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tables/table1.xml" ContentType="application/vnd.openxmlformats-officedocument.spreadsheetml.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2.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DELL1\Desktop\MSCI 719\"/>
    </mc:Choice>
  </mc:AlternateContent>
  <xr:revisionPtr revIDLastSave="0" documentId="13_ncr:1_{205B124B-E71A-4FBC-8A82-CD1F6B2440AF}" xr6:coauthVersionLast="47" xr6:coauthVersionMax="47" xr10:uidLastSave="{00000000-0000-0000-0000-000000000000}"/>
  <bookViews>
    <workbookView xWindow="-120" yWindow="-120" windowWidth="20730" windowHeight="11160" activeTab="1" xr2:uid="{00000000-000D-0000-FFFF-FFFF00000000}"/>
  </bookViews>
  <sheets>
    <sheet name="Avg Time ANOVA" sheetId="2" r:id="rId1"/>
    <sheet name="Avg Time_Data T test" sheetId="3" r:id="rId2"/>
    <sheet name="Void Rate_2" sheetId="4" r:id="rId3"/>
    <sheet name="Void Rate" sheetId="5" r:id="rId4"/>
    <sheet name="Chi Squared Test" sheetId="14" r:id="rId5"/>
    <sheet name="Void_Rate_T_test" sheetId="15" r:id="rId6"/>
    <sheet name="Void_Rate_T_test_2" sheetId="16" r:id="rId7"/>
    <sheet name="Void_Rate_Calc" sheetId="18" r:id="rId8"/>
    <sheet name="GMV" sheetId="6" r:id="rId9"/>
    <sheet name="Void_Rates_PoW" sheetId="21" r:id="rId10"/>
    <sheet name="Sheet5" sheetId="26" r:id="rId11"/>
    <sheet name="No. of Orders" sheetId="25" r:id="rId12"/>
    <sheet name="Drizly_DataSet (3) (1)" sheetId="1" r:id="rId13"/>
    <sheet name="3_Hrs_GMV" sheetId="12" r:id="rId14"/>
    <sheet name="No._of_Orders_T_test" sheetId="17" r:id="rId15"/>
    <sheet name="Sheet2" sheetId="23" r:id="rId16"/>
    <sheet name="Data_3_Hrs" sheetId="8" r:id="rId17"/>
    <sheet name="Sheet6" sheetId="27" r:id="rId18"/>
  </sheets>
  <definedNames>
    <definedName name="_xlnm._FilterDatabase" localSheetId="1" hidden="1">'Avg Time_Data T test'!$A$2:$B$923</definedName>
    <definedName name="_xlnm._FilterDatabase" localSheetId="16" hidden="1">Data_3_Hrs!$A$1:$N$1570</definedName>
    <definedName name="_xlnm._FilterDatabase" localSheetId="12" hidden="1">'Drizly_DataSet (3) (1)'!$A$1:$P$2321</definedName>
    <definedName name="_xlnm._FilterDatabase" localSheetId="6" hidden="1">Void_Rate_T_test_2!$A$15:$G$766</definedName>
    <definedName name="Slicer_DoW">#N/A</definedName>
    <definedName name="Slicer_Order_Date1">#N/A</definedName>
    <definedName name="Slicer_Retailer_ID">#N/A</definedName>
    <definedName name="Slicer_Retailer_ID1">#N/A</definedName>
  </definedNames>
  <calcPr calcId="181029"/>
  <pivotCaches>
    <pivotCache cacheId="0" r:id="rId19"/>
    <pivotCache cacheId="1" r:id="rId20"/>
    <pivotCache cacheId="5" r:id="rId21"/>
    <pivotCache cacheId="3" r:id="rId22"/>
    <pivotCache cacheId="9" r:id="rId23"/>
    <pivotCache cacheId="18" r:id="rId24"/>
    <pivotCache cacheId="27" r:id="rId25"/>
  </pivotCaches>
  <extLst>
    <ext xmlns:x14="http://schemas.microsoft.com/office/spreadsheetml/2009/9/main" uri="{BBE1A952-AA13-448e-AADC-164F8A28A991}">
      <x14:slicerCaches>
        <x14:slicerCache r:id="rId26"/>
        <x14:slicerCache r:id="rId27"/>
        <x14:slicerCache r:id="rId28"/>
        <x14:slicerCache r:id="rId2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 i="1"/>
  <c r="N2" i="8"/>
  <c r="N6" i="8"/>
  <c r="N10" i="8"/>
  <c r="N14" i="8"/>
  <c r="N18" i="8"/>
  <c r="N22" i="8"/>
  <c r="N26"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6" i="8"/>
  <c r="N210" i="8"/>
  <c r="N214" i="8"/>
  <c r="N218" i="8"/>
  <c r="N222" i="8"/>
  <c r="N226"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82" i="8"/>
  <c r="N486" i="8"/>
  <c r="N490" i="8"/>
  <c r="N492" i="8"/>
  <c r="N493" i="8"/>
  <c r="N494" i="8"/>
  <c r="N495" i="8"/>
  <c r="N496" i="8"/>
  <c r="N497" i="8"/>
  <c r="N498" i="8"/>
  <c r="N499" i="8"/>
  <c r="N500" i="8"/>
  <c r="N501" i="8"/>
  <c r="N502" i="8"/>
  <c r="N503" i="8"/>
  <c r="N504" i="8"/>
  <c r="N505" i="8"/>
  <c r="N506" i="8"/>
  <c r="N507" i="8"/>
  <c r="N508" i="8"/>
  <c r="N509" i="8"/>
  <c r="N510" i="8"/>
  <c r="N511" i="8"/>
  <c r="N512" i="8"/>
  <c r="N513" i="8"/>
  <c r="N514" i="8"/>
  <c r="N515" i="8"/>
  <c r="N516" i="8"/>
  <c r="N517" i="8"/>
  <c r="N518" i="8"/>
  <c r="N519" i="8"/>
  <c r="N520" i="8"/>
  <c r="N521" i="8"/>
  <c r="N522" i="8"/>
  <c r="N523" i="8"/>
  <c r="N524" i="8"/>
  <c r="N525" i="8"/>
  <c r="N526" i="8"/>
  <c r="N527" i="8"/>
  <c r="N528" i="8"/>
  <c r="N529" i="8"/>
  <c r="N530" i="8"/>
  <c r="N531" i="8"/>
  <c r="N532" i="8"/>
  <c r="N533" i="8"/>
  <c r="N534" i="8"/>
  <c r="N535" i="8"/>
  <c r="N536" i="8"/>
  <c r="N537" i="8"/>
  <c r="N538" i="8"/>
  <c r="N539" i="8"/>
  <c r="N540" i="8"/>
  <c r="N541" i="8"/>
  <c r="N542" i="8"/>
  <c r="N543" i="8"/>
  <c r="N544" i="8"/>
  <c r="N545" i="8"/>
  <c r="N546" i="8"/>
  <c r="N547" i="8"/>
  <c r="N548" i="8"/>
  <c r="N549" i="8"/>
  <c r="N550" i="8"/>
  <c r="N551" i="8"/>
  <c r="N552" i="8"/>
  <c r="N553" i="8"/>
  <c r="N554" i="8"/>
  <c r="N555" i="8"/>
  <c r="N556" i="8"/>
  <c r="N557" i="8"/>
  <c r="N558" i="8"/>
  <c r="N559" i="8"/>
  <c r="N560" i="8"/>
  <c r="N561" i="8"/>
  <c r="N562" i="8"/>
  <c r="N563" i="8"/>
  <c r="N564" i="8"/>
  <c r="N565" i="8"/>
  <c r="N566" i="8"/>
  <c r="N567" i="8"/>
  <c r="N568" i="8"/>
  <c r="N569" i="8"/>
  <c r="N570" i="8"/>
  <c r="N571" i="8"/>
  <c r="N572" i="8"/>
  <c r="N573" i="8"/>
  <c r="N574" i="8"/>
  <c r="N575" i="8"/>
  <c r="N576" i="8"/>
  <c r="N577" i="8"/>
  <c r="N578" i="8"/>
  <c r="N579" i="8"/>
  <c r="N580" i="8"/>
  <c r="N581" i="8"/>
  <c r="N582" i="8"/>
  <c r="N583" i="8"/>
  <c r="N584" i="8"/>
  <c r="N585" i="8"/>
  <c r="N586" i="8"/>
  <c r="N587" i="8"/>
  <c r="N588" i="8"/>
  <c r="N589" i="8"/>
  <c r="N590" i="8"/>
  <c r="N591" i="8"/>
  <c r="N592" i="8"/>
  <c r="N593" i="8"/>
  <c r="N594" i="8"/>
  <c r="N595" i="8"/>
  <c r="N596" i="8"/>
  <c r="N597" i="8"/>
  <c r="N598" i="8"/>
  <c r="N599" i="8"/>
  <c r="N600" i="8"/>
  <c r="N601" i="8"/>
  <c r="N602" i="8"/>
  <c r="N603" i="8"/>
  <c r="N604" i="8"/>
  <c r="N605" i="8"/>
  <c r="N606" i="8"/>
  <c r="N607" i="8"/>
  <c r="N608" i="8"/>
  <c r="N609" i="8"/>
  <c r="N610" i="8"/>
  <c r="N611" i="8"/>
  <c r="N612" i="8"/>
  <c r="N613" i="8"/>
  <c r="N614" i="8"/>
  <c r="N615" i="8"/>
  <c r="N616" i="8"/>
  <c r="N617" i="8"/>
  <c r="N618" i="8"/>
  <c r="N619" i="8"/>
  <c r="N620" i="8"/>
  <c r="N621" i="8"/>
  <c r="N622" i="8"/>
  <c r="N626" i="8"/>
  <c r="N630" i="8"/>
  <c r="N634" i="8"/>
  <c r="N638" i="8"/>
  <c r="N642" i="8"/>
  <c r="N645" i="8"/>
  <c r="N646" i="8"/>
  <c r="N647" i="8"/>
  <c r="N648" i="8"/>
  <c r="N649" i="8"/>
  <c r="N650" i="8"/>
  <c r="N651" i="8"/>
  <c r="N652" i="8"/>
  <c r="N653" i="8"/>
  <c r="N654" i="8"/>
  <c r="N655" i="8"/>
  <c r="N656" i="8"/>
  <c r="N657" i="8"/>
  <c r="N658" i="8"/>
  <c r="N659" i="8"/>
  <c r="N660" i="8"/>
  <c r="N661" i="8"/>
  <c r="N662" i="8"/>
  <c r="N663" i="8"/>
  <c r="N664" i="8"/>
  <c r="N665" i="8"/>
  <c r="N666" i="8"/>
  <c r="N667" i="8"/>
  <c r="N668" i="8"/>
  <c r="N669" i="8"/>
  <c r="N670" i="8"/>
  <c r="N671" i="8"/>
  <c r="N672" i="8"/>
  <c r="N673" i="8"/>
  <c r="N674" i="8"/>
  <c r="N675" i="8"/>
  <c r="N676" i="8"/>
  <c r="N677" i="8"/>
  <c r="N678" i="8"/>
  <c r="N679" i="8"/>
  <c r="N680" i="8"/>
  <c r="N681" i="8"/>
  <c r="N682" i="8"/>
  <c r="N683" i="8"/>
  <c r="N684" i="8"/>
  <c r="N685" i="8"/>
  <c r="N686" i="8"/>
  <c r="N687" i="8"/>
  <c r="N688" i="8"/>
  <c r="N689" i="8"/>
  <c r="N690" i="8"/>
  <c r="N691" i="8"/>
  <c r="N692" i="8"/>
  <c r="N693" i="8"/>
  <c r="N694" i="8"/>
  <c r="N695" i="8"/>
  <c r="N696" i="8"/>
  <c r="N697" i="8"/>
  <c r="N698" i="8"/>
  <c r="N699" i="8"/>
  <c r="N700" i="8"/>
  <c r="N701" i="8"/>
  <c r="N702" i="8"/>
  <c r="N703" i="8"/>
  <c r="N704" i="8"/>
  <c r="N705" i="8"/>
  <c r="N706" i="8"/>
  <c r="N707" i="8"/>
  <c r="N708" i="8"/>
  <c r="N709" i="8"/>
  <c r="N710" i="8"/>
  <c r="N711" i="8"/>
  <c r="N712" i="8"/>
  <c r="N713" i="8"/>
  <c r="N714" i="8"/>
  <c r="N715" i="8"/>
  <c r="N716" i="8"/>
  <c r="N717" i="8"/>
  <c r="N718" i="8"/>
  <c r="N719" i="8"/>
  <c r="N720" i="8"/>
  <c r="N721" i="8"/>
  <c r="N722" i="8"/>
  <c r="N723" i="8"/>
  <c r="N724" i="8"/>
  <c r="N725" i="8"/>
  <c r="N726" i="8"/>
  <c r="N727" i="8"/>
  <c r="N728" i="8"/>
  <c r="N729" i="8"/>
  <c r="N730" i="8"/>
  <c r="N731" i="8"/>
  <c r="N732" i="8"/>
  <c r="N733" i="8"/>
  <c r="N734" i="8"/>
  <c r="N735" i="8"/>
  <c r="N736" i="8"/>
  <c r="N737" i="8"/>
  <c r="N738" i="8"/>
  <c r="N739" i="8"/>
  <c r="N740" i="8"/>
  <c r="N741" i="8"/>
  <c r="N742" i="8"/>
  <c r="N743" i="8"/>
  <c r="N744" i="8"/>
  <c r="N745" i="8"/>
  <c r="N746" i="8"/>
  <c r="N747" i="8"/>
  <c r="N748" i="8"/>
  <c r="N749" i="8"/>
  <c r="N750" i="8"/>
  <c r="N751" i="8"/>
  <c r="N752" i="8"/>
  <c r="N753" i="8"/>
  <c r="N754" i="8"/>
  <c r="N755" i="8"/>
  <c r="N756" i="8"/>
  <c r="N757" i="8"/>
  <c r="N758" i="8"/>
  <c r="N759" i="8"/>
  <c r="N760" i="8"/>
  <c r="N761" i="8"/>
  <c r="N762" i="8"/>
  <c r="N763" i="8"/>
  <c r="N764" i="8"/>
  <c r="N765" i="8"/>
  <c r="N766" i="8"/>
  <c r="N767" i="8"/>
  <c r="N768" i="8"/>
  <c r="N769" i="8"/>
  <c r="N770" i="8"/>
  <c r="N771" i="8"/>
  <c r="N772" i="8"/>
  <c r="N773" i="8"/>
  <c r="N774" i="8"/>
  <c r="N775" i="8"/>
  <c r="N776" i="8"/>
  <c r="N777" i="8"/>
  <c r="N778" i="8"/>
  <c r="N782" i="8"/>
  <c r="N786" i="8"/>
  <c r="N790" i="8"/>
  <c r="N794" i="8"/>
  <c r="N795" i="8"/>
  <c r="N796" i="8"/>
  <c r="N797" i="8"/>
  <c r="N798" i="8"/>
  <c r="N799" i="8"/>
  <c r="N800" i="8"/>
  <c r="N801" i="8"/>
  <c r="N802" i="8"/>
  <c r="N803" i="8"/>
  <c r="N804" i="8"/>
  <c r="N805" i="8"/>
  <c r="N806" i="8"/>
  <c r="N807" i="8"/>
  <c r="N808" i="8"/>
  <c r="N809" i="8"/>
  <c r="N810" i="8"/>
  <c r="N811" i="8"/>
  <c r="N812" i="8"/>
  <c r="N813" i="8"/>
  <c r="N814" i="8"/>
  <c r="N815" i="8"/>
  <c r="N816" i="8"/>
  <c r="N817" i="8"/>
  <c r="N818" i="8"/>
  <c r="N819" i="8"/>
  <c r="N820" i="8"/>
  <c r="N821" i="8"/>
  <c r="N822" i="8"/>
  <c r="N823" i="8"/>
  <c r="N824" i="8"/>
  <c r="N825" i="8"/>
  <c r="N826" i="8"/>
  <c r="N827" i="8"/>
  <c r="N828" i="8"/>
  <c r="N829" i="8"/>
  <c r="N830" i="8"/>
  <c r="N831" i="8"/>
  <c r="N832" i="8"/>
  <c r="N833" i="8"/>
  <c r="N834" i="8"/>
  <c r="N835" i="8"/>
  <c r="N836" i="8"/>
  <c r="N837" i="8"/>
  <c r="N838" i="8"/>
  <c r="N839" i="8"/>
  <c r="N840" i="8"/>
  <c r="N841" i="8"/>
  <c r="N842" i="8"/>
  <c r="N843" i="8"/>
  <c r="N844" i="8"/>
  <c r="N845" i="8"/>
  <c r="N846" i="8"/>
  <c r="N847" i="8"/>
  <c r="N848" i="8"/>
  <c r="N849" i="8"/>
  <c r="N850" i="8"/>
  <c r="N851" i="8"/>
  <c r="N852" i="8"/>
  <c r="N853" i="8"/>
  <c r="N854" i="8"/>
  <c r="N855" i="8"/>
  <c r="N856" i="8"/>
  <c r="N857" i="8"/>
  <c r="N858" i="8"/>
  <c r="N859" i="8"/>
  <c r="N860" i="8"/>
  <c r="N861" i="8"/>
  <c r="N862" i="8"/>
  <c r="N863" i="8"/>
  <c r="N864" i="8"/>
  <c r="N865" i="8"/>
  <c r="N866" i="8"/>
  <c r="N867" i="8"/>
  <c r="N868" i="8"/>
  <c r="N869" i="8"/>
  <c r="N870" i="8"/>
  <c r="N871" i="8"/>
  <c r="N872" i="8"/>
  <c r="N873" i="8"/>
  <c r="N874" i="8"/>
  <c r="N875" i="8"/>
  <c r="N876" i="8"/>
  <c r="N877" i="8"/>
  <c r="N878" i="8"/>
  <c r="N879" i="8"/>
  <c r="N880" i="8"/>
  <c r="N881" i="8"/>
  <c r="N882" i="8"/>
  <c r="N883" i="8"/>
  <c r="N884" i="8"/>
  <c r="N885" i="8"/>
  <c r="N886" i="8"/>
  <c r="N887" i="8"/>
  <c r="N888" i="8"/>
  <c r="N889" i="8"/>
  <c r="N890" i="8"/>
  <c r="N891" i="8"/>
  <c r="N892" i="8"/>
  <c r="N893" i="8"/>
  <c r="N894" i="8"/>
  <c r="N895" i="8"/>
  <c r="N896" i="8"/>
  <c r="N897" i="8"/>
  <c r="N898" i="8"/>
  <c r="N899" i="8"/>
  <c r="N900" i="8"/>
  <c r="N901" i="8"/>
  <c r="N902" i="8"/>
  <c r="N903" i="8"/>
  <c r="N904" i="8"/>
  <c r="N905" i="8"/>
  <c r="N906" i="8"/>
  <c r="N907" i="8"/>
  <c r="N908" i="8"/>
  <c r="N909" i="8"/>
  <c r="N910" i="8"/>
  <c r="N911" i="8"/>
  <c r="N912" i="8"/>
  <c r="N913" i="8"/>
  <c r="N914" i="8"/>
  <c r="N915" i="8"/>
  <c r="N916" i="8"/>
  <c r="N917" i="8"/>
  <c r="N918" i="8"/>
  <c r="N919" i="8"/>
  <c r="N920" i="8"/>
  <c r="N921" i="8"/>
  <c r="N922" i="8"/>
  <c r="N923" i="8"/>
  <c r="N924" i="8"/>
  <c r="N925" i="8"/>
  <c r="N926" i="8"/>
  <c r="N927" i="8"/>
  <c r="N928" i="8"/>
  <c r="N929" i="8"/>
  <c r="N930" i="8"/>
  <c r="N931" i="8"/>
  <c r="N932" i="8"/>
  <c r="N933" i="8"/>
  <c r="N934" i="8"/>
  <c r="N935" i="8"/>
  <c r="N936" i="8"/>
  <c r="N937" i="8"/>
  <c r="N938" i="8"/>
  <c r="N939" i="8"/>
  <c r="N940" i="8"/>
  <c r="N941" i="8"/>
  <c r="N942" i="8"/>
  <c r="N943" i="8"/>
  <c r="N944" i="8"/>
  <c r="N945" i="8"/>
  <c r="N946" i="8"/>
  <c r="N947" i="8"/>
  <c r="N948" i="8"/>
  <c r="N949" i="8"/>
  <c r="N950" i="8"/>
  <c r="N951" i="8"/>
  <c r="N952" i="8"/>
  <c r="N953" i="8"/>
  <c r="N954" i="8"/>
  <c r="N955" i="8"/>
  <c r="N956" i="8"/>
  <c r="N957" i="8"/>
  <c r="N958" i="8"/>
  <c r="N959" i="8"/>
  <c r="N960" i="8"/>
  <c r="N961" i="8"/>
  <c r="N962" i="8"/>
  <c r="N963" i="8"/>
  <c r="N964" i="8"/>
  <c r="N965" i="8"/>
  <c r="N966" i="8"/>
  <c r="N967" i="8"/>
  <c r="N968" i="8"/>
  <c r="N969" i="8"/>
  <c r="N970" i="8"/>
  <c r="N971" i="8"/>
  <c r="N972" i="8"/>
  <c r="N973" i="8"/>
  <c r="N974" i="8"/>
  <c r="N975" i="8"/>
  <c r="N976" i="8"/>
  <c r="N977" i="8"/>
  <c r="N978" i="8"/>
  <c r="N979" i="8"/>
  <c r="N980" i="8"/>
  <c r="N981" i="8"/>
  <c r="N982" i="8"/>
  <c r="N983" i="8"/>
  <c r="N984" i="8"/>
  <c r="N985" i="8"/>
  <c r="N986" i="8"/>
  <c r="N987" i="8"/>
  <c r="N988" i="8"/>
  <c r="N989" i="8"/>
  <c r="N990" i="8"/>
  <c r="N994" i="8"/>
  <c r="N998" i="8"/>
  <c r="N1002" i="8"/>
  <c r="N1006" i="8"/>
  <c r="N1007" i="8"/>
  <c r="N1008" i="8"/>
  <c r="N1009" i="8"/>
  <c r="N1010" i="8"/>
  <c r="N1011" i="8"/>
  <c r="N1012" i="8"/>
  <c r="N1013" i="8"/>
  <c r="N1014" i="8"/>
  <c r="N1015" i="8"/>
  <c r="N1016" i="8"/>
  <c r="N1017" i="8"/>
  <c r="N1018" i="8"/>
  <c r="N1019" i="8"/>
  <c r="N1020" i="8"/>
  <c r="N1021" i="8"/>
  <c r="N1022" i="8"/>
  <c r="N1023" i="8"/>
  <c r="N1024" i="8"/>
  <c r="N1025" i="8"/>
  <c r="N1026" i="8"/>
  <c r="N1027" i="8"/>
  <c r="N1028" i="8"/>
  <c r="N1029" i="8"/>
  <c r="N1030" i="8"/>
  <c r="N1031" i="8"/>
  <c r="N1032" i="8"/>
  <c r="N1033" i="8"/>
  <c r="N1034" i="8"/>
  <c r="N1035" i="8"/>
  <c r="N1036" i="8"/>
  <c r="N1037" i="8"/>
  <c r="N1038" i="8"/>
  <c r="N1039" i="8"/>
  <c r="N1040" i="8"/>
  <c r="N1041" i="8"/>
  <c r="N1042" i="8"/>
  <c r="N1043" i="8"/>
  <c r="N1044" i="8"/>
  <c r="N1045" i="8"/>
  <c r="N1046" i="8"/>
  <c r="N1047" i="8"/>
  <c r="N1048" i="8"/>
  <c r="N1049" i="8"/>
  <c r="N1050" i="8"/>
  <c r="N1051" i="8"/>
  <c r="N1052" i="8"/>
  <c r="N1053" i="8"/>
  <c r="N1054" i="8"/>
  <c r="N1055" i="8"/>
  <c r="N1056" i="8"/>
  <c r="N1057" i="8"/>
  <c r="N1058" i="8"/>
  <c r="N1059" i="8"/>
  <c r="N1060" i="8"/>
  <c r="N1061" i="8"/>
  <c r="N1062" i="8"/>
  <c r="N1063" i="8"/>
  <c r="N1064" i="8"/>
  <c r="N1065" i="8"/>
  <c r="N1066" i="8"/>
  <c r="N1067" i="8"/>
  <c r="N1068" i="8"/>
  <c r="N1069" i="8"/>
  <c r="N1070" i="8"/>
  <c r="N1071" i="8"/>
  <c r="N1072" i="8"/>
  <c r="N1073" i="8"/>
  <c r="N1074" i="8"/>
  <c r="N1075" i="8"/>
  <c r="N1076" i="8"/>
  <c r="N1077" i="8"/>
  <c r="N1078" i="8"/>
  <c r="N1079" i="8"/>
  <c r="N1080" i="8"/>
  <c r="N1081" i="8"/>
  <c r="N1082" i="8"/>
  <c r="N1083" i="8"/>
  <c r="N1084" i="8"/>
  <c r="N1085" i="8"/>
  <c r="N1086" i="8"/>
  <c r="N1087" i="8"/>
  <c r="N1088" i="8"/>
  <c r="N1089" i="8"/>
  <c r="N1090" i="8"/>
  <c r="N1091" i="8"/>
  <c r="N1092" i="8"/>
  <c r="N1093" i="8"/>
  <c r="N1094" i="8"/>
  <c r="N1095" i="8"/>
  <c r="N1096" i="8"/>
  <c r="N1097" i="8"/>
  <c r="N1098" i="8"/>
  <c r="N1099" i="8"/>
  <c r="N1100" i="8"/>
  <c r="N1101" i="8"/>
  <c r="N1102" i="8"/>
  <c r="N1103" i="8"/>
  <c r="N1104" i="8"/>
  <c r="N1105" i="8"/>
  <c r="N1106" i="8"/>
  <c r="N1107" i="8"/>
  <c r="N1108" i="8"/>
  <c r="N1109" i="8"/>
  <c r="N1110" i="8"/>
  <c r="N1111" i="8"/>
  <c r="N1112" i="8"/>
  <c r="N1113" i="8"/>
  <c r="N1114" i="8"/>
  <c r="N1115" i="8"/>
  <c r="N1116" i="8"/>
  <c r="N1117" i="8"/>
  <c r="N1118" i="8"/>
  <c r="N1119" i="8"/>
  <c r="N1120" i="8"/>
  <c r="N1121" i="8"/>
  <c r="N1122" i="8"/>
  <c r="N1123" i="8"/>
  <c r="N1124" i="8"/>
  <c r="N1125" i="8"/>
  <c r="N1126" i="8"/>
  <c r="N1127" i="8"/>
  <c r="N1128" i="8"/>
  <c r="N1129" i="8"/>
  <c r="N1130" i="8"/>
  <c r="N1131" i="8"/>
  <c r="N1132" i="8"/>
  <c r="N1133" i="8"/>
  <c r="N1134" i="8"/>
  <c r="N1135" i="8"/>
  <c r="N1138" i="8"/>
  <c r="N1142" i="8"/>
  <c r="N1146" i="8"/>
  <c r="N1147" i="8"/>
  <c r="N1148" i="8"/>
  <c r="N1149" i="8"/>
  <c r="N1150" i="8"/>
  <c r="N1151" i="8"/>
  <c r="N1152" i="8"/>
  <c r="N1153" i="8"/>
  <c r="N1154" i="8"/>
  <c r="N1155" i="8"/>
  <c r="N1156" i="8"/>
  <c r="N1157" i="8"/>
  <c r="N1158" i="8"/>
  <c r="N1159" i="8"/>
  <c r="N1160" i="8"/>
  <c r="N1161" i="8"/>
  <c r="N1162" i="8"/>
  <c r="N1163" i="8"/>
  <c r="N1164" i="8"/>
  <c r="N1165" i="8"/>
  <c r="N1166" i="8"/>
  <c r="N1167" i="8"/>
  <c r="N1168" i="8"/>
  <c r="N1169" i="8"/>
  <c r="N1170" i="8"/>
  <c r="N1171" i="8"/>
  <c r="N1172" i="8"/>
  <c r="N1173" i="8"/>
  <c r="N1174" i="8"/>
  <c r="N1175" i="8"/>
  <c r="N1176" i="8"/>
  <c r="N1177" i="8"/>
  <c r="N1178" i="8"/>
  <c r="N1179" i="8"/>
  <c r="N1180" i="8"/>
  <c r="N1181" i="8"/>
  <c r="N1182" i="8"/>
  <c r="N1183" i="8"/>
  <c r="N1184" i="8"/>
  <c r="N1185" i="8"/>
  <c r="N1186" i="8"/>
  <c r="N1187" i="8"/>
  <c r="N1188" i="8"/>
  <c r="N1189" i="8"/>
  <c r="N1190" i="8"/>
  <c r="N1191" i="8"/>
  <c r="N1192" i="8"/>
  <c r="N1193" i="8"/>
  <c r="N1194" i="8"/>
  <c r="N1195" i="8"/>
  <c r="N1196" i="8"/>
  <c r="N1197" i="8"/>
  <c r="N1198" i="8"/>
  <c r="N1199" i="8"/>
  <c r="N1200" i="8"/>
  <c r="N1201" i="8"/>
  <c r="N1202" i="8"/>
  <c r="N1203" i="8"/>
  <c r="N1204" i="8"/>
  <c r="N1205" i="8"/>
  <c r="N1206" i="8"/>
  <c r="N1207" i="8"/>
  <c r="N1208" i="8"/>
  <c r="N1209" i="8"/>
  <c r="N1210" i="8"/>
  <c r="N1211" i="8"/>
  <c r="N1212" i="8"/>
  <c r="N1213" i="8"/>
  <c r="N1214" i="8"/>
  <c r="N1215" i="8"/>
  <c r="N1216" i="8"/>
  <c r="N1217" i="8"/>
  <c r="N1218" i="8"/>
  <c r="N1219" i="8"/>
  <c r="N1220" i="8"/>
  <c r="N1221" i="8"/>
  <c r="N1222" i="8"/>
  <c r="N1223" i="8"/>
  <c r="N1224" i="8"/>
  <c r="N1225" i="8"/>
  <c r="N1226" i="8"/>
  <c r="N1227" i="8"/>
  <c r="N1228" i="8"/>
  <c r="N1229" i="8"/>
  <c r="N1230" i="8"/>
  <c r="N1231" i="8"/>
  <c r="N1232" i="8"/>
  <c r="N1233" i="8"/>
  <c r="N1234" i="8"/>
  <c r="N1235" i="8"/>
  <c r="N1236" i="8"/>
  <c r="N1237" i="8"/>
  <c r="N1238" i="8"/>
  <c r="N1239" i="8"/>
  <c r="N1240" i="8"/>
  <c r="N1241" i="8"/>
  <c r="N1242" i="8"/>
  <c r="N1243" i="8"/>
  <c r="N1244" i="8"/>
  <c r="N1245" i="8"/>
  <c r="N1246" i="8"/>
  <c r="N1247" i="8"/>
  <c r="N1248" i="8"/>
  <c r="N1249" i="8"/>
  <c r="N1250" i="8"/>
  <c r="N1251" i="8"/>
  <c r="N1252" i="8"/>
  <c r="N1253" i="8"/>
  <c r="N1254" i="8"/>
  <c r="N1255" i="8"/>
  <c r="N1256" i="8"/>
  <c r="N1257" i="8"/>
  <c r="N1258" i="8"/>
  <c r="N1262" i="8"/>
  <c r="N1266" i="8"/>
  <c r="N1270" i="8"/>
  <c r="N1274" i="8"/>
  <c r="N1278" i="8"/>
  <c r="N1282" i="8"/>
  <c r="N1284" i="8"/>
  <c r="N1285" i="8"/>
  <c r="N1286" i="8"/>
  <c r="N1287" i="8"/>
  <c r="N1288" i="8"/>
  <c r="N1289" i="8"/>
  <c r="N1290" i="8"/>
  <c r="N1291" i="8"/>
  <c r="N1292" i="8"/>
  <c r="N1293" i="8"/>
  <c r="N1294" i="8"/>
  <c r="N1295" i="8"/>
  <c r="N1296" i="8"/>
  <c r="N1297" i="8"/>
  <c r="N1298" i="8"/>
  <c r="N1299" i="8"/>
  <c r="N1300" i="8"/>
  <c r="N1301" i="8"/>
  <c r="N1302" i="8"/>
  <c r="N1303" i="8"/>
  <c r="N1304" i="8"/>
  <c r="N1305" i="8"/>
  <c r="N1306" i="8"/>
  <c r="N1307" i="8"/>
  <c r="N1308" i="8"/>
  <c r="N1309" i="8"/>
  <c r="N1310" i="8"/>
  <c r="N1311" i="8"/>
  <c r="N1312" i="8"/>
  <c r="N1313" i="8"/>
  <c r="N1314" i="8"/>
  <c r="N1315" i="8"/>
  <c r="N1316" i="8"/>
  <c r="N1317" i="8"/>
  <c r="N1318" i="8"/>
  <c r="N1319" i="8"/>
  <c r="N1320" i="8"/>
  <c r="N1321" i="8"/>
  <c r="N1322" i="8"/>
  <c r="N1323" i="8"/>
  <c r="N1324" i="8"/>
  <c r="N1325" i="8"/>
  <c r="N1326" i="8"/>
  <c r="N1327" i="8"/>
  <c r="N1328" i="8"/>
  <c r="N1329" i="8"/>
  <c r="N1330" i="8"/>
  <c r="N1331" i="8"/>
  <c r="N1332" i="8"/>
  <c r="N1333" i="8"/>
  <c r="N1334" i="8"/>
  <c r="N1335" i="8"/>
  <c r="N1336" i="8"/>
  <c r="N1337" i="8"/>
  <c r="N1338" i="8"/>
  <c r="N1339" i="8"/>
  <c r="N1340" i="8"/>
  <c r="N1341" i="8"/>
  <c r="N1342" i="8"/>
  <c r="N1343" i="8"/>
  <c r="N1344" i="8"/>
  <c r="N1345" i="8"/>
  <c r="N1346" i="8"/>
  <c r="N1347" i="8"/>
  <c r="N1348" i="8"/>
  <c r="N1349" i="8"/>
  <c r="N1350" i="8"/>
  <c r="N1351" i="8"/>
  <c r="N1352" i="8"/>
  <c r="N1353" i="8"/>
  <c r="N1354" i="8"/>
  <c r="N1355" i="8"/>
  <c r="N1356" i="8"/>
  <c r="N1357" i="8"/>
  <c r="N1358" i="8"/>
  <c r="N1359" i="8"/>
  <c r="N1360" i="8"/>
  <c r="N1361" i="8"/>
  <c r="N1362" i="8"/>
  <c r="N1363" i="8"/>
  <c r="N1364" i="8"/>
  <c r="N1365" i="8"/>
  <c r="N1366" i="8"/>
  <c r="N1367" i="8"/>
  <c r="N1368" i="8"/>
  <c r="N1369" i="8"/>
  <c r="N1370" i="8"/>
  <c r="N1371" i="8"/>
  <c r="N1372" i="8"/>
  <c r="N1373" i="8"/>
  <c r="N1374" i="8"/>
  <c r="N1375" i="8"/>
  <c r="N1376" i="8"/>
  <c r="N1377" i="8"/>
  <c r="N1378" i="8"/>
  <c r="N1379" i="8"/>
  <c r="N1380" i="8"/>
  <c r="N1381" i="8"/>
  <c r="N1382" i="8"/>
  <c r="N1383" i="8"/>
  <c r="N1384" i="8"/>
  <c r="N1385" i="8"/>
  <c r="N1386" i="8"/>
  <c r="N1387" i="8"/>
  <c r="N1388" i="8"/>
  <c r="N1389" i="8"/>
  <c r="N1390" i="8"/>
  <c r="N1391" i="8"/>
  <c r="N1392" i="8"/>
  <c r="N1393" i="8"/>
  <c r="N1394" i="8"/>
  <c r="N1395" i="8"/>
  <c r="N1396" i="8"/>
  <c r="N1397" i="8"/>
  <c r="N1398" i="8"/>
  <c r="N1399" i="8"/>
  <c r="N1400" i="8"/>
  <c r="N1401" i="8"/>
  <c r="N1402" i="8"/>
  <c r="N1403" i="8"/>
  <c r="N1404" i="8"/>
  <c r="N1405" i="8"/>
  <c r="N1406" i="8"/>
  <c r="N1407" i="8"/>
  <c r="N1408" i="8"/>
  <c r="N1409" i="8"/>
  <c r="N1410" i="8"/>
  <c r="N1411" i="8"/>
  <c r="N1412" i="8"/>
  <c r="N1413" i="8"/>
  <c r="N1414" i="8"/>
  <c r="N1415" i="8"/>
  <c r="N1416" i="8"/>
  <c r="N1417" i="8"/>
  <c r="N1418" i="8"/>
  <c r="N1419" i="8"/>
  <c r="N1420" i="8"/>
  <c r="N1421" i="8"/>
  <c r="N1422" i="8"/>
  <c r="N1423" i="8"/>
  <c r="N1424" i="8"/>
  <c r="N1425" i="8"/>
  <c r="N1426" i="8"/>
  <c r="N1427" i="8"/>
  <c r="N1428" i="8"/>
  <c r="N1429" i="8"/>
  <c r="N1430" i="8"/>
  <c r="N1431" i="8"/>
  <c r="N1432" i="8"/>
  <c r="N1433" i="8"/>
  <c r="N1434" i="8"/>
  <c r="N1435" i="8"/>
  <c r="N1436" i="8"/>
  <c r="N1437" i="8"/>
  <c r="N1438" i="8"/>
  <c r="N1439" i="8"/>
  <c r="N1440" i="8"/>
  <c r="N1441" i="8"/>
  <c r="N1442" i="8"/>
  <c r="N1443" i="8"/>
  <c r="N1444" i="8"/>
  <c r="N1445" i="8"/>
  <c r="N1446" i="8"/>
  <c r="N1447" i="8"/>
  <c r="N1448" i="8"/>
  <c r="N1450" i="8"/>
  <c r="N1454" i="8"/>
  <c r="N1458" i="8"/>
  <c r="N1462" i="8"/>
  <c r="N1464" i="8"/>
  <c r="N1465" i="8"/>
  <c r="N1466" i="8"/>
  <c r="N1467" i="8"/>
  <c r="N1468" i="8"/>
  <c r="N1469" i="8"/>
  <c r="N1470" i="8"/>
  <c r="N1471" i="8"/>
  <c r="N1472" i="8"/>
  <c r="N1473" i="8"/>
  <c r="N1474" i="8"/>
  <c r="N1475" i="8"/>
  <c r="N1476" i="8"/>
  <c r="N1477" i="8"/>
  <c r="N1478" i="8"/>
  <c r="N1479" i="8"/>
  <c r="N1480" i="8"/>
  <c r="N1481" i="8"/>
  <c r="N1482" i="8"/>
  <c r="N1483" i="8"/>
  <c r="N1484" i="8"/>
  <c r="N1485" i="8"/>
  <c r="N1486" i="8"/>
  <c r="N1487" i="8"/>
  <c r="N1488" i="8"/>
  <c r="N1489" i="8"/>
  <c r="N1490" i="8"/>
  <c r="N1491" i="8"/>
  <c r="N1492" i="8"/>
  <c r="N1493" i="8"/>
  <c r="N1494" i="8"/>
  <c r="N1495" i="8"/>
  <c r="N1496" i="8"/>
  <c r="N1497" i="8"/>
  <c r="N1498" i="8"/>
  <c r="N1499" i="8"/>
  <c r="N1500" i="8"/>
  <c r="N1501" i="8"/>
  <c r="N1502" i="8"/>
  <c r="N1503" i="8"/>
  <c r="N1504" i="8"/>
  <c r="N1505" i="8"/>
  <c r="N1506" i="8"/>
  <c r="N1507" i="8"/>
  <c r="N1508" i="8"/>
  <c r="N1509" i="8"/>
  <c r="N1510" i="8"/>
  <c r="N1511" i="8"/>
  <c r="N1512" i="8"/>
  <c r="N1513" i="8"/>
  <c r="N1514" i="8"/>
  <c r="N1515" i="8"/>
  <c r="N1516" i="8"/>
  <c r="N1517" i="8"/>
  <c r="N1518" i="8"/>
  <c r="N1519" i="8"/>
  <c r="N1520" i="8"/>
  <c r="N1521" i="8"/>
  <c r="N1522" i="8"/>
  <c r="N1523" i="8"/>
  <c r="N1524" i="8"/>
  <c r="N1525" i="8"/>
  <c r="N1526" i="8"/>
  <c r="N1527" i="8"/>
  <c r="N1528" i="8"/>
  <c r="N1529" i="8"/>
  <c r="N1530" i="8"/>
  <c r="N1531" i="8"/>
  <c r="N1532" i="8"/>
  <c r="N1533" i="8"/>
  <c r="N1534" i="8"/>
  <c r="N1535" i="8"/>
  <c r="N1536" i="8"/>
  <c r="N1537" i="8"/>
  <c r="N1538" i="8"/>
  <c r="N1539" i="8"/>
  <c r="N1540" i="8"/>
  <c r="N1541" i="8"/>
  <c r="N1542" i="8"/>
  <c r="N1543" i="8"/>
  <c r="N1544" i="8"/>
  <c r="N1545" i="8"/>
  <c r="N1546" i="8"/>
  <c r="N1547" i="8"/>
  <c r="N1548" i="8"/>
  <c r="N1549" i="8"/>
  <c r="N1550" i="8"/>
  <c r="N1551" i="8"/>
  <c r="N1552" i="8"/>
  <c r="N1553" i="8"/>
  <c r="N1554" i="8"/>
  <c r="N1555" i="8"/>
  <c r="N1556" i="8"/>
  <c r="N1557" i="8"/>
  <c r="N1558" i="8"/>
  <c r="N1559" i="8"/>
  <c r="N1560" i="8"/>
  <c r="N1561" i="8"/>
  <c r="N1562" i="8"/>
  <c r="N1563" i="8"/>
  <c r="N1564" i="8"/>
  <c r="N1565" i="8"/>
  <c r="N1566" i="8"/>
  <c r="N1567" i="8"/>
  <c r="N1568" i="8"/>
  <c r="N1569" i="8"/>
  <c r="N1570" i="8"/>
  <c r="N3" i="8"/>
  <c r="N1461" i="8" l="1"/>
  <c r="N1457" i="8"/>
  <c r="N1453" i="8"/>
  <c r="N1449" i="8"/>
  <c r="N1281" i="8"/>
  <c r="N1277" i="8"/>
  <c r="N1273" i="8"/>
  <c r="N1269" i="8"/>
  <c r="N1265" i="8"/>
  <c r="N1261" i="8"/>
  <c r="N1145" i="8"/>
  <c r="N1141" i="8"/>
  <c r="N1137" i="8"/>
  <c r="N1005" i="8"/>
  <c r="N1001" i="8"/>
  <c r="N997" i="8"/>
  <c r="N993" i="8"/>
  <c r="N793" i="8"/>
  <c r="N789" i="8"/>
  <c r="N785" i="8"/>
  <c r="N781" i="8"/>
  <c r="N641" i="8"/>
  <c r="N637" i="8"/>
  <c r="N633" i="8"/>
  <c r="N629" i="8"/>
  <c r="N625" i="8"/>
  <c r="N489" i="8"/>
  <c r="N485" i="8"/>
  <c r="N481" i="8"/>
  <c r="N229" i="8"/>
  <c r="N225" i="8"/>
  <c r="N221" i="8"/>
  <c r="N217" i="8"/>
  <c r="N213" i="8"/>
  <c r="N209" i="8"/>
  <c r="N205" i="8"/>
  <c r="N25" i="8"/>
  <c r="N21" i="8"/>
  <c r="N17" i="8"/>
  <c r="N13" i="8"/>
  <c r="N9" i="8"/>
  <c r="N5" i="8"/>
  <c r="N1460" i="8"/>
  <c r="N1456" i="8"/>
  <c r="N1452" i="8"/>
  <c r="N1280" i="8"/>
  <c r="N1276" i="8"/>
  <c r="N1272" i="8"/>
  <c r="N1268" i="8"/>
  <c r="N1264" i="8"/>
  <c r="N1260" i="8"/>
  <c r="N1144" i="8"/>
  <c r="N1140" i="8"/>
  <c r="N1136" i="8"/>
  <c r="N1004" i="8"/>
  <c r="N1000" i="8"/>
  <c r="N996" i="8"/>
  <c r="N992" i="8"/>
  <c r="N792" i="8"/>
  <c r="N788" i="8"/>
  <c r="N784" i="8"/>
  <c r="N780" i="8"/>
  <c r="N644" i="8"/>
  <c r="N640" i="8"/>
  <c r="N636" i="8"/>
  <c r="N632" i="8"/>
  <c r="N628" i="8"/>
  <c r="N624" i="8"/>
  <c r="N488" i="8"/>
  <c r="N484" i="8"/>
  <c r="N480" i="8"/>
  <c r="N228" i="8"/>
  <c r="N224" i="8"/>
  <c r="N220" i="8"/>
  <c r="N216" i="8"/>
  <c r="N212" i="8"/>
  <c r="N208" i="8"/>
  <c r="N204" i="8"/>
  <c r="N24" i="8"/>
  <c r="N20" i="8"/>
  <c r="N16" i="8"/>
  <c r="N12" i="8"/>
  <c r="N8" i="8"/>
  <c r="N4" i="8"/>
  <c r="N1463" i="8"/>
  <c r="N1459" i="8"/>
  <c r="N1455" i="8"/>
  <c r="N1451" i="8"/>
  <c r="N1283" i="8"/>
  <c r="N1279" i="8"/>
  <c r="N1275" i="8"/>
  <c r="N1271" i="8"/>
  <c r="N1267" i="8"/>
  <c r="N1263" i="8"/>
  <c r="N1259" i="8"/>
  <c r="N1143" i="8"/>
  <c r="N1139" i="8"/>
  <c r="N1003" i="8"/>
  <c r="N999" i="8"/>
  <c r="N995" i="8"/>
  <c r="N991" i="8"/>
  <c r="N791" i="8"/>
  <c r="N787" i="8"/>
  <c r="N783" i="8"/>
  <c r="N779" i="8"/>
  <c r="N643" i="8"/>
  <c r="N639" i="8"/>
  <c r="N635" i="8"/>
  <c r="N631" i="8"/>
  <c r="N627" i="8"/>
  <c r="N623" i="8"/>
  <c r="N491" i="8"/>
  <c r="N487" i="8"/>
  <c r="N483" i="8"/>
  <c r="N479" i="8"/>
  <c r="N227" i="8"/>
  <c r="N223" i="8"/>
  <c r="N219" i="8"/>
  <c r="N215" i="8"/>
  <c r="N211" i="8"/>
  <c r="N207" i="8"/>
  <c r="N203" i="8"/>
  <c r="N27" i="8"/>
  <c r="N23" i="8"/>
  <c r="N19" i="8"/>
  <c r="N15" i="8"/>
  <c r="N11" i="8"/>
  <c r="N7" i="8"/>
  <c r="A16" i="17" l="1"/>
  <c r="B16" i="17"/>
  <c r="C16" i="17"/>
  <c r="D16" i="17"/>
  <c r="E16" i="17"/>
  <c r="F16" i="17"/>
  <c r="G16" i="17"/>
  <c r="H16" i="17"/>
  <c r="I16" i="17"/>
  <c r="J16" i="17" s="1"/>
  <c r="B15" i="17"/>
  <c r="C15" i="17"/>
  <c r="D15" i="17"/>
  <c r="E15" i="17"/>
  <c r="F15" i="17"/>
  <c r="G15" i="17"/>
  <c r="H15" i="17"/>
  <c r="I15" i="17"/>
  <c r="J15" i="17" s="1"/>
  <c r="A15" i="17"/>
  <c r="B14" i="17"/>
  <c r="C14" i="17"/>
  <c r="D14" i="17"/>
  <c r="E14" i="17"/>
  <c r="F14" i="17"/>
  <c r="G14" i="17"/>
  <c r="H14" i="17"/>
  <c r="I14" i="17"/>
  <c r="J14" i="17" s="1"/>
  <c r="A14" i="17"/>
  <c r="F12" i="17"/>
  <c r="D12" i="17"/>
  <c r="B12" i="17"/>
  <c r="B13" i="17"/>
  <c r="C13" i="17"/>
  <c r="D13" i="17"/>
  <c r="E13" i="17"/>
  <c r="F13" i="17"/>
  <c r="G13" i="17"/>
  <c r="A13" i="17"/>
  <c r="N7" i="21" l="1"/>
  <c r="N6" i="21"/>
  <c r="N5" i="21"/>
  <c r="N4" i="21"/>
  <c r="M7" i="21"/>
  <c r="M6" i="21"/>
  <c r="M5" i="21"/>
  <c r="M4" i="21"/>
  <c r="L5" i="21"/>
  <c r="L4" i="21"/>
  <c r="L7" i="21"/>
  <c r="L6" i="2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3" i="1"/>
  <c r="O4" i="1"/>
  <c r="O5" i="1"/>
  <c r="O6" i="1"/>
  <c r="O7" i="1"/>
  <c r="O8" i="1"/>
  <c r="O9" i="1"/>
  <c r="O10" i="1"/>
  <c r="O11" i="1"/>
  <c r="O12" i="1"/>
  <c r="O13" i="1"/>
  <c r="O14" i="1"/>
  <c r="O15" i="1"/>
  <c r="O16" i="1"/>
  <c r="O17" i="1"/>
  <c r="O18" i="1"/>
  <c r="O19" i="1"/>
  <c r="O20" i="1"/>
  <c r="O2" i="1"/>
  <c r="E15" i="18" l="1"/>
  <c r="B15" i="18"/>
  <c r="C15" i="18"/>
  <c r="D15" i="18"/>
  <c r="F15" i="18"/>
  <c r="G15" i="18"/>
  <c r="H15" i="18"/>
  <c r="C14" i="18"/>
  <c r="D14" i="18"/>
  <c r="E14" i="18"/>
  <c r="F14" i="18"/>
  <c r="G14" i="18"/>
  <c r="H14" i="18"/>
  <c r="B14" i="18"/>
  <c r="H13" i="18"/>
  <c r="D13" i="18"/>
  <c r="E13" i="18"/>
  <c r="F13" i="18"/>
  <c r="G13" i="18"/>
  <c r="B13" i="18"/>
  <c r="C13" i="18"/>
  <c r="K51" i="3"/>
  <c r="E27" i="12"/>
  <c r="A13" i="14" l="1"/>
  <c r="A21" i="14" s="1"/>
  <c r="B13" i="14"/>
  <c r="C13" i="14"/>
  <c r="D13" i="14"/>
  <c r="D21" i="14" s="1"/>
  <c r="A14" i="14"/>
  <c r="A22" i="14" s="1"/>
  <c r="B14" i="14"/>
  <c r="C14" i="14"/>
  <c r="D14" i="14"/>
  <c r="D22" i="14" s="1"/>
  <c r="A15" i="14"/>
  <c r="A23" i="14" s="1"/>
  <c r="B15" i="14"/>
  <c r="C15" i="14"/>
  <c r="D15" i="14"/>
  <c r="D23" i="14" s="1"/>
  <c r="A16" i="14"/>
  <c r="A24" i="14" s="1"/>
  <c r="B16" i="14"/>
  <c r="B24" i="14" s="1"/>
  <c r="C16" i="14"/>
  <c r="C24" i="14" s="1"/>
  <c r="C23" i="14" s="1"/>
  <c r="D16" i="14"/>
  <c r="D24" i="14" s="1"/>
  <c r="B12" i="14"/>
  <c r="B20" i="14" s="1"/>
  <c r="C12" i="14"/>
  <c r="C20" i="14" s="1"/>
  <c r="D12" i="14"/>
  <c r="D20" i="14" s="1"/>
  <c r="A12" i="14"/>
  <c r="A20" i="14" s="1"/>
  <c r="B22" i="14" l="1"/>
  <c r="C22" i="14"/>
  <c r="B21" i="14"/>
  <c r="B27" i="14" s="1"/>
  <c r="B29" i="14" s="1"/>
  <c r="B23" i="14"/>
  <c r="C21" i="14"/>
  <c r="A16" i="12"/>
  <c r="B16" i="12"/>
  <c r="C16" i="12"/>
  <c r="B15" i="12"/>
  <c r="C15" i="12"/>
  <c r="A15" i="12"/>
  <c r="B14" i="12"/>
  <c r="C14" i="12"/>
  <c r="A14" i="12"/>
  <c r="B13" i="12"/>
  <c r="A13" i="12"/>
  <c r="R2" i="8"/>
  <c r="M2" i="8" s="1"/>
  <c r="R3" i="8"/>
  <c r="M3" i="8" s="1"/>
  <c r="R4" i="8"/>
  <c r="M4" i="8" s="1"/>
  <c r="R5" i="8"/>
  <c r="M5" i="8" s="1"/>
  <c r="R6" i="8"/>
  <c r="M6" i="8" s="1"/>
  <c r="R7" i="8"/>
  <c r="M7" i="8" s="1"/>
  <c r="R8" i="8"/>
  <c r="M8" i="8" s="1"/>
  <c r="R9" i="8"/>
  <c r="M9" i="8" s="1"/>
  <c r="R10" i="8"/>
  <c r="M10" i="8" s="1"/>
  <c r="R11" i="8"/>
  <c r="M11" i="8" s="1"/>
  <c r="R12" i="8"/>
  <c r="M12" i="8" s="1"/>
  <c r="R13" i="8"/>
  <c r="M13" i="8" s="1"/>
  <c r="R14" i="8"/>
  <c r="M14" i="8" s="1"/>
  <c r="R15" i="8"/>
  <c r="M15" i="8" s="1"/>
  <c r="R16" i="8"/>
  <c r="M16" i="8" s="1"/>
  <c r="R17" i="8"/>
  <c r="M17" i="8" s="1"/>
  <c r="R18" i="8"/>
  <c r="M18" i="8" s="1"/>
  <c r="R19" i="8"/>
  <c r="M19" i="8" s="1"/>
  <c r="R20" i="8"/>
  <c r="M20" i="8" s="1"/>
  <c r="R21" i="8"/>
  <c r="M21" i="8" s="1"/>
  <c r="R22" i="8"/>
  <c r="M22" i="8" s="1"/>
  <c r="R23" i="8"/>
  <c r="M23" i="8" s="1"/>
  <c r="R24" i="8"/>
  <c r="M24" i="8" s="1"/>
  <c r="R25" i="8"/>
  <c r="M25" i="8" s="1"/>
  <c r="R26" i="8"/>
  <c r="M26" i="8" s="1"/>
  <c r="R27" i="8"/>
  <c r="M27" i="8" s="1"/>
  <c r="R28" i="8"/>
  <c r="M28" i="8" s="1"/>
  <c r="R29" i="8"/>
  <c r="M29" i="8" s="1"/>
  <c r="R30" i="8"/>
  <c r="M30" i="8" s="1"/>
  <c r="R31" i="8"/>
  <c r="M31" i="8" s="1"/>
  <c r="R32" i="8"/>
  <c r="M32" i="8" s="1"/>
  <c r="R33" i="8"/>
  <c r="M33" i="8" s="1"/>
  <c r="R34" i="8"/>
  <c r="M34" i="8" s="1"/>
  <c r="R35" i="8"/>
  <c r="M35" i="8" s="1"/>
  <c r="R36" i="8"/>
  <c r="M36" i="8" s="1"/>
  <c r="R37" i="8"/>
  <c r="M37" i="8" s="1"/>
  <c r="R38" i="8"/>
  <c r="M38" i="8" s="1"/>
  <c r="R39" i="8"/>
  <c r="M39" i="8" s="1"/>
  <c r="R40" i="8"/>
  <c r="M40" i="8" s="1"/>
  <c r="R41" i="8"/>
  <c r="M41" i="8" s="1"/>
  <c r="R42" i="8"/>
  <c r="M42" i="8" s="1"/>
  <c r="R43" i="8"/>
  <c r="M43" i="8" s="1"/>
  <c r="R44" i="8"/>
  <c r="M44" i="8" s="1"/>
  <c r="R45" i="8"/>
  <c r="M45" i="8" s="1"/>
  <c r="R46" i="8"/>
  <c r="M46" i="8" s="1"/>
  <c r="R47" i="8"/>
  <c r="M47" i="8" s="1"/>
  <c r="R48" i="8"/>
  <c r="M48" i="8" s="1"/>
  <c r="R49" i="8"/>
  <c r="M49" i="8" s="1"/>
  <c r="R50" i="8"/>
  <c r="M50" i="8" s="1"/>
  <c r="R51" i="8"/>
  <c r="M51" i="8" s="1"/>
  <c r="R52" i="8"/>
  <c r="M52" i="8" s="1"/>
  <c r="R53" i="8"/>
  <c r="M53" i="8" s="1"/>
  <c r="R54" i="8"/>
  <c r="M54" i="8" s="1"/>
  <c r="R55" i="8"/>
  <c r="M55" i="8" s="1"/>
  <c r="R56" i="8"/>
  <c r="M56" i="8" s="1"/>
  <c r="R57" i="8"/>
  <c r="M57" i="8" s="1"/>
  <c r="R58" i="8"/>
  <c r="M58" i="8" s="1"/>
  <c r="R59" i="8"/>
  <c r="M59" i="8" s="1"/>
  <c r="R60" i="8"/>
  <c r="M60" i="8" s="1"/>
  <c r="R61" i="8"/>
  <c r="M61" i="8" s="1"/>
  <c r="R62" i="8"/>
  <c r="M62" i="8" s="1"/>
  <c r="R63" i="8"/>
  <c r="M63" i="8" s="1"/>
  <c r="R64" i="8"/>
  <c r="M64" i="8" s="1"/>
  <c r="R65" i="8"/>
  <c r="M65" i="8" s="1"/>
  <c r="R66" i="8"/>
  <c r="M66" i="8" s="1"/>
  <c r="R67" i="8"/>
  <c r="M67" i="8" s="1"/>
  <c r="R68" i="8"/>
  <c r="M68" i="8" s="1"/>
  <c r="R69" i="8"/>
  <c r="M69" i="8" s="1"/>
  <c r="R70" i="8"/>
  <c r="M70" i="8" s="1"/>
  <c r="R71" i="8"/>
  <c r="M71" i="8" s="1"/>
  <c r="R72" i="8"/>
  <c r="M72" i="8" s="1"/>
  <c r="R73" i="8"/>
  <c r="M73" i="8" s="1"/>
  <c r="R74" i="8"/>
  <c r="M74" i="8" s="1"/>
  <c r="R75" i="8"/>
  <c r="M75" i="8" s="1"/>
  <c r="R76" i="8"/>
  <c r="M76" i="8" s="1"/>
  <c r="R77" i="8"/>
  <c r="M77" i="8" s="1"/>
  <c r="R78" i="8"/>
  <c r="M78" i="8" s="1"/>
  <c r="R79" i="8"/>
  <c r="M79" i="8" s="1"/>
  <c r="R80" i="8"/>
  <c r="M80" i="8" s="1"/>
  <c r="R81" i="8"/>
  <c r="M81" i="8" s="1"/>
  <c r="R82" i="8"/>
  <c r="M82" i="8" s="1"/>
  <c r="R83" i="8"/>
  <c r="M83" i="8" s="1"/>
  <c r="R84" i="8"/>
  <c r="M84" i="8" s="1"/>
  <c r="R85" i="8"/>
  <c r="M85" i="8" s="1"/>
  <c r="R86" i="8"/>
  <c r="M86" i="8" s="1"/>
  <c r="R87" i="8"/>
  <c r="M87" i="8" s="1"/>
  <c r="R88" i="8"/>
  <c r="M88" i="8" s="1"/>
  <c r="R89" i="8"/>
  <c r="M89" i="8" s="1"/>
  <c r="R90" i="8"/>
  <c r="M90" i="8" s="1"/>
  <c r="R91" i="8"/>
  <c r="M91" i="8" s="1"/>
  <c r="R92" i="8"/>
  <c r="M92" i="8" s="1"/>
  <c r="R93" i="8"/>
  <c r="M93" i="8" s="1"/>
  <c r="R94" i="8"/>
  <c r="M94" i="8" s="1"/>
  <c r="R95" i="8"/>
  <c r="M95" i="8" s="1"/>
  <c r="R96" i="8"/>
  <c r="M96" i="8" s="1"/>
  <c r="R97" i="8"/>
  <c r="M97" i="8" s="1"/>
  <c r="R98" i="8"/>
  <c r="M98" i="8" s="1"/>
  <c r="R99" i="8"/>
  <c r="M99" i="8" s="1"/>
  <c r="R100" i="8"/>
  <c r="M100" i="8" s="1"/>
  <c r="R101" i="8"/>
  <c r="M101" i="8" s="1"/>
  <c r="R102" i="8"/>
  <c r="M102" i="8" s="1"/>
  <c r="R103" i="8"/>
  <c r="M103" i="8" s="1"/>
  <c r="R104" i="8"/>
  <c r="M104" i="8" s="1"/>
  <c r="R105" i="8"/>
  <c r="M105" i="8" s="1"/>
  <c r="R106" i="8"/>
  <c r="M106" i="8" s="1"/>
  <c r="R107" i="8"/>
  <c r="M107" i="8" s="1"/>
  <c r="R108" i="8"/>
  <c r="M108" i="8" s="1"/>
  <c r="R109" i="8"/>
  <c r="M109" i="8" s="1"/>
  <c r="R110" i="8"/>
  <c r="M110" i="8" s="1"/>
  <c r="R111" i="8"/>
  <c r="M111" i="8" s="1"/>
  <c r="R112" i="8"/>
  <c r="M112" i="8" s="1"/>
  <c r="R113" i="8"/>
  <c r="M113" i="8" s="1"/>
  <c r="R114" i="8"/>
  <c r="M114" i="8" s="1"/>
  <c r="R115" i="8"/>
  <c r="M115" i="8" s="1"/>
  <c r="R116" i="8"/>
  <c r="M116" i="8" s="1"/>
  <c r="R117" i="8"/>
  <c r="M117" i="8" s="1"/>
  <c r="R118" i="8"/>
  <c r="M118" i="8" s="1"/>
  <c r="R119" i="8"/>
  <c r="M119" i="8" s="1"/>
  <c r="R120" i="8"/>
  <c r="M120" i="8" s="1"/>
  <c r="R121" i="8"/>
  <c r="M121" i="8" s="1"/>
  <c r="R122" i="8"/>
  <c r="M122" i="8" s="1"/>
  <c r="R123" i="8"/>
  <c r="M123" i="8" s="1"/>
  <c r="R124" i="8"/>
  <c r="M124" i="8" s="1"/>
  <c r="R125" i="8"/>
  <c r="M125" i="8" s="1"/>
  <c r="R126" i="8"/>
  <c r="M126" i="8" s="1"/>
  <c r="R127" i="8"/>
  <c r="M127" i="8" s="1"/>
  <c r="R128" i="8"/>
  <c r="M128" i="8" s="1"/>
  <c r="R129" i="8"/>
  <c r="M129" i="8" s="1"/>
  <c r="R130" i="8"/>
  <c r="M130" i="8" s="1"/>
  <c r="R131" i="8"/>
  <c r="M131" i="8" s="1"/>
  <c r="R132" i="8"/>
  <c r="M132" i="8" s="1"/>
  <c r="R133" i="8"/>
  <c r="M133" i="8" s="1"/>
  <c r="R134" i="8"/>
  <c r="M134" i="8" s="1"/>
  <c r="R135" i="8"/>
  <c r="M135" i="8" s="1"/>
  <c r="R136" i="8"/>
  <c r="M136" i="8" s="1"/>
  <c r="R137" i="8"/>
  <c r="M137" i="8" s="1"/>
  <c r="R138" i="8"/>
  <c r="M138" i="8" s="1"/>
  <c r="R139" i="8"/>
  <c r="M139" i="8" s="1"/>
  <c r="R140" i="8"/>
  <c r="M140" i="8" s="1"/>
  <c r="R141" i="8"/>
  <c r="M141" i="8" s="1"/>
  <c r="R142" i="8"/>
  <c r="M142" i="8" s="1"/>
  <c r="R143" i="8"/>
  <c r="M143" i="8" s="1"/>
  <c r="R144" i="8"/>
  <c r="M144" i="8" s="1"/>
  <c r="R145" i="8"/>
  <c r="M145" i="8" s="1"/>
  <c r="R146" i="8"/>
  <c r="M146" i="8" s="1"/>
  <c r="R147" i="8"/>
  <c r="M147" i="8" s="1"/>
  <c r="R148" i="8"/>
  <c r="M148" i="8" s="1"/>
  <c r="R149" i="8"/>
  <c r="M149" i="8" s="1"/>
  <c r="R150" i="8"/>
  <c r="M150" i="8" s="1"/>
  <c r="R151" i="8"/>
  <c r="M151" i="8" s="1"/>
  <c r="R152" i="8"/>
  <c r="M152" i="8" s="1"/>
  <c r="R153" i="8"/>
  <c r="M153" i="8" s="1"/>
  <c r="R154" i="8"/>
  <c r="M154" i="8" s="1"/>
  <c r="R155" i="8"/>
  <c r="M155" i="8" s="1"/>
  <c r="R156" i="8"/>
  <c r="M156" i="8" s="1"/>
  <c r="R157" i="8"/>
  <c r="M157" i="8" s="1"/>
  <c r="R158" i="8"/>
  <c r="M158" i="8" s="1"/>
  <c r="R159" i="8"/>
  <c r="M159" i="8" s="1"/>
  <c r="R160" i="8"/>
  <c r="M160" i="8" s="1"/>
  <c r="R161" i="8"/>
  <c r="M161" i="8" s="1"/>
  <c r="R162" i="8"/>
  <c r="M162" i="8" s="1"/>
  <c r="R163" i="8"/>
  <c r="M163" i="8" s="1"/>
  <c r="R164" i="8"/>
  <c r="M164" i="8" s="1"/>
  <c r="R165" i="8"/>
  <c r="M165" i="8" s="1"/>
  <c r="R166" i="8"/>
  <c r="M166" i="8" s="1"/>
  <c r="R167" i="8"/>
  <c r="M167" i="8" s="1"/>
  <c r="R168" i="8"/>
  <c r="M168" i="8" s="1"/>
  <c r="R169" i="8"/>
  <c r="M169" i="8" s="1"/>
  <c r="R170" i="8"/>
  <c r="M170" i="8" s="1"/>
  <c r="R171" i="8"/>
  <c r="M171" i="8" s="1"/>
  <c r="R172" i="8"/>
  <c r="M172" i="8" s="1"/>
  <c r="R173" i="8"/>
  <c r="M173" i="8" s="1"/>
  <c r="R174" i="8"/>
  <c r="M174" i="8" s="1"/>
  <c r="R175" i="8"/>
  <c r="M175" i="8" s="1"/>
  <c r="R176" i="8"/>
  <c r="M176" i="8" s="1"/>
  <c r="R177" i="8"/>
  <c r="M177" i="8" s="1"/>
  <c r="R178" i="8"/>
  <c r="M178" i="8" s="1"/>
  <c r="R179" i="8"/>
  <c r="M179" i="8" s="1"/>
  <c r="R180" i="8"/>
  <c r="M180" i="8" s="1"/>
  <c r="R181" i="8"/>
  <c r="M181" i="8" s="1"/>
  <c r="R182" i="8"/>
  <c r="M182" i="8" s="1"/>
  <c r="R183" i="8"/>
  <c r="M183" i="8" s="1"/>
  <c r="R184" i="8"/>
  <c r="M184" i="8" s="1"/>
  <c r="R185" i="8"/>
  <c r="M185" i="8" s="1"/>
  <c r="R186" i="8"/>
  <c r="M186" i="8" s="1"/>
  <c r="R187" i="8"/>
  <c r="M187" i="8" s="1"/>
  <c r="R188" i="8"/>
  <c r="M188" i="8" s="1"/>
  <c r="R189" i="8"/>
  <c r="M189" i="8" s="1"/>
  <c r="R190" i="8"/>
  <c r="M190" i="8" s="1"/>
  <c r="R191" i="8"/>
  <c r="M191" i="8" s="1"/>
  <c r="R192" i="8"/>
  <c r="M192" i="8" s="1"/>
  <c r="R193" i="8"/>
  <c r="M193" i="8" s="1"/>
  <c r="R194" i="8"/>
  <c r="M194" i="8" s="1"/>
  <c r="R195" i="8"/>
  <c r="M195" i="8" s="1"/>
  <c r="R196" i="8"/>
  <c r="M196" i="8" s="1"/>
  <c r="R197" i="8"/>
  <c r="M197" i="8" s="1"/>
  <c r="R198" i="8"/>
  <c r="M198" i="8" s="1"/>
  <c r="R199" i="8"/>
  <c r="M199" i="8" s="1"/>
  <c r="R200" i="8"/>
  <c r="M200" i="8" s="1"/>
  <c r="R201" i="8"/>
  <c r="M201" i="8" s="1"/>
  <c r="R202" i="8"/>
  <c r="M202" i="8" s="1"/>
  <c r="R203" i="8"/>
  <c r="M203" i="8" s="1"/>
  <c r="R204" i="8"/>
  <c r="M204" i="8" s="1"/>
  <c r="R205" i="8"/>
  <c r="M205" i="8" s="1"/>
  <c r="R206" i="8"/>
  <c r="M206" i="8" s="1"/>
  <c r="R207" i="8"/>
  <c r="M207" i="8" s="1"/>
  <c r="R208" i="8"/>
  <c r="M208" i="8" s="1"/>
  <c r="R209" i="8"/>
  <c r="M209" i="8" s="1"/>
  <c r="R210" i="8"/>
  <c r="M210" i="8" s="1"/>
  <c r="R211" i="8"/>
  <c r="M211" i="8" s="1"/>
  <c r="R212" i="8"/>
  <c r="M212" i="8" s="1"/>
  <c r="R213" i="8"/>
  <c r="M213" i="8" s="1"/>
  <c r="R214" i="8"/>
  <c r="M214" i="8" s="1"/>
  <c r="R215" i="8"/>
  <c r="M215" i="8" s="1"/>
  <c r="R216" i="8"/>
  <c r="M216" i="8" s="1"/>
  <c r="R217" i="8"/>
  <c r="M217" i="8" s="1"/>
  <c r="R218" i="8"/>
  <c r="M218" i="8" s="1"/>
  <c r="R219" i="8"/>
  <c r="M219" i="8" s="1"/>
  <c r="R220" i="8"/>
  <c r="M220" i="8" s="1"/>
  <c r="R221" i="8"/>
  <c r="M221" i="8" s="1"/>
  <c r="R222" i="8"/>
  <c r="M222" i="8" s="1"/>
  <c r="R223" i="8"/>
  <c r="M223" i="8" s="1"/>
  <c r="R224" i="8"/>
  <c r="M224" i="8" s="1"/>
  <c r="R225" i="8"/>
  <c r="M225" i="8" s="1"/>
  <c r="R226" i="8"/>
  <c r="M226" i="8" s="1"/>
  <c r="R227" i="8"/>
  <c r="M227" i="8" s="1"/>
  <c r="R228" i="8"/>
  <c r="M228" i="8" s="1"/>
  <c r="R229" i="8"/>
  <c r="M229" i="8" s="1"/>
  <c r="R230" i="8"/>
  <c r="M230" i="8" s="1"/>
  <c r="R231" i="8"/>
  <c r="M231" i="8" s="1"/>
  <c r="R232" i="8"/>
  <c r="M232" i="8" s="1"/>
  <c r="R233" i="8"/>
  <c r="M233" i="8" s="1"/>
  <c r="R234" i="8"/>
  <c r="M234" i="8" s="1"/>
  <c r="R235" i="8"/>
  <c r="M235" i="8" s="1"/>
  <c r="R236" i="8"/>
  <c r="M236" i="8" s="1"/>
  <c r="R237" i="8"/>
  <c r="M237" i="8" s="1"/>
  <c r="R238" i="8"/>
  <c r="M238" i="8" s="1"/>
  <c r="R239" i="8"/>
  <c r="M239" i="8" s="1"/>
  <c r="R240" i="8"/>
  <c r="M240" i="8" s="1"/>
  <c r="R241" i="8"/>
  <c r="M241" i="8" s="1"/>
  <c r="R242" i="8"/>
  <c r="M242" i="8" s="1"/>
  <c r="R243" i="8"/>
  <c r="M243" i="8" s="1"/>
  <c r="R244" i="8"/>
  <c r="M244" i="8" s="1"/>
  <c r="R245" i="8"/>
  <c r="M245" i="8" s="1"/>
  <c r="R246" i="8"/>
  <c r="M246" i="8" s="1"/>
  <c r="R247" i="8"/>
  <c r="M247" i="8" s="1"/>
  <c r="R248" i="8"/>
  <c r="M248" i="8" s="1"/>
  <c r="R249" i="8"/>
  <c r="M249" i="8" s="1"/>
  <c r="R250" i="8"/>
  <c r="M250" i="8" s="1"/>
  <c r="R251" i="8"/>
  <c r="M251" i="8" s="1"/>
  <c r="R252" i="8"/>
  <c r="M252" i="8" s="1"/>
  <c r="R253" i="8"/>
  <c r="M253" i="8" s="1"/>
  <c r="R254" i="8"/>
  <c r="M254" i="8" s="1"/>
  <c r="R255" i="8"/>
  <c r="M255" i="8" s="1"/>
  <c r="R256" i="8"/>
  <c r="M256" i="8" s="1"/>
  <c r="R257" i="8"/>
  <c r="M257" i="8" s="1"/>
  <c r="R258" i="8"/>
  <c r="M258" i="8" s="1"/>
  <c r="R259" i="8"/>
  <c r="M259" i="8" s="1"/>
  <c r="R260" i="8"/>
  <c r="M260" i="8" s="1"/>
  <c r="R261" i="8"/>
  <c r="M261" i="8" s="1"/>
  <c r="R262" i="8"/>
  <c r="M262" i="8" s="1"/>
  <c r="R263" i="8"/>
  <c r="M263" i="8" s="1"/>
  <c r="R264" i="8"/>
  <c r="M264" i="8" s="1"/>
  <c r="R265" i="8"/>
  <c r="M265" i="8" s="1"/>
  <c r="R266" i="8"/>
  <c r="M266" i="8" s="1"/>
  <c r="R267" i="8"/>
  <c r="M267" i="8" s="1"/>
  <c r="R268" i="8"/>
  <c r="M268" i="8" s="1"/>
  <c r="R269" i="8"/>
  <c r="M269" i="8" s="1"/>
  <c r="R270" i="8"/>
  <c r="M270" i="8" s="1"/>
  <c r="R271" i="8"/>
  <c r="M271" i="8" s="1"/>
  <c r="R272" i="8"/>
  <c r="M272" i="8" s="1"/>
  <c r="R273" i="8"/>
  <c r="M273" i="8" s="1"/>
  <c r="R274" i="8"/>
  <c r="M274" i="8" s="1"/>
  <c r="R275" i="8"/>
  <c r="M275" i="8" s="1"/>
  <c r="R276" i="8"/>
  <c r="M276" i="8" s="1"/>
  <c r="R277" i="8"/>
  <c r="M277" i="8" s="1"/>
  <c r="R278" i="8"/>
  <c r="M278" i="8" s="1"/>
  <c r="R279" i="8"/>
  <c r="M279" i="8" s="1"/>
  <c r="R280" i="8"/>
  <c r="M280" i="8" s="1"/>
  <c r="R281" i="8"/>
  <c r="M281" i="8" s="1"/>
  <c r="R282" i="8"/>
  <c r="M282" i="8" s="1"/>
  <c r="R283" i="8"/>
  <c r="M283" i="8" s="1"/>
  <c r="R284" i="8"/>
  <c r="M284" i="8" s="1"/>
  <c r="R285" i="8"/>
  <c r="M285" i="8" s="1"/>
  <c r="R286" i="8"/>
  <c r="M286" i="8" s="1"/>
  <c r="R287" i="8"/>
  <c r="M287" i="8" s="1"/>
  <c r="R288" i="8"/>
  <c r="M288" i="8" s="1"/>
  <c r="R289" i="8"/>
  <c r="M289" i="8" s="1"/>
  <c r="R290" i="8"/>
  <c r="M290" i="8" s="1"/>
  <c r="R291" i="8"/>
  <c r="M291" i="8" s="1"/>
  <c r="R292" i="8"/>
  <c r="M292" i="8" s="1"/>
  <c r="R293" i="8"/>
  <c r="M293" i="8" s="1"/>
  <c r="R294" i="8"/>
  <c r="M294" i="8" s="1"/>
  <c r="R295" i="8"/>
  <c r="M295" i="8" s="1"/>
  <c r="R296" i="8"/>
  <c r="M296" i="8" s="1"/>
  <c r="R297" i="8"/>
  <c r="M297" i="8" s="1"/>
  <c r="R298" i="8"/>
  <c r="M298" i="8" s="1"/>
  <c r="R299" i="8"/>
  <c r="M299" i="8" s="1"/>
  <c r="R300" i="8"/>
  <c r="M300" i="8" s="1"/>
  <c r="R301" i="8"/>
  <c r="M301" i="8" s="1"/>
  <c r="R302" i="8"/>
  <c r="M302" i="8" s="1"/>
  <c r="R303" i="8"/>
  <c r="M303" i="8" s="1"/>
  <c r="R304" i="8"/>
  <c r="M304" i="8" s="1"/>
  <c r="R305" i="8"/>
  <c r="M305" i="8" s="1"/>
  <c r="R306" i="8"/>
  <c r="M306" i="8" s="1"/>
  <c r="R307" i="8"/>
  <c r="M307" i="8" s="1"/>
  <c r="R308" i="8"/>
  <c r="M308" i="8" s="1"/>
  <c r="R309" i="8"/>
  <c r="M309" i="8" s="1"/>
  <c r="R310" i="8"/>
  <c r="M310" i="8" s="1"/>
  <c r="R311" i="8"/>
  <c r="M311" i="8" s="1"/>
  <c r="R312" i="8"/>
  <c r="M312" i="8" s="1"/>
  <c r="R313" i="8"/>
  <c r="M313" i="8" s="1"/>
  <c r="R314" i="8"/>
  <c r="M314" i="8" s="1"/>
  <c r="R315" i="8"/>
  <c r="M315" i="8" s="1"/>
  <c r="R316" i="8"/>
  <c r="M316" i="8" s="1"/>
  <c r="R317" i="8"/>
  <c r="M317" i="8" s="1"/>
  <c r="R318" i="8"/>
  <c r="M318" i="8" s="1"/>
  <c r="R319" i="8"/>
  <c r="M319" i="8" s="1"/>
  <c r="R320" i="8"/>
  <c r="M320" i="8" s="1"/>
  <c r="R321" i="8"/>
  <c r="M321" i="8" s="1"/>
  <c r="R322" i="8"/>
  <c r="M322" i="8" s="1"/>
  <c r="R323" i="8"/>
  <c r="M323" i="8" s="1"/>
  <c r="R324" i="8"/>
  <c r="M324" i="8" s="1"/>
  <c r="R325" i="8"/>
  <c r="M325" i="8" s="1"/>
  <c r="R326" i="8"/>
  <c r="M326" i="8" s="1"/>
  <c r="R327" i="8"/>
  <c r="M327" i="8" s="1"/>
  <c r="R328" i="8"/>
  <c r="M328" i="8" s="1"/>
  <c r="R329" i="8"/>
  <c r="M329" i="8" s="1"/>
  <c r="R330" i="8"/>
  <c r="M330" i="8" s="1"/>
  <c r="R331" i="8"/>
  <c r="M331" i="8" s="1"/>
  <c r="R332" i="8"/>
  <c r="M332" i="8" s="1"/>
  <c r="R333" i="8"/>
  <c r="M333" i="8" s="1"/>
  <c r="R334" i="8"/>
  <c r="M334" i="8" s="1"/>
  <c r="R335" i="8"/>
  <c r="M335" i="8" s="1"/>
  <c r="R336" i="8"/>
  <c r="M336" i="8" s="1"/>
  <c r="R337" i="8"/>
  <c r="M337" i="8" s="1"/>
  <c r="R338" i="8"/>
  <c r="M338" i="8" s="1"/>
  <c r="R339" i="8"/>
  <c r="M339" i="8" s="1"/>
  <c r="R340" i="8"/>
  <c r="M340" i="8" s="1"/>
  <c r="R341" i="8"/>
  <c r="M341" i="8" s="1"/>
  <c r="R342" i="8"/>
  <c r="M342" i="8" s="1"/>
  <c r="R343" i="8"/>
  <c r="M343" i="8" s="1"/>
  <c r="R344" i="8"/>
  <c r="M344" i="8" s="1"/>
  <c r="R345" i="8"/>
  <c r="M345" i="8" s="1"/>
  <c r="R346" i="8"/>
  <c r="M346" i="8" s="1"/>
  <c r="R347" i="8"/>
  <c r="M347" i="8" s="1"/>
  <c r="R348" i="8"/>
  <c r="M348" i="8" s="1"/>
  <c r="R349" i="8"/>
  <c r="M349" i="8" s="1"/>
  <c r="R350" i="8"/>
  <c r="M350" i="8" s="1"/>
  <c r="R351" i="8"/>
  <c r="M351" i="8" s="1"/>
  <c r="R352" i="8"/>
  <c r="M352" i="8" s="1"/>
  <c r="R353" i="8"/>
  <c r="M353" i="8" s="1"/>
  <c r="R354" i="8"/>
  <c r="M354" i="8" s="1"/>
  <c r="R355" i="8"/>
  <c r="M355" i="8" s="1"/>
  <c r="R356" i="8"/>
  <c r="M356" i="8" s="1"/>
  <c r="R357" i="8"/>
  <c r="M357" i="8" s="1"/>
  <c r="R358" i="8"/>
  <c r="M358" i="8" s="1"/>
  <c r="R359" i="8"/>
  <c r="M359" i="8" s="1"/>
  <c r="R360" i="8"/>
  <c r="M360" i="8" s="1"/>
  <c r="R361" i="8"/>
  <c r="M361" i="8" s="1"/>
  <c r="R362" i="8"/>
  <c r="M362" i="8" s="1"/>
  <c r="R363" i="8"/>
  <c r="M363" i="8" s="1"/>
  <c r="R364" i="8"/>
  <c r="M364" i="8" s="1"/>
  <c r="R365" i="8"/>
  <c r="M365" i="8" s="1"/>
  <c r="R366" i="8"/>
  <c r="M366" i="8" s="1"/>
  <c r="R367" i="8"/>
  <c r="M367" i="8" s="1"/>
  <c r="R368" i="8"/>
  <c r="M368" i="8" s="1"/>
  <c r="R369" i="8"/>
  <c r="M369" i="8" s="1"/>
  <c r="R370" i="8"/>
  <c r="M370" i="8" s="1"/>
  <c r="R371" i="8"/>
  <c r="M371" i="8" s="1"/>
  <c r="R372" i="8"/>
  <c r="M372" i="8" s="1"/>
  <c r="R373" i="8"/>
  <c r="M373" i="8" s="1"/>
  <c r="R374" i="8"/>
  <c r="M374" i="8" s="1"/>
  <c r="R375" i="8"/>
  <c r="M375" i="8" s="1"/>
  <c r="R376" i="8"/>
  <c r="M376" i="8" s="1"/>
  <c r="R377" i="8"/>
  <c r="M377" i="8" s="1"/>
  <c r="R378" i="8"/>
  <c r="M378" i="8" s="1"/>
  <c r="R379" i="8"/>
  <c r="M379" i="8" s="1"/>
  <c r="R380" i="8"/>
  <c r="M380" i="8" s="1"/>
  <c r="R381" i="8"/>
  <c r="M381" i="8" s="1"/>
  <c r="R382" i="8"/>
  <c r="M382" i="8" s="1"/>
  <c r="R383" i="8"/>
  <c r="M383" i="8" s="1"/>
  <c r="R384" i="8"/>
  <c r="M384" i="8" s="1"/>
  <c r="R385" i="8"/>
  <c r="M385" i="8" s="1"/>
  <c r="R386" i="8"/>
  <c r="M386" i="8" s="1"/>
  <c r="R387" i="8"/>
  <c r="M387" i="8" s="1"/>
  <c r="R388" i="8"/>
  <c r="M388" i="8" s="1"/>
  <c r="R389" i="8"/>
  <c r="M389" i="8" s="1"/>
  <c r="R390" i="8"/>
  <c r="M390" i="8" s="1"/>
  <c r="R391" i="8"/>
  <c r="M391" i="8" s="1"/>
  <c r="R392" i="8"/>
  <c r="M392" i="8" s="1"/>
  <c r="R393" i="8"/>
  <c r="M393" i="8" s="1"/>
  <c r="R394" i="8"/>
  <c r="M394" i="8" s="1"/>
  <c r="R395" i="8"/>
  <c r="M395" i="8" s="1"/>
  <c r="R396" i="8"/>
  <c r="M396" i="8" s="1"/>
  <c r="R397" i="8"/>
  <c r="M397" i="8" s="1"/>
  <c r="R398" i="8"/>
  <c r="M398" i="8" s="1"/>
  <c r="R399" i="8"/>
  <c r="M399" i="8" s="1"/>
  <c r="R400" i="8"/>
  <c r="M400" i="8" s="1"/>
  <c r="R401" i="8"/>
  <c r="M401" i="8" s="1"/>
  <c r="R402" i="8"/>
  <c r="M402" i="8" s="1"/>
  <c r="R403" i="8"/>
  <c r="M403" i="8" s="1"/>
  <c r="R404" i="8"/>
  <c r="M404" i="8" s="1"/>
  <c r="R405" i="8"/>
  <c r="M405" i="8" s="1"/>
  <c r="R406" i="8"/>
  <c r="M406" i="8" s="1"/>
  <c r="R407" i="8"/>
  <c r="M407" i="8" s="1"/>
  <c r="R408" i="8"/>
  <c r="M408" i="8" s="1"/>
  <c r="R409" i="8"/>
  <c r="M409" i="8" s="1"/>
  <c r="R410" i="8"/>
  <c r="M410" i="8" s="1"/>
  <c r="R411" i="8"/>
  <c r="M411" i="8" s="1"/>
  <c r="R412" i="8"/>
  <c r="M412" i="8" s="1"/>
  <c r="R413" i="8"/>
  <c r="M413" i="8" s="1"/>
  <c r="R414" i="8"/>
  <c r="M414" i="8" s="1"/>
  <c r="R415" i="8"/>
  <c r="M415" i="8" s="1"/>
  <c r="R416" i="8"/>
  <c r="M416" i="8" s="1"/>
  <c r="R417" i="8"/>
  <c r="M417" i="8" s="1"/>
  <c r="R418" i="8"/>
  <c r="M418" i="8" s="1"/>
  <c r="R419" i="8"/>
  <c r="M419" i="8" s="1"/>
  <c r="R420" i="8"/>
  <c r="M420" i="8" s="1"/>
  <c r="R421" i="8"/>
  <c r="M421" i="8" s="1"/>
  <c r="R422" i="8"/>
  <c r="M422" i="8" s="1"/>
  <c r="R423" i="8"/>
  <c r="M423" i="8" s="1"/>
  <c r="R424" i="8"/>
  <c r="M424" i="8" s="1"/>
  <c r="R425" i="8"/>
  <c r="M425" i="8" s="1"/>
  <c r="R426" i="8"/>
  <c r="M426" i="8" s="1"/>
  <c r="R427" i="8"/>
  <c r="M427" i="8" s="1"/>
  <c r="R428" i="8"/>
  <c r="M428" i="8" s="1"/>
  <c r="R429" i="8"/>
  <c r="M429" i="8" s="1"/>
  <c r="R430" i="8"/>
  <c r="M430" i="8" s="1"/>
  <c r="R431" i="8"/>
  <c r="M431" i="8" s="1"/>
  <c r="R432" i="8"/>
  <c r="M432" i="8" s="1"/>
  <c r="R433" i="8"/>
  <c r="M433" i="8" s="1"/>
  <c r="R434" i="8"/>
  <c r="M434" i="8" s="1"/>
  <c r="R435" i="8"/>
  <c r="M435" i="8" s="1"/>
  <c r="R436" i="8"/>
  <c r="M436" i="8" s="1"/>
  <c r="R437" i="8"/>
  <c r="M437" i="8" s="1"/>
  <c r="R438" i="8"/>
  <c r="M438" i="8" s="1"/>
  <c r="R439" i="8"/>
  <c r="M439" i="8" s="1"/>
  <c r="R440" i="8"/>
  <c r="M440" i="8" s="1"/>
  <c r="R441" i="8"/>
  <c r="M441" i="8" s="1"/>
  <c r="R442" i="8"/>
  <c r="M442" i="8" s="1"/>
  <c r="R443" i="8"/>
  <c r="M443" i="8" s="1"/>
  <c r="R444" i="8"/>
  <c r="M444" i="8" s="1"/>
  <c r="R445" i="8"/>
  <c r="M445" i="8" s="1"/>
  <c r="R446" i="8"/>
  <c r="M446" i="8" s="1"/>
  <c r="R447" i="8"/>
  <c r="M447" i="8" s="1"/>
  <c r="R448" i="8"/>
  <c r="M448" i="8" s="1"/>
  <c r="R449" i="8"/>
  <c r="M449" i="8" s="1"/>
  <c r="R450" i="8"/>
  <c r="M450" i="8" s="1"/>
  <c r="R451" i="8"/>
  <c r="M451" i="8" s="1"/>
  <c r="R452" i="8"/>
  <c r="M452" i="8" s="1"/>
  <c r="R453" i="8"/>
  <c r="M453" i="8" s="1"/>
  <c r="R454" i="8"/>
  <c r="M454" i="8" s="1"/>
  <c r="R455" i="8"/>
  <c r="M455" i="8" s="1"/>
  <c r="R456" i="8"/>
  <c r="M456" i="8" s="1"/>
  <c r="R457" i="8"/>
  <c r="M457" i="8" s="1"/>
  <c r="R458" i="8"/>
  <c r="M458" i="8" s="1"/>
  <c r="R459" i="8"/>
  <c r="M459" i="8" s="1"/>
  <c r="R460" i="8"/>
  <c r="M460" i="8" s="1"/>
  <c r="R461" i="8"/>
  <c r="M461" i="8" s="1"/>
  <c r="R462" i="8"/>
  <c r="M462" i="8" s="1"/>
  <c r="R463" i="8"/>
  <c r="M463" i="8" s="1"/>
  <c r="R464" i="8"/>
  <c r="M464" i="8" s="1"/>
  <c r="R465" i="8"/>
  <c r="M465" i="8" s="1"/>
  <c r="R466" i="8"/>
  <c r="M466" i="8" s="1"/>
  <c r="R467" i="8"/>
  <c r="M467" i="8" s="1"/>
  <c r="R468" i="8"/>
  <c r="M468" i="8" s="1"/>
  <c r="R469" i="8"/>
  <c r="M469" i="8" s="1"/>
  <c r="R470" i="8"/>
  <c r="M470" i="8" s="1"/>
  <c r="R471" i="8"/>
  <c r="M471" i="8" s="1"/>
  <c r="R472" i="8"/>
  <c r="M472" i="8" s="1"/>
  <c r="R473" i="8"/>
  <c r="M473" i="8" s="1"/>
  <c r="R474" i="8"/>
  <c r="M474" i="8" s="1"/>
  <c r="R475" i="8"/>
  <c r="M475" i="8" s="1"/>
  <c r="R476" i="8"/>
  <c r="M476" i="8" s="1"/>
  <c r="R477" i="8"/>
  <c r="M477" i="8" s="1"/>
  <c r="R478" i="8"/>
  <c r="M478" i="8" s="1"/>
  <c r="R479" i="8"/>
  <c r="M479" i="8" s="1"/>
  <c r="R480" i="8"/>
  <c r="M480" i="8" s="1"/>
  <c r="R481" i="8"/>
  <c r="M481" i="8" s="1"/>
  <c r="R482" i="8"/>
  <c r="M482" i="8" s="1"/>
  <c r="R483" i="8"/>
  <c r="M483" i="8" s="1"/>
  <c r="R484" i="8"/>
  <c r="M484" i="8" s="1"/>
  <c r="R485" i="8"/>
  <c r="M485" i="8" s="1"/>
  <c r="R486" i="8"/>
  <c r="M486" i="8" s="1"/>
  <c r="R487" i="8"/>
  <c r="M487" i="8" s="1"/>
  <c r="R488" i="8"/>
  <c r="M488" i="8" s="1"/>
  <c r="R489" i="8"/>
  <c r="M489" i="8" s="1"/>
  <c r="R490" i="8"/>
  <c r="M490" i="8" s="1"/>
  <c r="R491" i="8"/>
  <c r="M491" i="8" s="1"/>
  <c r="R492" i="8"/>
  <c r="M492" i="8" s="1"/>
  <c r="R493" i="8"/>
  <c r="M493" i="8" s="1"/>
  <c r="R494" i="8"/>
  <c r="M494" i="8" s="1"/>
  <c r="R495" i="8"/>
  <c r="M495" i="8" s="1"/>
  <c r="R496" i="8"/>
  <c r="M496" i="8" s="1"/>
  <c r="R497" i="8"/>
  <c r="M497" i="8" s="1"/>
  <c r="R498" i="8"/>
  <c r="M498" i="8" s="1"/>
  <c r="R499" i="8"/>
  <c r="M499" i="8" s="1"/>
  <c r="R500" i="8"/>
  <c r="M500" i="8" s="1"/>
  <c r="R501" i="8"/>
  <c r="M501" i="8" s="1"/>
  <c r="R502" i="8"/>
  <c r="M502" i="8" s="1"/>
  <c r="R503" i="8"/>
  <c r="M503" i="8" s="1"/>
  <c r="R504" i="8"/>
  <c r="M504" i="8" s="1"/>
  <c r="R505" i="8"/>
  <c r="M505" i="8" s="1"/>
  <c r="R506" i="8"/>
  <c r="M506" i="8" s="1"/>
  <c r="R507" i="8"/>
  <c r="M507" i="8" s="1"/>
  <c r="R508" i="8"/>
  <c r="M508" i="8" s="1"/>
  <c r="R509" i="8"/>
  <c r="M509" i="8" s="1"/>
  <c r="R510" i="8"/>
  <c r="M510" i="8" s="1"/>
  <c r="R511" i="8"/>
  <c r="M511" i="8" s="1"/>
  <c r="R512" i="8"/>
  <c r="M512" i="8" s="1"/>
  <c r="R513" i="8"/>
  <c r="M513" i="8" s="1"/>
  <c r="R514" i="8"/>
  <c r="M514" i="8" s="1"/>
  <c r="R515" i="8"/>
  <c r="M515" i="8" s="1"/>
  <c r="R516" i="8"/>
  <c r="M516" i="8" s="1"/>
  <c r="R517" i="8"/>
  <c r="M517" i="8" s="1"/>
  <c r="R518" i="8"/>
  <c r="M518" i="8" s="1"/>
  <c r="R519" i="8"/>
  <c r="M519" i="8" s="1"/>
  <c r="R520" i="8"/>
  <c r="M520" i="8" s="1"/>
  <c r="R521" i="8"/>
  <c r="M521" i="8" s="1"/>
  <c r="R522" i="8"/>
  <c r="M522" i="8" s="1"/>
  <c r="R523" i="8"/>
  <c r="M523" i="8" s="1"/>
  <c r="R524" i="8"/>
  <c r="M524" i="8" s="1"/>
  <c r="R525" i="8"/>
  <c r="M525" i="8" s="1"/>
  <c r="R526" i="8"/>
  <c r="M526" i="8" s="1"/>
  <c r="R527" i="8"/>
  <c r="M527" i="8" s="1"/>
  <c r="R528" i="8"/>
  <c r="M528" i="8" s="1"/>
  <c r="R529" i="8"/>
  <c r="M529" i="8" s="1"/>
  <c r="R530" i="8"/>
  <c r="M530" i="8" s="1"/>
  <c r="R531" i="8"/>
  <c r="M531" i="8" s="1"/>
  <c r="R532" i="8"/>
  <c r="M532" i="8" s="1"/>
  <c r="R533" i="8"/>
  <c r="M533" i="8" s="1"/>
  <c r="R534" i="8"/>
  <c r="M534" i="8" s="1"/>
  <c r="R535" i="8"/>
  <c r="M535" i="8" s="1"/>
  <c r="R536" i="8"/>
  <c r="M536" i="8" s="1"/>
  <c r="R537" i="8"/>
  <c r="M537" i="8" s="1"/>
  <c r="R538" i="8"/>
  <c r="M538" i="8" s="1"/>
  <c r="R539" i="8"/>
  <c r="M539" i="8" s="1"/>
  <c r="R540" i="8"/>
  <c r="M540" i="8" s="1"/>
  <c r="R541" i="8"/>
  <c r="M541" i="8" s="1"/>
  <c r="R542" i="8"/>
  <c r="M542" i="8" s="1"/>
  <c r="R543" i="8"/>
  <c r="M543" i="8" s="1"/>
  <c r="R544" i="8"/>
  <c r="M544" i="8" s="1"/>
  <c r="R545" i="8"/>
  <c r="M545" i="8" s="1"/>
  <c r="R546" i="8"/>
  <c r="M546" i="8" s="1"/>
  <c r="R547" i="8"/>
  <c r="M547" i="8" s="1"/>
  <c r="R548" i="8"/>
  <c r="M548" i="8" s="1"/>
  <c r="R549" i="8"/>
  <c r="M549" i="8" s="1"/>
  <c r="R550" i="8"/>
  <c r="M550" i="8" s="1"/>
  <c r="R551" i="8"/>
  <c r="M551" i="8" s="1"/>
  <c r="R552" i="8"/>
  <c r="M552" i="8" s="1"/>
  <c r="R553" i="8"/>
  <c r="M553" i="8" s="1"/>
  <c r="R554" i="8"/>
  <c r="M554" i="8" s="1"/>
  <c r="R555" i="8"/>
  <c r="M555" i="8" s="1"/>
  <c r="R556" i="8"/>
  <c r="M556" i="8" s="1"/>
  <c r="R557" i="8"/>
  <c r="M557" i="8" s="1"/>
  <c r="R558" i="8"/>
  <c r="M558" i="8" s="1"/>
  <c r="R559" i="8"/>
  <c r="M559" i="8" s="1"/>
  <c r="R560" i="8"/>
  <c r="M560" i="8" s="1"/>
  <c r="R561" i="8"/>
  <c r="M561" i="8" s="1"/>
  <c r="R562" i="8"/>
  <c r="M562" i="8" s="1"/>
  <c r="R563" i="8"/>
  <c r="M563" i="8" s="1"/>
  <c r="R564" i="8"/>
  <c r="M564" i="8" s="1"/>
  <c r="R565" i="8"/>
  <c r="M565" i="8" s="1"/>
  <c r="R566" i="8"/>
  <c r="M566" i="8" s="1"/>
  <c r="R567" i="8"/>
  <c r="M567" i="8" s="1"/>
  <c r="R568" i="8"/>
  <c r="M568" i="8" s="1"/>
  <c r="R569" i="8"/>
  <c r="M569" i="8" s="1"/>
  <c r="R570" i="8"/>
  <c r="M570" i="8" s="1"/>
  <c r="R571" i="8"/>
  <c r="M571" i="8" s="1"/>
  <c r="R572" i="8"/>
  <c r="M572" i="8" s="1"/>
  <c r="R573" i="8"/>
  <c r="M573" i="8" s="1"/>
  <c r="R574" i="8"/>
  <c r="M574" i="8" s="1"/>
  <c r="R575" i="8"/>
  <c r="M575" i="8" s="1"/>
  <c r="R576" i="8"/>
  <c r="M576" i="8" s="1"/>
  <c r="R577" i="8"/>
  <c r="M577" i="8" s="1"/>
  <c r="R578" i="8"/>
  <c r="M578" i="8" s="1"/>
  <c r="R579" i="8"/>
  <c r="M579" i="8" s="1"/>
  <c r="R580" i="8"/>
  <c r="M580" i="8" s="1"/>
  <c r="R581" i="8"/>
  <c r="M581" i="8" s="1"/>
  <c r="R582" i="8"/>
  <c r="M582" i="8" s="1"/>
  <c r="R583" i="8"/>
  <c r="M583" i="8" s="1"/>
  <c r="R584" i="8"/>
  <c r="M584" i="8" s="1"/>
  <c r="R585" i="8"/>
  <c r="M585" i="8" s="1"/>
  <c r="R586" i="8"/>
  <c r="M586" i="8" s="1"/>
  <c r="R587" i="8"/>
  <c r="M587" i="8" s="1"/>
  <c r="R588" i="8"/>
  <c r="M588" i="8" s="1"/>
  <c r="R589" i="8"/>
  <c r="M589" i="8" s="1"/>
  <c r="R590" i="8"/>
  <c r="M590" i="8" s="1"/>
  <c r="R591" i="8"/>
  <c r="M591" i="8" s="1"/>
  <c r="R592" i="8"/>
  <c r="M592" i="8" s="1"/>
  <c r="R593" i="8"/>
  <c r="M593" i="8" s="1"/>
  <c r="R594" i="8"/>
  <c r="M594" i="8" s="1"/>
  <c r="R595" i="8"/>
  <c r="M595" i="8" s="1"/>
  <c r="R596" i="8"/>
  <c r="M596" i="8" s="1"/>
  <c r="R597" i="8"/>
  <c r="M597" i="8" s="1"/>
  <c r="R598" i="8"/>
  <c r="M598" i="8" s="1"/>
  <c r="R599" i="8"/>
  <c r="M599" i="8" s="1"/>
  <c r="R600" i="8"/>
  <c r="M600" i="8" s="1"/>
  <c r="R601" i="8"/>
  <c r="M601" i="8" s="1"/>
  <c r="R602" i="8"/>
  <c r="M602" i="8" s="1"/>
  <c r="R603" i="8"/>
  <c r="M603" i="8" s="1"/>
  <c r="R604" i="8"/>
  <c r="M604" i="8" s="1"/>
  <c r="R605" i="8"/>
  <c r="M605" i="8" s="1"/>
  <c r="R606" i="8"/>
  <c r="M606" i="8" s="1"/>
  <c r="R607" i="8"/>
  <c r="M607" i="8" s="1"/>
  <c r="R608" i="8"/>
  <c r="M608" i="8" s="1"/>
  <c r="R609" i="8"/>
  <c r="M609" i="8" s="1"/>
  <c r="R610" i="8"/>
  <c r="M610" i="8" s="1"/>
  <c r="R611" i="8"/>
  <c r="M611" i="8" s="1"/>
  <c r="R612" i="8"/>
  <c r="M612" i="8" s="1"/>
  <c r="R613" i="8"/>
  <c r="M613" i="8" s="1"/>
  <c r="R614" i="8"/>
  <c r="M614" i="8" s="1"/>
  <c r="R615" i="8"/>
  <c r="M615" i="8" s="1"/>
  <c r="R616" i="8"/>
  <c r="M616" i="8" s="1"/>
  <c r="R617" i="8"/>
  <c r="M617" i="8" s="1"/>
  <c r="R618" i="8"/>
  <c r="M618" i="8" s="1"/>
  <c r="R619" i="8"/>
  <c r="M619" i="8" s="1"/>
  <c r="R620" i="8"/>
  <c r="M620" i="8" s="1"/>
  <c r="R621" i="8"/>
  <c r="M621" i="8" s="1"/>
  <c r="R622" i="8"/>
  <c r="M622" i="8" s="1"/>
  <c r="R623" i="8"/>
  <c r="M623" i="8" s="1"/>
  <c r="R624" i="8"/>
  <c r="M624" i="8" s="1"/>
  <c r="R625" i="8"/>
  <c r="M625" i="8" s="1"/>
  <c r="R626" i="8"/>
  <c r="M626" i="8" s="1"/>
  <c r="R627" i="8"/>
  <c r="M627" i="8" s="1"/>
  <c r="R628" i="8"/>
  <c r="M628" i="8" s="1"/>
  <c r="R629" i="8"/>
  <c r="M629" i="8" s="1"/>
  <c r="R630" i="8"/>
  <c r="M630" i="8" s="1"/>
  <c r="R631" i="8"/>
  <c r="M631" i="8" s="1"/>
  <c r="R632" i="8"/>
  <c r="M632" i="8" s="1"/>
  <c r="R633" i="8"/>
  <c r="M633" i="8" s="1"/>
  <c r="R634" i="8"/>
  <c r="M634" i="8" s="1"/>
  <c r="R635" i="8"/>
  <c r="M635" i="8" s="1"/>
  <c r="R636" i="8"/>
  <c r="M636" i="8" s="1"/>
  <c r="R637" i="8"/>
  <c r="M637" i="8" s="1"/>
  <c r="R638" i="8"/>
  <c r="M638" i="8" s="1"/>
  <c r="R639" i="8"/>
  <c r="M639" i="8" s="1"/>
  <c r="R640" i="8"/>
  <c r="M640" i="8" s="1"/>
  <c r="R641" i="8"/>
  <c r="M641" i="8" s="1"/>
  <c r="R642" i="8"/>
  <c r="M642" i="8" s="1"/>
  <c r="R643" i="8"/>
  <c r="M643" i="8" s="1"/>
  <c r="R644" i="8"/>
  <c r="M644" i="8" s="1"/>
  <c r="R645" i="8"/>
  <c r="M645" i="8" s="1"/>
  <c r="R646" i="8"/>
  <c r="M646" i="8" s="1"/>
  <c r="R647" i="8"/>
  <c r="M647" i="8" s="1"/>
  <c r="R648" i="8"/>
  <c r="M648" i="8" s="1"/>
  <c r="R649" i="8"/>
  <c r="M649" i="8" s="1"/>
  <c r="R650" i="8"/>
  <c r="M650" i="8" s="1"/>
  <c r="R651" i="8"/>
  <c r="M651" i="8" s="1"/>
  <c r="R652" i="8"/>
  <c r="M652" i="8" s="1"/>
  <c r="R653" i="8"/>
  <c r="M653" i="8" s="1"/>
  <c r="R654" i="8"/>
  <c r="M654" i="8" s="1"/>
  <c r="R655" i="8"/>
  <c r="M655" i="8" s="1"/>
  <c r="R656" i="8"/>
  <c r="M656" i="8" s="1"/>
  <c r="R657" i="8"/>
  <c r="M657" i="8" s="1"/>
  <c r="R658" i="8"/>
  <c r="M658" i="8" s="1"/>
  <c r="R659" i="8"/>
  <c r="M659" i="8" s="1"/>
  <c r="R660" i="8"/>
  <c r="M660" i="8" s="1"/>
  <c r="R661" i="8"/>
  <c r="M661" i="8" s="1"/>
  <c r="R662" i="8"/>
  <c r="M662" i="8" s="1"/>
  <c r="R663" i="8"/>
  <c r="M663" i="8" s="1"/>
  <c r="R664" i="8"/>
  <c r="M664" i="8" s="1"/>
  <c r="R665" i="8"/>
  <c r="M665" i="8" s="1"/>
  <c r="R666" i="8"/>
  <c r="M666" i="8" s="1"/>
  <c r="R667" i="8"/>
  <c r="M667" i="8" s="1"/>
  <c r="R668" i="8"/>
  <c r="M668" i="8" s="1"/>
  <c r="R669" i="8"/>
  <c r="M669" i="8" s="1"/>
  <c r="R670" i="8"/>
  <c r="M670" i="8" s="1"/>
  <c r="R671" i="8"/>
  <c r="M671" i="8" s="1"/>
  <c r="R672" i="8"/>
  <c r="M672" i="8" s="1"/>
  <c r="R673" i="8"/>
  <c r="M673" i="8" s="1"/>
  <c r="R674" i="8"/>
  <c r="M674" i="8" s="1"/>
  <c r="R675" i="8"/>
  <c r="M675" i="8" s="1"/>
  <c r="R676" i="8"/>
  <c r="M676" i="8" s="1"/>
  <c r="R677" i="8"/>
  <c r="M677" i="8" s="1"/>
  <c r="R678" i="8"/>
  <c r="M678" i="8" s="1"/>
  <c r="R679" i="8"/>
  <c r="M679" i="8" s="1"/>
  <c r="R680" i="8"/>
  <c r="M680" i="8" s="1"/>
  <c r="R681" i="8"/>
  <c r="M681" i="8" s="1"/>
  <c r="R682" i="8"/>
  <c r="M682" i="8" s="1"/>
  <c r="R683" i="8"/>
  <c r="M683" i="8" s="1"/>
  <c r="R684" i="8"/>
  <c r="M684" i="8" s="1"/>
  <c r="R685" i="8"/>
  <c r="M685" i="8" s="1"/>
  <c r="R686" i="8"/>
  <c r="M686" i="8" s="1"/>
  <c r="R687" i="8"/>
  <c r="M687" i="8" s="1"/>
  <c r="R688" i="8"/>
  <c r="M688" i="8" s="1"/>
  <c r="R689" i="8"/>
  <c r="M689" i="8" s="1"/>
  <c r="R690" i="8"/>
  <c r="M690" i="8" s="1"/>
  <c r="R691" i="8"/>
  <c r="M691" i="8" s="1"/>
  <c r="R692" i="8"/>
  <c r="M692" i="8" s="1"/>
  <c r="R693" i="8"/>
  <c r="M693" i="8" s="1"/>
  <c r="R694" i="8"/>
  <c r="M694" i="8" s="1"/>
  <c r="R695" i="8"/>
  <c r="M695" i="8" s="1"/>
  <c r="R696" i="8"/>
  <c r="M696" i="8" s="1"/>
  <c r="R697" i="8"/>
  <c r="M697" i="8" s="1"/>
  <c r="R698" i="8"/>
  <c r="M698" i="8" s="1"/>
  <c r="R699" i="8"/>
  <c r="M699" i="8" s="1"/>
  <c r="R700" i="8"/>
  <c r="M700" i="8" s="1"/>
  <c r="R701" i="8"/>
  <c r="M701" i="8" s="1"/>
  <c r="R702" i="8"/>
  <c r="M702" i="8" s="1"/>
  <c r="R703" i="8"/>
  <c r="M703" i="8" s="1"/>
  <c r="R704" i="8"/>
  <c r="M704" i="8" s="1"/>
  <c r="R705" i="8"/>
  <c r="M705" i="8" s="1"/>
  <c r="R706" i="8"/>
  <c r="M706" i="8" s="1"/>
  <c r="R707" i="8"/>
  <c r="M707" i="8" s="1"/>
  <c r="R708" i="8"/>
  <c r="M708" i="8" s="1"/>
  <c r="R709" i="8"/>
  <c r="M709" i="8" s="1"/>
  <c r="R710" i="8"/>
  <c r="M710" i="8" s="1"/>
  <c r="R711" i="8"/>
  <c r="M711" i="8" s="1"/>
  <c r="R712" i="8"/>
  <c r="M712" i="8" s="1"/>
  <c r="R713" i="8"/>
  <c r="M713" i="8" s="1"/>
  <c r="R714" i="8"/>
  <c r="M714" i="8" s="1"/>
  <c r="R715" i="8"/>
  <c r="M715" i="8" s="1"/>
  <c r="R716" i="8"/>
  <c r="M716" i="8" s="1"/>
  <c r="R717" i="8"/>
  <c r="M717" i="8" s="1"/>
  <c r="R718" i="8"/>
  <c r="M718" i="8" s="1"/>
  <c r="R719" i="8"/>
  <c r="M719" i="8" s="1"/>
  <c r="R720" i="8"/>
  <c r="M720" i="8" s="1"/>
  <c r="R721" i="8"/>
  <c r="M721" i="8" s="1"/>
  <c r="R722" i="8"/>
  <c r="M722" i="8" s="1"/>
  <c r="R723" i="8"/>
  <c r="M723" i="8" s="1"/>
  <c r="R724" i="8"/>
  <c r="M724" i="8" s="1"/>
  <c r="R725" i="8"/>
  <c r="M725" i="8" s="1"/>
  <c r="R726" i="8"/>
  <c r="M726" i="8" s="1"/>
  <c r="R727" i="8"/>
  <c r="M727" i="8" s="1"/>
  <c r="R728" i="8"/>
  <c r="M728" i="8" s="1"/>
  <c r="R729" i="8"/>
  <c r="M729" i="8" s="1"/>
  <c r="R730" i="8"/>
  <c r="M730" i="8" s="1"/>
  <c r="R731" i="8"/>
  <c r="M731" i="8" s="1"/>
  <c r="R732" i="8"/>
  <c r="M732" i="8" s="1"/>
  <c r="R733" i="8"/>
  <c r="M733" i="8" s="1"/>
  <c r="R734" i="8"/>
  <c r="M734" i="8" s="1"/>
  <c r="R735" i="8"/>
  <c r="M735" i="8" s="1"/>
  <c r="R736" i="8"/>
  <c r="M736" i="8" s="1"/>
  <c r="R737" i="8"/>
  <c r="M737" i="8" s="1"/>
  <c r="R738" i="8"/>
  <c r="M738" i="8" s="1"/>
  <c r="R739" i="8"/>
  <c r="M739" i="8" s="1"/>
  <c r="R740" i="8"/>
  <c r="M740" i="8" s="1"/>
  <c r="R741" i="8"/>
  <c r="M741" i="8" s="1"/>
  <c r="R742" i="8"/>
  <c r="M742" i="8" s="1"/>
  <c r="R743" i="8"/>
  <c r="M743" i="8" s="1"/>
  <c r="R744" i="8"/>
  <c r="M744" i="8" s="1"/>
  <c r="R745" i="8"/>
  <c r="M745" i="8" s="1"/>
  <c r="R746" i="8"/>
  <c r="M746" i="8" s="1"/>
  <c r="R747" i="8"/>
  <c r="M747" i="8" s="1"/>
  <c r="R748" i="8"/>
  <c r="M748" i="8" s="1"/>
  <c r="R749" i="8"/>
  <c r="M749" i="8" s="1"/>
  <c r="R750" i="8"/>
  <c r="M750" i="8" s="1"/>
  <c r="R751" i="8"/>
  <c r="M751" i="8" s="1"/>
  <c r="R752" i="8"/>
  <c r="M752" i="8" s="1"/>
  <c r="R753" i="8"/>
  <c r="M753" i="8" s="1"/>
  <c r="R754" i="8"/>
  <c r="M754" i="8" s="1"/>
  <c r="R755" i="8"/>
  <c r="M755" i="8" s="1"/>
  <c r="R756" i="8"/>
  <c r="M756" i="8" s="1"/>
  <c r="R757" i="8"/>
  <c r="M757" i="8" s="1"/>
  <c r="R758" i="8"/>
  <c r="M758" i="8" s="1"/>
  <c r="R759" i="8"/>
  <c r="M759" i="8" s="1"/>
  <c r="R760" i="8"/>
  <c r="M760" i="8" s="1"/>
  <c r="R761" i="8"/>
  <c r="M761" i="8" s="1"/>
  <c r="R762" i="8"/>
  <c r="M762" i="8" s="1"/>
  <c r="R763" i="8"/>
  <c r="M763" i="8" s="1"/>
  <c r="R764" i="8"/>
  <c r="M764" i="8" s="1"/>
  <c r="R765" i="8"/>
  <c r="M765" i="8" s="1"/>
  <c r="R766" i="8"/>
  <c r="M766" i="8" s="1"/>
  <c r="R767" i="8"/>
  <c r="M767" i="8" s="1"/>
  <c r="R768" i="8"/>
  <c r="M768" i="8" s="1"/>
  <c r="R769" i="8"/>
  <c r="M769" i="8" s="1"/>
  <c r="R770" i="8"/>
  <c r="M770" i="8" s="1"/>
  <c r="R771" i="8"/>
  <c r="M771" i="8" s="1"/>
  <c r="R772" i="8"/>
  <c r="M772" i="8" s="1"/>
  <c r="R773" i="8"/>
  <c r="M773" i="8" s="1"/>
  <c r="R774" i="8"/>
  <c r="M774" i="8" s="1"/>
  <c r="R775" i="8"/>
  <c r="M775" i="8" s="1"/>
  <c r="R776" i="8"/>
  <c r="M776" i="8" s="1"/>
  <c r="R777" i="8"/>
  <c r="M777" i="8" s="1"/>
  <c r="R778" i="8"/>
  <c r="M778" i="8" s="1"/>
  <c r="R779" i="8"/>
  <c r="M779" i="8" s="1"/>
  <c r="R780" i="8"/>
  <c r="M780" i="8" s="1"/>
  <c r="R781" i="8"/>
  <c r="M781" i="8" s="1"/>
  <c r="R782" i="8"/>
  <c r="M782" i="8" s="1"/>
  <c r="R783" i="8"/>
  <c r="M783" i="8" s="1"/>
  <c r="R784" i="8"/>
  <c r="M784" i="8" s="1"/>
  <c r="R785" i="8"/>
  <c r="M785" i="8" s="1"/>
  <c r="R786" i="8"/>
  <c r="M786" i="8" s="1"/>
  <c r="R787" i="8"/>
  <c r="M787" i="8" s="1"/>
  <c r="R788" i="8"/>
  <c r="M788" i="8" s="1"/>
  <c r="R789" i="8"/>
  <c r="M789" i="8" s="1"/>
  <c r="R790" i="8"/>
  <c r="M790" i="8" s="1"/>
  <c r="R791" i="8"/>
  <c r="M791" i="8" s="1"/>
  <c r="R792" i="8"/>
  <c r="M792" i="8" s="1"/>
  <c r="R793" i="8"/>
  <c r="M793" i="8" s="1"/>
  <c r="R794" i="8"/>
  <c r="M794" i="8" s="1"/>
  <c r="R795" i="8"/>
  <c r="M795" i="8" s="1"/>
  <c r="R796" i="8"/>
  <c r="M796" i="8" s="1"/>
  <c r="R797" i="8"/>
  <c r="M797" i="8" s="1"/>
  <c r="R798" i="8"/>
  <c r="M798" i="8" s="1"/>
  <c r="R799" i="8"/>
  <c r="M799" i="8" s="1"/>
  <c r="R800" i="8"/>
  <c r="M800" i="8" s="1"/>
  <c r="R801" i="8"/>
  <c r="M801" i="8" s="1"/>
  <c r="R802" i="8"/>
  <c r="M802" i="8" s="1"/>
  <c r="R803" i="8"/>
  <c r="M803" i="8" s="1"/>
  <c r="R804" i="8"/>
  <c r="M804" i="8" s="1"/>
  <c r="R805" i="8"/>
  <c r="M805" i="8" s="1"/>
  <c r="R806" i="8"/>
  <c r="M806" i="8" s="1"/>
  <c r="R807" i="8"/>
  <c r="M807" i="8" s="1"/>
  <c r="R808" i="8"/>
  <c r="M808" i="8" s="1"/>
  <c r="R809" i="8"/>
  <c r="M809" i="8" s="1"/>
  <c r="R810" i="8"/>
  <c r="M810" i="8" s="1"/>
  <c r="R811" i="8"/>
  <c r="M811" i="8" s="1"/>
  <c r="R812" i="8"/>
  <c r="M812" i="8" s="1"/>
  <c r="R813" i="8"/>
  <c r="M813" i="8" s="1"/>
  <c r="R814" i="8"/>
  <c r="M814" i="8" s="1"/>
  <c r="R815" i="8"/>
  <c r="M815" i="8" s="1"/>
  <c r="R816" i="8"/>
  <c r="M816" i="8" s="1"/>
  <c r="R817" i="8"/>
  <c r="M817" i="8" s="1"/>
  <c r="R818" i="8"/>
  <c r="M818" i="8" s="1"/>
  <c r="R819" i="8"/>
  <c r="M819" i="8" s="1"/>
  <c r="R820" i="8"/>
  <c r="M820" i="8" s="1"/>
  <c r="R821" i="8"/>
  <c r="M821" i="8" s="1"/>
  <c r="R822" i="8"/>
  <c r="M822" i="8" s="1"/>
  <c r="R823" i="8"/>
  <c r="M823" i="8" s="1"/>
  <c r="R824" i="8"/>
  <c r="M824" i="8" s="1"/>
  <c r="R825" i="8"/>
  <c r="M825" i="8" s="1"/>
  <c r="R826" i="8"/>
  <c r="M826" i="8" s="1"/>
  <c r="R827" i="8"/>
  <c r="M827" i="8" s="1"/>
  <c r="R828" i="8"/>
  <c r="M828" i="8" s="1"/>
  <c r="R829" i="8"/>
  <c r="M829" i="8" s="1"/>
  <c r="R830" i="8"/>
  <c r="M830" i="8" s="1"/>
  <c r="R831" i="8"/>
  <c r="M831" i="8" s="1"/>
  <c r="R832" i="8"/>
  <c r="M832" i="8" s="1"/>
  <c r="R833" i="8"/>
  <c r="M833" i="8" s="1"/>
  <c r="R834" i="8"/>
  <c r="M834" i="8" s="1"/>
  <c r="R835" i="8"/>
  <c r="M835" i="8" s="1"/>
  <c r="R836" i="8"/>
  <c r="M836" i="8" s="1"/>
  <c r="R837" i="8"/>
  <c r="M837" i="8" s="1"/>
  <c r="R838" i="8"/>
  <c r="M838" i="8" s="1"/>
  <c r="R839" i="8"/>
  <c r="M839" i="8" s="1"/>
  <c r="R840" i="8"/>
  <c r="M840" i="8" s="1"/>
  <c r="R841" i="8"/>
  <c r="M841" i="8" s="1"/>
  <c r="R842" i="8"/>
  <c r="M842" i="8" s="1"/>
  <c r="R843" i="8"/>
  <c r="M843" i="8" s="1"/>
  <c r="R844" i="8"/>
  <c r="M844" i="8" s="1"/>
  <c r="R845" i="8"/>
  <c r="M845" i="8" s="1"/>
  <c r="R846" i="8"/>
  <c r="M846" i="8" s="1"/>
  <c r="R847" i="8"/>
  <c r="M847" i="8" s="1"/>
  <c r="R848" i="8"/>
  <c r="M848" i="8" s="1"/>
  <c r="R849" i="8"/>
  <c r="M849" i="8" s="1"/>
  <c r="R850" i="8"/>
  <c r="M850" i="8" s="1"/>
  <c r="R851" i="8"/>
  <c r="M851" i="8" s="1"/>
  <c r="R852" i="8"/>
  <c r="M852" i="8" s="1"/>
  <c r="R853" i="8"/>
  <c r="M853" i="8" s="1"/>
  <c r="R854" i="8"/>
  <c r="M854" i="8" s="1"/>
  <c r="R855" i="8"/>
  <c r="M855" i="8" s="1"/>
  <c r="R856" i="8"/>
  <c r="M856" i="8" s="1"/>
  <c r="R857" i="8"/>
  <c r="M857" i="8" s="1"/>
  <c r="R858" i="8"/>
  <c r="M858" i="8" s="1"/>
  <c r="R859" i="8"/>
  <c r="M859" i="8" s="1"/>
  <c r="R860" i="8"/>
  <c r="M860" i="8" s="1"/>
  <c r="R861" i="8"/>
  <c r="M861" i="8" s="1"/>
  <c r="R862" i="8"/>
  <c r="M862" i="8" s="1"/>
  <c r="R863" i="8"/>
  <c r="M863" i="8" s="1"/>
  <c r="R864" i="8"/>
  <c r="M864" i="8" s="1"/>
  <c r="R865" i="8"/>
  <c r="M865" i="8" s="1"/>
  <c r="R866" i="8"/>
  <c r="M866" i="8" s="1"/>
  <c r="R867" i="8"/>
  <c r="M867" i="8" s="1"/>
  <c r="R868" i="8"/>
  <c r="M868" i="8" s="1"/>
  <c r="R869" i="8"/>
  <c r="M869" i="8" s="1"/>
  <c r="R870" i="8"/>
  <c r="M870" i="8" s="1"/>
  <c r="R871" i="8"/>
  <c r="M871" i="8" s="1"/>
  <c r="R872" i="8"/>
  <c r="M872" i="8" s="1"/>
  <c r="R873" i="8"/>
  <c r="M873" i="8" s="1"/>
  <c r="R874" i="8"/>
  <c r="M874" i="8" s="1"/>
  <c r="R875" i="8"/>
  <c r="M875" i="8" s="1"/>
  <c r="R876" i="8"/>
  <c r="M876" i="8" s="1"/>
  <c r="R877" i="8"/>
  <c r="M877" i="8" s="1"/>
  <c r="R878" i="8"/>
  <c r="M878" i="8" s="1"/>
  <c r="R879" i="8"/>
  <c r="M879" i="8" s="1"/>
  <c r="R880" i="8"/>
  <c r="M880" i="8" s="1"/>
  <c r="R881" i="8"/>
  <c r="M881" i="8" s="1"/>
  <c r="R882" i="8"/>
  <c r="M882" i="8" s="1"/>
  <c r="R883" i="8"/>
  <c r="M883" i="8" s="1"/>
  <c r="R884" i="8"/>
  <c r="M884" i="8" s="1"/>
  <c r="R885" i="8"/>
  <c r="M885" i="8" s="1"/>
  <c r="R886" i="8"/>
  <c r="M886" i="8" s="1"/>
  <c r="R887" i="8"/>
  <c r="M887" i="8" s="1"/>
  <c r="R888" i="8"/>
  <c r="M888" i="8" s="1"/>
  <c r="R889" i="8"/>
  <c r="M889" i="8" s="1"/>
  <c r="R890" i="8"/>
  <c r="M890" i="8" s="1"/>
  <c r="R891" i="8"/>
  <c r="M891" i="8" s="1"/>
  <c r="R892" i="8"/>
  <c r="M892" i="8" s="1"/>
  <c r="R893" i="8"/>
  <c r="M893" i="8" s="1"/>
  <c r="R894" i="8"/>
  <c r="M894" i="8" s="1"/>
  <c r="R895" i="8"/>
  <c r="M895" i="8" s="1"/>
  <c r="R896" i="8"/>
  <c r="M896" i="8" s="1"/>
  <c r="R897" i="8"/>
  <c r="M897" i="8" s="1"/>
  <c r="R898" i="8"/>
  <c r="M898" i="8" s="1"/>
  <c r="R899" i="8"/>
  <c r="M899" i="8" s="1"/>
  <c r="R900" i="8"/>
  <c r="M900" i="8" s="1"/>
  <c r="R901" i="8"/>
  <c r="M901" i="8" s="1"/>
  <c r="R902" i="8"/>
  <c r="M902" i="8" s="1"/>
  <c r="R903" i="8"/>
  <c r="M903" i="8" s="1"/>
  <c r="R904" i="8"/>
  <c r="M904" i="8" s="1"/>
  <c r="R905" i="8"/>
  <c r="M905" i="8" s="1"/>
  <c r="R906" i="8"/>
  <c r="M906" i="8" s="1"/>
  <c r="R907" i="8"/>
  <c r="M907" i="8" s="1"/>
  <c r="R908" i="8"/>
  <c r="M908" i="8" s="1"/>
  <c r="R909" i="8"/>
  <c r="M909" i="8" s="1"/>
  <c r="R910" i="8"/>
  <c r="M910" i="8" s="1"/>
  <c r="R911" i="8"/>
  <c r="M911" i="8" s="1"/>
  <c r="R912" i="8"/>
  <c r="M912" i="8" s="1"/>
  <c r="R913" i="8"/>
  <c r="M913" i="8" s="1"/>
  <c r="R914" i="8"/>
  <c r="M914" i="8" s="1"/>
  <c r="R915" i="8"/>
  <c r="M915" i="8" s="1"/>
  <c r="R916" i="8"/>
  <c r="M916" i="8" s="1"/>
  <c r="R917" i="8"/>
  <c r="M917" i="8" s="1"/>
  <c r="R918" i="8"/>
  <c r="M918" i="8" s="1"/>
  <c r="R919" i="8"/>
  <c r="M919" i="8" s="1"/>
  <c r="R920" i="8"/>
  <c r="M920" i="8" s="1"/>
  <c r="R921" i="8"/>
  <c r="M921" i="8" s="1"/>
  <c r="R922" i="8"/>
  <c r="M922" i="8" s="1"/>
  <c r="R923" i="8"/>
  <c r="M923" i="8" s="1"/>
  <c r="R924" i="8"/>
  <c r="M924" i="8" s="1"/>
  <c r="R925" i="8"/>
  <c r="M925" i="8" s="1"/>
  <c r="R926" i="8"/>
  <c r="M926" i="8" s="1"/>
  <c r="R927" i="8"/>
  <c r="M927" i="8" s="1"/>
  <c r="R928" i="8"/>
  <c r="M928" i="8" s="1"/>
  <c r="R929" i="8"/>
  <c r="M929" i="8" s="1"/>
  <c r="R930" i="8"/>
  <c r="M930" i="8" s="1"/>
  <c r="R931" i="8"/>
  <c r="M931" i="8" s="1"/>
  <c r="R932" i="8"/>
  <c r="M932" i="8" s="1"/>
  <c r="R933" i="8"/>
  <c r="M933" i="8" s="1"/>
  <c r="R934" i="8"/>
  <c r="M934" i="8" s="1"/>
  <c r="R935" i="8"/>
  <c r="M935" i="8" s="1"/>
  <c r="R936" i="8"/>
  <c r="M936" i="8" s="1"/>
  <c r="R937" i="8"/>
  <c r="M937" i="8" s="1"/>
  <c r="R938" i="8"/>
  <c r="M938" i="8" s="1"/>
  <c r="R939" i="8"/>
  <c r="M939" i="8" s="1"/>
  <c r="R940" i="8"/>
  <c r="M940" i="8" s="1"/>
  <c r="R941" i="8"/>
  <c r="M941" i="8" s="1"/>
  <c r="R942" i="8"/>
  <c r="M942" i="8" s="1"/>
  <c r="R943" i="8"/>
  <c r="M943" i="8" s="1"/>
  <c r="R944" i="8"/>
  <c r="M944" i="8" s="1"/>
  <c r="R945" i="8"/>
  <c r="M945" i="8" s="1"/>
  <c r="R946" i="8"/>
  <c r="M946" i="8" s="1"/>
  <c r="R947" i="8"/>
  <c r="M947" i="8" s="1"/>
  <c r="R948" i="8"/>
  <c r="M948" i="8" s="1"/>
  <c r="R949" i="8"/>
  <c r="M949" i="8" s="1"/>
  <c r="R950" i="8"/>
  <c r="M950" i="8" s="1"/>
  <c r="R951" i="8"/>
  <c r="M951" i="8" s="1"/>
  <c r="R952" i="8"/>
  <c r="M952" i="8" s="1"/>
  <c r="R953" i="8"/>
  <c r="M953" i="8" s="1"/>
  <c r="R954" i="8"/>
  <c r="M954" i="8" s="1"/>
  <c r="R955" i="8"/>
  <c r="M955" i="8" s="1"/>
  <c r="R956" i="8"/>
  <c r="M956" i="8" s="1"/>
  <c r="R957" i="8"/>
  <c r="M957" i="8" s="1"/>
  <c r="R958" i="8"/>
  <c r="M958" i="8" s="1"/>
  <c r="R959" i="8"/>
  <c r="M959" i="8" s="1"/>
  <c r="R960" i="8"/>
  <c r="M960" i="8" s="1"/>
  <c r="R961" i="8"/>
  <c r="M961" i="8" s="1"/>
  <c r="R962" i="8"/>
  <c r="M962" i="8" s="1"/>
  <c r="R963" i="8"/>
  <c r="M963" i="8" s="1"/>
  <c r="R964" i="8"/>
  <c r="M964" i="8" s="1"/>
  <c r="R965" i="8"/>
  <c r="M965" i="8" s="1"/>
  <c r="R966" i="8"/>
  <c r="M966" i="8" s="1"/>
  <c r="R967" i="8"/>
  <c r="M967" i="8" s="1"/>
  <c r="R968" i="8"/>
  <c r="M968" i="8" s="1"/>
  <c r="R969" i="8"/>
  <c r="M969" i="8" s="1"/>
  <c r="R970" i="8"/>
  <c r="M970" i="8" s="1"/>
  <c r="R971" i="8"/>
  <c r="M971" i="8" s="1"/>
  <c r="R972" i="8"/>
  <c r="M972" i="8" s="1"/>
  <c r="R973" i="8"/>
  <c r="M973" i="8" s="1"/>
  <c r="R974" i="8"/>
  <c r="M974" i="8" s="1"/>
  <c r="R975" i="8"/>
  <c r="M975" i="8" s="1"/>
  <c r="R976" i="8"/>
  <c r="M976" i="8" s="1"/>
  <c r="R977" i="8"/>
  <c r="M977" i="8" s="1"/>
  <c r="R978" i="8"/>
  <c r="M978" i="8" s="1"/>
  <c r="R979" i="8"/>
  <c r="M979" i="8" s="1"/>
  <c r="R980" i="8"/>
  <c r="M980" i="8" s="1"/>
  <c r="R981" i="8"/>
  <c r="M981" i="8" s="1"/>
  <c r="R982" i="8"/>
  <c r="M982" i="8" s="1"/>
  <c r="R983" i="8"/>
  <c r="M983" i="8" s="1"/>
  <c r="R984" i="8"/>
  <c r="M984" i="8" s="1"/>
  <c r="R985" i="8"/>
  <c r="M985" i="8" s="1"/>
  <c r="R986" i="8"/>
  <c r="M986" i="8" s="1"/>
  <c r="R987" i="8"/>
  <c r="M987" i="8" s="1"/>
  <c r="R988" i="8"/>
  <c r="M988" i="8" s="1"/>
  <c r="R989" i="8"/>
  <c r="M989" i="8" s="1"/>
  <c r="R990" i="8"/>
  <c r="M990" i="8" s="1"/>
  <c r="R991" i="8"/>
  <c r="M991" i="8" s="1"/>
  <c r="R992" i="8"/>
  <c r="M992" i="8" s="1"/>
  <c r="R993" i="8"/>
  <c r="M993" i="8" s="1"/>
  <c r="R994" i="8"/>
  <c r="M994" i="8" s="1"/>
  <c r="R995" i="8"/>
  <c r="M995" i="8" s="1"/>
  <c r="R996" i="8"/>
  <c r="M996" i="8" s="1"/>
  <c r="R997" i="8"/>
  <c r="M997" i="8" s="1"/>
  <c r="R998" i="8"/>
  <c r="M998" i="8" s="1"/>
  <c r="R999" i="8"/>
  <c r="M999" i="8" s="1"/>
  <c r="R1000" i="8"/>
  <c r="M1000" i="8" s="1"/>
  <c r="R1001" i="8"/>
  <c r="M1001" i="8" s="1"/>
  <c r="R1002" i="8"/>
  <c r="M1002" i="8" s="1"/>
  <c r="R1003" i="8"/>
  <c r="M1003" i="8" s="1"/>
  <c r="R1004" i="8"/>
  <c r="M1004" i="8" s="1"/>
  <c r="R1005" i="8"/>
  <c r="M1005" i="8" s="1"/>
  <c r="R1006" i="8"/>
  <c r="M1006" i="8" s="1"/>
  <c r="R1007" i="8"/>
  <c r="M1007" i="8" s="1"/>
  <c r="R1008" i="8"/>
  <c r="M1008" i="8" s="1"/>
  <c r="R1009" i="8"/>
  <c r="M1009" i="8" s="1"/>
  <c r="R1010" i="8"/>
  <c r="M1010" i="8" s="1"/>
  <c r="R1011" i="8"/>
  <c r="M1011" i="8" s="1"/>
  <c r="R1012" i="8"/>
  <c r="M1012" i="8" s="1"/>
  <c r="R1013" i="8"/>
  <c r="M1013" i="8" s="1"/>
  <c r="R1014" i="8"/>
  <c r="M1014" i="8" s="1"/>
  <c r="R1015" i="8"/>
  <c r="M1015" i="8" s="1"/>
  <c r="R1016" i="8"/>
  <c r="M1016" i="8" s="1"/>
  <c r="R1017" i="8"/>
  <c r="M1017" i="8" s="1"/>
  <c r="R1018" i="8"/>
  <c r="M1018" i="8" s="1"/>
  <c r="R1019" i="8"/>
  <c r="M1019" i="8" s="1"/>
  <c r="R1020" i="8"/>
  <c r="M1020" i="8" s="1"/>
  <c r="R1021" i="8"/>
  <c r="M1021" i="8" s="1"/>
  <c r="R1022" i="8"/>
  <c r="M1022" i="8" s="1"/>
  <c r="R1023" i="8"/>
  <c r="M1023" i="8" s="1"/>
  <c r="R1024" i="8"/>
  <c r="M1024" i="8" s="1"/>
  <c r="R1025" i="8"/>
  <c r="M1025" i="8" s="1"/>
  <c r="R1026" i="8"/>
  <c r="M1026" i="8" s="1"/>
  <c r="R1027" i="8"/>
  <c r="M1027" i="8" s="1"/>
  <c r="R1028" i="8"/>
  <c r="M1028" i="8" s="1"/>
  <c r="R1029" i="8"/>
  <c r="M1029" i="8" s="1"/>
  <c r="R1030" i="8"/>
  <c r="M1030" i="8" s="1"/>
  <c r="R1031" i="8"/>
  <c r="M1031" i="8" s="1"/>
  <c r="R1032" i="8"/>
  <c r="M1032" i="8" s="1"/>
  <c r="R1033" i="8"/>
  <c r="M1033" i="8" s="1"/>
  <c r="R1034" i="8"/>
  <c r="M1034" i="8" s="1"/>
  <c r="R1035" i="8"/>
  <c r="M1035" i="8" s="1"/>
  <c r="R1036" i="8"/>
  <c r="M1036" i="8" s="1"/>
  <c r="R1037" i="8"/>
  <c r="M1037" i="8" s="1"/>
  <c r="R1038" i="8"/>
  <c r="M1038" i="8" s="1"/>
  <c r="R1039" i="8"/>
  <c r="M1039" i="8" s="1"/>
  <c r="R1040" i="8"/>
  <c r="M1040" i="8" s="1"/>
  <c r="R1041" i="8"/>
  <c r="M1041" i="8" s="1"/>
  <c r="R1042" i="8"/>
  <c r="M1042" i="8" s="1"/>
  <c r="R1043" i="8"/>
  <c r="M1043" i="8" s="1"/>
  <c r="R1044" i="8"/>
  <c r="M1044" i="8" s="1"/>
  <c r="R1045" i="8"/>
  <c r="M1045" i="8" s="1"/>
  <c r="R1046" i="8"/>
  <c r="M1046" i="8" s="1"/>
  <c r="R1047" i="8"/>
  <c r="M1047" i="8" s="1"/>
  <c r="R1048" i="8"/>
  <c r="M1048" i="8" s="1"/>
  <c r="R1049" i="8"/>
  <c r="M1049" i="8" s="1"/>
  <c r="R1050" i="8"/>
  <c r="M1050" i="8" s="1"/>
  <c r="R1051" i="8"/>
  <c r="M1051" i="8" s="1"/>
  <c r="R1052" i="8"/>
  <c r="M1052" i="8" s="1"/>
  <c r="R1053" i="8"/>
  <c r="M1053" i="8" s="1"/>
  <c r="R1054" i="8"/>
  <c r="M1054" i="8" s="1"/>
  <c r="R1055" i="8"/>
  <c r="M1055" i="8" s="1"/>
  <c r="R1056" i="8"/>
  <c r="M1056" i="8" s="1"/>
  <c r="R1057" i="8"/>
  <c r="M1057" i="8" s="1"/>
  <c r="R1058" i="8"/>
  <c r="M1058" i="8" s="1"/>
  <c r="R1059" i="8"/>
  <c r="M1059" i="8" s="1"/>
  <c r="R1060" i="8"/>
  <c r="M1060" i="8" s="1"/>
  <c r="R1061" i="8"/>
  <c r="M1061" i="8" s="1"/>
  <c r="R1062" i="8"/>
  <c r="M1062" i="8" s="1"/>
  <c r="R1063" i="8"/>
  <c r="M1063" i="8" s="1"/>
  <c r="R1064" i="8"/>
  <c r="M1064" i="8" s="1"/>
  <c r="R1065" i="8"/>
  <c r="M1065" i="8" s="1"/>
  <c r="R1066" i="8"/>
  <c r="M1066" i="8" s="1"/>
  <c r="R1067" i="8"/>
  <c r="M1067" i="8" s="1"/>
  <c r="R1068" i="8"/>
  <c r="M1068" i="8" s="1"/>
  <c r="R1069" i="8"/>
  <c r="M1069" i="8" s="1"/>
  <c r="R1070" i="8"/>
  <c r="M1070" i="8" s="1"/>
  <c r="R1071" i="8"/>
  <c r="M1071" i="8" s="1"/>
  <c r="R1072" i="8"/>
  <c r="M1072" i="8" s="1"/>
  <c r="R1073" i="8"/>
  <c r="M1073" i="8" s="1"/>
  <c r="R1074" i="8"/>
  <c r="M1074" i="8" s="1"/>
  <c r="R1075" i="8"/>
  <c r="M1075" i="8" s="1"/>
  <c r="R1076" i="8"/>
  <c r="M1076" i="8" s="1"/>
  <c r="R1077" i="8"/>
  <c r="M1077" i="8" s="1"/>
  <c r="R1078" i="8"/>
  <c r="M1078" i="8" s="1"/>
  <c r="R1079" i="8"/>
  <c r="M1079" i="8" s="1"/>
  <c r="R1080" i="8"/>
  <c r="M1080" i="8" s="1"/>
  <c r="R1081" i="8"/>
  <c r="M1081" i="8" s="1"/>
  <c r="R1082" i="8"/>
  <c r="M1082" i="8" s="1"/>
  <c r="R1083" i="8"/>
  <c r="M1083" i="8" s="1"/>
  <c r="R1084" i="8"/>
  <c r="M1084" i="8" s="1"/>
  <c r="R1085" i="8"/>
  <c r="M1085" i="8" s="1"/>
  <c r="R1086" i="8"/>
  <c r="M1086" i="8" s="1"/>
  <c r="R1087" i="8"/>
  <c r="M1087" i="8" s="1"/>
  <c r="R1088" i="8"/>
  <c r="M1088" i="8" s="1"/>
  <c r="R1089" i="8"/>
  <c r="M1089" i="8" s="1"/>
  <c r="R1090" i="8"/>
  <c r="M1090" i="8" s="1"/>
  <c r="R1091" i="8"/>
  <c r="M1091" i="8" s="1"/>
  <c r="R1092" i="8"/>
  <c r="M1092" i="8" s="1"/>
  <c r="R1093" i="8"/>
  <c r="M1093" i="8" s="1"/>
  <c r="R1094" i="8"/>
  <c r="M1094" i="8" s="1"/>
  <c r="R1095" i="8"/>
  <c r="M1095" i="8" s="1"/>
  <c r="R1096" i="8"/>
  <c r="M1096" i="8" s="1"/>
  <c r="R1097" i="8"/>
  <c r="M1097" i="8" s="1"/>
  <c r="R1098" i="8"/>
  <c r="M1098" i="8" s="1"/>
  <c r="R1099" i="8"/>
  <c r="M1099" i="8" s="1"/>
  <c r="R1100" i="8"/>
  <c r="M1100" i="8" s="1"/>
  <c r="R1101" i="8"/>
  <c r="M1101" i="8" s="1"/>
  <c r="R1102" i="8"/>
  <c r="M1102" i="8" s="1"/>
  <c r="R1103" i="8"/>
  <c r="M1103" i="8" s="1"/>
  <c r="R1104" i="8"/>
  <c r="M1104" i="8" s="1"/>
  <c r="R1105" i="8"/>
  <c r="M1105" i="8" s="1"/>
  <c r="R1106" i="8"/>
  <c r="M1106" i="8" s="1"/>
  <c r="R1107" i="8"/>
  <c r="M1107" i="8" s="1"/>
  <c r="R1108" i="8"/>
  <c r="M1108" i="8" s="1"/>
  <c r="R1109" i="8"/>
  <c r="M1109" i="8" s="1"/>
  <c r="R1110" i="8"/>
  <c r="M1110" i="8" s="1"/>
  <c r="R1111" i="8"/>
  <c r="M1111" i="8" s="1"/>
  <c r="R1112" i="8"/>
  <c r="M1112" i="8" s="1"/>
  <c r="R1113" i="8"/>
  <c r="M1113" i="8" s="1"/>
  <c r="R1114" i="8"/>
  <c r="M1114" i="8" s="1"/>
  <c r="R1115" i="8"/>
  <c r="M1115" i="8" s="1"/>
  <c r="R1116" i="8"/>
  <c r="M1116" i="8" s="1"/>
  <c r="R1117" i="8"/>
  <c r="M1117" i="8" s="1"/>
  <c r="R1118" i="8"/>
  <c r="M1118" i="8" s="1"/>
  <c r="R1119" i="8"/>
  <c r="M1119" i="8" s="1"/>
  <c r="R1120" i="8"/>
  <c r="M1120" i="8" s="1"/>
  <c r="R1121" i="8"/>
  <c r="M1121" i="8" s="1"/>
  <c r="R1122" i="8"/>
  <c r="M1122" i="8" s="1"/>
  <c r="R1123" i="8"/>
  <c r="M1123" i="8" s="1"/>
  <c r="R1124" i="8"/>
  <c r="M1124" i="8" s="1"/>
  <c r="R1125" i="8"/>
  <c r="M1125" i="8" s="1"/>
  <c r="R1126" i="8"/>
  <c r="M1126" i="8" s="1"/>
  <c r="R1127" i="8"/>
  <c r="M1127" i="8" s="1"/>
  <c r="R1128" i="8"/>
  <c r="M1128" i="8" s="1"/>
  <c r="R1129" i="8"/>
  <c r="M1129" i="8" s="1"/>
  <c r="R1130" i="8"/>
  <c r="M1130" i="8" s="1"/>
  <c r="R1131" i="8"/>
  <c r="M1131" i="8" s="1"/>
  <c r="R1132" i="8"/>
  <c r="M1132" i="8" s="1"/>
  <c r="R1133" i="8"/>
  <c r="M1133" i="8" s="1"/>
  <c r="R1134" i="8"/>
  <c r="M1134" i="8" s="1"/>
  <c r="R1135" i="8"/>
  <c r="M1135" i="8" s="1"/>
  <c r="R1136" i="8"/>
  <c r="M1136" i="8" s="1"/>
  <c r="R1137" i="8"/>
  <c r="M1137" i="8" s="1"/>
  <c r="R1138" i="8"/>
  <c r="M1138" i="8" s="1"/>
  <c r="R1139" i="8"/>
  <c r="M1139" i="8" s="1"/>
  <c r="R1140" i="8"/>
  <c r="M1140" i="8" s="1"/>
  <c r="R1141" i="8"/>
  <c r="M1141" i="8" s="1"/>
  <c r="R1142" i="8"/>
  <c r="M1142" i="8" s="1"/>
  <c r="R1143" i="8"/>
  <c r="M1143" i="8" s="1"/>
  <c r="R1144" i="8"/>
  <c r="M1144" i="8" s="1"/>
  <c r="R1145" i="8"/>
  <c r="M1145" i="8" s="1"/>
  <c r="R1146" i="8"/>
  <c r="M1146" i="8" s="1"/>
  <c r="R1147" i="8"/>
  <c r="M1147" i="8" s="1"/>
  <c r="R1148" i="8"/>
  <c r="M1148" i="8" s="1"/>
  <c r="R1149" i="8"/>
  <c r="M1149" i="8" s="1"/>
  <c r="R1150" i="8"/>
  <c r="M1150" i="8" s="1"/>
  <c r="R1151" i="8"/>
  <c r="M1151" i="8" s="1"/>
  <c r="R1152" i="8"/>
  <c r="M1152" i="8" s="1"/>
  <c r="R1153" i="8"/>
  <c r="M1153" i="8" s="1"/>
  <c r="R1154" i="8"/>
  <c r="M1154" i="8" s="1"/>
  <c r="R1155" i="8"/>
  <c r="M1155" i="8" s="1"/>
  <c r="R1156" i="8"/>
  <c r="M1156" i="8" s="1"/>
  <c r="R1157" i="8"/>
  <c r="M1157" i="8" s="1"/>
  <c r="R1158" i="8"/>
  <c r="M1158" i="8" s="1"/>
  <c r="R1159" i="8"/>
  <c r="M1159" i="8" s="1"/>
  <c r="R1160" i="8"/>
  <c r="M1160" i="8" s="1"/>
  <c r="R1161" i="8"/>
  <c r="M1161" i="8" s="1"/>
  <c r="R1162" i="8"/>
  <c r="M1162" i="8" s="1"/>
  <c r="R1163" i="8"/>
  <c r="M1163" i="8" s="1"/>
  <c r="R1164" i="8"/>
  <c r="M1164" i="8" s="1"/>
  <c r="R1165" i="8"/>
  <c r="M1165" i="8" s="1"/>
  <c r="R1166" i="8"/>
  <c r="M1166" i="8" s="1"/>
  <c r="R1167" i="8"/>
  <c r="M1167" i="8" s="1"/>
  <c r="R1168" i="8"/>
  <c r="M1168" i="8" s="1"/>
  <c r="R1169" i="8"/>
  <c r="M1169" i="8" s="1"/>
  <c r="R1170" i="8"/>
  <c r="M1170" i="8" s="1"/>
  <c r="R1171" i="8"/>
  <c r="M1171" i="8" s="1"/>
  <c r="R1172" i="8"/>
  <c r="M1172" i="8" s="1"/>
  <c r="R1173" i="8"/>
  <c r="M1173" i="8" s="1"/>
  <c r="R1174" i="8"/>
  <c r="M1174" i="8" s="1"/>
  <c r="R1175" i="8"/>
  <c r="M1175" i="8" s="1"/>
  <c r="R1176" i="8"/>
  <c r="M1176" i="8" s="1"/>
  <c r="R1177" i="8"/>
  <c r="M1177" i="8" s="1"/>
  <c r="R1178" i="8"/>
  <c r="M1178" i="8" s="1"/>
  <c r="R1179" i="8"/>
  <c r="M1179" i="8" s="1"/>
  <c r="R1180" i="8"/>
  <c r="M1180" i="8" s="1"/>
  <c r="R1181" i="8"/>
  <c r="M1181" i="8" s="1"/>
  <c r="R1182" i="8"/>
  <c r="M1182" i="8" s="1"/>
  <c r="R1183" i="8"/>
  <c r="M1183" i="8" s="1"/>
  <c r="R1184" i="8"/>
  <c r="M1184" i="8" s="1"/>
  <c r="R1185" i="8"/>
  <c r="M1185" i="8" s="1"/>
  <c r="R1186" i="8"/>
  <c r="M1186" i="8" s="1"/>
  <c r="R1187" i="8"/>
  <c r="M1187" i="8" s="1"/>
  <c r="R1188" i="8"/>
  <c r="M1188" i="8" s="1"/>
  <c r="R1189" i="8"/>
  <c r="M1189" i="8" s="1"/>
  <c r="R1190" i="8"/>
  <c r="M1190" i="8" s="1"/>
  <c r="R1191" i="8"/>
  <c r="M1191" i="8" s="1"/>
  <c r="R1192" i="8"/>
  <c r="M1192" i="8" s="1"/>
  <c r="R1193" i="8"/>
  <c r="M1193" i="8" s="1"/>
  <c r="R1194" i="8"/>
  <c r="M1194" i="8" s="1"/>
  <c r="R1195" i="8"/>
  <c r="M1195" i="8" s="1"/>
  <c r="R1196" i="8"/>
  <c r="M1196" i="8" s="1"/>
  <c r="R1197" i="8"/>
  <c r="M1197" i="8" s="1"/>
  <c r="R1198" i="8"/>
  <c r="M1198" i="8" s="1"/>
  <c r="R1199" i="8"/>
  <c r="M1199" i="8" s="1"/>
  <c r="R1200" i="8"/>
  <c r="M1200" i="8" s="1"/>
  <c r="R1201" i="8"/>
  <c r="M1201" i="8" s="1"/>
  <c r="R1202" i="8"/>
  <c r="M1202" i="8" s="1"/>
  <c r="R1203" i="8"/>
  <c r="M1203" i="8" s="1"/>
  <c r="R1204" i="8"/>
  <c r="M1204" i="8" s="1"/>
  <c r="R1205" i="8"/>
  <c r="M1205" i="8" s="1"/>
  <c r="R1206" i="8"/>
  <c r="M1206" i="8" s="1"/>
  <c r="R1207" i="8"/>
  <c r="M1207" i="8" s="1"/>
  <c r="R1208" i="8"/>
  <c r="M1208" i="8" s="1"/>
  <c r="R1209" i="8"/>
  <c r="M1209" i="8" s="1"/>
  <c r="R1210" i="8"/>
  <c r="M1210" i="8" s="1"/>
  <c r="R1211" i="8"/>
  <c r="M1211" i="8" s="1"/>
  <c r="R1212" i="8"/>
  <c r="M1212" i="8" s="1"/>
  <c r="R1213" i="8"/>
  <c r="M1213" i="8" s="1"/>
  <c r="R1214" i="8"/>
  <c r="M1214" i="8" s="1"/>
  <c r="R1215" i="8"/>
  <c r="M1215" i="8" s="1"/>
  <c r="R1216" i="8"/>
  <c r="M1216" i="8" s="1"/>
  <c r="R1217" i="8"/>
  <c r="M1217" i="8" s="1"/>
  <c r="R1218" i="8"/>
  <c r="M1218" i="8" s="1"/>
  <c r="R1219" i="8"/>
  <c r="M1219" i="8" s="1"/>
  <c r="R1220" i="8"/>
  <c r="M1220" i="8" s="1"/>
  <c r="R1221" i="8"/>
  <c r="M1221" i="8" s="1"/>
  <c r="R1222" i="8"/>
  <c r="M1222" i="8" s="1"/>
  <c r="R1223" i="8"/>
  <c r="M1223" i="8" s="1"/>
  <c r="R1224" i="8"/>
  <c r="M1224" i="8" s="1"/>
  <c r="R1225" i="8"/>
  <c r="M1225" i="8" s="1"/>
  <c r="R1226" i="8"/>
  <c r="M1226" i="8" s="1"/>
  <c r="R1227" i="8"/>
  <c r="M1227" i="8" s="1"/>
  <c r="R1228" i="8"/>
  <c r="M1228" i="8" s="1"/>
  <c r="R1229" i="8"/>
  <c r="M1229" i="8" s="1"/>
  <c r="R1230" i="8"/>
  <c r="M1230" i="8" s="1"/>
  <c r="R1231" i="8"/>
  <c r="M1231" i="8" s="1"/>
  <c r="R1232" i="8"/>
  <c r="M1232" i="8" s="1"/>
  <c r="R1233" i="8"/>
  <c r="M1233" i="8" s="1"/>
  <c r="R1234" i="8"/>
  <c r="M1234" i="8" s="1"/>
  <c r="R1235" i="8"/>
  <c r="M1235" i="8" s="1"/>
  <c r="R1236" i="8"/>
  <c r="M1236" i="8" s="1"/>
  <c r="R1237" i="8"/>
  <c r="M1237" i="8" s="1"/>
  <c r="R1238" i="8"/>
  <c r="M1238" i="8" s="1"/>
  <c r="R1239" i="8"/>
  <c r="M1239" i="8" s="1"/>
  <c r="R1240" i="8"/>
  <c r="M1240" i="8" s="1"/>
  <c r="R1241" i="8"/>
  <c r="M1241" i="8" s="1"/>
  <c r="R1242" i="8"/>
  <c r="M1242" i="8" s="1"/>
  <c r="R1243" i="8"/>
  <c r="M1243" i="8" s="1"/>
  <c r="R1244" i="8"/>
  <c r="M1244" i="8" s="1"/>
  <c r="R1245" i="8"/>
  <c r="M1245" i="8" s="1"/>
  <c r="R1246" i="8"/>
  <c r="M1246" i="8" s="1"/>
  <c r="R1247" i="8"/>
  <c r="M1247" i="8" s="1"/>
  <c r="R1248" i="8"/>
  <c r="M1248" i="8" s="1"/>
  <c r="R1249" i="8"/>
  <c r="M1249" i="8" s="1"/>
  <c r="R1250" i="8"/>
  <c r="M1250" i="8" s="1"/>
  <c r="R1251" i="8"/>
  <c r="M1251" i="8" s="1"/>
  <c r="R1252" i="8"/>
  <c r="M1252" i="8" s="1"/>
  <c r="R1253" i="8"/>
  <c r="M1253" i="8" s="1"/>
  <c r="R1254" i="8"/>
  <c r="M1254" i="8" s="1"/>
  <c r="R1255" i="8"/>
  <c r="M1255" i="8" s="1"/>
  <c r="R1256" i="8"/>
  <c r="M1256" i="8" s="1"/>
  <c r="R1257" i="8"/>
  <c r="M1257" i="8" s="1"/>
  <c r="R1258" i="8"/>
  <c r="M1258" i="8" s="1"/>
  <c r="R1259" i="8"/>
  <c r="M1259" i="8" s="1"/>
  <c r="R1260" i="8"/>
  <c r="M1260" i="8" s="1"/>
  <c r="R1261" i="8"/>
  <c r="M1261" i="8" s="1"/>
  <c r="R1262" i="8"/>
  <c r="M1262" i="8" s="1"/>
  <c r="R1263" i="8"/>
  <c r="M1263" i="8" s="1"/>
  <c r="R1264" i="8"/>
  <c r="M1264" i="8" s="1"/>
  <c r="R1265" i="8"/>
  <c r="M1265" i="8" s="1"/>
  <c r="R1266" i="8"/>
  <c r="M1266" i="8" s="1"/>
  <c r="R1267" i="8"/>
  <c r="M1267" i="8" s="1"/>
  <c r="R1268" i="8"/>
  <c r="M1268" i="8" s="1"/>
  <c r="R1269" i="8"/>
  <c r="M1269" i="8" s="1"/>
  <c r="R1270" i="8"/>
  <c r="M1270" i="8" s="1"/>
  <c r="R1271" i="8"/>
  <c r="M1271" i="8" s="1"/>
  <c r="R1272" i="8"/>
  <c r="M1272" i="8" s="1"/>
  <c r="R1273" i="8"/>
  <c r="M1273" i="8" s="1"/>
  <c r="R1274" i="8"/>
  <c r="M1274" i="8" s="1"/>
  <c r="R1275" i="8"/>
  <c r="M1275" i="8" s="1"/>
  <c r="R1276" i="8"/>
  <c r="M1276" i="8" s="1"/>
  <c r="R1277" i="8"/>
  <c r="M1277" i="8" s="1"/>
  <c r="R1278" i="8"/>
  <c r="M1278" i="8" s="1"/>
  <c r="R1279" i="8"/>
  <c r="M1279" i="8" s="1"/>
  <c r="R1280" i="8"/>
  <c r="M1280" i="8" s="1"/>
  <c r="R1281" i="8"/>
  <c r="M1281" i="8" s="1"/>
  <c r="R1282" i="8"/>
  <c r="M1282" i="8" s="1"/>
  <c r="R1283" i="8"/>
  <c r="M1283" i="8" s="1"/>
  <c r="R1284" i="8"/>
  <c r="M1284" i="8" s="1"/>
  <c r="R1285" i="8"/>
  <c r="M1285" i="8" s="1"/>
  <c r="R1286" i="8"/>
  <c r="M1286" i="8" s="1"/>
  <c r="R1287" i="8"/>
  <c r="M1287" i="8" s="1"/>
  <c r="R1288" i="8"/>
  <c r="M1288" i="8" s="1"/>
  <c r="R1289" i="8"/>
  <c r="M1289" i="8" s="1"/>
  <c r="R1290" i="8"/>
  <c r="M1290" i="8" s="1"/>
  <c r="R1291" i="8"/>
  <c r="M1291" i="8" s="1"/>
  <c r="R1292" i="8"/>
  <c r="M1292" i="8" s="1"/>
  <c r="R1293" i="8"/>
  <c r="M1293" i="8" s="1"/>
  <c r="R1294" i="8"/>
  <c r="M1294" i="8" s="1"/>
  <c r="R1295" i="8"/>
  <c r="M1295" i="8" s="1"/>
  <c r="R1296" i="8"/>
  <c r="M1296" i="8" s="1"/>
  <c r="R1297" i="8"/>
  <c r="M1297" i="8" s="1"/>
  <c r="R1298" i="8"/>
  <c r="M1298" i="8" s="1"/>
  <c r="R1299" i="8"/>
  <c r="M1299" i="8" s="1"/>
  <c r="R1300" i="8"/>
  <c r="M1300" i="8" s="1"/>
  <c r="R1301" i="8"/>
  <c r="M1301" i="8" s="1"/>
  <c r="R1302" i="8"/>
  <c r="M1302" i="8" s="1"/>
  <c r="R1303" i="8"/>
  <c r="M1303" i="8" s="1"/>
  <c r="R1304" i="8"/>
  <c r="M1304" i="8" s="1"/>
  <c r="R1305" i="8"/>
  <c r="M1305" i="8" s="1"/>
  <c r="R1306" i="8"/>
  <c r="M1306" i="8" s="1"/>
  <c r="R1307" i="8"/>
  <c r="M1307" i="8" s="1"/>
  <c r="R1308" i="8"/>
  <c r="M1308" i="8" s="1"/>
  <c r="R1309" i="8"/>
  <c r="M1309" i="8" s="1"/>
  <c r="R1310" i="8"/>
  <c r="M1310" i="8" s="1"/>
  <c r="R1311" i="8"/>
  <c r="M1311" i="8" s="1"/>
  <c r="R1312" i="8"/>
  <c r="M1312" i="8" s="1"/>
  <c r="R1313" i="8"/>
  <c r="M1313" i="8" s="1"/>
  <c r="R1314" i="8"/>
  <c r="M1314" i="8" s="1"/>
  <c r="R1315" i="8"/>
  <c r="M1315" i="8" s="1"/>
  <c r="R1316" i="8"/>
  <c r="M1316" i="8" s="1"/>
  <c r="R1317" i="8"/>
  <c r="M1317" i="8" s="1"/>
  <c r="R1318" i="8"/>
  <c r="M1318" i="8" s="1"/>
  <c r="R1319" i="8"/>
  <c r="M1319" i="8" s="1"/>
  <c r="R1320" i="8"/>
  <c r="M1320" i="8" s="1"/>
  <c r="R1321" i="8"/>
  <c r="M1321" i="8" s="1"/>
  <c r="R1322" i="8"/>
  <c r="M1322" i="8" s="1"/>
  <c r="R1323" i="8"/>
  <c r="M1323" i="8" s="1"/>
  <c r="R1324" i="8"/>
  <c r="M1324" i="8" s="1"/>
  <c r="R1325" i="8"/>
  <c r="M1325" i="8" s="1"/>
  <c r="R1326" i="8"/>
  <c r="M1326" i="8" s="1"/>
  <c r="R1327" i="8"/>
  <c r="M1327" i="8" s="1"/>
  <c r="R1328" i="8"/>
  <c r="M1328" i="8" s="1"/>
  <c r="R1329" i="8"/>
  <c r="M1329" i="8" s="1"/>
  <c r="R1330" i="8"/>
  <c r="M1330" i="8" s="1"/>
  <c r="R1331" i="8"/>
  <c r="M1331" i="8" s="1"/>
  <c r="R1332" i="8"/>
  <c r="M1332" i="8" s="1"/>
  <c r="R1333" i="8"/>
  <c r="M1333" i="8" s="1"/>
  <c r="R1334" i="8"/>
  <c r="M1334" i="8" s="1"/>
  <c r="R1335" i="8"/>
  <c r="M1335" i="8" s="1"/>
  <c r="R1336" i="8"/>
  <c r="M1336" i="8" s="1"/>
  <c r="R1337" i="8"/>
  <c r="M1337" i="8" s="1"/>
  <c r="R1338" i="8"/>
  <c r="M1338" i="8" s="1"/>
  <c r="R1339" i="8"/>
  <c r="M1339" i="8" s="1"/>
  <c r="R1340" i="8"/>
  <c r="M1340" i="8" s="1"/>
  <c r="R1341" i="8"/>
  <c r="M1341" i="8" s="1"/>
  <c r="R1342" i="8"/>
  <c r="M1342" i="8" s="1"/>
  <c r="R1343" i="8"/>
  <c r="M1343" i="8" s="1"/>
  <c r="R1344" i="8"/>
  <c r="M1344" i="8" s="1"/>
  <c r="R1345" i="8"/>
  <c r="M1345" i="8" s="1"/>
  <c r="R1346" i="8"/>
  <c r="M1346" i="8" s="1"/>
  <c r="R1347" i="8"/>
  <c r="M1347" i="8" s="1"/>
  <c r="R1348" i="8"/>
  <c r="M1348" i="8" s="1"/>
  <c r="R1349" i="8"/>
  <c r="M1349" i="8" s="1"/>
  <c r="R1350" i="8"/>
  <c r="M1350" i="8" s="1"/>
  <c r="R1351" i="8"/>
  <c r="M1351" i="8" s="1"/>
  <c r="R1352" i="8"/>
  <c r="M1352" i="8" s="1"/>
  <c r="R1353" i="8"/>
  <c r="M1353" i="8" s="1"/>
  <c r="R1354" i="8"/>
  <c r="M1354" i="8" s="1"/>
  <c r="R1355" i="8"/>
  <c r="M1355" i="8" s="1"/>
  <c r="R1356" i="8"/>
  <c r="M1356" i="8" s="1"/>
  <c r="R1357" i="8"/>
  <c r="M1357" i="8" s="1"/>
  <c r="R1358" i="8"/>
  <c r="M1358" i="8" s="1"/>
  <c r="R1359" i="8"/>
  <c r="M1359" i="8" s="1"/>
  <c r="R1360" i="8"/>
  <c r="M1360" i="8" s="1"/>
  <c r="R1361" i="8"/>
  <c r="M1361" i="8" s="1"/>
  <c r="R1362" i="8"/>
  <c r="M1362" i="8" s="1"/>
  <c r="R1363" i="8"/>
  <c r="M1363" i="8" s="1"/>
  <c r="R1364" i="8"/>
  <c r="M1364" i="8" s="1"/>
  <c r="R1365" i="8"/>
  <c r="M1365" i="8" s="1"/>
  <c r="R1366" i="8"/>
  <c r="M1366" i="8" s="1"/>
  <c r="R1367" i="8"/>
  <c r="M1367" i="8" s="1"/>
  <c r="R1368" i="8"/>
  <c r="M1368" i="8" s="1"/>
  <c r="R1369" i="8"/>
  <c r="M1369" i="8" s="1"/>
  <c r="R1370" i="8"/>
  <c r="M1370" i="8" s="1"/>
  <c r="R1371" i="8"/>
  <c r="M1371" i="8" s="1"/>
  <c r="R1372" i="8"/>
  <c r="M1372" i="8" s="1"/>
  <c r="R1373" i="8"/>
  <c r="M1373" i="8" s="1"/>
  <c r="R1374" i="8"/>
  <c r="M1374" i="8" s="1"/>
  <c r="R1375" i="8"/>
  <c r="M1375" i="8" s="1"/>
  <c r="R1376" i="8"/>
  <c r="M1376" i="8" s="1"/>
  <c r="R1377" i="8"/>
  <c r="M1377" i="8" s="1"/>
  <c r="R1378" i="8"/>
  <c r="M1378" i="8" s="1"/>
  <c r="R1379" i="8"/>
  <c r="M1379" i="8" s="1"/>
  <c r="R1380" i="8"/>
  <c r="M1380" i="8" s="1"/>
  <c r="R1381" i="8"/>
  <c r="M1381" i="8" s="1"/>
  <c r="R1382" i="8"/>
  <c r="M1382" i="8" s="1"/>
  <c r="R1383" i="8"/>
  <c r="M1383" i="8" s="1"/>
  <c r="R1384" i="8"/>
  <c r="M1384" i="8" s="1"/>
  <c r="R1385" i="8"/>
  <c r="M1385" i="8" s="1"/>
  <c r="R1386" i="8"/>
  <c r="M1386" i="8" s="1"/>
  <c r="R1387" i="8"/>
  <c r="M1387" i="8" s="1"/>
  <c r="R1388" i="8"/>
  <c r="M1388" i="8" s="1"/>
  <c r="R1389" i="8"/>
  <c r="M1389" i="8" s="1"/>
  <c r="R1390" i="8"/>
  <c r="M1390" i="8" s="1"/>
  <c r="R1391" i="8"/>
  <c r="M1391" i="8" s="1"/>
  <c r="R1392" i="8"/>
  <c r="M1392" i="8" s="1"/>
  <c r="R1393" i="8"/>
  <c r="M1393" i="8" s="1"/>
  <c r="R1394" i="8"/>
  <c r="M1394" i="8" s="1"/>
  <c r="R1395" i="8"/>
  <c r="M1395" i="8" s="1"/>
  <c r="R1396" i="8"/>
  <c r="M1396" i="8" s="1"/>
  <c r="R1397" i="8"/>
  <c r="M1397" i="8" s="1"/>
  <c r="R1398" i="8"/>
  <c r="M1398" i="8" s="1"/>
  <c r="R1399" i="8"/>
  <c r="M1399" i="8" s="1"/>
  <c r="R1400" i="8"/>
  <c r="M1400" i="8" s="1"/>
  <c r="R1401" i="8"/>
  <c r="M1401" i="8" s="1"/>
  <c r="R1402" i="8"/>
  <c r="M1402" i="8" s="1"/>
  <c r="R1403" i="8"/>
  <c r="M1403" i="8" s="1"/>
  <c r="R1404" i="8"/>
  <c r="M1404" i="8" s="1"/>
  <c r="R1405" i="8"/>
  <c r="M1405" i="8" s="1"/>
  <c r="R1406" i="8"/>
  <c r="M1406" i="8" s="1"/>
  <c r="R1407" i="8"/>
  <c r="M1407" i="8" s="1"/>
  <c r="R1408" i="8"/>
  <c r="M1408" i="8" s="1"/>
  <c r="R1409" i="8"/>
  <c r="M1409" i="8" s="1"/>
  <c r="R1410" i="8"/>
  <c r="M1410" i="8" s="1"/>
  <c r="R1411" i="8"/>
  <c r="M1411" i="8" s="1"/>
  <c r="R1412" i="8"/>
  <c r="M1412" i="8" s="1"/>
  <c r="R1413" i="8"/>
  <c r="M1413" i="8" s="1"/>
  <c r="R1414" i="8"/>
  <c r="M1414" i="8" s="1"/>
  <c r="R1415" i="8"/>
  <c r="M1415" i="8" s="1"/>
  <c r="R1416" i="8"/>
  <c r="M1416" i="8" s="1"/>
  <c r="R1417" i="8"/>
  <c r="M1417" i="8" s="1"/>
  <c r="R1418" i="8"/>
  <c r="M1418" i="8" s="1"/>
  <c r="R1419" i="8"/>
  <c r="M1419" i="8" s="1"/>
  <c r="R1420" i="8"/>
  <c r="M1420" i="8" s="1"/>
  <c r="R1421" i="8"/>
  <c r="M1421" i="8" s="1"/>
  <c r="R1422" i="8"/>
  <c r="M1422" i="8" s="1"/>
  <c r="R1423" i="8"/>
  <c r="M1423" i="8" s="1"/>
  <c r="R1424" i="8"/>
  <c r="M1424" i="8" s="1"/>
  <c r="R1425" i="8"/>
  <c r="M1425" i="8" s="1"/>
  <c r="R1426" i="8"/>
  <c r="M1426" i="8" s="1"/>
  <c r="R1427" i="8"/>
  <c r="M1427" i="8" s="1"/>
  <c r="R1428" i="8"/>
  <c r="M1428" i="8" s="1"/>
  <c r="R1429" i="8"/>
  <c r="M1429" i="8" s="1"/>
  <c r="R1430" i="8"/>
  <c r="M1430" i="8" s="1"/>
  <c r="R1431" i="8"/>
  <c r="M1431" i="8" s="1"/>
  <c r="R1432" i="8"/>
  <c r="M1432" i="8" s="1"/>
  <c r="R1433" i="8"/>
  <c r="M1433" i="8" s="1"/>
  <c r="R1434" i="8"/>
  <c r="M1434" i="8" s="1"/>
  <c r="R1435" i="8"/>
  <c r="M1435" i="8" s="1"/>
  <c r="R1436" i="8"/>
  <c r="M1436" i="8" s="1"/>
  <c r="R1437" i="8"/>
  <c r="M1437" i="8" s="1"/>
  <c r="R1438" i="8"/>
  <c r="M1438" i="8" s="1"/>
  <c r="R1439" i="8"/>
  <c r="M1439" i="8" s="1"/>
  <c r="R1440" i="8"/>
  <c r="M1440" i="8" s="1"/>
  <c r="R1441" i="8"/>
  <c r="M1441" i="8" s="1"/>
  <c r="R1442" i="8"/>
  <c r="M1442" i="8" s="1"/>
  <c r="R1443" i="8"/>
  <c r="M1443" i="8" s="1"/>
  <c r="R1444" i="8"/>
  <c r="M1444" i="8" s="1"/>
  <c r="R1445" i="8"/>
  <c r="M1445" i="8" s="1"/>
  <c r="R1446" i="8"/>
  <c r="M1446" i="8" s="1"/>
  <c r="R1447" i="8"/>
  <c r="M1447" i="8" s="1"/>
  <c r="R1448" i="8"/>
  <c r="M1448" i="8" s="1"/>
  <c r="R1449" i="8"/>
  <c r="M1449" i="8" s="1"/>
  <c r="R1450" i="8"/>
  <c r="M1450" i="8" s="1"/>
  <c r="R1451" i="8"/>
  <c r="M1451" i="8" s="1"/>
  <c r="R1452" i="8"/>
  <c r="M1452" i="8" s="1"/>
  <c r="R1453" i="8"/>
  <c r="M1453" i="8" s="1"/>
  <c r="R1454" i="8"/>
  <c r="M1454" i="8" s="1"/>
  <c r="R1455" i="8"/>
  <c r="M1455" i="8" s="1"/>
  <c r="R1456" i="8"/>
  <c r="M1456" i="8" s="1"/>
  <c r="R1457" i="8"/>
  <c r="M1457" i="8" s="1"/>
  <c r="R1458" i="8"/>
  <c r="M1458" i="8" s="1"/>
  <c r="R1459" i="8"/>
  <c r="M1459" i="8" s="1"/>
  <c r="R1460" i="8"/>
  <c r="M1460" i="8" s="1"/>
  <c r="R1461" i="8"/>
  <c r="M1461" i="8" s="1"/>
  <c r="R1462" i="8"/>
  <c r="M1462" i="8" s="1"/>
  <c r="R1463" i="8"/>
  <c r="M1463" i="8" s="1"/>
  <c r="R1464" i="8"/>
  <c r="M1464" i="8" s="1"/>
  <c r="R1465" i="8"/>
  <c r="M1465" i="8" s="1"/>
  <c r="R1466" i="8"/>
  <c r="M1466" i="8" s="1"/>
  <c r="R1467" i="8"/>
  <c r="M1467" i="8" s="1"/>
  <c r="R1468" i="8"/>
  <c r="M1468" i="8" s="1"/>
  <c r="R1469" i="8"/>
  <c r="M1469" i="8" s="1"/>
  <c r="R1470" i="8"/>
  <c r="M1470" i="8" s="1"/>
  <c r="R1471" i="8"/>
  <c r="M1471" i="8" s="1"/>
  <c r="R1472" i="8"/>
  <c r="M1472" i="8" s="1"/>
  <c r="R1473" i="8"/>
  <c r="M1473" i="8" s="1"/>
  <c r="R1474" i="8"/>
  <c r="M1474" i="8" s="1"/>
  <c r="R1475" i="8"/>
  <c r="M1475" i="8" s="1"/>
  <c r="R1476" i="8"/>
  <c r="M1476" i="8" s="1"/>
  <c r="R1477" i="8"/>
  <c r="M1477" i="8" s="1"/>
  <c r="R1478" i="8"/>
  <c r="M1478" i="8" s="1"/>
  <c r="R1479" i="8"/>
  <c r="M1479" i="8" s="1"/>
  <c r="R1480" i="8"/>
  <c r="M1480" i="8" s="1"/>
  <c r="R1481" i="8"/>
  <c r="M1481" i="8" s="1"/>
  <c r="R1482" i="8"/>
  <c r="M1482" i="8" s="1"/>
  <c r="R1483" i="8"/>
  <c r="M1483" i="8" s="1"/>
  <c r="R1484" i="8"/>
  <c r="M1484" i="8" s="1"/>
  <c r="R1485" i="8"/>
  <c r="M1485" i="8" s="1"/>
  <c r="R1486" i="8"/>
  <c r="M1486" i="8" s="1"/>
  <c r="R1487" i="8"/>
  <c r="M1487" i="8" s="1"/>
  <c r="R1488" i="8"/>
  <c r="M1488" i="8" s="1"/>
  <c r="R1489" i="8"/>
  <c r="M1489" i="8" s="1"/>
  <c r="R1490" i="8"/>
  <c r="M1490" i="8" s="1"/>
  <c r="R1491" i="8"/>
  <c r="M1491" i="8" s="1"/>
  <c r="R1492" i="8"/>
  <c r="M1492" i="8" s="1"/>
  <c r="R1493" i="8"/>
  <c r="M1493" i="8" s="1"/>
  <c r="R1494" i="8"/>
  <c r="M1494" i="8" s="1"/>
  <c r="R1495" i="8"/>
  <c r="M1495" i="8" s="1"/>
  <c r="R1496" i="8"/>
  <c r="M1496" i="8" s="1"/>
  <c r="R1497" i="8"/>
  <c r="M1497" i="8" s="1"/>
  <c r="R1498" i="8"/>
  <c r="M1498" i="8" s="1"/>
  <c r="R1499" i="8"/>
  <c r="M1499" i="8" s="1"/>
  <c r="R1500" i="8"/>
  <c r="M1500" i="8" s="1"/>
  <c r="R1501" i="8"/>
  <c r="M1501" i="8" s="1"/>
  <c r="R1502" i="8"/>
  <c r="M1502" i="8" s="1"/>
  <c r="R1503" i="8"/>
  <c r="M1503" i="8" s="1"/>
  <c r="R1504" i="8"/>
  <c r="M1504" i="8" s="1"/>
  <c r="R1505" i="8"/>
  <c r="M1505" i="8" s="1"/>
  <c r="R1506" i="8"/>
  <c r="M1506" i="8" s="1"/>
  <c r="R1507" i="8"/>
  <c r="M1507" i="8" s="1"/>
  <c r="R1508" i="8"/>
  <c r="M1508" i="8" s="1"/>
  <c r="R1509" i="8"/>
  <c r="M1509" i="8" s="1"/>
  <c r="R1510" i="8"/>
  <c r="M1510" i="8" s="1"/>
  <c r="R1511" i="8"/>
  <c r="M1511" i="8" s="1"/>
  <c r="R1512" i="8"/>
  <c r="M1512" i="8" s="1"/>
  <c r="R1513" i="8"/>
  <c r="M1513" i="8" s="1"/>
  <c r="R1514" i="8"/>
  <c r="M1514" i="8" s="1"/>
  <c r="R1515" i="8"/>
  <c r="M1515" i="8" s="1"/>
  <c r="R1516" i="8"/>
  <c r="M1516" i="8" s="1"/>
  <c r="R1517" i="8"/>
  <c r="M1517" i="8" s="1"/>
  <c r="R1518" i="8"/>
  <c r="M1518" i="8" s="1"/>
  <c r="R1519" i="8"/>
  <c r="M1519" i="8" s="1"/>
  <c r="R1520" i="8"/>
  <c r="M1520" i="8" s="1"/>
  <c r="R1521" i="8"/>
  <c r="M1521" i="8" s="1"/>
  <c r="R1522" i="8"/>
  <c r="M1522" i="8" s="1"/>
  <c r="R1523" i="8"/>
  <c r="M1523" i="8" s="1"/>
  <c r="R1524" i="8"/>
  <c r="M1524" i="8" s="1"/>
  <c r="R1525" i="8"/>
  <c r="M1525" i="8" s="1"/>
  <c r="R1526" i="8"/>
  <c r="M1526" i="8" s="1"/>
  <c r="R1527" i="8"/>
  <c r="M1527" i="8" s="1"/>
  <c r="R1528" i="8"/>
  <c r="M1528" i="8" s="1"/>
  <c r="R1529" i="8"/>
  <c r="M1529" i="8" s="1"/>
  <c r="R1530" i="8"/>
  <c r="M1530" i="8" s="1"/>
  <c r="R1531" i="8"/>
  <c r="M1531" i="8" s="1"/>
  <c r="R1532" i="8"/>
  <c r="M1532" i="8" s="1"/>
  <c r="R1533" i="8"/>
  <c r="M1533" i="8" s="1"/>
  <c r="R1534" i="8"/>
  <c r="M1534" i="8" s="1"/>
  <c r="R1535" i="8"/>
  <c r="M1535" i="8" s="1"/>
  <c r="R1536" i="8"/>
  <c r="M1536" i="8" s="1"/>
  <c r="R1537" i="8"/>
  <c r="M1537" i="8" s="1"/>
  <c r="R1538" i="8"/>
  <c r="M1538" i="8" s="1"/>
  <c r="R1539" i="8"/>
  <c r="M1539" i="8" s="1"/>
  <c r="R1540" i="8"/>
  <c r="M1540" i="8" s="1"/>
  <c r="R1541" i="8"/>
  <c r="M1541" i="8" s="1"/>
  <c r="R1542" i="8"/>
  <c r="M1542" i="8" s="1"/>
  <c r="R1543" i="8"/>
  <c r="M1543" i="8" s="1"/>
  <c r="R1544" i="8"/>
  <c r="M1544" i="8" s="1"/>
  <c r="R1545" i="8"/>
  <c r="M1545" i="8" s="1"/>
  <c r="R1546" i="8"/>
  <c r="M1546" i="8" s="1"/>
  <c r="R1547" i="8"/>
  <c r="M1547" i="8" s="1"/>
  <c r="R1548" i="8"/>
  <c r="M1548" i="8" s="1"/>
  <c r="R1549" i="8"/>
  <c r="M1549" i="8" s="1"/>
  <c r="R1550" i="8"/>
  <c r="M1550" i="8" s="1"/>
  <c r="R1551" i="8"/>
  <c r="M1551" i="8" s="1"/>
  <c r="R1552" i="8"/>
  <c r="M1552" i="8" s="1"/>
  <c r="R1553" i="8"/>
  <c r="M1553" i="8" s="1"/>
  <c r="R1554" i="8"/>
  <c r="M1554" i="8" s="1"/>
  <c r="R1555" i="8"/>
  <c r="M1555" i="8" s="1"/>
  <c r="R1556" i="8"/>
  <c r="M1556" i="8" s="1"/>
  <c r="R1557" i="8"/>
  <c r="M1557" i="8" s="1"/>
  <c r="R1558" i="8"/>
  <c r="M1558" i="8" s="1"/>
  <c r="R1559" i="8"/>
  <c r="M1559" i="8" s="1"/>
  <c r="R1560" i="8"/>
  <c r="M1560" i="8" s="1"/>
  <c r="R1561" i="8"/>
  <c r="M1561" i="8" s="1"/>
  <c r="R1562" i="8"/>
  <c r="M1562" i="8" s="1"/>
  <c r="R1563" i="8"/>
  <c r="M1563" i="8" s="1"/>
  <c r="R1564" i="8"/>
  <c r="M1564" i="8" s="1"/>
  <c r="R1565" i="8"/>
  <c r="M1565" i="8" s="1"/>
  <c r="R1566" i="8"/>
  <c r="M1566" i="8" s="1"/>
  <c r="R1567" i="8"/>
  <c r="M1567" i="8" s="1"/>
  <c r="R1568" i="8"/>
  <c r="M1568" i="8" s="1"/>
  <c r="R1569" i="8"/>
  <c r="M1569" i="8" s="1"/>
  <c r="R1570" i="8"/>
  <c r="M1570" i="8" s="1"/>
  <c r="K1570" i="8"/>
  <c r="L1570" i="8" s="1"/>
  <c r="K1569" i="8"/>
  <c r="L1569" i="8" s="1"/>
  <c r="K1568" i="8"/>
  <c r="L1568" i="8" s="1"/>
  <c r="K1567" i="8"/>
  <c r="L1567" i="8" s="1"/>
  <c r="K1566" i="8"/>
  <c r="L1566" i="8" s="1"/>
  <c r="K1565" i="8"/>
  <c r="L1565" i="8" s="1"/>
  <c r="K1564" i="8"/>
  <c r="L1564" i="8" s="1"/>
  <c r="K1563" i="8"/>
  <c r="L1563" i="8" s="1"/>
  <c r="K1562" i="8"/>
  <c r="L1562" i="8" s="1"/>
  <c r="K1561" i="8"/>
  <c r="L1561" i="8" s="1"/>
  <c r="K1560" i="8"/>
  <c r="L1560" i="8" s="1"/>
  <c r="K1559" i="8"/>
  <c r="L1559" i="8" s="1"/>
  <c r="K1558" i="8"/>
  <c r="L1558" i="8" s="1"/>
  <c r="K1557" i="8"/>
  <c r="L1557" i="8" s="1"/>
  <c r="K1556" i="8"/>
  <c r="L1556" i="8" s="1"/>
  <c r="K1555" i="8"/>
  <c r="L1555" i="8" s="1"/>
  <c r="K1554" i="8"/>
  <c r="L1554" i="8" s="1"/>
  <c r="K1553" i="8"/>
  <c r="L1553" i="8" s="1"/>
  <c r="K1552" i="8"/>
  <c r="L1552" i="8" s="1"/>
  <c r="K1551" i="8"/>
  <c r="L1551" i="8" s="1"/>
  <c r="K1550" i="8"/>
  <c r="L1550" i="8" s="1"/>
  <c r="K1549" i="8"/>
  <c r="L1549" i="8" s="1"/>
  <c r="K1548" i="8"/>
  <c r="L1548" i="8" s="1"/>
  <c r="K1547" i="8"/>
  <c r="L1547" i="8" s="1"/>
  <c r="K1546" i="8"/>
  <c r="L1546" i="8" s="1"/>
  <c r="K1545" i="8"/>
  <c r="L1545" i="8" s="1"/>
  <c r="K1544" i="8"/>
  <c r="L1544" i="8" s="1"/>
  <c r="K1543" i="8"/>
  <c r="L1543" i="8" s="1"/>
  <c r="K1542" i="8"/>
  <c r="L1542" i="8" s="1"/>
  <c r="K1541" i="8"/>
  <c r="L1541" i="8" s="1"/>
  <c r="K1540" i="8"/>
  <c r="L1540" i="8" s="1"/>
  <c r="K1539" i="8"/>
  <c r="L1539" i="8" s="1"/>
  <c r="K1538" i="8"/>
  <c r="L1538" i="8" s="1"/>
  <c r="K1537" i="8"/>
  <c r="L1537" i="8" s="1"/>
  <c r="K1536" i="8"/>
  <c r="L1536" i="8" s="1"/>
  <c r="K1535" i="8"/>
  <c r="L1535" i="8" s="1"/>
  <c r="K1534" i="8"/>
  <c r="L1534" i="8" s="1"/>
  <c r="K1533" i="8"/>
  <c r="L1533" i="8" s="1"/>
  <c r="K1532" i="8"/>
  <c r="L1532" i="8" s="1"/>
  <c r="K1531" i="8"/>
  <c r="L1531" i="8" s="1"/>
  <c r="K1530" i="8"/>
  <c r="L1530" i="8" s="1"/>
  <c r="K1529" i="8"/>
  <c r="L1529" i="8" s="1"/>
  <c r="K1528" i="8"/>
  <c r="L1528" i="8" s="1"/>
  <c r="K1527" i="8"/>
  <c r="L1527" i="8" s="1"/>
  <c r="K1526" i="8"/>
  <c r="L1526" i="8" s="1"/>
  <c r="K1525" i="8"/>
  <c r="L1525" i="8" s="1"/>
  <c r="K1524" i="8"/>
  <c r="L1524" i="8" s="1"/>
  <c r="K1523" i="8"/>
  <c r="L1523" i="8" s="1"/>
  <c r="K1522" i="8"/>
  <c r="L1522" i="8" s="1"/>
  <c r="K1521" i="8"/>
  <c r="L1521" i="8" s="1"/>
  <c r="K1520" i="8"/>
  <c r="L1520" i="8" s="1"/>
  <c r="K1519" i="8"/>
  <c r="L1519" i="8" s="1"/>
  <c r="K1518" i="8"/>
  <c r="L1518" i="8" s="1"/>
  <c r="K1517" i="8"/>
  <c r="L1517" i="8" s="1"/>
  <c r="K1516" i="8"/>
  <c r="L1516" i="8" s="1"/>
  <c r="K1515" i="8"/>
  <c r="L1515" i="8" s="1"/>
  <c r="K1514" i="8"/>
  <c r="L1514" i="8" s="1"/>
  <c r="K1513" i="8"/>
  <c r="L1513" i="8" s="1"/>
  <c r="K1512" i="8"/>
  <c r="L1512" i="8" s="1"/>
  <c r="K1511" i="8"/>
  <c r="L1511" i="8" s="1"/>
  <c r="K1510" i="8"/>
  <c r="L1510" i="8" s="1"/>
  <c r="K1509" i="8"/>
  <c r="L1509" i="8" s="1"/>
  <c r="K1508" i="8"/>
  <c r="L1508" i="8" s="1"/>
  <c r="K1507" i="8"/>
  <c r="L1507" i="8" s="1"/>
  <c r="K1506" i="8"/>
  <c r="L1506" i="8" s="1"/>
  <c r="K1505" i="8"/>
  <c r="L1505" i="8" s="1"/>
  <c r="K1504" i="8"/>
  <c r="L1504" i="8" s="1"/>
  <c r="K1503" i="8"/>
  <c r="L1503" i="8" s="1"/>
  <c r="K1502" i="8"/>
  <c r="L1502" i="8" s="1"/>
  <c r="K1501" i="8"/>
  <c r="L1501" i="8" s="1"/>
  <c r="K1500" i="8"/>
  <c r="L1500" i="8" s="1"/>
  <c r="K1499" i="8"/>
  <c r="L1499" i="8" s="1"/>
  <c r="K1498" i="8"/>
  <c r="L1498" i="8" s="1"/>
  <c r="K1497" i="8"/>
  <c r="L1497" i="8" s="1"/>
  <c r="K1496" i="8"/>
  <c r="L1496" i="8" s="1"/>
  <c r="K1495" i="8"/>
  <c r="L1495" i="8" s="1"/>
  <c r="K1494" i="8"/>
  <c r="L1494" i="8" s="1"/>
  <c r="K1493" i="8"/>
  <c r="L1493" i="8" s="1"/>
  <c r="K1492" i="8"/>
  <c r="L1492" i="8" s="1"/>
  <c r="K1491" i="8"/>
  <c r="L1491" i="8" s="1"/>
  <c r="K1490" i="8"/>
  <c r="L1490" i="8" s="1"/>
  <c r="K1489" i="8"/>
  <c r="L1489" i="8" s="1"/>
  <c r="K1488" i="8"/>
  <c r="L1488" i="8" s="1"/>
  <c r="K1487" i="8"/>
  <c r="L1487" i="8" s="1"/>
  <c r="K1486" i="8"/>
  <c r="L1486" i="8" s="1"/>
  <c r="K1485" i="8"/>
  <c r="L1485" i="8" s="1"/>
  <c r="K1484" i="8"/>
  <c r="L1484" i="8" s="1"/>
  <c r="K1483" i="8"/>
  <c r="L1483" i="8" s="1"/>
  <c r="K1482" i="8"/>
  <c r="L1482" i="8" s="1"/>
  <c r="K1481" i="8"/>
  <c r="L1481" i="8" s="1"/>
  <c r="K1480" i="8"/>
  <c r="L1480" i="8" s="1"/>
  <c r="K1479" i="8"/>
  <c r="L1479" i="8" s="1"/>
  <c r="K1478" i="8"/>
  <c r="L1478" i="8" s="1"/>
  <c r="K1477" i="8"/>
  <c r="L1477" i="8" s="1"/>
  <c r="K1476" i="8"/>
  <c r="L1476" i="8" s="1"/>
  <c r="K1475" i="8"/>
  <c r="L1475" i="8" s="1"/>
  <c r="K1474" i="8"/>
  <c r="L1474" i="8" s="1"/>
  <c r="K1473" i="8"/>
  <c r="L1473" i="8" s="1"/>
  <c r="K1472" i="8"/>
  <c r="L1472" i="8" s="1"/>
  <c r="K1471" i="8"/>
  <c r="L1471" i="8" s="1"/>
  <c r="K1470" i="8"/>
  <c r="L1470" i="8" s="1"/>
  <c r="K1469" i="8"/>
  <c r="L1469" i="8" s="1"/>
  <c r="K1468" i="8"/>
  <c r="L1468" i="8" s="1"/>
  <c r="K1467" i="8"/>
  <c r="L1467" i="8" s="1"/>
  <c r="K1466" i="8"/>
  <c r="L1466" i="8" s="1"/>
  <c r="K1465" i="8"/>
  <c r="L1465" i="8" s="1"/>
  <c r="K1464" i="8"/>
  <c r="L1464" i="8" s="1"/>
  <c r="K1463" i="8"/>
  <c r="L1463" i="8" s="1"/>
  <c r="K1462" i="8"/>
  <c r="L1462" i="8" s="1"/>
  <c r="K1461" i="8"/>
  <c r="L1461" i="8" s="1"/>
  <c r="K1460" i="8"/>
  <c r="L1460" i="8" s="1"/>
  <c r="K1459" i="8"/>
  <c r="L1459" i="8" s="1"/>
  <c r="K1458" i="8"/>
  <c r="L1458" i="8" s="1"/>
  <c r="K1457" i="8"/>
  <c r="L1457" i="8" s="1"/>
  <c r="K1456" i="8"/>
  <c r="L1456" i="8" s="1"/>
  <c r="K1455" i="8"/>
  <c r="L1455" i="8" s="1"/>
  <c r="K1454" i="8"/>
  <c r="L1454" i="8" s="1"/>
  <c r="K1453" i="8"/>
  <c r="L1453" i="8" s="1"/>
  <c r="K1452" i="8"/>
  <c r="L1452" i="8" s="1"/>
  <c r="K1451" i="8"/>
  <c r="L1451" i="8" s="1"/>
  <c r="K1450" i="8"/>
  <c r="L1450" i="8" s="1"/>
  <c r="K1449" i="8"/>
  <c r="L1449" i="8" s="1"/>
  <c r="K1448" i="8"/>
  <c r="L1448" i="8" s="1"/>
  <c r="K1447" i="8"/>
  <c r="L1447" i="8" s="1"/>
  <c r="K1446" i="8"/>
  <c r="L1446" i="8" s="1"/>
  <c r="K1445" i="8"/>
  <c r="L1445" i="8" s="1"/>
  <c r="K1444" i="8"/>
  <c r="L1444" i="8" s="1"/>
  <c r="K1443" i="8"/>
  <c r="L1443" i="8" s="1"/>
  <c r="K1442" i="8"/>
  <c r="L1442" i="8" s="1"/>
  <c r="K1441" i="8"/>
  <c r="L1441" i="8" s="1"/>
  <c r="K1440" i="8"/>
  <c r="L1440" i="8" s="1"/>
  <c r="K1439" i="8"/>
  <c r="L1439" i="8" s="1"/>
  <c r="K1438" i="8"/>
  <c r="L1438" i="8" s="1"/>
  <c r="K1437" i="8"/>
  <c r="L1437" i="8" s="1"/>
  <c r="K1436" i="8"/>
  <c r="L1436" i="8" s="1"/>
  <c r="K1435" i="8"/>
  <c r="L1435" i="8" s="1"/>
  <c r="K1434" i="8"/>
  <c r="L1434" i="8" s="1"/>
  <c r="K1433" i="8"/>
  <c r="L1433" i="8" s="1"/>
  <c r="K1432" i="8"/>
  <c r="L1432" i="8" s="1"/>
  <c r="K1431" i="8"/>
  <c r="L1431" i="8" s="1"/>
  <c r="K1430" i="8"/>
  <c r="L1430" i="8" s="1"/>
  <c r="K1429" i="8"/>
  <c r="L1429" i="8" s="1"/>
  <c r="K1428" i="8"/>
  <c r="L1428" i="8" s="1"/>
  <c r="K1427" i="8"/>
  <c r="L1427" i="8" s="1"/>
  <c r="K1426" i="8"/>
  <c r="L1426" i="8" s="1"/>
  <c r="K1425" i="8"/>
  <c r="L1425" i="8" s="1"/>
  <c r="K1424" i="8"/>
  <c r="L1424" i="8" s="1"/>
  <c r="K1423" i="8"/>
  <c r="L1423" i="8" s="1"/>
  <c r="K1422" i="8"/>
  <c r="L1422" i="8" s="1"/>
  <c r="K1421" i="8"/>
  <c r="L1421" i="8" s="1"/>
  <c r="K1420" i="8"/>
  <c r="L1420" i="8" s="1"/>
  <c r="K1419" i="8"/>
  <c r="L1419" i="8" s="1"/>
  <c r="K1418" i="8"/>
  <c r="L1418" i="8" s="1"/>
  <c r="K1417" i="8"/>
  <c r="L1417" i="8" s="1"/>
  <c r="K1416" i="8"/>
  <c r="L1416" i="8" s="1"/>
  <c r="K1415" i="8"/>
  <c r="L1415" i="8" s="1"/>
  <c r="K1414" i="8"/>
  <c r="L1414" i="8" s="1"/>
  <c r="K1413" i="8"/>
  <c r="L1413" i="8" s="1"/>
  <c r="K1412" i="8"/>
  <c r="L1412" i="8" s="1"/>
  <c r="K1411" i="8"/>
  <c r="L1411" i="8" s="1"/>
  <c r="K1410" i="8"/>
  <c r="L1410" i="8" s="1"/>
  <c r="K1409" i="8"/>
  <c r="L1409" i="8" s="1"/>
  <c r="K1408" i="8"/>
  <c r="L1408" i="8" s="1"/>
  <c r="K1407" i="8"/>
  <c r="L1407" i="8" s="1"/>
  <c r="K1406" i="8"/>
  <c r="L1406" i="8" s="1"/>
  <c r="K1405" i="8"/>
  <c r="L1405" i="8" s="1"/>
  <c r="K1404" i="8"/>
  <c r="L1404" i="8" s="1"/>
  <c r="K1403" i="8"/>
  <c r="L1403" i="8" s="1"/>
  <c r="K1402" i="8"/>
  <c r="L1402" i="8" s="1"/>
  <c r="K1401" i="8"/>
  <c r="L1401" i="8" s="1"/>
  <c r="K1400" i="8"/>
  <c r="L1400" i="8" s="1"/>
  <c r="K1399" i="8"/>
  <c r="L1399" i="8" s="1"/>
  <c r="K1398" i="8"/>
  <c r="L1398" i="8" s="1"/>
  <c r="K1397" i="8"/>
  <c r="L1397" i="8" s="1"/>
  <c r="K1396" i="8"/>
  <c r="L1396" i="8" s="1"/>
  <c r="K1395" i="8"/>
  <c r="L1395" i="8" s="1"/>
  <c r="K1394" i="8"/>
  <c r="L1394" i="8" s="1"/>
  <c r="K1393" i="8"/>
  <c r="L1393" i="8" s="1"/>
  <c r="K1392" i="8"/>
  <c r="L1392" i="8" s="1"/>
  <c r="K1391" i="8"/>
  <c r="L1391" i="8" s="1"/>
  <c r="K1390" i="8"/>
  <c r="L1390" i="8" s="1"/>
  <c r="K1389" i="8"/>
  <c r="L1389" i="8" s="1"/>
  <c r="K1388" i="8"/>
  <c r="L1388" i="8" s="1"/>
  <c r="K1387" i="8"/>
  <c r="L1387" i="8" s="1"/>
  <c r="K1386" i="8"/>
  <c r="L1386" i="8" s="1"/>
  <c r="K1385" i="8"/>
  <c r="L1385" i="8" s="1"/>
  <c r="K1384" i="8"/>
  <c r="L1384" i="8" s="1"/>
  <c r="K1383" i="8"/>
  <c r="L1383" i="8" s="1"/>
  <c r="K1382" i="8"/>
  <c r="L1382" i="8" s="1"/>
  <c r="K1381" i="8"/>
  <c r="L1381" i="8" s="1"/>
  <c r="K1380" i="8"/>
  <c r="L1380" i="8" s="1"/>
  <c r="K1379" i="8"/>
  <c r="L1379" i="8" s="1"/>
  <c r="K1378" i="8"/>
  <c r="L1378" i="8" s="1"/>
  <c r="K1377" i="8"/>
  <c r="L1377" i="8" s="1"/>
  <c r="K1376" i="8"/>
  <c r="L1376" i="8" s="1"/>
  <c r="K1375" i="8"/>
  <c r="L1375" i="8" s="1"/>
  <c r="K1374" i="8"/>
  <c r="L1374" i="8" s="1"/>
  <c r="K1373" i="8"/>
  <c r="L1373" i="8" s="1"/>
  <c r="K1372" i="8"/>
  <c r="L1372" i="8" s="1"/>
  <c r="K1371" i="8"/>
  <c r="L1371" i="8" s="1"/>
  <c r="K1370" i="8"/>
  <c r="L1370" i="8" s="1"/>
  <c r="K1369" i="8"/>
  <c r="L1369" i="8" s="1"/>
  <c r="K1368" i="8"/>
  <c r="L1368" i="8" s="1"/>
  <c r="K1367" i="8"/>
  <c r="L1367" i="8" s="1"/>
  <c r="K1366" i="8"/>
  <c r="L1366" i="8" s="1"/>
  <c r="K1365" i="8"/>
  <c r="L1365" i="8" s="1"/>
  <c r="K1364" i="8"/>
  <c r="L1364" i="8" s="1"/>
  <c r="K1363" i="8"/>
  <c r="L1363" i="8" s="1"/>
  <c r="K1362" i="8"/>
  <c r="L1362" i="8" s="1"/>
  <c r="K1361" i="8"/>
  <c r="L1361" i="8" s="1"/>
  <c r="K1360" i="8"/>
  <c r="L1360" i="8" s="1"/>
  <c r="K1359" i="8"/>
  <c r="L1359" i="8" s="1"/>
  <c r="K1358" i="8"/>
  <c r="L1358" i="8" s="1"/>
  <c r="K1357" i="8"/>
  <c r="L1357" i="8" s="1"/>
  <c r="K1356" i="8"/>
  <c r="L1356" i="8" s="1"/>
  <c r="K1355" i="8"/>
  <c r="L1355" i="8" s="1"/>
  <c r="K1354" i="8"/>
  <c r="L1354" i="8" s="1"/>
  <c r="K1353" i="8"/>
  <c r="L1353" i="8" s="1"/>
  <c r="K1352" i="8"/>
  <c r="L1352" i="8" s="1"/>
  <c r="K1351" i="8"/>
  <c r="L1351" i="8" s="1"/>
  <c r="K1350" i="8"/>
  <c r="L1350" i="8" s="1"/>
  <c r="K1349" i="8"/>
  <c r="L1349" i="8" s="1"/>
  <c r="K1348" i="8"/>
  <c r="L1348" i="8" s="1"/>
  <c r="K1347" i="8"/>
  <c r="L1347" i="8" s="1"/>
  <c r="K1346" i="8"/>
  <c r="L1346" i="8" s="1"/>
  <c r="K1345" i="8"/>
  <c r="L1345" i="8" s="1"/>
  <c r="K1344" i="8"/>
  <c r="L1344" i="8" s="1"/>
  <c r="K1343" i="8"/>
  <c r="L1343" i="8" s="1"/>
  <c r="K1342" i="8"/>
  <c r="L1342" i="8" s="1"/>
  <c r="K1341" i="8"/>
  <c r="L1341" i="8" s="1"/>
  <c r="K1340" i="8"/>
  <c r="L1340" i="8" s="1"/>
  <c r="K1339" i="8"/>
  <c r="L1339" i="8" s="1"/>
  <c r="K1338" i="8"/>
  <c r="L1338" i="8" s="1"/>
  <c r="K1337" i="8"/>
  <c r="L1337" i="8" s="1"/>
  <c r="K1336" i="8"/>
  <c r="L1336" i="8" s="1"/>
  <c r="K1335" i="8"/>
  <c r="L1335" i="8" s="1"/>
  <c r="K1334" i="8"/>
  <c r="L1334" i="8" s="1"/>
  <c r="K1333" i="8"/>
  <c r="L1333" i="8" s="1"/>
  <c r="K1332" i="8"/>
  <c r="L1332" i="8" s="1"/>
  <c r="K1331" i="8"/>
  <c r="L1331" i="8" s="1"/>
  <c r="K1330" i="8"/>
  <c r="L1330" i="8" s="1"/>
  <c r="K1329" i="8"/>
  <c r="L1329" i="8" s="1"/>
  <c r="K1328" i="8"/>
  <c r="L1328" i="8" s="1"/>
  <c r="K1327" i="8"/>
  <c r="L1327" i="8" s="1"/>
  <c r="K1326" i="8"/>
  <c r="L1326" i="8" s="1"/>
  <c r="K1325" i="8"/>
  <c r="L1325" i="8" s="1"/>
  <c r="K1324" i="8"/>
  <c r="L1324" i="8" s="1"/>
  <c r="K1323" i="8"/>
  <c r="L1323" i="8" s="1"/>
  <c r="K1322" i="8"/>
  <c r="L1322" i="8" s="1"/>
  <c r="K1321" i="8"/>
  <c r="L1321" i="8" s="1"/>
  <c r="K1320" i="8"/>
  <c r="L1320" i="8" s="1"/>
  <c r="K1319" i="8"/>
  <c r="L1319" i="8" s="1"/>
  <c r="K1318" i="8"/>
  <c r="L1318" i="8" s="1"/>
  <c r="K1317" i="8"/>
  <c r="L1317" i="8" s="1"/>
  <c r="K1316" i="8"/>
  <c r="L1316" i="8" s="1"/>
  <c r="K1315" i="8"/>
  <c r="L1315" i="8" s="1"/>
  <c r="K1314" i="8"/>
  <c r="L1314" i="8" s="1"/>
  <c r="K1313" i="8"/>
  <c r="L1313" i="8" s="1"/>
  <c r="K1312" i="8"/>
  <c r="L1312" i="8" s="1"/>
  <c r="K1311" i="8"/>
  <c r="L1311" i="8" s="1"/>
  <c r="K1310" i="8"/>
  <c r="L1310" i="8" s="1"/>
  <c r="K1309" i="8"/>
  <c r="L1309" i="8" s="1"/>
  <c r="K1308" i="8"/>
  <c r="L1308" i="8" s="1"/>
  <c r="K1307" i="8"/>
  <c r="L1307" i="8" s="1"/>
  <c r="K1306" i="8"/>
  <c r="L1306" i="8" s="1"/>
  <c r="K1305" i="8"/>
  <c r="L1305" i="8" s="1"/>
  <c r="K1304" i="8"/>
  <c r="L1304" i="8" s="1"/>
  <c r="K1303" i="8"/>
  <c r="L1303" i="8" s="1"/>
  <c r="K1302" i="8"/>
  <c r="L1302" i="8" s="1"/>
  <c r="K1301" i="8"/>
  <c r="L1301" i="8" s="1"/>
  <c r="K1300" i="8"/>
  <c r="L1300" i="8" s="1"/>
  <c r="K1299" i="8"/>
  <c r="L1299" i="8" s="1"/>
  <c r="K1298" i="8"/>
  <c r="L1298" i="8" s="1"/>
  <c r="K1297" i="8"/>
  <c r="L1297" i="8" s="1"/>
  <c r="K1296" i="8"/>
  <c r="L1296" i="8" s="1"/>
  <c r="K1295" i="8"/>
  <c r="L1295" i="8" s="1"/>
  <c r="K1294" i="8"/>
  <c r="L1294" i="8" s="1"/>
  <c r="K1293" i="8"/>
  <c r="L1293" i="8" s="1"/>
  <c r="K1292" i="8"/>
  <c r="L1292" i="8" s="1"/>
  <c r="K1291" i="8"/>
  <c r="L1291" i="8" s="1"/>
  <c r="K1290" i="8"/>
  <c r="L1290" i="8" s="1"/>
  <c r="K1289" i="8"/>
  <c r="L1289" i="8" s="1"/>
  <c r="K1288" i="8"/>
  <c r="L1288" i="8" s="1"/>
  <c r="K1287" i="8"/>
  <c r="L1287" i="8" s="1"/>
  <c r="K1286" i="8"/>
  <c r="L1286" i="8" s="1"/>
  <c r="K1285" i="8"/>
  <c r="L1285" i="8" s="1"/>
  <c r="K1284" i="8"/>
  <c r="L1284" i="8" s="1"/>
  <c r="K1283" i="8"/>
  <c r="L1283" i="8" s="1"/>
  <c r="K1282" i="8"/>
  <c r="L1282" i="8" s="1"/>
  <c r="K1281" i="8"/>
  <c r="L1281" i="8" s="1"/>
  <c r="K1280" i="8"/>
  <c r="L1280" i="8" s="1"/>
  <c r="K1279" i="8"/>
  <c r="L1279" i="8" s="1"/>
  <c r="K1278" i="8"/>
  <c r="L1278" i="8" s="1"/>
  <c r="K1277" i="8"/>
  <c r="L1277" i="8" s="1"/>
  <c r="K1276" i="8"/>
  <c r="L1276" i="8" s="1"/>
  <c r="K1275" i="8"/>
  <c r="L1275" i="8" s="1"/>
  <c r="K1274" i="8"/>
  <c r="L1274" i="8" s="1"/>
  <c r="K1273" i="8"/>
  <c r="L1273" i="8" s="1"/>
  <c r="K1272" i="8"/>
  <c r="L1272" i="8" s="1"/>
  <c r="K1271" i="8"/>
  <c r="L1271" i="8" s="1"/>
  <c r="K1270" i="8"/>
  <c r="L1270" i="8" s="1"/>
  <c r="K1269" i="8"/>
  <c r="L1269" i="8" s="1"/>
  <c r="K1268" i="8"/>
  <c r="L1268" i="8" s="1"/>
  <c r="K1267" i="8"/>
  <c r="L1267" i="8" s="1"/>
  <c r="K1266" i="8"/>
  <c r="L1266" i="8" s="1"/>
  <c r="K1265" i="8"/>
  <c r="L1265" i="8" s="1"/>
  <c r="K1264" i="8"/>
  <c r="L1264" i="8" s="1"/>
  <c r="K1263" i="8"/>
  <c r="L1263" i="8" s="1"/>
  <c r="K1262" i="8"/>
  <c r="L1262" i="8" s="1"/>
  <c r="K1261" i="8"/>
  <c r="L1261" i="8" s="1"/>
  <c r="K1260" i="8"/>
  <c r="L1260" i="8" s="1"/>
  <c r="K1259" i="8"/>
  <c r="L1259" i="8" s="1"/>
  <c r="K1258" i="8"/>
  <c r="L1258" i="8" s="1"/>
  <c r="K1257" i="8"/>
  <c r="L1257" i="8" s="1"/>
  <c r="K1256" i="8"/>
  <c r="L1256" i="8" s="1"/>
  <c r="K1255" i="8"/>
  <c r="L1255" i="8" s="1"/>
  <c r="K1254" i="8"/>
  <c r="L1254" i="8" s="1"/>
  <c r="K1253" i="8"/>
  <c r="L1253" i="8" s="1"/>
  <c r="K1252" i="8"/>
  <c r="L1252" i="8" s="1"/>
  <c r="K1251" i="8"/>
  <c r="L1251" i="8" s="1"/>
  <c r="K1250" i="8"/>
  <c r="L1250" i="8" s="1"/>
  <c r="K1249" i="8"/>
  <c r="L1249" i="8" s="1"/>
  <c r="K1248" i="8"/>
  <c r="L1248" i="8" s="1"/>
  <c r="K1247" i="8"/>
  <c r="L1247" i="8" s="1"/>
  <c r="K1246" i="8"/>
  <c r="L1246" i="8" s="1"/>
  <c r="K1245" i="8"/>
  <c r="L1245" i="8" s="1"/>
  <c r="K1244" i="8"/>
  <c r="L1244" i="8" s="1"/>
  <c r="K1243" i="8"/>
  <c r="L1243" i="8" s="1"/>
  <c r="K1242" i="8"/>
  <c r="L1242" i="8" s="1"/>
  <c r="K1241" i="8"/>
  <c r="L1241" i="8" s="1"/>
  <c r="K1240" i="8"/>
  <c r="L1240" i="8" s="1"/>
  <c r="K1239" i="8"/>
  <c r="L1239" i="8" s="1"/>
  <c r="K1238" i="8"/>
  <c r="L1238" i="8" s="1"/>
  <c r="K1237" i="8"/>
  <c r="L1237" i="8" s="1"/>
  <c r="K1236" i="8"/>
  <c r="L1236" i="8" s="1"/>
  <c r="K1235" i="8"/>
  <c r="L1235" i="8" s="1"/>
  <c r="K1234" i="8"/>
  <c r="L1234" i="8" s="1"/>
  <c r="K1233" i="8"/>
  <c r="L1233" i="8" s="1"/>
  <c r="K1232" i="8"/>
  <c r="L1232" i="8" s="1"/>
  <c r="K1231" i="8"/>
  <c r="L1231" i="8" s="1"/>
  <c r="K1230" i="8"/>
  <c r="L1230" i="8" s="1"/>
  <c r="K1229" i="8"/>
  <c r="L1229" i="8" s="1"/>
  <c r="K1228" i="8"/>
  <c r="L1228" i="8" s="1"/>
  <c r="K1227" i="8"/>
  <c r="L1227" i="8" s="1"/>
  <c r="K1226" i="8"/>
  <c r="L1226" i="8" s="1"/>
  <c r="K1225" i="8"/>
  <c r="L1225" i="8" s="1"/>
  <c r="K1224" i="8"/>
  <c r="L1224" i="8" s="1"/>
  <c r="K1223" i="8"/>
  <c r="L1223" i="8" s="1"/>
  <c r="K1222" i="8"/>
  <c r="L1222" i="8" s="1"/>
  <c r="K1221" i="8"/>
  <c r="L1221" i="8" s="1"/>
  <c r="K1220" i="8"/>
  <c r="L1220" i="8" s="1"/>
  <c r="K1219" i="8"/>
  <c r="L1219" i="8" s="1"/>
  <c r="K1218" i="8"/>
  <c r="L1218" i="8" s="1"/>
  <c r="K1217" i="8"/>
  <c r="L1217" i="8" s="1"/>
  <c r="K1216" i="8"/>
  <c r="L1216" i="8" s="1"/>
  <c r="K1215" i="8"/>
  <c r="L1215" i="8" s="1"/>
  <c r="K1214" i="8"/>
  <c r="L1214" i="8" s="1"/>
  <c r="K1213" i="8"/>
  <c r="L1213" i="8" s="1"/>
  <c r="K1212" i="8"/>
  <c r="L1212" i="8" s="1"/>
  <c r="K1211" i="8"/>
  <c r="L1211" i="8" s="1"/>
  <c r="K1210" i="8"/>
  <c r="L1210" i="8" s="1"/>
  <c r="K1209" i="8"/>
  <c r="L1209" i="8" s="1"/>
  <c r="K1208" i="8"/>
  <c r="L1208" i="8" s="1"/>
  <c r="K1207" i="8"/>
  <c r="L1207" i="8" s="1"/>
  <c r="K1206" i="8"/>
  <c r="L1206" i="8" s="1"/>
  <c r="K1205" i="8"/>
  <c r="L1205" i="8" s="1"/>
  <c r="K1204" i="8"/>
  <c r="L1204" i="8" s="1"/>
  <c r="K1203" i="8"/>
  <c r="L1203" i="8" s="1"/>
  <c r="K1202" i="8"/>
  <c r="L1202" i="8" s="1"/>
  <c r="K1201" i="8"/>
  <c r="L1201" i="8" s="1"/>
  <c r="K1200" i="8"/>
  <c r="L1200" i="8" s="1"/>
  <c r="K1199" i="8"/>
  <c r="L1199" i="8" s="1"/>
  <c r="K1198" i="8"/>
  <c r="L1198" i="8" s="1"/>
  <c r="K1197" i="8"/>
  <c r="L1197" i="8" s="1"/>
  <c r="K1196" i="8"/>
  <c r="L1196" i="8" s="1"/>
  <c r="K1195" i="8"/>
  <c r="L1195" i="8" s="1"/>
  <c r="K1194" i="8"/>
  <c r="L1194" i="8" s="1"/>
  <c r="K1193" i="8"/>
  <c r="L1193" i="8" s="1"/>
  <c r="K1192" i="8"/>
  <c r="L1192" i="8" s="1"/>
  <c r="K1191" i="8"/>
  <c r="L1191" i="8" s="1"/>
  <c r="K1190" i="8"/>
  <c r="L1190" i="8" s="1"/>
  <c r="K1189" i="8"/>
  <c r="L1189" i="8" s="1"/>
  <c r="K1188" i="8"/>
  <c r="L1188" i="8" s="1"/>
  <c r="K1187" i="8"/>
  <c r="L1187" i="8" s="1"/>
  <c r="K1186" i="8"/>
  <c r="L1186" i="8" s="1"/>
  <c r="K1185" i="8"/>
  <c r="L1185" i="8" s="1"/>
  <c r="K1184" i="8"/>
  <c r="L1184" i="8" s="1"/>
  <c r="K1183" i="8"/>
  <c r="L1183" i="8" s="1"/>
  <c r="K1182" i="8"/>
  <c r="L1182" i="8" s="1"/>
  <c r="K1181" i="8"/>
  <c r="L1181" i="8" s="1"/>
  <c r="K1180" i="8"/>
  <c r="L1180" i="8" s="1"/>
  <c r="K1179" i="8"/>
  <c r="L1179" i="8" s="1"/>
  <c r="K1178" i="8"/>
  <c r="L1178" i="8" s="1"/>
  <c r="K1177" i="8"/>
  <c r="L1177" i="8" s="1"/>
  <c r="K1176" i="8"/>
  <c r="L1176" i="8" s="1"/>
  <c r="K1175" i="8"/>
  <c r="L1175" i="8" s="1"/>
  <c r="K1174" i="8"/>
  <c r="L1174" i="8" s="1"/>
  <c r="K1173" i="8"/>
  <c r="L1173" i="8" s="1"/>
  <c r="K1172" i="8"/>
  <c r="L1172" i="8" s="1"/>
  <c r="K1171" i="8"/>
  <c r="L1171" i="8" s="1"/>
  <c r="K1170" i="8"/>
  <c r="L1170" i="8" s="1"/>
  <c r="K1169" i="8"/>
  <c r="L1169" i="8" s="1"/>
  <c r="K1168" i="8"/>
  <c r="L1168" i="8" s="1"/>
  <c r="K1167" i="8"/>
  <c r="L1167" i="8" s="1"/>
  <c r="K1166" i="8"/>
  <c r="L1166" i="8" s="1"/>
  <c r="K1165" i="8"/>
  <c r="L1165" i="8" s="1"/>
  <c r="K1164" i="8"/>
  <c r="L1164" i="8" s="1"/>
  <c r="K1163" i="8"/>
  <c r="L1163" i="8" s="1"/>
  <c r="K1162" i="8"/>
  <c r="L1162" i="8" s="1"/>
  <c r="K1161" i="8"/>
  <c r="L1161" i="8" s="1"/>
  <c r="K1160" i="8"/>
  <c r="L1160" i="8" s="1"/>
  <c r="K1159" i="8"/>
  <c r="L1159" i="8" s="1"/>
  <c r="K1158" i="8"/>
  <c r="L1158" i="8" s="1"/>
  <c r="K1157" i="8"/>
  <c r="L1157" i="8" s="1"/>
  <c r="K1156" i="8"/>
  <c r="L1156" i="8" s="1"/>
  <c r="K1155" i="8"/>
  <c r="L1155" i="8" s="1"/>
  <c r="K1154" i="8"/>
  <c r="L1154" i="8" s="1"/>
  <c r="K1153" i="8"/>
  <c r="L1153" i="8" s="1"/>
  <c r="K1152" i="8"/>
  <c r="L1152" i="8" s="1"/>
  <c r="K1151" i="8"/>
  <c r="L1151" i="8" s="1"/>
  <c r="K1150" i="8"/>
  <c r="L1150" i="8" s="1"/>
  <c r="K1149" i="8"/>
  <c r="L1149" i="8" s="1"/>
  <c r="K1148" i="8"/>
  <c r="L1148" i="8" s="1"/>
  <c r="K1147" i="8"/>
  <c r="L1147" i="8" s="1"/>
  <c r="K1146" i="8"/>
  <c r="L1146" i="8" s="1"/>
  <c r="K1145" i="8"/>
  <c r="L1145" i="8" s="1"/>
  <c r="K1144" i="8"/>
  <c r="L1144" i="8" s="1"/>
  <c r="K1143" i="8"/>
  <c r="L1143" i="8" s="1"/>
  <c r="K1142" i="8"/>
  <c r="L1142" i="8" s="1"/>
  <c r="K1141" i="8"/>
  <c r="L1141" i="8" s="1"/>
  <c r="K1140" i="8"/>
  <c r="L1140" i="8" s="1"/>
  <c r="K1139" i="8"/>
  <c r="L1139" i="8" s="1"/>
  <c r="K1138" i="8"/>
  <c r="L1138" i="8" s="1"/>
  <c r="K1137" i="8"/>
  <c r="L1137" i="8" s="1"/>
  <c r="K1136" i="8"/>
  <c r="L1136" i="8" s="1"/>
  <c r="K1135" i="8"/>
  <c r="L1135" i="8" s="1"/>
  <c r="K1134" i="8"/>
  <c r="L1134" i="8" s="1"/>
  <c r="K1133" i="8"/>
  <c r="L1133" i="8" s="1"/>
  <c r="K1132" i="8"/>
  <c r="L1132" i="8" s="1"/>
  <c r="K1131" i="8"/>
  <c r="L1131" i="8" s="1"/>
  <c r="K1130" i="8"/>
  <c r="L1130" i="8" s="1"/>
  <c r="K1129" i="8"/>
  <c r="L1129" i="8" s="1"/>
  <c r="K1128" i="8"/>
  <c r="L1128" i="8" s="1"/>
  <c r="K1127" i="8"/>
  <c r="L1127" i="8" s="1"/>
  <c r="K1126" i="8"/>
  <c r="L1126" i="8" s="1"/>
  <c r="K1125" i="8"/>
  <c r="L1125" i="8" s="1"/>
  <c r="K1124" i="8"/>
  <c r="L1124" i="8" s="1"/>
  <c r="K1123" i="8"/>
  <c r="L1123" i="8" s="1"/>
  <c r="K1122" i="8"/>
  <c r="L1122" i="8" s="1"/>
  <c r="K1121" i="8"/>
  <c r="L1121" i="8" s="1"/>
  <c r="K1120" i="8"/>
  <c r="L1120" i="8" s="1"/>
  <c r="K1119" i="8"/>
  <c r="L1119" i="8" s="1"/>
  <c r="K1118" i="8"/>
  <c r="L1118" i="8" s="1"/>
  <c r="K1117" i="8"/>
  <c r="L1117" i="8" s="1"/>
  <c r="K1116" i="8"/>
  <c r="L1116" i="8" s="1"/>
  <c r="K1115" i="8"/>
  <c r="L1115" i="8" s="1"/>
  <c r="K1114" i="8"/>
  <c r="L1114" i="8" s="1"/>
  <c r="K1113" i="8"/>
  <c r="L1113" i="8" s="1"/>
  <c r="K1112" i="8"/>
  <c r="L1112" i="8" s="1"/>
  <c r="K1111" i="8"/>
  <c r="L1111" i="8" s="1"/>
  <c r="K1110" i="8"/>
  <c r="L1110" i="8" s="1"/>
  <c r="K1109" i="8"/>
  <c r="L1109" i="8" s="1"/>
  <c r="K1108" i="8"/>
  <c r="L1108" i="8" s="1"/>
  <c r="K1107" i="8"/>
  <c r="L1107" i="8" s="1"/>
  <c r="K1106" i="8"/>
  <c r="L1106" i="8" s="1"/>
  <c r="K1105" i="8"/>
  <c r="L1105" i="8" s="1"/>
  <c r="K1104" i="8"/>
  <c r="L1104" i="8" s="1"/>
  <c r="K1103" i="8"/>
  <c r="L1103" i="8" s="1"/>
  <c r="K1102" i="8"/>
  <c r="L1102" i="8" s="1"/>
  <c r="K1101" i="8"/>
  <c r="L1101" i="8" s="1"/>
  <c r="K1100" i="8"/>
  <c r="L1100" i="8" s="1"/>
  <c r="K1099" i="8"/>
  <c r="L1099" i="8" s="1"/>
  <c r="K1098" i="8"/>
  <c r="L1098" i="8" s="1"/>
  <c r="K1097" i="8"/>
  <c r="L1097" i="8" s="1"/>
  <c r="K1096" i="8"/>
  <c r="L1096" i="8" s="1"/>
  <c r="K1095" i="8"/>
  <c r="L1095" i="8" s="1"/>
  <c r="K1094" i="8"/>
  <c r="L1094" i="8" s="1"/>
  <c r="K1093" i="8"/>
  <c r="L1093" i="8" s="1"/>
  <c r="K1092" i="8"/>
  <c r="L1092" i="8" s="1"/>
  <c r="K1091" i="8"/>
  <c r="L1091" i="8" s="1"/>
  <c r="K1090" i="8"/>
  <c r="L1090" i="8" s="1"/>
  <c r="K1089" i="8"/>
  <c r="L1089" i="8" s="1"/>
  <c r="K1088" i="8"/>
  <c r="L1088" i="8" s="1"/>
  <c r="K1087" i="8"/>
  <c r="L1087" i="8" s="1"/>
  <c r="K1086" i="8"/>
  <c r="L1086" i="8" s="1"/>
  <c r="K1085" i="8"/>
  <c r="L1085" i="8" s="1"/>
  <c r="K1084" i="8"/>
  <c r="L1084" i="8" s="1"/>
  <c r="K1083" i="8"/>
  <c r="L1083" i="8" s="1"/>
  <c r="K1082" i="8"/>
  <c r="L1082" i="8" s="1"/>
  <c r="K1081" i="8"/>
  <c r="L1081" i="8" s="1"/>
  <c r="K1080" i="8"/>
  <c r="L1080" i="8" s="1"/>
  <c r="K1079" i="8"/>
  <c r="L1079" i="8" s="1"/>
  <c r="K1078" i="8"/>
  <c r="L1078" i="8" s="1"/>
  <c r="K1077" i="8"/>
  <c r="L1077" i="8" s="1"/>
  <c r="K1076" i="8"/>
  <c r="L1076" i="8" s="1"/>
  <c r="K1075" i="8"/>
  <c r="L1075" i="8" s="1"/>
  <c r="K1074" i="8"/>
  <c r="L1074" i="8" s="1"/>
  <c r="K1073" i="8"/>
  <c r="L1073" i="8" s="1"/>
  <c r="K1072" i="8"/>
  <c r="L1072" i="8" s="1"/>
  <c r="K1071" i="8"/>
  <c r="L1071" i="8" s="1"/>
  <c r="K1070" i="8"/>
  <c r="L1070" i="8" s="1"/>
  <c r="K1069" i="8"/>
  <c r="L1069" i="8" s="1"/>
  <c r="K1068" i="8"/>
  <c r="L1068" i="8" s="1"/>
  <c r="K1067" i="8"/>
  <c r="L1067" i="8" s="1"/>
  <c r="K1066" i="8"/>
  <c r="L1066" i="8" s="1"/>
  <c r="K1065" i="8"/>
  <c r="L1065" i="8" s="1"/>
  <c r="K1064" i="8"/>
  <c r="L1064" i="8" s="1"/>
  <c r="K1063" i="8"/>
  <c r="L1063" i="8" s="1"/>
  <c r="K1062" i="8"/>
  <c r="L1062" i="8" s="1"/>
  <c r="K1061" i="8"/>
  <c r="L1061" i="8" s="1"/>
  <c r="K1060" i="8"/>
  <c r="L1060" i="8" s="1"/>
  <c r="K1059" i="8"/>
  <c r="L1059" i="8" s="1"/>
  <c r="K1058" i="8"/>
  <c r="L1058" i="8" s="1"/>
  <c r="K1057" i="8"/>
  <c r="L1057" i="8" s="1"/>
  <c r="K1056" i="8"/>
  <c r="L1056" i="8" s="1"/>
  <c r="K1055" i="8"/>
  <c r="L1055" i="8" s="1"/>
  <c r="K1054" i="8"/>
  <c r="L1054" i="8" s="1"/>
  <c r="K1053" i="8"/>
  <c r="L1053" i="8" s="1"/>
  <c r="K1052" i="8"/>
  <c r="L1052" i="8" s="1"/>
  <c r="K1051" i="8"/>
  <c r="L1051" i="8" s="1"/>
  <c r="K1050" i="8"/>
  <c r="L1050" i="8" s="1"/>
  <c r="K1049" i="8"/>
  <c r="L1049" i="8" s="1"/>
  <c r="K1048" i="8"/>
  <c r="L1048" i="8" s="1"/>
  <c r="K1047" i="8"/>
  <c r="L1047" i="8" s="1"/>
  <c r="K1046" i="8"/>
  <c r="L1046" i="8" s="1"/>
  <c r="K1045" i="8"/>
  <c r="L1045" i="8" s="1"/>
  <c r="K1044" i="8"/>
  <c r="L1044" i="8" s="1"/>
  <c r="K1043" i="8"/>
  <c r="L1043" i="8" s="1"/>
  <c r="K1042" i="8"/>
  <c r="L1042" i="8" s="1"/>
  <c r="K1041" i="8"/>
  <c r="L1041" i="8" s="1"/>
  <c r="K1040" i="8"/>
  <c r="L1040" i="8" s="1"/>
  <c r="K1039" i="8"/>
  <c r="L1039" i="8" s="1"/>
  <c r="K1038" i="8"/>
  <c r="L1038" i="8" s="1"/>
  <c r="K1037" i="8"/>
  <c r="L1037" i="8" s="1"/>
  <c r="K1036" i="8"/>
  <c r="L1036" i="8" s="1"/>
  <c r="K1035" i="8"/>
  <c r="L1035" i="8" s="1"/>
  <c r="K1034" i="8"/>
  <c r="L1034" i="8" s="1"/>
  <c r="K1033" i="8"/>
  <c r="L1033" i="8" s="1"/>
  <c r="K1032" i="8"/>
  <c r="L1032" i="8" s="1"/>
  <c r="K1031" i="8"/>
  <c r="L1031" i="8" s="1"/>
  <c r="K1030" i="8"/>
  <c r="L1030" i="8" s="1"/>
  <c r="K1029" i="8"/>
  <c r="L1029" i="8" s="1"/>
  <c r="K1028" i="8"/>
  <c r="L1028" i="8" s="1"/>
  <c r="K1027" i="8"/>
  <c r="L1027" i="8" s="1"/>
  <c r="K1026" i="8"/>
  <c r="L1026" i="8" s="1"/>
  <c r="K1025" i="8"/>
  <c r="L1025" i="8" s="1"/>
  <c r="K1024" i="8"/>
  <c r="L1024" i="8" s="1"/>
  <c r="K1023" i="8"/>
  <c r="L1023" i="8" s="1"/>
  <c r="K1022" i="8"/>
  <c r="L1022" i="8" s="1"/>
  <c r="K1021" i="8"/>
  <c r="L1021" i="8" s="1"/>
  <c r="K1020" i="8"/>
  <c r="L1020" i="8" s="1"/>
  <c r="K1019" i="8"/>
  <c r="L1019" i="8" s="1"/>
  <c r="K1018" i="8"/>
  <c r="L1018" i="8" s="1"/>
  <c r="K1017" i="8"/>
  <c r="L1017" i="8" s="1"/>
  <c r="K1016" i="8"/>
  <c r="L1016" i="8" s="1"/>
  <c r="K1015" i="8"/>
  <c r="L1015" i="8" s="1"/>
  <c r="K1014" i="8"/>
  <c r="L1014" i="8" s="1"/>
  <c r="K1013" i="8"/>
  <c r="L1013" i="8" s="1"/>
  <c r="K1012" i="8"/>
  <c r="L1012" i="8" s="1"/>
  <c r="K1011" i="8"/>
  <c r="L1011" i="8" s="1"/>
  <c r="K1010" i="8"/>
  <c r="L1010" i="8" s="1"/>
  <c r="K1009" i="8"/>
  <c r="L1009" i="8" s="1"/>
  <c r="K1008" i="8"/>
  <c r="L1008" i="8" s="1"/>
  <c r="K1007" i="8"/>
  <c r="L1007" i="8" s="1"/>
  <c r="K1006" i="8"/>
  <c r="L1006" i="8" s="1"/>
  <c r="K1005" i="8"/>
  <c r="L1005" i="8" s="1"/>
  <c r="K1004" i="8"/>
  <c r="L1004" i="8" s="1"/>
  <c r="K1003" i="8"/>
  <c r="L1003" i="8" s="1"/>
  <c r="K1002" i="8"/>
  <c r="L1002" i="8" s="1"/>
  <c r="K1001" i="8"/>
  <c r="L1001" i="8" s="1"/>
  <c r="K1000" i="8"/>
  <c r="L1000" i="8" s="1"/>
  <c r="K999" i="8"/>
  <c r="L999" i="8" s="1"/>
  <c r="K998" i="8"/>
  <c r="L998" i="8" s="1"/>
  <c r="K997" i="8"/>
  <c r="L997" i="8" s="1"/>
  <c r="K996" i="8"/>
  <c r="L996" i="8" s="1"/>
  <c r="K995" i="8"/>
  <c r="L995" i="8" s="1"/>
  <c r="K994" i="8"/>
  <c r="L994" i="8" s="1"/>
  <c r="K993" i="8"/>
  <c r="L993" i="8" s="1"/>
  <c r="K992" i="8"/>
  <c r="L992" i="8" s="1"/>
  <c r="K991" i="8"/>
  <c r="L991" i="8" s="1"/>
  <c r="K990" i="8"/>
  <c r="L990" i="8" s="1"/>
  <c r="K989" i="8"/>
  <c r="L989" i="8" s="1"/>
  <c r="K988" i="8"/>
  <c r="L988" i="8" s="1"/>
  <c r="K987" i="8"/>
  <c r="L987" i="8" s="1"/>
  <c r="K986" i="8"/>
  <c r="L986" i="8" s="1"/>
  <c r="K985" i="8"/>
  <c r="L985" i="8" s="1"/>
  <c r="K984" i="8"/>
  <c r="L984" i="8" s="1"/>
  <c r="K983" i="8"/>
  <c r="L983" i="8" s="1"/>
  <c r="K982" i="8"/>
  <c r="L982" i="8" s="1"/>
  <c r="K981" i="8"/>
  <c r="L981" i="8" s="1"/>
  <c r="K980" i="8"/>
  <c r="L980" i="8" s="1"/>
  <c r="K979" i="8"/>
  <c r="L979" i="8" s="1"/>
  <c r="K978" i="8"/>
  <c r="L978" i="8" s="1"/>
  <c r="K977" i="8"/>
  <c r="L977" i="8" s="1"/>
  <c r="K976" i="8"/>
  <c r="L976" i="8" s="1"/>
  <c r="K975" i="8"/>
  <c r="L975" i="8" s="1"/>
  <c r="K974" i="8"/>
  <c r="L974" i="8" s="1"/>
  <c r="K973" i="8"/>
  <c r="L973" i="8" s="1"/>
  <c r="K972" i="8"/>
  <c r="L972" i="8" s="1"/>
  <c r="K971" i="8"/>
  <c r="L971" i="8" s="1"/>
  <c r="K970" i="8"/>
  <c r="L970" i="8" s="1"/>
  <c r="K969" i="8"/>
  <c r="L969" i="8" s="1"/>
  <c r="K968" i="8"/>
  <c r="L968" i="8" s="1"/>
  <c r="K967" i="8"/>
  <c r="L967" i="8" s="1"/>
  <c r="K966" i="8"/>
  <c r="L966" i="8" s="1"/>
  <c r="K965" i="8"/>
  <c r="L965" i="8" s="1"/>
  <c r="K964" i="8"/>
  <c r="L964" i="8" s="1"/>
  <c r="K963" i="8"/>
  <c r="L963" i="8" s="1"/>
  <c r="K962" i="8"/>
  <c r="L962" i="8" s="1"/>
  <c r="K961" i="8"/>
  <c r="L961" i="8" s="1"/>
  <c r="K960" i="8"/>
  <c r="L960" i="8" s="1"/>
  <c r="K959" i="8"/>
  <c r="L959" i="8" s="1"/>
  <c r="K958" i="8"/>
  <c r="L958" i="8" s="1"/>
  <c r="K957" i="8"/>
  <c r="L957" i="8" s="1"/>
  <c r="K956" i="8"/>
  <c r="L956" i="8" s="1"/>
  <c r="K955" i="8"/>
  <c r="L955" i="8" s="1"/>
  <c r="K954" i="8"/>
  <c r="L954" i="8" s="1"/>
  <c r="K953" i="8"/>
  <c r="L953" i="8" s="1"/>
  <c r="K952" i="8"/>
  <c r="L952" i="8" s="1"/>
  <c r="K951" i="8"/>
  <c r="L951" i="8" s="1"/>
  <c r="K950" i="8"/>
  <c r="L950" i="8" s="1"/>
  <c r="K949" i="8"/>
  <c r="L949" i="8" s="1"/>
  <c r="K948" i="8"/>
  <c r="L948" i="8" s="1"/>
  <c r="K947" i="8"/>
  <c r="L947" i="8" s="1"/>
  <c r="K946" i="8"/>
  <c r="L946" i="8" s="1"/>
  <c r="K945" i="8"/>
  <c r="L945" i="8" s="1"/>
  <c r="K944" i="8"/>
  <c r="L944" i="8" s="1"/>
  <c r="K943" i="8"/>
  <c r="L943" i="8" s="1"/>
  <c r="K942" i="8"/>
  <c r="L942" i="8" s="1"/>
  <c r="K941" i="8"/>
  <c r="L941" i="8" s="1"/>
  <c r="K940" i="8"/>
  <c r="L940" i="8" s="1"/>
  <c r="K939" i="8"/>
  <c r="L939" i="8" s="1"/>
  <c r="K938" i="8"/>
  <c r="L938" i="8" s="1"/>
  <c r="K937" i="8"/>
  <c r="L937" i="8" s="1"/>
  <c r="K936" i="8"/>
  <c r="L936" i="8" s="1"/>
  <c r="K935" i="8"/>
  <c r="L935" i="8" s="1"/>
  <c r="K934" i="8"/>
  <c r="L934" i="8" s="1"/>
  <c r="K933" i="8"/>
  <c r="L933" i="8" s="1"/>
  <c r="K932" i="8"/>
  <c r="L932" i="8" s="1"/>
  <c r="K931" i="8"/>
  <c r="L931" i="8" s="1"/>
  <c r="K930" i="8"/>
  <c r="L930" i="8" s="1"/>
  <c r="K929" i="8"/>
  <c r="L929" i="8" s="1"/>
  <c r="K928" i="8"/>
  <c r="L928" i="8" s="1"/>
  <c r="K927" i="8"/>
  <c r="L927" i="8" s="1"/>
  <c r="K926" i="8"/>
  <c r="L926" i="8" s="1"/>
  <c r="K925" i="8"/>
  <c r="L925" i="8" s="1"/>
  <c r="K924" i="8"/>
  <c r="L924" i="8" s="1"/>
  <c r="K923" i="8"/>
  <c r="L923" i="8" s="1"/>
  <c r="K922" i="8"/>
  <c r="L922" i="8" s="1"/>
  <c r="K921" i="8"/>
  <c r="L921" i="8" s="1"/>
  <c r="K920" i="8"/>
  <c r="L920" i="8" s="1"/>
  <c r="K919" i="8"/>
  <c r="L919" i="8" s="1"/>
  <c r="K918" i="8"/>
  <c r="L918" i="8" s="1"/>
  <c r="K917" i="8"/>
  <c r="L917" i="8" s="1"/>
  <c r="K916" i="8"/>
  <c r="L916" i="8" s="1"/>
  <c r="K915" i="8"/>
  <c r="L915" i="8" s="1"/>
  <c r="K914" i="8"/>
  <c r="L914" i="8" s="1"/>
  <c r="K913" i="8"/>
  <c r="L913" i="8" s="1"/>
  <c r="K912" i="8"/>
  <c r="L912" i="8" s="1"/>
  <c r="K911" i="8"/>
  <c r="L911" i="8" s="1"/>
  <c r="K910" i="8"/>
  <c r="L910" i="8" s="1"/>
  <c r="K909" i="8"/>
  <c r="L909" i="8" s="1"/>
  <c r="K908" i="8"/>
  <c r="L908" i="8" s="1"/>
  <c r="K907" i="8"/>
  <c r="L907" i="8" s="1"/>
  <c r="K906" i="8"/>
  <c r="L906" i="8" s="1"/>
  <c r="K905" i="8"/>
  <c r="L905" i="8" s="1"/>
  <c r="K904" i="8"/>
  <c r="L904" i="8" s="1"/>
  <c r="K903" i="8"/>
  <c r="L903" i="8" s="1"/>
  <c r="K902" i="8"/>
  <c r="L902" i="8" s="1"/>
  <c r="K901" i="8"/>
  <c r="L901" i="8" s="1"/>
  <c r="K900" i="8"/>
  <c r="L900" i="8" s="1"/>
  <c r="K899" i="8"/>
  <c r="L899" i="8" s="1"/>
  <c r="K898" i="8"/>
  <c r="L898" i="8" s="1"/>
  <c r="K897" i="8"/>
  <c r="L897" i="8" s="1"/>
  <c r="K896" i="8"/>
  <c r="L896" i="8" s="1"/>
  <c r="K895" i="8"/>
  <c r="L895" i="8" s="1"/>
  <c r="K894" i="8"/>
  <c r="L894" i="8" s="1"/>
  <c r="K893" i="8"/>
  <c r="L893" i="8" s="1"/>
  <c r="K892" i="8"/>
  <c r="L892" i="8" s="1"/>
  <c r="K891" i="8"/>
  <c r="L891" i="8" s="1"/>
  <c r="K890" i="8"/>
  <c r="L890" i="8" s="1"/>
  <c r="K889" i="8"/>
  <c r="L889" i="8" s="1"/>
  <c r="K888" i="8"/>
  <c r="L888" i="8" s="1"/>
  <c r="K887" i="8"/>
  <c r="L887" i="8" s="1"/>
  <c r="K886" i="8"/>
  <c r="L886" i="8" s="1"/>
  <c r="K885" i="8"/>
  <c r="L885" i="8" s="1"/>
  <c r="K884" i="8"/>
  <c r="L884" i="8" s="1"/>
  <c r="K883" i="8"/>
  <c r="L883" i="8" s="1"/>
  <c r="K882" i="8"/>
  <c r="L882" i="8" s="1"/>
  <c r="K881" i="8"/>
  <c r="L881" i="8" s="1"/>
  <c r="K880" i="8"/>
  <c r="L880" i="8" s="1"/>
  <c r="K879" i="8"/>
  <c r="L879" i="8" s="1"/>
  <c r="K878" i="8"/>
  <c r="L878" i="8" s="1"/>
  <c r="K877" i="8"/>
  <c r="L877" i="8" s="1"/>
  <c r="K876" i="8"/>
  <c r="L876" i="8" s="1"/>
  <c r="K875" i="8"/>
  <c r="L875" i="8" s="1"/>
  <c r="K874" i="8"/>
  <c r="L874" i="8" s="1"/>
  <c r="K873" i="8"/>
  <c r="L873" i="8" s="1"/>
  <c r="K872" i="8"/>
  <c r="L872" i="8" s="1"/>
  <c r="K871" i="8"/>
  <c r="L871" i="8" s="1"/>
  <c r="K870" i="8"/>
  <c r="L870" i="8" s="1"/>
  <c r="K869" i="8"/>
  <c r="L869" i="8" s="1"/>
  <c r="K868" i="8"/>
  <c r="L868" i="8" s="1"/>
  <c r="K867" i="8"/>
  <c r="L867" i="8" s="1"/>
  <c r="K866" i="8"/>
  <c r="L866" i="8" s="1"/>
  <c r="K865" i="8"/>
  <c r="L865" i="8" s="1"/>
  <c r="K864" i="8"/>
  <c r="L864" i="8" s="1"/>
  <c r="K863" i="8"/>
  <c r="L863" i="8" s="1"/>
  <c r="K862" i="8"/>
  <c r="L862" i="8" s="1"/>
  <c r="K861" i="8"/>
  <c r="L861" i="8" s="1"/>
  <c r="K860" i="8"/>
  <c r="L860" i="8" s="1"/>
  <c r="K859" i="8"/>
  <c r="L859" i="8" s="1"/>
  <c r="K858" i="8"/>
  <c r="L858" i="8" s="1"/>
  <c r="K857" i="8"/>
  <c r="L857" i="8" s="1"/>
  <c r="K856" i="8"/>
  <c r="L856" i="8" s="1"/>
  <c r="K855" i="8"/>
  <c r="L855" i="8" s="1"/>
  <c r="K854" i="8"/>
  <c r="L854" i="8" s="1"/>
  <c r="K853" i="8"/>
  <c r="L853" i="8" s="1"/>
  <c r="K852" i="8"/>
  <c r="L852" i="8" s="1"/>
  <c r="K851" i="8"/>
  <c r="L851" i="8" s="1"/>
  <c r="K850" i="8"/>
  <c r="L850" i="8" s="1"/>
  <c r="K849" i="8"/>
  <c r="L849" i="8" s="1"/>
  <c r="K848" i="8"/>
  <c r="L848" i="8" s="1"/>
  <c r="K847" i="8"/>
  <c r="L847" i="8" s="1"/>
  <c r="K846" i="8"/>
  <c r="L846" i="8" s="1"/>
  <c r="K845" i="8"/>
  <c r="L845" i="8" s="1"/>
  <c r="K844" i="8"/>
  <c r="L844" i="8" s="1"/>
  <c r="K843" i="8"/>
  <c r="L843" i="8" s="1"/>
  <c r="K842" i="8"/>
  <c r="L842" i="8" s="1"/>
  <c r="K841" i="8"/>
  <c r="L841" i="8" s="1"/>
  <c r="K840" i="8"/>
  <c r="L840" i="8" s="1"/>
  <c r="K839" i="8"/>
  <c r="L839" i="8" s="1"/>
  <c r="K838" i="8"/>
  <c r="L838" i="8" s="1"/>
  <c r="K837" i="8"/>
  <c r="L837" i="8" s="1"/>
  <c r="K836" i="8"/>
  <c r="L836" i="8" s="1"/>
  <c r="K835" i="8"/>
  <c r="L835" i="8" s="1"/>
  <c r="K834" i="8"/>
  <c r="L834" i="8" s="1"/>
  <c r="K833" i="8"/>
  <c r="L833" i="8" s="1"/>
  <c r="K832" i="8"/>
  <c r="L832" i="8" s="1"/>
  <c r="K831" i="8"/>
  <c r="L831" i="8" s="1"/>
  <c r="K830" i="8"/>
  <c r="L830" i="8" s="1"/>
  <c r="K829" i="8"/>
  <c r="L829" i="8" s="1"/>
  <c r="K828" i="8"/>
  <c r="L828" i="8" s="1"/>
  <c r="K827" i="8"/>
  <c r="L827" i="8" s="1"/>
  <c r="K826" i="8"/>
  <c r="L826" i="8" s="1"/>
  <c r="K825" i="8"/>
  <c r="L825" i="8" s="1"/>
  <c r="K824" i="8"/>
  <c r="L824" i="8" s="1"/>
  <c r="K823" i="8"/>
  <c r="L823" i="8" s="1"/>
  <c r="K822" i="8"/>
  <c r="L822" i="8" s="1"/>
  <c r="K821" i="8"/>
  <c r="L821" i="8" s="1"/>
  <c r="K820" i="8"/>
  <c r="L820" i="8" s="1"/>
  <c r="K819" i="8"/>
  <c r="L819" i="8" s="1"/>
  <c r="K818" i="8"/>
  <c r="L818" i="8" s="1"/>
  <c r="K817" i="8"/>
  <c r="L817" i="8" s="1"/>
  <c r="K816" i="8"/>
  <c r="L816" i="8" s="1"/>
  <c r="K815" i="8"/>
  <c r="L815" i="8" s="1"/>
  <c r="K814" i="8"/>
  <c r="L814" i="8" s="1"/>
  <c r="K813" i="8"/>
  <c r="L813" i="8" s="1"/>
  <c r="K812" i="8"/>
  <c r="L812" i="8" s="1"/>
  <c r="K811" i="8"/>
  <c r="L811" i="8" s="1"/>
  <c r="K810" i="8"/>
  <c r="L810" i="8" s="1"/>
  <c r="K809" i="8"/>
  <c r="L809" i="8" s="1"/>
  <c r="K808" i="8"/>
  <c r="L808" i="8" s="1"/>
  <c r="K807" i="8"/>
  <c r="L807" i="8" s="1"/>
  <c r="K806" i="8"/>
  <c r="L806" i="8" s="1"/>
  <c r="K805" i="8"/>
  <c r="L805" i="8" s="1"/>
  <c r="K804" i="8"/>
  <c r="L804" i="8" s="1"/>
  <c r="K803" i="8"/>
  <c r="L803" i="8" s="1"/>
  <c r="K802" i="8"/>
  <c r="L802" i="8" s="1"/>
  <c r="K801" i="8"/>
  <c r="L801" i="8" s="1"/>
  <c r="K800" i="8"/>
  <c r="L800" i="8" s="1"/>
  <c r="K799" i="8"/>
  <c r="L799" i="8" s="1"/>
  <c r="K798" i="8"/>
  <c r="L798" i="8" s="1"/>
  <c r="K797" i="8"/>
  <c r="L797" i="8" s="1"/>
  <c r="K796" i="8"/>
  <c r="L796" i="8" s="1"/>
  <c r="K795" i="8"/>
  <c r="L795" i="8" s="1"/>
  <c r="K794" i="8"/>
  <c r="L794" i="8" s="1"/>
  <c r="K793" i="8"/>
  <c r="L793" i="8" s="1"/>
  <c r="K792" i="8"/>
  <c r="L792" i="8" s="1"/>
  <c r="K791" i="8"/>
  <c r="L791" i="8" s="1"/>
  <c r="K790" i="8"/>
  <c r="L790" i="8" s="1"/>
  <c r="K789" i="8"/>
  <c r="L789" i="8" s="1"/>
  <c r="K788" i="8"/>
  <c r="L788" i="8" s="1"/>
  <c r="K787" i="8"/>
  <c r="L787" i="8" s="1"/>
  <c r="K786" i="8"/>
  <c r="L786" i="8" s="1"/>
  <c r="K785" i="8"/>
  <c r="L785" i="8" s="1"/>
  <c r="K784" i="8"/>
  <c r="L784" i="8" s="1"/>
  <c r="K783" i="8"/>
  <c r="L783" i="8" s="1"/>
  <c r="K782" i="8"/>
  <c r="L782" i="8" s="1"/>
  <c r="K781" i="8"/>
  <c r="L781" i="8" s="1"/>
  <c r="K780" i="8"/>
  <c r="L780" i="8" s="1"/>
  <c r="K779" i="8"/>
  <c r="L779" i="8" s="1"/>
  <c r="K778" i="8"/>
  <c r="L778" i="8" s="1"/>
  <c r="K777" i="8"/>
  <c r="L777" i="8" s="1"/>
  <c r="K776" i="8"/>
  <c r="L776" i="8" s="1"/>
  <c r="K775" i="8"/>
  <c r="L775" i="8" s="1"/>
  <c r="K774" i="8"/>
  <c r="L774" i="8" s="1"/>
  <c r="K773" i="8"/>
  <c r="L773" i="8" s="1"/>
  <c r="K772" i="8"/>
  <c r="L772" i="8" s="1"/>
  <c r="K771" i="8"/>
  <c r="L771" i="8" s="1"/>
  <c r="K770" i="8"/>
  <c r="L770" i="8" s="1"/>
  <c r="K769" i="8"/>
  <c r="L769" i="8" s="1"/>
  <c r="K768" i="8"/>
  <c r="L768" i="8" s="1"/>
  <c r="K767" i="8"/>
  <c r="L767" i="8" s="1"/>
  <c r="K766" i="8"/>
  <c r="L766" i="8" s="1"/>
  <c r="K765" i="8"/>
  <c r="L765" i="8" s="1"/>
  <c r="K764" i="8"/>
  <c r="L764" i="8" s="1"/>
  <c r="K763" i="8"/>
  <c r="L763" i="8" s="1"/>
  <c r="K762" i="8"/>
  <c r="L762" i="8" s="1"/>
  <c r="K761" i="8"/>
  <c r="L761" i="8" s="1"/>
  <c r="K760" i="8"/>
  <c r="L760" i="8" s="1"/>
  <c r="K759" i="8"/>
  <c r="L759" i="8" s="1"/>
  <c r="K758" i="8"/>
  <c r="L758" i="8" s="1"/>
  <c r="K757" i="8"/>
  <c r="L757" i="8" s="1"/>
  <c r="K756" i="8"/>
  <c r="L756" i="8" s="1"/>
  <c r="K755" i="8"/>
  <c r="L755" i="8" s="1"/>
  <c r="K754" i="8"/>
  <c r="L754" i="8" s="1"/>
  <c r="K753" i="8"/>
  <c r="L753" i="8" s="1"/>
  <c r="K752" i="8"/>
  <c r="L752" i="8" s="1"/>
  <c r="K751" i="8"/>
  <c r="L751" i="8" s="1"/>
  <c r="K750" i="8"/>
  <c r="L750" i="8" s="1"/>
  <c r="K749" i="8"/>
  <c r="L749" i="8" s="1"/>
  <c r="K748" i="8"/>
  <c r="L748" i="8" s="1"/>
  <c r="K747" i="8"/>
  <c r="L747" i="8" s="1"/>
  <c r="K746" i="8"/>
  <c r="L746" i="8" s="1"/>
  <c r="K745" i="8"/>
  <c r="L745" i="8" s="1"/>
  <c r="K744" i="8"/>
  <c r="L744" i="8" s="1"/>
  <c r="K743" i="8"/>
  <c r="L743" i="8" s="1"/>
  <c r="K742" i="8"/>
  <c r="L742" i="8" s="1"/>
  <c r="K741" i="8"/>
  <c r="L741" i="8" s="1"/>
  <c r="K740" i="8"/>
  <c r="L740" i="8" s="1"/>
  <c r="K739" i="8"/>
  <c r="L739" i="8" s="1"/>
  <c r="K738" i="8"/>
  <c r="L738" i="8" s="1"/>
  <c r="K737" i="8"/>
  <c r="L737" i="8" s="1"/>
  <c r="K736" i="8"/>
  <c r="L736" i="8" s="1"/>
  <c r="K735" i="8"/>
  <c r="L735" i="8" s="1"/>
  <c r="K734" i="8"/>
  <c r="L734" i="8" s="1"/>
  <c r="K733" i="8"/>
  <c r="L733" i="8" s="1"/>
  <c r="K732" i="8"/>
  <c r="L732" i="8" s="1"/>
  <c r="K731" i="8"/>
  <c r="L731" i="8" s="1"/>
  <c r="K730" i="8"/>
  <c r="L730" i="8" s="1"/>
  <c r="K729" i="8"/>
  <c r="L729" i="8" s="1"/>
  <c r="K728" i="8"/>
  <c r="L728" i="8" s="1"/>
  <c r="K727" i="8"/>
  <c r="L727" i="8" s="1"/>
  <c r="K726" i="8"/>
  <c r="L726" i="8" s="1"/>
  <c r="K725" i="8"/>
  <c r="L725" i="8" s="1"/>
  <c r="K724" i="8"/>
  <c r="L724" i="8" s="1"/>
  <c r="K723" i="8"/>
  <c r="L723" i="8" s="1"/>
  <c r="K722" i="8"/>
  <c r="L722" i="8" s="1"/>
  <c r="K721" i="8"/>
  <c r="L721" i="8" s="1"/>
  <c r="K720" i="8"/>
  <c r="L720" i="8" s="1"/>
  <c r="K719" i="8"/>
  <c r="L719" i="8" s="1"/>
  <c r="K718" i="8"/>
  <c r="L718" i="8" s="1"/>
  <c r="K717" i="8"/>
  <c r="L717" i="8" s="1"/>
  <c r="K716" i="8"/>
  <c r="L716" i="8" s="1"/>
  <c r="K715" i="8"/>
  <c r="L715" i="8" s="1"/>
  <c r="K714" i="8"/>
  <c r="L714" i="8" s="1"/>
  <c r="K713" i="8"/>
  <c r="L713" i="8" s="1"/>
  <c r="K712" i="8"/>
  <c r="L712" i="8" s="1"/>
  <c r="K711" i="8"/>
  <c r="L711" i="8" s="1"/>
  <c r="K710" i="8"/>
  <c r="L710" i="8" s="1"/>
  <c r="K709" i="8"/>
  <c r="L709" i="8" s="1"/>
  <c r="K708" i="8"/>
  <c r="L708" i="8" s="1"/>
  <c r="K707" i="8"/>
  <c r="L707" i="8" s="1"/>
  <c r="K706" i="8"/>
  <c r="L706" i="8" s="1"/>
  <c r="K705" i="8"/>
  <c r="L705" i="8" s="1"/>
  <c r="K704" i="8"/>
  <c r="L704" i="8" s="1"/>
  <c r="K703" i="8"/>
  <c r="L703" i="8" s="1"/>
  <c r="K702" i="8"/>
  <c r="L702" i="8" s="1"/>
  <c r="K701" i="8"/>
  <c r="L701" i="8" s="1"/>
  <c r="K700" i="8"/>
  <c r="L700" i="8" s="1"/>
  <c r="K699" i="8"/>
  <c r="L699" i="8" s="1"/>
  <c r="K698" i="8"/>
  <c r="L698" i="8" s="1"/>
  <c r="K697" i="8"/>
  <c r="L697" i="8" s="1"/>
  <c r="K696" i="8"/>
  <c r="L696" i="8" s="1"/>
  <c r="K695" i="8"/>
  <c r="L695" i="8" s="1"/>
  <c r="K694" i="8"/>
  <c r="L694" i="8" s="1"/>
  <c r="K693" i="8"/>
  <c r="L693" i="8" s="1"/>
  <c r="K692" i="8"/>
  <c r="L692" i="8" s="1"/>
  <c r="K691" i="8"/>
  <c r="L691" i="8" s="1"/>
  <c r="K690" i="8"/>
  <c r="L690" i="8" s="1"/>
  <c r="K689" i="8"/>
  <c r="L689" i="8" s="1"/>
  <c r="K688" i="8"/>
  <c r="L688" i="8" s="1"/>
  <c r="K687" i="8"/>
  <c r="L687" i="8" s="1"/>
  <c r="K686" i="8"/>
  <c r="L686" i="8" s="1"/>
  <c r="K685" i="8"/>
  <c r="L685" i="8" s="1"/>
  <c r="K684" i="8"/>
  <c r="L684" i="8" s="1"/>
  <c r="K683" i="8"/>
  <c r="L683" i="8" s="1"/>
  <c r="K682" i="8"/>
  <c r="L682" i="8" s="1"/>
  <c r="K681" i="8"/>
  <c r="L681" i="8" s="1"/>
  <c r="K680" i="8"/>
  <c r="L680" i="8" s="1"/>
  <c r="K679" i="8"/>
  <c r="L679" i="8" s="1"/>
  <c r="K678" i="8"/>
  <c r="L678" i="8" s="1"/>
  <c r="K677" i="8"/>
  <c r="L677" i="8" s="1"/>
  <c r="K676" i="8"/>
  <c r="L676" i="8" s="1"/>
  <c r="K675" i="8"/>
  <c r="L675" i="8" s="1"/>
  <c r="K674" i="8"/>
  <c r="L674" i="8" s="1"/>
  <c r="K673" i="8"/>
  <c r="L673" i="8" s="1"/>
  <c r="K672" i="8"/>
  <c r="L672" i="8" s="1"/>
  <c r="K671" i="8"/>
  <c r="L671" i="8" s="1"/>
  <c r="K670" i="8"/>
  <c r="L670" i="8" s="1"/>
  <c r="K669" i="8"/>
  <c r="L669" i="8" s="1"/>
  <c r="K668" i="8"/>
  <c r="L668" i="8" s="1"/>
  <c r="K667" i="8"/>
  <c r="L667" i="8" s="1"/>
  <c r="K666" i="8"/>
  <c r="L666" i="8" s="1"/>
  <c r="K665" i="8"/>
  <c r="L665" i="8" s="1"/>
  <c r="K664" i="8"/>
  <c r="L664" i="8" s="1"/>
  <c r="K663" i="8"/>
  <c r="L663" i="8" s="1"/>
  <c r="K662" i="8"/>
  <c r="L662" i="8" s="1"/>
  <c r="K661" i="8"/>
  <c r="L661" i="8" s="1"/>
  <c r="K660" i="8"/>
  <c r="L660" i="8" s="1"/>
  <c r="K659" i="8"/>
  <c r="L659" i="8" s="1"/>
  <c r="K658" i="8"/>
  <c r="L658" i="8" s="1"/>
  <c r="K657" i="8"/>
  <c r="L657" i="8" s="1"/>
  <c r="K656" i="8"/>
  <c r="L656" i="8" s="1"/>
  <c r="K655" i="8"/>
  <c r="L655" i="8" s="1"/>
  <c r="K654" i="8"/>
  <c r="L654" i="8" s="1"/>
  <c r="K653" i="8"/>
  <c r="L653" i="8" s="1"/>
  <c r="K652" i="8"/>
  <c r="L652" i="8" s="1"/>
  <c r="K651" i="8"/>
  <c r="L651" i="8" s="1"/>
  <c r="K650" i="8"/>
  <c r="L650" i="8" s="1"/>
  <c r="K649" i="8"/>
  <c r="L649" i="8" s="1"/>
  <c r="K648" i="8"/>
  <c r="L648" i="8" s="1"/>
  <c r="K647" i="8"/>
  <c r="L647" i="8" s="1"/>
  <c r="K646" i="8"/>
  <c r="L646" i="8" s="1"/>
  <c r="K645" i="8"/>
  <c r="L645" i="8" s="1"/>
  <c r="K644" i="8"/>
  <c r="L644" i="8" s="1"/>
  <c r="K643" i="8"/>
  <c r="L643" i="8" s="1"/>
  <c r="K642" i="8"/>
  <c r="L642" i="8" s="1"/>
  <c r="K641" i="8"/>
  <c r="L641" i="8" s="1"/>
  <c r="K640" i="8"/>
  <c r="L640" i="8" s="1"/>
  <c r="K639" i="8"/>
  <c r="L639" i="8" s="1"/>
  <c r="K638" i="8"/>
  <c r="L638" i="8" s="1"/>
  <c r="K637" i="8"/>
  <c r="L637" i="8" s="1"/>
  <c r="K636" i="8"/>
  <c r="L636" i="8" s="1"/>
  <c r="K635" i="8"/>
  <c r="L635" i="8" s="1"/>
  <c r="K634" i="8"/>
  <c r="L634" i="8" s="1"/>
  <c r="K633" i="8"/>
  <c r="L633" i="8" s="1"/>
  <c r="K632" i="8"/>
  <c r="L632" i="8" s="1"/>
  <c r="K631" i="8"/>
  <c r="L631" i="8" s="1"/>
  <c r="K630" i="8"/>
  <c r="L630" i="8" s="1"/>
  <c r="K629" i="8"/>
  <c r="L629" i="8" s="1"/>
  <c r="K628" i="8"/>
  <c r="L628" i="8" s="1"/>
  <c r="K627" i="8"/>
  <c r="L627" i="8" s="1"/>
  <c r="K626" i="8"/>
  <c r="L626" i="8" s="1"/>
  <c r="K625" i="8"/>
  <c r="L625" i="8" s="1"/>
  <c r="K624" i="8"/>
  <c r="L624" i="8" s="1"/>
  <c r="K623" i="8"/>
  <c r="L623" i="8" s="1"/>
  <c r="K622" i="8"/>
  <c r="L622" i="8" s="1"/>
  <c r="K621" i="8"/>
  <c r="L621" i="8" s="1"/>
  <c r="K620" i="8"/>
  <c r="L620" i="8" s="1"/>
  <c r="K619" i="8"/>
  <c r="L619" i="8" s="1"/>
  <c r="K618" i="8"/>
  <c r="L618" i="8" s="1"/>
  <c r="K617" i="8"/>
  <c r="L617" i="8" s="1"/>
  <c r="K616" i="8"/>
  <c r="L616" i="8" s="1"/>
  <c r="K615" i="8"/>
  <c r="L615" i="8" s="1"/>
  <c r="K614" i="8"/>
  <c r="L614" i="8" s="1"/>
  <c r="K613" i="8"/>
  <c r="L613" i="8" s="1"/>
  <c r="K612" i="8"/>
  <c r="L612" i="8" s="1"/>
  <c r="K611" i="8"/>
  <c r="L611" i="8" s="1"/>
  <c r="K610" i="8"/>
  <c r="L610" i="8" s="1"/>
  <c r="K609" i="8"/>
  <c r="L609" i="8" s="1"/>
  <c r="K608" i="8"/>
  <c r="L608" i="8" s="1"/>
  <c r="K607" i="8"/>
  <c r="L607" i="8" s="1"/>
  <c r="K606" i="8"/>
  <c r="L606" i="8" s="1"/>
  <c r="K605" i="8"/>
  <c r="L605" i="8" s="1"/>
  <c r="K604" i="8"/>
  <c r="L604" i="8" s="1"/>
  <c r="K603" i="8"/>
  <c r="L603" i="8" s="1"/>
  <c r="K602" i="8"/>
  <c r="L602" i="8" s="1"/>
  <c r="K601" i="8"/>
  <c r="L601" i="8" s="1"/>
  <c r="K600" i="8"/>
  <c r="L600" i="8" s="1"/>
  <c r="K599" i="8"/>
  <c r="L599" i="8" s="1"/>
  <c r="K598" i="8"/>
  <c r="L598" i="8" s="1"/>
  <c r="K597" i="8"/>
  <c r="L597" i="8" s="1"/>
  <c r="K596" i="8"/>
  <c r="L596" i="8" s="1"/>
  <c r="K595" i="8"/>
  <c r="L595" i="8" s="1"/>
  <c r="K594" i="8"/>
  <c r="L594" i="8" s="1"/>
  <c r="K593" i="8"/>
  <c r="L593" i="8" s="1"/>
  <c r="K592" i="8"/>
  <c r="L592" i="8" s="1"/>
  <c r="K591" i="8"/>
  <c r="L591" i="8" s="1"/>
  <c r="K590" i="8"/>
  <c r="L590" i="8" s="1"/>
  <c r="K589" i="8"/>
  <c r="L589" i="8" s="1"/>
  <c r="K588" i="8"/>
  <c r="L588" i="8" s="1"/>
  <c r="K587" i="8"/>
  <c r="L587" i="8" s="1"/>
  <c r="K586" i="8"/>
  <c r="L586" i="8" s="1"/>
  <c r="K585" i="8"/>
  <c r="L585" i="8" s="1"/>
  <c r="K584" i="8"/>
  <c r="L584" i="8" s="1"/>
  <c r="K583" i="8"/>
  <c r="L583" i="8" s="1"/>
  <c r="K582" i="8"/>
  <c r="L582" i="8" s="1"/>
  <c r="K581" i="8"/>
  <c r="L581" i="8" s="1"/>
  <c r="K580" i="8"/>
  <c r="L580" i="8" s="1"/>
  <c r="K579" i="8"/>
  <c r="L579" i="8" s="1"/>
  <c r="K578" i="8"/>
  <c r="L578" i="8" s="1"/>
  <c r="K577" i="8"/>
  <c r="L577" i="8" s="1"/>
  <c r="K576" i="8"/>
  <c r="L576" i="8" s="1"/>
  <c r="K575" i="8"/>
  <c r="L575" i="8" s="1"/>
  <c r="K574" i="8"/>
  <c r="L574" i="8" s="1"/>
  <c r="K573" i="8"/>
  <c r="L573" i="8" s="1"/>
  <c r="K572" i="8"/>
  <c r="L572" i="8" s="1"/>
  <c r="K571" i="8"/>
  <c r="L571" i="8" s="1"/>
  <c r="K570" i="8"/>
  <c r="L570" i="8" s="1"/>
  <c r="K569" i="8"/>
  <c r="L569" i="8" s="1"/>
  <c r="K568" i="8"/>
  <c r="L568" i="8" s="1"/>
  <c r="K567" i="8"/>
  <c r="L567" i="8" s="1"/>
  <c r="K566" i="8"/>
  <c r="L566" i="8" s="1"/>
  <c r="K565" i="8"/>
  <c r="L565" i="8" s="1"/>
  <c r="K564" i="8"/>
  <c r="L564" i="8" s="1"/>
  <c r="K563" i="8"/>
  <c r="L563" i="8" s="1"/>
  <c r="K562" i="8"/>
  <c r="L562" i="8" s="1"/>
  <c r="K561" i="8"/>
  <c r="L561" i="8" s="1"/>
  <c r="K560" i="8"/>
  <c r="L560" i="8" s="1"/>
  <c r="K559" i="8"/>
  <c r="L559" i="8" s="1"/>
  <c r="K558" i="8"/>
  <c r="L558" i="8" s="1"/>
  <c r="K557" i="8"/>
  <c r="L557" i="8" s="1"/>
  <c r="K556" i="8"/>
  <c r="L556" i="8" s="1"/>
  <c r="K555" i="8"/>
  <c r="L555" i="8" s="1"/>
  <c r="K554" i="8"/>
  <c r="L554" i="8" s="1"/>
  <c r="K553" i="8"/>
  <c r="L553" i="8" s="1"/>
  <c r="K552" i="8"/>
  <c r="L552" i="8" s="1"/>
  <c r="K551" i="8"/>
  <c r="L551" i="8" s="1"/>
  <c r="K550" i="8"/>
  <c r="L550" i="8" s="1"/>
  <c r="K549" i="8"/>
  <c r="L549" i="8" s="1"/>
  <c r="K548" i="8"/>
  <c r="L548" i="8" s="1"/>
  <c r="K547" i="8"/>
  <c r="L547" i="8" s="1"/>
  <c r="K546" i="8"/>
  <c r="L546" i="8" s="1"/>
  <c r="K545" i="8"/>
  <c r="L545" i="8" s="1"/>
  <c r="K544" i="8"/>
  <c r="L544" i="8" s="1"/>
  <c r="K543" i="8"/>
  <c r="L543" i="8" s="1"/>
  <c r="K542" i="8"/>
  <c r="L542" i="8" s="1"/>
  <c r="K541" i="8"/>
  <c r="L541" i="8" s="1"/>
  <c r="K540" i="8"/>
  <c r="L540" i="8" s="1"/>
  <c r="K539" i="8"/>
  <c r="L539" i="8" s="1"/>
  <c r="K538" i="8"/>
  <c r="L538" i="8" s="1"/>
  <c r="K537" i="8"/>
  <c r="L537" i="8" s="1"/>
  <c r="K536" i="8"/>
  <c r="L536" i="8" s="1"/>
  <c r="K535" i="8"/>
  <c r="L535" i="8" s="1"/>
  <c r="K534" i="8"/>
  <c r="L534" i="8" s="1"/>
  <c r="K533" i="8"/>
  <c r="L533" i="8" s="1"/>
  <c r="K532" i="8"/>
  <c r="L532" i="8" s="1"/>
  <c r="K531" i="8"/>
  <c r="L531" i="8" s="1"/>
  <c r="K530" i="8"/>
  <c r="L530" i="8" s="1"/>
  <c r="K529" i="8"/>
  <c r="L529" i="8" s="1"/>
  <c r="K528" i="8"/>
  <c r="L528" i="8" s="1"/>
  <c r="K527" i="8"/>
  <c r="L527" i="8" s="1"/>
  <c r="K526" i="8"/>
  <c r="L526" i="8" s="1"/>
  <c r="K525" i="8"/>
  <c r="L525" i="8" s="1"/>
  <c r="K524" i="8"/>
  <c r="L524" i="8" s="1"/>
  <c r="K523" i="8"/>
  <c r="L523" i="8" s="1"/>
  <c r="K522" i="8"/>
  <c r="L522" i="8" s="1"/>
  <c r="K521" i="8"/>
  <c r="L521" i="8" s="1"/>
  <c r="K520" i="8"/>
  <c r="L520" i="8" s="1"/>
  <c r="K519" i="8"/>
  <c r="L519" i="8" s="1"/>
  <c r="K518" i="8"/>
  <c r="L518" i="8" s="1"/>
  <c r="K517" i="8"/>
  <c r="L517" i="8" s="1"/>
  <c r="K516" i="8"/>
  <c r="L516" i="8" s="1"/>
  <c r="K515" i="8"/>
  <c r="L515" i="8" s="1"/>
  <c r="K514" i="8"/>
  <c r="L514" i="8" s="1"/>
  <c r="K513" i="8"/>
  <c r="L513" i="8" s="1"/>
  <c r="K512" i="8"/>
  <c r="L512" i="8" s="1"/>
  <c r="K511" i="8"/>
  <c r="L511" i="8" s="1"/>
  <c r="K510" i="8"/>
  <c r="L510" i="8" s="1"/>
  <c r="K509" i="8"/>
  <c r="L509" i="8" s="1"/>
  <c r="K508" i="8"/>
  <c r="L508" i="8" s="1"/>
  <c r="K507" i="8"/>
  <c r="L507" i="8" s="1"/>
  <c r="K506" i="8"/>
  <c r="L506" i="8" s="1"/>
  <c r="K505" i="8"/>
  <c r="L505" i="8" s="1"/>
  <c r="K504" i="8"/>
  <c r="L504" i="8" s="1"/>
  <c r="K503" i="8"/>
  <c r="L503" i="8" s="1"/>
  <c r="K502" i="8"/>
  <c r="L502" i="8" s="1"/>
  <c r="K501" i="8"/>
  <c r="L501" i="8" s="1"/>
  <c r="K500" i="8"/>
  <c r="L500" i="8" s="1"/>
  <c r="K499" i="8"/>
  <c r="L499" i="8" s="1"/>
  <c r="K498" i="8"/>
  <c r="L498" i="8" s="1"/>
  <c r="K497" i="8"/>
  <c r="L497" i="8" s="1"/>
  <c r="K496" i="8"/>
  <c r="L496" i="8" s="1"/>
  <c r="K495" i="8"/>
  <c r="L495" i="8" s="1"/>
  <c r="K494" i="8"/>
  <c r="L494" i="8" s="1"/>
  <c r="K493" i="8"/>
  <c r="L493" i="8" s="1"/>
  <c r="K492" i="8"/>
  <c r="L492" i="8" s="1"/>
  <c r="K491" i="8"/>
  <c r="L491" i="8" s="1"/>
  <c r="K490" i="8"/>
  <c r="L490" i="8" s="1"/>
  <c r="K489" i="8"/>
  <c r="L489" i="8" s="1"/>
  <c r="K488" i="8"/>
  <c r="L488" i="8" s="1"/>
  <c r="K487" i="8"/>
  <c r="L487" i="8" s="1"/>
  <c r="K486" i="8"/>
  <c r="L486" i="8" s="1"/>
  <c r="K485" i="8"/>
  <c r="L485" i="8" s="1"/>
  <c r="K484" i="8"/>
  <c r="L484" i="8" s="1"/>
  <c r="K483" i="8"/>
  <c r="L483" i="8" s="1"/>
  <c r="K482" i="8"/>
  <c r="L482" i="8" s="1"/>
  <c r="K481" i="8"/>
  <c r="L481" i="8" s="1"/>
  <c r="K480" i="8"/>
  <c r="L480" i="8" s="1"/>
  <c r="K479" i="8"/>
  <c r="L479" i="8" s="1"/>
  <c r="K478" i="8"/>
  <c r="L478" i="8" s="1"/>
  <c r="K477" i="8"/>
  <c r="L477" i="8" s="1"/>
  <c r="K476" i="8"/>
  <c r="L476" i="8" s="1"/>
  <c r="K475" i="8"/>
  <c r="L475" i="8" s="1"/>
  <c r="K474" i="8"/>
  <c r="L474" i="8" s="1"/>
  <c r="K473" i="8"/>
  <c r="L473" i="8" s="1"/>
  <c r="K472" i="8"/>
  <c r="L472" i="8" s="1"/>
  <c r="K471" i="8"/>
  <c r="L471" i="8" s="1"/>
  <c r="K470" i="8"/>
  <c r="L470" i="8" s="1"/>
  <c r="K469" i="8"/>
  <c r="L469" i="8" s="1"/>
  <c r="K468" i="8"/>
  <c r="L468" i="8" s="1"/>
  <c r="K467" i="8"/>
  <c r="L467" i="8" s="1"/>
  <c r="K466" i="8"/>
  <c r="L466" i="8" s="1"/>
  <c r="K465" i="8"/>
  <c r="L465" i="8" s="1"/>
  <c r="K464" i="8"/>
  <c r="L464" i="8" s="1"/>
  <c r="K463" i="8"/>
  <c r="L463" i="8" s="1"/>
  <c r="K462" i="8"/>
  <c r="L462" i="8" s="1"/>
  <c r="K461" i="8"/>
  <c r="L461" i="8" s="1"/>
  <c r="K460" i="8"/>
  <c r="L460" i="8" s="1"/>
  <c r="K459" i="8"/>
  <c r="L459" i="8" s="1"/>
  <c r="K458" i="8"/>
  <c r="L458" i="8" s="1"/>
  <c r="K457" i="8"/>
  <c r="L457" i="8" s="1"/>
  <c r="K456" i="8"/>
  <c r="L456" i="8" s="1"/>
  <c r="K455" i="8"/>
  <c r="L455" i="8" s="1"/>
  <c r="K454" i="8"/>
  <c r="L454" i="8" s="1"/>
  <c r="K453" i="8"/>
  <c r="L453" i="8" s="1"/>
  <c r="K452" i="8"/>
  <c r="L452" i="8" s="1"/>
  <c r="K451" i="8"/>
  <c r="L451" i="8" s="1"/>
  <c r="K450" i="8"/>
  <c r="L450" i="8" s="1"/>
  <c r="K449" i="8"/>
  <c r="L449" i="8" s="1"/>
  <c r="K448" i="8"/>
  <c r="L448" i="8" s="1"/>
  <c r="K447" i="8"/>
  <c r="L447" i="8" s="1"/>
  <c r="K446" i="8"/>
  <c r="L446" i="8" s="1"/>
  <c r="K445" i="8"/>
  <c r="L445" i="8" s="1"/>
  <c r="K444" i="8"/>
  <c r="L444" i="8" s="1"/>
  <c r="K443" i="8"/>
  <c r="L443" i="8" s="1"/>
  <c r="K442" i="8"/>
  <c r="L442" i="8" s="1"/>
  <c r="K441" i="8"/>
  <c r="L441" i="8" s="1"/>
  <c r="K440" i="8"/>
  <c r="L440" i="8" s="1"/>
  <c r="K439" i="8"/>
  <c r="L439" i="8" s="1"/>
  <c r="K438" i="8"/>
  <c r="L438" i="8" s="1"/>
  <c r="K437" i="8"/>
  <c r="L437" i="8" s="1"/>
  <c r="K436" i="8"/>
  <c r="L436" i="8" s="1"/>
  <c r="K435" i="8"/>
  <c r="L435" i="8" s="1"/>
  <c r="K434" i="8"/>
  <c r="L434" i="8" s="1"/>
  <c r="K433" i="8"/>
  <c r="L433" i="8" s="1"/>
  <c r="K432" i="8"/>
  <c r="L432" i="8" s="1"/>
  <c r="K431" i="8"/>
  <c r="L431" i="8" s="1"/>
  <c r="K430" i="8"/>
  <c r="L430" i="8" s="1"/>
  <c r="K429" i="8"/>
  <c r="L429" i="8" s="1"/>
  <c r="K428" i="8"/>
  <c r="L428" i="8" s="1"/>
  <c r="K427" i="8"/>
  <c r="L427" i="8" s="1"/>
  <c r="K426" i="8"/>
  <c r="L426" i="8" s="1"/>
  <c r="K425" i="8"/>
  <c r="L425" i="8" s="1"/>
  <c r="K424" i="8"/>
  <c r="L424" i="8" s="1"/>
  <c r="K423" i="8"/>
  <c r="L423" i="8" s="1"/>
  <c r="K422" i="8"/>
  <c r="L422" i="8" s="1"/>
  <c r="K421" i="8"/>
  <c r="L421" i="8" s="1"/>
  <c r="K420" i="8"/>
  <c r="L420" i="8" s="1"/>
  <c r="K419" i="8"/>
  <c r="L419" i="8" s="1"/>
  <c r="K418" i="8"/>
  <c r="L418" i="8" s="1"/>
  <c r="K417" i="8"/>
  <c r="L417" i="8" s="1"/>
  <c r="K416" i="8"/>
  <c r="L416" i="8" s="1"/>
  <c r="K415" i="8"/>
  <c r="L415" i="8" s="1"/>
  <c r="K414" i="8"/>
  <c r="L414" i="8" s="1"/>
  <c r="K413" i="8"/>
  <c r="L413" i="8" s="1"/>
  <c r="K412" i="8"/>
  <c r="L412" i="8" s="1"/>
  <c r="K411" i="8"/>
  <c r="L411" i="8" s="1"/>
  <c r="K410" i="8"/>
  <c r="L410" i="8" s="1"/>
  <c r="K409" i="8"/>
  <c r="L409" i="8" s="1"/>
  <c r="K408" i="8"/>
  <c r="L408" i="8" s="1"/>
  <c r="K407" i="8"/>
  <c r="L407" i="8" s="1"/>
  <c r="K406" i="8"/>
  <c r="L406" i="8" s="1"/>
  <c r="K405" i="8"/>
  <c r="L405" i="8" s="1"/>
  <c r="K404" i="8"/>
  <c r="L404" i="8" s="1"/>
  <c r="K403" i="8"/>
  <c r="L403" i="8" s="1"/>
  <c r="K402" i="8"/>
  <c r="L402" i="8" s="1"/>
  <c r="K401" i="8"/>
  <c r="L401" i="8" s="1"/>
  <c r="K400" i="8"/>
  <c r="L400" i="8" s="1"/>
  <c r="K399" i="8"/>
  <c r="L399" i="8" s="1"/>
  <c r="K398" i="8"/>
  <c r="L398" i="8" s="1"/>
  <c r="K397" i="8"/>
  <c r="L397" i="8" s="1"/>
  <c r="K396" i="8"/>
  <c r="L396" i="8" s="1"/>
  <c r="K395" i="8"/>
  <c r="L395" i="8" s="1"/>
  <c r="K394" i="8"/>
  <c r="L394" i="8" s="1"/>
  <c r="K393" i="8"/>
  <c r="L393" i="8" s="1"/>
  <c r="K392" i="8"/>
  <c r="L392" i="8" s="1"/>
  <c r="K391" i="8"/>
  <c r="L391" i="8" s="1"/>
  <c r="K390" i="8"/>
  <c r="L390" i="8" s="1"/>
  <c r="K389" i="8"/>
  <c r="L389" i="8" s="1"/>
  <c r="K388" i="8"/>
  <c r="L388" i="8" s="1"/>
  <c r="K387" i="8"/>
  <c r="L387" i="8" s="1"/>
  <c r="K386" i="8"/>
  <c r="L386" i="8" s="1"/>
  <c r="K385" i="8"/>
  <c r="L385" i="8" s="1"/>
  <c r="K384" i="8"/>
  <c r="L384" i="8" s="1"/>
  <c r="K383" i="8"/>
  <c r="L383" i="8" s="1"/>
  <c r="K382" i="8"/>
  <c r="L382" i="8" s="1"/>
  <c r="K381" i="8"/>
  <c r="L381" i="8" s="1"/>
  <c r="K380" i="8"/>
  <c r="L380" i="8" s="1"/>
  <c r="K379" i="8"/>
  <c r="L379" i="8" s="1"/>
  <c r="K378" i="8"/>
  <c r="L378" i="8" s="1"/>
  <c r="K377" i="8"/>
  <c r="L377" i="8" s="1"/>
  <c r="K376" i="8"/>
  <c r="L376" i="8" s="1"/>
  <c r="K375" i="8"/>
  <c r="L375" i="8" s="1"/>
  <c r="K374" i="8"/>
  <c r="L374" i="8" s="1"/>
  <c r="K373" i="8"/>
  <c r="L373" i="8" s="1"/>
  <c r="K372" i="8"/>
  <c r="L372" i="8" s="1"/>
  <c r="K371" i="8"/>
  <c r="L371" i="8" s="1"/>
  <c r="K370" i="8"/>
  <c r="L370" i="8" s="1"/>
  <c r="K369" i="8"/>
  <c r="L369" i="8" s="1"/>
  <c r="K368" i="8"/>
  <c r="L368" i="8" s="1"/>
  <c r="K367" i="8"/>
  <c r="L367" i="8" s="1"/>
  <c r="K366" i="8"/>
  <c r="L366" i="8" s="1"/>
  <c r="K365" i="8"/>
  <c r="L365" i="8" s="1"/>
  <c r="K364" i="8"/>
  <c r="L364" i="8" s="1"/>
  <c r="K363" i="8"/>
  <c r="L363" i="8" s="1"/>
  <c r="K362" i="8"/>
  <c r="L362" i="8" s="1"/>
  <c r="K361" i="8"/>
  <c r="L361" i="8" s="1"/>
  <c r="K360" i="8"/>
  <c r="L360" i="8" s="1"/>
  <c r="K359" i="8"/>
  <c r="L359" i="8" s="1"/>
  <c r="K358" i="8"/>
  <c r="L358" i="8" s="1"/>
  <c r="K357" i="8"/>
  <c r="L357" i="8" s="1"/>
  <c r="K356" i="8"/>
  <c r="L356" i="8" s="1"/>
  <c r="K355" i="8"/>
  <c r="L355" i="8" s="1"/>
  <c r="K354" i="8"/>
  <c r="L354" i="8" s="1"/>
  <c r="K353" i="8"/>
  <c r="L353" i="8" s="1"/>
  <c r="K352" i="8"/>
  <c r="L352" i="8" s="1"/>
  <c r="K351" i="8"/>
  <c r="L351" i="8" s="1"/>
  <c r="K350" i="8"/>
  <c r="L350" i="8" s="1"/>
  <c r="K349" i="8"/>
  <c r="L349" i="8" s="1"/>
  <c r="K348" i="8"/>
  <c r="L348" i="8" s="1"/>
  <c r="K347" i="8"/>
  <c r="L347" i="8" s="1"/>
  <c r="K346" i="8"/>
  <c r="L346" i="8" s="1"/>
  <c r="K345" i="8"/>
  <c r="L345" i="8" s="1"/>
  <c r="K344" i="8"/>
  <c r="L344" i="8" s="1"/>
  <c r="K343" i="8"/>
  <c r="L343" i="8" s="1"/>
  <c r="K342" i="8"/>
  <c r="L342" i="8" s="1"/>
  <c r="K341" i="8"/>
  <c r="L341" i="8" s="1"/>
  <c r="K340" i="8"/>
  <c r="L340" i="8" s="1"/>
  <c r="K339" i="8"/>
  <c r="L339" i="8" s="1"/>
  <c r="K338" i="8"/>
  <c r="L338" i="8" s="1"/>
  <c r="K337" i="8"/>
  <c r="L337" i="8" s="1"/>
  <c r="K336" i="8"/>
  <c r="L336" i="8" s="1"/>
  <c r="K335" i="8"/>
  <c r="L335" i="8" s="1"/>
  <c r="K334" i="8"/>
  <c r="L334" i="8" s="1"/>
  <c r="K333" i="8"/>
  <c r="L333" i="8" s="1"/>
  <c r="K332" i="8"/>
  <c r="L332" i="8" s="1"/>
  <c r="K331" i="8"/>
  <c r="L331" i="8" s="1"/>
  <c r="K330" i="8"/>
  <c r="L330" i="8" s="1"/>
  <c r="K329" i="8"/>
  <c r="L329" i="8" s="1"/>
  <c r="K328" i="8"/>
  <c r="L328" i="8" s="1"/>
  <c r="K327" i="8"/>
  <c r="L327" i="8" s="1"/>
  <c r="K326" i="8"/>
  <c r="L326" i="8" s="1"/>
  <c r="K325" i="8"/>
  <c r="L325" i="8" s="1"/>
  <c r="K324" i="8"/>
  <c r="L324" i="8" s="1"/>
  <c r="K323" i="8"/>
  <c r="L323" i="8" s="1"/>
  <c r="K322" i="8"/>
  <c r="L322" i="8" s="1"/>
  <c r="K321" i="8"/>
  <c r="L321" i="8" s="1"/>
  <c r="K320" i="8"/>
  <c r="L320" i="8" s="1"/>
  <c r="K319" i="8"/>
  <c r="L319" i="8" s="1"/>
  <c r="K318" i="8"/>
  <c r="L318" i="8" s="1"/>
  <c r="K317" i="8"/>
  <c r="L317" i="8" s="1"/>
  <c r="K316" i="8"/>
  <c r="L316" i="8" s="1"/>
  <c r="K315" i="8"/>
  <c r="L315" i="8" s="1"/>
  <c r="K314" i="8"/>
  <c r="L314" i="8" s="1"/>
  <c r="K313" i="8"/>
  <c r="L313" i="8" s="1"/>
  <c r="K312" i="8"/>
  <c r="L312" i="8" s="1"/>
  <c r="K311" i="8"/>
  <c r="L311" i="8" s="1"/>
  <c r="K310" i="8"/>
  <c r="L310" i="8" s="1"/>
  <c r="K309" i="8"/>
  <c r="L309" i="8" s="1"/>
  <c r="K308" i="8"/>
  <c r="L308" i="8" s="1"/>
  <c r="K307" i="8"/>
  <c r="L307" i="8" s="1"/>
  <c r="K306" i="8"/>
  <c r="L306" i="8" s="1"/>
  <c r="K305" i="8"/>
  <c r="L305" i="8" s="1"/>
  <c r="K304" i="8"/>
  <c r="L304" i="8" s="1"/>
  <c r="K303" i="8"/>
  <c r="L303" i="8" s="1"/>
  <c r="K302" i="8"/>
  <c r="L302" i="8" s="1"/>
  <c r="K301" i="8"/>
  <c r="L301" i="8" s="1"/>
  <c r="K300" i="8"/>
  <c r="L300" i="8" s="1"/>
  <c r="K299" i="8"/>
  <c r="L299" i="8" s="1"/>
  <c r="K298" i="8"/>
  <c r="L298" i="8" s="1"/>
  <c r="K297" i="8"/>
  <c r="L297" i="8" s="1"/>
  <c r="K296" i="8"/>
  <c r="L296" i="8" s="1"/>
  <c r="K295" i="8"/>
  <c r="L295" i="8" s="1"/>
  <c r="K294" i="8"/>
  <c r="L294" i="8" s="1"/>
  <c r="K293" i="8"/>
  <c r="L293" i="8" s="1"/>
  <c r="K292" i="8"/>
  <c r="L292" i="8" s="1"/>
  <c r="K291" i="8"/>
  <c r="L291" i="8" s="1"/>
  <c r="K290" i="8"/>
  <c r="L290" i="8" s="1"/>
  <c r="K289" i="8"/>
  <c r="L289" i="8" s="1"/>
  <c r="K288" i="8"/>
  <c r="L288" i="8" s="1"/>
  <c r="K287" i="8"/>
  <c r="L287" i="8" s="1"/>
  <c r="K286" i="8"/>
  <c r="L286" i="8" s="1"/>
  <c r="K285" i="8"/>
  <c r="L285" i="8" s="1"/>
  <c r="K284" i="8"/>
  <c r="L284" i="8" s="1"/>
  <c r="K283" i="8"/>
  <c r="L283" i="8" s="1"/>
  <c r="K282" i="8"/>
  <c r="L282" i="8" s="1"/>
  <c r="K281" i="8"/>
  <c r="L281" i="8" s="1"/>
  <c r="K280" i="8"/>
  <c r="L280" i="8" s="1"/>
  <c r="K279" i="8"/>
  <c r="L279" i="8" s="1"/>
  <c r="K278" i="8"/>
  <c r="L278" i="8" s="1"/>
  <c r="K277" i="8"/>
  <c r="L277" i="8" s="1"/>
  <c r="K276" i="8"/>
  <c r="L276" i="8" s="1"/>
  <c r="K275" i="8"/>
  <c r="L275" i="8" s="1"/>
  <c r="K274" i="8"/>
  <c r="L274" i="8" s="1"/>
  <c r="K273" i="8"/>
  <c r="L273" i="8" s="1"/>
  <c r="K272" i="8"/>
  <c r="L272" i="8" s="1"/>
  <c r="K271" i="8"/>
  <c r="L271" i="8" s="1"/>
  <c r="K270" i="8"/>
  <c r="L270" i="8" s="1"/>
  <c r="K269" i="8"/>
  <c r="L269" i="8" s="1"/>
  <c r="K268" i="8"/>
  <c r="L268" i="8" s="1"/>
  <c r="K267" i="8"/>
  <c r="L267" i="8" s="1"/>
  <c r="K266" i="8"/>
  <c r="L266" i="8" s="1"/>
  <c r="K265" i="8"/>
  <c r="L265" i="8" s="1"/>
  <c r="K264" i="8"/>
  <c r="L264" i="8" s="1"/>
  <c r="K263" i="8"/>
  <c r="L263" i="8" s="1"/>
  <c r="K262" i="8"/>
  <c r="L262" i="8" s="1"/>
  <c r="K261" i="8"/>
  <c r="L261" i="8" s="1"/>
  <c r="K260" i="8"/>
  <c r="L260" i="8" s="1"/>
  <c r="K259" i="8"/>
  <c r="L259" i="8" s="1"/>
  <c r="K258" i="8"/>
  <c r="L258" i="8" s="1"/>
  <c r="K257" i="8"/>
  <c r="L257" i="8" s="1"/>
  <c r="K256" i="8"/>
  <c r="L256" i="8" s="1"/>
  <c r="K255" i="8"/>
  <c r="L255" i="8" s="1"/>
  <c r="K254" i="8"/>
  <c r="L254" i="8" s="1"/>
  <c r="K253" i="8"/>
  <c r="L253" i="8" s="1"/>
  <c r="K252" i="8"/>
  <c r="L252" i="8" s="1"/>
  <c r="K251" i="8"/>
  <c r="L251" i="8" s="1"/>
  <c r="K250" i="8"/>
  <c r="L250" i="8" s="1"/>
  <c r="K249" i="8"/>
  <c r="L249" i="8" s="1"/>
  <c r="K248" i="8"/>
  <c r="L248" i="8" s="1"/>
  <c r="K247" i="8"/>
  <c r="L247" i="8" s="1"/>
  <c r="K246" i="8"/>
  <c r="L246" i="8" s="1"/>
  <c r="K245" i="8"/>
  <c r="L245" i="8" s="1"/>
  <c r="K244" i="8"/>
  <c r="L244" i="8" s="1"/>
  <c r="K243" i="8"/>
  <c r="L243" i="8" s="1"/>
  <c r="K242" i="8"/>
  <c r="L242" i="8" s="1"/>
  <c r="K241" i="8"/>
  <c r="L241" i="8" s="1"/>
  <c r="K240" i="8"/>
  <c r="L240" i="8" s="1"/>
  <c r="K239" i="8"/>
  <c r="L239" i="8" s="1"/>
  <c r="K238" i="8"/>
  <c r="L238" i="8" s="1"/>
  <c r="K237" i="8"/>
  <c r="L237" i="8" s="1"/>
  <c r="K236" i="8"/>
  <c r="L236" i="8" s="1"/>
  <c r="K235" i="8"/>
  <c r="L235" i="8" s="1"/>
  <c r="K234" i="8"/>
  <c r="L234" i="8" s="1"/>
  <c r="K233" i="8"/>
  <c r="L233" i="8" s="1"/>
  <c r="K232" i="8"/>
  <c r="L232" i="8" s="1"/>
  <c r="K231" i="8"/>
  <c r="L231" i="8" s="1"/>
  <c r="K230" i="8"/>
  <c r="L230" i="8" s="1"/>
  <c r="K229" i="8"/>
  <c r="L229" i="8" s="1"/>
  <c r="K228" i="8"/>
  <c r="L228" i="8" s="1"/>
  <c r="K227" i="8"/>
  <c r="L227" i="8" s="1"/>
  <c r="K226" i="8"/>
  <c r="L226" i="8" s="1"/>
  <c r="K225" i="8"/>
  <c r="L225" i="8" s="1"/>
  <c r="K224" i="8"/>
  <c r="L224" i="8" s="1"/>
  <c r="K223" i="8"/>
  <c r="L223" i="8" s="1"/>
  <c r="K222" i="8"/>
  <c r="L222" i="8" s="1"/>
  <c r="K221" i="8"/>
  <c r="L221" i="8" s="1"/>
  <c r="K220" i="8"/>
  <c r="L220" i="8" s="1"/>
  <c r="K219" i="8"/>
  <c r="L219" i="8" s="1"/>
  <c r="K218" i="8"/>
  <c r="L218" i="8" s="1"/>
  <c r="K217" i="8"/>
  <c r="L217" i="8" s="1"/>
  <c r="K216" i="8"/>
  <c r="L216" i="8" s="1"/>
  <c r="K215" i="8"/>
  <c r="L215" i="8" s="1"/>
  <c r="K214" i="8"/>
  <c r="L214" i="8" s="1"/>
  <c r="K213" i="8"/>
  <c r="L213" i="8" s="1"/>
  <c r="K212" i="8"/>
  <c r="L212" i="8" s="1"/>
  <c r="K211" i="8"/>
  <c r="L211" i="8" s="1"/>
  <c r="K210" i="8"/>
  <c r="L210" i="8" s="1"/>
  <c r="K209" i="8"/>
  <c r="L209" i="8" s="1"/>
  <c r="K208" i="8"/>
  <c r="L208" i="8" s="1"/>
  <c r="K207" i="8"/>
  <c r="L207" i="8" s="1"/>
  <c r="K206" i="8"/>
  <c r="L206" i="8" s="1"/>
  <c r="K205" i="8"/>
  <c r="L205" i="8" s="1"/>
  <c r="K204" i="8"/>
  <c r="L204" i="8" s="1"/>
  <c r="K203" i="8"/>
  <c r="L203" i="8" s="1"/>
  <c r="K202" i="8"/>
  <c r="L202" i="8" s="1"/>
  <c r="K201" i="8"/>
  <c r="L201" i="8" s="1"/>
  <c r="K200" i="8"/>
  <c r="L200" i="8" s="1"/>
  <c r="K199" i="8"/>
  <c r="L199" i="8" s="1"/>
  <c r="K198" i="8"/>
  <c r="L198" i="8" s="1"/>
  <c r="K197" i="8"/>
  <c r="L197" i="8" s="1"/>
  <c r="K196" i="8"/>
  <c r="L196" i="8" s="1"/>
  <c r="K195" i="8"/>
  <c r="L195" i="8" s="1"/>
  <c r="K194" i="8"/>
  <c r="L194" i="8" s="1"/>
  <c r="K193" i="8"/>
  <c r="L193" i="8" s="1"/>
  <c r="K192" i="8"/>
  <c r="L192" i="8" s="1"/>
  <c r="K191" i="8"/>
  <c r="L191" i="8" s="1"/>
  <c r="K190" i="8"/>
  <c r="L190" i="8" s="1"/>
  <c r="K189" i="8"/>
  <c r="L189" i="8" s="1"/>
  <c r="K188" i="8"/>
  <c r="L188" i="8" s="1"/>
  <c r="K187" i="8"/>
  <c r="L187" i="8" s="1"/>
  <c r="K186" i="8"/>
  <c r="L186" i="8" s="1"/>
  <c r="K185" i="8"/>
  <c r="L185" i="8" s="1"/>
  <c r="K184" i="8"/>
  <c r="L184" i="8" s="1"/>
  <c r="K183" i="8"/>
  <c r="L183" i="8" s="1"/>
  <c r="K182" i="8"/>
  <c r="L182" i="8" s="1"/>
  <c r="K181" i="8"/>
  <c r="L181" i="8" s="1"/>
  <c r="K180" i="8"/>
  <c r="L180" i="8" s="1"/>
  <c r="K179" i="8"/>
  <c r="L179" i="8" s="1"/>
  <c r="K178" i="8"/>
  <c r="L178" i="8" s="1"/>
  <c r="K177" i="8"/>
  <c r="L177" i="8" s="1"/>
  <c r="K176" i="8"/>
  <c r="L176" i="8" s="1"/>
  <c r="K175" i="8"/>
  <c r="L175" i="8" s="1"/>
  <c r="K174" i="8"/>
  <c r="L174" i="8" s="1"/>
  <c r="K173" i="8"/>
  <c r="L173" i="8" s="1"/>
  <c r="K172" i="8"/>
  <c r="L172" i="8" s="1"/>
  <c r="K171" i="8"/>
  <c r="L171" i="8" s="1"/>
  <c r="K170" i="8"/>
  <c r="L170" i="8" s="1"/>
  <c r="K169" i="8"/>
  <c r="L169" i="8" s="1"/>
  <c r="K168" i="8"/>
  <c r="L168" i="8" s="1"/>
  <c r="K167" i="8"/>
  <c r="L167" i="8" s="1"/>
  <c r="K166" i="8"/>
  <c r="L166" i="8" s="1"/>
  <c r="K165" i="8"/>
  <c r="L165" i="8" s="1"/>
  <c r="K164" i="8"/>
  <c r="L164" i="8" s="1"/>
  <c r="K163" i="8"/>
  <c r="L163" i="8" s="1"/>
  <c r="K162" i="8"/>
  <c r="L162" i="8" s="1"/>
  <c r="K161" i="8"/>
  <c r="L161" i="8" s="1"/>
  <c r="K160" i="8"/>
  <c r="L160" i="8" s="1"/>
  <c r="K159" i="8"/>
  <c r="L159" i="8" s="1"/>
  <c r="K158" i="8"/>
  <c r="L158" i="8" s="1"/>
  <c r="K157" i="8"/>
  <c r="L157" i="8" s="1"/>
  <c r="K156" i="8"/>
  <c r="L156" i="8" s="1"/>
  <c r="K155" i="8"/>
  <c r="L155" i="8" s="1"/>
  <c r="K154" i="8"/>
  <c r="L154" i="8" s="1"/>
  <c r="K153" i="8"/>
  <c r="L153" i="8" s="1"/>
  <c r="K152" i="8"/>
  <c r="L152" i="8" s="1"/>
  <c r="K151" i="8"/>
  <c r="L151" i="8" s="1"/>
  <c r="K150" i="8"/>
  <c r="L150" i="8" s="1"/>
  <c r="K149" i="8"/>
  <c r="L149" i="8" s="1"/>
  <c r="K148" i="8"/>
  <c r="L148" i="8" s="1"/>
  <c r="K147" i="8"/>
  <c r="L147" i="8" s="1"/>
  <c r="K146" i="8"/>
  <c r="L146" i="8" s="1"/>
  <c r="K145" i="8"/>
  <c r="L145" i="8" s="1"/>
  <c r="K144" i="8"/>
  <c r="L144" i="8" s="1"/>
  <c r="K143" i="8"/>
  <c r="L143" i="8" s="1"/>
  <c r="K142" i="8"/>
  <c r="L142" i="8" s="1"/>
  <c r="K141" i="8"/>
  <c r="L141" i="8" s="1"/>
  <c r="K140" i="8"/>
  <c r="L140" i="8" s="1"/>
  <c r="K139" i="8"/>
  <c r="L139" i="8" s="1"/>
  <c r="K138" i="8"/>
  <c r="L138" i="8" s="1"/>
  <c r="K137" i="8"/>
  <c r="L137" i="8" s="1"/>
  <c r="K136" i="8"/>
  <c r="L136" i="8" s="1"/>
  <c r="K135" i="8"/>
  <c r="L135" i="8" s="1"/>
  <c r="K134" i="8"/>
  <c r="L134" i="8" s="1"/>
  <c r="K133" i="8"/>
  <c r="L133" i="8" s="1"/>
  <c r="K132" i="8"/>
  <c r="L132" i="8" s="1"/>
  <c r="K131" i="8"/>
  <c r="L131" i="8" s="1"/>
  <c r="K130" i="8"/>
  <c r="L130" i="8" s="1"/>
  <c r="K129" i="8"/>
  <c r="L129" i="8" s="1"/>
  <c r="K128" i="8"/>
  <c r="L128" i="8" s="1"/>
  <c r="K127" i="8"/>
  <c r="L127" i="8" s="1"/>
  <c r="K126" i="8"/>
  <c r="L126" i="8" s="1"/>
  <c r="K125" i="8"/>
  <c r="L125" i="8" s="1"/>
  <c r="K124" i="8"/>
  <c r="L124" i="8" s="1"/>
  <c r="K123" i="8"/>
  <c r="L123" i="8" s="1"/>
  <c r="K122" i="8"/>
  <c r="L122" i="8" s="1"/>
  <c r="K121" i="8"/>
  <c r="L121" i="8" s="1"/>
  <c r="K120" i="8"/>
  <c r="L120" i="8" s="1"/>
  <c r="K119" i="8"/>
  <c r="L119" i="8" s="1"/>
  <c r="K118" i="8"/>
  <c r="L118" i="8" s="1"/>
  <c r="K117" i="8"/>
  <c r="L117" i="8" s="1"/>
  <c r="K116" i="8"/>
  <c r="L116" i="8" s="1"/>
  <c r="K115" i="8"/>
  <c r="L115" i="8" s="1"/>
  <c r="K114" i="8"/>
  <c r="L114" i="8" s="1"/>
  <c r="K113" i="8"/>
  <c r="L113" i="8" s="1"/>
  <c r="K112" i="8"/>
  <c r="L112" i="8" s="1"/>
  <c r="K111" i="8"/>
  <c r="L111" i="8" s="1"/>
  <c r="K110" i="8"/>
  <c r="L110" i="8" s="1"/>
  <c r="K109" i="8"/>
  <c r="L109" i="8" s="1"/>
  <c r="K108" i="8"/>
  <c r="L108" i="8" s="1"/>
  <c r="K107" i="8"/>
  <c r="L107" i="8" s="1"/>
  <c r="K106" i="8"/>
  <c r="L106" i="8" s="1"/>
  <c r="K105" i="8"/>
  <c r="L105" i="8" s="1"/>
  <c r="K104" i="8"/>
  <c r="L104" i="8" s="1"/>
  <c r="K103" i="8"/>
  <c r="L103" i="8" s="1"/>
  <c r="K102" i="8"/>
  <c r="L102" i="8" s="1"/>
  <c r="K101" i="8"/>
  <c r="L101" i="8" s="1"/>
  <c r="K100" i="8"/>
  <c r="L100" i="8" s="1"/>
  <c r="K99" i="8"/>
  <c r="L99" i="8" s="1"/>
  <c r="K98" i="8"/>
  <c r="L98" i="8" s="1"/>
  <c r="K97" i="8"/>
  <c r="L97" i="8" s="1"/>
  <c r="K96" i="8"/>
  <c r="L96" i="8" s="1"/>
  <c r="K95" i="8"/>
  <c r="L95" i="8" s="1"/>
  <c r="K94" i="8"/>
  <c r="L94" i="8" s="1"/>
  <c r="K93" i="8"/>
  <c r="L93" i="8" s="1"/>
  <c r="K92" i="8"/>
  <c r="L92" i="8" s="1"/>
  <c r="K91" i="8"/>
  <c r="L91" i="8" s="1"/>
  <c r="K90" i="8"/>
  <c r="L90" i="8" s="1"/>
  <c r="K89" i="8"/>
  <c r="L89" i="8" s="1"/>
  <c r="K88" i="8"/>
  <c r="L88" i="8" s="1"/>
  <c r="K87" i="8"/>
  <c r="L87" i="8" s="1"/>
  <c r="K86" i="8"/>
  <c r="L86" i="8" s="1"/>
  <c r="K85" i="8"/>
  <c r="L85" i="8" s="1"/>
  <c r="K84" i="8"/>
  <c r="L84" i="8" s="1"/>
  <c r="K83" i="8"/>
  <c r="L83" i="8" s="1"/>
  <c r="K82" i="8"/>
  <c r="L82" i="8" s="1"/>
  <c r="K81" i="8"/>
  <c r="L81" i="8" s="1"/>
  <c r="K80" i="8"/>
  <c r="L80" i="8" s="1"/>
  <c r="K79" i="8"/>
  <c r="L79" i="8" s="1"/>
  <c r="K78" i="8"/>
  <c r="L78" i="8" s="1"/>
  <c r="K77" i="8"/>
  <c r="L77" i="8" s="1"/>
  <c r="K76" i="8"/>
  <c r="L76" i="8" s="1"/>
  <c r="K75" i="8"/>
  <c r="L75" i="8" s="1"/>
  <c r="K74" i="8"/>
  <c r="L74" i="8" s="1"/>
  <c r="K73" i="8"/>
  <c r="L73" i="8" s="1"/>
  <c r="K72" i="8"/>
  <c r="L72" i="8" s="1"/>
  <c r="K71" i="8"/>
  <c r="L71" i="8" s="1"/>
  <c r="K70" i="8"/>
  <c r="L70" i="8" s="1"/>
  <c r="K69" i="8"/>
  <c r="L69" i="8" s="1"/>
  <c r="K68" i="8"/>
  <c r="L68" i="8" s="1"/>
  <c r="K67" i="8"/>
  <c r="L67" i="8" s="1"/>
  <c r="K66" i="8"/>
  <c r="L66" i="8" s="1"/>
  <c r="K65" i="8"/>
  <c r="L65" i="8" s="1"/>
  <c r="K64" i="8"/>
  <c r="L64" i="8" s="1"/>
  <c r="K63" i="8"/>
  <c r="L63" i="8" s="1"/>
  <c r="K62" i="8"/>
  <c r="L62" i="8" s="1"/>
  <c r="K61" i="8"/>
  <c r="L61" i="8" s="1"/>
  <c r="K60" i="8"/>
  <c r="L60" i="8" s="1"/>
  <c r="K59" i="8"/>
  <c r="L59" i="8" s="1"/>
  <c r="K58" i="8"/>
  <c r="L58" i="8" s="1"/>
  <c r="K57" i="8"/>
  <c r="L57" i="8" s="1"/>
  <c r="K56" i="8"/>
  <c r="L56" i="8" s="1"/>
  <c r="K55" i="8"/>
  <c r="L55" i="8" s="1"/>
  <c r="K54" i="8"/>
  <c r="L54" i="8" s="1"/>
  <c r="K53" i="8"/>
  <c r="L53" i="8" s="1"/>
  <c r="K52" i="8"/>
  <c r="L52" i="8" s="1"/>
  <c r="K51" i="8"/>
  <c r="L51" i="8" s="1"/>
  <c r="K50" i="8"/>
  <c r="L50" i="8" s="1"/>
  <c r="K49" i="8"/>
  <c r="L49" i="8" s="1"/>
  <c r="K48" i="8"/>
  <c r="L48" i="8" s="1"/>
  <c r="K47" i="8"/>
  <c r="L47" i="8" s="1"/>
  <c r="K46" i="8"/>
  <c r="L46" i="8" s="1"/>
  <c r="K45" i="8"/>
  <c r="L45" i="8" s="1"/>
  <c r="K44" i="8"/>
  <c r="L44" i="8" s="1"/>
  <c r="K43" i="8"/>
  <c r="L43" i="8" s="1"/>
  <c r="K42" i="8"/>
  <c r="L42" i="8" s="1"/>
  <c r="K41" i="8"/>
  <c r="L41" i="8" s="1"/>
  <c r="K40" i="8"/>
  <c r="L40" i="8" s="1"/>
  <c r="K39" i="8"/>
  <c r="L39" i="8" s="1"/>
  <c r="K38" i="8"/>
  <c r="L38" i="8" s="1"/>
  <c r="K37" i="8"/>
  <c r="L37" i="8" s="1"/>
  <c r="K36" i="8"/>
  <c r="L36" i="8" s="1"/>
  <c r="K35" i="8"/>
  <c r="L35" i="8" s="1"/>
  <c r="K34" i="8"/>
  <c r="L34" i="8" s="1"/>
  <c r="K33" i="8"/>
  <c r="L33" i="8" s="1"/>
  <c r="K32" i="8"/>
  <c r="L32" i="8" s="1"/>
  <c r="K31" i="8"/>
  <c r="L31" i="8" s="1"/>
  <c r="K30" i="8"/>
  <c r="L30" i="8" s="1"/>
  <c r="K29" i="8"/>
  <c r="L29" i="8" s="1"/>
  <c r="K28" i="8"/>
  <c r="L28" i="8" s="1"/>
  <c r="K27" i="8"/>
  <c r="L27" i="8" s="1"/>
  <c r="K26" i="8"/>
  <c r="L26" i="8" s="1"/>
  <c r="K25" i="8"/>
  <c r="L25" i="8" s="1"/>
  <c r="K24" i="8"/>
  <c r="L24" i="8" s="1"/>
  <c r="K23" i="8"/>
  <c r="L23" i="8" s="1"/>
  <c r="K22" i="8"/>
  <c r="L22" i="8" s="1"/>
  <c r="K21" i="8"/>
  <c r="L21" i="8" s="1"/>
  <c r="K20" i="8"/>
  <c r="L20" i="8" s="1"/>
  <c r="K19" i="8"/>
  <c r="L19" i="8" s="1"/>
  <c r="K18" i="8"/>
  <c r="L18" i="8" s="1"/>
  <c r="K17" i="8"/>
  <c r="L17" i="8" s="1"/>
  <c r="K16" i="8"/>
  <c r="L16" i="8" s="1"/>
  <c r="K15" i="8"/>
  <c r="L15" i="8" s="1"/>
  <c r="K14" i="8"/>
  <c r="L14" i="8" s="1"/>
  <c r="K13" i="8"/>
  <c r="L13" i="8" s="1"/>
  <c r="K12" i="8"/>
  <c r="L12" i="8" s="1"/>
  <c r="K11" i="8"/>
  <c r="L11" i="8" s="1"/>
  <c r="K10" i="8"/>
  <c r="L10" i="8" s="1"/>
  <c r="K9" i="8"/>
  <c r="L9" i="8" s="1"/>
  <c r="K8" i="8"/>
  <c r="L8" i="8" s="1"/>
  <c r="K7" i="8"/>
  <c r="L7" i="8" s="1"/>
  <c r="K6" i="8"/>
  <c r="L6" i="8" s="1"/>
  <c r="K5" i="8"/>
  <c r="L5" i="8" s="1"/>
  <c r="K4" i="8"/>
  <c r="L4" i="8" s="1"/>
  <c r="K3" i="8"/>
  <c r="L3" i="8" s="1"/>
  <c r="K2" i="8"/>
  <c r="L2" i="8" s="1"/>
  <c r="J18" i="4" l="1"/>
  <c r="K18" i="4"/>
  <c r="L18" i="4"/>
  <c r="M18" i="4"/>
  <c r="N18" i="4"/>
  <c r="O18" i="4"/>
  <c r="I18" i="4"/>
  <c r="I20" i="4"/>
  <c r="J20" i="4"/>
  <c r="K20" i="4"/>
  <c r="L20" i="4"/>
  <c r="M20" i="4"/>
  <c r="N20" i="4"/>
  <c r="O20" i="4"/>
  <c r="I21" i="4"/>
  <c r="J21" i="4"/>
  <c r="K21" i="4"/>
  <c r="L21" i="4"/>
  <c r="M21" i="4"/>
  <c r="N21" i="4"/>
  <c r="O21" i="4"/>
  <c r="I22" i="4"/>
  <c r="J22" i="4"/>
  <c r="K22" i="4"/>
  <c r="L22" i="4"/>
  <c r="M22" i="4"/>
  <c r="N22" i="4"/>
  <c r="O22" i="4"/>
  <c r="I23" i="4"/>
  <c r="J23" i="4"/>
  <c r="K23" i="4"/>
  <c r="L23" i="4"/>
  <c r="M23" i="4"/>
  <c r="N23" i="4"/>
  <c r="O23" i="4"/>
  <c r="I24" i="4"/>
  <c r="J24" i="4"/>
  <c r="K24" i="4"/>
  <c r="L24" i="4"/>
  <c r="M24" i="4"/>
  <c r="N24" i="4"/>
  <c r="O24" i="4"/>
  <c r="I25" i="4"/>
  <c r="J25" i="4"/>
  <c r="K25" i="4"/>
  <c r="L25" i="4"/>
  <c r="M25" i="4"/>
  <c r="N25" i="4"/>
  <c r="O25" i="4"/>
  <c r="I26" i="4"/>
  <c r="J26" i="4"/>
  <c r="K26" i="4"/>
  <c r="L26" i="4"/>
  <c r="M26" i="4"/>
  <c r="N26" i="4"/>
  <c r="O26" i="4"/>
  <c r="I27" i="4"/>
  <c r="J27" i="4"/>
  <c r="K27" i="4"/>
  <c r="L27" i="4"/>
  <c r="M27" i="4"/>
  <c r="N27" i="4"/>
  <c r="O27" i="4"/>
  <c r="J19" i="4"/>
  <c r="K19" i="4"/>
  <c r="L19" i="4"/>
  <c r="M19" i="4"/>
  <c r="N19" i="4"/>
  <c r="O19" i="4"/>
  <c r="I19" i="4"/>
  <c r="B20" i="4"/>
  <c r="C20" i="4"/>
  <c r="D20" i="4"/>
  <c r="E20" i="4"/>
  <c r="F20" i="4"/>
  <c r="G20" i="4"/>
  <c r="H20" i="4"/>
  <c r="B21" i="4"/>
  <c r="C21" i="4"/>
  <c r="D21" i="4"/>
  <c r="E21" i="4"/>
  <c r="F21" i="4"/>
  <c r="G21" i="4"/>
  <c r="H21" i="4"/>
  <c r="B22" i="4"/>
  <c r="C22" i="4"/>
  <c r="D22" i="4"/>
  <c r="E22" i="4"/>
  <c r="F22" i="4"/>
  <c r="G22" i="4"/>
  <c r="H22" i="4"/>
  <c r="B23" i="4"/>
  <c r="C23" i="4"/>
  <c r="D23" i="4"/>
  <c r="E23" i="4"/>
  <c r="F23" i="4"/>
  <c r="G23" i="4"/>
  <c r="H23" i="4"/>
  <c r="B24" i="4"/>
  <c r="C24" i="4"/>
  <c r="D24" i="4"/>
  <c r="E24" i="4"/>
  <c r="F24" i="4"/>
  <c r="G24" i="4"/>
  <c r="H24" i="4"/>
  <c r="B25" i="4"/>
  <c r="C25" i="4"/>
  <c r="D25" i="4"/>
  <c r="E25" i="4"/>
  <c r="F25" i="4"/>
  <c r="G25" i="4"/>
  <c r="H25" i="4"/>
  <c r="B26" i="4"/>
  <c r="C26" i="4"/>
  <c r="D26" i="4"/>
  <c r="E26" i="4"/>
  <c r="F26" i="4"/>
  <c r="G26" i="4"/>
  <c r="H26" i="4"/>
  <c r="B27" i="4"/>
  <c r="C27" i="4"/>
  <c r="D27" i="4"/>
  <c r="E27" i="4"/>
  <c r="F27" i="4"/>
  <c r="G27" i="4"/>
  <c r="H27" i="4"/>
  <c r="C19" i="4"/>
  <c r="D19" i="4"/>
  <c r="E19" i="4"/>
  <c r="F19" i="4"/>
  <c r="G19" i="4"/>
  <c r="H19" i="4"/>
  <c r="B19" i="4"/>
  <c r="C24" i="5" l="1"/>
  <c r="B24" i="5"/>
  <c r="B19" i="5"/>
  <c r="C19" i="5"/>
  <c r="B20" i="5"/>
  <c r="C20" i="5"/>
  <c r="B21" i="5"/>
  <c r="C21" i="5"/>
  <c r="B22" i="5"/>
  <c r="C22" i="5"/>
  <c r="B23" i="5"/>
  <c r="C23" i="5"/>
  <c r="C18" i="5"/>
  <c r="B18" i="5"/>
  <c r="B28" i="5" l="1"/>
  <c r="A28" i="5"/>
  <c r="D18" i="5"/>
  <c r="D22" i="5"/>
  <c r="D20" i="5"/>
  <c r="D23" i="5"/>
  <c r="D21" i="5"/>
  <c r="D19" i="5"/>
  <c r="D24" i="5"/>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 i="1"/>
  <c r="M2319" i="1" l="1"/>
  <c r="N2319" i="1"/>
  <c r="M2303" i="1"/>
  <c r="N2303" i="1"/>
  <c r="M2287" i="1"/>
  <c r="N2287" i="1"/>
  <c r="M2271" i="1"/>
  <c r="N2271" i="1"/>
  <c r="M2255" i="1"/>
  <c r="N2255" i="1"/>
  <c r="M2239" i="1"/>
  <c r="N2239" i="1"/>
  <c r="M2223" i="1"/>
  <c r="N2223" i="1"/>
  <c r="M2203" i="1"/>
  <c r="N2203" i="1"/>
  <c r="M2183" i="1"/>
  <c r="N2183" i="1"/>
  <c r="M2167" i="1"/>
  <c r="N2167" i="1"/>
  <c r="M2151" i="1"/>
  <c r="N2151" i="1"/>
  <c r="M2135" i="1"/>
  <c r="N2135" i="1"/>
  <c r="M2119" i="1"/>
  <c r="N2119" i="1"/>
  <c r="M2095" i="1"/>
  <c r="N2095" i="1"/>
  <c r="M2075" i="1"/>
  <c r="N2075" i="1"/>
  <c r="M2063" i="1"/>
  <c r="N2063" i="1"/>
  <c r="M2043" i="1"/>
  <c r="N2043" i="1"/>
  <c r="M2023" i="1"/>
  <c r="N2023" i="1"/>
  <c r="M2007" i="1"/>
  <c r="N2007" i="1"/>
  <c r="M1991" i="1"/>
  <c r="N1991" i="1"/>
  <c r="M1975" i="1"/>
  <c r="N1975" i="1"/>
  <c r="M1963" i="1"/>
  <c r="N1963" i="1"/>
  <c r="M1947" i="1"/>
  <c r="N1947" i="1"/>
  <c r="M1935" i="1"/>
  <c r="N1935" i="1"/>
  <c r="M1923" i="1"/>
  <c r="N1923" i="1"/>
  <c r="M1919" i="1"/>
  <c r="N1919" i="1"/>
  <c r="M1915" i="1"/>
  <c r="N1915" i="1"/>
  <c r="M1911" i="1"/>
  <c r="N1911" i="1"/>
  <c r="M1903" i="1"/>
  <c r="N1903" i="1"/>
  <c r="M1891" i="1"/>
  <c r="N1891" i="1"/>
  <c r="M1887" i="1"/>
  <c r="N1887" i="1"/>
  <c r="M1883" i="1"/>
  <c r="N1883" i="1"/>
  <c r="M1879" i="1"/>
  <c r="N1879" i="1"/>
  <c r="M1875" i="1"/>
  <c r="N1875" i="1"/>
  <c r="M1871" i="1"/>
  <c r="N1871" i="1"/>
  <c r="M1867" i="1"/>
  <c r="N1867" i="1"/>
  <c r="M1863" i="1"/>
  <c r="N1863" i="1"/>
  <c r="M1859" i="1"/>
  <c r="N1859" i="1"/>
  <c r="M1855" i="1"/>
  <c r="N1855" i="1"/>
  <c r="M1851" i="1"/>
  <c r="N1851" i="1"/>
  <c r="M1847" i="1"/>
  <c r="N1847" i="1"/>
  <c r="M1843" i="1"/>
  <c r="N1843" i="1"/>
  <c r="M1839" i="1"/>
  <c r="N1839" i="1"/>
  <c r="M1835" i="1"/>
  <c r="N1835" i="1"/>
  <c r="M1831" i="1"/>
  <c r="N1831" i="1"/>
  <c r="M1827" i="1"/>
  <c r="N1827" i="1"/>
  <c r="M1823" i="1"/>
  <c r="N1823" i="1"/>
  <c r="M1819" i="1"/>
  <c r="N1819" i="1"/>
  <c r="M1815" i="1"/>
  <c r="N1815" i="1"/>
  <c r="M1811" i="1"/>
  <c r="N1811" i="1"/>
  <c r="M1807" i="1"/>
  <c r="N1807" i="1"/>
  <c r="M1803" i="1"/>
  <c r="N1803" i="1"/>
  <c r="M1799" i="1"/>
  <c r="N1799" i="1"/>
  <c r="M1795" i="1"/>
  <c r="N1795" i="1"/>
  <c r="M1791" i="1"/>
  <c r="N1791" i="1"/>
  <c r="M1787" i="1"/>
  <c r="N1787" i="1"/>
  <c r="M1783" i="1"/>
  <c r="N1783" i="1"/>
  <c r="M1779" i="1"/>
  <c r="N1779" i="1"/>
  <c r="M1775" i="1"/>
  <c r="N1775" i="1"/>
  <c r="M1771" i="1"/>
  <c r="N1771" i="1"/>
  <c r="M1767" i="1"/>
  <c r="N1767" i="1"/>
  <c r="M1763" i="1"/>
  <c r="N1763" i="1"/>
  <c r="M1759" i="1"/>
  <c r="N1759" i="1"/>
  <c r="M1755" i="1"/>
  <c r="N1755" i="1"/>
  <c r="M1751" i="1"/>
  <c r="N1751" i="1"/>
  <c r="M1747" i="1"/>
  <c r="N1747" i="1"/>
  <c r="M1743" i="1"/>
  <c r="N1743" i="1"/>
  <c r="M1739" i="1"/>
  <c r="N1739" i="1"/>
  <c r="M1735" i="1"/>
  <c r="N1735" i="1"/>
  <c r="M1731" i="1"/>
  <c r="N1731" i="1"/>
  <c r="M1727" i="1"/>
  <c r="N1727" i="1"/>
  <c r="M1723" i="1"/>
  <c r="N1723" i="1"/>
  <c r="M1719" i="1"/>
  <c r="N1719" i="1"/>
  <c r="M1715" i="1"/>
  <c r="N1715" i="1"/>
  <c r="M1711" i="1"/>
  <c r="N1711" i="1"/>
  <c r="M1707" i="1"/>
  <c r="N1707" i="1"/>
  <c r="M1703" i="1"/>
  <c r="N1703" i="1"/>
  <c r="M1699" i="1"/>
  <c r="N1699" i="1"/>
  <c r="M1695" i="1"/>
  <c r="N1695" i="1"/>
  <c r="M1691" i="1"/>
  <c r="N1691" i="1"/>
  <c r="M1687" i="1"/>
  <c r="N1687" i="1"/>
  <c r="M1683" i="1"/>
  <c r="N1683" i="1"/>
  <c r="M1679" i="1"/>
  <c r="N1679" i="1"/>
  <c r="M1675" i="1"/>
  <c r="N1675" i="1"/>
  <c r="M1671" i="1"/>
  <c r="N1671" i="1"/>
  <c r="M1667" i="1"/>
  <c r="N1667" i="1"/>
  <c r="M1663" i="1"/>
  <c r="N1663" i="1"/>
  <c r="M1659" i="1"/>
  <c r="N1659" i="1"/>
  <c r="M1655" i="1"/>
  <c r="N1655" i="1"/>
  <c r="M1651" i="1"/>
  <c r="N1651" i="1"/>
  <c r="M1647" i="1"/>
  <c r="N1647" i="1"/>
  <c r="M1643" i="1"/>
  <c r="N1643" i="1"/>
  <c r="M1639" i="1"/>
  <c r="N1639" i="1"/>
  <c r="M1635" i="1"/>
  <c r="N1635" i="1"/>
  <c r="M1631" i="1"/>
  <c r="N1631" i="1"/>
  <c r="M1627" i="1"/>
  <c r="N1627" i="1"/>
  <c r="M1623" i="1"/>
  <c r="N1623" i="1"/>
  <c r="M1619" i="1"/>
  <c r="N1619" i="1"/>
  <c r="M1615" i="1"/>
  <c r="N1615" i="1"/>
  <c r="M1611" i="1"/>
  <c r="N1611" i="1"/>
  <c r="M1607" i="1"/>
  <c r="N1607" i="1"/>
  <c r="M1603" i="1"/>
  <c r="N1603" i="1"/>
  <c r="M1599" i="1"/>
  <c r="N1599" i="1"/>
  <c r="M1595" i="1"/>
  <c r="N1595" i="1"/>
  <c r="M1591" i="1"/>
  <c r="N1591" i="1"/>
  <c r="M1587" i="1"/>
  <c r="N1587" i="1"/>
  <c r="M1583" i="1"/>
  <c r="N1583" i="1"/>
  <c r="M1579" i="1"/>
  <c r="N1579" i="1"/>
  <c r="M1575" i="1"/>
  <c r="N1575" i="1"/>
  <c r="M1571" i="1"/>
  <c r="N1571" i="1"/>
  <c r="M1567" i="1"/>
  <c r="N1567" i="1"/>
  <c r="M1563" i="1"/>
  <c r="N1563" i="1"/>
  <c r="M1559" i="1"/>
  <c r="N1559" i="1"/>
  <c r="M1555" i="1"/>
  <c r="N1555" i="1"/>
  <c r="M1551" i="1"/>
  <c r="N1551" i="1"/>
  <c r="M1547" i="1"/>
  <c r="N1547" i="1"/>
  <c r="M1543" i="1"/>
  <c r="N1543" i="1"/>
  <c r="M1539" i="1"/>
  <c r="N1539" i="1"/>
  <c r="M1535" i="1"/>
  <c r="N1535" i="1"/>
  <c r="M1531" i="1"/>
  <c r="N1531" i="1"/>
  <c r="M1527" i="1"/>
  <c r="N1527" i="1"/>
  <c r="M1523" i="1"/>
  <c r="N1523" i="1"/>
  <c r="M1519" i="1"/>
  <c r="N1519" i="1"/>
  <c r="M1515" i="1"/>
  <c r="N1515" i="1"/>
  <c r="M1511" i="1"/>
  <c r="N1511" i="1"/>
  <c r="M1507" i="1"/>
  <c r="N1507" i="1"/>
  <c r="M1503" i="1"/>
  <c r="N1503" i="1"/>
  <c r="M1499" i="1"/>
  <c r="N1499" i="1"/>
  <c r="M1495" i="1"/>
  <c r="N1495" i="1"/>
  <c r="M1491" i="1"/>
  <c r="N1491" i="1"/>
  <c r="M1487" i="1"/>
  <c r="N1487" i="1"/>
  <c r="M1483" i="1"/>
  <c r="N1483" i="1"/>
  <c r="M1479" i="1"/>
  <c r="N1479" i="1"/>
  <c r="M1475" i="1"/>
  <c r="N1475" i="1"/>
  <c r="M1471" i="1"/>
  <c r="N1471" i="1"/>
  <c r="M1467" i="1"/>
  <c r="N1467" i="1"/>
  <c r="M1463" i="1"/>
  <c r="N1463" i="1"/>
  <c r="M1459" i="1"/>
  <c r="N1459" i="1"/>
  <c r="M1455" i="1"/>
  <c r="N1455" i="1"/>
  <c r="M1451" i="1"/>
  <c r="N1451" i="1"/>
  <c r="M1447" i="1"/>
  <c r="N1447" i="1"/>
  <c r="M1443" i="1"/>
  <c r="N1443" i="1"/>
  <c r="M1439" i="1"/>
  <c r="N1439" i="1"/>
  <c r="M1435" i="1"/>
  <c r="N1435" i="1"/>
  <c r="M1431" i="1"/>
  <c r="N1431" i="1"/>
  <c r="M1427" i="1"/>
  <c r="N1427" i="1"/>
  <c r="M1423" i="1"/>
  <c r="N1423" i="1"/>
  <c r="M1419" i="1"/>
  <c r="N1419" i="1"/>
  <c r="M1415" i="1"/>
  <c r="N1415" i="1"/>
  <c r="M1411" i="1"/>
  <c r="N1411" i="1"/>
  <c r="M1407" i="1"/>
  <c r="N1407" i="1"/>
  <c r="M1403" i="1"/>
  <c r="N1403" i="1"/>
  <c r="M1399" i="1"/>
  <c r="N1399" i="1"/>
  <c r="M1395" i="1"/>
  <c r="N1395" i="1"/>
  <c r="M1391" i="1"/>
  <c r="N1391" i="1"/>
  <c r="M1387" i="1"/>
  <c r="N1387" i="1"/>
  <c r="M1383" i="1"/>
  <c r="N1383" i="1"/>
  <c r="M1379" i="1"/>
  <c r="N1379" i="1"/>
  <c r="M1375" i="1"/>
  <c r="N1375" i="1"/>
  <c r="M1371" i="1"/>
  <c r="N1371" i="1"/>
  <c r="M1367" i="1"/>
  <c r="N1367" i="1"/>
  <c r="M1363" i="1"/>
  <c r="N1363" i="1"/>
  <c r="M1359" i="1"/>
  <c r="N1359" i="1"/>
  <c r="M1355" i="1"/>
  <c r="N1355" i="1"/>
  <c r="M1351" i="1"/>
  <c r="N1351" i="1"/>
  <c r="M1347" i="1"/>
  <c r="N1347" i="1"/>
  <c r="M1343" i="1"/>
  <c r="N1343" i="1"/>
  <c r="M1339" i="1"/>
  <c r="N1339" i="1"/>
  <c r="M1335" i="1"/>
  <c r="N1335" i="1"/>
  <c r="M1331" i="1"/>
  <c r="N1331" i="1"/>
  <c r="M1327" i="1"/>
  <c r="N1327" i="1"/>
  <c r="M1323" i="1"/>
  <c r="N1323" i="1"/>
  <c r="M1319" i="1"/>
  <c r="N1319" i="1"/>
  <c r="M1315" i="1"/>
  <c r="N1315" i="1"/>
  <c r="M1311" i="1"/>
  <c r="N1311" i="1"/>
  <c r="M1307" i="1"/>
  <c r="N1307" i="1"/>
  <c r="M1303" i="1"/>
  <c r="N1303" i="1"/>
  <c r="M1299" i="1"/>
  <c r="N1299" i="1"/>
  <c r="M1295" i="1"/>
  <c r="N1295" i="1"/>
  <c r="M1291" i="1"/>
  <c r="N1291" i="1"/>
  <c r="M1287" i="1"/>
  <c r="N1287" i="1"/>
  <c r="M1283" i="1"/>
  <c r="N1283" i="1"/>
  <c r="M1279" i="1"/>
  <c r="N1279" i="1"/>
  <c r="M1275" i="1"/>
  <c r="N1275" i="1"/>
  <c r="M1271" i="1"/>
  <c r="N1271" i="1"/>
  <c r="M1267" i="1"/>
  <c r="N1267" i="1"/>
  <c r="M1263" i="1"/>
  <c r="N1263" i="1"/>
  <c r="M1259" i="1"/>
  <c r="N1259" i="1"/>
  <c r="M1255" i="1"/>
  <c r="N1255" i="1"/>
  <c r="M1251" i="1"/>
  <c r="N1251" i="1"/>
  <c r="M1247" i="1"/>
  <c r="N1247" i="1"/>
  <c r="M1243" i="1"/>
  <c r="N1243" i="1"/>
  <c r="M1239" i="1"/>
  <c r="N1239" i="1"/>
  <c r="M1235" i="1"/>
  <c r="N1235" i="1"/>
  <c r="M1231" i="1"/>
  <c r="N1231" i="1"/>
  <c r="M1227" i="1"/>
  <c r="N1227" i="1"/>
  <c r="M1223" i="1"/>
  <c r="N1223" i="1"/>
  <c r="M1219" i="1"/>
  <c r="N1219" i="1"/>
  <c r="M1215" i="1"/>
  <c r="N1215" i="1"/>
  <c r="M1211" i="1"/>
  <c r="N1211" i="1"/>
  <c r="M1207" i="1"/>
  <c r="N1207" i="1"/>
  <c r="M1203" i="1"/>
  <c r="N1203" i="1"/>
  <c r="M1199" i="1"/>
  <c r="N1199" i="1"/>
  <c r="M1195" i="1"/>
  <c r="N1195" i="1"/>
  <c r="M1191" i="1"/>
  <c r="N1191" i="1"/>
  <c r="M1187" i="1"/>
  <c r="N1187" i="1"/>
  <c r="M1183" i="1"/>
  <c r="N1183" i="1"/>
  <c r="M1179" i="1"/>
  <c r="N1179" i="1"/>
  <c r="M1175" i="1"/>
  <c r="N1175" i="1"/>
  <c r="M1171" i="1"/>
  <c r="N1171" i="1"/>
  <c r="M1167" i="1"/>
  <c r="N1167" i="1"/>
  <c r="M1163" i="1"/>
  <c r="N1163" i="1"/>
  <c r="M1159" i="1"/>
  <c r="N1159" i="1"/>
  <c r="M1155" i="1"/>
  <c r="N1155" i="1"/>
  <c r="M1151" i="1"/>
  <c r="N1151" i="1"/>
  <c r="M1147" i="1"/>
  <c r="N1147" i="1"/>
  <c r="M1143" i="1"/>
  <c r="N1143" i="1"/>
  <c r="M1139" i="1"/>
  <c r="N1139" i="1"/>
  <c r="M1135" i="1"/>
  <c r="N1135" i="1"/>
  <c r="M1131" i="1"/>
  <c r="N1131" i="1"/>
  <c r="M1127" i="1"/>
  <c r="N1127" i="1"/>
  <c r="M1123" i="1"/>
  <c r="N1123" i="1"/>
  <c r="M1119" i="1"/>
  <c r="N1119" i="1"/>
  <c r="M1115" i="1"/>
  <c r="N1115" i="1"/>
  <c r="M1111" i="1"/>
  <c r="N1111" i="1"/>
  <c r="M1107" i="1"/>
  <c r="N1107" i="1"/>
  <c r="M1103" i="1"/>
  <c r="N1103" i="1"/>
  <c r="M1099" i="1"/>
  <c r="N1099" i="1"/>
  <c r="M1095" i="1"/>
  <c r="N1095" i="1"/>
  <c r="M1091" i="1"/>
  <c r="N1091" i="1"/>
  <c r="M1087" i="1"/>
  <c r="N1087" i="1"/>
  <c r="M1083" i="1"/>
  <c r="N1083" i="1"/>
  <c r="M1079" i="1"/>
  <c r="N1079" i="1"/>
  <c r="M1075" i="1"/>
  <c r="N1075" i="1"/>
  <c r="M1071" i="1"/>
  <c r="N1071" i="1"/>
  <c r="M1067" i="1"/>
  <c r="N1067" i="1"/>
  <c r="M1063" i="1"/>
  <c r="N1063" i="1"/>
  <c r="M1059" i="1"/>
  <c r="N1059" i="1"/>
  <c r="M1055" i="1"/>
  <c r="N1055" i="1"/>
  <c r="M1051" i="1"/>
  <c r="N1051" i="1"/>
  <c r="M1047" i="1"/>
  <c r="N1047" i="1"/>
  <c r="M1043" i="1"/>
  <c r="N1043" i="1"/>
  <c r="M1039" i="1"/>
  <c r="N1039" i="1"/>
  <c r="M1035" i="1"/>
  <c r="N1035" i="1"/>
  <c r="M1031" i="1"/>
  <c r="N1031" i="1"/>
  <c r="M1027" i="1"/>
  <c r="N1027" i="1"/>
  <c r="M1023" i="1"/>
  <c r="N1023" i="1"/>
  <c r="M1019" i="1"/>
  <c r="N1019" i="1"/>
  <c r="M1015" i="1"/>
  <c r="N1015" i="1"/>
  <c r="M1011" i="1"/>
  <c r="N1011" i="1"/>
  <c r="M1007" i="1"/>
  <c r="N1007" i="1"/>
  <c r="M1003" i="1"/>
  <c r="N1003" i="1"/>
  <c r="M999" i="1"/>
  <c r="N999" i="1"/>
  <c r="M995" i="1"/>
  <c r="N995" i="1"/>
  <c r="M991" i="1"/>
  <c r="N991" i="1"/>
  <c r="M987" i="1"/>
  <c r="N987" i="1"/>
  <c r="M983" i="1"/>
  <c r="N983" i="1"/>
  <c r="M979" i="1"/>
  <c r="N979" i="1"/>
  <c r="M975" i="1"/>
  <c r="N975" i="1"/>
  <c r="M971" i="1"/>
  <c r="N971" i="1"/>
  <c r="M967" i="1"/>
  <c r="N967" i="1"/>
  <c r="M963" i="1"/>
  <c r="N963" i="1"/>
  <c r="M959" i="1"/>
  <c r="N959" i="1"/>
  <c r="M955" i="1"/>
  <c r="N955" i="1"/>
  <c r="M951" i="1"/>
  <c r="N951" i="1"/>
  <c r="M947" i="1"/>
  <c r="N947" i="1"/>
  <c r="M943" i="1"/>
  <c r="N943" i="1"/>
  <c r="M939" i="1"/>
  <c r="N939" i="1"/>
  <c r="M935" i="1"/>
  <c r="N935" i="1"/>
  <c r="M931" i="1"/>
  <c r="N931" i="1"/>
  <c r="M927" i="1"/>
  <c r="N927" i="1"/>
  <c r="M923" i="1"/>
  <c r="N923" i="1"/>
  <c r="M919" i="1"/>
  <c r="N919" i="1"/>
  <c r="M915" i="1"/>
  <c r="N915" i="1"/>
  <c r="M911" i="1"/>
  <c r="N911" i="1"/>
  <c r="M907" i="1"/>
  <c r="N907" i="1"/>
  <c r="M903" i="1"/>
  <c r="N903" i="1"/>
  <c r="M899" i="1"/>
  <c r="N899" i="1"/>
  <c r="M895" i="1"/>
  <c r="N895" i="1"/>
  <c r="M891" i="1"/>
  <c r="N891" i="1"/>
  <c r="M887" i="1"/>
  <c r="N887" i="1"/>
  <c r="M883" i="1"/>
  <c r="N883" i="1"/>
  <c r="M879" i="1"/>
  <c r="N879" i="1"/>
  <c r="M875" i="1"/>
  <c r="N875" i="1"/>
  <c r="M871" i="1"/>
  <c r="N871" i="1"/>
  <c r="M867" i="1"/>
  <c r="N867" i="1"/>
  <c r="M863" i="1"/>
  <c r="N863" i="1"/>
  <c r="M859" i="1"/>
  <c r="N859" i="1"/>
  <c r="M855" i="1"/>
  <c r="N855" i="1"/>
  <c r="M851" i="1"/>
  <c r="N851" i="1"/>
  <c r="M847" i="1"/>
  <c r="N847" i="1"/>
  <c r="M843" i="1"/>
  <c r="N843" i="1"/>
  <c r="M839" i="1"/>
  <c r="N839" i="1"/>
  <c r="M835" i="1"/>
  <c r="N835" i="1"/>
  <c r="M831" i="1"/>
  <c r="N831" i="1"/>
  <c r="M827" i="1"/>
  <c r="N827" i="1"/>
  <c r="M823" i="1"/>
  <c r="N823" i="1"/>
  <c r="M819" i="1"/>
  <c r="N819" i="1"/>
  <c r="M815" i="1"/>
  <c r="N815" i="1"/>
  <c r="M811" i="1"/>
  <c r="N811" i="1"/>
  <c r="M807" i="1"/>
  <c r="N807" i="1"/>
  <c r="M803" i="1"/>
  <c r="N803" i="1"/>
  <c r="M799" i="1"/>
  <c r="N799" i="1"/>
  <c r="M795" i="1"/>
  <c r="N795" i="1"/>
  <c r="M791" i="1"/>
  <c r="N791" i="1"/>
  <c r="M787" i="1"/>
  <c r="N787" i="1"/>
  <c r="M783" i="1"/>
  <c r="N783" i="1"/>
  <c r="M779" i="1"/>
  <c r="N779" i="1"/>
  <c r="M775" i="1"/>
  <c r="N775" i="1"/>
  <c r="M771" i="1"/>
  <c r="N771" i="1"/>
  <c r="M767" i="1"/>
  <c r="N767" i="1"/>
  <c r="M763" i="1"/>
  <c r="N763" i="1"/>
  <c r="M759" i="1"/>
  <c r="N759" i="1"/>
  <c r="M755" i="1"/>
  <c r="N755" i="1"/>
  <c r="M751" i="1"/>
  <c r="N751" i="1"/>
  <c r="M747" i="1"/>
  <c r="N747" i="1"/>
  <c r="M743" i="1"/>
  <c r="N743" i="1"/>
  <c r="M739" i="1"/>
  <c r="N739" i="1"/>
  <c r="M735" i="1"/>
  <c r="N735" i="1"/>
  <c r="M731" i="1"/>
  <c r="N731" i="1"/>
  <c r="M727" i="1"/>
  <c r="N727" i="1"/>
  <c r="M723" i="1"/>
  <c r="N723" i="1"/>
  <c r="M719" i="1"/>
  <c r="N719" i="1"/>
  <c r="M715" i="1"/>
  <c r="N715" i="1"/>
  <c r="M711" i="1"/>
  <c r="N711" i="1"/>
  <c r="M707" i="1"/>
  <c r="N707" i="1"/>
  <c r="M703" i="1"/>
  <c r="N703" i="1"/>
  <c r="M699" i="1"/>
  <c r="N699" i="1"/>
  <c r="M695" i="1"/>
  <c r="N695" i="1"/>
  <c r="M691" i="1"/>
  <c r="N691" i="1"/>
  <c r="M687" i="1"/>
  <c r="N687" i="1"/>
  <c r="M683" i="1"/>
  <c r="N683" i="1"/>
  <c r="M679" i="1"/>
  <c r="N679" i="1"/>
  <c r="M675" i="1"/>
  <c r="N675" i="1"/>
  <c r="M671" i="1"/>
  <c r="N671" i="1"/>
  <c r="M667" i="1"/>
  <c r="N667" i="1"/>
  <c r="M663" i="1"/>
  <c r="N663" i="1"/>
  <c r="M659" i="1"/>
  <c r="N659" i="1"/>
  <c r="M655" i="1"/>
  <c r="N655" i="1"/>
  <c r="M651" i="1"/>
  <c r="N651" i="1"/>
  <c r="M647" i="1"/>
  <c r="N647" i="1"/>
  <c r="M643" i="1"/>
  <c r="N643" i="1"/>
  <c r="M639" i="1"/>
  <c r="N639" i="1"/>
  <c r="M635" i="1"/>
  <c r="N635" i="1"/>
  <c r="M631" i="1"/>
  <c r="N631" i="1"/>
  <c r="M627" i="1"/>
  <c r="N627" i="1"/>
  <c r="M623" i="1"/>
  <c r="N623" i="1"/>
  <c r="M619" i="1"/>
  <c r="N619" i="1"/>
  <c r="M615" i="1"/>
  <c r="N615" i="1"/>
  <c r="M611" i="1"/>
  <c r="N611" i="1"/>
  <c r="M607" i="1"/>
  <c r="N607" i="1"/>
  <c r="M603" i="1"/>
  <c r="N603" i="1"/>
  <c r="M599" i="1"/>
  <c r="N599" i="1"/>
  <c r="M595" i="1"/>
  <c r="N595" i="1"/>
  <c r="M591" i="1"/>
  <c r="N591" i="1"/>
  <c r="M587" i="1"/>
  <c r="N587" i="1"/>
  <c r="M583" i="1"/>
  <c r="N583" i="1"/>
  <c r="M579" i="1"/>
  <c r="N579" i="1"/>
  <c r="M575" i="1"/>
  <c r="N575" i="1"/>
  <c r="M571" i="1"/>
  <c r="N571" i="1"/>
  <c r="M567" i="1"/>
  <c r="N567" i="1"/>
  <c r="M563" i="1"/>
  <c r="N563" i="1"/>
  <c r="M559" i="1"/>
  <c r="N559" i="1"/>
  <c r="M555" i="1"/>
  <c r="N555" i="1"/>
  <c r="M551" i="1"/>
  <c r="N551" i="1"/>
  <c r="M547" i="1"/>
  <c r="N547" i="1"/>
  <c r="M543" i="1"/>
  <c r="N543" i="1"/>
  <c r="M539" i="1"/>
  <c r="N539" i="1"/>
  <c r="M535" i="1"/>
  <c r="N535" i="1"/>
  <c r="M531" i="1"/>
  <c r="N531" i="1"/>
  <c r="M527" i="1"/>
  <c r="N527" i="1"/>
  <c r="M523" i="1"/>
  <c r="N523" i="1"/>
  <c r="M519" i="1"/>
  <c r="N519" i="1"/>
  <c r="M515" i="1"/>
  <c r="N515" i="1"/>
  <c r="M511" i="1"/>
  <c r="N511" i="1"/>
  <c r="M507" i="1"/>
  <c r="N507" i="1"/>
  <c r="M503" i="1"/>
  <c r="N503" i="1"/>
  <c r="M499" i="1"/>
  <c r="N499" i="1"/>
  <c r="M495" i="1"/>
  <c r="N495" i="1"/>
  <c r="M491" i="1"/>
  <c r="N491" i="1"/>
  <c r="M487" i="1"/>
  <c r="N487" i="1"/>
  <c r="M483" i="1"/>
  <c r="N483" i="1"/>
  <c r="M479" i="1"/>
  <c r="N479" i="1"/>
  <c r="M475" i="1"/>
  <c r="N475" i="1"/>
  <c r="M471" i="1"/>
  <c r="N471" i="1"/>
  <c r="M467" i="1"/>
  <c r="N467" i="1"/>
  <c r="M463" i="1"/>
  <c r="N463" i="1"/>
  <c r="M459" i="1"/>
  <c r="N459" i="1"/>
  <c r="M455" i="1"/>
  <c r="N455" i="1"/>
  <c r="M451" i="1"/>
  <c r="N451" i="1"/>
  <c r="M447" i="1"/>
  <c r="N447" i="1"/>
  <c r="M443" i="1"/>
  <c r="N443" i="1"/>
  <c r="M439" i="1"/>
  <c r="N439" i="1"/>
  <c r="M435" i="1"/>
  <c r="N435" i="1"/>
  <c r="M431" i="1"/>
  <c r="N431" i="1"/>
  <c r="M427" i="1"/>
  <c r="N427" i="1"/>
  <c r="M423" i="1"/>
  <c r="N423" i="1"/>
  <c r="M419" i="1"/>
  <c r="N419" i="1"/>
  <c r="M415" i="1"/>
  <c r="N415" i="1"/>
  <c r="M411" i="1"/>
  <c r="N411" i="1"/>
  <c r="M407" i="1"/>
  <c r="N407" i="1"/>
  <c r="M403" i="1"/>
  <c r="N403" i="1"/>
  <c r="M399" i="1"/>
  <c r="N399" i="1"/>
  <c r="M395" i="1"/>
  <c r="N395" i="1"/>
  <c r="M391" i="1"/>
  <c r="N391" i="1"/>
  <c r="M387" i="1"/>
  <c r="N387" i="1"/>
  <c r="M383" i="1"/>
  <c r="N383" i="1"/>
  <c r="M379" i="1"/>
  <c r="N379" i="1"/>
  <c r="M375" i="1"/>
  <c r="N375" i="1"/>
  <c r="M371" i="1"/>
  <c r="N371" i="1"/>
  <c r="M367" i="1"/>
  <c r="N367" i="1"/>
  <c r="M363" i="1"/>
  <c r="N363" i="1"/>
  <c r="M359" i="1"/>
  <c r="N359" i="1"/>
  <c r="M355" i="1"/>
  <c r="N355" i="1"/>
  <c r="M351" i="1"/>
  <c r="N351" i="1"/>
  <c r="M347" i="1"/>
  <c r="N347" i="1"/>
  <c r="M343" i="1"/>
  <c r="N343" i="1"/>
  <c r="M339" i="1"/>
  <c r="N339" i="1"/>
  <c r="M2311" i="1"/>
  <c r="N2311" i="1"/>
  <c r="M2295" i="1"/>
  <c r="N2295" i="1"/>
  <c r="M2279" i="1"/>
  <c r="N2279" i="1"/>
  <c r="M2263" i="1"/>
  <c r="N2263" i="1"/>
  <c r="M2251" i="1"/>
  <c r="N2251" i="1"/>
  <c r="M2235" i="1"/>
  <c r="N2235" i="1"/>
  <c r="M2219" i="1"/>
  <c r="N2219" i="1"/>
  <c r="M2199" i="1"/>
  <c r="N2199" i="1"/>
  <c r="M2187" i="1"/>
  <c r="N2187" i="1"/>
  <c r="M2175" i="1"/>
  <c r="N2175" i="1"/>
  <c r="M2159" i="1"/>
  <c r="N2159" i="1"/>
  <c r="M2143" i="1"/>
  <c r="N2143" i="1"/>
  <c r="M2127" i="1"/>
  <c r="N2127" i="1"/>
  <c r="M2111" i="1"/>
  <c r="N2111" i="1"/>
  <c r="M2103" i="1"/>
  <c r="N2103" i="1"/>
  <c r="M2087" i="1"/>
  <c r="N2087" i="1"/>
  <c r="M2067" i="1"/>
  <c r="N2067" i="1"/>
  <c r="M2051" i="1"/>
  <c r="N2051" i="1"/>
  <c r="M2035" i="1"/>
  <c r="N2035" i="1"/>
  <c r="M2019" i="1"/>
  <c r="N2019" i="1"/>
  <c r="M1999" i="1"/>
  <c r="N1999" i="1"/>
  <c r="M1987" i="1"/>
  <c r="N1987" i="1"/>
  <c r="M1971" i="1"/>
  <c r="N1971" i="1"/>
  <c r="M1951" i="1"/>
  <c r="N1951" i="1"/>
  <c r="M1939" i="1"/>
  <c r="N1939" i="1"/>
  <c r="M1927" i="1"/>
  <c r="N1927" i="1"/>
  <c r="M1899" i="1"/>
  <c r="N1899" i="1"/>
  <c r="M2318" i="1"/>
  <c r="N2318" i="1"/>
  <c r="M2306" i="1"/>
  <c r="N2306" i="1"/>
  <c r="M2294" i="1"/>
  <c r="N2294" i="1"/>
  <c r="M2286" i="1"/>
  <c r="N2286" i="1"/>
  <c r="M2274" i="1"/>
  <c r="N2274" i="1"/>
  <c r="M2262" i="1"/>
  <c r="N2262" i="1"/>
  <c r="M2250" i="1"/>
  <c r="N2250" i="1"/>
  <c r="M2238" i="1"/>
  <c r="N2238" i="1"/>
  <c r="M2230" i="1"/>
  <c r="N2230" i="1"/>
  <c r="M2214" i="1"/>
  <c r="N2214" i="1"/>
  <c r="M2202" i="1"/>
  <c r="N2202" i="1"/>
  <c r="M2190" i="1"/>
  <c r="N2190" i="1"/>
  <c r="M2178" i="1"/>
  <c r="N2178" i="1"/>
  <c r="M2166" i="1"/>
  <c r="N2166" i="1"/>
  <c r="M2154" i="1"/>
  <c r="N2154" i="1"/>
  <c r="M2142" i="1"/>
  <c r="N2142" i="1"/>
  <c r="M2134" i="1"/>
  <c r="N2134" i="1"/>
  <c r="M2122" i="1"/>
  <c r="N2122" i="1"/>
  <c r="M2110" i="1"/>
  <c r="N2110" i="1"/>
  <c r="M2098" i="1"/>
  <c r="N2098" i="1"/>
  <c r="M2086" i="1"/>
  <c r="N2086" i="1"/>
  <c r="M2074" i="1"/>
  <c r="N2074" i="1"/>
  <c r="M2066" i="1"/>
  <c r="N2066" i="1"/>
  <c r="M2054" i="1"/>
  <c r="N2054" i="1"/>
  <c r="M2042" i="1"/>
  <c r="N2042" i="1"/>
  <c r="M2030" i="1"/>
  <c r="N2030" i="1"/>
  <c r="M2018" i="1"/>
  <c r="N2018" i="1"/>
  <c r="M2006" i="1"/>
  <c r="N2006" i="1"/>
  <c r="M1990" i="1"/>
  <c r="N1990" i="1"/>
  <c r="M1978" i="1"/>
  <c r="N1978" i="1"/>
  <c r="M1970" i="1"/>
  <c r="N1970" i="1"/>
  <c r="M1966" i="1"/>
  <c r="N1966" i="1"/>
  <c r="M1958" i="1"/>
  <c r="N1958" i="1"/>
  <c r="M1946" i="1"/>
  <c r="N1946" i="1"/>
  <c r="M1938" i="1"/>
  <c r="N1938" i="1"/>
  <c r="M1930" i="1"/>
  <c r="N1930" i="1"/>
  <c r="M1922" i="1"/>
  <c r="N1922" i="1"/>
  <c r="M1914" i="1"/>
  <c r="N1914" i="1"/>
  <c r="M1906" i="1"/>
  <c r="N1906" i="1"/>
  <c r="M1898" i="1"/>
  <c r="N1898" i="1"/>
  <c r="M1890" i="1"/>
  <c r="N1890" i="1"/>
  <c r="M1882" i="1"/>
  <c r="N1882" i="1"/>
  <c r="M1874" i="1"/>
  <c r="N1874" i="1"/>
  <c r="M1866" i="1"/>
  <c r="N1866" i="1"/>
  <c r="M1858" i="1"/>
  <c r="N1858" i="1"/>
  <c r="M1850" i="1"/>
  <c r="N1850" i="1"/>
  <c r="M1842" i="1"/>
  <c r="N1842" i="1"/>
  <c r="M1834" i="1"/>
  <c r="N1834" i="1"/>
  <c r="M1826" i="1"/>
  <c r="N1826" i="1"/>
  <c r="M1818" i="1"/>
  <c r="N1818" i="1"/>
  <c r="M1810" i="1"/>
  <c r="N1810" i="1"/>
  <c r="M1802" i="1"/>
  <c r="N1802" i="1"/>
  <c r="M1794" i="1"/>
  <c r="N1794" i="1"/>
  <c r="M1786" i="1"/>
  <c r="N1786" i="1"/>
  <c r="M1778" i="1"/>
  <c r="N1778" i="1"/>
  <c r="M1770" i="1"/>
  <c r="N1770" i="1"/>
  <c r="M1762" i="1"/>
  <c r="N1762" i="1"/>
  <c r="M1754" i="1"/>
  <c r="N1754" i="1"/>
  <c r="M1746" i="1"/>
  <c r="N1746" i="1"/>
  <c r="M1738" i="1"/>
  <c r="N1738" i="1"/>
  <c r="M1734" i="1"/>
  <c r="N1734" i="1"/>
  <c r="M1726" i="1"/>
  <c r="N1726" i="1"/>
  <c r="M1718" i="1"/>
  <c r="N1718" i="1"/>
  <c r="M1710" i="1"/>
  <c r="N1710" i="1"/>
  <c r="M1702" i="1"/>
  <c r="N1702" i="1"/>
  <c r="M1694" i="1"/>
  <c r="N1694" i="1"/>
  <c r="M1686" i="1"/>
  <c r="N1686" i="1"/>
  <c r="M1678" i="1"/>
  <c r="N1678" i="1"/>
  <c r="M1670" i="1"/>
  <c r="N1670" i="1"/>
  <c r="M1662" i="1"/>
  <c r="N1662" i="1"/>
  <c r="M1654" i="1"/>
  <c r="N1654" i="1"/>
  <c r="M1646" i="1"/>
  <c r="N1646" i="1"/>
  <c r="M1638" i="1"/>
  <c r="N1638" i="1"/>
  <c r="M1630" i="1"/>
  <c r="N1630" i="1"/>
  <c r="M1622" i="1"/>
  <c r="N1622" i="1"/>
  <c r="M1614" i="1"/>
  <c r="N1614" i="1"/>
  <c r="M1606" i="1"/>
  <c r="N1606" i="1"/>
  <c r="M1598" i="1"/>
  <c r="N1598" i="1"/>
  <c r="M1590" i="1"/>
  <c r="N1590" i="1"/>
  <c r="M1582" i="1"/>
  <c r="N1582" i="1"/>
  <c r="M1574" i="1"/>
  <c r="N1574" i="1"/>
  <c r="M1566" i="1"/>
  <c r="N1566" i="1"/>
  <c r="M1558" i="1"/>
  <c r="N1558" i="1"/>
  <c r="M1550" i="1"/>
  <c r="N1550" i="1"/>
  <c r="M1542" i="1"/>
  <c r="N1542" i="1"/>
  <c r="M1538" i="1"/>
  <c r="N1538" i="1"/>
  <c r="M1530" i="1"/>
  <c r="N1530" i="1"/>
  <c r="M1522" i="1"/>
  <c r="N1522" i="1"/>
  <c r="M1514" i="1"/>
  <c r="N1514" i="1"/>
  <c r="M1506" i="1"/>
  <c r="N1506" i="1"/>
  <c r="M1498" i="1"/>
  <c r="N1498" i="1"/>
  <c r="M1490" i="1"/>
  <c r="N1490" i="1"/>
  <c r="M1482" i="1"/>
  <c r="N1482" i="1"/>
  <c r="M1474" i="1"/>
  <c r="N1474" i="1"/>
  <c r="M1466" i="1"/>
  <c r="N1466" i="1"/>
  <c r="M1462" i="1"/>
  <c r="N1462" i="1"/>
  <c r="M1454" i="1"/>
  <c r="N1454" i="1"/>
  <c r="M1446" i="1"/>
  <c r="N1446" i="1"/>
  <c r="M1438" i="1"/>
  <c r="N1438" i="1"/>
  <c r="M1430" i="1"/>
  <c r="N1430" i="1"/>
  <c r="M1422" i="1"/>
  <c r="N1422" i="1"/>
  <c r="M1414" i="1"/>
  <c r="N1414" i="1"/>
  <c r="M1406" i="1"/>
  <c r="N1406" i="1"/>
  <c r="M1398" i="1"/>
  <c r="N1398" i="1"/>
  <c r="M1390" i="1"/>
  <c r="N1390" i="1"/>
  <c r="M1386" i="1"/>
  <c r="N1386" i="1"/>
  <c r="M1378" i="1"/>
  <c r="N1378" i="1"/>
  <c r="M1370" i="1"/>
  <c r="N1370" i="1"/>
  <c r="M1362" i="1"/>
  <c r="N1362" i="1"/>
  <c r="M1354" i="1"/>
  <c r="N1354" i="1"/>
  <c r="M1346" i="1"/>
  <c r="N1346" i="1"/>
  <c r="M1338" i="1"/>
  <c r="N1338" i="1"/>
  <c r="M1330" i="1"/>
  <c r="N1330" i="1"/>
  <c r="M1322" i="1"/>
  <c r="N1322" i="1"/>
  <c r="M1314" i="1"/>
  <c r="N1314" i="1"/>
  <c r="M1306" i="1"/>
  <c r="N1306" i="1"/>
  <c r="M1298" i="1"/>
  <c r="N1298" i="1"/>
  <c r="M1290" i="1"/>
  <c r="N1290" i="1"/>
  <c r="M1282" i="1"/>
  <c r="N1282" i="1"/>
  <c r="M1274" i="1"/>
  <c r="N1274" i="1"/>
  <c r="M1266" i="1"/>
  <c r="N1266" i="1"/>
  <c r="M1258" i="1"/>
  <c r="N1258" i="1"/>
  <c r="M1250" i="1"/>
  <c r="N1250" i="1"/>
  <c r="M1242" i="1"/>
  <c r="N1242" i="1"/>
  <c r="M1234" i="1"/>
  <c r="N1234" i="1"/>
  <c r="M1226" i="1"/>
  <c r="N1226" i="1"/>
  <c r="M1218" i="1"/>
  <c r="N1218" i="1"/>
  <c r="M1210" i="1"/>
  <c r="N1210" i="1"/>
  <c r="M1202" i="1"/>
  <c r="N1202" i="1"/>
  <c r="M1194" i="1"/>
  <c r="N1194" i="1"/>
  <c r="M1186" i="1"/>
  <c r="N1186" i="1"/>
  <c r="M1178" i="1"/>
  <c r="N1178" i="1"/>
  <c r="M1170" i="1"/>
  <c r="N1170" i="1"/>
  <c r="M1162" i="1"/>
  <c r="N1162" i="1"/>
  <c r="M1154" i="1"/>
  <c r="N1154" i="1"/>
  <c r="M1146" i="1"/>
  <c r="N1146" i="1"/>
  <c r="M1138" i="1"/>
  <c r="N1138" i="1"/>
  <c r="M1130" i="1"/>
  <c r="N1130" i="1"/>
  <c r="M1122" i="1"/>
  <c r="N1122" i="1"/>
  <c r="M1114" i="1"/>
  <c r="N1114" i="1"/>
  <c r="M1106" i="1"/>
  <c r="N1106" i="1"/>
  <c r="M1098" i="1"/>
  <c r="N1098" i="1"/>
  <c r="M1090" i="1"/>
  <c r="N1090" i="1"/>
  <c r="M1082" i="1"/>
  <c r="N1082" i="1"/>
  <c r="M1074" i="1"/>
  <c r="N1074" i="1"/>
  <c r="M1066" i="1"/>
  <c r="N1066" i="1"/>
  <c r="M1058" i="1"/>
  <c r="N1058" i="1"/>
  <c r="M1050" i="1"/>
  <c r="N1050" i="1"/>
  <c r="M1042" i="1"/>
  <c r="N1042" i="1"/>
  <c r="M1034" i="1"/>
  <c r="N1034" i="1"/>
  <c r="M1026" i="1"/>
  <c r="N1026" i="1"/>
  <c r="M1018" i="1"/>
  <c r="N1018" i="1"/>
  <c r="M1010" i="1"/>
  <c r="N1010" i="1"/>
  <c r="M1002" i="1"/>
  <c r="N1002" i="1"/>
  <c r="M994" i="1"/>
  <c r="N994" i="1"/>
  <c r="M986" i="1"/>
  <c r="N986" i="1"/>
  <c r="M978" i="1"/>
  <c r="N978" i="1"/>
  <c r="M970" i="1"/>
  <c r="N970" i="1"/>
  <c r="M962" i="1"/>
  <c r="N962" i="1"/>
  <c r="M954" i="1"/>
  <c r="N954" i="1"/>
  <c r="M946" i="1"/>
  <c r="N946" i="1"/>
  <c r="M938" i="1"/>
  <c r="N938" i="1"/>
  <c r="M930" i="1"/>
  <c r="N930" i="1"/>
  <c r="M922" i="1"/>
  <c r="N922" i="1"/>
  <c r="M914" i="1"/>
  <c r="N914" i="1"/>
  <c r="M906" i="1"/>
  <c r="N906" i="1"/>
  <c r="M898" i="1"/>
  <c r="N898" i="1"/>
  <c r="M890" i="1"/>
  <c r="N890" i="1"/>
  <c r="M882" i="1"/>
  <c r="N882" i="1"/>
  <c r="M874" i="1"/>
  <c r="N874" i="1"/>
  <c r="M866" i="1"/>
  <c r="N866" i="1"/>
  <c r="M858" i="1"/>
  <c r="N858" i="1"/>
  <c r="M850" i="1"/>
  <c r="N850" i="1"/>
  <c r="M842" i="1"/>
  <c r="N842" i="1"/>
  <c r="M834" i="1"/>
  <c r="N834" i="1"/>
  <c r="M826" i="1"/>
  <c r="N826" i="1"/>
  <c r="M818" i="1"/>
  <c r="N818" i="1"/>
  <c r="M810" i="1"/>
  <c r="N810" i="1"/>
  <c r="M802" i="1"/>
  <c r="N802" i="1"/>
  <c r="M794" i="1"/>
  <c r="N794" i="1"/>
  <c r="M786" i="1"/>
  <c r="N786" i="1"/>
  <c r="M778" i="1"/>
  <c r="N778" i="1"/>
  <c r="M766" i="1"/>
  <c r="N766" i="1"/>
  <c r="M758" i="1"/>
  <c r="N758" i="1"/>
  <c r="M750" i="1"/>
  <c r="N750" i="1"/>
  <c r="M742" i="1"/>
  <c r="N742" i="1"/>
  <c r="M734" i="1"/>
  <c r="N734" i="1"/>
  <c r="M726" i="1"/>
  <c r="N726" i="1"/>
  <c r="M718" i="1"/>
  <c r="N718" i="1"/>
  <c r="M710" i="1"/>
  <c r="N710" i="1"/>
  <c r="M702" i="1"/>
  <c r="N702" i="1"/>
  <c r="M694" i="1"/>
  <c r="N694" i="1"/>
  <c r="M686" i="1"/>
  <c r="N686" i="1"/>
  <c r="M678" i="1"/>
  <c r="N678" i="1"/>
  <c r="M670" i="1"/>
  <c r="N670" i="1"/>
  <c r="M662" i="1"/>
  <c r="N662" i="1"/>
  <c r="M654" i="1"/>
  <c r="N654" i="1"/>
  <c r="M646" i="1"/>
  <c r="N646" i="1"/>
  <c r="M638" i="1"/>
  <c r="N638" i="1"/>
  <c r="M630" i="1"/>
  <c r="N630" i="1"/>
  <c r="M622" i="1"/>
  <c r="N622" i="1"/>
  <c r="M614" i="1"/>
  <c r="N614" i="1"/>
  <c r="M606" i="1"/>
  <c r="N606" i="1"/>
  <c r="M598" i="1"/>
  <c r="N598" i="1"/>
  <c r="M590" i="1"/>
  <c r="N590" i="1"/>
  <c r="M582" i="1"/>
  <c r="N582" i="1"/>
  <c r="M574" i="1"/>
  <c r="N574" i="1"/>
  <c r="M566" i="1"/>
  <c r="N566" i="1"/>
  <c r="M558" i="1"/>
  <c r="N558" i="1"/>
  <c r="M550" i="1"/>
  <c r="N550" i="1"/>
  <c r="M542" i="1"/>
  <c r="N542" i="1"/>
  <c r="M534" i="1"/>
  <c r="N534" i="1"/>
  <c r="M526" i="1"/>
  <c r="N526" i="1"/>
  <c r="M518" i="1"/>
  <c r="N518" i="1"/>
  <c r="M510" i="1"/>
  <c r="N510" i="1"/>
  <c r="M506" i="1"/>
  <c r="N506" i="1"/>
  <c r="M498" i="1"/>
  <c r="N498" i="1"/>
  <c r="M494" i="1"/>
  <c r="N494" i="1"/>
  <c r="M490" i="1"/>
  <c r="N490" i="1"/>
  <c r="M486" i="1"/>
  <c r="N486" i="1"/>
  <c r="M482" i="1"/>
  <c r="N482" i="1"/>
  <c r="M478" i="1"/>
  <c r="N478" i="1"/>
  <c r="M474" i="1"/>
  <c r="N474" i="1"/>
  <c r="M470" i="1"/>
  <c r="N470" i="1"/>
  <c r="M466" i="1"/>
  <c r="N466" i="1"/>
  <c r="M462" i="1"/>
  <c r="N462" i="1"/>
  <c r="M458" i="1"/>
  <c r="N458" i="1"/>
  <c r="M454" i="1"/>
  <c r="N454" i="1"/>
  <c r="M450" i="1"/>
  <c r="N450" i="1"/>
  <c r="M446" i="1"/>
  <c r="N446" i="1"/>
  <c r="M442" i="1"/>
  <c r="N442" i="1"/>
  <c r="M438" i="1"/>
  <c r="N438" i="1"/>
  <c r="M434" i="1"/>
  <c r="N434" i="1"/>
  <c r="M430" i="1"/>
  <c r="N430" i="1"/>
  <c r="M426" i="1"/>
  <c r="N426" i="1"/>
  <c r="M422" i="1"/>
  <c r="N422" i="1"/>
  <c r="M418" i="1"/>
  <c r="N418" i="1"/>
  <c r="M414" i="1"/>
  <c r="N414" i="1"/>
  <c r="M406" i="1"/>
  <c r="N406" i="1"/>
  <c r="M402" i="1"/>
  <c r="N402" i="1"/>
  <c r="M398" i="1"/>
  <c r="N398" i="1"/>
  <c r="M394" i="1"/>
  <c r="N394" i="1"/>
  <c r="M390" i="1"/>
  <c r="N390" i="1"/>
  <c r="M386" i="1"/>
  <c r="N386" i="1"/>
  <c r="M382" i="1"/>
  <c r="N382" i="1"/>
  <c r="M378" i="1"/>
  <c r="N378" i="1"/>
  <c r="M374" i="1"/>
  <c r="N374" i="1"/>
  <c r="M370" i="1"/>
  <c r="N370" i="1"/>
  <c r="M366" i="1"/>
  <c r="N366" i="1"/>
  <c r="M362" i="1"/>
  <c r="N362" i="1"/>
  <c r="M358" i="1"/>
  <c r="N358" i="1"/>
  <c r="M354" i="1"/>
  <c r="N354" i="1"/>
  <c r="M350" i="1"/>
  <c r="N350" i="1"/>
  <c r="M346" i="1"/>
  <c r="N346" i="1"/>
  <c r="M342" i="1"/>
  <c r="N342" i="1"/>
  <c r="M338" i="1"/>
  <c r="N338" i="1"/>
  <c r="M334" i="1"/>
  <c r="N334" i="1"/>
  <c r="M330" i="1"/>
  <c r="N330" i="1"/>
  <c r="M326" i="1"/>
  <c r="N326" i="1"/>
  <c r="M322" i="1"/>
  <c r="N322" i="1"/>
  <c r="M318" i="1"/>
  <c r="N318" i="1"/>
  <c r="M314" i="1"/>
  <c r="N314" i="1"/>
  <c r="M310" i="1"/>
  <c r="N310" i="1"/>
  <c r="M306" i="1"/>
  <c r="N306" i="1"/>
  <c r="M302" i="1"/>
  <c r="N302" i="1"/>
  <c r="M298" i="1"/>
  <c r="N298" i="1"/>
  <c r="M294" i="1"/>
  <c r="N294" i="1"/>
  <c r="M290" i="1"/>
  <c r="N290" i="1"/>
  <c r="M286" i="1"/>
  <c r="N286" i="1"/>
  <c r="M282" i="1"/>
  <c r="N282" i="1"/>
  <c r="M278" i="1"/>
  <c r="N278" i="1"/>
  <c r="M274" i="1"/>
  <c r="N274" i="1"/>
  <c r="M270" i="1"/>
  <c r="N270" i="1"/>
  <c r="M266" i="1"/>
  <c r="N266" i="1"/>
  <c r="M262" i="1"/>
  <c r="N262" i="1"/>
  <c r="M258" i="1"/>
  <c r="N258" i="1"/>
  <c r="M254" i="1"/>
  <c r="N254" i="1"/>
  <c r="M250" i="1"/>
  <c r="N250" i="1"/>
  <c r="M246" i="1"/>
  <c r="N246" i="1"/>
  <c r="M242" i="1"/>
  <c r="N242" i="1"/>
  <c r="M238" i="1"/>
  <c r="N238" i="1"/>
  <c r="M234" i="1"/>
  <c r="N234" i="1"/>
  <c r="M230" i="1"/>
  <c r="N230" i="1"/>
  <c r="M226" i="1"/>
  <c r="N226" i="1"/>
  <c r="M222" i="1"/>
  <c r="N222" i="1"/>
  <c r="M218" i="1"/>
  <c r="N218" i="1"/>
  <c r="M214" i="1"/>
  <c r="N214" i="1"/>
  <c r="M210" i="1"/>
  <c r="N210" i="1"/>
  <c r="M206" i="1"/>
  <c r="N206" i="1"/>
  <c r="M202" i="1"/>
  <c r="N202" i="1"/>
  <c r="M198" i="1"/>
  <c r="N198" i="1"/>
  <c r="M194" i="1"/>
  <c r="N194" i="1"/>
  <c r="M190" i="1"/>
  <c r="N190" i="1"/>
  <c r="M186" i="1"/>
  <c r="N186" i="1"/>
  <c r="M182" i="1"/>
  <c r="N182" i="1"/>
  <c r="M178" i="1"/>
  <c r="N178" i="1"/>
  <c r="M174" i="1"/>
  <c r="N174" i="1"/>
  <c r="M170" i="1"/>
  <c r="N170" i="1"/>
  <c r="M166" i="1"/>
  <c r="N166" i="1"/>
  <c r="M2315" i="1"/>
  <c r="N2315" i="1"/>
  <c r="M2299" i="1"/>
  <c r="N2299" i="1"/>
  <c r="M2283" i="1"/>
  <c r="N2283" i="1"/>
  <c r="M2267" i="1"/>
  <c r="N2267" i="1"/>
  <c r="M2247" i="1"/>
  <c r="N2247" i="1"/>
  <c r="M2231" i="1"/>
  <c r="N2231" i="1"/>
  <c r="M2211" i="1"/>
  <c r="N2211" i="1"/>
  <c r="M2195" i="1"/>
  <c r="N2195" i="1"/>
  <c r="M2179" i="1"/>
  <c r="N2179" i="1"/>
  <c r="M2163" i="1"/>
  <c r="N2163" i="1"/>
  <c r="M2147" i="1"/>
  <c r="N2147" i="1"/>
  <c r="M2131" i="1"/>
  <c r="N2131" i="1"/>
  <c r="M2115" i="1"/>
  <c r="N2115" i="1"/>
  <c r="M2099" i="1"/>
  <c r="N2099" i="1"/>
  <c r="M2079" i="1"/>
  <c r="N2079" i="1"/>
  <c r="M2059" i="1"/>
  <c r="N2059" i="1"/>
  <c r="M2047" i="1"/>
  <c r="N2047" i="1"/>
  <c r="M2031" i="1"/>
  <c r="N2031" i="1"/>
  <c r="M2011" i="1"/>
  <c r="N2011" i="1"/>
  <c r="M1995" i="1"/>
  <c r="N1995" i="1"/>
  <c r="M1979" i="1"/>
  <c r="N1979" i="1"/>
  <c r="M1959" i="1"/>
  <c r="N1959" i="1"/>
  <c r="M1907" i="1"/>
  <c r="N1907" i="1"/>
  <c r="M2" i="1"/>
  <c r="N2" i="1"/>
  <c r="M2310" i="1"/>
  <c r="N2310" i="1"/>
  <c r="M2298" i="1"/>
  <c r="N2298" i="1"/>
  <c r="M2282" i="1"/>
  <c r="N2282" i="1"/>
  <c r="M2266" i="1"/>
  <c r="N2266" i="1"/>
  <c r="M2254" i="1"/>
  <c r="N2254" i="1"/>
  <c r="M2242" i="1"/>
  <c r="N2242" i="1"/>
  <c r="M2222" i="1"/>
  <c r="N2222" i="1"/>
  <c r="M2210" i="1"/>
  <c r="N2210" i="1"/>
  <c r="M2198" i="1"/>
  <c r="N2198" i="1"/>
  <c r="M2186" i="1"/>
  <c r="N2186" i="1"/>
  <c r="M2170" i="1"/>
  <c r="N2170" i="1"/>
  <c r="M2158" i="1"/>
  <c r="N2158" i="1"/>
  <c r="M2146" i="1"/>
  <c r="N2146" i="1"/>
  <c r="M2130" i="1"/>
  <c r="N2130" i="1"/>
  <c r="M2114" i="1"/>
  <c r="N2114" i="1"/>
  <c r="M2102" i="1"/>
  <c r="N2102" i="1"/>
  <c r="M2090" i="1"/>
  <c r="N2090" i="1"/>
  <c r="M2078" i="1"/>
  <c r="N2078" i="1"/>
  <c r="M2062" i="1"/>
  <c r="N2062" i="1"/>
  <c r="M2046" i="1"/>
  <c r="N2046" i="1"/>
  <c r="M2034" i="1"/>
  <c r="N2034" i="1"/>
  <c r="M2022" i="1"/>
  <c r="N2022" i="1"/>
  <c r="M2010" i="1"/>
  <c r="N2010" i="1"/>
  <c r="M1998" i="1"/>
  <c r="N1998" i="1"/>
  <c r="M1986" i="1"/>
  <c r="N1986" i="1"/>
  <c r="M1974" i="1"/>
  <c r="N1974" i="1"/>
  <c r="M1962" i="1"/>
  <c r="N1962" i="1"/>
  <c r="M1950" i="1"/>
  <c r="N1950" i="1"/>
  <c r="M1942" i="1"/>
  <c r="N1942" i="1"/>
  <c r="M1934" i="1"/>
  <c r="N1934" i="1"/>
  <c r="M1926" i="1"/>
  <c r="N1926" i="1"/>
  <c r="M1918" i="1"/>
  <c r="N1918" i="1"/>
  <c r="M1910" i="1"/>
  <c r="N1910" i="1"/>
  <c r="M1902" i="1"/>
  <c r="N1902" i="1"/>
  <c r="M1894" i="1"/>
  <c r="N1894" i="1"/>
  <c r="M1886" i="1"/>
  <c r="N1886" i="1"/>
  <c r="M1878" i="1"/>
  <c r="N1878" i="1"/>
  <c r="M1870" i="1"/>
  <c r="N1870" i="1"/>
  <c r="M1862" i="1"/>
  <c r="N1862" i="1"/>
  <c r="M1854" i="1"/>
  <c r="N1854" i="1"/>
  <c r="M1846" i="1"/>
  <c r="N1846" i="1"/>
  <c r="M1838" i="1"/>
  <c r="N1838" i="1"/>
  <c r="M1830" i="1"/>
  <c r="N1830" i="1"/>
  <c r="M1822" i="1"/>
  <c r="N1822" i="1"/>
  <c r="M1814" i="1"/>
  <c r="N1814" i="1"/>
  <c r="M1806" i="1"/>
  <c r="N1806" i="1"/>
  <c r="M1798" i="1"/>
  <c r="N1798" i="1"/>
  <c r="M1790" i="1"/>
  <c r="N1790" i="1"/>
  <c r="M1782" i="1"/>
  <c r="N1782" i="1"/>
  <c r="M1774" i="1"/>
  <c r="N1774" i="1"/>
  <c r="M1766" i="1"/>
  <c r="N1766" i="1"/>
  <c r="M1758" i="1"/>
  <c r="N1758" i="1"/>
  <c r="M1750" i="1"/>
  <c r="N1750" i="1"/>
  <c r="M1742" i="1"/>
  <c r="N1742" i="1"/>
  <c r="M1730" i="1"/>
  <c r="N1730" i="1"/>
  <c r="M1722" i="1"/>
  <c r="N1722" i="1"/>
  <c r="M1714" i="1"/>
  <c r="N1714" i="1"/>
  <c r="M1706" i="1"/>
  <c r="N1706" i="1"/>
  <c r="M1698" i="1"/>
  <c r="N1698" i="1"/>
  <c r="M1690" i="1"/>
  <c r="N1690" i="1"/>
  <c r="M1682" i="1"/>
  <c r="N1682" i="1"/>
  <c r="M1674" i="1"/>
  <c r="N1674" i="1"/>
  <c r="M1666" i="1"/>
  <c r="N1666" i="1"/>
  <c r="M1658" i="1"/>
  <c r="N1658" i="1"/>
  <c r="M1650" i="1"/>
  <c r="N1650" i="1"/>
  <c r="M1642" i="1"/>
  <c r="N1642" i="1"/>
  <c r="M1634" i="1"/>
  <c r="N1634" i="1"/>
  <c r="M1626" i="1"/>
  <c r="N1626" i="1"/>
  <c r="M1618" i="1"/>
  <c r="N1618" i="1"/>
  <c r="M1610" i="1"/>
  <c r="N1610" i="1"/>
  <c r="M1602" i="1"/>
  <c r="N1602" i="1"/>
  <c r="M1594" i="1"/>
  <c r="N1594" i="1"/>
  <c r="M1586" i="1"/>
  <c r="N1586" i="1"/>
  <c r="M1578" i="1"/>
  <c r="N1578" i="1"/>
  <c r="M1570" i="1"/>
  <c r="N1570" i="1"/>
  <c r="M1562" i="1"/>
  <c r="N1562" i="1"/>
  <c r="M1554" i="1"/>
  <c r="N1554" i="1"/>
  <c r="M1546" i="1"/>
  <c r="N1546" i="1"/>
  <c r="M1534" i="1"/>
  <c r="N1534" i="1"/>
  <c r="M1526" i="1"/>
  <c r="N1526" i="1"/>
  <c r="M1518" i="1"/>
  <c r="N1518" i="1"/>
  <c r="M1510" i="1"/>
  <c r="N1510" i="1"/>
  <c r="M1502" i="1"/>
  <c r="N1502" i="1"/>
  <c r="M1494" i="1"/>
  <c r="N1494" i="1"/>
  <c r="M1486" i="1"/>
  <c r="N1486" i="1"/>
  <c r="M1478" i="1"/>
  <c r="N1478" i="1"/>
  <c r="M1470" i="1"/>
  <c r="N1470" i="1"/>
  <c r="M1458" i="1"/>
  <c r="N1458" i="1"/>
  <c r="M1450" i="1"/>
  <c r="N1450" i="1"/>
  <c r="M1442" i="1"/>
  <c r="N1442" i="1"/>
  <c r="M1434" i="1"/>
  <c r="N1434" i="1"/>
  <c r="M1426" i="1"/>
  <c r="N1426" i="1"/>
  <c r="M1418" i="1"/>
  <c r="N1418" i="1"/>
  <c r="M1410" i="1"/>
  <c r="N1410" i="1"/>
  <c r="M1402" i="1"/>
  <c r="N1402" i="1"/>
  <c r="M1394" i="1"/>
  <c r="N1394" i="1"/>
  <c r="M1382" i="1"/>
  <c r="N1382" i="1"/>
  <c r="M1374" i="1"/>
  <c r="N1374" i="1"/>
  <c r="M1366" i="1"/>
  <c r="N1366" i="1"/>
  <c r="M1358" i="1"/>
  <c r="N1358" i="1"/>
  <c r="M1350" i="1"/>
  <c r="N1350" i="1"/>
  <c r="M1342" i="1"/>
  <c r="N1342" i="1"/>
  <c r="M1334" i="1"/>
  <c r="N1334" i="1"/>
  <c r="M1326" i="1"/>
  <c r="N1326" i="1"/>
  <c r="M1318" i="1"/>
  <c r="N1318" i="1"/>
  <c r="M1310" i="1"/>
  <c r="N1310" i="1"/>
  <c r="M1302" i="1"/>
  <c r="N1302" i="1"/>
  <c r="M1294" i="1"/>
  <c r="N1294" i="1"/>
  <c r="M1286" i="1"/>
  <c r="N1286" i="1"/>
  <c r="M1278" i="1"/>
  <c r="N1278" i="1"/>
  <c r="M1270" i="1"/>
  <c r="N1270" i="1"/>
  <c r="M1262" i="1"/>
  <c r="N1262" i="1"/>
  <c r="M1254" i="1"/>
  <c r="N1254" i="1"/>
  <c r="M1246" i="1"/>
  <c r="N1246" i="1"/>
  <c r="M1238" i="1"/>
  <c r="N1238" i="1"/>
  <c r="M1230" i="1"/>
  <c r="N1230" i="1"/>
  <c r="M1222" i="1"/>
  <c r="N1222" i="1"/>
  <c r="M1214" i="1"/>
  <c r="N1214" i="1"/>
  <c r="M1206" i="1"/>
  <c r="N1206" i="1"/>
  <c r="M1198" i="1"/>
  <c r="N1198" i="1"/>
  <c r="M1190" i="1"/>
  <c r="N1190" i="1"/>
  <c r="M1182" i="1"/>
  <c r="N1182" i="1"/>
  <c r="M1174" i="1"/>
  <c r="N1174" i="1"/>
  <c r="M1166" i="1"/>
  <c r="N1166" i="1"/>
  <c r="M1158" i="1"/>
  <c r="N1158" i="1"/>
  <c r="M1150" i="1"/>
  <c r="N1150" i="1"/>
  <c r="M1142" i="1"/>
  <c r="N1142" i="1"/>
  <c r="M1134" i="1"/>
  <c r="N1134" i="1"/>
  <c r="M1126" i="1"/>
  <c r="N1126" i="1"/>
  <c r="M1118" i="1"/>
  <c r="N1118" i="1"/>
  <c r="M1110" i="1"/>
  <c r="N1110" i="1"/>
  <c r="M1102" i="1"/>
  <c r="N1102" i="1"/>
  <c r="M1094" i="1"/>
  <c r="N1094" i="1"/>
  <c r="M1086" i="1"/>
  <c r="N1086" i="1"/>
  <c r="M1078" i="1"/>
  <c r="N1078" i="1"/>
  <c r="M1070" i="1"/>
  <c r="N1070" i="1"/>
  <c r="M1062" i="1"/>
  <c r="N1062" i="1"/>
  <c r="M1054" i="1"/>
  <c r="N1054" i="1"/>
  <c r="M1046" i="1"/>
  <c r="N1046" i="1"/>
  <c r="M1038" i="1"/>
  <c r="N1038" i="1"/>
  <c r="M1030" i="1"/>
  <c r="N1030" i="1"/>
  <c r="M1022" i="1"/>
  <c r="N1022" i="1"/>
  <c r="M1014" i="1"/>
  <c r="N1014" i="1"/>
  <c r="M1006" i="1"/>
  <c r="N1006" i="1"/>
  <c r="M998" i="1"/>
  <c r="N998" i="1"/>
  <c r="M990" i="1"/>
  <c r="N990" i="1"/>
  <c r="M982" i="1"/>
  <c r="N982" i="1"/>
  <c r="M974" i="1"/>
  <c r="N974" i="1"/>
  <c r="M966" i="1"/>
  <c r="N966" i="1"/>
  <c r="M958" i="1"/>
  <c r="N958" i="1"/>
  <c r="M950" i="1"/>
  <c r="N950" i="1"/>
  <c r="M942" i="1"/>
  <c r="N942" i="1"/>
  <c r="M934" i="1"/>
  <c r="N934" i="1"/>
  <c r="M926" i="1"/>
  <c r="N926" i="1"/>
  <c r="M918" i="1"/>
  <c r="N918" i="1"/>
  <c r="M910" i="1"/>
  <c r="N910" i="1"/>
  <c r="M902" i="1"/>
  <c r="N902" i="1"/>
  <c r="M894" i="1"/>
  <c r="N894" i="1"/>
  <c r="M886" i="1"/>
  <c r="N886" i="1"/>
  <c r="M878" i="1"/>
  <c r="N878" i="1"/>
  <c r="M870" i="1"/>
  <c r="N870" i="1"/>
  <c r="M862" i="1"/>
  <c r="N862" i="1"/>
  <c r="M854" i="1"/>
  <c r="N854" i="1"/>
  <c r="M846" i="1"/>
  <c r="N846" i="1"/>
  <c r="M838" i="1"/>
  <c r="N838" i="1"/>
  <c r="M830" i="1"/>
  <c r="N830" i="1"/>
  <c r="M822" i="1"/>
  <c r="N822" i="1"/>
  <c r="M814" i="1"/>
  <c r="N814" i="1"/>
  <c r="M806" i="1"/>
  <c r="N806" i="1"/>
  <c r="M798" i="1"/>
  <c r="N798" i="1"/>
  <c r="M790" i="1"/>
  <c r="N790" i="1"/>
  <c r="M782" i="1"/>
  <c r="N782" i="1"/>
  <c r="M774" i="1"/>
  <c r="N774" i="1"/>
  <c r="M770" i="1"/>
  <c r="N770" i="1"/>
  <c r="M762" i="1"/>
  <c r="N762" i="1"/>
  <c r="M754" i="1"/>
  <c r="N754" i="1"/>
  <c r="M746" i="1"/>
  <c r="N746" i="1"/>
  <c r="M738" i="1"/>
  <c r="N738" i="1"/>
  <c r="M730" i="1"/>
  <c r="N730" i="1"/>
  <c r="M722" i="1"/>
  <c r="N722" i="1"/>
  <c r="M714" i="1"/>
  <c r="N714" i="1"/>
  <c r="M706" i="1"/>
  <c r="N706" i="1"/>
  <c r="M698" i="1"/>
  <c r="N698" i="1"/>
  <c r="M690" i="1"/>
  <c r="N690" i="1"/>
  <c r="M682" i="1"/>
  <c r="N682" i="1"/>
  <c r="M674" i="1"/>
  <c r="N674" i="1"/>
  <c r="M666" i="1"/>
  <c r="N666" i="1"/>
  <c r="M658" i="1"/>
  <c r="N658" i="1"/>
  <c r="M650" i="1"/>
  <c r="N650" i="1"/>
  <c r="M642" i="1"/>
  <c r="N642" i="1"/>
  <c r="M634" i="1"/>
  <c r="N634" i="1"/>
  <c r="M626" i="1"/>
  <c r="N626" i="1"/>
  <c r="M618" i="1"/>
  <c r="N618" i="1"/>
  <c r="M610" i="1"/>
  <c r="N610" i="1"/>
  <c r="M602" i="1"/>
  <c r="N602" i="1"/>
  <c r="M594" i="1"/>
  <c r="N594" i="1"/>
  <c r="M586" i="1"/>
  <c r="N586" i="1"/>
  <c r="M578" i="1"/>
  <c r="N578" i="1"/>
  <c r="M570" i="1"/>
  <c r="N570" i="1"/>
  <c r="M562" i="1"/>
  <c r="N562" i="1"/>
  <c r="M554" i="1"/>
  <c r="N554" i="1"/>
  <c r="M546" i="1"/>
  <c r="N546" i="1"/>
  <c r="M538" i="1"/>
  <c r="N538" i="1"/>
  <c r="M530" i="1"/>
  <c r="N530" i="1"/>
  <c r="M522" i="1"/>
  <c r="N522" i="1"/>
  <c r="M514" i="1"/>
  <c r="N514" i="1"/>
  <c r="M502" i="1"/>
  <c r="N502" i="1"/>
  <c r="M410" i="1"/>
  <c r="N410" i="1"/>
  <c r="M2321" i="1"/>
  <c r="N2321" i="1"/>
  <c r="M2317" i="1"/>
  <c r="N2317" i="1"/>
  <c r="M2313" i="1"/>
  <c r="N2313" i="1"/>
  <c r="M2309" i="1"/>
  <c r="N2309" i="1"/>
  <c r="M2305" i="1"/>
  <c r="N2305" i="1"/>
  <c r="M2301" i="1"/>
  <c r="N2301" i="1"/>
  <c r="M2297" i="1"/>
  <c r="N2297" i="1"/>
  <c r="M2293" i="1"/>
  <c r="N2293" i="1"/>
  <c r="M2289" i="1"/>
  <c r="N2289" i="1"/>
  <c r="M2285" i="1"/>
  <c r="N2285" i="1"/>
  <c r="M2281" i="1"/>
  <c r="N2281" i="1"/>
  <c r="M2277" i="1"/>
  <c r="N2277" i="1"/>
  <c r="M2273" i="1"/>
  <c r="N2273" i="1"/>
  <c r="M2269" i="1"/>
  <c r="N2269" i="1"/>
  <c r="M2265" i="1"/>
  <c r="N2265" i="1"/>
  <c r="M2261" i="1"/>
  <c r="N2261" i="1"/>
  <c r="M2257" i="1"/>
  <c r="N2257" i="1"/>
  <c r="M2253" i="1"/>
  <c r="N2253" i="1"/>
  <c r="M2249" i="1"/>
  <c r="N2249" i="1"/>
  <c r="M2245" i="1"/>
  <c r="N2245" i="1"/>
  <c r="M2241" i="1"/>
  <c r="N2241" i="1"/>
  <c r="M2237" i="1"/>
  <c r="N2237" i="1"/>
  <c r="M2233" i="1"/>
  <c r="N2233" i="1"/>
  <c r="M2229" i="1"/>
  <c r="N2229" i="1"/>
  <c r="M2225" i="1"/>
  <c r="N2225" i="1"/>
  <c r="M2221" i="1"/>
  <c r="N2221" i="1"/>
  <c r="M2217" i="1"/>
  <c r="N2217" i="1"/>
  <c r="M2213" i="1"/>
  <c r="N2213" i="1"/>
  <c r="M2209" i="1"/>
  <c r="N2209" i="1"/>
  <c r="M2205" i="1"/>
  <c r="N2205" i="1"/>
  <c r="M2201" i="1"/>
  <c r="N2201" i="1"/>
  <c r="M2197" i="1"/>
  <c r="N2197" i="1"/>
  <c r="M2193" i="1"/>
  <c r="N2193" i="1"/>
  <c r="M2189" i="1"/>
  <c r="N2189" i="1"/>
  <c r="M2185" i="1"/>
  <c r="N2185" i="1"/>
  <c r="M2181" i="1"/>
  <c r="N2181" i="1"/>
  <c r="M2177" i="1"/>
  <c r="N2177" i="1"/>
  <c r="M2173" i="1"/>
  <c r="N2173" i="1"/>
  <c r="M2169" i="1"/>
  <c r="N2169" i="1"/>
  <c r="M2165" i="1"/>
  <c r="N2165" i="1"/>
  <c r="M2161" i="1"/>
  <c r="N2161" i="1"/>
  <c r="M2157" i="1"/>
  <c r="N2157" i="1"/>
  <c r="M2153" i="1"/>
  <c r="N2153" i="1"/>
  <c r="M2149" i="1"/>
  <c r="N2149" i="1"/>
  <c r="M2145" i="1"/>
  <c r="N2145" i="1"/>
  <c r="M2141" i="1"/>
  <c r="N2141" i="1"/>
  <c r="M2137" i="1"/>
  <c r="N2137" i="1"/>
  <c r="M2133" i="1"/>
  <c r="N2133" i="1"/>
  <c r="M2129" i="1"/>
  <c r="N2129" i="1"/>
  <c r="M2125" i="1"/>
  <c r="N2125" i="1"/>
  <c r="M2121" i="1"/>
  <c r="N2121" i="1"/>
  <c r="M2117" i="1"/>
  <c r="N2117" i="1"/>
  <c r="M2113" i="1"/>
  <c r="N2113" i="1"/>
  <c r="M2109" i="1"/>
  <c r="N2109" i="1"/>
  <c r="M2105" i="1"/>
  <c r="N2105" i="1"/>
  <c r="M2101" i="1"/>
  <c r="N2101" i="1"/>
  <c r="M2097" i="1"/>
  <c r="N2097" i="1"/>
  <c r="M2093" i="1"/>
  <c r="N2093" i="1"/>
  <c r="M2089" i="1"/>
  <c r="N2089" i="1"/>
  <c r="M2085" i="1"/>
  <c r="N2085" i="1"/>
  <c r="M2081" i="1"/>
  <c r="N2081" i="1"/>
  <c r="M2077" i="1"/>
  <c r="N2077" i="1"/>
  <c r="M2073" i="1"/>
  <c r="N2073" i="1"/>
  <c r="M2069" i="1"/>
  <c r="N2069" i="1"/>
  <c r="M2065" i="1"/>
  <c r="N2065" i="1"/>
  <c r="M2061" i="1"/>
  <c r="N2061" i="1"/>
  <c r="M2057" i="1"/>
  <c r="N2057" i="1"/>
  <c r="M2053" i="1"/>
  <c r="N2053" i="1"/>
  <c r="M2049" i="1"/>
  <c r="N2049" i="1"/>
  <c r="M2045" i="1"/>
  <c r="N2045" i="1"/>
  <c r="M2307" i="1"/>
  <c r="N2307" i="1"/>
  <c r="M2291" i="1"/>
  <c r="N2291" i="1"/>
  <c r="M2275" i="1"/>
  <c r="N2275" i="1"/>
  <c r="M2259" i="1"/>
  <c r="N2259" i="1"/>
  <c r="M2243" i="1"/>
  <c r="N2243" i="1"/>
  <c r="M2227" i="1"/>
  <c r="N2227" i="1"/>
  <c r="M2215" i="1"/>
  <c r="N2215" i="1"/>
  <c r="M2207" i="1"/>
  <c r="N2207" i="1"/>
  <c r="M2191" i="1"/>
  <c r="N2191" i="1"/>
  <c r="M2171" i="1"/>
  <c r="N2171" i="1"/>
  <c r="M2155" i="1"/>
  <c r="N2155" i="1"/>
  <c r="M2139" i="1"/>
  <c r="N2139" i="1"/>
  <c r="M2123" i="1"/>
  <c r="N2123" i="1"/>
  <c r="M2107" i="1"/>
  <c r="N2107" i="1"/>
  <c r="M2091" i="1"/>
  <c r="N2091" i="1"/>
  <c r="M2083" i="1"/>
  <c r="N2083" i="1"/>
  <c r="M2071" i="1"/>
  <c r="N2071" i="1"/>
  <c r="M2055" i="1"/>
  <c r="N2055" i="1"/>
  <c r="M2039" i="1"/>
  <c r="N2039" i="1"/>
  <c r="M2027" i="1"/>
  <c r="N2027" i="1"/>
  <c r="M2015" i="1"/>
  <c r="N2015" i="1"/>
  <c r="M2003" i="1"/>
  <c r="N2003" i="1"/>
  <c r="M1983" i="1"/>
  <c r="N1983" i="1"/>
  <c r="M1967" i="1"/>
  <c r="N1967" i="1"/>
  <c r="M1955" i="1"/>
  <c r="N1955" i="1"/>
  <c r="M1943" i="1"/>
  <c r="N1943" i="1"/>
  <c r="M1931" i="1"/>
  <c r="N1931" i="1"/>
  <c r="M1895" i="1"/>
  <c r="N1895" i="1"/>
  <c r="M2314" i="1"/>
  <c r="N2314" i="1"/>
  <c r="M2302" i="1"/>
  <c r="N2302" i="1"/>
  <c r="M2290" i="1"/>
  <c r="N2290" i="1"/>
  <c r="M2278" i="1"/>
  <c r="N2278" i="1"/>
  <c r="M2270" i="1"/>
  <c r="N2270" i="1"/>
  <c r="M2258" i="1"/>
  <c r="N2258" i="1"/>
  <c r="M2246" i="1"/>
  <c r="N2246" i="1"/>
  <c r="M2234" i="1"/>
  <c r="N2234" i="1"/>
  <c r="M2226" i="1"/>
  <c r="N2226" i="1"/>
  <c r="M2218" i="1"/>
  <c r="N2218" i="1"/>
  <c r="M2206" i="1"/>
  <c r="N2206" i="1"/>
  <c r="M2194" i="1"/>
  <c r="N2194" i="1"/>
  <c r="M2182" i="1"/>
  <c r="N2182" i="1"/>
  <c r="M2174" i="1"/>
  <c r="N2174" i="1"/>
  <c r="M2162" i="1"/>
  <c r="N2162" i="1"/>
  <c r="M2150" i="1"/>
  <c r="N2150" i="1"/>
  <c r="M2138" i="1"/>
  <c r="N2138" i="1"/>
  <c r="M2126" i="1"/>
  <c r="N2126" i="1"/>
  <c r="M2118" i="1"/>
  <c r="N2118" i="1"/>
  <c r="M2106" i="1"/>
  <c r="N2106" i="1"/>
  <c r="M2094" i="1"/>
  <c r="N2094" i="1"/>
  <c r="M2082" i="1"/>
  <c r="N2082" i="1"/>
  <c r="M2070" i="1"/>
  <c r="N2070" i="1"/>
  <c r="M2058" i="1"/>
  <c r="N2058" i="1"/>
  <c r="M2050" i="1"/>
  <c r="N2050" i="1"/>
  <c r="M2038" i="1"/>
  <c r="N2038" i="1"/>
  <c r="M2026" i="1"/>
  <c r="N2026" i="1"/>
  <c r="M2014" i="1"/>
  <c r="N2014" i="1"/>
  <c r="M2002" i="1"/>
  <c r="N2002" i="1"/>
  <c r="M1994" i="1"/>
  <c r="N1994" i="1"/>
  <c r="M1982" i="1"/>
  <c r="N1982" i="1"/>
  <c r="M1954" i="1"/>
  <c r="N1954" i="1"/>
  <c r="M2320" i="1"/>
  <c r="N2320" i="1"/>
  <c r="M2316" i="1"/>
  <c r="N2316" i="1"/>
  <c r="M2312" i="1"/>
  <c r="N2312" i="1"/>
  <c r="M2308" i="1"/>
  <c r="N2308" i="1"/>
  <c r="M2304" i="1"/>
  <c r="N2304" i="1"/>
  <c r="M2300" i="1"/>
  <c r="N2300" i="1"/>
  <c r="M2296" i="1"/>
  <c r="N2296" i="1"/>
  <c r="M2292" i="1"/>
  <c r="N2292" i="1"/>
  <c r="M2288" i="1"/>
  <c r="N2288" i="1"/>
  <c r="M2284" i="1"/>
  <c r="N2284" i="1"/>
  <c r="M2280" i="1"/>
  <c r="N2280" i="1"/>
  <c r="M2276" i="1"/>
  <c r="N2276" i="1"/>
  <c r="M2272" i="1"/>
  <c r="N2272" i="1"/>
  <c r="M2268" i="1"/>
  <c r="N2268" i="1"/>
  <c r="M2264" i="1"/>
  <c r="N2264" i="1"/>
  <c r="M2260" i="1"/>
  <c r="N2260" i="1"/>
  <c r="M2256" i="1"/>
  <c r="N2256" i="1"/>
  <c r="M2252" i="1"/>
  <c r="N2252" i="1"/>
  <c r="M2248" i="1"/>
  <c r="N2248" i="1"/>
  <c r="M2244" i="1"/>
  <c r="N2244" i="1"/>
  <c r="M2240" i="1"/>
  <c r="N2240" i="1"/>
  <c r="M2236" i="1"/>
  <c r="N2236" i="1"/>
  <c r="M2232" i="1"/>
  <c r="N2232" i="1"/>
  <c r="M2228" i="1"/>
  <c r="N2228" i="1"/>
  <c r="M2224" i="1"/>
  <c r="N2224" i="1"/>
  <c r="M2220" i="1"/>
  <c r="N2220" i="1"/>
  <c r="M2216" i="1"/>
  <c r="N2216" i="1"/>
  <c r="M2212" i="1"/>
  <c r="N2212" i="1"/>
  <c r="M2208" i="1"/>
  <c r="N2208" i="1"/>
  <c r="M2204" i="1"/>
  <c r="N2204" i="1"/>
  <c r="M2200" i="1"/>
  <c r="N2200" i="1"/>
  <c r="M2196" i="1"/>
  <c r="N2196" i="1"/>
  <c r="M2192" i="1"/>
  <c r="N2192" i="1"/>
  <c r="M2188" i="1"/>
  <c r="N2188" i="1"/>
  <c r="M2184" i="1"/>
  <c r="N2184" i="1"/>
  <c r="M2180" i="1"/>
  <c r="N2180" i="1"/>
  <c r="M2176" i="1"/>
  <c r="N2176" i="1"/>
  <c r="M2172" i="1"/>
  <c r="N2172" i="1"/>
  <c r="M2168" i="1"/>
  <c r="N2168" i="1"/>
  <c r="M2164" i="1"/>
  <c r="N2164" i="1"/>
  <c r="M2160" i="1"/>
  <c r="N2160" i="1"/>
  <c r="M2156" i="1"/>
  <c r="N2156" i="1"/>
  <c r="M2152" i="1"/>
  <c r="N2152" i="1"/>
  <c r="M2148" i="1"/>
  <c r="N2148" i="1"/>
  <c r="M2144" i="1"/>
  <c r="N2144" i="1"/>
  <c r="M2140" i="1"/>
  <c r="N2140" i="1"/>
  <c r="M2136" i="1"/>
  <c r="N2136" i="1"/>
  <c r="M2132" i="1"/>
  <c r="N2132" i="1"/>
  <c r="M2128" i="1"/>
  <c r="N2128" i="1"/>
  <c r="M2124" i="1"/>
  <c r="N2124" i="1"/>
  <c r="M2120" i="1"/>
  <c r="N2120" i="1"/>
  <c r="M2116" i="1"/>
  <c r="N2116" i="1"/>
  <c r="M2112" i="1"/>
  <c r="N2112" i="1"/>
  <c r="M2108" i="1"/>
  <c r="N2108" i="1"/>
  <c r="M2104" i="1"/>
  <c r="N2104" i="1"/>
  <c r="M2100" i="1"/>
  <c r="N2100" i="1"/>
  <c r="M2096" i="1"/>
  <c r="N2096" i="1"/>
  <c r="M2092" i="1"/>
  <c r="N2092" i="1"/>
  <c r="M2088" i="1"/>
  <c r="N2088" i="1"/>
  <c r="M2084" i="1"/>
  <c r="N2084" i="1"/>
  <c r="M2080" i="1"/>
  <c r="N2080" i="1"/>
  <c r="M2076" i="1"/>
  <c r="N2076" i="1"/>
  <c r="M2072" i="1"/>
  <c r="N2072" i="1"/>
  <c r="M2068" i="1"/>
  <c r="N2068" i="1"/>
  <c r="M2064" i="1"/>
  <c r="N2064" i="1"/>
  <c r="M2060" i="1"/>
  <c r="N2060" i="1"/>
  <c r="M2056" i="1"/>
  <c r="N2056" i="1"/>
  <c r="M2052" i="1"/>
  <c r="N2052" i="1"/>
  <c r="M2048" i="1"/>
  <c r="N2048" i="1"/>
  <c r="M2044" i="1"/>
  <c r="N2044" i="1"/>
  <c r="M2040" i="1"/>
  <c r="N2040" i="1"/>
  <c r="M2036" i="1"/>
  <c r="N2036" i="1"/>
  <c r="M2032" i="1"/>
  <c r="N2032" i="1"/>
  <c r="M2028" i="1"/>
  <c r="N2028" i="1"/>
  <c r="M2024" i="1"/>
  <c r="N2024" i="1"/>
  <c r="M2020" i="1"/>
  <c r="N2020" i="1"/>
  <c r="M2016" i="1"/>
  <c r="N2016" i="1"/>
  <c r="M2012" i="1"/>
  <c r="N2012" i="1"/>
  <c r="M2008" i="1"/>
  <c r="N2008" i="1"/>
  <c r="M2004" i="1"/>
  <c r="N2004" i="1"/>
  <c r="M2000" i="1"/>
  <c r="N2000" i="1"/>
  <c r="M1996" i="1"/>
  <c r="N1996" i="1"/>
  <c r="M1992" i="1"/>
  <c r="N1992" i="1"/>
  <c r="M1988" i="1"/>
  <c r="N1988" i="1"/>
  <c r="M1984" i="1"/>
  <c r="N1984" i="1"/>
  <c r="M1980" i="1"/>
  <c r="N1980" i="1"/>
  <c r="M1976" i="1"/>
  <c r="N1976" i="1"/>
  <c r="M1972" i="1"/>
  <c r="N1972" i="1"/>
  <c r="M1968" i="1"/>
  <c r="N1968" i="1"/>
  <c r="M1964" i="1"/>
  <c r="N1964" i="1"/>
  <c r="M1960" i="1"/>
  <c r="N1960" i="1"/>
  <c r="M1956" i="1"/>
  <c r="N1956" i="1"/>
  <c r="M1952" i="1"/>
  <c r="N1952" i="1"/>
  <c r="M1948" i="1"/>
  <c r="N1948" i="1"/>
  <c r="M1944" i="1"/>
  <c r="N1944" i="1"/>
  <c r="M1940" i="1"/>
  <c r="N1940" i="1"/>
  <c r="M1936" i="1"/>
  <c r="N1936" i="1"/>
  <c r="M1932" i="1"/>
  <c r="N1932" i="1"/>
  <c r="M1928" i="1"/>
  <c r="N1928" i="1"/>
  <c r="M1924" i="1"/>
  <c r="N1924" i="1"/>
  <c r="M1920" i="1"/>
  <c r="N1920" i="1"/>
  <c r="M1916" i="1"/>
  <c r="N1916" i="1"/>
  <c r="M1912" i="1"/>
  <c r="N1912" i="1"/>
  <c r="M1908" i="1"/>
  <c r="N1908" i="1"/>
  <c r="M1904" i="1"/>
  <c r="N1904" i="1"/>
  <c r="M1900" i="1"/>
  <c r="N1900" i="1"/>
  <c r="M1896" i="1"/>
  <c r="N1896" i="1"/>
  <c r="M1892" i="1"/>
  <c r="N1892" i="1"/>
  <c r="M1888" i="1"/>
  <c r="N1888" i="1"/>
  <c r="M1884" i="1"/>
  <c r="N1884" i="1"/>
  <c r="M1880" i="1"/>
  <c r="N1880" i="1"/>
  <c r="M1876" i="1"/>
  <c r="N1876" i="1"/>
  <c r="M1872" i="1"/>
  <c r="N1872" i="1"/>
  <c r="M1868" i="1"/>
  <c r="N1868" i="1"/>
  <c r="M1864" i="1"/>
  <c r="N1864" i="1"/>
  <c r="M1860" i="1"/>
  <c r="N1860" i="1"/>
  <c r="M1856" i="1"/>
  <c r="N1856" i="1"/>
  <c r="M1852" i="1"/>
  <c r="N1852" i="1"/>
  <c r="M1848" i="1"/>
  <c r="N1848" i="1"/>
  <c r="M1844" i="1"/>
  <c r="N1844" i="1"/>
  <c r="M1840" i="1"/>
  <c r="N1840" i="1"/>
  <c r="M1836" i="1"/>
  <c r="N1836" i="1"/>
  <c r="M1832" i="1"/>
  <c r="N1832" i="1"/>
  <c r="M1828" i="1"/>
  <c r="N1828" i="1"/>
  <c r="M1824" i="1"/>
  <c r="N1824" i="1"/>
  <c r="M1820" i="1"/>
  <c r="N1820" i="1"/>
  <c r="M1816" i="1"/>
  <c r="N1816" i="1"/>
  <c r="M1812" i="1"/>
  <c r="N1812" i="1"/>
  <c r="M1808" i="1"/>
  <c r="N1808" i="1"/>
  <c r="M1804" i="1"/>
  <c r="N1804" i="1"/>
  <c r="M1800" i="1"/>
  <c r="N1800" i="1"/>
  <c r="M1796" i="1"/>
  <c r="N1796" i="1"/>
  <c r="M1792" i="1"/>
  <c r="N1792" i="1"/>
  <c r="M1788" i="1"/>
  <c r="N1788" i="1"/>
  <c r="M1784" i="1"/>
  <c r="N1784" i="1"/>
  <c r="M1780" i="1"/>
  <c r="N1780" i="1"/>
  <c r="M1776" i="1"/>
  <c r="N1776" i="1"/>
  <c r="M1772" i="1"/>
  <c r="N1772" i="1"/>
  <c r="M1768" i="1"/>
  <c r="N1768" i="1"/>
  <c r="M1764" i="1"/>
  <c r="N1764" i="1"/>
  <c r="M1760" i="1"/>
  <c r="N1760" i="1"/>
  <c r="M1756" i="1"/>
  <c r="N1756" i="1"/>
  <c r="M1752" i="1"/>
  <c r="N1752" i="1"/>
  <c r="M1748" i="1"/>
  <c r="N1748" i="1"/>
  <c r="M1744" i="1"/>
  <c r="N1744" i="1"/>
  <c r="M1740" i="1"/>
  <c r="N1740" i="1"/>
  <c r="M1736" i="1"/>
  <c r="N1736" i="1"/>
  <c r="M1732" i="1"/>
  <c r="N1732" i="1"/>
  <c r="M1728" i="1"/>
  <c r="N1728" i="1"/>
  <c r="M1724" i="1"/>
  <c r="N1724" i="1"/>
  <c r="M1720" i="1"/>
  <c r="N1720" i="1"/>
  <c r="M1716" i="1"/>
  <c r="N1716" i="1"/>
  <c r="M1712" i="1"/>
  <c r="N1712" i="1"/>
  <c r="M1708" i="1"/>
  <c r="N1708" i="1"/>
  <c r="M1704" i="1"/>
  <c r="N1704" i="1"/>
  <c r="M1700" i="1"/>
  <c r="N1700" i="1"/>
  <c r="M1696" i="1"/>
  <c r="N1696" i="1"/>
  <c r="M1692" i="1"/>
  <c r="N1692" i="1"/>
  <c r="M1688" i="1"/>
  <c r="N1688" i="1"/>
  <c r="M1684" i="1"/>
  <c r="N1684" i="1"/>
  <c r="M1680" i="1"/>
  <c r="N1680" i="1"/>
  <c r="M1676" i="1"/>
  <c r="N1676" i="1"/>
  <c r="M1672" i="1"/>
  <c r="N1672" i="1"/>
  <c r="M1668" i="1"/>
  <c r="N1668" i="1"/>
  <c r="M1664" i="1"/>
  <c r="N1664" i="1"/>
  <c r="M1660" i="1"/>
  <c r="N1660" i="1"/>
  <c r="M1656" i="1"/>
  <c r="N1656" i="1"/>
  <c r="M1652" i="1"/>
  <c r="N1652" i="1"/>
  <c r="M1648" i="1"/>
  <c r="N1648" i="1"/>
  <c r="M1644" i="1"/>
  <c r="N1644" i="1"/>
  <c r="M1640" i="1"/>
  <c r="N1640" i="1"/>
  <c r="M1636" i="1"/>
  <c r="N1636" i="1"/>
  <c r="M1632" i="1"/>
  <c r="N1632" i="1"/>
  <c r="M1628" i="1"/>
  <c r="N1628" i="1"/>
  <c r="M1624" i="1"/>
  <c r="N1624" i="1"/>
  <c r="M1620" i="1"/>
  <c r="N1620" i="1"/>
  <c r="M1616" i="1"/>
  <c r="N1616" i="1"/>
  <c r="M1612" i="1"/>
  <c r="N1612" i="1"/>
  <c r="M1608" i="1"/>
  <c r="N1608" i="1"/>
  <c r="M1604" i="1"/>
  <c r="N1604" i="1"/>
  <c r="M1600" i="1"/>
  <c r="N1600" i="1"/>
  <c r="M1596" i="1"/>
  <c r="N1596" i="1"/>
  <c r="M1592" i="1"/>
  <c r="N1592" i="1"/>
  <c r="M1588" i="1"/>
  <c r="N1588" i="1"/>
  <c r="M1584" i="1"/>
  <c r="N1584" i="1"/>
  <c r="M1580" i="1"/>
  <c r="N1580" i="1"/>
  <c r="M1576" i="1"/>
  <c r="N1576" i="1"/>
  <c r="M1572" i="1"/>
  <c r="N1572" i="1"/>
  <c r="M1568" i="1"/>
  <c r="N1568" i="1"/>
  <c r="M1564" i="1"/>
  <c r="N1564" i="1"/>
  <c r="M1560" i="1"/>
  <c r="N1560" i="1"/>
  <c r="M1556" i="1"/>
  <c r="N1556" i="1"/>
  <c r="M1552" i="1"/>
  <c r="N1552" i="1"/>
  <c r="M1548" i="1"/>
  <c r="N1548" i="1"/>
  <c r="M1544" i="1"/>
  <c r="N1544" i="1"/>
  <c r="M1540" i="1"/>
  <c r="N1540" i="1"/>
  <c r="M1536" i="1"/>
  <c r="N1536" i="1"/>
  <c r="M1532" i="1"/>
  <c r="N1532" i="1"/>
  <c r="M1528" i="1"/>
  <c r="N1528" i="1"/>
  <c r="M1524" i="1"/>
  <c r="N1524" i="1"/>
  <c r="M1520" i="1"/>
  <c r="N1520" i="1"/>
  <c r="M1516" i="1"/>
  <c r="N1516" i="1"/>
  <c r="M1512" i="1"/>
  <c r="N1512" i="1"/>
  <c r="M1508" i="1"/>
  <c r="N1508" i="1"/>
  <c r="M1504" i="1"/>
  <c r="N1504" i="1"/>
  <c r="M1500" i="1"/>
  <c r="N1500" i="1"/>
  <c r="M1496" i="1"/>
  <c r="N1496" i="1"/>
  <c r="M1492" i="1"/>
  <c r="N1492" i="1"/>
  <c r="M1488" i="1"/>
  <c r="N1488" i="1"/>
  <c r="M1484" i="1"/>
  <c r="N1484" i="1"/>
  <c r="M1480" i="1"/>
  <c r="N1480" i="1"/>
  <c r="M1476" i="1"/>
  <c r="N1476" i="1"/>
  <c r="M1472" i="1"/>
  <c r="N1472" i="1"/>
  <c r="M1468" i="1"/>
  <c r="N1468" i="1"/>
  <c r="M1464" i="1"/>
  <c r="N1464" i="1"/>
  <c r="M1460" i="1"/>
  <c r="N1460" i="1"/>
  <c r="M1456" i="1"/>
  <c r="N1456" i="1"/>
  <c r="M1452" i="1"/>
  <c r="N1452" i="1"/>
  <c r="M1448" i="1"/>
  <c r="N1448" i="1"/>
  <c r="M1444" i="1"/>
  <c r="N1444" i="1"/>
  <c r="M1440" i="1"/>
  <c r="N1440" i="1"/>
  <c r="M1436" i="1"/>
  <c r="N1436" i="1"/>
  <c r="M1432" i="1"/>
  <c r="N1432" i="1"/>
  <c r="M1428" i="1"/>
  <c r="N1428" i="1"/>
  <c r="M1424" i="1"/>
  <c r="N1424" i="1"/>
  <c r="M1420" i="1"/>
  <c r="N1420" i="1"/>
  <c r="M1416" i="1"/>
  <c r="N1416" i="1"/>
  <c r="M1412" i="1"/>
  <c r="N1412" i="1"/>
  <c r="M1408" i="1"/>
  <c r="N1408" i="1"/>
  <c r="M1404" i="1"/>
  <c r="N1404" i="1"/>
  <c r="M1400" i="1"/>
  <c r="N1400" i="1"/>
  <c r="M1396" i="1"/>
  <c r="N1396" i="1"/>
  <c r="M1392" i="1"/>
  <c r="N1392" i="1"/>
  <c r="M1388" i="1"/>
  <c r="N1388" i="1"/>
  <c r="M1384" i="1"/>
  <c r="N1384" i="1"/>
  <c r="M1380" i="1"/>
  <c r="N1380" i="1"/>
  <c r="M1376" i="1"/>
  <c r="N1376" i="1"/>
  <c r="M1372" i="1"/>
  <c r="N1372" i="1"/>
  <c r="M1368" i="1"/>
  <c r="N1368" i="1"/>
  <c r="M1364" i="1"/>
  <c r="N1364" i="1"/>
  <c r="M1360" i="1"/>
  <c r="N1360" i="1"/>
  <c r="M1356" i="1"/>
  <c r="N1356" i="1"/>
  <c r="M1352" i="1"/>
  <c r="N1352" i="1"/>
  <c r="M1348" i="1"/>
  <c r="N1348" i="1"/>
  <c r="M1344" i="1"/>
  <c r="N1344" i="1"/>
  <c r="M1340" i="1"/>
  <c r="N1340" i="1"/>
  <c r="M1336" i="1"/>
  <c r="N1336" i="1"/>
  <c r="M1332" i="1"/>
  <c r="N1332" i="1"/>
  <c r="M1328" i="1"/>
  <c r="N1328" i="1"/>
  <c r="M1324" i="1"/>
  <c r="N1324" i="1"/>
  <c r="M1320" i="1"/>
  <c r="N1320" i="1"/>
  <c r="M1316" i="1"/>
  <c r="N1316" i="1"/>
  <c r="M1312" i="1"/>
  <c r="N1312" i="1"/>
  <c r="M1308" i="1"/>
  <c r="N1308" i="1"/>
  <c r="M1304" i="1"/>
  <c r="N1304" i="1"/>
  <c r="M1300" i="1"/>
  <c r="N1300" i="1"/>
  <c r="M1296" i="1"/>
  <c r="N1296" i="1"/>
  <c r="M1292" i="1"/>
  <c r="N1292" i="1"/>
  <c r="M1288" i="1"/>
  <c r="N1288" i="1"/>
  <c r="M1284" i="1"/>
  <c r="N1284" i="1"/>
  <c r="M1280" i="1"/>
  <c r="N1280" i="1"/>
  <c r="M1276" i="1"/>
  <c r="N1276" i="1"/>
  <c r="M1272" i="1"/>
  <c r="N1272" i="1"/>
  <c r="M1268" i="1"/>
  <c r="N1268" i="1"/>
  <c r="M1264" i="1"/>
  <c r="N1264" i="1"/>
  <c r="M1260" i="1"/>
  <c r="N1260" i="1"/>
  <c r="M1256" i="1"/>
  <c r="N1256" i="1"/>
  <c r="M1252" i="1"/>
  <c r="N1252" i="1"/>
  <c r="M1248" i="1"/>
  <c r="N1248" i="1"/>
  <c r="M1244" i="1"/>
  <c r="N1244" i="1"/>
  <c r="M1240" i="1"/>
  <c r="N1240" i="1"/>
  <c r="M1236" i="1"/>
  <c r="N1236" i="1"/>
  <c r="M1232" i="1"/>
  <c r="N1232" i="1"/>
  <c r="M1228" i="1"/>
  <c r="N1228" i="1"/>
  <c r="M1224" i="1"/>
  <c r="N1224" i="1"/>
  <c r="M1220" i="1"/>
  <c r="N1220" i="1"/>
  <c r="M1216" i="1"/>
  <c r="N1216" i="1"/>
  <c r="M1212" i="1"/>
  <c r="N1212" i="1"/>
  <c r="M1208" i="1"/>
  <c r="N1208" i="1"/>
  <c r="M1204" i="1"/>
  <c r="N1204" i="1"/>
  <c r="M1200" i="1"/>
  <c r="N1200" i="1"/>
  <c r="M1196" i="1"/>
  <c r="N1196" i="1"/>
  <c r="M1192" i="1"/>
  <c r="N1192" i="1"/>
  <c r="M1188" i="1"/>
  <c r="N1188" i="1"/>
  <c r="M1184" i="1"/>
  <c r="N1184" i="1"/>
  <c r="M1180" i="1"/>
  <c r="N1180" i="1"/>
  <c r="M1176" i="1"/>
  <c r="N1176" i="1"/>
  <c r="M1172" i="1"/>
  <c r="N1172" i="1"/>
  <c r="M1168" i="1"/>
  <c r="N1168" i="1"/>
  <c r="M1164" i="1"/>
  <c r="N1164" i="1"/>
  <c r="M1160" i="1"/>
  <c r="N1160" i="1"/>
  <c r="M1156" i="1"/>
  <c r="N1156" i="1"/>
  <c r="M1152" i="1"/>
  <c r="N1152" i="1"/>
  <c r="M1148" i="1"/>
  <c r="N1148" i="1"/>
  <c r="M1144" i="1"/>
  <c r="N1144" i="1"/>
  <c r="M1140" i="1"/>
  <c r="N1140" i="1"/>
  <c r="M1136" i="1"/>
  <c r="N1136" i="1"/>
  <c r="M1132" i="1"/>
  <c r="N1132" i="1"/>
  <c r="M1128" i="1"/>
  <c r="N1128" i="1"/>
  <c r="M1124" i="1"/>
  <c r="N1124" i="1"/>
  <c r="M1120" i="1"/>
  <c r="N1120" i="1"/>
  <c r="M1116" i="1"/>
  <c r="N1116" i="1"/>
  <c r="M1112" i="1"/>
  <c r="N1112" i="1"/>
  <c r="M1108" i="1"/>
  <c r="N1108" i="1"/>
  <c r="M1104" i="1"/>
  <c r="N1104" i="1"/>
  <c r="M1100" i="1"/>
  <c r="N1100" i="1"/>
  <c r="M1096" i="1"/>
  <c r="N1096" i="1"/>
  <c r="M1092" i="1"/>
  <c r="N1092" i="1"/>
  <c r="M1088" i="1"/>
  <c r="N1088" i="1"/>
  <c r="M1084" i="1"/>
  <c r="N1084" i="1"/>
  <c r="M1080" i="1"/>
  <c r="N1080" i="1"/>
  <c r="M1076" i="1"/>
  <c r="N1076" i="1"/>
  <c r="M1072" i="1"/>
  <c r="N1072" i="1"/>
  <c r="M1068" i="1"/>
  <c r="N1068" i="1"/>
  <c r="M335" i="1"/>
  <c r="N335" i="1"/>
  <c r="M331" i="1"/>
  <c r="N331" i="1"/>
  <c r="M327" i="1"/>
  <c r="N327" i="1"/>
  <c r="M323" i="1"/>
  <c r="N323" i="1"/>
  <c r="M319" i="1"/>
  <c r="N319" i="1"/>
  <c r="M315" i="1"/>
  <c r="N315" i="1"/>
  <c r="M311" i="1"/>
  <c r="N311" i="1"/>
  <c r="M307" i="1"/>
  <c r="N307" i="1"/>
  <c r="M303" i="1"/>
  <c r="N303" i="1"/>
  <c r="M299" i="1"/>
  <c r="N299" i="1"/>
  <c r="M295" i="1"/>
  <c r="N295" i="1"/>
  <c r="M291" i="1"/>
  <c r="N291" i="1"/>
  <c r="M287" i="1"/>
  <c r="N287" i="1"/>
  <c r="M283" i="1"/>
  <c r="N283" i="1"/>
  <c r="M279" i="1"/>
  <c r="N279" i="1"/>
  <c r="M275" i="1"/>
  <c r="N275" i="1"/>
  <c r="M271" i="1"/>
  <c r="N271" i="1"/>
  <c r="M267" i="1"/>
  <c r="N267" i="1"/>
  <c r="M263" i="1"/>
  <c r="N263" i="1"/>
  <c r="M259" i="1"/>
  <c r="N259" i="1"/>
  <c r="M255" i="1"/>
  <c r="N255" i="1"/>
  <c r="M251" i="1"/>
  <c r="N251" i="1"/>
  <c r="M247" i="1"/>
  <c r="N247" i="1"/>
  <c r="M243" i="1"/>
  <c r="N243" i="1"/>
  <c r="M239" i="1"/>
  <c r="N239" i="1"/>
  <c r="M235" i="1"/>
  <c r="N235" i="1"/>
  <c r="M231" i="1"/>
  <c r="N231" i="1"/>
  <c r="M227" i="1"/>
  <c r="N227" i="1"/>
  <c r="M223" i="1"/>
  <c r="N223" i="1"/>
  <c r="M219" i="1"/>
  <c r="N219" i="1"/>
  <c r="M215" i="1"/>
  <c r="N215" i="1"/>
  <c r="M211" i="1"/>
  <c r="N211" i="1"/>
  <c r="M207" i="1"/>
  <c r="N207" i="1"/>
  <c r="M203" i="1"/>
  <c r="N203" i="1"/>
  <c r="M199" i="1"/>
  <c r="N199" i="1"/>
  <c r="M195" i="1"/>
  <c r="N195" i="1"/>
  <c r="M191" i="1"/>
  <c r="N191" i="1"/>
  <c r="M187" i="1"/>
  <c r="N187" i="1"/>
  <c r="M183" i="1"/>
  <c r="N183" i="1"/>
  <c r="M179" i="1"/>
  <c r="N179" i="1"/>
  <c r="M175" i="1"/>
  <c r="N175" i="1"/>
  <c r="M171" i="1"/>
  <c r="N171" i="1"/>
  <c r="M167" i="1"/>
  <c r="N167" i="1"/>
  <c r="M163" i="1"/>
  <c r="N163" i="1"/>
  <c r="M159" i="1"/>
  <c r="N159" i="1"/>
  <c r="M155" i="1"/>
  <c r="N155" i="1"/>
  <c r="M151" i="1"/>
  <c r="N151" i="1"/>
  <c r="M147" i="1"/>
  <c r="N147" i="1"/>
  <c r="M143" i="1"/>
  <c r="N143" i="1"/>
  <c r="M139" i="1"/>
  <c r="N139" i="1"/>
  <c r="M135" i="1"/>
  <c r="N135" i="1"/>
  <c r="M131" i="1"/>
  <c r="N131" i="1"/>
  <c r="M127" i="1"/>
  <c r="N127" i="1"/>
  <c r="M123" i="1"/>
  <c r="N123" i="1"/>
  <c r="M119" i="1"/>
  <c r="N119" i="1"/>
  <c r="M115" i="1"/>
  <c r="N115" i="1"/>
  <c r="M111" i="1"/>
  <c r="N111" i="1"/>
  <c r="M107" i="1"/>
  <c r="N107" i="1"/>
  <c r="M103" i="1"/>
  <c r="N103" i="1"/>
  <c r="M99" i="1"/>
  <c r="N99" i="1"/>
  <c r="M95" i="1"/>
  <c r="N95" i="1"/>
  <c r="M91" i="1"/>
  <c r="N91" i="1"/>
  <c r="M87" i="1"/>
  <c r="N87" i="1"/>
  <c r="M83" i="1"/>
  <c r="N83" i="1"/>
  <c r="M79" i="1"/>
  <c r="N79" i="1"/>
  <c r="M75" i="1"/>
  <c r="N75" i="1"/>
  <c r="M71" i="1"/>
  <c r="N71" i="1"/>
  <c r="M67" i="1"/>
  <c r="N67" i="1"/>
  <c r="M63" i="1"/>
  <c r="N63" i="1"/>
  <c r="M59" i="1"/>
  <c r="N59" i="1"/>
  <c r="M55" i="1"/>
  <c r="N55" i="1"/>
  <c r="M51" i="1"/>
  <c r="N51" i="1"/>
  <c r="M47" i="1"/>
  <c r="N47" i="1"/>
  <c r="M43" i="1"/>
  <c r="N43" i="1"/>
  <c r="M39" i="1"/>
  <c r="N39" i="1"/>
  <c r="M35" i="1"/>
  <c r="N35" i="1"/>
  <c r="M31" i="1"/>
  <c r="N31" i="1"/>
  <c r="M27" i="1"/>
  <c r="N27" i="1"/>
  <c r="M23" i="1"/>
  <c r="N23" i="1"/>
  <c r="M19" i="1"/>
  <c r="N19" i="1"/>
  <c r="M15" i="1"/>
  <c r="N15" i="1"/>
  <c r="M11" i="1"/>
  <c r="N11" i="1"/>
  <c r="M7" i="1"/>
  <c r="N7" i="1"/>
  <c r="M3" i="1"/>
  <c r="N3" i="1"/>
  <c r="M162" i="1"/>
  <c r="N162" i="1"/>
  <c r="M158" i="1"/>
  <c r="N158" i="1"/>
  <c r="M154" i="1"/>
  <c r="N154" i="1"/>
  <c r="M150" i="1"/>
  <c r="N150" i="1"/>
  <c r="M146" i="1"/>
  <c r="N146" i="1"/>
  <c r="M142" i="1"/>
  <c r="N142" i="1"/>
  <c r="M138" i="1"/>
  <c r="N138" i="1"/>
  <c r="M134" i="1"/>
  <c r="N134" i="1"/>
  <c r="M130" i="1"/>
  <c r="N130" i="1"/>
  <c r="M126" i="1"/>
  <c r="N126" i="1"/>
  <c r="M122" i="1"/>
  <c r="N122" i="1"/>
  <c r="M118" i="1"/>
  <c r="N118" i="1"/>
  <c r="M114" i="1"/>
  <c r="N114" i="1"/>
  <c r="M110" i="1"/>
  <c r="N110" i="1"/>
  <c r="M106" i="1"/>
  <c r="N106" i="1"/>
  <c r="M102" i="1"/>
  <c r="N102" i="1"/>
  <c r="M98" i="1"/>
  <c r="N98" i="1"/>
  <c r="M94" i="1"/>
  <c r="N94" i="1"/>
  <c r="M90" i="1"/>
  <c r="N90" i="1"/>
  <c r="M86" i="1"/>
  <c r="N86" i="1"/>
  <c r="M82" i="1"/>
  <c r="N82" i="1"/>
  <c r="M78" i="1"/>
  <c r="N78" i="1"/>
  <c r="M74" i="1"/>
  <c r="N74" i="1"/>
  <c r="M70" i="1"/>
  <c r="N70" i="1"/>
  <c r="M66" i="1"/>
  <c r="N66" i="1"/>
  <c r="M62" i="1"/>
  <c r="N62" i="1"/>
  <c r="M58" i="1"/>
  <c r="N58" i="1"/>
  <c r="M54" i="1"/>
  <c r="N54" i="1"/>
  <c r="M50" i="1"/>
  <c r="N50" i="1"/>
  <c r="M46" i="1"/>
  <c r="N46" i="1"/>
  <c r="M42" i="1"/>
  <c r="N42" i="1"/>
  <c r="M38" i="1"/>
  <c r="N38" i="1"/>
  <c r="M34" i="1"/>
  <c r="N34" i="1"/>
  <c r="M30" i="1"/>
  <c r="N30" i="1"/>
  <c r="M26" i="1"/>
  <c r="N26" i="1"/>
  <c r="M22" i="1"/>
  <c r="N22" i="1"/>
  <c r="M18" i="1"/>
  <c r="N18" i="1"/>
  <c r="M14" i="1"/>
  <c r="N14" i="1"/>
  <c r="M10" i="1"/>
  <c r="N10" i="1"/>
  <c r="M6" i="1"/>
  <c r="N6" i="1"/>
  <c r="M2041" i="1"/>
  <c r="N2041" i="1"/>
  <c r="M2037" i="1"/>
  <c r="N2037" i="1"/>
  <c r="M2033" i="1"/>
  <c r="N2033" i="1"/>
  <c r="M2029" i="1"/>
  <c r="N2029" i="1"/>
  <c r="M2025" i="1"/>
  <c r="N2025" i="1"/>
  <c r="M2021" i="1"/>
  <c r="N2021" i="1"/>
  <c r="M2017" i="1"/>
  <c r="N2017" i="1"/>
  <c r="M2013" i="1"/>
  <c r="N2013" i="1"/>
  <c r="M2009" i="1"/>
  <c r="N2009" i="1"/>
  <c r="M2005" i="1"/>
  <c r="N2005" i="1"/>
  <c r="M2001" i="1"/>
  <c r="N2001" i="1"/>
  <c r="M1997" i="1"/>
  <c r="N1997" i="1"/>
  <c r="M1993" i="1"/>
  <c r="N1993" i="1"/>
  <c r="M1989" i="1"/>
  <c r="N1989" i="1"/>
  <c r="M1985" i="1"/>
  <c r="N1985" i="1"/>
  <c r="M1981" i="1"/>
  <c r="N1981" i="1"/>
  <c r="M1977" i="1"/>
  <c r="N1977" i="1"/>
  <c r="M1973" i="1"/>
  <c r="N1973" i="1"/>
  <c r="M1969" i="1"/>
  <c r="N1969" i="1"/>
  <c r="M1965" i="1"/>
  <c r="N1965" i="1"/>
  <c r="M1961" i="1"/>
  <c r="N1961" i="1"/>
  <c r="M1957" i="1"/>
  <c r="N1957" i="1"/>
  <c r="M1953" i="1"/>
  <c r="N1953" i="1"/>
  <c r="M1949" i="1"/>
  <c r="N1949" i="1"/>
  <c r="M1945" i="1"/>
  <c r="N1945" i="1"/>
  <c r="M1941" i="1"/>
  <c r="N1941" i="1"/>
  <c r="M1937" i="1"/>
  <c r="N1937" i="1"/>
  <c r="M1933" i="1"/>
  <c r="N1933" i="1"/>
  <c r="M1929" i="1"/>
  <c r="N1929" i="1"/>
  <c r="M1925" i="1"/>
  <c r="N1925" i="1"/>
  <c r="M1921" i="1"/>
  <c r="N1921" i="1"/>
  <c r="M1917" i="1"/>
  <c r="N1917" i="1"/>
  <c r="M1913" i="1"/>
  <c r="N1913" i="1"/>
  <c r="M1909" i="1"/>
  <c r="N1909" i="1"/>
  <c r="M1905" i="1"/>
  <c r="N1905" i="1"/>
  <c r="M1901" i="1"/>
  <c r="N1901" i="1"/>
  <c r="M1897" i="1"/>
  <c r="N1897" i="1"/>
  <c r="M1893" i="1"/>
  <c r="N1893" i="1"/>
  <c r="M1889" i="1"/>
  <c r="N1889" i="1"/>
  <c r="M1885" i="1"/>
  <c r="N1885" i="1"/>
  <c r="M1881" i="1"/>
  <c r="N1881" i="1"/>
  <c r="M1877" i="1"/>
  <c r="N1877" i="1"/>
  <c r="M1873" i="1"/>
  <c r="N1873" i="1"/>
  <c r="M1869" i="1"/>
  <c r="N1869" i="1"/>
  <c r="M1865" i="1"/>
  <c r="N1865" i="1"/>
  <c r="M1861" i="1"/>
  <c r="N1861" i="1"/>
  <c r="M1857" i="1"/>
  <c r="N1857" i="1"/>
  <c r="M1853" i="1"/>
  <c r="N1853" i="1"/>
  <c r="M1849" i="1"/>
  <c r="N1849" i="1"/>
  <c r="M1845" i="1"/>
  <c r="N1845" i="1"/>
  <c r="M1841" i="1"/>
  <c r="N1841" i="1"/>
  <c r="M1837" i="1"/>
  <c r="N1837" i="1"/>
  <c r="M1833" i="1"/>
  <c r="N1833" i="1"/>
  <c r="M1829" i="1"/>
  <c r="N1829" i="1"/>
  <c r="M1825" i="1"/>
  <c r="N1825" i="1"/>
  <c r="M1821" i="1"/>
  <c r="N1821" i="1"/>
  <c r="M1817" i="1"/>
  <c r="N1817" i="1"/>
  <c r="M1813" i="1"/>
  <c r="N1813" i="1"/>
  <c r="M1809" i="1"/>
  <c r="N1809" i="1"/>
  <c r="M1805" i="1"/>
  <c r="N1805" i="1"/>
  <c r="M1801" i="1"/>
  <c r="N1801" i="1"/>
  <c r="M1797" i="1"/>
  <c r="N1797" i="1"/>
  <c r="M1793" i="1"/>
  <c r="N1793" i="1"/>
  <c r="M1789" i="1"/>
  <c r="N1789" i="1"/>
  <c r="M1785" i="1"/>
  <c r="N1785" i="1"/>
  <c r="M1781" i="1"/>
  <c r="N1781" i="1"/>
  <c r="M1777" i="1"/>
  <c r="N1777" i="1"/>
  <c r="M1773" i="1"/>
  <c r="N1773" i="1"/>
  <c r="M1769" i="1"/>
  <c r="N1769" i="1"/>
  <c r="M1765" i="1"/>
  <c r="N1765" i="1"/>
  <c r="M1761" i="1"/>
  <c r="N1761" i="1"/>
  <c r="M1757" i="1"/>
  <c r="N1757" i="1"/>
  <c r="M1753" i="1"/>
  <c r="N1753" i="1"/>
  <c r="M1749" i="1"/>
  <c r="N1749" i="1"/>
  <c r="M1745" i="1"/>
  <c r="N1745" i="1"/>
  <c r="M1741" i="1"/>
  <c r="N1741" i="1"/>
  <c r="M1737" i="1"/>
  <c r="N1737" i="1"/>
  <c r="M1733" i="1"/>
  <c r="N1733" i="1"/>
  <c r="M1729" i="1"/>
  <c r="N1729" i="1"/>
  <c r="M1725" i="1"/>
  <c r="N1725" i="1"/>
  <c r="M1721" i="1"/>
  <c r="N1721" i="1"/>
  <c r="M1717" i="1"/>
  <c r="N1717" i="1"/>
  <c r="M1713" i="1"/>
  <c r="N1713" i="1"/>
  <c r="M1709" i="1"/>
  <c r="N1709" i="1"/>
  <c r="M1705" i="1"/>
  <c r="N1705" i="1"/>
  <c r="M1701" i="1"/>
  <c r="N1701" i="1"/>
  <c r="M1697" i="1"/>
  <c r="N1697" i="1"/>
  <c r="M1693" i="1"/>
  <c r="N1693" i="1"/>
  <c r="M1689" i="1"/>
  <c r="N1689" i="1"/>
  <c r="M1685" i="1"/>
  <c r="N1685" i="1"/>
  <c r="M1681" i="1"/>
  <c r="N1681" i="1"/>
  <c r="M1677" i="1"/>
  <c r="N1677" i="1"/>
  <c r="M1673" i="1"/>
  <c r="N1673" i="1"/>
  <c r="M1669" i="1"/>
  <c r="N1669" i="1"/>
  <c r="M1665" i="1"/>
  <c r="N1665" i="1"/>
  <c r="M1661" i="1"/>
  <c r="N1661" i="1"/>
  <c r="M1657" i="1"/>
  <c r="N1657" i="1"/>
  <c r="M1653" i="1"/>
  <c r="N1653" i="1"/>
  <c r="M1649" i="1"/>
  <c r="N1649" i="1"/>
  <c r="M1645" i="1"/>
  <c r="N1645" i="1"/>
  <c r="M1641" i="1"/>
  <c r="N1641" i="1"/>
  <c r="M1637" i="1"/>
  <c r="N1637" i="1"/>
  <c r="M1633" i="1"/>
  <c r="N1633" i="1"/>
  <c r="M1629" i="1"/>
  <c r="N1629" i="1"/>
  <c r="M1625" i="1"/>
  <c r="N1625" i="1"/>
  <c r="M1621" i="1"/>
  <c r="N1621" i="1"/>
  <c r="M1617" i="1"/>
  <c r="N1617" i="1"/>
  <c r="M1613" i="1"/>
  <c r="N1613" i="1"/>
  <c r="M1609" i="1"/>
  <c r="N1609" i="1"/>
  <c r="M1605" i="1"/>
  <c r="N1605" i="1"/>
  <c r="M1601" i="1"/>
  <c r="N1601" i="1"/>
  <c r="M1597" i="1"/>
  <c r="N1597" i="1"/>
  <c r="M1593" i="1"/>
  <c r="N1593" i="1"/>
  <c r="M1589" i="1"/>
  <c r="N1589" i="1"/>
  <c r="M1585" i="1"/>
  <c r="N1585" i="1"/>
  <c r="M1581" i="1"/>
  <c r="N1581" i="1"/>
  <c r="M1577" i="1"/>
  <c r="N1577" i="1"/>
  <c r="M1573" i="1"/>
  <c r="N1573" i="1"/>
  <c r="M1569" i="1"/>
  <c r="N1569" i="1"/>
  <c r="M1565" i="1"/>
  <c r="N1565" i="1"/>
  <c r="M1561" i="1"/>
  <c r="N1561" i="1"/>
  <c r="M1557" i="1"/>
  <c r="N1557" i="1"/>
  <c r="M1553" i="1"/>
  <c r="N1553" i="1"/>
  <c r="M1549" i="1"/>
  <c r="N1549" i="1"/>
  <c r="M1545" i="1"/>
  <c r="N1545" i="1"/>
  <c r="M1541" i="1"/>
  <c r="N1541" i="1"/>
  <c r="M1537" i="1"/>
  <c r="N1537" i="1"/>
  <c r="M1533" i="1"/>
  <c r="N1533" i="1"/>
  <c r="M1529" i="1"/>
  <c r="N1529" i="1"/>
  <c r="M1525" i="1"/>
  <c r="N1525" i="1"/>
  <c r="M1521" i="1"/>
  <c r="N1521" i="1"/>
  <c r="M1517" i="1"/>
  <c r="N1517" i="1"/>
  <c r="M1513" i="1"/>
  <c r="N1513" i="1"/>
  <c r="M1509" i="1"/>
  <c r="N1509" i="1"/>
  <c r="M1505" i="1"/>
  <c r="N1505" i="1"/>
  <c r="M1501" i="1"/>
  <c r="N1501" i="1"/>
  <c r="M1497" i="1"/>
  <c r="N1497" i="1"/>
  <c r="M1493" i="1"/>
  <c r="N1493" i="1"/>
  <c r="M1489" i="1"/>
  <c r="N1489" i="1"/>
  <c r="M1485" i="1"/>
  <c r="N1485" i="1"/>
  <c r="M1481" i="1"/>
  <c r="N1481" i="1"/>
  <c r="M1477" i="1"/>
  <c r="N1477" i="1"/>
  <c r="M1473" i="1"/>
  <c r="N1473" i="1"/>
  <c r="M1469" i="1"/>
  <c r="N1469" i="1"/>
  <c r="M1465" i="1"/>
  <c r="N1465" i="1"/>
  <c r="M1461" i="1"/>
  <c r="N1461" i="1"/>
  <c r="M1457" i="1"/>
  <c r="N1457" i="1"/>
  <c r="M1453" i="1"/>
  <c r="N1453" i="1"/>
  <c r="M1449" i="1"/>
  <c r="N1449" i="1"/>
  <c r="M1445" i="1"/>
  <c r="N1445" i="1"/>
  <c r="M1441" i="1"/>
  <c r="N1441" i="1"/>
  <c r="M1437" i="1"/>
  <c r="N1437" i="1"/>
  <c r="M1433" i="1"/>
  <c r="N1433" i="1"/>
  <c r="M1429" i="1"/>
  <c r="N1429" i="1"/>
  <c r="M1425" i="1"/>
  <c r="N1425" i="1"/>
  <c r="M1421" i="1"/>
  <c r="N1421" i="1"/>
  <c r="M1417" i="1"/>
  <c r="N1417" i="1"/>
  <c r="M1413" i="1"/>
  <c r="N1413" i="1"/>
  <c r="M1409" i="1"/>
  <c r="N1409" i="1"/>
  <c r="M1405" i="1"/>
  <c r="N1405" i="1"/>
  <c r="M1401" i="1"/>
  <c r="N1401" i="1"/>
  <c r="M1397" i="1"/>
  <c r="N1397" i="1"/>
  <c r="M1393" i="1"/>
  <c r="N1393" i="1"/>
  <c r="M1389" i="1"/>
  <c r="N1389" i="1"/>
  <c r="M1385" i="1"/>
  <c r="N1385" i="1"/>
  <c r="M1381" i="1"/>
  <c r="N1381" i="1"/>
  <c r="M1377" i="1"/>
  <c r="N1377" i="1"/>
  <c r="M1373" i="1"/>
  <c r="N1373" i="1"/>
  <c r="M1369" i="1"/>
  <c r="N1369" i="1"/>
  <c r="M1365" i="1"/>
  <c r="N1365" i="1"/>
  <c r="M1361" i="1"/>
  <c r="N1361" i="1"/>
  <c r="M1357" i="1"/>
  <c r="N1357" i="1"/>
  <c r="M1353" i="1"/>
  <c r="N1353" i="1"/>
  <c r="M1349" i="1"/>
  <c r="N1349" i="1"/>
  <c r="M1345" i="1"/>
  <c r="N1345" i="1"/>
  <c r="M1341" i="1"/>
  <c r="N1341" i="1"/>
  <c r="M1337" i="1"/>
  <c r="N1337" i="1"/>
  <c r="M1333" i="1"/>
  <c r="N1333" i="1"/>
  <c r="M1329" i="1"/>
  <c r="N1329" i="1"/>
  <c r="M1325" i="1"/>
  <c r="N1325" i="1"/>
  <c r="M1321" i="1"/>
  <c r="N1321" i="1"/>
  <c r="M1317" i="1"/>
  <c r="N1317" i="1"/>
  <c r="M1313" i="1"/>
  <c r="N1313" i="1"/>
  <c r="M1309" i="1"/>
  <c r="N1309" i="1"/>
  <c r="M1305" i="1"/>
  <c r="N1305" i="1"/>
  <c r="M1301" i="1"/>
  <c r="N1301" i="1"/>
  <c r="M1297" i="1"/>
  <c r="N1297" i="1"/>
  <c r="M1293" i="1"/>
  <c r="N1293" i="1"/>
  <c r="M1289" i="1"/>
  <c r="N1289" i="1"/>
  <c r="M1285" i="1"/>
  <c r="N1285" i="1"/>
  <c r="M1281" i="1"/>
  <c r="N1281" i="1"/>
  <c r="M1277" i="1"/>
  <c r="N1277" i="1"/>
  <c r="M1273" i="1"/>
  <c r="N1273" i="1"/>
  <c r="M1269" i="1"/>
  <c r="N1269" i="1"/>
  <c r="M1265" i="1"/>
  <c r="N1265" i="1"/>
  <c r="M1261" i="1"/>
  <c r="N1261" i="1"/>
  <c r="M1257" i="1"/>
  <c r="N1257" i="1"/>
  <c r="M1253" i="1"/>
  <c r="N1253" i="1"/>
  <c r="M1249" i="1"/>
  <c r="N1249" i="1"/>
  <c r="M1245" i="1"/>
  <c r="N1245" i="1"/>
  <c r="M1241" i="1"/>
  <c r="N1241" i="1"/>
  <c r="M1237" i="1"/>
  <c r="N1237" i="1"/>
  <c r="M1233" i="1"/>
  <c r="N1233" i="1"/>
  <c r="M1229" i="1"/>
  <c r="N1229" i="1"/>
  <c r="M1225" i="1"/>
  <c r="N1225" i="1"/>
  <c r="M1221" i="1"/>
  <c r="N1221" i="1"/>
  <c r="M1217" i="1"/>
  <c r="N1217" i="1"/>
  <c r="M1213" i="1"/>
  <c r="N1213" i="1"/>
  <c r="M1209" i="1"/>
  <c r="N1209" i="1"/>
  <c r="M1205" i="1"/>
  <c r="N1205" i="1"/>
  <c r="M1201" i="1"/>
  <c r="N1201" i="1"/>
  <c r="M1197" i="1"/>
  <c r="N1197" i="1"/>
  <c r="M1193" i="1"/>
  <c r="N1193" i="1"/>
  <c r="M1189" i="1"/>
  <c r="N1189" i="1"/>
  <c r="M1185" i="1"/>
  <c r="N1185" i="1"/>
  <c r="M1181" i="1"/>
  <c r="N1181" i="1"/>
  <c r="M1177" i="1"/>
  <c r="N1177" i="1"/>
  <c r="M1173" i="1"/>
  <c r="N1173" i="1"/>
  <c r="M1169" i="1"/>
  <c r="N1169" i="1"/>
  <c r="M1165" i="1"/>
  <c r="N1165" i="1"/>
  <c r="M1161" i="1"/>
  <c r="N1161" i="1"/>
  <c r="M1157" i="1"/>
  <c r="N1157" i="1"/>
  <c r="M1153" i="1"/>
  <c r="N1153" i="1"/>
  <c r="M1149" i="1"/>
  <c r="N1149" i="1"/>
  <c r="M1145" i="1"/>
  <c r="N1145" i="1"/>
  <c r="M1141" i="1"/>
  <c r="N1141" i="1"/>
  <c r="M1137" i="1"/>
  <c r="N1137" i="1"/>
  <c r="M1133" i="1"/>
  <c r="N1133" i="1"/>
  <c r="M1129" i="1"/>
  <c r="N1129" i="1"/>
  <c r="M1125" i="1"/>
  <c r="N1125" i="1"/>
  <c r="M1121" i="1"/>
  <c r="N1121" i="1"/>
  <c r="M1117" i="1"/>
  <c r="N1117" i="1"/>
  <c r="M1113" i="1"/>
  <c r="N1113" i="1"/>
  <c r="M1109" i="1"/>
  <c r="N1109" i="1"/>
  <c r="M1105" i="1"/>
  <c r="N1105" i="1"/>
  <c r="M1101" i="1"/>
  <c r="N1101" i="1"/>
  <c r="M1097" i="1"/>
  <c r="N1097" i="1"/>
  <c r="M1093" i="1"/>
  <c r="N1093" i="1"/>
  <c r="M1089" i="1"/>
  <c r="N1089" i="1"/>
  <c r="M1085" i="1"/>
  <c r="N1085" i="1"/>
  <c r="M1081" i="1"/>
  <c r="N1081" i="1"/>
  <c r="M1077" i="1"/>
  <c r="N1077" i="1"/>
  <c r="M1073" i="1"/>
  <c r="N1073" i="1"/>
  <c r="M1069" i="1"/>
  <c r="N1069" i="1"/>
  <c r="M1065" i="1"/>
  <c r="N1065" i="1"/>
  <c r="M1061" i="1"/>
  <c r="N1061" i="1"/>
  <c r="M1057" i="1"/>
  <c r="N1057" i="1"/>
  <c r="M1053" i="1"/>
  <c r="N1053" i="1"/>
  <c r="M1049" i="1"/>
  <c r="N1049" i="1"/>
  <c r="M1045" i="1"/>
  <c r="N1045" i="1"/>
  <c r="M1041" i="1"/>
  <c r="N1041" i="1"/>
  <c r="M1037" i="1"/>
  <c r="N1037" i="1"/>
  <c r="M1033" i="1"/>
  <c r="N1033" i="1"/>
  <c r="M1029" i="1"/>
  <c r="N1029" i="1"/>
  <c r="M1025" i="1"/>
  <c r="N1025" i="1"/>
  <c r="M1021" i="1"/>
  <c r="N1021" i="1"/>
  <c r="M1017" i="1"/>
  <c r="N1017" i="1"/>
  <c r="M1013" i="1"/>
  <c r="N1013" i="1"/>
  <c r="M1009" i="1"/>
  <c r="N1009" i="1"/>
  <c r="M1005" i="1"/>
  <c r="N1005" i="1"/>
  <c r="M1001" i="1"/>
  <c r="N1001" i="1"/>
  <c r="M997" i="1"/>
  <c r="N997" i="1"/>
  <c r="M993" i="1"/>
  <c r="N993" i="1"/>
  <c r="M989" i="1"/>
  <c r="N989" i="1"/>
  <c r="M985" i="1"/>
  <c r="N985" i="1"/>
  <c r="M981" i="1"/>
  <c r="N981" i="1"/>
  <c r="M977" i="1"/>
  <c r="N977" i="1"/>
  <c r="M973" i="1"/>
  <c r="N973" i="1"/>
  <c r="M969" i="1"/>
  <c r="N969" i="1"/>
  <c r="M965" i="1"/>
  <c r="N965" i="1"/>
  <c r="M961" i="1"/>
  <c r="N961" i="1"/>
  <c r="M957" i="1"/>
  <c r="N957" i="1"/>
  <c r="M953" i="1"/>
  <c r="N953" i="1"/>
  <c r="M949" i="1"/>
  <c r="N949" i="1"/>
  <c r="M945" i="1"/>
  <c r="N945" i="1"/>
  <c r="M941" i="1"/>
  <c r="N941" i="1"/>
  <c r="M937" i="1"/>
  <c r="N937" i="1"/>
  <c r="M933" i="1"/>
  <c r="N933" i="1"/>
  <c r="M929" i="1"/>
  <c r="N929" i="1"/>
  <c r="M925" i="1"/>
  <c r="N925" i="1"/>
  <c r="M921" i="1"/>
  <c r="N921" i="1"/>
  <c r="M917" i="1"/>
  <c r="N917" i="1"/>
  <c r="M913" i="1"/>
  <c r="N913" i="1"/>
  <c r="M909" i="1"/>
  <c r="N909" i="1"/>
  <c r="M905" i="1"/>
  <c r="N905" i="1"/>
  <c r="M901" i="1"/>
  <c r="N901" i="1"/>
  <c r="M897" i="1"/>
  <c r="N897" i="1"/>
  <c r="M893" i="1"/>
  <c r="N893" i="1"/>
  <c r="M889" i="1"/>
  <c r="N889" i="1"/>
  <c r="M885" i="1"/>
  <c r="N885" i="1"/>
  <c r="M881" i="1"/>
  <c r="N881" i="1"/>
  <c r="M877" i="1"/>
  <c r="N877" i="1"/>
  <c r="M873" i="1"/>
  <c r="N873" i="1"/>
  <c r="M869" i="1"/>
  <c r="N869" i="1"/>
  <c r="M865" i="1"/>
  <c r="N865" i="1"/>
  <c r="M861" i="1"/>
  <c r="N861" i="1"/>
  <c r="M857" i="1"/>
  <c r="N857" i="1"/>
  <c r="M853" i="1"/>
  <c r="N853" i="1"/>
  <c r="M849" i="1"/>
  <c r="N849" i="1"/>
  <c r="M845" i="1"/>
  <c r="N845" i="1"/>
  <c r="M841" i="1"/>
  <c r="N841" i="1"/>
  <c r="M837" i="1"/>
  <c r="N837" i="1"/>
  <c r="M833" i="1"/>
  <c r="N833" i="1"/>
  <c r="M829" i="1"/>
  <c r="N829" i="1"/>
  <c r="M825" i="1"/>
  <c r="N825" i="1"/>
  <c r="M821" i="1"/>
  <c r="N821" i="1"/>
  <c r="M817" i="1"/>
  <c r="N817" i="1"/>
  <c r="M813" i="1"/>
  <c r="N813" i="1"/>
  <c r="M809" i="1"/>
  <c r="N809" i="1"/>
  <c r="M805" i="1"/>
  <c r="N805" i="1"/>
  <c r="M801" i="1"/>
  <c r="N801" i="1"/>
  <c r="M797" i="1"/>
  <c r="N797" i="1"/>
  <c r="M793" i="1"/>
  <c r="N793" i="1"/>
  <c r="M789" i="1"/>
  <c r="N789" i="1"/>
  <c r="M785" i="1"/>
  <c r="N785" i="1"/>
  <c r="M781" i="1"/>
  <c r="N781" i="1"/>
  <c r="M777" i="1"/>
  <c r="N777" i="1"/>
  <c r="M773" i="1"/>
  <c r="N773" i="1"/>
  <c r="M769" i="1"/>
  <c r="N769" i="1"/>
  <c r="M765" i="1"/>
  <c r="N765" i="1"/>
  <c r="M761" i="1"/>
  <c r="N761" i="1"/>
  <c r="M757" i="1"/>
  <c r="N757" i="1"/>
  <c r="M753" i="1"/>
  <c r="N753" i="1"/>
  <c r="M749" i="1"/>
  <c r="N749" i="1"/>
  <c r="M745" i="1"/>
  <c r="N745" i="1"/>
  <c r="M741" i="1"/>
  <c r="N741" i="1"/>
  <c r="M737" i="1"/>
  <c r="N737" i="1"/>
  <c r="M733" i="1"/>
  <c r="N733" i="1"/>
  <c r="M729" i="1"/>
  <c r="N729" i="1"/>
  <c r="M725" i="1"/>
  <c r="N725" i="1"/>
  <c r="M721" i="1"/>
  <c r="N721" i="1"/>
  <c r="M717" i="1"/>
  <c r="N717" i="1"/>
  <c r="M713" i="1"/>
  <c r="N713" i="1"/>
  <c r="M709" i="1"/>
  <c r="N709" i="1"/>
  <c r="M705" i="1"/>
  <c r="N705" i="1"/>
  <c r="M701" i="1"/>
  <c r="N701" i="1"/>
  <c r="M697" i="1"/>
  <c r="N697" i="1"/>
  <c r="M693" i="1"/>
  <c r="N693" i="1"/>
  <c r="M689" i="1"/>
  <c r="N689" i="1"/>
  <c r="M685" i="1"/>
  <c r="N685" i="1"/>
  <c r="M681" i="1"/>
  <c r="N681" i="1"/>
  <c r="M677" i="1"/>
  <c r="N677" i="1"/>
  <c r="M673" i="1"/>
  <c r="N673" i="1"/>
  <c r="M669" i="1"/>
  <c r="N669" i="1"/>
  <c r="M665" i="1"/>
  <c r="N665" i="1"/>
  <c r="M661" i="1"/>
  <c r="N661" i="1"/>
  <c r="M657" i="1"/>
  <c r="N657" i="1"/>
  <c r="M653" i="1"/>
  <c r="N653" i="1"/>
  <c r="M649" i="1"/>
  <c r="N649" i="1"/>
  <c r="M645" i="1"/>
  <c r="N645" i="1"/>
  <c r="M641" i="1"/>
  <c r="N641" i="1"/>
  <c r="M637" i="1"/>
  <c r="N637" i="1"/>
  <c r="M633" i="1"/>
  <c r="N633" i="1"/>
  <c r="M629" i="1"/>
  <c r="N629" i="1"/>
  <c r="M625" i="1"/>
  <c r="N625" i="1"/>
  <c r="M621" i="1"/>
  <c r="N621" i="1"/>
  <c r="M617" i="1"/>
  <c r="N617" i="1"/>
  <c r="M613" i="1"/>
  <c r="N613" i="1"/>
  <c r="M609" i="1"/>
  <c r="N609" i="1"/>
  <c r="M605" i="1"/>
  <c r="N605" i="1"/>
  <c r="M601" i="1"/>
  <c r="N601" i="1"/>
  <c r="M597" i="1"/>
  <c r="N597" i="1"/>
  <c r="M593" i="1"/>
  <c r="N593" i="1"/>
  <c r="M589" i="1"/>
  <c r="N589" i="1"/>
  <c r="M585" i="1"/>
  <c r="N585" i="1"/>
  <c r="M581" i="1"/>
  <c r="N581" i="1"/>
  <c r="M577" i="1"/>
  <c r="N577" i="1"/>
  <c r="M573" i="1"/>
  <c r="N573" i="1"/>
  <c r="M569" i="1"/>
  <c r="N569" i="1"/>
  <c r="M565" i="1"/>
  <c r="N565" i="1"/>
  <c r="M561" i="1"/>
  <c r="N561" i="1"/>
  <c r="M557" i="1"/>
  <c r="N557" i="1"/>
  <c r="M553" i="1"/>
  <c r="N553" i="1"/>
  <c r="M549" i="1"/>
  <c r="N549" i="1"/>
  <c r="M545" i="1"/>
  <c r="N545" i="1"/>
  <c r="M541" i="1"/>
  <c r="N541" i="1"/>
  <c r="M537" i="1"/>
  <c r="N537" i="1"/>
  <c r="M533" i="1"/>
  <c r="N533" i="1"/>
  <c r="M529" i="1"/>
  <c r="N529" i="1"/>
  <c r="M525" i="1"/>
  <c r="N525" i="1"/>
  <c r="M521" i="1"/>
  <c r="N521" i="1"/>
  <c r="M517" i="1"/>
  <c r="N517" i="1"/>
  <c r="M513" i="1"/>
  <c r="N513" i="1"/>
  <c r="M509" i="1"/>
  <c r="N509" i="1"/>
  <c r="M505" i="1"/>
  <c r="N505" i="1"/>
  <c r="M501" i="1"/>
  <c r="N501" i="1"/>
  <c r="M497" i="1"/>
  <c r="N497" i="1"/>
  <c r="M493" i="1"/>
  <c r="N493" i="1"/>
  <c r="M489" i="1"/>
  <c r="N489" i="1"/>
  <c r="M485" i="1"/>
  <c r="N485" i="1"/>
  <c r="M481" i="1"/>
  <c r="N481" i="1"/>
  <c r="M477" i="1"/>
  <c r="N477" i="1"/>
  <c r="M473" i="1"/>
  <c r="N473" i="1"/>
  <c r="M469" i="1"/>
  <c r="N469" i="1"/>
  <c r="M465" i="1"/>
  <c r="N465" i="1"/>
  <c r="M461" i="1"/>
  <c r="N461" i="1"/>
  <c r="M457" i="1"/>
  <c r="N457" i="1"/>
  <c r="M453" i="1"/>
  <c r="N453" i="1"/>
  <c r="M449" i="1"/>
  <c r="N449" i="1"/>
  <c r="M445" i="1"/>
  <c r="N445" i="1"/>
  <c r="M441" i="1"/>
  <c r="N441" i="1"/>
  <c r="M437" i="1"/>
  <c r="N437" i="1"/>
  <c r="M433" i="1"/>
  <c r="N433" i="1"/>
  <c r="M429" i="1"/>
  <c r="N429" i="1"/>
  <c r="M425" i="1"/>
  <c r="N425" i="1"/>
  <c r="M421" i="1"/>
  <c r="N421" i="1"/>
  <c r="M417" i="1"/>
  <c r="N417" i="1"/>
  <c r="M413" i="1"/>
  <c r="N413" i="1"/>
  <c r="M409" i="1"/>
  <c r="N409" i="1"/>
  <c r="M405" i="1"/>
  <c r="N405" i="1"/>
  <c r="M401" i="1"/>
  <c r="N401" i="1"/>
  <c r="M397" i="1"/>
  <c r="N397" i="1"/>
  <c r="M393" i="1"/>
  <c r="N393" i="1"/>
  <c r="M389" i="1"/>
  <c r="N389" i="1"/>
  <c r="M385" i="1"/>
  <c r="N385" i="1"/>
  <c r="M381" i="1"/>
  <c r="N381" i="1"/>
  <c r="M377" i="1"/>
  <c r="N377" i="1"/>
  <c r="M373" i="1"/>
  <c r="N373" i="1"/>
  <c r="M369" i="1"/>
  <c r="N369" i="1"/>
  <c r="M365" i="1"/>
  <c r="N365" i="1"/>
  <c r="M361" i="1"/>
  <c r="N361" i="1"/>
  <c r="M357" i="1"/>
  <c r="N357" i="1"/>
  <c r="M353" i="1"/>
  <c r="N353" i="1"/>
  <c r="M349" i="1"/>
  <c r="N349" i="1"/>
  <c r="M345" i="1"/>
  <c r="N345" i="1"/>
  <c r="M341" i="1"/>
  <c r="N341" i="1"/>
  <c r="M337" i="1"/>
  <c r="N337" i="1"/>
  <c r="M333" i="1"/>
  <c r="N333" i="1"/>
  <c r="M329" i="1"/>
  <c r="N329" i="1"/>
  <c r="M325" i="1"/>
  <c r="N325" i="1"/>
  <c r="M321" i="1"/>
  <c r="N321" i="1"/>
  <c r="M317" i="1"/>
  <c r="N317" i="1"/>
  <c r="M313" i="1"/>
  <c r="N313" i="1"/>
  <c r="M309" i="1"/>
  <c r="N309" i="1"/>
  <c r="M305" i="1"/>
  <c r="N305" i="1"/>
  <c r="M301" i="1"/>
  <c r="N301" i="1"/>
  <c r="M297" i="1"/>
  <c r="N297" i="1"/>
  <c r="M293" i="1"/>
  <c r="N293" i="1"/>
  <c r="M289" i="1"/>
  <c r="N289" i="1"/>
  <c r="M285" i="1"/>
  <c r="N285" i="1"/>
  <c r="M281" i="1"/>
  <c r="N281" i="1"/>
  <c r="M277" i="1"/>
  <c r="N277" i="1"/>
  <c r="M273" i="1"/>
  <c r="N273" i="1"/>
  <c r="M269" i="1"/>
  <c r="N269" i="1"/>
  <c r="M265" i="1"/>
  <c r="N265" i="1"/>
  <c r="M261" i="1"/>
  <c r="N261" i="1"/>
  <c r="M257" i="1"/>
  <c r="N257" i="1"/>
  <c r="M253" i="1"/>
  <c r="N253" i="1"/>
  <c r="M249" i="1"/>
  <c r="N249" i="1"/>
  <c r="M245" i="1"/>
  <c r="N245" i="1"/>
  <c r="M241" i="1"/>
  <c r="N241" i="1"/>
  <c r="M237" i="1"/>
  <c r="N237" i="1"/>
  <c r="M233" i="1"/>
  <c r="N233" i="1"/>
  <c r="M229" i="1"/>
  <c r="N229" i="1"/>
  <c r="M225" i="1"/>
  <c r="N225" i="1"/>
  <c r="M221" i="1"/>
  <c r="N221" i="1"/>
  <c r="M217" i="1"/>
  <c r="N217" i="1"/>
  <c r="M213" i="1"/>
  <c r="N213" i="1"/>
  <c r="M209" i="1"/>
  <c r="N209" i="1"/>
  <c r="M205" i="1"/>
  <c r="N205" i="1"/>
  <c r="M201" i="1"/>
  <c r="N201" i="1"/>
  <c r="M197" i="1"/>
  <c r="N197" i="1"/>
  <c r="M193" i="1"/>
  <c r="N193" i="1"/>
  <c r="M189" i="1"/>
  <c r="N189" i="1"/>
  <c r="M185" i="1"/>
  <c r="N185" i="1"/>
  <c r="M181" i="1"/>
  <c r="N181" i="1"/>
  <c r="M177" i="1"/>
  <c r="N177" i="1"/>
  <c r="M173" i="1"/>
  <c r="N173" i="1"/>
  <c r="M169" i="1"/>
  <c r="N169" i="1"/>
  <c r="M165" i="1"/>
  <c r="N165" i="1"/>
  <c r="M161" i="1"/>
  <c r="N161" i="1"/>
  <c r="M157" i="1"/>
  <c r="N157" i="1"/>
  <c r="M153" i="1"/>
  <c r="N153" i="1"/>
  <c r="M149" i="1"/>
  <c r="N149" i="1"/>
  <c r="M145" i="1"/>
  <c r="N145" i="1"/>
  <c r="M141" i="1"/>
  <c r="N141" i="1"/>
  <c r="M137" i="1"/>
  <c r="N137" i="1"/>
  <c r="M133" i="1"/>
  <c r="N133" i="1"/>
  <c r="M129" i="1"/>
  <c r="N129" i="1"/>
  <c r="M125" i="1"/>
  <c r="N125" i="1"/>
  <c r="M121" i="1"/>
  <c r="N121" i="1"/>
  <c r="M117" i="1"/>
  <c r="N117" i="1"/>
  <c r="M113" i="1"/>
  <c r="N113" i="1"/>
  <c r="M109" i="1"/>
  <c r="N109" i="1"/>
  <c r="M105" i="1"/>
  <c r="N105" i="1"/>
  <c r="M101" i="1"/>
  <c r="N101" i="1"/>
  <c r="M97" i="1"/>
  <c r="N97" i="1"/>
  <c r="M93" i="1"/>
  <c r="N93" i="1"/>
  <c r="M89" i="1"/>
  <c r="N89" i="1"/>
  <c r="M85" i="1"/>
  <c r="N85" i="1"/>
  <c r="M81" i="1"/>
  <c r="N81" i="1"/>
  <c r="M77" i="1"/>
  <c r="N77" i="1"/>
  <c r="M73" i="1"/>
  <c r="N73" i="1"/>
  <c r="M69" i="1"/>
  <c r="N69" i="1"/>
  <c r="M65" i="1"/>
  <c r="N65" i="1"/>
  <c r="M61" i="1"/>
  <c r="N61" i="1"/>
  <c r="M57" i="1"/>
  <c r="N57" i="1"/>
  <c r="M53" i="1"/>
  <c r="N53" i="1"/>
  <c r="M49" i="1"/>
  <c r="N49" i="1"/>
  <c r="M45" i="1"/>
  <c r="N45" i="1"/>
  <c r="M41" i="1"/>
  <c r="N41" i="1"/>
  <c r="M37" i="1"/>
  <c r="N37" i="1"/>
  <c r="M33" i="1"/>
  <c r="N33" i="1"/>
  <c r="M29" i="1"/>
  <c r="N29" i="1"/>
  <c r="M25" i="1"/>
  <c r="N25" i="1"/>
  <c r="M21" i="1"/>
  <c r="N21" i="1"/>
  <c r="M17" i="1"/>
  <c r="N17" i="1"/>
  <c r="M13" i="1"/>
  <c r="N13" i="1"/>
  <c r="M9" i="1"/>
  <c r="N9" i="1"/>
  <c r="M5" i="1"/>
  <c r="N5" i="1"/>
  <c r="M1064" i="1"/>
  <c r="N1064" i="1"/>
  <c r="M1060" i="1"/>
  <c r="N1060" i="1"/>
  <c r="M1056" i="1"/>
  <c r="N1056" i="1"/>
  <c r="M1052" i="1"/>
  <c r="N1052" i="1"/>
  <c r="M1048" i="1"/>
  <c r="N1048" i="1"/>
  <c r="M1044" i="1"/>
  <c r="N1044" i="1"/>
  <c r="M1040" i="1"/>
  <c r="N1040" i="1"/>
  <c r="M1036" i="1"/>
  <c r="N1036" i="1"/>
  <c r="M1032" i="1"/>
  <c r="N1032" i="1"/>
  <c r="M1028" i="1"/>
  <c r="N1028" i="1"/>
  <c r="M1024" i="1"/>
  <c r="N1024" i="1"/>
  <c r="M1020" i="1"/>
  <c r="N1020" i="1"/>
  <c r="M1016" i="1"/>
  <c r="N1016" i="1"/>
  <c r="M1012" i="1"/>
  <c r="N1012" i="1"/>
  <c r="M1008" i="1"/>
  <c r="N1008" i="1"/>
  <c r="M1004" i="1"/>
  <c r="N1004" i="1"/>
  <c r="M1000" i="1"/>
  <c r="N1000" i="1"/>
  <c r="M996" i="1"/>
  <c r="N996" i="1"/>
  <c r="M992" i="1"/>
  <c r="N992" i="1"/>
  <c r="M988" i="1"/>
  <c r="N988" i="1"/>
  <c r="M984" i="1"/>
  <c r="N984" i="1"/>
  <c r="M980" i="1"/>
  <c r="N980" i="1"/>
  <c r="M976" i="1"/>
  <c r="N976" i="1"/>
  <c r="M972" i="1"/>
  <c r="N972" i="1"/>
  <c r="M968" i="1"/>
  <c r="N968" i="1"/>
  <c r="M964" i="1"/>
  <c r="N964" i="1"/>
  <c r="M960" i="1"/>
  <c r="N960" i="1"/>
  <c r="M956" i="1"/>
  <c r="N956" i="1"/>
  <c r="M952" i="1"/>
  <c r="N952" i="1"/>
  <c r="M948" i="1"/>
  <c r="N948" i="1"/>
  <c r="M944" i="1"/>
  <c r="N944" i="1"/>
  <c r="M940" i="1"/>
  <c r="N940" i="1"/>
  <c r="M936" i="1"/>
  <c r="N936" i="1"/>
  <c r="M932" i="1"/>
  <c r="N932" i="1"/>
  <c r="M928" i="1"/>
  <c r="N928" i="1"/>
  <c r="M924" i="1"/>
  <c r="N924" i="1"/>
  <c r="M920" i="1"/>
  <c r="N920" i="1"/>
  <c r="M916" i="1"/>
  <c r="N916" i="1"/>
  <c r="M912" i="1"/>
  <c r="N912" i="1"/>
  <c r="M908" i="1"/>
  <c r="N908" i="1"/>
  <c r="M904" i="1"/>
  <c r="N904" i="1"/>
  <c r="M900" i="1"/>
  <c r="N900" i="1"/>
  <c r="M896" i="1"/>
  <c r="N896" i="1"/>
  <c r="M892" i="1"/>
  <c r="N892" i="1"/>
  <c r="M888" i="1"/>
  <c r="N888" i="1"/>
  <c r="M884" i="1"/>
  <c r="N884" i="1"/>
  <c r="M880" i="1"/>
  <c r="N880" i="1"/>
  <c r="M876" i="1"/>
  <c r="N876" i="1"/>
  <c r="M872" i="1"/>
  <c r="N872" i="1"/>
  <c r="M868" i="1"/>
  <c r="N868" i="1"/>
  <c r="M864" i="1"/>
  <c r="N864" i="1"/>
  <c r="M860" i="1"/>
  <c r="N860" i="1"/>
  <c r="M856" i="1"/>
  <c r="N856" i="1"/>
  <c r="M852" i="1"/>
  <c r="N852" i="1"/>
  <c r="M848" i="1"/>
  <c r="N848" i="1"/>
  <c r="M844" i="1"/>
  <c r="N844" i="1"/>
  <c r="M840" i="1"/>
  <c r="N840" i="1"/>
  <c r="M836" i="1"/>
  <c r="N836" i="1"/>
  <c r="M832" i="1"/>
  <c r="N832" i="1"/>
  <c r="M828" i="1"/>
  <c r="N828" i="1"/>
  <c r="M824" i="1"/>
  <c r="N824" i="1"/>
  <c r="M820" i="1"/>
  <c r="N820" i="1"/>
  <c r="M816" i="1"/>
  <c r="N816" i="1"/>
  <c r="M812" i="1"/>
  <c r="N812" i="1"/>
  <c r="M808" i="1"/>
  <c r="N808" i="1"/>
  <c r="M804" i="1"/>
  <c r="N804" i="1"/>
  <c r="M800" i="1"/>
  <c r="N800" i="1"/>
  <c r="M796" i="1"/>
  <c r="N796" i="1"/>
  <c r="M792" i="1"/>
  <c r="N792" i="1"/>
  <c r="M788" i="1"/>
  <c r="N788" i="1"/>
  <c r="M784" i="1"/>
  <c r="N784" i="1"/>
  <c r="M780" i="1"/>
  <c r="N780" i="1"/>
  <c r="M776" i="1"/>
  <c r="N776" i="1"/>
  <c r="M772" i="1"/>
  <c r="N772" i="1"/>
  <c r="M768" i="1"/>
  <c r="N768" i="1"/>
  <c r="M764" i="1"/>
  <c r="N764" i="1"/>
  <c r="M760" i="1"/>
  <c r="N760" i="1"/>
  <c r="M756" i="1"/>
  <c r="N756" i="1"/>
  <c r="M752" i="1"/>
  <c r="N752" i="1"/>
  <c r="M748" i="1"/>
  <c r="N748" i="1"/>
  <c r="M744" i="1"/>
  <c r="N744" i="1"/>
  <c r="M740" i="1"/>
  <c r="N740" i="1"/>
  <c r="M736" i="1"/>
  <c r="N736" i="1"/>
  <c r="M732" i="1"/>
  <c r="N732" i="1"/>
  <c r="M728" i="1"/>
  <c r="N728" i="1"/>
  <c r="M724" i="1"/>
  <c r="N724" i="1"/>
  <c r="M720" i="1"/>
  <c r="N720" i="1"/>
  <c r="M716" i="1"/>
  <c r="N716" i="1"/>
  <c r="M712" i="1"/>
  <c r="N712" i="1"/>
  <c r="M708" i="1"/>
  <c r="N708" i="1"/>
  <c r="M704" i="1"/>
  <c r="N704" i="1"/>
  <c r="M700" i="1"/>
  <c r="N700" i="1"/>
  <c r="M696" i="1"/>
  <c r="N696" i="1"/>
  <c r="M692" i="1"/>
  <c r="N692" i="1"/>
  <c r="M688" i="1"/>
  <c r="N688" i="1"/>
  <c r="M684" i="1"/>
  <c r="N684" i="1"/>
  <c r="M680" i="1"/>
  <c r="N680" i="1"/>
  <c r="M676" i="1"/>
  <c r="N676" i="1"/>
  <c r="M672" i="1"/>
  <c r="N672" i="1"/>
  <c r="M668" i="1"/>
  <c r="N668" i="1"/>
  <c r="M664" i="1"/>
  <c r="N664" i="1"/>
  <c r="M660" i="1"/>
  <c r="N660" i="1"/>
  <c r="M656" i="1"/>
  <c r="N656" i="1"/>
  <c r="M652" i="1"/>
  <c r="N652" i="1"/>
  <c r="M648" i="1"/>
  <c r="N648" i="1"/>
  <c r="M644" i="1"/>
  <c r="N644" i="1"/>
  <c r="M640" i="1"/>
  <c r="N640" i="1"/>
  <c r="M636" i="1"/>
  <c r="N636" i="1"/>
  <c r="M632" i="1"/>
  <c r="N632" i="1"/>
  <c r="M628" i="1"/>
  <c r="N628" i="1"/>
  <c r="M624" i="1"/>
  <c r="N624" i="1"/>
  <c r="M620" i="1"/>
  <c r="N620" i="1"/>
  <c r="M616" i="1"/>
  <c r="N616" i="1"/>
  <c r="M612" i="1"/>
  <c r="N612" i="1"/>
  <c r="M608" i="1"/>
  <c r="N608" i="1"/>
  <c r="M604" i="1"/>
  <c r="N604" i="1"/>
  <c r="M600" i="1"/>
  <c r="N600" i="1"/>
  <c r="M596" i="1"/>
  <c r="N596" i="1"/>
  <c r="M592" i="1"/>
  <c r="N592" i="1"/>
  <c r="M588" i="1"/>
  <c r="N588" i="1"/>
  <c r="M584" i="1"/>
  <c r="N584" i="1"/>
  <c r="M580" i="1"/>
  <c r="N580" i="1"/>
  <c r="M576" i="1"/>
  <c r="N576" i="1"/>
  <c r="M572" i="1"/>
  <c r="N572" i="1"/>
  <c r="M568" i="1"/>
  <c r="N568" i="1"/>
  <c r="M564" i="1"/>
  <c r="N564" i="1"/>
  <c r="M560" i="1"/>
  <c r="N560" i="1"/>
  <c r="M556" i="1"/>
  <c r="N556" i="1"/>
  <c r="M552" i="1"/>
  <c r="N552" i="1"/>
  <c r="M548" i="1"/>
  <c r="N548" i="1"/>
  <c r="M544" i="1"/>
  <c r="N544" i="1"/>
  <c r="M540" i="1"/>
  <c r="N540" i="1"/>
  <c r="M536" i="1"/>
  <c r="N536" i="1"/>
  <c r="M532" i="1"/>
  <c r="N532" i="1"/>
  <c r="M528" i="1"/>
  <c r="N528" i="1"/>
  <c r="M524" i="1"/>
  <c r="N524" i="1"/>
  <c r="M520" i="1"/>
  <c r="N520" i="1"/>
  <c r="M516" i="1"/>
  <c r="N516" i="1"/>
  <c r="M512" i="1"/>
  <c r="N512" i="1"/>
  <c r="M508" i="1"/>
  <c r="N508" i="1"/>
  <c r="M504" i="1"/>
  <c r="N504" i="1"/>
  <c r="M500" i="1"/>
  <c r="N500" i="1"/>
  <c r="M496" i="1"/>
  <c r="N496" i="1"/>
  <c r="M492" i="1"/>
  <c r="N492" i="1"/>
  <c r="M488" i="1"/>
  <c r="N488" i="1"/>
  <c r="M484" i="1"/>
  <c r="N484" i="1"/>
  <c r="M480" i="1"/>
  <c r="N480" i="1"/>
  <c r="M476" i="1"/>
  <c r="N476" i="1"/>
  <c r="M472" i="1"/>
  <c r="N472" i="1"/>
  <c r="M468" i="1"/>
  <c r="N468" i="1"/>
  <c r="M464" i="1"/>
  <c r="N464" i="1"/>
  <c r="M460" i="1"/>
  <c r="N460" i="1"/>
  <c r="M456" i="1"/>
  <c r="N456" i="1"/>
  <c r="M452" i="1"/>
  <c r="N452" i="1"/>
  <c r="M448" i="1"/>
  <c r="N448" i="1"/>
  <c r="M444" i="1"/>
  <c r="N444" i="1"/>
  <c r="M440" i="1"/>
  <c r="N440" i="1"/>
  <c r="M436" i="1"/>
  <c r="N436" i="1"/>
  <c r="M432" i="1"/>
  <c r="N432" i="1"/>
  <c r="M428" i="1"/>
  <c r="N428" i="1"/>
  <c r="M424" i="1"/>
  <c r="N424" i="1"/>
  <c r="M420" i="1"/>
  <c r="N420" i="1"/>
  <c r="M416" i="1"/>
  <c r="N416" i="1"/>
  <c r="M412" i="1"/>
  <c r="N412" i="1"/>
  <c r="M408" i="1"/>
  <c r="N408" i="1"/>
  <c r="M404" i="1"/>
  <c r="N404" i="1"/>
  <c r="M400" i="1"/>
  <c r="N400" i="1"/>
  <c r="M396" i="1"/>
  <c r="N396" i="1"/>
  <c r="M392" i="1"/>
  <c r="N392" i="1"/>
  <c r="M388" i="1"/>
  <c r="N388" i="1"/>
  <c r="M384" i="1"/>
  <c r="N384" i="1"/>
  <c r="M380" i="1"/>
  <c r="N380" i="1"/>
  <c r="M376" i="1"/>
  <c r="N376" i="1"/>
  <c r="M372" i="1"/>
  <c r="N372" i="1"/>
  <c r="M368" i="1"/>
  <c r="N368" i="1"/>
  <c r="M364" i="1"/>
  <c r="N364" i="1"/>
  <c r="M360" i="1"/>
  <c r="N360" i="1"/>
  <c r="M356" i="1"/>
  <c r="N356" i="1"/>
  <c r="M352" i="1"/>
  <c r="N352" i="1"/>
  <c r="M348" i="1"/>
  <c r="N348" i="1"/>
  <c r="M344" i="1"/>
  <c r="N344" i="1"/>
  <c r="M340" i="1"/>
  <c r="N340" i="1"/>
  <c r="M336" i="1"/>
  <c r="N336" i="1"/>
  <c r="M332" i="1"/>
  <c r="N332" i="1"/>
  <c r="M328" i="1"/>
  <c r="N328" i="1"/>
  <c r="M324" i="1"/>
  <c r="N324" i="1"/>
  <c r="M320" i="1"/>
  <c r="N320" i="1"/>
  <c r="M316" i="1"/>
  <c r="N316" i="1"/>
  <c r="M312" i="1"/>
  <c r="N312" i="1"/>
  <c r="M308" i="1"/>
  <c r="N308" i="1"/>
  <c r="M304" i="1"/>
  <c r="N304" i="1"/>
  <c r="M300" i="1"/>
  <c r="N300" i="1"/>
  <c r="M296" i="1"/>
  <c r="N296" i="1"/>
  <c r="M292" i="1"/>
  <c r="N292" i="1"/>
  <c r="M288" i="1"/>
  <c r="N288" i="1"/>
  <c r="M284" i="1"/>
  <c r="N284" i="1"/>
  <c r="M280" i="1"/>
  <c r="N280" i="1"/>
  <c r="M276" i="1"/>
  <c r="N276" i="1"/>
  <c r="M272" i="1"/>
  <c r="N272" i="1"/>
  <c r="M268" i="1"/>
  <c r="N268" i="1"/>
  <c r="M264" i="1"/>
  <c r="N264" i="1"/>
  <c r="M260" i="1"/>
  <c r="N260" i="1"/>
  <c r="M256" i="1"/>
  <c r="N256" i="1"/>
  <c r="M252" i="1"/>
  <c r="N252" i="1"/>
  <c r="M248" i="1"/>
  <c r="N248" i="1"/>
  <c r="M244" i="1"/>
  <c r="N244" i="1"/>
  <c r="M240" i="1"/>
  <c r="N240" i="1"/>
  <c r="M236" i="1"/>
  <c r="N236" i="1"/>
  <c r="M232" i="1"/>
  <c r="N232" i="1"/>
  <c r="M228" i="1"/>
  <c r="N228" i="1"/>
  <c r="M224" i="1"/>
  <c r="N224" i="1"/>
  <c r="M220" i="1"/>
  <c r="N220" i="1"/>
  <c r="M216" i="1"/>
  <c r="N216" i="1"/>
  <c r="M212" i="1"/>
  <c r="N212" i="1"/>
  <c r="M208" i="1"/>
  <c r="N208" i="1"/>
  <c r="M204" i="1"/>
  <c r="N204" i="1"/>
  <c r="M200" i="1"/>
  <c r="N200" i="1"/>
  <c r="M196" i="1"/>
  <c r="N196" i="1"/>
  <c r="M192" i="1"/>
  <c r="N192" i="1"/>
  <c r="M188" i="1"/>
  <c r="N188" i="1"/>
  <c r="M184" i="1"/>
  <c r="N184" i="1"/>
  <c r="M180" i="1"/>
  <c r="N180" i="1"/>
  <c r="M176" i="1"/>
  <c r="N176" i="1"/>
  <c r="M172" i="1"/>
  <c r="N172" i="1"/>
  <c r="M168" i="1"/>
  <c r="N168" i="1"/>
  <c r="M164" i="1"/>
  <c r="N164" i="1"/>
  <c r="M160" i="1"/>
  <c r="N160" i="1"/>
  <c r="M156" i="1"/>
  <c r="N156" i="1"/>
  <c r="M152" i="1"/>
  <c r="N152" i="1"/>
  <c r="M148" i="1"/>
  <c r="N148" i="1"/>
  <c r="M144" i="1"/>
  <c r="N144" i="1"/>
  <c r="M140" i="1"/>
  <c r="N140" i="1"/>
  <c r="M136" i="1"/>
  <c r="N136" i="1"/>
  <c r="M132" i="1"/>
  <c r="N132" i="1"/>
  <c r="M128" i="1"/>
  <c r="N128" i="1"/>
  <c r="M124" i="1"/>
  <c r="N124" i="1"/>
  <c r="M120" i="1"/>
  <c r="N120" i="1"/>
  <c r="M116" i="1"/>
  <c r="N116" i="1"/>
  <c r="M112" i="1"/>
  <c r="N112" i="1"/>
  <c r="M108" i="1"/>
  <c r="N108" i="1"/>
  <c r="M104" i="1"/>
  <c r="N104" i="1"/>
  <c r="M100" i="1"/>
  <c r="N100" i="1"/>
  <c r="M96" i="1"/>
  <c r="N96" i="1"/>
  <c r="M92" i="1"/>
  <c r="N92" i="1"/>
  <c r="M88" i="1"/>
  <c r="N88" i="1"/>
  <c r="M84" i="1"/>
  <c r="N84" i="1"/>
  <c r="M80" i="1"/>
  <c r="N80" i="1"/>
  <c r="M76" i="1"/>
  <c r="N76" i="1"/>
  <c r="M72" i="1"/>
  <c r="N72" i="1"/>
  <c r="M68" i="1"/>
  <c r="N68" i="1"/>
  <c r="M64" i="1"/>
  <c r="N64" i="1"/>
  <c r="M60" i="1"/>
  <c r="N60" i="1"/>
  <c r="M56" i="1"/>
  <c r="N56" i="1"/>
  <c r="M52" i="1"/>
  <c r="N52" i="1"/>
  <c r="M48" i="1"/>
  <c r="N48" i="1"/>
  <c r="M44" i="1"/>
  <c r="N44" i="1"/>
  <c r="M40" i="1"/>
  <c r="N40" i="1"/>
  <c r="M36" i="1"/>
  <c r="N36" i="1"/>
  <c r="M32" i="1"/>
  <c r="N32" i="1"/>
  <c r="M28" i="1"/>
  <c r="N28" i="1"/>
  <c r="M24" i="1"/>
  <c r="N24" i="1"/>
  <c r="M20" i="1"/>
  <c r="N20" i="1"/>
  <c r="M16" i="1"/>
  <c r="N16" i="1"/>
  <c r="M12" i="1"/>
  <c r="N12" i="1"/>
  <c r="M8" i="1"/>
  <c r="N8" i="1"/>
  <c r="M4" i="1"/>
  <c r="N4" i="1"/>
</calcChain>
</file>

<file path=xl/sharedStrings.xml><?xml version="1.0" encoding="utf-8"?>
<sst xmlns="http://schemas.openxmlformats.org/spreadsheetml/2006/main" count="10512" uniqueCount="2465">
  <si>
    <t>Retailer ID</t>
  </si>
  <si>
    <t>Delivery Neighborhood ID</t>
  </si>
  <si>
    <t>Order ID</t>
  </si>
  <si>
    <t>Order Date</t>
  </si>
  <si>
    <t>Order Time</t>
  </si>
  <si>
    <t>Order Status</t>
  </si>
  <si>
    <t>Delivery Time</t>
  </si>
  <si>
    <t>GMV</t>
  </si>
  <si>
    <t>Delivery Fee</t>
  </si>
  <si>
    <t>Substitution</t>
  </si>
  <si>
    <t>11-00011</t>
  </si>
  <si>
    <t>Delivered</t>
  </si>
  <si>
    <t>11-00012</t>
  </si>
  <si>
    <t>11-00013</t>
  </si>
  <si>
    <t>11-00015</t>
  </si>
  <si>
    <t>11-00014</t>
  </si>
  <si>
    <t>11-00016</t>
  </si>
  <si>
    <t>11-00017</t>
  </si>
  <si>
    <t>11-00018</t>
  </si>
  <si>
    <t>11-00019</t>
  </si>
  <si>
    <t>11-00020</t>
  </si>
  <si>
    <t>11-00021</t>
  </si>
  <si>
    <t>11-00022</t>
  </si>
  <si>
    <t>11-00023</t>
  </si>
  <si>
    <t>11-00024</t>
  </si>
  <si>
    <t>11-00025</t>
  </si>
  <si>
    <t>11-00026</t>
  </si>
  <si>
    <t>11-00027</t>
  </si>
  <si>
    <t>11-00028</t>
  </si>
  <si>
    <t>11-00029</t>
  </si>
  <si>
    <t>11-00031</t>
  </si>
  <si>
    <t>Void</t>
  </si>
  <si>
    <t>N/A</t>
  </si>
  <si>
    <t>11-00030</t>
  </si>
  <si>
    <t>11-00032</t>
  </si>
  <si>
    <t>11-00033</t>
  </si>
  <si>
    <t>11-00034</t>
  </si>
  <si>
    <t>11-00035</t>
  </si>
  <si>
    <t>11-00036</t>
  </si>
  <si>
    <t>11-00037</t>
  </si>
  <si>
    <t>11-00038</t>
  </si>
  <si>
    <t>11-00040</t>
  </si>
  <si>
    <t>11-00039</t>
  </si>
  <si>
    <t>11-00041</t>
  </si>
  <si>
    <t>11-00042</t>
  </si>
  <si>
    <t>11-00043</t>
  </si>
  <si>
    <t>11-00045</t>
  </si>
  <si>
    <t>11-00044</t>
  </si>
  <si>
    <t>11-00046</t>
  </si>
  <si>
    <t>11-00047</t>
  </si>
  <si>
    <t>11-00048</t>
  </si>
  <si>
    <t>11-00049</t>
  </si>
  <si>
    <t>11-00050</t>
  </si>
  <si>
    <t>11-00051</t>
  </si>
  <si>
    <t>11-00052</t>
  </si>
  <si>
    <t>11-00053</t>
  </si>
  <si>
    <t>11-00054</t>
  </si>
  <si>
    <t>11-00057</t>
  </si>
  <si>
    <t>11-00056</t>
  </si>
  <si>
    <t>11-00055</t>
  </si>
  <si>
    <t>11-00059</t>
  </si>
  <si>
    <t>11-00058</t>
  </si>
  <si>
    <t>11-00060</t>
  </si>
  <si>
    <t>11-00061</t>
  </si>
  <si>
    <t>11-00062</t>
  </si>
  <si>
    <t>11-00063</t>
  </si>
  <si>
    <t>11-00064</t>
  </si>
  <si>
    <t>11-00065</t>
  </si>
  <si>
    <t>11-00066</t>
  </si>
  <si>
    <t>11-00067</t>
  </si>
  <si>
    <t>11-00068</t>
  </si>
  <si>
    <t>11-00069</t>
  </si>
  <si>
    <t>11-00070</t>
  </si>
  <si>
    <t>11-00071</t>
  </si>
  <si>
    <t>11-00072</t>
  </si>
  <si>
    <t>11-00073</t>
  </si>
  <si>
    <t>11-00074</t>
  </si>
  <si>
    <t>11-00075</t>
  </si>
  <si>
    <t>11-00076</t>
  </si>
  <si>
    <t>11-00077</t>
  </si>
  <si>
    <t>11-00078</t>
  </si>
  <si>
    <t>11-00079</t>
  </si>
  <si>
    <t>11-00080</t>
  </si>
  <si>
    <t>11-00081</t>
  </si>
  <si>
    <t>11-00082</t>
  </si>
  <si>
    <t>11-00083</t>
  </si>
  <si>
    <t>11-00084</t>
  </si>
  <si>
    <t>11-00085</t>
  </si>
  <si>
    <t>11-00086</t>
  </si>
  <si>
    <t>11-00087</t>
  </si>
  <si>
    <t>11-00088</t>
  </si>
  <si>
    <t>11-00089</t>
  </si>
  <si>
    <t>11-00090</t>
  </si>
  <si>
    <t>11-00091</t>
  </si>
  <si>
    <t>11-00092</t>
  </si>
  <si>
    <t>11-00093</t>
  </si>
  <si>
    <t>11-00094</t>
  </si>
  <si>
    <t>11-00095</t>
  </si>
  <si>
    <t>11-00096</t>
  </si>
  <si>
    <t>11-00098</t>
  </si>
  <si>
    <t>11-00097</t>
  </si>
  <si>
    <t>11-00099</t>
  </si>
  <si>
    <t>11-00100</t>
  </si>
  <si>
    <t>11-00101</t>
  </si>
  <si>
    <t>11-00102</t>
  </si>
  <si>
    <t>11-00103</t>
  </si>
  <si>
    <t>11-00104</t>
  </si>
  <si>
    <t>11-00105</t>
  </si>
  <si>
    <t>11-00106</t>
  </si>
  <si>
    <t>11-00107</t>
  </si>
  <si>
    <t>11-00108</t>
  </si>
  <si>
    <t>11-00109</t>
  </si>
  <si>
    <t>11-00111</t>
  </si>
  <si>
    <t>11-00110</t>
  </si>
  <si>
    <t>11-00112</t>
  </si>
  <si>
    <t>11-00113</t>
  </si>
  <si>
    <t>11-00114</t>
  </si>
  <si>
    <t>11-00115</t>
  </si>
  <si>
    <t>11-00116</t>
  </si>
  <si>
    <t>11-00117</t>
  </si>
  <si>
    <t>11-00118</t>
  </si>
  <si>
    <t>11-00119</t>
  </si>
  <si>
    <t>11-00120</t>
  </si>
  <si>
    <t>11-00121</t>
  </si>
  <si>
    <t>11-00122</t>
  </si>
  <si>
    <t>11-00123</t>
  </si>
  <si>
    <t>11-00125</t>
  </si>
  <si>
    <t>11-00124</t>
  </si>
  <si>
    <t>11-00126</t>
  </si>
  <si>
    <t>11-00127</t>
  </si>
  <si>
    <t>11-00128</t>
  </si>
  <si>
    <t>11-00129</t>
  </si>
  <si>
    <t>11-00131</t>
  </si>
  <si>
    <t>11-00130</t>
  </si>
  <si>
    <t>11-00132</t>
  </si>
  <si>
    <t>11-00133</t>
  </si>
  <si>
    <t>11-00134</t>
  </si>
  <si>
    <t>11-00135</t>
  </si>
  <si>
    <t>11-00136</t>
  </si>
  <si>
    <t>11-00137</t>
  </si>
  <si>
    <t>11-00138</t>
  </si>
  <si>
    <t>11-00139</t>
  </si>
  <si>
    <t>11-00140</t>
  </si>
  <si>
    <t>11-00141</t>
  </si>
  <si>
    <t>11-00142</t>
  </si>
  <si>
    <t>11-00143</t>
  </si>
  <si>
    <t>11-00144</t>
  </si>
  <si>
    <t>11-00145</t>
  </si>
  <si>
    <t>11-00146</t>
  </si>
  <si>
    <t>11-00147</t>
  </si>
  <si>
    <t>11-00149</t>
  </si>
  <si>
    <t>11-00148</t>
  </si>
  <si>
    <t>11-00151</t>
  </si>
  <si>
    <t>11-00150</t>
  </si>
  <si>
    <t>11-00152</t>
  </si>
  <si>
    <t>11-00153</t>
  </si>
  <si>
    <t>11-00154</t>
  </si>
  <si>
    <t>11-00155</t>
  </si>
  <si>
    <t>11-00156</t>
  </si>
  <si>
    <t>11-00157</t>
  </si>
  <si>
    <t>11-00158</t>
  </si>
  <si>
    <t>11-00159</t>
  </si>
  <si>
    <t>11-00160</t>
  </si>
  <si>
    <t>11-00161</t>
  </si>
  <si>
    <t>11-00162</t>
  </si>
  <si>
    <t>11-00163</t>
  </si>
  <si>
    <t>11-00164</t>
  </si>
  <si>
    <t>11-00165</t>
  </si>
  <si>
    <t>11-00166</t>
  </si>
  <si>
    <t>11-00167</t>
  </si>
  <si>
    <t>11-00168</t>
  </si>
  <si>
    <t>11-00169</t>
  </si>
  <si>
    <t>11-00170</t>
  </si>
  <si>
    <t>11-00171</t>
  </si>
  <si>
    <t>11-00173</t>
  </si>
  <si>
    <t>11-00172</t>
  </si>
  <si>
    <t>11-00174</t>
  </si>
  <si>
    <t>11-00175</t>
  </si>
  <si>
    <t>11-00176</t>
  </si>
  <si>
    <t>11-00177</t>
  </si>
  <si>
    <t>11-00178</t>
  </si>
  <si>
    <t>11-00180</t>
  </si>
  <si>
    <t>11-00179</t>
  </si>
  <si>
    <t>11-00181</t>
  </si>
  <si>
    <t>11-00182</t>
  </si>
  <si>
    <t>11-00183</t>
  </si>
  <si>
    <t>11-00184</t>
  </si>
  <si>
    <t>11-00185</t>
  </si>
  <si>
    <t>11-00186</t>
  </si>
  <si>
    <t>11-00187</t>
  </si>
  <si>
    <t>11-00188</t>
  </si>
  <si>
    <t>11-00190</t>
  </si>
  <si>
    <t>11-00189</t>
  </si>
  <si>
    <t>11-00192</t>
  </si>
  <si>
    <t>11-00191</t>
  </si>
  <si>
    <t>11-00193</t>
  </si>
  <si>
    <t>11-00194</t>
  </si>
  <si>
    <t>11-00195</t>
  </si>
  <si>
    <t>11-00196</t>
  </si>
  <si>
    <t>11-00197</t>
  </si>
  <si>
    <t>11-00198</t>
  </si>
  <si>
    <t>11-00199</t>
  </si>
  <si>
    <t>11-00200</t>
  </si>
  <si>
    <t>11-00201</t>
  </si>
  <si>
    <t>11-00202</t>
  </si>
  <si>
    <t>11-00203</t>
  </si>
  <si>
    <t>11-00205</t>
  </si>
  <si>
    <t>11-00204</t>
  </si>
  <si>
    <t>11-00206</t>
  </si>
  <si>
    <t>11-00207</t>
  </si>
  <si>
    <t>11-00208</t>
  </si>
  <si>
    <t>11-00209</t>
  </si>
  <si>
    <t>11-00210</t>
  </si>
  <si>
    <t>11-00211</t>
  </si>
  <si>
    <t>11-00212</t>
  </si>
  <si>
    <t>11-00213</t>
  </si>
  <si>
    <t>11-00214</t>
  </si>
  <si>
    <t>11-00215</t>
  </si>
  <si>
    <t>11-00216</t>
  </si>
  <si>
    <t>11-00217</t>
  </si>
  <si>
    <t>11-00218</t>
  </si>
  <si>
    <t>11-00219</t>
  </si>
  <si>
    <t>11-00220</t>
  </si>
  <si>
    <t>11-00221</t>
  </si>
  <si>
    <t>11-00222</t>
  </si>
  <si>
    <t>11-00223</t>
  </si>
  <si>
    <t>11-00224</t>
  </si>
  <si>
    <t>11-00225</t>
  </si>
  <si>
    <t>11-00226</t>
  </si>
  <si>
    <t>11-00227</t>
  </si>
  <si>
    <t>11-00228</t>
  </si>
  <si>
    <t>11-00229</t>
  </si>
  <si>
    <t>11-00230</t>
  </si>
  <si>
    <t>11-00231</t>
  </si>
  <si>
    <t>11-00232</t>
  </si>
  <si>
    <t>11-00233</t>
  </si>
  <si>
    <t>11-00234</t>
  </si>
  <si>
    <t>11-00235</t>
  </si>
  <si>
    <t>11-00236</t>
  </si>
  <si>
    <t>11-00237</t>
  </si>
  <si>
    <t>11-00238</t>
  </si>
  <si>
    <t>11-00239</t>
  </si>
  <si>
    <t>11-00240</t>
  </si>
  <si>
    <t>11-00241</t>
  </si>
  <si>
    <t>11-00242</t>
  </si>
  <si>
    <t>11-00243</t>
  </si>
  <si>
    <t>11-00244</t>
  </si>
  <si>
    <t>11-00245</t>
  </si>
  <si>
    <t>11-00246</t>
  </si>
  <si>
    <t>11-00247</t>
  </si>
  <si>
    <t>11-00248</t>
  </si>
  <si>
    <t>11-00250</t>
  </si>
  <si>
    <t>11-00249</t>
  </si>
  <si>
    <t>11-00251</t>
  </si>
  <si>
    <t>11-00252</t>
  </si>
  <si>
    <t>11-00253</t>
  </si>
  <si>
    <t>11-00254</t>
  </si>
  <si>
    <t>11-00256</t>
  </si>
  <si>
    <t>11-00255</t>
  </si>
  <si>
    <t>11-00257</t>
  </si>
  <si>
    <t>11-00258</t>
  </si>
  <si>
    <t>11-00259</t>
  </si>
  <si>
    <t>11-00260</t>
  </si>
  <si>
    <t>11-00261</t>
  </si>
  <si>
    <t>11-00262</t>
  </si>
  <si>
    <t>11-00263</t>
  </si>
  <si>
    <t>11-00264</t>
  </si>
  <si>
    <t>11-00265</t>
  </si>
  <si>
    <t>11-00266</t>
  </si>
  <si>
    <t>11-00267</t>
  </si>
  <si>
    <t>11-00268</t>
  </si>
  <si>
    <t>11-00269</t>
  </si>
  <si>
    <t>11-00270</t>
  </si>
  <si>
    <t>11-00271</t>
  </si>
  <si>
    <t>11-00272</t>
  </si>
  <si>
    <t>11-00273</t>
  </si>
  <si>
    <t>11-00274</t>
  </si>
  <si>
    <t>11-00275</t>
  </si>
  <si>
    <t>11-00276</t>
  </si>
  <si>
    <t>11-00277</t>
  </si>
  <si>
    <t>11-00278</t>
  </si>
  <si>
    <t>11-00280</t>
  </si>
  <si>
    <t>11-00279</t>
  </si>
  <si>
    <t>11-00281</t>
  </si>
  <si>
    <t>11-00282</t>
  </si>
  <si>
    <t>11-00283</t>
  </si>
  <si>
    <t>11-00284</t>
  </si>
  <si>
    <t>11-00286</t>
  </si>
  <si>
    <t>11-00285</t>
  </si>
  <si>
    <t>11-00287</t>
  </si>
  <si>
    <t>11-00288</t>
  </si>
  <si>
    <t>11-00289</t>
  </si>
  <si>
    <t>11-00290</t>
  </si>
  <si>
    <t>11-00291</t>
  </si>
  <si>
    <t>11-00292</t>
  </si>
  <si>
    <t>11-00293</t>
  </si>
  <si>
    <t>11-00294</t>
  </si>
  <si>
    <t>11-00295</t>
  </si>
  <si>
    <t>11-00296</t>
  </si>
  <si>
    <t>11-00297</t>
  </si>
  <si>
    <t>11-00298</t>
  </si>
  <si>
    <t>11-00300</t>
  </si>
  <si>
    <t>11-00299</t>
  </si>
  <si>
    <t>11-00301</t>
  </si>
  <si>
    <t>11-00302</t>
  </si>
  <si>
    <t>11-00303</t>
  </si>
  <si>
    <t>11-00304</t>
  </si>
  <si>
    <t>11-00305</t>
  </si>
  <si>
    <t>11-00306</t>
  </si>
  <si>
    <t>11-00307</t>
  </si>
  <si>
    <t>11-00308</t>
  </si>
  <si>
    <t>11-00309</t>
  </si>
  <si>
    <t>11-00310</t>
  </si>
  <si>
    <t>11-00311</t>
  </si>
  <si>
    <t>11-00312</t>
  </si>
  <si>
    <t>11-00313</t>
  </si>
  <si>
    <t>11-00314</t>
  </si>
  <si>
    <t>11-00315</t>
  </si>
  <si>
    <t>11-00316</t>
  </si>
  <si>
    <t>11-00317</t>
  </si>
  <si>
    <t>11-00318</t>
  </si>
  <si>
    <t>11-00319</t>
  </si>
  <si>
    <t>11-00320</t>
  </si>
  <si>
    <t>11-00321</t>
  </si>
  <si>
    <t>11-00322</t>
  </si>
  <si>
    <t>11-00323</t>
  </si>
  <si>
    <t>11-00324</t>
  </si>
  <si>
    <t>11-00325</t>
  </si>
  <si>
    <t>11-00326</t>
  </si>
  <si>
    <t>11-00327</t>
  </si>
  <si>
    <t>11-00328</t>
  </si>
  <si>
    <t>11-00329</t>
  </si>
  <si>
    <t>11-00330</t>
  </si>
  <si>
    <t>11-00331</t>
  </si>
  <si>
    <t>11-00332</t>
  </si>
  <si>
    <t>11-00333</t>
  </si>
  <si>
    <t>11-00334</t>
  </si>
  <si>
    <t>11-00335</t>
  </si>
  <si>
    <t>11-00336</t>
  </si>
  <si>
    <t>11-00337</t>
  </si>
  <si>
    <t>11-00338</t>
  </si>
  <si>
    <t>11-00339</t>
  </si>
  <si>
    <t>11-00340</t>
  </si>
  <si>
    <t>11-00341</t>
  </si>
  <si>
    <t>11-00342</t>
  </si>
  <si>
    <t>11-00343</t>
  </si>
  <si>
    <t>11-00344</t>
  </si>
  <si>
    <t>11-00345</t>
  </si>
  <si>
    <t>11-00346</t>
  </si>
  <si>
    <t>11-00347</t>
  </si>
  <si>
    <t>11-00349</t>
  </si>
  <si>
    <t>11-00348</t>
  </si>
  <si>
    <t>11-00350</t>
  </si>
  <si>
    <t>11-00351</t>
  </si>
  <si>
    <t>11-00352</t>
  </si>
  <si>
    <t>11-00353</t>
  </si>
  <si>
    <t>11-00354</t>
  </si>
  <si>
    <t>11-00355</t>
  </si>
  <si>
    <t>11-00356</t>
  </si>
  <si>
    <t>11-00357</t>
  </si>
  <si>
    <t>11-00358</t>
  </si>
  <si>
    <t>11-00359</t>
  </si>
  <si>
    <t>11-00360</t>
  </si>
  <si>
    <t>11-00361</t>
  </si>
  <si>
    <t>11-00362</t>
  </si>
  <si>
    <t>11-00363</t>
  </si>
  <si>
    <t>11-00364</t>
  </si>
  <si>
    <t>11-00366</t>
  </si>
  <si>
    <t>11-00365</t>
  </si>
  <si>
    <t>11-00367</t>
  </si>
  <si>
    <t>11-00369</t>
  </si>
  <si>
    <t>11-00368</t>
  </si>
  <si>
    <t>11-00372</t>
  </si>
  <si>
    <t>11-00371</t>
  </si>
  <si>
    <t>11-00370</t>
  </si>
  <si>
    <t>11-00374</t>
  </si>
  <si>
    <t>11-00373</t>
  </si>
  <si>
    <t>11-00375</t>
  </si>
  <si>
    <t>11-00376</t>
  </si>
  <si>
    <t>11-00378</t>
  </si>
  <si>
    <t>11-00377</t>
  </si>
  <si>
    <t>11-00380</t>
  </si>
  <si>
    <t>11-00379</t>
  </si>
  <si>
    <t>11-00382</t>
  </si>
  <si>
    <t>11-00381</t>
  </si>
  <si>
    <t>11-00383</t>
  </si>
  <si>
    <t>11-00385</t>
  </si>
  <si>
    <t>11-00384</t>
  </si>
  <si>
    <t>11-00386</t>
  </si>
  <si>
    <t>11-00387</t>
  </si>
  <si>
    <t>11-00388</t>
  </si>
  <si>
    <t>11-00389</t>
  </si>
  <si>
    <t>11-00390</t>
  </si>
  <si>
    <t>11-00391</t>
  </si>
  <si>
    <t>11-00392</t>
  </si>
  <si>
    <t>11-00395</t>
  </si>
  <si>
    <t>11-00394</t>
  </si>
  <si>
    <t>11-00393</t>
  </si>
  <si>
    <t>11-00397</t>
  </si>
  <si>
    <t>11-00396</t>
  </si>
  <si>
    <t>11-00398</t>
  </si>
  <si>
    <t>11-00399</t>
  </si>
  <si>
    <t>11-00400</t>
  </si>
  <si>
    <t>11-00401</t>
  </si>
  <si>
    <t>11-00402</t>
  </si>
  <si>
    <t>11-00403</t>
  </si>
  <si>
    <t>11-00404</t>
  </si>
  <si>
    <t>11-00405</t>
  </si>
  <si>
    <t>11-00407</t>
  </si>
  <si>
    <t>11-00408</t>
  </si>
  <si>
    <t>11-00406</t>
  </si>
  <si>
    <t>11-00409</t>
  </si>
  <si>
    <t>11-00411</t>
  </si>
  <si>
    <t>11-00410</t>
  </si>
  <si>
    <t>11-00412</t>
  </si>
  <si>
    <t>11-00413</t>
  </si>
  <si>
    <t>11-00415</t>
  </si>
  <si>
    <t>11-00414</t>
  </si>
  <si>
    <t>11-00416</t>
  </si>
  <si>
    <t>11-00418</t>
  </si>
  <si>
    <t>11-00417</t>
  </si>
  <si>
    <t>11-00419</t>
  </si>
  <si>
    <t>11-00420</t>
  </si>
  <si>
    <t>11-00422</t>
  </si>
  <si>
    <t>11-00421</t>
  </si>
  <si>
    <t>11-00423</t>
  </si>
  <si>
    <t>11-00424</t>
  </si>
  <si>
    <t>11-00425</t>
  </si>
  <si>
    <t>11-00426</t>
  </si>
  <si>
    <t>11-00427</t>
  </si>
  <si>
    <t>11-00428</t>
  </si>
  <si>
    <t>11-00429</t>
  </si>
  <si>
    <t>11-00430</t>
  </si>
  <si>
    <t>11-00431</t>
  </si>
  <si>
    <t>11-00432</t>
  </si>
  <si>
    <t>11-00433</t>
  </si>
  <si>
    <t>11-00434</t>
  </si>
  <si>
    <t>11-00435</t>
  </si>
  <si>
    <t>11-00437</t>
  </si>
  <si>
    <t>11-00436</t>
  </si>
  <si>
    <t>11-00439</t>
  </si>
  <si>
    <t>11-00440</t>
  </si>
  <si>
    <t>11-00438</t>
  </si>
  <si>
    <t>11-00442</t>
  </si>
  <si>
    <t>11-00443</t>
  </si>
  <si>
    <t>11-00441</t>
  </si>
  <si>
    <t>11-00444</t>
  </si>
  <si>
    <t>11-00445</t>
  </si>
  <si>
    <t>11-00448</t>
  </si>
  <si>
    <t>11-00446</t>
  </si>
  <si>
    <t>11-00447</t>
  </si>
  <si>
    <t>11-00449</t>
  </si>
  <si>
    <t>11-00450</t>
  </si>
  <si>
    <t>11-00452</t>
  </si>
  <si>
    <t>11-00451</t>
  </si>
  <si>
    <t>11-00453</t>
  </si>
  <si>
    <t>11-00454</t>
  </si>
  <si>
    <t>11-00456</t>
  </si>
  <si>
    <t>11-00455</t>
  </si>
  <si>
    <t>11-00458</t>
  </si>
  <si>
    <t>11-00457</t>
  </si>
  <si>
    <t>11-00459</t>
  </si>
  <si>
    <t>11-00460</t>
  </si>
  <si>
    <t>11-00461</t>
  </si>
  <si>
    <t>11-00462</t>
  </si>
  <si>
    <t>11-00463</t>
  </si>
  <si>
    <t>11-00465</t>
  </si>
  <si>
    <t>11-00464</t>
  </si>
  <si>
    <t>11-00467</t>
  </si>
  <si>
    <t>11-00466</t>
  </si>
  <si>
    <t>11-00468</t>
  </si>
  <si>
    <t>11-00469</t>
  </si>
  <si>
    <t>11-00471</t>
  </si>
  <si>
    <t>11-00470</t>
  </si>
  <si>
    <t>11-00472</t>
  </si>
  <si>
    <t>11-00473</t>
  </si>
  <si>
    <t>11-00474</t>
  </si>
  <si>
    <t>11-00475</t>
  </si>
  <si>
    <t>11-00476</t>
  </si>
  <si>
    <t>11-00477</t>
  </si>
  <si>
    <t>11-00478</t>
  </si>
  <si>
    <t>11-00479</t>
  </si>
  <si>
    <t>11-00480</t>
  </si>
  <si>
    <t>11-00481</t>
  </si>
  <si>
    <t>11-00482</t>
  </si>
  <si>
    <t>11-00483</t>
  </si>
  <si>
    <t>11-00484</t>
  </si>
  <si>
    <t>11-00485</t>
  </si>
  <si>
    <t>11-00486</t>
  </si>
  <si>
    <t>11-00487</t>
  </si>
  <si>
    <t>11-00489</t>
  </si>
  <si>
    <t>11-00488</t>
  </si>
  <si>
    <t>11-00490</t>
  </si>
  <si>
    <t>11-00491</t>
  </si>
  <si>
    <t>11-00493</t>
  </si>
  <si>
    <t>11-00492</t>
  </si>
  <si>
    <t>11-00494</t>
  </si>
  <si>
    <t>11-00495</t>
  </si>
  <si>
    <t>11-00496</t>
  </si>
  <si>
    <t>11-00497</t>
  </si>
  <si>
    <t>11-00498</t>
  </si>
  <si>
    <t>11-00499</t>
  </si>
  <si>
    <t>11-00501</t>
  </si>
  <si>
    <t>11-00500</t>
  </si>
  <si>
    <t>11-00502</t>
  </si>
  <si>
    <t>11-00503</t>
  </si>
  <si>
    <t>11-00504</t>
  </si>
  <si>
    <t>11-00505</t>
  </si>
  <si>
    <t>11-00506</t>
  </si>
  <si>
    <t>11-00507</t>
  </si>
  <si>
    <t>11-00508</t>
  </si>
  <si>
    <t>11-00509</t>
  </si>
  <si>
    <t>11-00511</t>
  </si>
  <si>
    <t>11-00510</t>
  </si>
  <si>
    <t>11-00512</t>
  </si>
  <si>
    <t>11-00513</t>
  </si>
  <si>
    <t>11-00514</t>
  </si>
  <si>
    <t>11-00515</t>
  </si>
  <si>
    <t>11-00516</t>
  </si>
  <si>
    <t>11-00517</t>
  </si>
  <si>
    <t>11-00518</t>
  </si>
  <si>
    <t>11-00519</t>
  </si>
  <si>
    <t>11-00520</t>
  </si>
  <si>
    <t>11-00521</t>
  </si>
  <si>
    <t>11-00522</t>
  </si>
  <si>
    <t>11-00523</t>
  </si>
  <si>
    <t>11-00524</t>
  </si>
  <si>
    <t>11-00525</t>
  </si>
  <si>
    <t>11-00526</t>
  </si>
  <si>
    <t>11-00527</t>
  </si>
  <si>
    <t>11-00528</t>
  </si>
  <si>
    <t>11-00529</t>
  </si>
  <si>
    <t>11-00530</t>
  </si>
  <si>
    <t>11-00531</t>
  </si>
  <si>
    <t>11-00532</t>
  </si>
  <si>
    <t>11-00533</t>
  </si>
  <si>
    <t>11-00534</t>
  </si>
  <si>
    <t>11-00535</t>
  </si>
  <si>
    <t>11-00536</t>
  </si>
  <si>
    <t>11-00537</t>
  </si>
  <si>
    <t>11-00538</t>
  </si>
  <si>
    <t>11-00539</t>
  </si>
  <si>
    <t>11-00540</t>
  </si>
  <si>
    <t>11-00541</t>
  </si>
  <si>
    <t>11-00542</t>
  </si>
  <si>
    <t>11-00543</t>
  </si>
  <si>
    <t>11-00544</t>
  </si>
  <si>
    <t>11-00545</t>
  </si>
  <si>
    <t>11-00546</t>
  </si>
  <si>
    <t>11-00547</t>
  </si>
  <si>
    <t>11-00548</t>
  </si>
  <si>
    <t>11-00549</t>
  </si>
  <si>
    <t>11-00550</t>
  </si>
  <si>
    <t>11-00551</t>
  </si>
  <si>
    <t>11-00552</t>
  </si>
  <si>
    <t>11-00553</t>
  </si>
  <si>
    <t>11-00554</t>
  </si>
  <si>
    <t>11-00555</t>
  </si>
  <si>
    <t>11-00556</t>
  </si>
  <si>
    <t>11-00557</t>
  </si>
  <si>
    <t>11-00558</t>
  </si>
  <si>
    <t>11-00559</t>
  </si>
  <si>
    <t>11-00560</t>
  </si>
  <si>
    <t>11-00561</t>
  </si>
  <si>
    <t>11-00562</t>
  </si>
  <si>
    <t>11-00563</t>
  </si>
  <si>
    <t>11-00565</t>
  </si>
  <si>
    <t>11-00564</t>
  </si>
  <si>
    <t>11-00568</t>
  </si>
  <si>
    <t>11-00566</t>
  </si>
  <si>
    <t>11-00567</t>
  </si>
  <si>
    <t>11-00569</t>
  </si>
  <si>
    <t>11-00571</t>
  </si>
  <si>
    <t>11-00570</t>
  </si>
  <si>
    <t>11-00572</t>
  </si>
  <si>
    <t>11-00574</t>
  </si>
  <si>
    <t>11-00573</t>
  </si>
  <si>
    <t>11-00575</t>
  </si>
  <si>
    <t>11-00576</t>
  </si>
  <si>
    <t>11-00577</t>
  </si>
  <si>
    <t>11-00579</t>
  </si>
  <si>
    <t>11-00578</t>
  </si>
  <si>
    <t>11-00580</t>
  </si>
  <si>
    <t>11-00583</t>
  </si>
  <si>
    <t>11-00582</t>
  </si>
  <si>
    <t>11-00581</t>
  </si>
  <si>
    <t>11-00584</t>
  </si>
  <si>
    <t>11-00585</t>
  </si>
  <si>
    <t>11-00586</t>
  </si>
  <si>
    <t>11-00588</t>
  </si>
  <si>
    <t>11-00589</t>
  </si>
  <si>
    <t>11-00587</t>
  </si>
  <si>
    <t>11-00590</t>
  </si>
  <si>
    <t>11-00591</t>
  </si>
  <si>
    <t>11-00592</t>
  </si>
  <si>
    <t>11-00593</t>
  </si>
  <si>
    <t>11-00594</t>
  </si>
  <si>
    <t>11-00595</t>
  </si>
  <si>
    <t>11-00597</t>
  </si>
  <si>
    <t>11-00596</t>
  </si>
  <si>
    <t>11-00598</t>
  </si>
  <si>
    <t>11-00599</t>
  </si>
  <si>
    <t>11-00600</t>
  </si>
  <si>
    <t>11-00601</t>
  </si>
  <si>
    <t>11-00605</t>
  </si>
  <si>
    <t>11-00602</t>
  </si>
  <si>
    <t>11-00604</t>
  </si>
  <si>
    <t>11-00606</t>
  </si>
  <si>
    <t>11-00607</t>
  </si>
  <si>
    <t>11-00603</t>
  </si>
  <si>
    <t>11-00608</t>
  </si>
  <si>
    <t>11-00609</t>
  </si>
  <si>
    <t>11-00610</t>
  </si>
  <si>
    <t>11-00611</t>
  </si>
  <si>
    <t>11-00612</t>
  </si>
  <si>
    <t>11-00613</t>
  </si>
  <si>
    <t>11-00614</t>
  </si>
  <si>
    <t>11-00615</t>
  </si>
  <si>
    <t>11-00616</t>
  </si>
  <si>
    <t>11-00617</t>
  </si>
  <si>
    <t>11-00619</t>
  </si>
  <si>
    <t>11-00618</t>
  </si>
  <si>
    <t>11-00620</t>
  </si>
  <si>
    <t>11-00621</t>
  </si>
  <si>
    <t>11-00622</t>
  </si>
  <si>
    <t>11-00624</t>
  </si>
  <si>
    <t>11-00623</t>
  </si>
  <si>
    <t>11-00626</t>
  </si>
  <si>
    <t>11-00625</t>
  </si>
  <si>
    <t>11-00627</t>
  </si>
  <si>
    <t>11-00628</t>
  </si>
  <si>
    <t>11-00629</t>
  </si>
  <si>
    <t>11-00630</t>
  </si>
  <si>
    <t>11-00633</t>
  </si>
  <si>
    <t>11-00632</t>
  </si>
  <si>
    <t>11-00631</t>
  </si>
  <si>
    <t>11-00634</t>
  </si>
  <si>
    <t>11-00635</t>
  </si>
  <si>
    <t>11-00636</t>
  </si>
  <si>
    <t>11-00638</t>
  </si>
  <si>
    <t>11-00637</t>
  </si>
  <si>
    <t>11-00640</t>
  </si>
  <si>
    <t>11-00639</t>
  </si>
  <si>
    <t>11-00641</t>
  </si>
  <si>
    <t>11-00642</t>
  </si>
  <si>
    <t>11-00643</t>
  </si>
  <si>
    <t>11-00645</t>
  </si>
  <si>
    <t>11-00644</t>
  </si>
  <si>
    <t>11-00646</t>
  </si>
  <si>
    <t>11-00647</t>
  </si>
  <si>
    <t>11-00648</t>
  </si>
  <si>
    <t>11-00649</t>
  </si>
  <si>
    <t>11-00650</t>
  </si>
  <si>
    <t>11-00651</t>
  </si>
  <si>
    <t>11-00653</t>
  </si>
  <si>
    <t>11-00652</t>
  </si>
  <si>
    <t>11-00654</t>
  </si>
  <si>
    <t>11-00657</t>
  </si>
  <si>
    <t>11-00656</t>
  </si>
  <si>
    <t>11-00655</t>
  </si>
  <si>
    <t>11-00658</t>
  </si>
  <si>
    <t>11-00660</t>
  </si>
  <si>
    <t>11-00659</t>
  </si>
  <si>
    <t>11-00662</t>
  </si>
  <si>
    <t>11-00661</t>
  </si>
  <si>
    <t>11-00663</t>
  </si>
  <si>
    <t>11-00664</t>
  </si>
  <si>
    <t>11-00666</t>
  </si>
  <si>
    <t>11-00665</t>
  </si>
  <si>
    <t>11-00667</t>
  </si>
  <si>
    <t>11-00668</t>
  </si>
  <si>
    <t>11-00670</t>
  </si>
  <si>
    <t>11-00669</t>
  </si>
  <si>
    <t>11-00671</t>
  </si>
  <si>
    <t>11-00672</t>
  </si>
  <si>
    <t>11-00674</t>
  </si>
  <si>
    <t>11-00673</t>
  </si>
  <si>
    <t>11-00675</t>
  </si>
  <si>
    <t>11-00677</t>
  </si>
  <si>
    <t>11-00676</t>
  </si>
  <si>
    <t>11-00679</t>
  </si>
  <si>
    <t>11-00678</t>
  </si>
  <si>
    <t>11-00680</t>
  </si>
  <si>
    <t>11-00681</t>
  </si>
  <si>
    <t>11-00682</t>
  </si>
  <si>
    <t>11-00683</t>
  </si>
  <si>
    <t>11-00684</t>
  </si>
  <si>
    <t>11-00687</t>
  </si>
  <si>
    <t>11-00685</t>
  </si>
  <si>
    <t>11-00686</t>
  </si>
  <si>
    <t>11-00688</t>
  </si>
  <si>
    <t>11-00689</t>
  </si>
  <si>
    <t>11-00690</t>
  </si>
  <si>
    <t>11-00691</t>
  </si>
  <si>
    <t>11-00692</t>
  </si>
  <si>
    <t>11-00693</t>
  </si>
  <si>
    <t>11-00694</t>
  </si>
  <si>
    <t>11-00696</t>
  </si>
  <si>
    <t>11-00695</t>
  </si>
  <si>
    <t>11-00697</t>
  </si>
  <si>
    <t>11-00698</t>
  </si>
  <si>
    <t>11-00699</t>
  </si>
  <si>
    <t>11-00700</t>
  </si>
  <si>
    <t>11-00701</t>
  </si>
  <si>
    <t>11-00706</t>
  </si>
  <si>
    <t>11-00708</t>
  </si>
  <si>
    <t>11-00704</t>
  </si>
  <si>
    <t>11-00705</t>
  </si>
  <si>
    <t>11-00702</t>
  </si>
  <si>
    <t>11-00707</t>
  </si>
  <si>
    <t>11-00703</t>
  </si>
  <si>
    <t>11-00709</t>
  </si>
  <si>
    <t>11-00710</t>
  </si>
  <si>
    <t>11-00711</t>
  </si>
  <si>
    <t>11-00712</t>
  </si>
  <si>
    <t>11-00713</t>
  </si>
  <si>
    <t>11-00714</t>
  </si>
  <si>
    <t>11-00715</t>
  </si>
  <si>
    <t>11-00716</t>
  </si>
  <si>
    <t>11-00717</t>
  </si>
  <si>
    <t>11-00718</t>
  </si>
  <si>
    <t>11-00719</t>
  </si>
  <si>
    <t>11-00721</t>
  </si>
  <si>
    <t>11-00720</t>
  </si>
  <si>
    <t>11-00723</t>
  </si>
  <si>
    <t>11-00722</t>
  </si>
  <si>
    <t>11-00724</t>
  </si>
  <si>
    <t>11-00725</t>
  </si>
  <si>
    <t>11-00727</t>
  </si>
  <si>
    <t>11-00726</t>
  </si>
  <si>
    <t>11-00728</t>
  </si>
  <si>
    <t>11-00729</t>
  </si>
  <si>
    <t>11-00731</t>
  </si>
  <si>
    <t>11-00730</t>
  </si>
  <si>
    <t>11-00732</t>
  </si>
  <si>
    <t>11-00733</t>
  </si>
  <si>
    <t>11-00734</t>
  </si>
  <si>
    <t>11-00736</t>
  </si>
  <si>
    <t>11-00737</t>
  </si>
  <si>
    <t>11-00735</t>
  </si>
  <si>
    <t>11-00739</t>
  </si>
  <si>
    <t>11-00738</t>
  </si>
  <si>
    <t>11-00740</t>
  </si>
  <si>
    <t>11-00741</t>
  </si>
  <si>
    <t>11-00742</t>
  </si>
  <si>
    <t>11-00743</t>
  </si>
  <si>
    <t>11-00744</t>
  </si>
  <si>
    <t>11-00745</t>
  </si>
  <si>
    <t>11-00746</t>
  </si>
  <si>
    <t>11-00747</t>
  </si>
  <si>
    <t>11-00748</t>
  </si>
  <si>
    <t>11-00749</t>
  </si>
  <si>
    <t>11-00750</t>
  </si>
  <si>
    <t>11-00751</t>
  </si>
  <si>
    <t>11-00752</t>
  </si>
  <si>
    <t>11-00753</t>
  </si>
  <si>
    <t>11-00754</t>
  </si>
  <si>
    <t>11-00756</t>
  </si>
  <si>
    <t>11-00755</t>
  </si>
  <si>
    <t>11-00757</t>
  </si>
  <si>
    <t>11-00758</t>
  </si>
  <si>
    <t>11-00759</t>
  </si>
  <si>
    <t>11-00760</t>
  </si>
  <si>
    <t>11-00761</t>
  </si>
  <si>
    <t>11-00762</t>
  </si>
  <si>
    <t>11-00763</t>
  </si>
  <si>
    <t>11-00765</t>
  </si>
  <si>
    <t>11-00764</t>
  </si>
  <si>
    <t>11-00767</t>
  </si>
  <si>
    <t>11-00766</t>
  </si>
  <si>
    <t>11-00769</t>
  </si>
  <si>
    <t>11-00768</t>
  </si>
  <si>
    <t>11-00770</t>
  </si>
  <si>
    <t>11-00771</t>
  </si>
  <si>
    <t>11-00772</t>
  </si>
  <si>
    <t>11-00773</t>
  </si>
  <si>
    <t>11-00774</t>
  </si>
  <si>
    <t>11-00775</t>
  </si>
  <si>
    <t>11-00776</t>
  </si>
  <si>
    <t>11-00777</t>
  </si>
  <si>
    <t>11-00778</t>
  </si>
  <si>
    <t>11-00779</t>
  </si>
  <si>
    <t>11-00781</t>
  </si>
  <si>
    <t>11-00780</t>
  </si>
  <si>
    <t>11-00782</t>
  </si>
  <si>
    <t>11-00783</t>
  </si>
  <si>
    <t>11-00785</t>
  </si>
  <si>
    <t>11-00784</t>
  </si>
  <si>
    <t>11-00786</t>
  </si>
  <si>
    <t>11-00787</t>
  </si>
  <si>
    <t>11-00788</t>
  </si>
  <si>
    <t>11-00789</t>
  </si>
  <si>
    <t>11-00790</t>
  </si>
  <si>
    <t>11-00791</t>
  </si>
  <si>
    <t>11-00792</t>
  </si>
  <si>
    <t>11-00793</t>
  </si>
  <si>
    <t>11-00794</t>
  </si>
  <si>
    <t>11-00795</t>
  </si>
  <si>
    <t>11-00796</t>
  </si>
  <si>
    <t>11-00797</t>
  </si>
  <si>
    <t>11-00798</t>
  </si>
  <si>
    <t>11-00799</t>
  </si>
  <si>
    <t>11-00800</t>
  </si>
  <si>
    <t>11-00801</t>
  </si>
  <si>
    <t>11-00802</t>
  </si>
  <si>
    <t>11-00803</t>
  </si>
  <si>
    <t>11-00804</t>
  </si>
  <si>
    <t>11-00805</t>
  </si>
  <si>
    <t>11-00806</t>
  </si>
  <si>
    <t>11-00807</t>
  </si>
  <si>
    <t>11-00808</t>
  </si>
  <si>
    <t>11-00809</t>
  </si>
  <si>
    <t>11-00810</t>
  </si>
  <si>
    <t>11-00811</t>
  </si>
  <si>
    <t>11-00812</t>
  </si>
  <si>
    <t>11-00813</t>
  </si>
  <si>
    <t>11-00814</t>
  </si>
  <si>
    <t>11-00815</t>
  </si>
  <si>
    <t>11-00818</t>
  </si>
  <si>
    <t>11-00816</t>
  </si>
  <si>
    <t>11-00817</t>
  </si>
  <si>
    <t>11-00819</t>
  </si>
  <si>
    <t>11-00820</t>
  </si>
  <si>
    <t>11-00821</t>
  </si>
  <si>
    <t>11-00822</t>
  </si>
  <si>
    <t>11-00823</t>
  </si>
  <si>
    <t>11-00824</t>
  </si>
  <si>
    <t>11-00825</t>
  </si>
  <si>
    <t>11-00826</t>
  </si>
  <si>
    <t>11-00827</t>
  </si>
  <si>
    <t>11-00828</t>
  </si>
  <si>
    <t>11-00829</t>
  </si>
  <si>
    <t>11-00830</t>
  </si>
  <si>
    <t>11-00831</t>
  </si>
  <si>
    <t>11-00832</t>
  </si>
  <si>
    <t>11-00833</t>
  </si>
  <si>
    <t>11-00834</t>
  </si>
  <si>
    <t>11-00835</t>
  </si>
  <si>
    <t>11-00836</t>
  </si>
  <si>
    <t>11-00838</t>
  </si>
  <si>
    <t>11-00837</t>
  </si>
  <si>
    <t>11-00839</t>
  </si>
  <si>
    <t>11-00840</t>
  </si>
  <si>
    <t>11-00841</t>
  </si>
  <si>
    <t>11-00842</t>
  </si>
  <si>
    <t>11-00843</t>
  </si>
  <si>
    <t>11-00844</t>
  </si>
  <si>
    <t>11-00845</t>
  </si>
  <si>
    <t>11-00846</t>
  </si>
  <si>
    <t>11-00847</t>
  </si>
  <si>
    <t>11-00849</t>
  </si>
  <si>
    <t>11-00848</t>
  </si>
  <si>
    <t>11-00850</t>
  </si>
  <si>
    <t>11-00851</t>
  </si>
  <si>
    <t>11-00852</t>
  </si>
  <si>
    <t>11-00853</t>
  </si>
  <si>
    <t>11-00854</t>
  </si>
  <si>
    <t>11-00855</t>
  </si>
  <si>
    <t>11-00856</t>
  </si>
  <si>
    <t>11-00857</t>
  </si>
  <si>
    <t>11-00858</t>
  </si>
  <si>
    <t>11-00859</t>
  </si>
  <si>
    <t>11-00860</t>
  </si>
  <si>
    <t>11-00861</t>
  </si>
  <si>
    <t>11-00862</t>
  </si>
  <si>
    <t>11-00863</t>
  </si>
  <si>
    <t>11-00864</t>
  </si>
  <si>
    <t>11-00865</t>
  </si>
  <si>
    <t>11-00866</t>
  </si>
  <si>
    <t>11-00867</t>
  </si>
  <si>
    <t>11-00868</t>
  </si>
  <si>
    <t>11-00869</t>
  </si>
  <si>
    <t>11-00870</t>
  </si>
  <si>
    <t>11-00871</t>
  </si>
  <si>
    <t>11-00872</t>
  </si>
  <si>
    <t>11-00873</t>
  </si>
  <si>
    <t>11-00874</t>
  </si>
  <si>
    <t>11-00875</t>
  </si>
  <si>
    <t>11-00876</t>
  </si>
  <si>
    <t>11-00877</t>
  </si>
  <si>
    <t>11-00878</t>
  </si>
  <si>
    <t>11-00879</t>
  </si>
  <si>
    <t>11-00880</t>
  </si>
  <si>
    <t>11-00881</t>
  </si>
  <si>
    <t>11-00882</t>
  </si>
  <si>
    <t>11-00883</t>
  </si>
  <si>
    <t>11-00884</t>
  </si>
  <si>
    <t>11-00885</t>
  </si>
  <si>
    <t>11-00886</t>
  </si>
  <si>
    <t>11-00887</t>
  </si>
  <si>
    <t>11-00888</t>
  </si>
  <si>
    <t>11-00889</t>
  </si>
  <si>
    <t>11-00890</t>
  </si>
  <si>
    <t>11-00891</t>
  </si>
  <si>
    <t>11-00892</t>
  </si>
  <si>
    <t>11-00893</t>
  </si>
  <si>
    <t>11-00894</t>
  </si>
  <si>
    <t>11-00895</t>
  </si>
  <si>
    <t>11-00896</t>
  </si>
  <si>
    <t>11-00897</t>
  </si>
  <si>
    <t>11-00898</t>
  </si>
  <si>
    <t>11-00899</t>
  </si>
  <si>
    <t>11-00900</t>
  </si>
  <si>
    <t>11-00902</t>
  </si>
  <si>
    <t>11-00901</t>
  </si>
  <si>
    <t>11-00903</t>
  </si>
  <si>
    <t>11-00905</t>
  </si>
  <si>
    <t>11-00904</t>
  </si>
  <si>
    <t>11-00906</t>
  </si>
  <si>
    <t>11-00907</t>
  </si>
  <si>
    <t>11-00908</t>
  </si>
  <si>
    <t>11-00909</t>
  </si>
  <si>
    <t>11-00910</t>
  </si>
  <si>
    <t>11-00911</t>
  </si>
  <si>
    <t>11-00913</t>
  </si>
  <si>
    <t>11-00912</t>
  </si>
  <si>
    <t>11-00914</t>
  </si>
  <si>
    <t>11-00915</t>
  </si>
  <si>
    <t>11-00916</t>
  </si>
  <si>
    <t>11-00917</t>
  </si>
  <si>
    <t>11-00918</t>
  </si>
  <si>
    <t>11-00919</t>
  </si>
  <si>
    <t>11-00920</t>
  </si>
  <si>
    <t>11-00921</t>
  </si>
  <si>
    <t>11-00923</t>
  </si>
  <si>
    <t>11-00922</t>
  </si>
  <si>
    <t>11-00924</t>
  </si>
  <si>
    <t>11-00925</t>
  </si>
  <si>
    <t>11-00926</t>
  </si>
  <si>
    <t>11-00927</t>
  </si>
  <si>
    <t>11-00928</t>
  </si>
  <si>
    <t>11-00929</t>
  </si>
  <si>
    <t>11-00930</t>
  </si>
  <si>
    <t>11-00931</t>
  </si>
  <si>
    <t>21-00101</t>
  </si>
  <si>
    <t>21-00102</t>
  </si>
  <si>
    <t>21-00103</t>
  </si>
  <si>
    <t>21-00104</t>
  </si>
  <si>
    <t>21-00105</t>
  </si>
  <si>
    <t>21-00106</t>
  </si>
  <si>
    <t>21-00107</t>
  </si>
  <si>
    <t>21-00108</t>
  </si>
  <si>
    <t>21-00109</t>
  </si>
  <si>
    <t>21-00110</t>
  </si>
  <si>
    <t>21-00111</t>
  </si>
  <si>
    <t>21-00112</t>
  </si>
  <si>
    <t>21-00113</t>
  </si>
  <si>
    <t>21-00114</t>
  </si>
  <si>
    <t>21-00115</t>
  </si>
  <si>
    <t>21-00118</t>
  </si>
  <si>
    <t>21-00116</t>
  </si>
  <si>
    <t>21-00117</t>
  </si>
  <si>
    <t>21-00119</t>
  </si>
  <si>
    <t>21-00120</t>
  </si>
  <si>
    <t>21-00121</t>
  </si>
  <si>
    <t>21-00122</t>
  </si>
  <si>
    <t>21-00123</t>
  </si>
  <si>
    <t>21-00124</t>
  </si>
  <si>
    <t>21-00125</t>
  </si>
  <si>
    <t>21-00126</t>
  </si>
  <si>
    <t>21-00127</t>
  </si>
  <si>
    <t>21-00128</t>
  </si>
  <si>
    <t>21-00129</t>
  </si>
  <si>
    <t>21-00130</t>
  </si>
  <si>
    <t>21-00131</t>
  </si>
  <si>
    <t>21-00132</t>
  </si>
  <si>
    <t>21-00133</t>
  </si>
  <si>
    <t>21-00134</t>
  </si>
  <si>
    <t>21-00135</t>
  </si>
  <si>
    <t>21-00136</t>
  </si>
  <si>
    <t>21-00137</t>
  </si>
  <si>
    <t>21-00138</t>
  </si>
  <si>
    <t>21-00139</t>
  </si>
  <si>
    <t>21-00140</t>
  </si>
  <si>
    <t>21-00141</t>
  </si>
  <si>
    <t>21-00142</t>
  </si>
  <si>
    <t>21-00144</t>
  </si>
  <si>
    <t>21-00143</t>
  </si>
  <si>
    <t>21-00145</t>
  </si>
  <si>
    <t>21-00146</t>
  </si>
  <si>
    <t>21-00147</t>
  </si>
  <si>
    <t>21-00148</t>
  </si>
  <si>
    <t>21-00149</t>
  </si>
  <si>
    <t>21-00150</t>
  </si>
  <si>
    <t>21-00151</t>
  </si>
  <si>
    <t>21-00152</t>
  </si>
  <si>
    <t>21-00153</t>
  </si>
  <si>
    <t>21-00154</t>
  </si>
  <si>
    <t>21-00155</t>
  </si>
  <si>
    <t>21-00156</t>
  </si>
  <si>
    <t>21-00157</t>
  </si>
  <si>
    <t>21-00158</t>
  </si>
  <si>
    <t>21-00159</t>
  </si>
  <si>
    <t>21-00160</t>
  </si>
  <si>
    <t>21-00161</t>
  </si>
  <si>
    <t>21-00162</t>
  </si>
  <si>
    <t>21-00163</t>
  </si>
  <si>
    <t>21-00164</t>
  </si>
  <si>
    <t>21-00165</t>
  </si>
  <si>
    <t>21-00166</t>
  </si>
  <si>
    <t>21-00167</t>
  </si>
  <si>
    <t>21-00168</t>
  </si>
  <si>
    <t>21-00169</t>
  </si>
  <si>
    <t>21-00170</t>
  </si>
  <si>
    <t>21-00171</t>
  </si>
  <si>
    <t>21-00172</t>
  </si>
  <si>
    <t>21-00173</t>
  </si>
  <si>
    <t>21-00174</t>
  </si>
  <si>
    <t>21-00176</t>
  </si>
  <si>
    <t>21-00175</t>
  </si>
  <si>
    <t>21-00177</t>
  </si>
  <si>
    <t>21-00178</t>
  </si>
  <si>
    <t>21-00179</t>
  </si>
  <si>
    <t>21-00180</t>
  </si>
  <si>
    <t>21-00181</t>
  </si>
  <si>
    <t>21-00182</t>
  </si>
  <si>
    <t>21-00183</t>
  </si>
  <si>
    <t>21-00184</t>
  </si>
  <si>
    <t>21-00185</t>
  </si>
  <si>
    <t>21-00186</t>
  </si>
  <si>
    <t>21-00187</t>
  </si>
  <si>
    <t>21-00188</t>
  </si>
  <si>
    <t>21-00189</t>
  </si>
  <si>
    <t>21-00190</t>
  </si>
  <si>
    <t>21-00191</t>
  </si>
  <si>
    <t>21-00192</t>
  </si>
  <si>
    <t>21-00193</t>
  </si>
  <si>
    <t>21-00194</t>
  </si>
  <si>
    <t>21-00195</t>
  </si>
  <si>
    <t>21-00196</t>
  </si>
  <si>
    <t>21-00197</t>
  </si>
  <si>
    <t>21-00198</t>
  </si>
  <si>
    <t>21-00199</t>
  </si>
  <si>
    <t>21-00200</t>
  </si>
  <si>
    <t>21-00201</t>
  </si>
  <si>
    <t>21-00202</t>
  </si>
  <si>
    <t>21-00203</t>
  </si>
  <si>
    <t>21-00204</t>
  </si>
  <si>
    <t>21-00205</t>
  </si>
  <si>
    <t>21-00206</t>
  </si>
  <si>
    <t>21-00207</t>
  </si>
  <si>
    <t>21-00208</t>
  </si>
  <si>
    <t>21-00209</t>
  </si>
  <si>
    <t>21-00210</t>
  </si>
  <si>
    <t>21-00211</t>
  </si>
  <si>
    <t>21-00212</t>
  </si>
  <si>
    <t>21-00213</t>
  </si>
  <si>
    <t>21-00214</t>
  </si>
  <si>
    <t>21-00215</t>
  </si>
  <si>
    <t>21-00216</t>
  </si>
  <si>
    <t>21-00217</t>
  </si>
  <si>
    <t>21-00218</t>
  </si>
  <si>
    <t>21-00219</t>
  </si>
  <si>
    <t>21-00220</t>
  </si>
  <si>
    <t>21-00221</t>
  </si>
  <si>
    <t>21-00222</t>
  </si>
  <si>
    <t>21-00223</t>
  </si>
  <si>
    <t>21-00224</t>
  </si>
  <si>
    <t>21-00225</t>
  </si>
  <si>
    <t>21-00226</t>
  </si>
  <si>
    <t>21-00227</t>
  </si>
  <si>
    <t>21-00228</t>
  </si>
  <si>
    <t>21-00229</t>
  </si>
  <si>
    <t>21-00230</t>
  </si>
  <si>
    <t>21-00231</t>
  </si>
  <si>
    <t>21-00232</t>
  </si>
  <si>
    <t>21-00233</t>
  </si>
  <si>
    <t>21-00234</t>
  </si>
  <si>
    <t>21-00235</t>
  </si>
  <si>
    <t>21-00237</t>
  </si>
  <si>
    <t>21-00236</t>
  </si>
  <si>
    <t>21-00238</t>
  </si>
  <si>
    <t>21-00239</t>
  </si>
  <si>
    <t>21-00240</t>
  </si>
  <si>
    <t>21-00241</t>
  </si>
  <si>
    <t>21-00242</t>
  </si>
  <si>
    <t>21-00243</t>
  </si>
  <si>
    <t>21-00244</t>
  </si>
  <si>
    <t>21-00245</t>
  </si>
  <si>
    <t>21-00246</t>
  </si>
  <si>
    <t>21-00247</t>
  </si>
  <si>
    <t>21-00248</t>
  </si>
  <si>
    <t>21-00249</t>
  </si>
  <si>
    <t>21-00250</t>
  </si>
  <si>
    <t>21-00251</t>
  </si>
  <si>
    <t>21-00252</t>
  </si>
  <si>
    <t>21-00253</t>
  </si>
  <si>
    <t>21-00254</t>
  </si>
  <si>
    <t>21-00255</t>
  </si>
  <si>
    <t>21-00256</t>
  </si>
  <si>
    <t>21-00257</t>
  </si>
  <si>
    <t>21-00258</t>
  </si>
  <si>
    <t>21-00259</t>
  </si>
  <si>
    <t>21-00260</t>
  </si>
  <si>
    <t>21-00261</t>
  </si>
  <si>
    <t>21-00262</t>
  </si>
  <si>
    <t>21-00263</t>
  </si>
  <si>
    <t>21-00264</t>
  </si>
  <si>
    <t>21-00265</t>
  </si>
  <si>
    <t>21-00266</t>
  </si>
  <si>
    <t>21-00267</t>
  </si>
  <si>
    <t>21-00268</t>
  </si>
  <si>
    <t>21-00269</t>
  </si>
  <si>
    <t>21-00270</t>
  </si>
  <si>
    <t>21-00271</t>
  </si>
  <si>
    <t>21-00272</t>
  </si>
  <si>
    <t>21-00273</t>
  </si>
  <si>
    <t>21-00274</t>
  </si>
  <si>
    <t>21-00275</t>
  </si>
  <si>
    <t>21-00276</t>
  </si>
  <si>
    <t>21-00277</t>
  </si>
  <si>
    <t>21-00278</t>
  </si>
  <si>
    <t>21-00279</t>
  </si>
  <si>
    <t>21-00280</t>
  </si>
  <si>
    <t>21-00281</t>
  </si>
  <si>
    <t>21-00282</t>
  </si>
  <si>
    <t>21-00283</t>
  </si>
  <si>
    <t>21-00284</t>
  </si>
  <si>
    <t>21-00285</t>
  </si>
  <si>
    <t>21-00286</t>
  </si>
  <si>
    <t>21-00287</t>
  </si>
  <si>
    <t>21-00288</t>
  </si>
  <si>
    <t>21-00289</t>
  </si>
  <si>
    <t>21-00290</t>
  </si>
  <si>
    <t>21-00291</t>
  </si>
  <si>
    <t>21-00292</t>
  </si>
  <si>
    <t>21-00293</t>
  </si>
  <si>
    <t>21-00294</t>
  </si>
  <si>
    <t>21-00295</t>
  </si>
  <si>
    <t>21-00296</t>
  </si>
  <si>
    <t>21-00297</t>
  </si>
  <si>
    <t>21-00298</t>
  </si>
  <si>
    <t>21-00299</t>
  </si>
  <si>
    <t>21-00300</t>
  </si>
  <si>
    <t>21-00301</t>
  </si>
  <si>
    <t>21-00302</t>
  </si>
  <si>
    <t>21-00303</t>
  </si>
  <si>
    <t>21-00304</t>
  </si>
  <si>
    <t>21-00305</t>
  </si>
  <si>
    <t>21-00306</t>
  </si>
  <si>
    <t>21-00307</t>
  </si>
  <si>
    <t>21-00308</t>
  </si>
  <si>
    <t>21-00309</t>
  </si>
  <si>
    <t>21-00310</t>
  </si>
  <si>
    <t>21-00311</t>
  </si>
  <si>
    <t>21-00312</t>
  </si>
  <si>
    <t>21-00313</t>
  </si>
  <si>
    <t>21-00314</t>
  </si>
  <si>
    <t>21-00315</t>
  </si>
  <si>
    <t>21-00316</t>
  </si>
  <si>
    <t>21-00317</t>
  </si>
  <si>
    <t>21-00318</t>
  </si>
  <si>
    <t>21-00319</t>
  </si>
  <si>
    <t>21-00320</t>
  </si>
  <si>
    <t>21-00321</t>
  </si>
  <si>
    <t>21-00322</t>
  </si>
  <si>
    <t>21-00323</t>
  </si>
  <si>
    <t>21-00324</t>
  </si>
  <si>
    <t>21-00325</t>
  </si>
  <si>
    <t>21-00327</t>
  </si>
  <si>
    <t>21-00326</t>
  </si>
  <si>
    <t>21-00328</t>
  </si>
  <si>
    <t>21-00329</t>
  </si>
  <si>
    <t>21-00330</t>
  </si>
  <si>
    <t>21-00331</t>
  </si>
  <si>
    <t>21-00332</t>
  </si>
  <si>
    <t>21-00333</t>
  </si>
  <si>
    <t>21-00334</t>
  </si>
  <si>
    <t>21-00335</t>
  </si>
  <si>
    <t>21-00336</t>
  </si>
  <si>
    <t>21-00337</t>
  </si>
  <si>
    <t>21-00338</t>
  </si>
  <si>
    <t>21-00339</t>
  </si>
  <si>
    <t>21-00340</t>
  </si>
  <si>
    <t>21-00341</t>
  </si>
  <si>
    <t>21-00342</t>
  </si>
  <si>
    <t>21-00343</t>
  </si>
  <si>
    <t>21-00344</t>
  </si>
  <si>
    <t>21-00345</t>
  </si>
  <si>
    <t>21-00346</t>
  </si>
  <si>
    <t>21-00347</t>
  </si>
  <si>
    <t>21-00348</t>
  </si>
  <si>
    <t>21-00349</t>
  </si>
  <si>
    <t>21-00350</t>
  </si>
  <si>
    <t>21-00352</t>
  </si>
  <si>
    <t>21-00351</t>
  </si>
  <si>
    <t>21-00353</t>
  </si>
  <si>
    <t>21-00354</t>
  </si>
  <si>
    <t>21-00355</t>
  </si>
  <si>
    <t>21-00356</t>
  </si>
  <si>
    <t>21-00357</t>
  </si>
  <si>
    <t>21-00358</t>
  </si>
  <si>
    <t>21-00359</t>
  </si>
  <si>
    <t>21-00360</t>
  </si>
  <si>
    <t>21-00361</t>
  </si>
  <si>
    <t>21-00362</t>
  </si>
  <si>
    <t>21-00363</t>
  </si>
  <si>
    <t>21-00364</t>
  </si>
  <si>
    <t>21-00365</t>
  </si>
  <si>
    <t>21-00366</t>
  </si>
  <si>
    <t>21-00367</t>
  </si>
  <si>
    <t>21-00368</t>
  </si>
  <si>
    <t>21-00369</t>
  </si>
  <si>
    <t>21-00370</t>
  </si>
  <si>
    <t>21-00371</t>
  </si>
  <si>
    <t>21-00372</t>
  </si>
  <si>
    <t>21-00373</t>
  </si>
  <si>
    <t>21-00374</t>
  </si>
  <si>
    <t>21-00376</t>
  </si>
  <si>
    <t>21-00375</t>
  </si>
  <si>
    <t>21-00377</t>
  </si>
  <si>
    <t>21-00378</t>
  </si>
  <si>
    <t>21-00379</t>
  </si>
  <si>
    <t>21-00381</t>
  </si>
  <si>
    <t>21-00380</t>
  </si>
  <si>
    <t>21-00382</t>
  </si>
  <si>
    <t>21-00383</t>
  </si>
  <si>
    <t>21-00384</t>
  </si>
  <si>
    <t>21-00386</t>
  </si>
  <si>
    <t>21-00385</t>
  </si>
  <si>
    <t>21-00387</t>
  </si>
  <si>
    <t>21-00389</t>
  </si>
  <si>
    <t>21-00388</t>
  </si>
  <si>
    <t>21-00391</t>
  </si>
  <si>
    <t>21-00390</t>
  </si>
  <si>
    <t>21-00392</t>
  </si>
  <si>
    <t>21-00394</t>
  </si>
  <si>
    <t>21-00393</t>
  </si>
  <si>
    <t>21-00395</t>
  </si>
  <si>
    <t>21-00397</t>
  </si>
  <si>
    <t>21-00396</t>
  </si>
  <si>
    <t>21-00398</t>
  </si>
  <si>
    <t>21-00399</t>
  </si>
  <si>
    <t>21-00400</t>
  </si>
  <si>
    <t>21-00401</t>
  </si>
  <si>
    <t>21-00402</t>
  </si>
  <si>
    <t>21-00404</t>
  </si>
  <si>
    <t>21-00403</t>
  </si>
  <si>
    <t>21-00405</t>
  </si>
  <si>
    <t>21-00406</t>
  </si>
  <si>
    <t>21-00408</t>
  </si>
  <si>
    <t>21-00407</t>
  </si>
  <si>
    <t>21-00410</t>
  </si>
  <si>
    <t>21-00409</t>
  </si>
  <si>
    <t>21-00411</t>
  </si>
  <si>
    <t>21-00412</t>
  </si>
  <si>
    <t>21-00413</t>
  </si>
  <si>
    <t>21-00414</t>
  </si>
  <si>
    <t>21-00415</t>
  </si>
  <si>
    <t>21-00417</t>
  </si>
  <si>
    <t>21-00416</t>
  </si>
  <si>
    <t>21-00418</t>
  </si>
  <si>
    <t>21-00419</t>
  </si>
  <si>
    <t>21-00420</t>
  </si>
  <si>
    <t>21-00421</t>
  </si>
  <si>
    <t>21-00422</t>
  </si>
  <si>
    <t>21-00423</t>
  </si>
  <si>
    <t>21-00425</t>
  </si>
  <si>
    <t>21-00424</t>
  </si>
  <si>
    <t>21-00426</t>
  </si>
  <si>
    <t>21-00427</t>
  </si>
  <si>
    <t>21-00428</t>
  </si>
  <si>
    <t>21-00429</t>
  </si>
  <si>
    <t>21-00430</t>
  </si>
  <si>
    <t>21-00432</t>
  </si>
  <si>
    <t>21-00431</t>
  </si>
  <si>
    <t>21-00433</t>
  </si>
  <si>
    <t>21-00435</t>
  </si>
  <si>
    <t>21-00434</t>
  </si>
  <si>
    <t>21-00436</t>
  </si>
  <si>
    <t>21-00437</t>
  </si>
  <si>
    <t>21-00438</t>
  </si>
  <si>
    <t>21-00439</t>
  </si>
  <si>
    <t>21-00440</t>
  </si>
  <si>
    <t>21-00441</t>
  </si>
  <si>
    <t>21-00442</t>
  </si>
  <si>
    <t>21-00443</t>
  </si>
  <si>
    <t>21-00444</t>
  </si>
  <si>
    <t>21-00445</t>
  </si>
  <si>
    <t>21-00446</t>
  </si>
  <si>
    <t>21-00448</t>
  </si>
  <si>
    <t>21-00447</t>
  </si>
  <si>
    <t>21-00449</t>
  </si>
  <si>
    <t>21-00450</t>
  </si>
  <si>
    <t>21-00451</t>
  </si>
  <si>
    <t>21-00452</t>
  </si>
  <si>
    <t>21-00453</t>
  </si>
  <si>
    <t>21-00454</t>
  </si>
  <si>
    <t>21-00455</t>
  </si>
  <si>
    <t>21-00456</t>
  </si>
  <si>
    <t>21-00457</t>
  </si>
  <si>
    <t>21-00459</t>
  </si>
  <si>
    <t>21-00458</t>
  </si>
  <si>
    <t>21-00460</t>
  </si>
  <si>
    <t>21-00461</t>
  </si>
  <si>
    <t>21-00462</t>
  </si>
  <si>
    <t>21-00463</t>
  </si>
  <si>
    <t>21-00464</t>
  </si>
  <si>
    <t>21-00465</t>
  </si>
  <si>
    <t>21-00467</t>
  </si>
  <si>
    <t>21-00466</t>
  </si>
  <si>
    <t>21-00468</t>
  </si>
  <si>
    <t>21-00470</t>
  </si>
  <si>
    <t>21-00469</t>
  </si>
  <si>
    <t>21-00471</t>
  </si>
  <si>
    <t>21-00472</t>
  </si>
  <si>
    <t>21-00473</t>
  </si>
  <si>
    <t>21-00474</t>
  </si>
  <si>
    <t>21-00475</t>
  </si>
  <si>
    <t>21-00476</t>
  </si>
  <si>
    <t>21-00477</t>
  </si>
  <si>
    <t>21-00478</t>
  </si>
  <si>
    <t>21-00479</t>
  </si>
  <si>
    <t>21-00481</t>
  </si>
  <si>
    <t>21-00480</t>
  </si>
  <si>
    <t>21-00482</t>
  </si>
  <si>
    <t>21-00483</t>
  </si>
  <si>
    <t>21-00484</t>
  </si>
  <si>
    <t>21-00485</t>
  </si>
  <si>
    <t>21-00486</t>
  </si>
  <si>
    <t>21-00487</t>
  </si>
  <si>
    <t>21-00488</t>
  </si>
  <si>
    <t>21-00489</t>
  </si>
  <si>
    <t>21-00490</t>
  </si>
  <si>
    <t>21-00491</t>
  </si>
  <si>
    <t>21-00492</t>
  </si>
  <si>
    <t>21-00493</t>
  </si>
  <si>
    <t>21-00494</t>
  </si>
  <si>
    <t>21-00495</t>
  </si>
  <si>
    <t>21-00496</t>
  </si>
  <si>
    <t>21-00497</t>
  </si>
  <si>
    <t>21-00498</t>
  </si>
  <si>
    <t>21-00499</t>
  </si>
  <si>
    <t>21-00500</t>
  </si>
  <si>
    <t>21-00501</t>
  </si>
  <si>
    <t>21-00502</t>
  </si>
  <si>
    <t>21-00503</t>
  </si>
  <si>
    <t>21-00504</t>
  </si>
  <si>
    <t>21-00505</t>
  </si>
  <si>
    <t>21-00506</t>
  </si>
  <si>
    <t>21-00507</t>
  </si>
  <si>
    <t>21-00508</t>
  </si>
  <si>
    <t>21-00509</t>
  </si>
  <si>
    <t>21-00510</t>
  </si>
  <si>
    <t>21-00511</t>
  </si>
  <si>
    <t>21-00512</t>
  </si>
  <si>
    <t>21-00513</t>
  </si>
  <si>
    <t>21-00514</t>
  </si>
  <si>
    <t>21-00515</t>
  </si>
  <si>
    <t>21-00516</t>
  </si>
  <si>
    <t>21-00517</t>
  </si>
  <si>
    <t>21-00518</t>
  </si>
  <si>
    <t>21-00519</t>
  </si>
  <si>
    <t>21-00520</t>
  </si>
  <si>
    <t>21-00521</t>
  </si>
  <si>
    <t>21-00522</t>
  </si>
  <si>
    <t>21-00523</t>
  </si>
  <si>
    <t>21-00525</t>
  </si>
  <si>
    <t>21-00524</t>
  </si>
  <si>
    <t>21-00526</t>
  </si>
  <si>
    <t>21-00527</t>
  </si>
  <si>
    <t>21-00529</t>
  </si>
  <si>
    <t>21-00528</t>
  </si>
  <si>
    <t>21-00532</t>
  </si>
  <si>
    <t>21-00530</t>
  </si>
  <si>
    <t>21-00531</t>
  </si>
  <si>
    <t>21-00533</t>
  </si>
  <si>
    <t>21-00534</t>
  </si>
  <si>
    <t>21-00536</t>
  </si>
  <si>
    <t>21-00535</t>
  </si>
  <si>
    <t>21-00537</t>
  </si>
  <si>
    <t>21-00538</t>
  </si>
  <si>
    <t>21-00539</t>
  </si>
  <si>
    <t>21-00541</t>
  </si>
  <si>
    <t>21-00540</t>
  </si>
  <si>
    <t>21-00542</t>
  </si>
  <si>
    <t>21-00543</t>
  </si>
  <si>
    <t>21-00545</t>
  </si>
  <si>
    <t>21-00544</t>
  </si>
  <si>
    <t>21-00546</t>
  </si>
  <si>
    <t>21-00547</t>
  </si>
  <si>
    <t>21-00549</t>
  </si>
  <si>
    <t>21-00548</t>
  </si>
  <si>
    <t>21-00550</t>
  </si>
  <si>
    <t>21-00551</t>
  </si>
  <si>
    <t>21-00552</t>
  </si>
  <si>
    <t>21-00553</t>
  </si>
  <si>
    <t>21-00554</t>
  </si>
  <si>
    <t>21-00555</t>
  </si>
  <si>
    <t>21-00556</t>
  </si>
  <si>
    <t>21-00557</t>
  </si>
  <si>
    <t>21-00558</t>
  </si>
  <si>
    <t>21-00559</t>
  </si>
  <si>
    <t>21-00561</t>
  </si>
  <si>
    <t>21-00563</t>
  </si>
  <si>
    <t>21-00560</t>
  </si>
  <si>
    <t>21-00562</t>
  </si>
  <si>
    <t>21-00565</t>
  </si>
  <si>
    <t>21-00564</t>
  </si>
  <si>
    <t>21-00567</t>
  </si>
  <si>
    <t>21-00566</t>
  </si>
  <si>
    <t>21-00569</t>
  </si>
  <si>
    <t>21-00570</t>
  </si>
  <si>
    <t>21-00568</t>
  </si>
  <si>
    <t>21-00571</t>
  </si>
  <si>
    <t>21-00572</t>
  </si>
  <si>
    <t>21-00573</t>
  </si>
  <si>
    <t>21-00574</t>
  </si>
  <si>
    <t>21-00575</t>
  </si>
  <si>
    <t>21-00576</t>
  </si>
  <si>
    <t>21-00577</t>
  </si>
  <si>
    <t>21-00578</t>
  </si>
  <si>
    <t>21-00579</t>
  </si>
  <si>
    <t>21-00581</t>
  </si>
  <si>
    <t>21-00580</t>
  </si>
  <si>
    <t>21-00582</t>
  </si>
  <si>
    <t>21-00583</t>
  </si>
  <si>
    <t>21-00584</t>
  </si>
  <si>
    <t>21-00585</t>
  </si>
  <si>
    <t>21-00586</t>
  </si>
  <si>
    <t>21-00588</t>
  </si>
  <si>
    <t>21-00587</t>
  </si>
  <si>
    <t>21-00589</t>
  </si>
  <si>
    <t>21-00590</t>
  </si>
  <si>
    <t>21-00591</t>
  </si>
  <si>
    <t>21-00592</t>
  </si>
  <si>
    <t>21-00593</t>
  </si>
  <si>
    <t>21-00594</t>
  </si>
  <si>
    <t>21-00596</t>
  </si>
  <si>
    <t>21-00595</t>
  </si>
  <si>
    <t>21-00597</t>
  </si>
  <si>
    <t>21-00598</t>
  </si>
  <si>
    <t>21-00600</t>
  </si>
  <si>
    <t>21-00599</t>
  </si>
  <si>
    <t>21-00601</t>
  </si>
  <si>
    <t>21-00603</t>
  </si>
  <si>
    <t>21-00602</t>
  </si>
  <si>
    <t>21-00604</t>
  </si>
  <si>
    <t>21-00606</t>
  </si>
  <si>
    <t>21-00605</t>
  </si>
  <si>
    <t>21-00607</t>
  </si>
  <si>
    <t>21-00608</t>
  </si>
  <si>
    <t>21-00609</t>
  </si>
  <si>
    <t>21-00610</t>
  </si>
  <si>
    <t>21-00611</t>
  </si>
  <si>
    <t>21-00614</t>
  </si>
  <si>
    <t>21-00613</t>
  </si>
  <si>
    <t>21-00612</t>
  </si>
  <si>
    <t>21-00615</t>
  </si>
  <si>
    <t>21-00616</t>
  </si>
  <si>
    <t>21-00617</t>
  </si>
  <si>
    <t>21-00619</t>
  </si>
  <si>
    <t>21-00618</t>
  </si>
  <si>
    <t>21-00620</t>
  </si>
  <si>
    <t>21-00621</t>
  </si>
  <si>
    <t>21-00622</t>
  </si>
  <si>
    <t>21-00624</t>
  </si>
  <si>
    <t>21-00623</t>
  </si>
  <si>
    <t>21-00626</t>
  </si>
  <si>
    <t>21-00625</t>
  </si>
  <si>
    <t>21-00627</t>
  </si>
  <si>
    <t>21-00629</t>
  </si>
  <si>
    <t>21-00628</t>
  </si>
  <si>
    <t>21-00630</t>
  </si>
  <si>
    <t>21-00631</t>
  </si>
  <si>
    <t>21-00632</t>
  </si>
  <si>
    <t>21-00633</t>
  </si>
  <si>
    <t>21-00635</t>
  </si>
  <si>
    <t>21-00634</t>
  </si>
  <si>
    <t>21-00636</t>
  </si>
  <si>
    <t>21-00638</t>
  </si>
  <si>
    <t>21-00639</t>
  </si>
  <si>
    <t>21-00637</t>
  </si>
  <si>
    <t>21-00640</t>
  </si>
  <si>
    <t>21-00641</t>
  </si>
  <si>
    <t>21-00642</t>
  </si>
  <si>
    <t>21-00644</t>
  </si>
  <si>
    <t>21-00643</t>
  </si>
  <si>
    <t>21-00645</t>
  </si>
  <si>
    <t>21-00646</t>
  </si>
  <si>
    <t>21-00647</t>
  </si>
  <si>
    <t>21-00648</t>
  </si>
  <si>
    <t>21-00649</t>
  </si>
  <si>
    <t>21-00650</t>
  </si>
  <si>
    <t>21-00651</t>
  </si>
  <si>
    <t>21-00652</t>
  </si>
  <si>
    <t>21-00653</t>
  </si>
  <si>
    <t>21-00654</t>
  </si>
  <si>
    <t>21-00655</t>
  </si>
  <si>
    <t>21-00656</t>
  </si>
  <si>
    <t>21-00659</t>
  </si>
  <si>
    <t>21-00657</t>
  </si>
  <si>
    <t>21-00658</t>
  </si>
  <si>
    <t>21-00660</t>
  </si>
  <si>
    <t>21-00661</t>
  </si>
  <si>
    <t>21-00662</t>
  </si>
  <si>
    <t>21-00663</t>
  </si>
  <si>
    <t>21-00664</t>
  </si>
  <si>
    <t>21-00665</t>
  </si>
  <si>
    <t>21-00666</t>
  </si>
  <si>
    <t>21-00667</t>
  </si>
  <si>
    <t>21-00668</t>
  </si>
  <si>
    <t>21-00669</t>
  </si>
  <si>
    <t>21-00670</t>
  </si>
  <si>
    <t>21-00671</t>
  </si>
  <si>
    <t>21-00672</t>
  </si>
  <si>
    <t>21-00674</t>
  </si>
  <si>
    <t>21-00673</t>
  </si>
  <si>
    <t>21-00675</t>
  </si>
  <si>
    <t>21-00676</t>
  </si>
  <si>
    <t>21-00677</t>
  </si>
  <si>
    <t>21-00678</t>
  </si>
  <si>
    <t>21-00679</t>
  </si>
  <si>
    <t>21-00681</t>
  </si>
  <si>
    <t>21-00680</t>
  </si>
  <si>
    <t>21-00682</t>
  </si>
  <si>
    <t>21-00683</t>
  </si>
  <si>
    <t>21-00684</t>
  </si>
  <si>
    <t>21-00685</t>
  </si>
  <si>
    <t>21-00686</t>
  </si>
  <si>
    <t>21-00687</t>
  </si>
  <si>
    <t>21-00688</t>
  </si>
  <si>
    <t>21-00689</t>
  </si>
  <si>
    <t>21-00691</t>
  </si>
  <si>
    <t>21-00690</t>
  </si>
  <si>
    <t>21-00692</t>
  </si>
  <si>
    <t>21-00693</t>
  </si>
  <si>
    <t>21-00694</t>
  </si>
  <si>
    <t>21-00695</t>
  </si>
  <si>
    <t>21-00696</t>
  </si>
  <si>
    <t>21-00697</t>
  </si>
  <si>
    <t>21-00698</t>
  </si>
  <si>
    <t>21-00699</t>
  </si>
  <si>
    <t>21-00700</t>
  </si>
  <si>
    <t>21-00702</t>
  </si>
  <si>
    <t>21-00701</t>
  </si>
  <si>
    <t>21-00703</t>
  </si>
  <si>
    <t>21-00704</t>
  </si>
  <si>
    <t>21-00705</t>
  </si>
  <si>
    <t>21-00706</t>
  </si>
  <si>
    <t>21-00707</t>
  </si>
  <si>
    <t>21-00708</t>
  </si>
  <si>
    <t>21-00709</t>
  </si>
  <si>
    <t>21-00710</t>
  </si>
  <si>
    <t>21-00711</t>
  </si>
  <si>
    <t>21-00712</t>
  </si>
  <si>
    <t>21-00713</t>
  </si>
  <si>
    <t>21-00714</t>
  </si>
  <si>
    <t>21-00715</t>
  </si>
  <si>
    <t>21-00716</t>
  </si>
  <si>
    <t>21-00717</t>
  </si>
  <si>
    <t>21-00718</t>
  </si>
  <si>
    <t>21-00719</t>
  </si>
  <si>
    <t>21-00720</t>
  </si>
  <si>
    <t>21-00721</t>
  </si>
  <si>
    <t>21-00722</t>
  </si>
  <si>
    <t>21-00723</t>
  </si>
  <si>
    <t>21-00724</t>
  </si>
  <si>
    <t>21-00725</t>
  </si>
  <si>
    <t>21-00726</t>
  </si>
  <si>
    <t>21-00727</t>
  </si>
  <si>
    <t>21-00728</t>
  </si>
  <si>
    <t>21-00729</t>
  </si>
  <si>
    <t>21-00730</t>
  </si>
  <si>
    <t>21-00731</t>
  </si>
  <si>
    <t>21-00732</t>
  </si>
  <si>
    <t>21-00733</t>
  </si>
  <si>
    <t>21-00734</t>
  </si>
  <si>
    <t>21-00735</t>
  </si>
  <si>
    <t>21-00736</t>
  </si>
  <si>
    <t>21-00737</t>
  </si>
  <si>
    <t>21-00738</t>
  </si>
  <si>
    <t>21-00739</t>
  </si>
  <si>
    <t>21-00740</t>
  </si>
  <si>
    <t>21-00741</t>
  </si>
  <si>
    <t>21-00743</t>
  </si>
  <si>
    <t>21-00742</t>
  </si>
  <si>
    <t>21-00744</t>
  </si>
  <si>
    <t>21-00745</t>
  </si>
  <si>
    <t>21-00746</t>
  </si>
  <si>
    <t>21-00747</t>
  </si>
  <si>
    <t>21-00748</t>
  </si>
  <si>
    <t>21-00750</t>
  </si>
  <si>
    <t>21-00749</t>
  </si>
  <si>
    <t>21-00752</t>
  </si>
  <si>
    <t>21-00751</t>
  </si>
  <si>
    <t>21-00753</t>
  </si>
  <si>
    <t>21-00755</t>
  </si>
  <si>
    <t>21-00754</t>
  </si>
  <si>
    <t>21-00757</t>
  </si>
  <si>
    <t>21-00756</t>
  </si>
  <si>
    <t>21-00758</t>
  </si>
  <si>
    <t>21-00759</t>
  </si>
  <si>
    <t>21-00760</t>
  </si>
  <si>
    <t>21-00761</t>
  </si>
  <si>
    <t>21-00762</t>
  </si>
  <si>
    <t>21-00763</t>
  </si>
  <si>
    <t>21-00764</t>
  </si>
  <si>
    <t>21-00765</t>
  </si>
  <si>
    <t>21-00766</t>
  </si>
  <si>
    <t>21-00767</t>
  </si>
  <si>
    <t>21-00768</t>
  </si>
  <si>
    <t>21-00769</t>
  </si>
  <si>
    <t>21-00770</t>
  </si>
  <si>
    <t>21-00771</t>
  </si>
  <si>
    <t>21-00772</t>
  </si>
  <si>
    <t>21-00773</t>
  </si>
  <si>
    <t>21-00774</t>
  </si>
  <si>
    <t>21-00776</t>
  </si>
  <si>
    <t>21-00775</t>
  </si>
  <si>
    <t>21-00777</t>
  </si>
  <si>
    <t>21-00778</t>
  </si>
  <si>
    <t>21-00779</t>
  </si>
  <si>
    <t>21-00780</t>
  </si>
  <si>
    <t>21-00782</t>
  </si>
  <si>
    <t>21-00783</t>
  </si>
  <si>
    <t>21-00781</t>
  </si>
  <si>
    <t>21-00784</t>
  </si>
  <si>
    <t>21-00785</t>
  </si>
  <si>
    <t>21-00787</t>
  </si>
  <si>
    <t>21-00786</t>
  </si>
  <si>
    <t>21-00788</t>
  </si>
  <si>
    <t>21-00789</t>
  </si>
  <si>
    <t>21-00791</t>
  </si>
  <si>
    <t>21-00790</t>
  </si>
  <si>
    <t>21-00792</t>
  </si>
  <si>
    <t>21-00793</t>
  </si>
  <si>
    <t>21-00794</t>
  </si>
  <si>
    <t>21-00795</t>
  </si>
  <si>
    <t>21-00796</t>
  </si>
  <si>
    <t>21-00797</t>
  </si>
  <si>
    <t>21-00801</t>
  </si>
  <si>
    <t>21-00798</t>
  </si>
  <si>
    <t>21-00799</t>
  </si>
  <si>
    <t>21-00800</t>
  </si>
  <si>
    <t>21-00802</t>
  </si>
  <si>
    <t>21-00803</t>
  </si>
  <si>
    <t>21-00804</t>
  </si>
  <si>
    <t>21-00805</t>
  </si>
  <si>
    <t>21-00806</t>
  </si>
  <si>
    <t>21-00807</t>
  </si>
  <si>
    <t>21-00808</t>
  </si>
  <si>
    <t>21-00809</t>
  </si>
  <si>
    <t>21-00810</t>
  </si>
  <si>
    <t>21-00811</t>
  </si>
  <si>
    <t>21-00812</t>
  </si>
  <si>
    <t>21-00813</t>
  </si>
  <si>
    <t>21-00814</t>
  </si>
  <si>
    <t>21-00815</t>
  </si>
  <si>
    <t>21-00816</t>
  </si>
  <si>
    <t>21-00817</t>
  </si>
  <si>
    <t>21-00818</t>
  </si>
  <si>
    <t>21-00820</t>
  </si>
  <si>
    <t>21-00819</t>
  </si>
  <si>
    <t>21-00821</t>
  </si>
  <si>
    <t>21-00822</t>
  </si>
  <si>
    <t>21-00823</t>
  </si>
  <si>
    <t>21-00824</t>
  </si>
  <si>
    <t>21-00825</t>
  </si>
  <si>
    <t>21-00826</t>
  </si>
  <si>
    <t>21-00827</t>
  </si>
  <si>
    <t>21-00828</t>
  </si>
  <si>
    <t>21-00829</t>
  </si>
  <si>
    <t>21-00830</t>
  </si>
  <si>
    <t>21-00831</t>
  </si>
  <si>
    <t>21-00832</t>
  </si>
  <si>
    <t>21-00833</t>
  </si>
  <si>
    <t>21-00835</t>
  </si>
  <si>
    <t>21-00834</t>
  </si>
  <si>
    <t>21-00836</t>
  </si>
  <si>
    <t>21-00837</t>
  </si>
  <si>
    <t>21-00838</t>
  </si>
  <si>
    <t>21-00839</t>
  </si>
  <si>
    <t>21-00840</t>
  </si>
  <si>
    <t>21-00841</t>
  </si>
  <si>
    <t>21-00842</t>
  </si>
  <si>
    <t>21-00843</t>
  </si>
  <si>
    <t>21-00844</t>
  </si>
  <si>
    <t>21-00846</t>
  </si>
  <si>
    <t>21-00845</t>
  </si>
  <si>
    <t>31-00101</t>
  </si>
  <si>
    <t>31-00102</t>
  </si>
  <si>
    <t>31-00103</t>
  </si>
  <si>
    <t>31-00104</t>
  </si>
  <si>
    <t>31-00105</t>
  </si>
  <si>
    <t>31-00106</t>
  </si>
  <si>
    <t>31-00107</t>
  </si>
  <si>
    <t>31-00109</t>
  </si>
  <si>
    <t>31-00108</t>
  </si>
  <si>
    <t>31-00110</t>
  </si>
  <si>
    <t>31-00111</t>
  </si>
  <si>
    <t>31-00112</t>
  </si>
  <si>
    <t>31-00113</t>
  </si>
  <si>
    <t>31-00114</t>
  </si>
  <si>
    <t>31-00115</t>
  </si>
  <si>
    <t>31-00116</t>
  </si>
  <si>
    <t>31-00117</t>
  </si>
  <si>
    <t>31-00118</t>
  </si>
  <si>
    <t>31-00119</t>
  </si>
  <si>
    <t>31-00120</t>
  </si>
  <si>
    <t>31-00121</t>
  </si>
  <si>
    <t>31-00122</t>
  </si>
  <si>
    <t>31-00123</t>
  </si>
  <si>
    <t>31-00124</t>
  </si>
  <si>
    <t>31-00126</t>
  </si>
  <si>
    <t>31-00125</t>
  </si>
  <si>
    <t>31-00127</t>
  </si>
  <si>
    <t>31-00128</t>
  </si>
  <si>
    <t>31-00129</t>
  </si>
  <si>
    <t>31-00130</t>
  </si>
  <si>
    <t>31-00131</t>
  </si>
  <si>
    <t>31-00132</t>
  </si>
  <si>
    <t>31-00133</t>
  </si>
  <si>
    <t>31-00134</t>
  </si>
  <si>
    <t>31-00135</t>
  </si>
  <si>
    <t>31-00136</t>
  </si>
  <si>
    <t>31-00137</t>
  </si>
  <si>
    <t>31-00138</t>
  </si>
  <si>
    <t>31-00139</t>
  </si>
  <si>
    <t>31-00140</t>
  </si>
  <si>
    <t>31-00141</t>
  </si>
  <si>
    <t>31-00142</t>
  </si>
  <si>
    <t>31-00143</t>
  </si>
  <si>
    <t>31-00144</t>
  </si>
  <si>
    <t>31-00145</t>
  </si>
  <si>
    <t>31-00146</t>
  </si>
  <si>
    <t>31-00147</t>
  </si>
  <si>
    <t>31-00148</t>
  </si>
  <si>
    <t>31-00149</t>
  </si>
  <si>
    <t>31-00150</t>
  </si>
  <si>
    <t>31-00151</t>
  </si>
  <si>
    <t>31-00152</t>
  </si>
  <si>
    <t>31-00153</t>
  </si>
  <si>
    <t>31-00154</t>
  </si>
  <si>
    <t>31-00155</t>
  </si>
  <si>
    <t>31-00156</t>
  </si>
  <si>
    <t>31-00157</t>
  </si>
  <si>
    <t>31-00158</t>
  </si>
  <si>
    <t>31-00159</t>
  </si>
  <si>
    <t>31-00160</t>
  </si>
  <si>
    <t>31-00161</t>
  </si>
  <si>
    <t>31-00162</t>
  </si>
  <si>
    <t>31-00163</t>
  </si>
  <si>
    <t>31-00164</t>
  </si>
  <si>
    <t>31-00165</t>
  </si>
  <si>
    <t>31-00166</t>
  </si>
  <si>
    <t>31-00167</t>
  </si>
  <si>
    <t>31-00168</t>
  </si>
  <si>
    <t>31-00169</t>
  </si>
  <si>
    <t>31-00170</t>
  </si>
  <si>
    <t>31-00171</t>
  </si>
  <si>
    <t>31-00172</t>
  </si>
  <si>
    <t>31-00173</t>
  </si>
  <si>
    <t>31-00174</t>
  </si>
  <si>
    <t>31-00175</t>
  </si>
  <si>
    <t>31-00176</t>
  </si>
  <si>
    <t>31-00177</t>
  </si>
  <si>
    <t>31-00178</t>
  </si>
  <si>
    <t>31-00179</t>
  </si>
  <si>
    <t>31-00180</t>
  </si>
  <si>
    <t>31-00181</t>
  </si>
  <si>
    <t>31-00182</t>
  </si>
  <si>
    <t>31-00183</t>
  </si>
  <si>
    <t>31-00184</t>
  </si>
  <si>
    <t>31-00185</t>
  </si>
  <si>
    <t>31-00186</t>
  </si>
  <si>
    <t>31-00187</t>
  </si>
  <si>
    <t>31-00188</t>
  </si>
  <si>
    <t>31-00189</t>
  </si>
  <si>
    <t>31-00190</t>
  </si>
  <si>
    <t>31-00191</t>
  </si>
  <si>
    <t>31-00192</t>
  </si>
  <si>
    <t>31-00193</t>
  </si>
  <si>
    <t>31-00194</t>
  </si>
  <si>
    <t>31-00195</t>
  </si>
  <si>
    <t>31-00196</t>
  </si>
  <si>
    <t>31-00197</t>
  </si>
  <si>
    <t>31-00198</t>
  </si>
  <si>
    <t>31-00199</t>
  </si>
  <si>
    <t>31-00200</t>
  </si>
  <si>
    <t>31-00201</t>
  </si>
  <si>
    <t>31-00202</t>
  </si>
  <si>
    <t>31-00203</t>
  </si>
  <si>
    <t>31-00204</t>
  </si>
  <si>
    <t>31-00205</t>
  </si>
  <si>
    <t>31-00206</t>
  </si>
  <si>
    <t>31-00208</t>
  </si>
  <si>
    <t>31-00207</t>
  </si>
  <si>
    <t>31-00209</t>
  </si>
  <si>
    <t>31-00210</t>
  </si>
  <si>
    <t>31-00211</t>
  </si>
  <si>
    <t>31-00212</t>
  </si>
  <si>
    <t>31-00213</t>
  </si>
  <si>
    <t>31-00214</t>
  </si>
  <si>
    <t>31-00215</t>
  </si>
  <si>
    <t>31-00216</t>
  </si>
  <si>
    <t>31-00217</t>
  </si>
  <si>
    <t>31-00218</t>
  </si>
  <si>
    <t>31-00219</t>
  </si>
  <si>
    <t>31-00220</t>
  </si>
  <si>
    <t>31-00221</t>
  </si>
  <si>
    <t>31-00222</t>
  </si>
  <si>
    <t>31-00223</t>
  </si>
  <si>
    <t>31-00224</t>
  </si>
  <si>
    <t>31-00225</t>
  </si>
  <si>
    <t>31-00226</t>
  </si>
  <si>
    <t>31-00227</t>
  </si>
  <si>
    <t>31-00228</t>
  </si>
  <si>
    <t>31-00229</t>
  </si>
  <si>
    <t>31-00230</t>
  </si>
  <si>
    <t>31-00231</t>
  </si>
  <si>
    <t>31-00232</t>
  </si>
  <si>
    <t>31-00233</t>
  </si>
  <si>
    <t>31-00234</t>
  </si>
  <si>
    <t>31-00235</t>
  </si>
  <si>
    <t>31-00236</t>
  </si>
  <si>
    <t>31-00237</t>
  </si>
  <si>
    <t>31-00238</t>
  </si>
  <si>
    <t>31-00239</t>
  </si>
  <si>
    <t>31-00240</t>
  </si>
  <si>
    <t>31-00241</t>
  </si>
  <si>
    <t>31-00242</t>
  </si>
  <si>
    <t>31-00243</t>
  </si>
  <si>
    <t>31-00244</t>
  </si>
  <si>
    <t>31-00245</t>
  </si>
  <si>
    <t>31-00246</t>
  </si>
  <si>
    <t>31-00247</t>
  </si>
  <si>
    <t>31-00248</t>
  </si>
  <si>
    <t>31-00249</t>
  </si>
  <si>
    <t>31-00250</t>
  </si>
  <si>
    <t>31-00251</t>
  </si>
  <si>
    <t>31-00252</t>
  </si>
  <si>
    <t>31-00253</t>
  </si>
  <si>
    <t>31-00254</t>
  </si>
  <si>
    <t>31-00255</t>
  </si>
  <si>
    <t>31-00256</t>
  </si>
  <si>
    <t>31-00257</t>
  </si>
  <si>
    <t>31-00258</t>
  </si>
  <si>
    <t>31-00259</t>
  </si>
  <si>
    <t>31-00260</t>
  </si>
  <si>
    <t>31-00261</t>
  </si>
  <si>
    <t>31-00262</t>
  </si>
  <si>
    <t>31-00263</t>
  </si>
  <si>
    <t>31-00264</t>
  </si>
  <si>
    <t>31-00265</t>
  </si>
  <si>
    <t>31-00266</t>
  </si>
  <si>
    <t>31-00267</t>
  </si>
  <si>
    <t>31-00268</t>
  </si>
  <si>
    <t>31-00269</t>
  </si>
  <si>
    <t>31-00270</t>
  </si>
  <si>
    <t>31-00271</t>
  </si>
  <si>
    <t>31-00272</t>
  </si>
  <si>
    <t>31-00273</t>
  </si>
  <si>
    <t>31-00274</t>
  </si>
  <si>
    <t>31-00275</t>
  </si>
  <si>
    <t>31-00276</t>
  </si>
  <si>
    <t>31-00277</t>
  </si>
  <si>
    <t>31-00278</t>
  </si>
  <si>
    <t>31-00279</t>
  </si>
  <si>
    <t>31-00280</t>
  </si>
  <si>
    <t>31-00281</t>
  </si>
  <si>
    <t>31-00282</t>
  </si>
  <si>
    <t>31-00283</t>
  </si>
  <si>
    <t>31-00284</t>
  </si>
  <si>
    <t>31-00285</t>
  </si>
  <si>
    <t>31-00286</t>
  </si>
  <si>
    <t>31-00287</t>
  </si>
  <si>
    <t>31-00289</t>
  </si>
  <si>
    <t>31-00288</t>
  </si>
  <si>
    <t>31-00290</t>
  </si>
  <si>
    <t>31-00291</t>
  </si>
  <si>
    <t>31-00292</t>
  </si>
  <si>
    <t>31-00293</t>
  </si>
  <si>
    <t>31-00294</t>
  </si>
  <si>
    <t>31-00295</t>
  </si>
  <si>
    <t>31-00296</t>
  </si>
  <si>
    <t>31-00297</t>
  </si>
  <si>
    <t>31-00298</t>
  </si>
  <si>
    <t>31-00300</t>
  </si>
  <si>
    <t>31-00299</t>
  </si>
  <si>
    <t>31-00301</t>
  </si>
  <si>
    <t>31-00302</t>
  </si>
  <si>
    <t>31-00303</t>
  </si>
  <si>
    <t>31-00304</t>
  </si>
  <si>
    <t>31-00305</t>
  </si>
  <si>
    <t>31-00306</t>
  </si>
  <si>
    <t>31-00307</t>
  </si>
  <si>
    <t>31-00308</t>
  </si>
  <si>
    <t>31-00309</t>
  </si>
  <si>
    <t>31-00310</t>
  </si>
  <si>
    <t>31-00311</t>
  </si>
  <si>
    <t>31-00312</t>
  </si>
  <si>
    <t>31-00313</t>
  </si>
  <si>
    <t>31-00314</t>
  </si>
  <si>
    <t>31-00315</t>
  </si>
  <si>
    <t>31-00316</t>
  </si>
  <si>
    <t>31-00317</t>
  </si>
  <si>
    <t>31-00318</t>
  </si>
  <si>
    <t>31-00319</t>
  </si>
  <si>
    <t>31-00320</t>
  </si>
  <si>
    <t>31-00321</t>
  </si>
  <si>
    <t>31-00322</t>
  </si>
  <si>
    <t>31-00323</t>
  </si>
  <si>
    <t>31-00324</t>
  </si>
  <si>
    <t>31-00325</t>
  </si>
  <si>
    <t>31-00326</t>
  </si>
  <si>
    <t>31-00327</t>
  </si>
  <si>
    <t>31-00328</t>
  </si>
  <si>
    <t>31-00329</t>
  </si>
  <si>
    <t>31-00330</t>
  </si>
  <si>
    <t>31-00331</t>
  </si>
  <si>
    <t>31-00332</t>
  </si>
  <si>
    <t>31-00333</t>
  </si>
  <si>
    <t>31-00334</t>
  </si>
  <si>
    <t>31-00335</t>
  </si>
  <si>
    <t>31-00336</t>
  </si>
  <si>
    <t>31-00337</t>
  </si>
  <si>
    <t>31-00338</t>
  </si>
  <si>
    <t>31-00339</t>
  </si>
  <si>
    <t>31-00340</t>
  </si>
  <si>
    <t>31-00341</t>
  </si>
  <si>
    <t>31-00342</t>
  </si>
  <si>
    <t>31-00343</t>
  </si>
  <si>
    <t>31-00344</t>
  </si>
  <si>
    <t>31-00345</t>
  </si>
  <si>
    <t>31-00346</t>
  </si>
  <si>
    <t>31-00347</t>
  </si>
  <si>
    <t>31-00348</t>
  </si>
  <si>
    <t>31-00350</t>
  </si>
  <si>
    <t>31-00349</t>
  </si>
  <si>
    <t>31-00351</t>
  </si>
  <si>
    <t>31-00352</t>
  </si>
  <si>
    <t>31-00353</t>
  </si>
  <si>
    <t>31-00354</t>
  </si>
  <si>
    <t>31-00355</t>
  </si>
  <si>
    <t>31-00356</t>
  </si>
  <si>
    <t>31-00357</t>
  </si>
  <si>
    <t>31-00359</t>
  </si>
  <si>
    <t>31-00358</t>
  </si>
  <si>
    <t>31-00360</t>
  </si>
  <si>
    <t>31-00361</t>
  </si>
  <si>
    <t>31-00362</t>
  </si>
  <si>
    <t>31-00365</t>
  </si>
  <si>
    <t>31-00364</t>
  </si>
  <si>
    <t>31-00363</t>
  </si>
  <si>
    <t>31-00366</t>
  </si>
  <si>
    <t>31-00367</t>
  </si>
  <si>
    <t>31-00368</t>
  </si>
  <si>
    <t>31-00369</t>
  </si>
  <si>
    <t>31-00370</t>
  </si>
  <si>
    <t>31-00371</t>
  </si>
  <si>
    <t>31-00372</t>
  </si>
  <si>
    <t>31-00373</t>
  </si>
  <si>
    <t>31-00374</t>
  </si>
  <si>
    <t>31-00375</t>
  </si>
  <si>
    <t>31-00377</t>
  </si>
  <si>
    <t>31-00376</t>
  </si>
  <si>
    <t>31-00378</t>
  </si>
  <si>
    <t>31-00379</t>
  </si>
  <si>
    <t>31-00380</t>
  </si>
  <si>
    <t>31-00381</t>
  </si>
  <si>
    <t>31-00382</t>
  </si>
  <si>
    <t>31-00384</t>
  </si>
  <si>
    <t>31-00383</t>
  </si>
  <si>
    <t>31-00385</t>
  </si>
  <si>
    <t>31-00386</t>
  </si>
  <si>
    <t>31-00388</t>
  </si>
  <si>
    <t>31-00387</t>
  </si>
  <si>
    <t>31-00390</t>
  </si>
  <si>
    <t>31-00389</t>
  </si>
  <si>
    <t>31-00391</t>
  </si>
  <si>
    <t>31-00393</t>
  </si>
  <si>
    <t>31-00392</t>
  </si>
  <si>
    <t>31-00394</t>
  </si>
  <si>
    <t>31-00395</t>
  </si>
  <si>
    <t>31-00396</t>
  </si>
  <si>
    <t>31-00398</t>
  </si>
  <si>
    <t>31-00397</t>
  </si>
  <si>
    <t>31-00399</t>
  </si>
  <si>
    <t>31-00400</t>
  </si>
  <si>
    <t>31-00401</t>
  </si>
  <si>
    <t>31-00402</t>
  </si>
  <si>
    <t>31-00403</t>
  </si>
  <si>
    <t>31-00404</t>
  </si>
  <si>
    <t>31-00405</t>
  </si>
  <si>
    <t>31-00406</t>
  </si>
  <si>
    <t>31-00407</t>
  </si>
  <si>
    <t>31-00409</t>
  </si>
  <si>
    <t>31-00408</t>
  </si>
  <si>
    <t>31-00411</t>
  </si>
  <si>
    <t>31-00410</t>
  </si>
  <si>
    <t>31-00412</t>
  </si>
  <si>
    <t>31-00413</t>
  </si>
  <si>
    <t>31-00414</t>
  </si>
  <si>
    <t>31-00415</t>
  </si>
  <si>
    <t>31-00416</t>
  </si>
  <si>
    <t>31-00417</t>
  </si>
  <si>
    <t>31-00418</t>
  </si>
  <si>
    <t>31-00419</t>
  </si>
  <si>
    <t>31-00420</t>
  </si>
  <si>
    <t>31-00421</t>
  </si>
  <si>
    <t>31-00422</t>
  </si>
  <si>
    <t>31-00424</t>
  </si>
  <si>
    <t>31-00423</t>
  </si>
  <si>
    <t>31-00425</t>
  </si>
  <si>
    <t>31-00426</t>
  </si>
  <si>
    <t>31-00427</t>
  </si>
  <si>
    <t>31-00428</t>
  </si>
  <si>
    <t>31-00429</t>
  </si>
  <si>
    <t>31-00430</t>
  </si>
  <si>
    <t>31-00431</t>
  </si>
  <si>
    <t>31-00432</t>
  </si>
  <si>
    <t>31-00433</t>
  </si>
  <si>
    <t>31-00435</t>
  </si>
  <si>
    <t>31-00434</t>
  </si>
  <si>
    <t>31-00436</t>
  </si>
  <si>
    <t>31-00437</t>
  </si>
  <si>
    <t>31-00438</t>
  </si>
  <si>
    <t>31-00439</t>
  </si>
  <si>
    <t>31-00440</t>
  </si>
  <si>
    <t>31-00441</t>
  </si>
  <si>
    <t>31-00442</t>
  </si>
  <si>
    <t>31-00443</t>
  </si>
  <si>
    <t>31-00444</t>
  </si>
  <si>
    <t>31-00445</t>
  </si>
  <si>
    <t>31-00447</t>
  </si>
  <si>
    <t>31-00446</t>
  </si>
  <si>
    <t>31-00448</t>
  </si>
  <si>
    <t>31-00449</t>
  </si>
  <si>
    <t>31-00450</t>
  </si>
  <si>
    <t>31-00451</t>
  </si>
  <si>
    <t>31-00452</t>
  </si>
  <si>
    <t>31-00453</t>
  </si>
  <si>
    <t>31-00454</t>
  </si>
  <si>
    <t>31-00455</t>
  </si>
  <si>
    <t>31-00456</t>
  </si>
  <si>
    <t>31-00457</t>
  </si>
  <si>
    <t>31-00458</t>
  </si>
  <si>
    <t>31-00459</t>
  </si>
  <si>
    <t>31-00460</t>
  </si>
  <si>
    <t>31-00461</t>
  </si>
  <si>
    <t>31-00462</t>
  </si>
  <si>
    <t>31-00463</t>
  </si>
  <si>
    <t>31-00464</t>
  </si>
  <si>
    <t>31-00465</t>
  </si>
  <si>
    <t>31-00466</t>
  </si>
  <si>
    <t>31-00467</t>
  </si>
  <si>
    <t>31-00468</t>
  </si>
  <si>
    <t>31-00469</t>
  </si>
  <si>
    <t>31-00470</t>
  </si>
  <si>
    <t>31-00471</t>
  </si>
  <si>
    <t>31-00472</t>
  </si>
  <si>
    <t>31-00473</t>
  </si>
  <si>
    <t>31-00474</t>
  </si>
  <si>
    <t>31-00475</t>
  </si>
  <si>
    <t>31-00476</t>
  </si>
  <si>
    <t>31-00477</t>
  </si>
  <si>
    <t>31-00479</t>
  </si>
  <si>
    <t>31-00478</t>
  </si>
  <si>
    <t>31-00480</t>
  </si>
  <si>
    <t>31-00481</t>
  </si>
  <si>
    <t>31-00482</t>
  </si>
  <si>
    <t>31-00483</t>
  </si>
  <si>
    <t>31-00484</t>
  </si>
  <si>
    <t>31-00485</t>
  </si>
  <si>
    <t>31-00486</t>
  </si>
  <si>
    <t>31-00487</t>
  </si>
  <si>
    <t>31-00488</t>
  </si>
  <si>
    <t>31-00489</t>
  </si>
  <si>
    <t>31-00490</t>
  </si>
  <si>
    <t>31-00491</t>
  </si>
  <si>
    <t>31-00492</t>
  </si>
  <si>
    <t>31-00494</t>
  </si>
  <si>
    <t>31-00493</t>
  </si>
  <si>
    <t>31-00495</t>
  </si>
  <si>
    <t>31-00497</t>
  </si>
  <si>
    <t>31-00496</t>
  </si>
  <si>
    <t>31-00500</t>
  </si>
  <si>
    <t>31-00498</t>
  </si>
  <si>
    <t>31-00499</t>
  </si>
  <si>
    <t>31-00501</t>
  </si>
  <si>
    <t>31-00502</t>
  </si>
  <si>
    <t>31-00503</t>
  </si>
  <si>
    <t>31-00504</t>
  </si>
  <si>
    <t>31-00505</t>
  </si>
  <si>
    <t>31-00506</t>
  </si>
  <si>
    <t>31-00507</t>
  </si>
  <si>
    <t>31-00508</t>
  </si>
  <si>
    <t>31-00509</t>
  </si>
  <si>
    <t>31-00511</t>
  </si>
  <si>
    <t>31-00510</t>
  </si>
  <si>
    <t>31-00513</t>
  </si>
  <si>
    <t>31-00514</t>
  </si>
  <si>
    <t>31-00512</t>
  </si>
  <si>
    <t>31-00515</t>
  </si>
  <si>
    <t>31-00516</t>
  </si>
  <si>
    <t>31-00517</t>
  </si>
  <si>
    <t>31-00518</t>
  </si>
  <si>
    <t>31-00519</t>
  </si>
  <si>
    <t>31-00520</t>
  </si>
  <si>
    <t>31-00521</t>
  </si>
  <si>
    <t>31-00522</t>
  </si>
  <si>
    <t>31-00524</t>
  </si>
  <si>
    <t>31-00523</t>
  </si>
  <si>
    <t>31-00525</t>
  </si>
  <si>
    <t>31-00527</t>
  </si>
  <si>
    <t>31-00526</t>
  </si>
  <si>
    <t>31-00528</t>
  </si>
  <si>
    <t>31-00529</t>
  </si>
  <si>
    <t>31-00530</t>
  </si>
  <si>
    <t>31-00531</t>
  </si>
  <si>
    <t>31-00532</t>
  </si>
  <si>
    <t>31-00534</t>
  </si>
  <si>
    <t>31-00533</t>
  </si>
  <si>
    <t>31-00535</t>
  </si>
  <si>
    <t>31-00536</t>
  </si>
  <si>
    <t>31-00537</t>
  </si>
  <si>
    <t>31-00538</t>
  </si>
  <si>
    <t>31-00539</t>
  </si>
  <si>
    <t>31-00540</t>
  </si>
  <si>
    <t>31-00541</t>
  </si>
  <si>
    <t>31-00543</t>
  </si>
  <si>
    <t>31-00542</t>
  </si>
  <si>
    <t>31-00545</t>
  </si>
  <si>
    <t>31-00544</t>
  </si>
  <si>
    <t>31-00546</t>
  </si>
  <si>
    <t>31-00547</t>
  </si>
  <si>
    <t>31-00548</t>
  </si>
  <si>
    <t>31-00549</t>
  </si>
  <si>
    <t>31-00550</t>
  </si>
  <si>
    <t>31-00551</t>
  </si>
  <si>
    <t>31-00553</t>
  </si>
  <si>
    <t>31-00552</t>
  </si>
  <si>
    <t>31-00554</t>
  </si>
  <si>
    <t>31-00555</t>
  </si>
  <si>
    <t>31-00556</t>
  </si>
  <si>
    <t>31-00558</t>
  </si>
  <si>
    <t>31-00557</t>
  </si>
  <si>
    <t>31-00559</t>
  </si>
  <si>
    <t>31-00561</t>
  </si>
  <si>
    <t>31-00560</t>
  </si>
  <si>
    <t>31-00562</t>
  </si>
  <si>
    <t>31-00564</t>
  </si>
  <si>
    <t>31-00563</t>
  </si>
  <si>
    <t>31-00567</t>
  </si>
  <si>
    <t>31-00566</t>
  </si>
  <si>
    <t>31-00565</t>
  </si>
  <si>
    <t>31-00568</t>
  </si>
  <si>
    <t>31-00569</t>
  </si>
  <si>
    <t>31-00570</t>
  </si>
  <si>
    <t>31-00571</t>
  </si>
  <si>
    <t>31-00572</t>
  </si>
  <si>
    <t>31-00573</t>
  </si>
  <si>
    <t>31-00574</t>
  </si>
  <si>
    <t>31-00575</t>
  </si>
  <si>
    <t>31-00576</t>
  </si>
  <si>
    <t>31-00577</t>
  </si>
  <si>
    <t>31-00578</t>
  </si>
  <si>
    <t>31-00579</t>
  </si>
  <si>
    <t>31-00580</t>
  </si>
  <si>
    <t>31-00581</t>
  </si>
  <si>
    <t>31-00582</t>
  </si>
  <si>
    <t>31-00583</t>
  </si>
  <si>
    <t>31-00584</t>
  </si>
  <si>
    <t>31-00585</t>
  </si>
  <si>
    <t>31-00587</t>
  </si>
  <si>
    <t>31-00588</t>
  </si>
  <si>
    <t>31-00589</t>
  </si>
  <si>
    <t>31-00586</t>
  </si>
  <si>
    <t>31-00590</t>
  </si>
  <si>
    <t>31-00591</t>
  </si>
  <si>
    <t>31-00592</t>
  </si>
  <si>
    <t>31-00593</t>
  </si>
  <si>
    <t>31-00594</t>
  </si>
  <si>
    <t>31-00595</t>
  </si>
  <si>
    <t>31-00597</t>
  </si>
  <si>
    <t>31-00596</t>
  </si>
  <si>
    <t>31-00598</t>
  </si>
  <si>
    <t>31-00599</t>
  </si>
  <si>
    <t>31-00600</t>
  </si>
  <si>
    <t>31-00601</t>
  </si>
  <si>
    <t>31-00602</t>
  </si>
  <si>
    <t>31-00603</t>
  </si>
  <si>
    <t>31-00604</t>
  </si>
  <si>
    <t>31-00605</t>
  </si>
  <si>
    <t>31-00606</t>
  </si>
  <si>
    <t>31-00607</t>
  </si>
  <si>
    <t>31-00608</t>
  </si>
  <si>
    <t>31-00609</t>
  </si>
  <si>
    <t>31-00610</t>
  </si>
  <si>
    <t>31-00611</t>
  </si>
  <si>
    <t>31-00612</t>
  </si>
  <si>
    <t>31-00613</t>
  </si>
  <si>
    <t>31-00614</t>
  </si>
  <si>
    <t>31-00615</t>
  </si>
  <si>
    <t>31-00616</t>
  </si>
  <si>
    <t>31-00617</t>
  </si>
  <si>
    <t>31-00618</t>
  </si>
  <si>
    <t>31-00619</t>
  </si>
  <si>
    <t>31-00620</t>
  </si>
  <si>
    <t>31-00621</t>
  </si>
  <si>
    <t>31-00622</t>
  </si>
  <si>
    <t>31-00623</t>
  </si>
  <si>
    <t>31-00624</t>
  </si>
  <si>
    <t>31-00625</t>
  </si>
  <si>
    <t>31-00626</t>
  </si>
  <si>
    <t>31-00627</t>
  </si>
  <si>
    <t>31-00628</t>
  </si>
  <si>
    <t>31-00629</t>
  </si>
  <si>
    <t>31-00630</t>
  </si>
  <si>
    <t>31-00631</t>
  </si>
  <si>
    <t>31-00632</t>
  </si>
  <si>
    <t>31-00633</t>
  </si>
  <si>
    <t>31-00634</t>
  </si>
  <si>
    <t>31-00635</t>
  </si>
  <si>
    <t>31-00636</t>
  </si>
  <si>
    <t>31-00637</t>
  </si>
  <si>
    <t>31-00638</t>
  </si>
  <si>
    <t>31-00639</t>
  </si>
  <si>
    <t>31-00640</t>
  </si>
  <si>
    <t>31-00641</t>
  </si>
  <si>
    <t>31-00642</t>
  </si>
  <si>
    <t>31-00643</t>
  </si>
  <si>
    <t>31-00644</t>
  </si>
  <si>
    <t>31-00645</t>
  </si>
  <si>
    <t>31-00646</t>
  </si>
  <si>
    <t>31-00647</t>
  </si>
  <si>
    <t>31-00648</t>
  </si>
  <si>
    <t>31-00649</t>
  </si>
  <si>
    <t>31-00650</t>
  </si>
  <si>
    <t>31-00651</t>
  </si>
  <si>
    <t>31-00652</t>
  </si>
  <si>
    <t>31-00654</t>
  </si>
  <si>
    <t>31-00653</t>
  </si>
  <si>
    <t>31-00655</t>
  </si>
  <si>
    <t>31-00656</t>
  </si>
  <si>
    <t>31-00657</t>
  </si>
  <si>
    <t>31-00658</t>
  </si>
  <si>
    <t>31-00659</t>
  </si>
  <si>
    <t>31-00660</t>
  </si>
  <si>
    <t>31-00661</t>
  </si>
  <si>
    <t>31-00662</t>
  </si>
  <si>
    <t>31-00663</t>
  </si>
  <si>
    <t>31-00664</t>
  </si>
  <si>
    <t>31-00665</t>
  </si>
  <si>
    <t>31-00667</t>
  </si>
  <si>
    <t>31-00666</t>
  </si>
  <si>
    <t>31-00669</t>
  </si>
  <si>
    <t>31-00668</t>
  </si>
  <si>
    <t>31-00670</t>
  </si>
  <si>
    <t>31-00672</t>
  </si>
  <si>
    <t>31-00671</t>
  </si>
  <si>
    <t>31-00673</t>
  </si>
  <si>
    <t>31-00674</t>
  </si>
  <si>
    <t>31-00675</t>
  </si>
  <si>
    <t>31-00676</t>
  </si>
  <si>
    <t>31-00677</t>
  </si>
  <si>
    <t>31-00678</t>
  </si>
  <si>
    <t>31-00679</t>
  </si>
  <si>
    <t>31-00680</t>
  </si>
  <si>
    <t>31-00681</t>
  </si>
  <si>
    <t>31-00682</t>
  </si>
  <si>
    <t>31-00683</t>
  </si>
  <si>
    <t>31-00684</t>
  </si>
  <si>
    <t>31-00686</t>
  </si>
  <si>
    <t>31-00685</t>
  </si>
  <si>
    <t>31-00687</t>
  </si>
  <si>
    <t>31-00688</t>
  </si>
  <si>
    <t>31-00689</t>
  </si>
  <si>
    <t>31-00691</t>
  </si>
  <si>
    <t>31-00690</t>
  </si>
  <si>
    <t>31-00692</t>
  </si>
  <si>
    <t>31-00693</t>
  </si>
  <si>
    <t>31-00694</t>
  </si>
  <si>
    <t>31-00695</t>
  </si>
  <si>
    <t>31-00697</t>
  </si>
  <si>
    <t>31-00696</t>
  </si>
  <si>
    <t>31-00698</t>
  </si>
  <si>
    <t>31-00699</t>
  </si>
  <si>
    <t>31-00700</t>
  </si>
  <si>
    <t>31-00701</t>
  </si>
  <si>
    <t>31-00702</t>
  </si>
  <si>
    <t>31-00703</t>
  </si>
  <si>
    <t>31-00704</t>
  </si>
  <si>
    <t>31-00705</t>
  </si>
  <si>
    <t>31-00706</t>
  </si>
  <si>
    <t>31-00708</t>
  </si>
  <si>
    <t>31-00707</t>
  </si>
  <si>
    <t>31-00709</t>
  </si>
  <si>
    <t>31-00710</t>
  </si>
  <si>
    <t>31-00711</t>
  </si>
  <si>
    <t>31-00712</t>
  </si>
  <si>
    <t>31-00713</t>
  </si>
  <si>
    <t>31-00714</t>
  </si>
  <si>
    <t>31-00715</t>
  </si>
  <si>
    <t>31-00717</t>
  </si>
  <si>
    <t>31-00716</t>
  </si>
  <si>
    <t>31-00719</t>
  </si>
  <si>
    <t>31-00718</t>
  </si>
  <si>
    <t>31-00721</t>
  </si>
  <si>
    <t>31-00720</t>
  </si>
  <si>
    <t>31-00722</t>
  </si>
  <si>
    <t>31-00723</t>
  </si>
  <si>
    <t>31-00725</t>
  </si>
  <si>
    <t>31-00724</t>
  </si>
  <si>
    <t>31-00726</t>
  </si>
  <si>
    <t>31-00727</t>
  </si>
  <si>
    <t>31-00728</t>
  </si>
  <si>
    <t>31-00729</t>
  </si>
  <si>
    <t>31-00730</t>
  </si>
  <si>
    <t>31-00732</t>
  </si>
  <si>
    <t>31-00731</t>
  </si>
  <si>
    <t>31-00733</t>
  </si>
  <si>
    <t>31-00734</t>
  </si>
  <si>
    <t>31-00735</t>
  </si>
  <si>
    <t>31-00736</t>
  </si>
  <si>
    <t>31-00737</t>
  </si>
  <si>
    <t>31-00738</t>
  </si>
  <si>
    <t>31-00739</t>
  </si>
  <si>
    <t>31-00740</t>
  </si>
  <si>
    <t>31-00741</t>
  </si>
  <si>
    <t>31-00743</t>
  </si>
  <si>
    <t>31-00742</t>
  </si>
  <si>
    <t>31-00744</t>
  </si>
  <si>
    <t>31-00745</t>
  </si>
  <si>
    <t>31-00746</t>
  </si>
  <si>
    <t>31-00747</t>
  </si>
  <si>
    <t>31-00748</t>
  </si>
  <si>
    <t>31-00749</t>
  </si>
  <si>
    <t>31-00750</t>
  </si>
  <si>
    <t>31-00751</t>
  </si>
  <si>
    <t>31-00752</t>
  </si>
  <si>
    <t>31-00753</t>
  </si>
  <si>
    <t>Row Labels</t>
  </si>
  <si>
    <t>Grand Total</t>
  </si>
  <si>
    <t>Average of Delivery Time</t>
  </si>
  <si>
    <t>Column Labels</t>
  </si>
  <si>
    <t>t-Test: Two-Sample Assuming Unequal Variances</t>
  </si>
  <si>
    <t>Mean</t>
  </si>
  <si>
    <t>Variance</t>
  </si>
  <si>
    <t>Observations</t>
  </si>
  <si>
    <t>Hypothesized Mean Difference</t>
  </si>
  <si>
    <t>df</t>
  </si>
  <si>
    <t>t Stat</t>
  </si>
  <si>
    <t>P(T&lt;=t) one-tail</t>
  </si>
  <si>
    <t>t Critical one-tail</t>
  </si>
  <si>
    <t>P(T&lt;=t) two-tail</t>
  </si>
  <si>
    <t>t Critical two-tail</t>
  </si>
  <si>
    <t>Retailer 1</t>
  </si>
  <si>
    <t>Retailer 2</t>
  </si>
  <si>
    <t>Retailer 3</t>
  </si>
  <si>
    <t>Count of Order Status</t>
  </si>
  <si>
    <t>Delivered Total</t>
  </si>
  <si>
    <t>Void Total</t>
  </si>
  <si>
    <t>DoW</t>
  </si>
  <si>
    <t>Monday</t>
  </si>
  <si>
    <t>Tuesday</t>
  </si>
  <si>
    <t>Wednesday</t>
  </si>
  <si>
    <t>Thursday</t>
  </si>
  <si>
    <t>Friday</t>
  </si>
  <si>
    <t>Saturday</t>
  </si>
  <si>
    <t>Sunday</t>
  </si>
  <si>
    <t>Day Number</t>
  </si>
  <si>
    <t>Void Rate</t>
  </si>
  <si>
    <t>Count of Order Time</t>
  </si>
  <si>
    <t>12 PM</t>
  </si>
  <si>
    <t>1 PM</t>
  </si>
  <si>
    <t>2 PM</t>
  </si>
  <si>
    <t>3 PM</t>
  </si>
  <si>
    <t>4 PM</t>
  </si>
  <si>
    <t>5 PM</t>
  </si>
  <si>
    <t>6 PM</t>
  </si>
  <si>
    <t>7 PM</t>
  </si>
  <si>
    <t>8 PM</t>
  </si>
  <si>
    <t>Sum of GMV</t>
  </si>
  <si>
    <t>3 Hrs Interval</t>
  </si>
  <si>
    <t>Interval</t>
  </si>
  <si>
    <t>03:00 PM - 06:00 PM</t>
  </si>
  <si>
    <t>06:00 PM - 09:00 PM</t>
  </si>
  <si>
    <t>12:00 PM - 03:00 PM</t>
  </si>
  <si>
    <t>5-Apr</t>
  </si>
  <si>
    <t>Total Sum of GMV</t>
  </si>
  <si>
    <t>Total Count of Order Status</t>
  </si>
  <si>
    <t>Number of Orders</t>
  </si>
  <si>
    <t>Contingency Table</t>
  </si>
  <si>
    <t>Expected Values</t>
  </si>
  <si>
    <t>P-Value:</t>
  </si>
  <si>
    <t>Chi-Squared Test:</t>
  </si>
  <si>
    <t>DOF: (3-1)*(2-1)</t>
  </si>
  <si>
    <t>Relationship between Retailer and Order Status</t>
  </si>
  <si>
    <t>The Chi-Squared Indepandence Test with 5% significant level</t>
  </si>
  <si>
    <t>Comparing Avg GMV of Delivered and Void orders of Retailer 1</t>
  </si>
  <si>
    <t>Comparing Avg GMV of Delivered and Void orders of Retailer 2</t>
  </si>
  <si>
    <t>Comparing Avg GMV of Delivered and Void orders of Retailer 3</t>
  </si>
  <si>
    <t>Comparing Avg GMV of Void Orders of Retailer 1 &amp; Retailer 2</t>
  </si>
  <si>
    <t>Comparing Avg GMV of Void Orders of Retailer 1 &amp; Retailer 3</t>
  </si>
  <si>
    <t>Comparing Avg GMV of Void Orders of Retailer 2 &amp; Retailer 3</t>
  </si>
  <si>
    <t>3-Apr</t>
  </si>
  <si>
    <t>4-Apr</t>
  </si>
  <si>
    <t>Number of Orders for Retailer 1</t>
  </si>
  <si>
    <t>Number of Orders for Retailer 2</t>
  </si>
  <si>
    <t>Number of Orders for Retailer 3</t>
  </si>
  <si>
    <t>Total Orders</t>
  </si>
  <si>
    <t>Number of Orders btn 12:00 PM - 03:00 PM</t>
  </si>
  <si>
    <t>Number of Orders btn 03:00 PM - 06:00 PM</t>
  </si>
  <si>
    <t>Comparing number of orders between 1st and 2nd intervals</t>
  </si>
  <si>
    <t>Comparing number of orders between 1st and 3rd intervals</t>
  </si>
  <si>
    <t>Number of Orders btn 06:00 PM - 09:00 PM</t>
  </si>
  <si>
    <t>Comparing number of orders between 2nd and 3rd intervals</t>
  </si>
  <si>
    <t>Void rates for Retailer 1</t>
  </si>
  <si>
    <t>Void rates for Retailer 2</t>
  </si>
  <si>
    <t>Void rates for Retailer 3</t>
  </si>
  <si>
    <t>Void Rate of R1</t>
  </si>
  <si>
    <t>Void Rate of R2</t>
  </si>
  <si>
    <t>Void Rate of R3</t>
  </si>
  <si>
    <t>Comparing Void rate of Retailer 1 and Retailer 2</t>
  </si>
  <si>
    <t>Comparing Void rate of Retailer 1 and Retailer 3</t>
  </si>
  <si>
    <t>Comparing Void rate of Retailer 2 and Retailer 3</t>
  </si>
  <si>
    <t>Part of Week</t>
  </si>
  <si>
    <t>Weekday</t>
  </si>
  <si>
    <t>Weekend</t>
  </si>
  <si>
    <t>Average of GMV</t>
  </si>
  <si>
    <t>GMV of Void Orders on weekdays (Mon to Thu)</t>
  </si>
  <si>
    <t>GMV of Void Orders on weekend (Fri to Sun)</t>
  </si>
  <si>
    <t>Variable 1</t>
  </si>
  <si>
    <t>Variable 2</t>
  </si>
  <si>
    <t>Order Value &gt;35</t>
  </si>
  <si>
    <t>Order&lt;=35</t>
  </si>
  <si>
    <t>Order&gt;35</t>
  </si>
  <si>
    <t>Order&lt;=35 Total</t>
  </si>
  <si>
    <t>Order&gt;35 Total</t>
  </si>
  <si>
    <t>Void rate for orders&lt;=35 on weekednds</t>
  </si>
  <si>
    <t>Void rate for orders&lt;=35 on weekdays</t>
  </si>
  <si>
    <t>Void rate for orders&gt;35 on weekdays</t>
  </si>
  <si>
    <t>Void rate for orders&gt;35 on weekedends</t>
  </si>
  <si>
    <t>Total GMV</t>
  </si>
  <si>
    <t>No. of Orders</t>
  </si>
  <si>
    <t>Avg. GMV</t>
  </si>
  <si>
    <t>Anova: Two-Factor Without Replication</t>
  </si>
  <si>
    <t>SUMMARY</t>
  </si>
  <si>
    <t>Count</t>
  </si>
  <si>
    <t>Sum</t>
  </si>
  <si>
    <t>Average</t>
  </si>
  <si>
    <t>ANOVA</t>
  </si>
  <si>
    <t>Source of Variation</t>
  </si>
  <si>
    <t>SS</t>
  </si>
  <si>
    <t>MS</t>
  </si>
  <si>
    <t>F</t>
  </si>
  <si>
    <t>P-value</t>
  </si>
  <si>
    <t>F crit</t>
  </si>
  <si>
    <t>Error</t>
  </si>
  <si>
    <t>Total</t>
  </si>
  <si>
    <t>Anova: Single Factor</t>
  </si>
  <si>
    <t>Groups</t>
  </si>
  <si>
    <t>Between Groups</t>
  </si>
  <si>
    <t>Within Groups</t>
  </si>
  <si>
    <t>New</t>
  </si>
  <si>
    <t>Time Interval</t>
  </si>
  <si>
    <t>Date</t>
  </si>
  <si>
    <t>03-Apr</t>
  </si>
  <si>
    <t>04-Apr</t>
  </si>
  <si>
    <t>05-Apr</t>
  </si>
  <si>
    <t>Retailer</t>
  </si>
  <si>
    <t>Days of Week</t>
  </si>
  <si>
    <t>3 Hr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</si>
</sst>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409]d\-mmm;@"/>
    <numFmt numFmtId="165" formatCode="[$-F400]h:mm:ss\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40">
    <xf numFmtId="0" fontId="0" fillId="0" borderId="0" xfId="0"/>
    <xf numFmtId="14" fontId="0" fillId="0" borderId="0" xfId="0" applyNumberFormat="1"/>
    <xf numFmtId="6" fontId="0" fillId="0" borderId="0" xfId="0" applyNumberFormat="1"/>
    <xf numFmtId="8" fontId="0" fillId="0" borderId="0" xfId="0" applyNumberFormat="1"/>
    <xf numFmtId="0" fontId="0" fillId="0" borderId="0" xfId="0" pivotButton="1"/>
    <xf numFmtId="0" fontId="0" fillId="0" borderId="0" xfId="0" applyAlignment="1">
      <alignment horizontal="left"/>
    </xf>
    <xf numFmtId="0" fontId="16" fillId="33" borderId="10" xfId="0" applyFont="1" applyFill="1" applyBorder="1"/>
    <xf numFmtId="2" fontId="0" fillId="0" borderId="0" xfId="0" applyNumberFormat="1"/>
    <xf numFmtId="164" fontId="0" fillId="0" borderId="0" xfId="0" applyNumberFormat="1"/>
    <xf numFmtId="0" fontId="0" fillId="0" borderId="11" xfId="0" applyBorder="1"/>
    <xf numFmtId="0" fontId="18" fillId="0" borderId="12" xfId="0" applyFont="1" applyBorder="1" applyAlignment="1">
      <alignment horizontal="center"/>
    </xf>
    <xf numFmtId="0" fontId="16" fillId="0" borderId="0" xfId="0" applyFont="1"/>
    <xf numFmtId="10" fontId="0" fillId="0" borderId="0" xfId="0" applyNumberFormat="1"/>
    <xf numFmtId="0" fontId="16" fillId="33" borderId="0" xfId="0" applyFont="1" applyFill="1"/>
    <xf numFmtId="165" fontId="0" fillId="0" borderId="0" xfId="0" applyNumberFormat="1"/>
    <xf numFmtId="164" fontId="16" fillId="33" borderId="10" xfId="0" applyNumberFormat="1" applyFont="1" applyFill="1" applyBorder="1"/>
    <xf numFmtId="0" fontId="16" fillId="34" borderId="10" xfId="0" applyFont="1" applyFill="1" applyBorder="1"/>
    <xf numFmtId="0" fontId="16" fillId="0" borderId="10" xfId="0" applyFont="1" applyBorder="1" applyAlignment="1">
      <alignment horizontal="left"/>
    </xf>
    <xf numFmtId="0" fontId="16" fillId="0" borderId="10" xfId="0" applyFont="1" applyBorder="1"/>
    <xf numFmtId="18" fontId="0" fillId="0" borderId="0" xfId="0" applyNumberFormat="1"/>
    <xf numFmtId="0" fontId="16" fillId="0" borderId="0" xfId="0" applyFont="1" applyAlignment="1">
      <alignment vertical="center"/>
    </xf>
    <xf numFmtId="0" fontId="16" fillId="0" borderId="0" xfId="0" applyFont="1" applyAlignment="1">
      <alignment horizontal="center" vertical="center"/>
    </xf>
    <xf numFmtId="0" fontId="16" fillId="33" borderId="10" xfId="0" applyFont="1" applyFill="1" applyBorder="1" applyAlignment="1">
      <alignment wrapText="1"/>
    </xf>
    <xf numFmtId="0" fontId="16" fillId="33" borderId="0" xfId="0" applyFont="1" applyFill="1" applyAlignment="1">
      <alignment wrapText="1"/>
    </xf>
    <xf numFmtId="0" fontId="18" fillId="0" borderId="12" xfId="0" applyFont="1" applyBorder="1" applyAlignment="1">
      <alignment horizontal="center" wrapText="1"/>
    </xf>
    <xf numFmtId="0" fontId="16" fillId="33" borderId="13" xfId="0" applyFont="1" applyFill="1" applyBorder="1"/>
    <xf numFmtId="0" fontId="0" fillId="0" borderId="13" xfId="0" applyBorder="1"/>
    <xf numFmtId="10" fontId="0" fillId="0" borderId="13" xfId="42" applyNumberFormat="1" applyFont="1" applyBorder="1"/>
    <xf numFmtId="49" fontId="0" fillId="0" borderId="0" xfId="0" applyNumberFormat="1"/>
    <xf numFmtId="0" fontId="0" fillId="0" borderId="0" xfId="0" applyAlignment="1">
      <alignment horizontal="left" indent="1"/>
    </xf>
    <xf numFmtId="10" fontId="0" fillId="0" borderId="13" xfId="0" applyNumberFormat="1" applyBorder="1"/>
    <xf numFmtId="0" fontId="16"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0" xfId="0" applyFill="1" applyBorder="1" applyAlignment="1"/>
    <xf numFmtId="0" fontId="0" fillId="0" borderId="11" xfId="0" applyFill="1" applyBorder="1" applyAlignment="1"/>
    <xf numFmtId="0" fontId="18" fillId="0" borderId="12" xfId="0" applyFont="1" applyFill="1" applyBorder="1" applyAlignment="1">
      <alignment horizontal="center"/>
    </xf>
    <xf numFmtId="14" fontId="0" fillId="0" borderId="0" xfId="0" applyNumberFormat="1" applyAlignment="1">
      <alignment horizontal="left"/>
    </xf>
    <xf numFmtId="0" fontId="0" fillId="0" borderId="0" xfId="0" applyNumberFormat="1"/>
    <xf numFmtId="1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
    <dxf>
      <numFmt numFmtId="24" formatCode="h:mm:ss\ AM/PM"/>
    </dxf>
    <dxf>
      <numFmt numFmtId="19" formatCode="m/d/yyyy"/>
    </dxf>
    <dxf>
      <numFmt numFmtId="2" formatCode="0.00"/>
    </dxf>
    <dxf>
      <numFmt numFmtId="164" formatCode="[$-409]d\-mmm;@"/>
    </dxf>
    <dxf>
      <numFmt numFmtId="164" formatCode="[$-409]d\-mmm;@"/>
    </dxf>
    <dxf>
      <numFmt numFmtId="164" formatCode="[$-409]d\-mmm;@"/>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2.xml"/><Relationship Id="rId30"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Void</a:t>
            </a:r>
            <a:r>
              <a:rPr lang="en-US" baseline="0"/>
              <a:t> Rates per Hours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7"/>
          <c:order val="7"/>
          <c:tx>
            <c:strRef>
              <c:f>'Void Rate_2'!$I$18</c:f>
              <c:strCache>
                <c:ptCount val="1"/>
                <c:pt idx="0">
                  <c:v>30-Mar-Void</c:v>
                </c:pt>
              </c:strCache>
            </c:strRef>
          </c:tx>
          <c:spPr>
            <a:solidFill>
              <a:schemeClr val="accent2">
                <a:lumMod val="60000"/>
              </a:schemeClr>
            </a:solidFill>
            <a:ln>
              <a:noFill/>
            </a:ln>
            <a:effectLst/>
          </c:spPr>
          <c:invertIfNegative val="0"/>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Rate_2'!$I$19:$I$27</c:f>
              <c:numCache>
                <c:formatCode>General</c:formatCode>
                <c:ptCount val="9"/>
                <c:pt idx="0">
                  <c:v>0</c:v>
                </c:pt>
                <c:pt idx="1">
                  <c:v>0</c:v>
                </c:pt>
                <c:pt idx="2">
                  <c:v>0</c:v>
                </c:pt>
                <c:pt idx="3">
                  <c:v>0</c:v>
                </c:pt>
                <c:pt idx="4">
                  <c:v>0</c:v>
                </c:pt>
                <c:pt idx="5">
                  <c:v>8</c:v>
                </c:pt>
                <c:pt idx="6">
                  <c:v>0</c:v>
                </c:pt>
                <c:pt idx="7">
                  <c:v>0</c:v>
                </c:pt>
                <c:pt idx="8">
                  <c:v>3</c:v>
                </c:pt>
              </c:numCache>
            </c:numRef>
          </c:val>
          <c:extLst>
            <c:ext xmlns:c16="http://schemas.microsoft.com/office/drawing/2014/chart" uri="{C3380CC4-5D6E-409C-BE32-E72D297353CC}">
              <c16:uniqueId val="{00000007-9997-4816-96BD-204930EAF504}"/>
            </c:ext>
          </c:extLst>
        </c:ser>
        <c:ser>
          <c:idx val="8"/>
          <c:order val="8"/>
          <c:tx>
            <c:strRef>
              <c:f>'Void Rate_2'!$J$18</c:f>
              <c:strCache>
                <c:ptCount val="1"/>
                <c:pt idx="0">
                  <c:v>31-Mar-Void</c:v>
                </c:pt>
              </c:strCache>
            </c:strRef>
          </c:tx>
          <c:spPr>
            <a:solidFill>
              <a:schemeClr val="accent3">
                <a:lumMod val="60000"/>
              </a:schemeClr>
            </a:solidFill>
            <a:ln>
              <a:noFill/>
            </a:ln>
            <a:effectLst/>
          </c:spPr>
          <c:invertIfNegative val="0"/>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Rate_2'!$J$19:$J$27</c:f>
              <c:numCache>
                <c:formatCode>General</c:formatCode>
                <c:ptCount val="9"/>
                <c:pt idx="0">
                  <c:v>0</c:v>
                </c:pt>
                <c:pt idx="1">
                  <c:v>0</c:v>
                </c:pt>
                <c:pt idx="2">
                  <c:v>0</c:v>
                </c:pt>
                <c:pt idx="3">
                  <c:v>0</c:v>
                </c:pt>
                <c:pt idx="4">
                  <c:v>0</c:v>
                </c:pt>
                <c:pt idx="5">
                  <c:v>3</c:v>
                </c:pt>
                <c:pt idx="6">
                  <c:v>0</c:v>
                </c:pt>
                <c:pt idx="7">
                  <c:v>0</c:v>
                </c:pt>
                <c:pt idx="8">
                  <c:v>2</c:v>
                </c:pt>
              </c:numCache>
            </c:numRef>
          </c:val>
          <c:extLst>
            <c:ext xmlns:c16="http://schemas.microsoft.com/office/drawing/2014/chart" uri="{C3380CC4-5D6E-409C-BE32-E72D297353CC}">
              <c16:uniqueId val="{00000008-9997-4816-96BD-204930EAF504}"/>
            </c:ext>
          </c:extLst>
        </c:ser>
        <c:ser>
          <c:idx val="9"/>
          <c:order val="9"/>
          <c:tx>
            <c:strRef>
              <c:f>'Void Rate_2'!$K$18</c:f>
              <c:strCache>
                <c:ptCount val="1"/>
                <c:pt idx="0">
                  <c:v>01-Apr-Void</c:v>
                </c:pt>
              </c:strCache>
            </c:strRef>
          </c:tx>
          <c:spPr>
            <a:solidFill>
              <a:schemeClr val="accent4">
                <a:lumMod val="60000"/>
              </a:schemeClr>
            </a:solidFill>
            <a:ln>
              <a:noFill/>
            </a:ln>
            <a:effectLst/>
          </c:spPr>
          <c:invertIfNegative val="0"/>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Rate_2'!$K$19:$K$27</c:f>
              <c:numCache>
                <c:formatCode>General</c:formatCode>
                <c:ptCount val="9"/>
                <c:pt idx="0">
                  <c:v>0</c:v>
                </c:pt>
                <c:pt idx="1">
                  <c:v>0</c:v>
                </c:pt>
                <c:pt idx="2">
                  <c:v>0</c:v>
                </c:pt>
                <c:pt idx="3">
                  <c:v>0</c:v>
                </c:pt>
                <c:pt idx="4">
                  <c:v>0</c:v>
                </c:pt>
                <c:pt idx="5">
                  <c:v>2</c:v>
                </c:pt>
                <c:pt idx="6">
                  <c:v>1</c:v>
                </c:pt>
                <c:pt idx="7">
                  <c:v>0</c:v>
                </c:pt>
                <c:pt idx="8">
                  <c:v>4</c:v>
                </c:pt>
              </c:numCache>
            </c:numRef>
          </c:val>
          <c:extLst>
            <c:ext xmlns:c16="http://schemas.microsoft.com/office/drawing/2014/chart" uri="{C3380CC4-5D6E-409C-BE32-E72D297353CC}">
              <c16:uniqueId val="{00000009-9997-4816-96BD-204930EAF504}"/>
            </c:ext>
          </c:extLst>
        </c:ser>
        <c:ser>
          <c:idx val="10"/>
          <c:order val="10"/>
          <c:tx>
            <c:strRef>
              <c:f>'Void Rate_2'!$L$18</c:f>
              <c:strCache>
                <c:ptCount val="1"/>
                <c:pt idx="0">
                  <c:v>02-Apr-Void</c:v>
                </c:pt>
              </c:strCache>
            </c:strRef>
          </c:tx>
          <c:spPr>
            <a:solidFill>
              <a:schemeClr val="accent5">
                <a:lumMod val="60000"/>
              </a:schemeClr>
            </a:solidFill>
            <a:ln>
              <a:noFill/>
            </a:ln>
            <a:effectLst/>
          </c:spPr>
          <c:invertIfNegative val="0"/>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Rate_2'!$L$19:$L$27</c:f>
              <c:numCache>
                <c:formatCode>General</c:formatCode>
                <c:ptCount val="9"/>
                <c:pt idx="0">
                  <c:v>0</c:v>
                </c:pt>
                <c:pt idx="1">
                  <c:v>0</c:v>
                </c:pt>
                <c:pt idx="2">
                  <c:v>0</c:v>
                </c:pt>
                <c:pt idx="3">
                  <c:v>0</c:v>
                </c:pt>
                <c:pt idx="4">
                  <c:v>0</c:v>
                </c:pt>
                <c:pt idx="5">
                  <c:v>4</c:v>
                </c:pt>
                <c:pt idx="6">
                  <c:v>2</c:v>
                </c:pt>
                <c:pt idx="7">
                  <c:v>0</c:v>
                </c:pt>
                <c:pt idx="8">
                  <c:v>3</c:v>
                </c:pt>
              </c:numCache>
            </c:numRef>
          </c:val>
          <c:extLst>
            <c:ext xmlns:c16="http://schemas.microsoft.com/office/drawing/2014/chart" uri="{C3380CC4-5D6E-409C-BE32-E72D297353CC}">
              <c16:uniqueId val="{0000000A-9997-4816-96BD-204930EAF504}"/>
            </c:ext>
          </c:extLst>
        </c:ser>
        <c:ser>
          <c:idx val="11"/>
          <c:order val="11"/>
          <c:tx>
            <c:strRef>
              <c:f>'Void Rate_2'!$M$18</c:f>
              <c:strCache>
                <c:ptCount val="1"/>
                <c:pt idx="0">
                  <c:v>03-Apr-Void</c:v>
                </c:pt>
              </c:strCache>
            </c:strRef>
          </c:tx>
          <c:spPr>
            <a:solidFill>
              <a:schemeClr val="accent6">
                <a:lumMod val="60000"/>
              </a:schemeClr>
            </a:solidFill>
            <a:ln>
              <a:noFill/>
            </a:ln>
            <a:effectLst/>
          </c:spPr>
          <c:invertIfNegative val="0"/>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Rate_2'!$M$19:$M$27</c:f>
              <c:numCache>
                <c:formatCode>General</c:formatCode>
                <c:ptCount val="9"/>
                <c:pt idx="0">
                  <c:v>0</c:v>
                </c:pt>
                <c:pt idx="1">
                  <c:v>0</c:v>
                </c:pt>
                <c:pt idx="2">
                  <c:v>0</c:v>
                </c:pt>
                <c:pt idx="3">
                  <c:v>0</c:v>
                </c:pt>
                <c:pt idx="4">
                  <c:v>0</c:v>
                </c:pt>
                <c:pt idx="5">
                  <c:v>52</c:v>
                </c:pt>
                <c:pt idx="6">
                  <c:v>19</c:v>
                </c:pt>
                <c:pt idx="7">
                  <c:v>3</c:v>
                </c:pt>
                <c:pt idx="8">
                  <c:v>10</c:v>
                </c:pt>
              </c:numCache>
            </c:numRef>
          </c:val>
          <c:extLst>
            <c:ext xmlns:c16="http://schemas.microsoft.com/office/drawing/2014/chart" uri="{C3380CC4-5D6E-409C-BE32-E72D297353CC}">
              <c16:uniqueId val="{0000000B-9997-4816-96BD-204930EAF504}"/>
            </c:ext>
          </c:extLst>
        </c:ser>
        <c:ser>
          <c:idx val="12"/>
          <c:order val="12"/>
          <c:tx>
            <c:strRef>
              <c:f>'Void Rate_2'!$N$18</c:f>
              <c:strCache>
                <c:ptCount val="1"/>
                <c:pt idx="0">
                  <c:v>04-Apr-Void</c:v>
                </c:pt>
              </c:strCache>
            </c:strRef>
          </c:tx>
          <c:spPr>
            <a:solidFill>
              <a:schemeClr val="accent1">
                <a:lumMod val="80000"/>
                <a:lumOff val="20000"/>
              </a:schemeClr>
            </a:solidFill>
            <a:ln>
              <a:noFill/>
            </a:ln>
            <a:effectLst/>
          </c:spPr>
          <c:invertIfNegative val="0"/>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Rate_2'!$N$19:$N$27</c:f>
              <c:numCache>
                <c:formatCode>General</c:formatCode>
                <c:ptCount val="9"/>
                <c:pt idx="0">
                  <c:v>0</c:v>
                </c:pt>
                <c:pt idx="1">
                  <c:v>0</c:v>
                </c:pt>
                <c:pt idx="2">
                  <c:v>0</c:v>
                </c:pt>
                <c:pt idx="3">
                  <c:v>0</c:v>
                </c:pt>
                <c:pt idx="4">
                  <c:v>0</c:v>
                </c:pt>
                <c:pt idx="5">
                  <c:v>59</c:v>
                </c:pt>
                <c:pt idx="6">
                  <c:v>38</c:v>
                </c:pt>
                <c:pt idx="7">
                  <c:v>9</c:v>
                </c:pt>
                <c:pt idx="8">
                  <c:v>39</c:v>
                </c:pt>
              </c:numCache>
            </c:numRef>
          </c:val>
          <c:extLst>
            <c:ext xmlns:c16="http://schemas.microsoft.com/office/drawing/2014/chart" uri="{C3380CC4-5D6E-409C-BE32-E72D297353CC}">
              <c16:uniqueId val="{0000000C-9997-4816-96BD-204930EAF504}"/>
            </c:ext>
          </c:extLst>
        </c:ser>
        <c:ser>
          <c:idx val="13"/>
          <c:order val="13"/>
          <c:tx>
            <c:strRef>
              <c:f>'Void Rate_2'!$O$18</c:f>
              <c:strCache>
                <c:ptCount val="1"/>
                <c:pt idx="0">
                  <c:v>05-Apr-Void</c:v>
                </c:pt>
              </c:strCache>
            </c:strRef>
          </c:tx>
          <c:spPr>
            <a:solidFill>
              <a:schemeClr val="accent2">
                <a:lumMod val="80000"/>
                <a:lumOff val="20000"/>
              </a:schemeClr>
            </a:solidFill>
            <a:ln>
              <a:noFill/>
            </a:ln>
            <a:effectLst/>
          </c:spPr>
          <c:invertIfNegative val="0"/>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Rate_2'!$O$19:$O$27</c:f>
              <c:numCache>
                <c:formatCode>General</c:formatCode>
                <c:ptCount val="9"/>
                <c:pt idx="0">
                  <c:v>0</c:v>
                </c:pt>
                <c:pt idx="1">
                  <c:v>0</c:v>
                </c:pt>
                <c:pt idx="2">
                  <c:v>0</c:v>
                </c:pt>
                <c:pt idx="3">
                  <c:v>0</c:v>
                </c:pt>
                <c:pt idx="4">
                  <c:v>0</c:v>
                </c:pt>
                <c:pt idx="5">
                  <c:v>30</c:v>
                </c:pt>
                <c:pt idx="6">
                  <c:v>13</c:v>
                </c:pt>
                <c:pt idx="7">
                  <c:v>4</c:v>
                </c:pt>
                <c:pt idx="8">
                  <c:v>10</c:v>
                </c:pt>
              </c:numCache>
            </c:numRef>
          </c:val>
          <c:extLst>
            <c:ext xmlns:c16="http://schemas.microsoft.com/office/drawing/2014/chart" uri="{C3380CC4-5D6E-409C-BE32-E72D297353CC}">
              <c16:uniqueId val="{0000000D-9997-4816-96BD-204930EAF504}"/>
            </c:ext>
          </c:extLst>
        </c:ser>
        <c:dLbls>
          <c:showLegendKey val="0"/>
          <c:showVal val="0"/>
          <c:showCatName val="0"/>
          <c:showSerName val="0"/>
          <c:showPercent val="0"/>
          <c:showBubbleSize val="0"/>
        </c:dLbls>
        <c:gapWidth val="219"/>
        <c:axId val="594301144"/>
        <c:axId val="594306064"/>
      </c:barChart>
      <c:lineChart>
        <c:grouping val="standard"/>
        <c:varyColors val="0"/>
        <c:ser>
          <c:idx val="0"/>
          <c:order val="0"/>
          <c:tx>
            <c:strRef>
              <c:f>'Void Rate_2'!$B$18</c:f>
              <c:strCache>
                <c:ptCount val="1"/>
                <c:pt idx="0">
                  <c:v>30-Mar</c:v>
                </c:pt>
              </c:strCache>
            </c:strRef>
          </c:tx>
          <c:spPr>
            <a:ln w="28575" cap="rnd">
              <a:solidFill>
                <a:schemeClr val="accent1"/>
              </a:solidFill>
              <a:round/>
            </a:ln>
            <a:effectLst/>
          </c:spPr>
          <c:marker>
            <c:symbol val="none"/>
          </c:marker>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Rate_2'!$B$19:$B$27</c:f>
              <c:numCache>
                <c:formatCode>General</c:formatCode>
                <c:ptCount val="9"/>
                <c:pt idx="0">
                  <c:v>10</c:v>
                </c:pt>
                <c:pt idx="1">
                  <c:v>6</c:v>
                </c:pt>
                <c:pt idx="2">
                  <c:v>4</c:v>
                </c:pt>
                <c:pt idx="3">
                  <c:v>6</c:v>
                </c:pt>
                <c:pt idx="4">
                  <c:v>9</c:v>
                </c:pt>
                <c:pt idx="5">
                  <c:v>60</c:v>
                </c:pt>
                <c:pt idx="6">
                  <c:v>46</c:v>
                </c:pt>
                <c:pt idx="7">
                  <c:v>25</c:v>
                </c:pt>
                <c:pt idx="8">
                  <c:v>17</c:v>
                </c:pt>
              </c:numCache>
            </c:numRef>
          </c:val>
          <c:smooth val="0"/>
          <c:extLst>
            <c:ext xmlns:c16="http://schemas.microsoft.com/office/drawing/2014/chart" uri="{C3380CC4-5D6E-409C-BE32-E72D297353CC}">
              <c16:uniqueId val="{00000000-9997-4816-96BD-204930EAF504}"/>
            </c:ext>
          </c:extLst>
        </c:ser>
        <c:ser>
          <c:idx val="1"/>
          <c:order val="1"/>
          <c:tx>
            <c:strRef>
              <c:f>'Void Rate_2'!$C$18</c:f>
              <c:strCache>
                <c:ptCount val="1"/>
                <c:pt idx="0">
                  <c:v>31-Mar</c:v>
                </c:pt>
              </c:strCache>
            </c:strRef>
          </c:tx>
          <c:spPr>
            <a:ln w="28575" cap="rnd">
              <a:solidFill>
                <a:schemeClr val="accent2"/>
              </a:solidFill>
              <a:round/>
            </a:ln>
            <a:effectLst/>
          </c:spPr>
          <c:marker>
            <c:symbol val="none"/>
          </c:marker>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Rate_2'!$C$19:$C$27</c:f>
              <c:numCache>
                <c:formatCode>General</c:formatCode>
                <c:ptCount val="9"/>
                <c:pt idx="0">
                  <c:v>8</c:v>
                </c:pt>
                <c:pt idx="1">
                  <c:v>5</c:v>
                </c:pt>
                <c:pt idx="2">
                  <c:v>5</c:v>
                </c:pt>
                <c:pt idx="3">
                  <c:v>3</c:v>
                </c:pt>
                <c:pt idx="4">
                  <c:v>9</c:v>
                </c:pt>
                <c:pt idx="5">
                  <c:v>57</c:v>
                </c:pt>
                <c:pt idx="6">
                  <c:v>41</c:v>
                </c:pt>
                <c:pt idx="7">
                  <c:v>27</c:v>
                </c:pt>
                <c:pt idx="8">
                  <c:v>15</c:v>
                </c:pt>
              </c:numCache>
            </c:numRef>
          </c:val>
          <c:smooth val="0"/>
          <c:extLst>
            <c:ext xmlns:c16="http://schemas.microsoft.com/office/drawing/2014/chart" uri="{C3380CC4-5D6E-409C-BE32-E72D297353CC}">
              <c16:uniqueId val="{00000001-9997-4816-96BD-204930EAF504}"/>
            </c:ext>
          </c:extLst>
        </c:ser>
        <c:ser>
          <c:idx val="2"/>
          <c:order val="2"/>
          <c:tx>
            <c:strRef>
              <c:f>'Void Rate_2'!$D$18</c:f>
              <c:strCache>
                <c:ptCount val="1"/>
                <c:pt idx="0">
                  <c:v>1-Apr</c:v>
                </c:pt>
              </c:strCache>
            </c:strRef>
          </c:tx>
          <c:spPr>
            <a:ln w="28575" cap="rnd">
              <a:solidFill>
                <a:schemeClr val="accent3"/>
              </a:solidFill>
              <a:round/>
            </a:ln>
            <a:effectLst/>
          </c:spPr>
          <c:marker>
            <c:symbol val="none"/>
          </c:marker>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Rate_2'!$D$19:$D$27</c:f>
              <c:numCache>
                <c:formatCode>General</c:formatCode>
                <c:ptCount val="9"/>
                <c:pt idx="0">
                  <c:v>9</c:v>
                </c:pt>
                <c:pt idx="1">
                  <c:v>8</c:v>
                </c:pt>
                <c:pt idx="2">
                  <c:v>3</c:v>
                </c:pt>
                <c:pt idx="3">
                  <c:v>4</c:v>
                </c:pt>
                <c:pt idx="4">
                  <c:v>9</c:v>
                </c:pt>
                <c:pt idx="5">
                  <c:v>55</c:v>
                </c:pt>
                <c:pt idx="6">
                  <c:v>48</c:v>
                </c:pt>
                <c:pt idx="7">
                  <c:v>28</c:v>
                </c:pt>
                <c:pt idx="8">
                  <c:v>15</c:v>
                </c:pt>
              </c:numCache>
            </c:numRef>
          </c:val>
          <c:smooth val="0"/>
          <c:extLst>
            <c:ext xmlns:c16="http://schemas.microsoft.com/office/drawing/2014/chart" uri="{C3380CC4-5D6E-409C-BE32-E72D297353CC}">
              <c16:uniqueId val="{00000002-9997-4816-96BD-204930EAF504}"/>
            </c:ext>
          </c:extLst>
        </c:ser>
        <c:ser>
          <c:idx val="3"/>
          <c:order val="3"/>
          <c:tx>
            <c:strRef>
              <c:f>'Void Rate_2'!$E$18</c:f>
              <c:strCache>
                <c:ptCount val="1"/>
                <c:pt idx="0">
                  <c:v>2-Apr</c:v>
                </c:pt>
              </c:strCache>
            </c:strRef>
          </c:tx>
          <c:spPr>
            <a:ln w="28575" cap="rnd">
              <a:solidFill>
                <a:schemeClr val="accent4"/>
              </a:solidFill>
              <a:round/>
            </a:ln>
            <a:effectLst/>
          </c:spPr>
          <c:marker>
            <c:symbol val="none"/>
          </c:marker>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Rate_2'!$E$19:$E$27</c:f>
              <c:numCache>
                <c:formatCode>General</c:formatCode>
                <c:ptCount val="9"/>
                <c:pt idx="0">
                  <c:v>14</c:v>
                </c:pt>
                <c:pt idx="1">
                  <c:v>8</c:v>
                </c:pt>
                <c:pt idx="2">
                  <c:v>8</c:v>
                </c:pt>
                <c:pt idx="3">
                  <c:v>6</c:v>
                </c:pt>
                <c:pt idx="4">
                  <c:v>13</c:v>
                </c:pt>
                <c:pt idx="5">
                  <c:v>68</c:v>
                </c:pt>
                <c:pt idx="6">
                  <c:v>57</c:v>
                </c:pt>
                <c:pt idx="7">
                  <c:v>32</c:v>
                </c:pt>
                <c:pt idx="8">
                  <c:v>13</c:v>
                </c:pt>
              </c:numCache>
            </c:numRef>
          </c:val>
          <c:smooth val="0"/>
          <c:extLst>
            <c:ext xmlns:c16="http://schemas.microsoft.com/office/drawing/2014/chart" uri="{C3380CC4-5D6E-409C-BE32-E72D297353CC}">
              <c16:uniqueId val="{00000003-9997-4816-96BD-204930EAF504}"/>
            </c:ext>
          </c:extLst>
        </c:ser>
        <c:ser>
          <c:idx val="4"/>
          <c:order val="4"/>
          <c:tx>
            <c:strRef>
              <c:f>'Void Rate_2'!$F$18</c:f>
              <c:strCache>
                <c:ptCount val="1"/>
                <c:pt idx="0">
                  <c:v>3-Apr</c:v>
                </c:pt>
              </c:strCache>
            </c:strRef>
          </c:tx>
          <c:spPr>
            <a:ln w="28575" cap="rnd">
              <a:solidFill>
                <a:schemeClr val="accent5"/>
              </a:solidFill>
              <a:round/>
            </a:ln>
            <a:effectLst/>
          </c:spPr>
          <c:marker>
            <c:symbol val="none"/>
          </c:marker>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Rate_2'!$F$19:$F$27</c:f>
              <c:numCache>
                <c:formatCode>General</c:formatCode>
                <c:ptCount val="9"/>
                <c:pt idx="0">
                  <c:v>25</c:v>
                </c:pt>
                <c:pt idx="1">
                  <c:v>25</c:v>
                </c:pt>
                <c:pt idx="2">
                  <c:v>10</c:v>
                </c:pt>
                <c:pt idx="3">
                  <c:v>15</c:v>
                </c:pt>
                <c:pt idx="4">
                  <c:v>34</c:v>
                </c:pt>
                <c:pt idx="5">
                  <c:v>157</c:v>
                </c:pt>
                <c:pt idx="6">
                  <c:v>118</c:v>
                </c:pt>
                <c:pt idx="7">
                  <c:v>66</c:v>
                </c:pt>
                <c:pt idx="8">
                  <c:v>31</c:v>
                </c:pt>
              </c:numCache>
            </c:numRef>
          </c:val>
          <c:smooth val="0"/>
          <c:extLst>
            <c:ext xmlns:c16="http://schemas.microsoft.com/office/drawing/2014/chart" uri="{C3380CC4-5D6E-409C-BE32-E72D297353CC}">
              <c16:uniqueId val="{00000004-9997-4816-96BD-204930EAF504}"/>
            </c:ext>
          </c:extLst>
        </c:ser>
        <c:ser>
          <c:idx val="5"/>
          <c:order val="5"/>
          <c:tx>
            <c:strRef>
              <c:f>'Void Rate_2'!$G$18</c:f>
              <c:strCache>
                <c:ptCount val="1"/>
                <c:pt idx="0">
                  <c:v>4-Apr</c:v>
                </c:pt>
              </c:strCache>
            </c:strRef>
          </c:tx>
          <c:spPr>
            <a:ln w="28575" cap="rnd">
              <a:solidFill>
                <a:schemeClr val="accent6"/>
              </a:solidFill>
              <a:round/>
            </a:ln>
            <a:effectLst/>
          </c:spPr>
          <c:marker>
            <c:symbol val="none"/>
          </c:marker>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Rate_2'!$G$19:$G$27</c:f>
              <c:numCache>
                <c:formatCode>General</c:formatCode>
                <c:ptCount val="9"/>
                <c:pt idx="0">
                  <c:v>26</c:v>
                </c:pt>
                <c:pt idx="1">
                  <c:v>27</c:v>
                </c:pt>
                <c:pt idx="2">
                  <c:v>16</c:v>
                </c:pt>
                <c:pt idx="3">
                  <c:v>11</c:v>
                </c:pt>
                <c:pt idx="4">
                  <c:v>44</c:v>
                </c:pt>
                <c:pt idx="5">
                  <c:v>214</c:v>
                </c:pt>
                <c:pt idx="6">
                  <c:v>165</c:v>
                </c:pt>
                <c:pt idx="7">
                  <c:v>103</c:v>
                </c:pt>
                <c:pt idx="8">
                  <c:v>70</c:v>
                </c:pt>
              </c:numCache>
            </c:numRef>
          </c:val>
          <c:smooth val="0"/>
          <c:extLst>
            <c:ext xmlns:c16="http://schemas.microsoft.com/office/drawing/2014/chart" uri="{C3380CC4-5D6E-409C-BE32-E72D297353CC}">
              <c16:uniqueId val="{00000005-9997-4816-96BD-204930EAF504}"/>
            </c:ext>
          </c:extLst>
        </c:ser>
        <c:ser>
          <c:idx val="6"/>
          <c:order val="6"/>
          <c:tx>
            <c:strRef>
              <c:f>'Void Rate_2'!$H$18</c:f>
              <c:strCache>
                <c:ptCount val="1"/>
                <c:pt idx="0">
                  <c:v>5-Apr</c:v>
                </c:pt>
              </c:strCache>
            </c:strRef>
          </c:tx>
          <c:spPr>
            <a:ln w="28575" cap="rnd">
              <a:solidFill>
                <a:schemeClr val="accent1">
                  <a:lumMod val="60000"/>
                </a:schemeClr>
              </a:solidFill>
              <a:round/>
            </a:ln>
            <a:effectLst/>
          </c:spPr>
          <c:marker>
            <c:symbol val="none"/>
          </c:marker>
          <c:cat>
            <c:strRef>
              <c:f>'Void Rate_2'!$A$19:$A$27</c:f>
              <c:strCache>
                <c:ptCount val="9"/>
                <c:pt idx="0">
                  <c:v>12 PM</c:v>
                </c:pt>
                <c:pt idx="1">
                  <c:v>1 PM</c:v>
                </c:pt>
                <c:pt idx="2">
                  <c:v>2 PM</c:v>
                </c:pt>
                <c:pt idx="3">
                  <c:v>3 PM</c:v>
                </c:pt>
                <c:pt idx="4">
                  <c:v>4 PM</c:v>
                </c:pt>
                <c:pt idx="5">
                  <c:v>5 PM</c:v>
                </c:pt>
                <c:pt idx="6">
                  <c:v>6 PM</c:v>
                </c:pt>
                <c:pt idx="7">
                  <c:v>7 PM</c:v>
                </c:pt>
                <c:pt idx="8">
                  <c:v>8 PM</c:v>
                </c:pt>
              </c:strCache>
            </c:strRef>
          </c:cat>
          <c:val>
            <c:numRef>
              <c:f>'Void Rate_2'!$H$19:$H$27</c:f>
              <c:numCache>
                <c:formatCode>General</c:formatCode>
                <c:ptCount val="9"/>
                <c:pt idx="0">
                  <c:v>19</c:v>
                </c:pt>
                <c:pt idx="1">
                  <c:v>17</c:v>
                </c:pt>
                <c:pt idx="2">
                  <c:v>10</c:v>
                </c:pt>
                <c:pt idx="3">
                  <c:v>11</c:v>
                </c:pt>
                <c:pt idx="4">
                  <c:v>25</c:v>
                </c:pt>
                <c:pt idx="5">
                  <c:v>135</c:v>
                </c:pt>
                <c:pt idx="6">
                  <c:v>104</c:v>
                </c:pt>
                <c:pt idx="7">
                  <c:v>64</c:v>
                </c:pt>
                <c:pt idx="8">
                  <c:v>27</c:v>
                </c:pt>
              </c:numCache>
            </c:numRef>
          </c:val>
          <c:smooth val="0"/>
          <c:extLst>
            <c:ext xmlns:c16="http://schemas.microsoft.com/office/drawing/2014/chart" uri="{C3380CC4-5D6E-409C-BE32-E72D297353CC}">
              <c16:uniqueId val="{00000006-9997-4816-96BD-204930EAF504}"/>
            </c:ext>
          </c:extLst>
        </c:ser>
        <c:dLbls>
          <c:showLegendKey val="0"/>
          <c:showVal val="0"/>
          <c:showCatName val="0"/>
          <c:showSerName val="0"/>
          <c:showPercent val="0"/>
          <c:showBubbleSize val="0"/>
        </c:dLbls>
        <c:marker val="1"/>
        <c:smooth val="0"/>
        <c:axId val="594301144"/>
        <c:axId val="594306064"/>
      </c:lineChart>
      <c:catAx>
        <c:axId val="5943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306064"/>
        <c:crosses val="autoZero"/>
        <c:auto val="1"/>
        <c:lblAlgn val="ctr"/>
        <c:lblOffset val="100"/>
        <c:noMultiLvlLbl val="0"/>
      </c:catAx>
      <c:valAx>
        <c:axId val="59430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3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'Void Rate'!$C$17</c:f>
              <c:strCache>
                <c:ptCount val="1"/>
                <c:pt idx="0">
                  <c:v>Grand Total</c:v>
                </c:pt>
              </c:strCache>
            </c:strRef>
          </c:tx>
          <c:spPr>
            <a:solidFill>
              <a:schemeClr val="accent2"/>
            </a:solidFill>
            <a:ln>
              <a:noFill/>
            </a:ln>
            <a:effectLst/>
          </c:spPr>
          <c:invertIfNegative val="0"/>
          <c:cat>
            <c:strRef>
              <c:f>'Void Rate'!$A$18:$A$24</c:f>
              <c:strCache>
                <c:ptCount val="7"/>
                <c:pt idx="0">
                  <c:v>Monday</c:v>
                </c:pt>
                <c:pt idx="1">
                  <c:v>Tuesday</c:v>
                </c:pt>
                <c:pt idx="2">
                  <c:v>Wednesday</c:v>
                </c:pt>
                <c:pt idx="3">
                  <c:v>Thursday</c:v>
                </c:pt>
                <c:pt idx="4">
                  <c:v>Friday</c:v>
                </c:pt>
                <c:pt idx="5">
                  <c:v>Saturday</c:v>
                </c:pt>
                <c:pt idx="6">
                  <c:v>Sunday</c:v>
                </c:pt>
              </c:strCache>
            </c:strRef>
          </c:cat>
          <c:val>
            <c:numRef>
              <c:f>'Void Rate'!$C$18:$C$24</c:f>
              <c:numCache>
                <c:formatCode>General</c:formatCode>
                <c:ptCount val="7"/>
                <c:pt idx="0">
                  <c:v>75</c:v>
                </c:pt>
                <c:pt idx="1">
                  <c:v>72</c:v>
                </c:pt>
                <c:pt idx="2">
                  <c:v>56</c:v>
                </c:pt>
                <c:pt idx="3">
                  <c:v>98</c:v>
                </c:pt>
                <c:pt idx="4">
                  <c:v>201</c:v>
                </c:pt>
                <c:pt idx="5">
                  <c:v>275</c:v>
                </c:pt>
                <c:pt idx="6">
                  <c:v>144</c:v>
                </c:pt>
              </c:numCache>
            </c:numRef>
          </c:val>
          <c:extLst>
            <c:ext xmlns:c16="http://schemas.microsoft.com/office/drawing/2014/chart" uri="{C3380CC4-5D6E-409C-BE32-E72D297353CC}">
              <c16:uniqueId val="{00000000-1ADF-462B-A4CD-9D3D87001A6D}"/>
            </c:ext>
          </c:extLst>
        </c:ser>
        <c:dLbls>
          <c:showLegendKey val="0"/>
          <c:showVal val="0"/>
          <c:showCatName val="0"/>
          <c:showSerName val="0"/>
          <c:showPercent val="0"/>
          <c:showBubbleSize val="0"/>
        </c:dLbls>
        <c:gapWidth val="219"/>
        <c:axId val="579695464"/>
        <c:axId val="579698992"/>
      </c:barChart>
      <c:lineChart>
        <c:grouping val="standard"/>
        <c:varyColors val="0"/>
        <c:ser>
          <c:idx val="0"/>
          <c:order val="0"/>
          <c:tx>
            <c:strRef>
              <c:f>'Void Rate'!$B$17</c:f>
              <c:strCache>
                <c:ptCount val="1"/>
                <c:pt idx="0">
                  <c:v>Void</c:v>
                </c:pt>
              </c:strCache>
            </c:strRef>
          </c:tx>
          <c:spPr>
            <a:ln w="28575" cap="rnd">
              <a:solidFill>
                <a:schemeClr val="accent1"/>
              </a:solidFill>
              <a:round/>
            </a:ln>
            <a:effectLst/>
          </c:spPr>
          <c:marker>
            <c:symbol val="none"/>
          </c:marker>
          <c:cat>
            <c:strRef>
              <c:f>'Void Rate'!$A$18:$A$24</c:f>
              <c:strCache>
                <c:ptCount val="7"/>
                <c:pt idx="0">
                  <c:v>Monday</c:v>
                </c:pt>
                <c:pt idx="1">
                  <c:v>Tuesday</c:v>
                </c:pt>
                <c:pt idx="2">
                  <c:v>Wednesday</c:v>
                </c:pt>
                <c:pt idx="3">
                  <c:v>Thursday</c:v>
                </c:pt>
                <c:pt idx="4">
                  <c:v>Friday</c:v>
                </c:pt>
                <c:pt idx="5">
                  <c:v>Saturday</c:v>
                </c:pt>
                <c:pt idx="6">
                  <c:v>Sunday</c:v>
                </c:pt>
              </c:strCache>
            </c:strRef>
          </c:cat>
          <c:val>
            <c:numRef>
              <c:f>'Void Rate'!$B$18:$B$24</c:f>
              <c:numCache>
                <c:formatCode>General</c:formatCode>
                <c:ptCount val="7"/>
                <c:pt idx="0">
                  <c:v>5</c:v>
                </c:pt>
                <c:pt idx="1">
                  <c:v>3</c:v>
                </c:pt>
                <c:pt idx="2">
                  <c:v>0</c:v>
                </c:pt>
                <c:pt idx="3">
                  <c:v>4</c:v>
                </c:pt>
                <c:pt idx="4">
                  <c:v>37</c:v>
                </c:pt>
                <c:pt idx="5">
                  <c:v>57</c:v>
                </c:pt>
                <c:pt idx="6">
                  <c:v>18</c:v>
                </c:pt>
              </c:numCache>
            </c:numRef>
          </c:val>
          <c:smooth val="0"/>
          <c:extLst>
            <c:ext xmlns:c16="http://schemas.microsoft.com/office/drawing/2014/chart" uri="{C3380CC4-5D6E-409C-BE32-E72D297353CC}">
              <c16:uniqueId val="{00000001-1ADF-462B-A4CD-9D3D87001A6D}"/>
            </c:ext>
          </c:extLst>
        </c:ser>
        <c:dLbls>
          <c:showLegendKey val="0"/>
          <c:showVal val="0"/>
          <c:showCatName val="0"/>
          <c:showSerName val="0"/>
          <c:showPercent val="0"/>
          <c:showBubbleSize val="0"/>
        </c:dLbls>
        <c:marker val="1"/>
        <c:smooth val="0"/>
        <c:axId val="579695464"/>
        <c:axId val="579698992"/>
      </c:lineChart>
      <c:catAx>
        <c:axId val="579695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698992"/>
        <c:crosses val="autoZero"/>
        <c:auto val="1"/>
        <c:lblAlgn val="ctr"/>
        <c:lblOffset val="100"/>
        <c:noMultiLvlLbl val="0"/>
      </c:catAx>
      <c:valAx>
        <c:axId val="57969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695464"/>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Void</a:t>
            </a:r>
            <a:r>
              <a:rPr lang="en-US" baseline="0"/>
              <a:t>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'Void Rate'!$B$17</c:f>
              <c:strCache>
                <c:ptCount val="1"/>
                <c:pt idx="0">
                  <c:v>Void</c:v>
                </c:pt>
              </c:strCache>
            </c:strRef>
          </c:tx>
          <c:spPr>
            <a:solidFill>
              <a:schemeClr val="accent1"/>
            </a:solidFill>
            <a:ln>
              <a:noFill/>
            </a:ln>
            <a:effectLst/>
          </c:spPr>
          <c:invertIfNegative val="0"/>
          <c:cat>
            <c:strRef>
              <c:f>'Void Rate'!$A$18:$A$24</c:f>
              <c:strCache>
                <c:ptCount val="7"/>
                <c:pt idx="0">
                  <c:v>Monday</c:v>
                </c:pt>
                <c:pt idx="1">
                  <c:v>Tuesday</c:v>
                </c:pt>
                <c:pt idx="2">
                  <c:v>Wednesday</c:v>
                </c:pt>
                <c:pt idx="3">
                  <c:v>Thursday</c:v>
                </c:pt>
                <c:pt idx="4">
                  <c:v>Friday</c:v>
                </c:pt>
                <c:pt idx="5">
                  <c:v>Saturday</c:v>
                </c:pt>
                <c:pt idx="6">
                  <c:v>Sunday</c:v>
                </c:pt>
              </c:strCache>
            </c:strRef>
          </c:cat>
          <c:val>
            <c:numRef>
              <c:f>'Void Rate'!$B$18:$B$24</c:f>
              <c:numCache>
                <c:formatCode>General</c:formatCode>
                <c:ptCount val="7"/>
                <c:pt idx="0">
                  <c:v>5</c:v>
                </c:pt>
                <c:pt idx="1">
                  <c:v>3</c:v>
                </c:pt>
                <c:pt idx="2">
                  <c:v>0</c:v>
                </c:pt>
                <c:pt idx="3">
                  <c:v>4</c:v>
                </c:pt>
                <c:pt idx="4">
                  <c:v>37</c:v>
                </c:pt>
                <c:pt idx="5">
                  <c:v>57</c:v>
                </c:pt>
                <c:pt idx="6">
                  <c:v>18</c:v>
                </c:pt>
              </c:numCache>
            </c:numRef>
          </c:val>
          <c:extLst>
            <c:ext xmlns:c16="http://schemas.microsoft.com/office/drawing/2014/chart" uri="{C3380CC4-5D6E-409C-BE32-E72D297353CC}">
              <c16:uniqueId val="{00000000-15F2-4055-960F-582C6833F187}"/>
            </c:ext>
          </c:extLst>
        </c:ser>
        <c:ser>
          <c:idx val="1"/>
          <c:order val="1"/>
          <c:tx>
            <c:strRef>
              <c:f>'Void Rate'!$C$17</c:f>
              <c:strCache>
                <c:ptCount val="1"/>
                <c:pt idx="0">
                  <c:v>Grand Total</c:v>
                </c:pt>
              </c:strCache>
            </c:strRef>
          </c:tx>
          <c:spPr>
            <a:solidFill>
              <a:schemeClr val="accent2"/>
            </a:solidFill>
            <a:ln>
              <a:noFill/>
            </a:ln>
            <a:effectLst/>
          </c:spPr>
          <c:invertIfNegative val="0"/>
          <c:cat>
            <c:strRef>
              <c:f>'Void Rate'!$A$18:$A$24</c:f>
              <c:strCache>
                <c:ptCount val="7"/>
                <c:pt idx="0">
                  <c:v>Monday</c:v>
                </c:pt>
                <c:pt idx="1">
                  <c:v>Tuesday</c:v>
                </c:pt>
                <c:pt idx="2">
                  <c:v>Wednesday</c:v>
                </c:pt>
                <c:pt idx="3">
                  <c:v>Thursday</c:v>
                </c:pt>
                <c:pt idx="4">
                  <c:v>Friday</c:v>
                </c:pt>
                <c:pt idx="5">
                  <c:v>Saturday</c:v>
                </c:pt>
                <c:pt idx="6">
                  <c:v>Sunday</c:v>
                </c:pt>
              </c:strCache>
            </c:strRef>
          </c:cat>
          <c:val>
            <c:numRef>
              <c:f>'Void Rate'!$C$18:$C$24</c:f>
              <c:numCache>
                <c:formatCode>General</c:formatCode>
                <c:ptCount val="7"/>
                <c:pt idx="0">
                  <c:v>75</c:v>
                </c:pt>
                <c:pt idx="1">
                  <c:v>72</c:v>
                </c:pt>
                <c:pt idx="2">
                  <c:v>56</c:v>
                </c:pt>
                <c:pt idx="3">
                  <c:v>98</c:v>
                </c:pt>
                <c:pt idx="4">
                  <c:v>201</c:v>
                </c:pt>
                <c:pt idx="5">
                  <c:v>275</c:v>
                </c:pt>
                <c:pt idx="6">
                  <c:v>144</c:v>
                </c:pt>
              </c:numCache>
            </c:numRef>
          </c:val>
          <c:extLst>
            <c:ext xmlns:c16="http://schemas.microsoft.com/office/drawing/2014/chart" uri="{C3380CC4-5D6E-409C-BE32-E72D297353CC}">
              <c16:uniqueId val="{00000001-15F2-4055-960F-582C6833F187}"/>
            </c:ext>
          </c:extLst>
        </c:ser>
        <c:dLbls>
          <c:showLegendKey val="0"/>
          <c:showVal val="0"/>
          <c:showCatName val="0"/>
          <c:showSerName val="0"/>
          <c:showPercent val="0"/>
          <c:showBubbleSize val="0"/>
        </c:dLbls>
        <c:gapWidth val="150"/>
        <c:axId val="582776288"/>
        <c:axId val="582776680"/>
      </c:barChart>
      <c:lineChart>
        <c:grouping val="standard"/>
        <c:varyColors val="0"/>
        <c:ser>
          <c:idx val="2"/>
          <c:order val="2"/>
          <c:tx>
            <c:strRef>
              <c:f>'Void Rate'!$D$17</c:f>
              <c:strCache>
                <c:ptCount val="1"/>
                <c:pt idx="0">
                  <c:v>Void Rate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'Void Rate'!$A$18:$A$24</c:f>
              <c:strCache>
                <c:ptCount val="7"/>
                <c:pt idx="0">
                  <c:v>Monday</c:v>
                </c:pt>
                <c:pt idx="1">
                  <c:v>Tuesday</c:v>
                </c:pt>
                <c:pt idx="2">
                  <c:v>Wednesday</c:v>
                </c:pt>
                <c:pt idx="3">
                  <c:v>Thursday</c:v>
                </c:pt>
                <c:pt idx="4">
                  <c:v>Friday</c:v>
                </c:pt>
                <c:pt idx="5">
                  <c:v>Saturday</c:v>
                </c:pt>
                <c:pt idx="6">
                  <c:v>Sunday</c:v>
                </c:pt>
              </c:strCache>
            </c:strRef>
          </c:cat>
          <c:val>
            <c:numRef>
              <c:f>'Void Rate'!$D$18:$D$24</c:f>
              <c:numCache>
                <c:formatCode>0.00%</c:formatCode>
                <c:ptCount val="7"/>
                <c:pt idx="0">
                  <c:v>6.6666666666666666E-2</c:v>
                </c:pt>
                <c:pt idx="1">
                  <c:v>4.1666666666666664E-2</c:v>
                </c:pt>
                <c:pt idx="2">
                  <c:v>0</c:v>
                </c:pt>
                <c:pt idx="3">
                  <c:v>4.0816326530612242E-2</c:v>
                </c:pt>
                <c:pt idx="4">
                  <c:v>0.18407960199004975</c:v>
                </c:pt>
                <c:pt idx="5">
                  <c:v>0.20727272727272728</c:v>
                </c:pt>
                <c:pt idx="6">
                  <c:v>0.125</c:v>
                </c:pt>
              </c:numCache>
            </c:numRef>
          </c:val>
          <c:smooth val="0"/>
          <c:extLst>
            <c:ext xmlns:c16="http://schemas.microsoft.com/office/drawing/2014/chart" uri="{C3380CC4-5D6E-409C-BE32-E72D297353CC}">
              <c16:uniqueId val="{00000002-15F2-4055-960F-582C6833F187}"/>
            </c:ext>
          </c:extLst>
        </c:ser>
        <c:dLbls>
          <c:showLegendKey val="0"/>
          <c:showVal val="0"/>
          <c:showCatName val="0"/>
          <c:showSerName val="0"/>
          <c:showPercent val="0"/>
          <c:showBubbleSize val="0"/>
        </c:dLbls>
        <c:marker val="1"/>
        <c:smooth val="0"/>
        <c:axId val="579698600"/>
        <c:axId val="579702520"/>
      </c:lineChart>
      <c:catAx>
        <c:axId val="58277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776680"/>
        <c:crosses val="autoZero"/>
        <c:auto val="1"/>
        <c:lblAlgn val="ctr"/>
        <c:lblOffset val="100"/>
        <c:noMultiLvlLbl val="0"/>
      </c:catAx>
      <c:valAx>
        <c:axId val="582776680"/>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82776288"/>
        <c:crosses val="autoZero"/>
        <c:crossBetween val="between"/>
        <c:majorUnit val="50"/>
      </c:valAx>
      <c:valAx>
        <c:axId val="57970252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698600"/>
        <c:crosses val="max"/>
        <c:crossBetween val="between"/>
        <c:majorUnit val="2.0000000000000004E-2"/>
      </c:valAx>
      <c:catAx>
        <c:axId val="57969860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5797025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[Drizly_DataSet (3) (1).xlsx]GMV!PivotTable11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GMV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GMV!$B$3</c:f>
              <c:strCache>
                <c:ptCount val="1"/>
                <c:pt idx="0">
                  <c:v>Total</c:v>
                </c:pt>
              </c:strCache>
            </c:strRef>
          </c:tx>
          <c:spPr>
            <a:solidFill>
              <a:schemeClr val="accent1"/>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GMV!$A$4:$A$6</c:f>
              <c:strCache>
                <c:ptCount val="2"/>
                <c:pt idx="0">
                  <c:v>Monday</c:v>
                </c:pt>
                <c:pt idx="1">
                  <c:v>Wednesday</c:v>
                </c:pt>
              </c:strCache>
            </c:strRef>
          </c:cat>
          <c:val>
            <c:numRef>
              <c:f>GMV!$B$4:$B$6</c:f>
              <c:numCache>
                <c:formatCode>General</c:formatCode>
                <c:ptCount val="2"/>
                <c:pt idx="0">
                  <c:v>13271</c:v>
                </c:pt>
                <c:pt idx="1">
                  <c:v>12385</c:v>
                </c:pt>
              </c:numCache>
            </c:numRef>
          </c:val>
          <c:extLst>
            <c:ext xmlns:c16="http://schemas.microsoft.com/office/drawing/2014/chart" uri="{C3380CC4-5D6E-409C-BE32-E72D297353CC}">
              <c16:uniqueId val="{00000000-4E35-4AFC-9B26-8F9BC534E4E8}"/>
            </c:ext>
          </c:extLst>
        </c:ser>
        <c:dLbls>
          <c:showLegendKey val="0"/>
          <c:showVal val="0"/>
          <c:showCatName val="0"/>
          <c:showSerName val="0"/>
          <c:showPercent val="0"/>
          <c:showBubbleSize val="0"/>
        </c:dLbls>
        <c:gapWidth val="219"/>
        <c:axId val="504078880"/>
        <c:axId val="504072976"/>
      </c:barChart>
      <c:catAx>
        <c:axId val="50407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072976"/>
        <c:crosses val="autoZero"/>
        <c:auto val="1"/>
        <c:lblAlgn val="ctr"/>
        <c:lblOffset val="100"/>
        <c:noMultiLvlLbl val="0"/>
      </c:catAx>
      <c:valAx>
        <c:axId val="50407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078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GMV</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GMV!$B$31</c:f>
              <c:strCache>
                <c:ptCount val="1"/>
                <c:pt idx="0">
                  <c:v>Sum of GMV</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GMV!$B$32:$B$34</c:f>
              <c:numCache>
                <c:formatCode>General</c:formatCode>
                <c:ptCount val="3"/>
                <c:pt idx="0">
                  <c:v>61997</c:v>
                </c:pt>
                <c:pt idx="1">
                  <c:v>49201</c:v>
                </c:pt>
                <c:pt idx="2">
                  <c:v>42754</c:v>
                </c:pt>
              </c:numCache>
            </c:numRef>
          </c:val>
          <c:extLst>
            <c:ext xmlns:c16="http://schemas.microsoft.com/office/drawing/2014/chart" uri="{C3380CC4-5D6E-409C-BE32-E72D297353CC}">
              <c16:uniqueId val="{00000000-673D-48BC-A418-D057A6620840}"/>
            </c:ext>
          </c:extLst>
        </c:ser>
        <c:dLbls>
          <c:dLblPos val="inEnd"/>
          <c:showLegendKey val="0"/>
          <c:showVal val="1"/>
          <c:showCatName val="0"/>
          <c:showSerName val="0"/>
          <c:showPercent val="0"/>
          <c:showBubbleSize val="0"/>
        </c:dLbls>
        <c:gapWidth val="65"/>
        <c:axId val="623816648"/>
        <c:axId val="623817960"/>
      </c:barChart>
      <c:catAx>
        <c:axId val="62381664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Retailers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3817960"/>
        <c:crosses val="autoZero"/>
        <c:auto val="1"/>
        <c:lblAlgn val="ctr"/>
        <c:lblOffset val="100"/>
        <c:noMultiLvlLbl val="0"/>
      </c:catAx>
      <c:valAx>
        <c:axId val="62381796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Total GMV</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2381664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GMV</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stacked"/>
        <c:varyColors val="0"/>
        <c:ser>
          <c:idx val="0"/>
          <c:order val="0"/>
          <c:tx>
            <c:strRef>
              <c:f>GMV!$C$35</c:f>
              <c:strCache>
                <c:ptCount val="1"/>
                <c:pt idx="0">
                  <c:v>Monday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GMV!$C$36:$C$38</c:f>
              <c:numCache>
                <c:formatCode>General</c:formatCode>
                <c:ptCount val="3"/>
                <c:pt idx="0">
                  <c:v>6261</c:v>
                </c:pt>
                <c:pt idx="1">
                  <c:v>4021</c:v>
                </c:pt>
                <c:pt idx="2">
                  <c:v>2989</c:v>
                </c:pt>
              </c:numCache>
            </c:numRef>
          </c:val>
          <c:extLst>
            <c:ext xmlns:c16="http://schemas.microsoft.com/office/drawing/2014/chart" uri="{C3380CC4-5D6E-409C-BE32-E72D297353CC}">
              <c16:uniqueId val="{00000000-0458-4593-8329-F35BAF1FFFC9}"/>
            </c:ext>
          </c:extLst>
        </c:ser>
        <c:ser>
          <c:idx val="1"/>
          <c:order val="1"/>
          <c:tx>
            <c:strRef>
              <c:f>GMV!$D$35</c:f>
              <c:strCache>
                <c:ptCount val="1"/>
                <c:pt idx="0">
                  <c:v>Tuesday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GMV!$D$36:$D$38</c:f>
              <c:numCache>
                <c:formatCode>General</c:formatCode>
                <c:ptCount val="3"/>
                <c:pt idx="0">
                  <c:v>5223</c:v>
                </c:pt>
                <c:pt idx="1">
                  <c:v>3225</c:v>
                </c:pt>
                <c:pt idx="2">
                  <c:v>3234</c:v>
                </c:pt>
              </c:numCache>
            </c:numRef>
          </c:val>
          <c:extLst>
            <c:ext xmlns:c16="http://schemas.microsoft.com/office/drawing/2014/chart" uri="{C3380CC4-5D6E-409C-BE32-E72D297353CC}">
              <c16:uniqueId val="{00000001-0458-4593-8329-F35BAF1FFFC9}"/>
            </c:ext>
          </c:extLst>
        </c:ser>
        <c:ser>
          <c:idx val="2"/>
          <c:order val="2"/>
          <c:tx>
            <c:strRef>
              <c:f>GMV!$E$35</c:f>
              <c:strCache>
                <c:ptCount val="1"/>
                <c:pt idx="0">
                  <c:v>Wednesday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GMV!$E$36:$E$38</c:f>
              <c:numCache>
                <c:formatCode>General</c:formatCode>
                <c:ptCount val="3"/>
                <c:pt idx="0">
                  <c:v>3663</c:v>
                </c:pt>
                <c:pt idx="1">
                  <c:v>4435</c:v>
                </c:pt>
                <c:pt idx="2">
                  <c:v>4287</c:v>
                </c:pt>
              </c:numCache>
            </c:numRef>
          </c:val>
          <c:extLst>
            <c:ext xmlns:c16="http://schemas.microsoft.com/office/drawing/2014/chart" uri="{C3380CC4-5D6E-409C-BE32-E72D297353CC}">
              <c16:uniqueId val="{00000002-0458-4593-8329-F35BAF1FFFC9}"/>
            </c:ext>
          </c:extLst>
        </c:ser>
        <c:ser>
          <c:idx val="3"/>
          <c:order val="3"/>
          <c:tx>
            <c:strRef>
              <c:f>GMV!$F$35</c:f>
              <c:strCache>
                <c:ptCount val="1"/>
                <c:pt idx="0">
                  <c:v>Thursday</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GMV!$F$36:$F$38</c:f>
              <c:numCache>
                <c:formatCode>General</c:formatCode>
                <c:ptCount val="3"/>
                <c:pt idx="0">
                  <c:v>6574</c:v>
                </c:pt>
                <c:pt idx="1">
                  <c:v>3892</c:v>
                </c:pt>
                <c:pt idx="2">
                  <c:v>4338</c:v>
                </c:pt>
              </c:numCache>
            </c:numRef>
          </c:val>
          <c:extLst>
            <c:ext xmlns:c16="http://schemas.microsoft.com/office/drawing/2014/chart" uri="{C3380CC4-5D6E-409C-BE32-E72D297353CC}">
              <c16:uniqueId val="{00000003-0458-4593-8329-F35BAF1FFFC9}"/>
            </c:ext>
          </c:extLst>
        </c:ser>
        <c:ser>
          <c:idx val="4"/>
          <c:order val="4"/>
          <c:tx>
            <c:strRef>
              <c:f>GMV!$G$35</c:f>
              <c:strCache>
                <c:ptCount val="1"/>
                <c:pt idx="0">
                  <c:v>Friday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GMV!$G$36:$G$38</c:f>
              <c:numCache>
                <c:formatCode>General</c:formatCode>
                <c:ptCount val="3"/>
                <c:pt idx="0">
                  <c:v>12832</c:v>
                </c:pt>
                <c:pt idx="1">
                  <c:v>10899</c:v>
                </c:pt>
                <c:pt idx="2">
                  <c:v>7887</c:v>
                </c:pt>
              </c:numCache>
            </c:numRef>
          </c:val>
          <c:extLst>
            <c:ext xmlns:c16="http://schemas.microsoft.com/office/drawing/2014/chart" uri="{C3380CC4-5D6E-409C-BE32-E72D297353CC}">
              <c16:uniqueId val="{00000004-0458-4593-8329-F35BAF1FFFC9}"/>
            </c:ext>
          </c:extLst>
        </c:ser>
        <c:ser>
          <c:idx val="5"/>
          <c:order val="5"/>
          <c:tx>
            <c:strRef>
              <c:f>GMV!$H$35</c:f>
              <c:strCache>
                <c:ptCount val="1"/>
                <c:pt idx="0">
                  <c:v>Saturday</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GMV!$H$36:$H$38</c:f>
              <c:numCache>
                <c:formatCode>General</c:formatCode>
                <c:ptCount val="3"/>
                <c:pt idx="0">
                  <c:v>18100</c:v>
                </c:pt>
                <c:pt idx="1">
                  <c:v>13515</c:v>
                </c:pt>
                <c:pt idx="2">
                  <c:v>12651</c:v>
                </c:pt>
              </c:numCache>
            </c:numRef>
          </c:val>
          <c:extLst>
            <c:ext xmlns:c16="http://schemas.microsoft.com/office/drawing/2014/chart" uri="{C3380CC4-5D6E-409C-BE32-E72D297353CC}">
              <c16:uniqueId val="{00000005-0458-4593-8329-F35BAF1FFFC9}"/>
            </c:ext>
          </c:extLst>
        </c:ser>
        <c:ser>
          <c:idx val="6"/>
          <c:order val="6"/>
          <c:tx>
            <c:strRef>
              <c:f>GMV!$I$35</c:f>
              <c:strCache>
                <c:ptCount val="1"/>
                <c:pt idx="0">
                  <c:v>Sunday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GMV!$I$36:$I$38</c:f>
              <c:numCache>
                <c:formatCode>General</c:formatCode>
                <c:ptCount val="3"/>
                <c:pt idx="0">
                  <c:v>9344</c:v>
                </c:pt>
                <c:pt idx="1">
                  <c:v>9214</c:v>
                </c:pt>
                <c:pt idx="2">
                  <c:v>7368</c:v>
                </c:pt>
              </c:numCache>
            </c:numRef>
          </c:val>
          <c:extLst>
            <c:ext xmlns:c16="http://schemas.microsoft.com/office/drawing/2014/chart" uri="{C3380CC4-5D6E-409C-BE32-E72D297353CC}">
              <c16:uniqueId val="{00000006-0458-4593-8329-F35BAF1FFFC9}"/>
            </c:ext>
          </c:extLst>
        </c:ser>
        <c:dLbls>
          <c:dLblPos val="ctr"/>
          <c:showLegendKey val="0"/>
          <c:showVal val="1"/>
          <c:showCatName val="0"/>
          <c:showSerName val="0"/>
          <c:showPercent val="0"/>
          <c:showBubbleSize val="0"/>
        </c:dLbls>
        <c:gapWidth val="150"/>
        <c:overlap val="100"/>
        <c:axId val="620038192"/>
        <c:axId val="620039176"/>
      </c:barChart>
      <c:catAx>
        <c:axId val="62003819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Retailer</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0039176"/>
        <c:crosses val="autoZero"/>
        <c:auto val="1"/>
        <c:lblAlgn val="ctr"/>
        <c:lblOffset val="100"/>
        <c:noMultiLvlLbl val="0"/>
      </c:catAx>
      <c:valAx>
        <c:axId val="620039176"/>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GMV</a:t>
                </a:r>
                <a:r>
                  <a:rPr lang="en-US" baseline="0"/>
                  <a:t> per day</a:t>
                </a:r>
                <a:endParaRPr lang="en-US"/>
              </a:p>
            </c:rich>
          </c:tx>
          <c:layout>
            <c:manualLayout>
              <c:xMode val="edge"/>
              <c:yMode val="edge"/>
              <c:x val="0.38112581410487695"/>
              <c:y val="0.84014862028175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0038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GMV</a:t>
            </a:r>
            <a:r>
              <a:rPr lang="en-US" baseline="0"/>
              <a:t> and Number of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'3_Hrs_GMV'!$B$13</c:f>
              <c:strCache>
                <c:ptCount val="1"/>
                <c:pt idx="0">
                  <c:v>Sum of GMV</c:v>
                </c:pt>
              </c:strCache>
            </c:strRef>
          </c:tx>
          <c:spPr>
            <a:solidFill>
              <a:schemeClr val="accent1"/>
            </a:solidFill>
            <a:ln>
              <a:noFill/>
            </a:ln>
            <a:effectLst/>
          </c:spPr>
          <c:invertIfNegative val="0"/>
          <c:cat>
            <c:strRef>
              <c:f>'3_Hrs_GMV'!$A$14:$A$16</c:f>
              <c:strCache>
                <c:ptCount val="3"/>
                <c:pt idx="0">
                  <c:v>12:00 PM - 03:00 PM</c:v>
                </c:pt>
                <c:pt idx="1">
                  <c:v>03:00 PM - 06:00 PM</c:v>
                </c:pt>
                <c:pt idx="2">
                  <c:v>06:00 PM - 09:00 PM</c:v>
                </c:pt>
              </c:strCache>
            </c:strRef>
          </c:cat>
          <c:val>
            <c:numRef>
              <c:f>'3_Hrs_GMV'!$B$14:$B$16</c:f>
              <c:numCache>
                <c:formatCode>General</c:formatCode>
                <c:ptCount val="3"/>
                <c:pt idx="0">
                  <c:v>3699</c:v>
                </c:pt>
                <c:pt idx="1">
                  <c:v>13962</c:v>
                </c:pt>
                <c:pt idx="2">
                  <c:v>13957</c:v>
                </c:pt>
              </c:numCache>
            </c:numRef>
          </c:val>
          <c:extLst>
            <c:ext xmlns:c16="http://schemas.microsoft.com/office/drawing/2014/chart" uri="{C3380CC4-5D6E-409C-BE32-E72D297353CC}">
              <c16:uniqueId val="{00000000-9B60-4D46-94B0-A1E6C7F1BE1B}"/>
            </c:ext>
          </c:extLst>
        </c:ser>
        <c:dLbls>
          <c:showLegendKey val="0"/>
          <c:showVal val="0"/>
          <c:showCatName val="0"/>
          <c:showSerName val="0"/>
          <c:showPercent val="0"/>
          <c:showBubbleSize val="0"/>
        </c:dLbls>
        <c:gapWidth val="219"/>
        <c:overlap val="-27"/>
        <c:axId val="484041328"/>
        <c:axId val="484043296"/>
      </c:barChart>
      <c:lineChart>
        <c:grouping val="standard"/>
        <c:varyColors val="0"/>
        <c:ser>
          <c:idx val="1"/>
          <c:order val="1"/>
          <c:tx>
            <c:strRef>
              <c:f>'3_Hrs_GMV'!$C$13</c:f>
              <c:strCache>
                <c:ptCount val="1"/>
                <c:pt idx="0">
                  <c:v>Number of Orders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'3_Hrs_GMV'!$A$14:$A$16</c:f>
              <c:strCache>
                <c:ptCount val="3"/>
                <c:pt idx="0">
                  <c:v>12:00 PM - 03:00 PM</c:v>
                </c:pt>
                <c:pt idx="1">
                  <c:v>03:00 PM - 06:00 PM</c:v>
                </c:pt>
                <c:pt idx="2">
                  <c:v>06:00 PM - 09:00 PM</c:v>
                </c:pt>
              </c:strCache>
            </c:strRef>
          </c:cat>
          <c:val>
            <c:numRef>
              <c:f>'3_Hrs_GMV'!$C$14:$C$16</c:f>
              <c:numCache>
                <c:formatCode>General</c:formatCode>
                <c:ptCount val="3"/>
                <c:pt idx="0">
                  <c:v>60</c:v>
                </c:pt>
                <c:pt idx="1">
                  <c:v>206</c:v>
                </c:pt>
                <c:pt idx="2">
                  <c:v>215</c:v>
                </c:pt>
              </c:numCache>
            </c:numRef>
          </c:val>
          <c:smooth val="0"/>
          <c:extLst>
            <c:ext xmlns:c16="http://schemas.microsoft.com/office/drawing/2014/chart" uri="{C3380CC4-5D6E-409C-BE32-E72D297353CC}">
              <c16:uniqueId val="{00000001-9B60-4D46-94B0-A1E6C7F1BE1B}"/>
            </c:ext>
          </c:extLst>
        </c:ser>
        <c:dLbls>
          <c:showLegendKey val="0"/>
          <c:showVal val="0"/>
          <c:showCatName val="0"/>
          <c:showSerName val="0"/>
          <c:showPercent val="0"/>
          <c:showBubbleSize val="0"/>
        </c:dLbls>
        <c:marker val="1"/>
        <c:smooth val="0"/>
        <c:axId val="583908760"/>
        <c:axId val="583911056"/>
      </c:lineChart>
      <c:catAx>
        <c:axId val="484041328"/>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043296"/>
        <c:crosses val="autoZero"/>
        <c:auto val="1"/>
        <c:lblAlgn val="ctr"/>
        <c:lblOffset val="100"/>
        <c:noMultiLvlLbl val="0"/>
      </c:catAx>
      <c:valAx>
        <c:axId val="484043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GMV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041328"/>
        <c:crosses val="autoZero"/>
        <c:crossBetween val="between"/>
      </c:valAx>
      <c:valAx>
        <c:axId val="58391105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Orders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08760"/>
        <c:crosses val="max"/>
        <c:crossBetween val="between"/>
      </c:valAx>
      <c:catAx>
        <c:axId val="583908760"/>
        <c:scaling>
          <c:orientation val="minMax"/>
        </c:scaling>
        <c:delete val="1"/>
        <c:axPos val="b"/>
        <c:numFmt formatCode="General" sourceLinked="1"/>
        <c:majorTickMark val="out"/>
        <c:minorTickMark val="none"/>
        <c:tickLblPos val="nextTo"/>
        <c:crossAx val="583911056"/>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GMV and No. of Orders</a:t>
            </a:r>
            <a:endParaRPr lang="en-US"/>
          </a:p>
        </c:rich>
      </c:tx>
      <c:layout>
        <c:manualLayout>
          <c:xMode val="edge"/>
          <c:yMode val="edge"/>
          <c:x val="0.30766367618681811"/>
          <c:y val="5.00429518476951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No._of_Orders_T_test!$I$13</c:f>
              <c:strCache>
                <c:ptCount val="1"/>
                <c:pt idx="0">
                  <c:v>Total GMV</c:v>
                </c:pt>
              </c:strCache>
            </c:strRef>
          </c:tx>
          <c:spPr>
            <a:solidFill>
              <a:schemeClr val="accent2"/>
            </a:solidFill>
            <a:ln>
              <a:noFill/>
            </a:ln>
            <a:effectLst/>
          </c:spPr>
          <c:invertIfNegative val="0"/>
          <c:cat>
            <c:strRef>
              <c:f>No._of_Orders_T_test!$A$14:$A$16</c:f>
              <c:strCache>
                <c:ptCount val="3"/>
                <c:pt idx="0">
                  <c:v>12:00 PM - 03:00 PM</c:v>
                </c:pt>
                <c:pt idx="1">
                  <c:v>03:00 PM - 06:00 PM</c:v>
                </c:pt>
                <c:pt idx="2">
                  <c:v>06:00 PM - 09:00 PM</c:v>
                </c:pt>
              </c:strCache>
            </c:strRef>
          </c:cat>
          <c:val>
            <c:numRef>
              <c:f>No._of_Orders_T_test!$I$14:$I$16</c:f>
              <c:numCache>
                <c:formatCode>General</c:formatCode>
                <c:ptCount val="3"/>
                <c:pt idx="0">
                  <c:v>10975</c:v>
                </c:pt>
                <c:pt idx="1">
                  <c:v>41516</c:v>
                </c:pt>
                <c:pt idx="2">
                  <c:v>49319</c:v>
                </c:pt>
              </c:numCache>
            </c:numRef>
          </c:val>
          <c:extLst>
            <c:ext xmlns:c16="http://schemas.microsoft.com/office/drawing/2014/chart" uri="{C3380CC4-5D6E-409C-BE32-E72D297353CC}">
              <c16:uniqueId val="{00000001-9FF3-4540-B0C4-F2DD0AC18740}"/>
            </c:ext>
          </c:extLst>
        </c:ser>
        <c:dLbls>
          <c:showLegendKey val="0"/>
          <c:showVal val="0"/>
          <c:showCatName val="0"/>
          <c:showSerName val="0"/>
          <c:showPercent val="0"/>
          <c:showBubbleSize val="0"/>
        </c:dLbls>
        <c:gapWidth val="219"/>
        <c:axId val="770664168"/>
        <c:axId val="770658264"/>
      </c:barChart>
      <c:lineChart>
        <c:grouping val="standard"/>
        <c:varyColors val="0"/>
        <c:ser>
          <c:idx val="0"/>
          <c:order val="0"/>
          <c:tx>
            <c:strRef>
              <c:f>No._of_Orders_T_test!$H$13</c:f>
              <c:strCache>
                <c:ptCount val="1"/>
                <c:pt idx="0">
                  <c:v>No. of Orders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No._of_Orders_T_test!$A$14:$A$16</c:f>
              <c:strCache>
                <c:ptCount val="3"/>
                <c:pt idx="0">
                  <c:v>12:00 PM - 03:00 PM</c:v>
                </c:pt>
                <c:pt idx="1">
                  <c:v>03:00 PM - 06:00 PM</c:v>
                </c:pt>
                <c:pt idx="2">
                  <c:v>06:00 PM - 09:00 PM</c:v>
                </c:pt>
              </c:strCache>
            </c:strRef>
          </c:cat>
          <c:val>
            <c:numRef>
              <c:f>No._of_Orders_T_test!$H$14:$H$16</c:f>
              <c:numCache>
                <c:formatCode>General</c:formatCode>
                <c:ptCount val="3"/>
                <c:pt idx="0">
                  <c:v>175</c:v>
                </c:pt>
                <c:pt idx="1">
                  <c:v>646</c:v>
                </c:pt>
                <c:pt idx="2">
                  <c:v>748</c:v>
                </c:pt>
              </c:numCache>
            </c:numRef>
          </c:val>
          <c:smooth val="0"/>
          <c:extLst>
            <c:ext xmlns:c16="http://schemas.microsoft.com/office/drawing/2014/chart" uri="{C3380CC4-5D6E-409C-BE32-E72D297353CC}">
              <c16:uniqueId val="{00000000-9FF3-4540-B0C4-F2DD0AC18740}"/>
            </c:ext>
          </c:extLst>
        </c:ser>
        <c:dLbls>
          <c:showLegendKey val="0"/>
          <c:showVal val="0"/>
          <c:showCatName val="0"/>
          <c:showSerName val="0"/>
          <c:showPercent val="0"/>
          <c:showBubbleSize val="0"/>
        </c:dLbls>
        <c:marker val="1"/>
        <c:smooth val="0"/>
        <c:axId val="827993112"/>
        <c:axId val="827992784"/>
      </c:lineChart>
      <c:catAx>
        <c:axId val="770664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658264"/>
        <c:crosses val="autoZero"/>
        <c:auto val="1"/>
        <c:lblAlgn val="ctr"/>
        <c:lblOffset val="100"/>
        <c:noMultiLvlLbl val="0"/>
      </c:catAx>
      <c:valAx>
        <c:axId val="770658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GMV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664168"/>
        <c:crosses val="autoZero"/>
        <c:crossBetween val="between"/>
      </c:valAx>
      <c:valAx>
        <c:axId val="82799278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Orders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93112"/>
        <c:crosses val="max"/>
        <c:crossBetween val="between"/>
      </c:valAx>
      <c:catAx>
        <c:axId val="827993112"/>
        <c:scaling>
          <c:orientation val="minMax"/>
        </c:scaling>
        <c:delete val="1"/>
        <c:axPos val="b"/>
        <c:numFmt formatCode="General" sourceLinked="1"/>
        <c:majorTickMark val="out"/>
        <c:minorTickMark val="none"/>
        <c:tickLblPos val="nextTo"/>
        <c:crossAx val="827992784"/>
        <c:crosses val="autoZero"/>
        <c:auto val="1"/>
        <c:lblAlgn val="ctr"/>
        <c:lblOffset val="100"/>
        <c:noMultiLvlLbl val="0"/>
      </c:cat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18</xdr:col>
      <xdr:colOff>180975</xdr:colOff>
      <xdr:row>2</xdr:row>
      <xdr:rowOff>0</xdr:rowOff>
    </xdr:from>
    <xdr:to>
      <xdr:col>19</xdr:col>
      <xdr:colOff>657225</xdr:colOff>
      <xdr:row>15</xdr:row>
      <xdr:rowOff>47625</xdr:rowOff>
    </xdr:to>
    <mc:AlternateContent xmlns:mc="http://schemas.openxmlformats.org/markup-compatibility/2006" xmlns:a14="http://schemas.microsoft.com/office/drawing/2010/main">
      <mc:Choice Requires="a14">
        <xdr:graphicFrame macro="">
          <xdr:nvGraphicFramePr>
            <xdr:cNvPr id="2" name="Retailer ID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Retailer ID 1"/>
            </a:graphicData>
          </a:graphic>
        </xdr:graphicFrame>
      </mc:Choice>
      <mc:Fallback xmlns="">
        <xdr:sp macro="" textlink="">
          <xdr:nvSpPr>
            <xdr:cNvPr id="0" name=""/>
            <xdr:cNvSpPr>
              <a:spLocks noTextEdit="1"/>
            </xdr:cNvSpPr>
          </xdr:nvSpPr>
          <xdr:spPr>
            <a:xfrm>
              <a:off x="10315575"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333375</xdr:colOff>
      <xdr:row>15</xdr:row>
      <xdr:rowOff>176212</xdr:rowOff>
    </xdr:from>
    <xdr:to>
      <xdr:col>20</xdr:col>
      <xdr:colOff>781050</xdr:colOff>
      <xdr:row>30</xdr:row>
      <xdr:rowOff>61912</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209550</xdr:colOff>
      <xdr:row>2</xdr:row>
      <xdr:rowOff>0</xdr:rowOff>
    </xdr:from>
    <xdr:to>
      <xdr:col>7</xdr:col>
      <xdr:colOff>209549</xdr:colOff>
      <xdr:row>15</xdr:row>
      <xdr:rowOff>47625</xdr:rowOff>
    </xdr:to>
    <mc:AlternateContent xmlns:mc="http://schemas.openxmlformats.org/markup-compatibility/2006" xmlns:a14="http://schemas.microsoft.com/office/drawing/2010/main">
      <mc:Choice Requires="a14">
        <xdr:graphicFrame macro="">
          <xdr:nvGraphicFramePr>
            <xdr:cNvPr id="3" name="Retailer ID">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Retailer ID"/>
            </a:graphicData>
          </a:graphic>
        </xdr:graphicFrame>
      </mc:Choice>
      <mc:Fallback xmlns="">
        <xdr:sp macro="" textlink="">
          <xdr:nvSpPr>
            <xdr:cNvPr id="0" name=""/>
            <xdr:cNvSpPr>
              <a:spLocks noTextEdit="1"/>
            </xdr:cNvSpPr>
          </xdr:nvSpPr>
          <xdr:spPr>
            <a:xfrm>
              <a:off x="4917621" y="381000"/>
              <a:ext cx="1836964"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0</xdr:colOff>
      <xdr:row>1</xdr:row>
      <xdr:rowOff>157162</xdr:rowOff>
    </xdr:from>
    <xdr:to>
      <xdr:col>14</xdr:col>
      <xdr:colOff>590550</xdr:colOff>
      <xdr:row>15</xdr:row>
      <xdr:rowOff>42862</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166686</xdr:colOff>
      <xdr:row>16</xdr:row>
      <xdr:rowOff>14286</xdr:rowOff>
    </xdr:from>
    <xdr:to>
      <xdr:col>15</xdr:col>
      <xdr:colOff>495299</xdr:colOff>
      <xdr:row>37</xdr:row>
      <xdr:rowOff>19049</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85725</xdr:colOff>
      <xdr:row>2</xdr:row>
      <xdr:rowOff>0</xdr:rowOff>
    </xdr:from>
    <xdr:to>
      <xdr:col>5</xdr:col>
      <xdr:colOff>38100</xdr:colOff>
      <xdr:row>15</xdr:row>
      <xdr:rowOff>47625</xdr:rowOff>
    </xdr:to>
    <mc:AlternateContent xmlns:mc="http://schemas.openxmlformats.org/markup-compatibility/2006" xmlns:a14="http://schemas.microsoft.com/office/drawing/2010/main">
      <mc:Choice Requires="a14">
        <xdr:graphicFrame macro="">
          <xdr:nvGraphicFramePr>
            <xdr:cNvPr id="2" name="DoW">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DoW"/>
            </a:graphicData>
          </a:graphic>
        </xdr:graphicFrame>
      </mc:Choice>
      <mc:Fallback xmlns="">
        <xdr:sp macro="" textlink="">
          <xdr:nvSpPr>
            <xdr:cNvPr id="0" name=""/>
            <xdr:cNvSpPr>
              <a:spLocks noTextEdit="1"/>
            </xdr:cNvSpPr>
          </xdr:nvSpPr>
          <xdr:spPr>
            <a:xfrm>
              <a:off x="1771650"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300037</xdr:colOff>
      <xdr:row>1</xdr:row>
      <xdr:rowOff>185737</xdr:rowOff>
    </xdr:from>
    <xdr:to>
      <xdr:col>12</xdr:col>
      <xdr:colOff>604837</xdr:colOff>
      <xdr:row>16</xdr:row>
      <xdr:rowOff>71437</xdr:rowOff>
    </xdr:to>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161925</xdr:colOff>
      <xdr:row>18</xdr:row>
      <xdr:rowOff>4762</xdr:rowOff>
    </xdr:from>
    <xdr:to>
      <xdr:col>16</xdr:col>
      <xdr:colOff>390525</xdr:colOff>
      <xdr:row>32</xdr:row>
      <xdr:rowOff>80962</xdr:rowOff>
    </xdr:to>
    <xdr:graphicFrame macro="">
      <xdr:nvGraphicFramePr>
        <xdr:cNvPr id="5" name="Chart 4">
          <a:extLst>
            <a:ext uri="{FF2B5EF4-FFF2-40B4-BE49-F238E27FC236}">
              <a16:creationId xmlns:a16="http://schemas.microsoft.com/office/drawing/2014/main" id="{B373AAA3-4FE1-4D95-B829-5DC41137DF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252412</xdr:colOff>
      <xdr:row>33</xdr:row>
      <xdr:rowOff>90487</xdr:rowOff>
    </xdr:from>
    <xdr:to>
      <xdr:col>18</xdr:col>
      <xdr:colOff>514350</xdr:colOff>
      <xdr:row>51</xdr:row>
      <xdr:rowOff>66675</xdr:rowOff>
    </xdr:to>
    <xdr:graphicFrame macro="">
      <xdr:nvGraphicFramePr>
        <xdr:cNvPr id="6" name="Chart 5">
          <a:extLst>
            <a:ext uri="{FF2B5EF4-FFF2-40B4-BE49-F238E27FC236}">
              <a16:creationId xmlns:a16="http://schemas.microsoft.com/office/drawing/2014/main" id="{1EAC7022-C89A-4D60-9E0E-E6E978F16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10</xdr:row>
      <xdr:rowOff>38101</xdr:rowOff>
    </xdr:from>
    <xdr:to>
      <xdr:col>5</xdr:col>
      <xdr:colOff>38100</xdr:colOff>
      <xdr:row>20</xdr:row>
      <xdr:rowOff>76201</xdr:rowOff>
    </xdr:to>
    <mc:AlternateContent xmlns:mc="http://schemas.openxmlformats.org/markup-compatibility/2006" xmlns:a14="http://schemas.microsoft.com/office/drawing/2010/main">
      <mc:Choice Requires="a14">
        <xdr:graphicFrame macro="">
          <xdr:nvGraphicFramePr>
            <xdr:cNvPr id="2" name="Order Date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microsoft.com/office/drawing/2010/slicer">
              <sle:slicer xmlns:sle="http://schemas.microsoft.com/office/drawing/2010/slicer" name="Order Date 1"/>
            </a:graphicData>
          </a:graphic>
        </xdr:graphicFrame>
      </mc:Choice>
      <mc:Fallback xmlns="">
        <xdr:sp macro="" textlink="">
          <xdr:nvSpPr>
            <xdr:cNvPr id="0" name=""/>
            <xdr:cNvSpPr>
              <a:spLocks noTextEdit="1"/>
            </xdr:cNvSpPr>
          </xdr:nvSpPr>
          <xdr:spPr>
            <a:xfrm>
              <a:off x="4048125" y="1943101"/>
              <a:ext cx="1828800"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647699</xdr:colOff>
      <xdr:row>10</xdr:row>
      <xdr:rowOff>109537</xdr:rowOff>
    </xdr:from>
    <xdr:to>
      <xdr:col>10</xdr:col>
      <xdr:colOff>552449</xdr:colOff>
      <xdr:row>31</xdr:row>
      <xdr:rowOff>38101</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219075</xdr:colOff>
      <xdr:row>5</xdr:row>
      <xdr:rowOff>138111</xdr:rowOff>
    </xdr:from>
    <xdr:to>
      <xdr:col>18</xdr:col>
      <xdr:colOff>0</xdr:colOff>
      <xdr:row>21</xdr:row>
      <xdr:rowOff>466724</xdr:rowOff>
    </xdr:to>
    <xdr:graphicFrame macro="">
      <xdr:nvGraphicFramePr>
        <xdr:cNvPr id="2" name="Chart 1">
          <a:extLst>
            <a:ext uri="{FF2B5EF4-FFF2-40B4-BE49-F238E27FC236}">
              <a16:creationId xmlns:a16="http://schemas.microsoft.com/office/drawing/2014/main" id="{C0F6D231-5AB3-421C-81DB-D34C8B6073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1" refreshedDate="44945.007774189813" createdVersion="5" refreshedVersion="5" minRefreshableVersion="3" recordCount="2320" xr:uid="{00000000-000A-0000-FFFF-FFFF08000000}">
  <cacheSource type="worksheet">
    <worksheetSource ref="A1:M2321" sheet="Drizly_DataSet (3) (1)"/>
  </cacheSource>
  <cacheFields count="13">
    <cacheField name="Retailer ID" numFmtId="0">
      <sharedItems containsSemiMixedTypes="0" containsString="0" containsNumber="1" containsInteger="1" minValue="1" maxValue="3" count="3">
        <n v="1"/>
        <n v="2"/>
        <n v="3"/>
      </sharedItems>
    </cacheField>
    <cacheField name="Delivery Neighborhood ID" numFmtId="0">
      <sharedItems containsSemiMixedTypes="0" containsString="0" containsNumber="1" containsInteger="1" minValue="1" maxValue="1"/>
    </cacheField>
    <cacheField name="Order ID" numFmtId="0">
      <sharedItems/>
    </cacheField>
    <cacheField name="Order Date" numFmtId="14">
      <sharedItems containsSemiMixedTypes="0" containsNonDate="0" containsDate="1" containsString="0" minDate="2020-03-30T00:00:00" maxDate="2020-04-06T00:00:00"/>
    </cacheField>
    <cacheField name="Order Time" numFmtId="18">
      <sharedItems containsSemiMixedTypes="0" containsNonDate="0" containsDate="1" containsString="0" minDate="1899-12-30T12:00:00" maxDate="1899-12-30T20:59:00" count="468">
        <d v="1899-12-30T12:05:00"/>
        <d v="1899-12-30T12:17:00"/>
        <d v="1899-12-30T12:34:00"/>
        <d v="1899-12-30T12:55:00"/>
        <d v="1899-12-30T13:22:00"/>
        <d v="1899-12-30T13:56:00"/>
        <d v="1899-12-30T14:02:00"/>
        <d v="1899-12-30T14:36:00"/>
        <d v="1899-12-30T15:06:00"/>
        <d v="1899-12-30T15:33:00"/>
        <d v="1899-12-30T15:36:00"/>
        <d v="1899-12-30T16:00:00"/>
        <d v="1899-12-30T16:37:00"/>
        <d v="1899-12-30T16:40:00"/>
        <d v="1899-12-30T16:43:00"/>
        <d v="1899-12-30T16:44:00"/>
        <d v="1899-12-30T17:00:00"/>
        <d v="1899-12-30T17:08:00"/>
        <d v="1899-12-30T17:11:00"/>
        <d v="1899-12-30T17:16:00"/>
        <d v="1899-12-30T17:19:00"/>
        <d v="1899-12-30T17:21:00"/>
        <d v="1899-12-30T17:24:00"/>
        <d v="1899-12-30T17:25:00"/>
        <d v="1899-12-30T17:31:00"/>
        <d v="1899-12-30T17:34:00"/>
        <d v="1899-12-30T17:36:00"/>
        <d v="1899-12-30T17:42:00"/>
        <d v="1899-12-30T17:48:00"/>
        <d v="1899-12-30T17:49:00"/>
        <d v="1899-12-30T17:51:00"/>
        <d v="1899-12-30T17:53:00"/>
        <d v="1899-12-30T17:57:00"/>
        <d v="1899-12-30T17:58:00"/>
        <d v="1899-12-30T18:00:00"/>
        <d v="1899-12-30T18:01:00"/>
        <d v="1899-12-30T18:02:00"/>
        <d v="1899-12-30T18:04:00"/>
        <d v="1899-12-30T18:06:00"/>
        <d v="1899-12-30T18:07:00"/>
        <d v="1899-12-30T18:09:00"/>
        <d v="1899-12-30T18:13:00"/>
        <d v="1899-12-30T18:25:00"/>
        <d v="1899-12-30T18:28:00"/>
        <d v="1899-12-30T18:44:00"/>
        <d v="1899-12-30T18:46:00"/>
        <d v="1899-12-30T18:49:00"/>
        <d v="1899-12-30T18:53:00"/>
        <d v="1899-12-30T18:55:00"/>
        <d v="1899-12-30T18:56:00"/>
        <d v="1899-12-30T19:04:00"/>
        <d v="1899-12-30T19:15:00"/>
        <d v="1899-12-30T19:28:00"/>
        <d v="1899-12-30T19:39:00"/>
        <d v="1899-12-30T19:42:00"/>
        <d v="1899-12-30T19:52:00"/>
        <d v="1899-12-30T19:54:00"/>
        <d v="1899-12-30T19:59:00"/>
        <d v="1899-12-30T20:07:00"/>
        <d v="1899-12-30T20:12:00"/>
        <d v="1899-12-30T20:31:00"/>
        <d v="1899-12-30T20:39:00"/>
        <d v="1899-12-30T20:40:00"/>
        <d v="1899-12-30T20:51:00"/>
        <d v="1899-12-30T12:03:00"/>
        <d v="1899-12-30T12:14:00"/>
        <d v="1899-12-30T12:48:00"/>
        <d v="1899-12-30T13:50:00"/>
        <d v="1899-12-30T14:06:00"/>
        <d v="1899-12-30T15:21:00"/>
        <d v="1899-12-30T16:16:00"/>
        <d v="1899-12-30T16:28:00"/>
        <d v="1899-12-30T16:38:00"/>
        <d v="1899-12-30T16:41:00"/>
        <d v="1899-12-30T17:12:00"/>
        <d v="1899-12-30T17:14:00"/>
        <d v="1899-12-30T17:17:00"/>
        <d v="1899-12-30T17:39:00"/>
        <d v="1899-12-30T17:40:00"/>
        <d v="1899-12-30T17:44:00"/>
        <d v="1899-12-30T17:45:00"/>
        <d v="1899-12-30T17:54:00"/>
        <d v="1899-12-30T17:55:00"/>
        <d v="1899-12-30T17:56:00"/>
        <d v="1899-12-30T17:59:00"/>
        <d v="1899-12-30T18:08:00"/>
        <d v="1899-12-30T18:10:00"/>
        <d v="1899-12-30T18:12:00"/>
        <d v="1899-12-30T18:23:00"/>
        <d v="1899-12-30T18:31:00"/>
        <d v="1899-12-30T18:32:00"/>
        <d v="1899-12-30T18:36:00"/>
        <d v="1899-12-30T18:40:00"/>
        <d v="1899-12-30T18:42:00"/>
        <d v="1899-12-30T18:54:00"/>
        <d v="1899-12-30T18:58:00"/>
        <d v="1899-12-30T19:00:00"/>
        <d v="1899-12-30T19:09:00"/>
        <d v="1899-12-30T19:14:00"/>
        <d v="1899-12-30T19:27:00"/>
        <d v="1899-12-30T19:31:00"/>
        <d v="1899-12-30T19:37:00"/>
        <d v="1899-12-30T19:46:00"/>
        <d v="1899-12-30T19:55:00"/>
        <d v="1899-12-30T20:01:00"/>
        <d v="1899-12-30T20:13:00"/>
        <d v="1899-12-30T20:26:00"/>
        <d v="1899-12-30T20:34:00"/>
        <d v="1899-12-30T20:42:00"/>
        <d v="1899-12-30T20:57:00"/>
        <d v="1899-12-30T20:59:00"/>
        <d v="1899-12-30T12:16:00"/>
        <d v="1899-12-30T12:25:00"/>
        <d v="1899-12-30T12:45:00"/>
        <d v="1899-12-30T13:14:00"/>
        <d v="1899-12-30T13:46:00"/>
        <d v="1899-12-30T14:58:00"/>
        <d v="1899-12-30T15:27:00"/>
        <d v="1899-12-30T15:53:00"/>
        <d v="1899-12-30T16:12:00"/>
        <d v="1899-12-30T16:29:00"/>
        <d v="1899-12-30T17:02:00"/>
        <d v="1899-12-30T17:04:00"/>
        <d v="1899-12-30T17:13:00"/>
        <d v="1899-12-30T17:20:00"/>
        <d v="1899-12-30T17:35:00"/>
        <d v="1899-12-30T17:43:00"/>
        <d v="1899-12-30T17:52:00"/>
        <d v="1899-12-30T18:05:00"/>
        <d v="1899-12-30T18:14:00"/>
        <d v="1899-12-30T18:22:00"/>
        <d v="1899-12-30T18:24:00"/>
        <d v="1899-12-30T18:29:00"/>
        <d v="1899-12-30T18:37:00"/>
        <d v="1899-12-30T18:50:00"/>
        <d v="1899-12-30T18:52:00"/>
        <d v="1899-12-30T19:01:00"/>
        <d v="1899-12-30T19:03:00"/>
        <d v="1899-12-30T19:16:00"/>
        <d v="1899-12-30T19:17:00"/>
        <d v="1899-12-30T19:36:00"/>
        <d v="1899-12-30T19:56:00"/>
        <d v="1899-12-30T20:38:00"/>
        <d v="1899-12-30T12:21:00"/>
        <d v="1899-12-30T12:29:00"/>
        <d v="1899-12-30T12:33:00"/>
        <d v="1899-12-30T12:38:00"/>
        <d v="1899-12-30T12:46:00"/>
        <d v="1899-12-30T12:50:00"/>
        <d v="1899-12-30T12:58:00"/>
        <d v="1899-12-30T13:03:00"/>
        <d v="1899-12-30T13:23:00"/>
        <d v="1899-12-30T13:29:00"/>
        <d v="1899-12-30T13:36:00"/>
        <d v="1899-12-30T14:21:00"/>
        <d v="1899-12-30T14:35:00"/>
        <d v="1899-12-30T14:44:00"/>
        <d v="1899-12-30T15:15:00"/>
        <d v="1899-12-30T15:58:00"/>
        <d v="1899-12-30T16:02:00"/>
        <d v="1899-12-30T16:13:00"/>
        <d v="1899-12-30T16:15:00"/>
        <d v="1899-12-30T16:23:00"/>
        <d v="1899-12-30T16:35:00"/>
        <d v="1899-12-30T16:56:00"/>
        <d v="1899-12-30T17:06:00"/>
        <d v="1899-12-30T17:10:00"/>
        <d v="1899-12-30T17:18:00"/>
        <d v="1899-12-30T17:22:00"/>
        <d v="1899-12-30T17:33:00"/>
        <d v="1899-12-30T17:38:00"/>
        <d v="1899-12-30T17:46:00"/>
        <d v="1899-12-30T18:18:00"/>
        <d v="1899-12-30T18:19:00"/>
        <d v="1899-12-30T18:26:00"/>
        <d v="1899-12-30T18:48:00"/>
        <d v="1899-12-30T18:51:00"/>
        <d v="1899-12-30T18:59:00"/>
        <d v="1899-12-30T19:07:00"/>
        <d v="1899-12-30T19:13:00"/>
        <d v="1899-12-30T19:19:00"/>
        <d v="1899-12-30T19:20:00"/>
        <d v="1899-12-30T19:25:00"/>
        <d v="1899-12-30T19:38:00"/>
        <d v="1899-12-30T19:40:00"/>
        <d v="1899-12-30T19:48:00"/>
        <d v="1899-12-30T19:51:00"/>
        <d v="1899-12-30T20:09:00"/>
        <d v="1899-12-30T20:30:00"/>
        <d v="1899-12-30T20:35:00"/>
        <d v="1899-12-30T20:36:00"/>
        <d v="1899-12-30T20:37:00"/>
        <d v="1899-12-30T20:45:00"/>
        <d v="1899-12-30T12:15:00"/>
        <d v="1899-12-30T12:26:00"/>
        <d v="1899-12-30T12:32:00"/>
        <d v="1899-12-30T12:40:00"/>
        <d v="1899-12-30T12:51:00"/>
        <d v="1899-12-30T12:54:00"/>
        <d v="1899-12-30T13:10:00"/>
        <d v="1899-12-30T13:19:00"/>
        <d v="1899-12-30T13:25:00"/>
        <d v="1899-12-30T13:33:00"/>
        <d v="1899-12-30T13:40:00"/>
        <d v="1899-12-30T13:42:00"/>
        <d v="1899-12-30T13:47:00"/>
        <d v="1899-12-30T13:55:00"/>
        <d v="1899-12-30T14:22:00"/>
        <d v="1899-12-30T14:30:00"/>
        <d v="1899-12-30T14:32:00"/>
        <d v="1899-12-30T14:38:00"/>
        <d v="1899-12-30T14:45:00"/>
        <d v="1899-12-30T14:57:00"/>
        <d v="1899-12-30T15:04:00"/>
        <d v="1899-12-30T15:10:00"/>
        <d v="1899-12-30T15:14:00"/>
        <d v="1899-12-30T15:25:00"/>
        <d v="1899-12-30T15:30:00"/>
        <d v="1899-12-30T15:41:00"/>
        <d v="1899-12-30T16:08:00"/>
        <d v="1899-12-30T16:24:00"/>
        <d v="1899-12-30T16:36:00"/>
        <d v="1899-12-30T16:47:00"/>
        <d v="1899-12-30T16:48:00"/>
        <d v="1899-12-30T16:49:00"/>
        <d v="1899-12-30T16:50:00"/>
        <d v="1899-12-30T16:51:00"/>
        <d v="1899-12-30T16:52:00"/>
        <d v="1899-12-30T16:57:00"/>
        <d v="1899-12-30T17:01:00"/>
        <d v="1899-12-30T17:09:00"/>
        <d v="1899-12-30T17:15:00"/>
        <d v="1899-12-30T17:23:00"/>
        <d v="1899-12-30T17:27:00"/>
        <d v="1899-12-30T17:28:00"/>
        <d v="1899-12-30T17:29:00"/>
        <d v="1899-12-30T17:30:00"/>
        <d v="1899-12-30T17:37:00"/>
        <d v="1899-12-30T17:41:00"/>
        <d v="1899-12-30T17:47:00"/>
        <d v="1899-12-30T17:50:00"/>
        <d v="1899-12-30T18:11:00"/>
        <d v="1899-12-30T18:15:00"/>
        <d v="1899-12-30T18:21:00"/>
        <d v="1899-12-30T18:27:00"/>
        <d v="1899-12-30T18:30:00"/>
        <d v="1899-12-30T18:33:00"/>
        <d v="1899-12-30T18:35:00"/>
        <d v="1899-12-30T18:38:00"/>
        <d v="1899-12-30T18:41:00"/>
        <d v="1899-12-30T18:43:00"/>
        <d v="1899-12-30T18:57:00"/>
        <d v="1899-12-30T19:02:00"/>
        <d v="1899-12-30T19:12:00"/>
        <d v="1899-12-30T19:23:00"/>
        <d v="1899-12-30T19:24:00"/>
        <d v="1899-12-30T19:26:00"/>
        <d v="1899-12-30T19:29:00"/>
        <d v="1899-12-30T19:32:00"/>
        <d v="1899-12-30T19:33:00"/>
        <d v="1899-12-30T19:34:00"/>
        <d v="1899-12-30T19:41:00"/>
        <d v="1899-12-30T19:43:00"/>
        <d v="1899-12-30T19:45:00"/>
        <d v="1899-12-30T19:53:00"/>
        <d v="1899-12-30T19:57:00"/>
        <d v="1899-12-30T20:05:00"/>
        <d v="1899-12-30T20:11:00"/>
        <d v="1899-12-30T20:20:00"/>
        <d v="1899-12-30T20:46:00"/>
        <d v="1899-12-30T20:48:00"/>
        <d v="1899-12-30T20:49:00"/>
        <d v="1899-12-30T20:53:00"/>
        <d v="1899-12-30T12:19:00"/>
        <d v="1899-12-30T12:22:00"/>
        <d v="1899-12-30T12:41:00"/>
        <d v="1899-12-30T12:43:00"/>
        <d v="1899-12-30T12:57:00"/>
        <d v="1899-12-30T13:04:00"/>
        <d v="1899-12-30T13:09:00"/>
        <d v="1899-12-30T13:30:00"/>
        <d v="1899-12-30T13:35:00"/>
        <d v="1899-12-30T13:39:00"/>
        <d v="1899-12-30T13:45:00"/>
        <d v="1899-12-30T13:49:00"/>
        <d v="1899-12-30T13:57:00"/>
        <d v="1899-12-30T14:39:00"/>
        <d v="1899-12-30T15:02:00"/>
        <d v="1899-12-30T15:09:00"/>
        <d v="1899-12-30T15:16:00"/>
        <d v="1899-12-30T15:17:00"/>
        <d v="1899-12-30T15:31:00"/>
        <d v="1899-12-30T15:38:00"/>
        <d v="1899-12-30T15:43:00"/>
        <d v="1899-12-30T15:44:00"/>
        <d v="1899-12-30T16:05:00"/>
        <d v="1899-12-30T16:07:00"/>
        <d v="1899-12-30T16:09:00"/>
        <d v="1899-12-30T16:25:00"/>
        <d v="1899-12-30T16:31:00"/>
        <d v="1899-12-30T16:42:00"/>
        <d v="1899-12-30T16:46:00"/>
        <d v="1899-12-30T16:53:00"/>
        <d v="1899-12-30T16:58:00"/>
        <d v="1899-12-30T17:03:00"/>
        <d v="1899-12-30T17:05:00"/>
        <d v="1899-12-30T17:07:00"/>
        <d v="1899-12-30T17:32:00"/>
        <d v="1899-12-30T18:17:00"/>
        <d v="1899-12-30T18:20:00"/>
        <d v="1899-12-30T18:34:00"/>
        <d v="1899-12-30T18:39:00"/>
        <d v="1899-12-30T18:47:00"/>
        <d v="1899-12-30T19:05:00"/>
        <d v="1899-12-30T19:06:00"/>
        <d v="1899-12-30T19:08:00"/>
        <d v="1899-12-30T19:22:00"/>
        <d v="1899-12-30T19:30:00"/>
        <d v="1899-12-30T19:35:00"/>
        <d v="1899-12-30T19:50:00"/>
        <d v="1899-12-30T19:58:00"/>
        <d v="1899-12-30T20:02:00"/>
        <d v="1899-12-30T20:04:00"/>
        <d v="1899-12-30T20:08:00"/>
        <d v="1899-12-30T20:15:00"/>
        <d v="1899-12-30T20:16:00"/>
        <d v="1899-12-30T20:22:00"/>
        <d v="1899-12-30T20:27:00"/>
        <d v="1899-12-30T20:28:00"/>
        <d v="1899-12-30T20:29:00"/>
        <d v="1899-12-30T20:41:00"/>
        <d v="1899-12-30T20:47:00"/>
        <d v="1899-12-30T20:50:00"/>
        <d v="1899-12-30T20:52:00"/>
        <d v="1899-12-30T20:54:00"/>
        <d v="1899-12-30T20:58:00"/>
        <d v="1899-12-30T12:02:00"/>
        <d v="1899-12-30T12:30:00"/>
        <d v="1899-12-30T12:37:00"/>
        <d v="1899-12-30T13:06:00"/>
        <d v="1899-12-30T13:11:00"/>
        <d v="1899-12-30T13:12:00"/>
        <d v="1899-12-30T13:13:00"/>
        <d v="1899-12-30T13:58:00"/>
        <d v="1899-12-30T14:51:00"/>
        <d v="1899-12-30T15:48:00"/>
        <d v="1899-12-30T15:49:00"/>
        <d v="1899-12-30T15:51:00"/>
        <d v="1899-12-30T15:55:00"/>
        <d v="1899-12-30T16:04:00"/>
        <d v="1899-12-30T16:39:00"/>
        <d v="1899-12-30T17:26:00"/>
        <d v="1899-12-30T19:10:00"/>
        <d v="1899-12-30T19:18:00"/>
        <d v="1899-12-30T19:44:00"/>
        <d v="1899-12-30T20:03:00"/>
        <d v="1899-12-30T20:06:00"/>
        <d v="1899-12-30T20:32:00"/>
        <d v="1899-12-30T12:18:00"/>
        <d v="1899-12-30T12:47:00"/>
        <d v="1899-12-30T13:05:00"/>
        <d v="1899-12-30T13:28:00"/>
        <d v="1899-12-30T14:55:00"/>
        <d v="1899-12-30T15:01:00"/>
        <d v="1899-12-30T18:16:00"/>
        <d v="1899-12-30T19:21:00"/>
        <d v="1899-12-30T20:14:00"/>
        <d v="1899-12-30T20:43:00"/>
        <d v="1899-12-30T20:56:00"/>
        <d v="1899-12-30T12:31:00"/>
        <d v="1899-12-30T14:13:00"/>
        <d v="1899-12-30T15:29:00"/>
        <d v="1899-12-30T16:26:00"/>
        <d v="1899-12-30T19:47:00"/>
        <d v="1899-12-30T20:00:00"/>
        <d v="1899-12-30T12:12:00"/>
        <d v="1899-12-30T13:24:00"/>
        <d v="1899-12-30T13:44:00"/>
        <d v="1899-12-30T14:33:00"/>
        <d v="1899-12-30T15:22:00"/>
        <d v="1899-12-30T16:17:00"/>
        <d v="1899-12-30T16:45:00"/>
        <d v="1899-12-30T19:11:00"/>
        <d v="1899-12-30T20:17:00"/>
        <d v="1899-12-30T12:08:00"/>
        <d v="1899-12-30T12:35:00"/>
        <d v="1899-12-30T14:15:00"/>
        <d v="1899-12-30T15:57:00"/>
        <d v="1899-12-30T16:14:00"/>
        <d v="1899-12-30T16:59:00"/>
        <d v="1899-12-30T20:24:00"/>
        <d v="1899-12-30T12:00:00"/>
        <d v="1899-12-30T12:10:00"/>
        <d v="1899-12-30T12:11:00"/>
        <d v="1899-12-30T13:18:00"/>
        <d v="1899-12-30T13:38:00"/>
        <d v="1899-12-30T14:14:00"/>
        <d v="1899-12-30T14:23:00"/>
        <d v="1899-12-30T15:35:00"/>
        <d v="1899-12-30T15:50:00"/>
        <d v="1899-12-30T15:56:00"/>
        <d v="1899-12-30T16:03:00"/>
        <d v="1899-12-30T16:11:00"/>
        <d v="1899-12-30T16:30:00"/>
        <d v="1899-12-30T16:55:00"/>
        <d v="1899-12-30T20:10:00"/>
        <d v="1899-12-30T20:55:00"/>
        <d v="1899-12-30T12:07:00"/>
        <d v="1899-12-30T13:08:00"/>
        <d v="1899-12-30T13:17:00"/>
        <d v="1899-12-30T13:20:00"/>
        <d v="1899-12-30T14:09:00"/>
        <d v="1899-12-30T14:25:00"/>
        <d v="1899-12-30T14:50:00"/>
        <d v="1899-12-30T15:19:00"/>
        <d v="1899-12-30T15:32:00"/>
        <d v="1899-12-30T16:19:00"/>
        <d v="1899-12-30T16:22:00"/>
        <d v="1899-12-30T16:27:00"/>
        <d v="1899-12-30T16:33:00"/>
        <d v="1899-12-30T18:03:00"/>
        <d v="1899-12-30T18:45:00"/>
        <d v="1899-12-30T19:49:00"/>
        <d v="1899-12-30T20:18:00"/>
        <d v="1899-12-30T12:06:00"/>
        <d v="1899-12-30T12:09:00"/>
        <d v="1899-12-30T12:13:00"/>
        <d v="1899-12-30T12:20:00"/>
        <d v="1899-12-30T12:49:00"/>
        <d v="1899-12-30T14:00:00"/>
        <d v="1899-12-30T14:27:00"/>
        <d v="1899-12-30T14:34:00"/>
        <d v="1899-12-30T14:43:00"/>
        <d v="1899-12-30T13:16:00"/>
        <d v="1899-12-30T13:37:00"/>
        <d v="1899-12-30T14:01:00"/>
        <d v="1899-12-30T15:26:00"/>
        <d v="1899-12-30T12:52:00"/>
        <d v="1899-12-30T13:31:00"/>
        <d v="1899-12-30T20:19:00"/>
        <d v="1899-12-30T12:28:00"/>
        <d v="1899-12-30T12:59:00"/>
        <d v="1899-12-30T14:16:00"/>
        <d v="1899-12-30T14:26:00"/>
        <d v="1899-12-30T12:04:00"/>
        <d v="1899-12-30T13:41:00"/>
        <d v="1899-12-30T14:54:00"/>
        <d v="1899-12-30T16:06:00"/>
        <d v="1899-12-30T16:32:00"/>
        <d v="1899-12-30T12:39:00"/>
        <d v="1899-12-30T13:00:00"/>
        <d v="1899-12-30T13:01:00"/>
        <d v="1899-12-30T13:59:00"/>
        <d v="1899-12-30T14:04:00"/>
        <d v="1899-12-30T14:07:00"/>
        <d v="1899-12-30T14:37:00"/>
        <d v="1899-12-30T16:01:00"/>
        <d v="1899-12-30T16:20:00"/>
        <d v="1899-12-30T16:21:00"/>
        <d v="1899-12-30T16:54:00"/>
        <d v="1899-12-30T20:25:00"/>
        <d v="1899-12-30T12:53:00"/>
        <d v="1899-12-30T13:34:00"/>
        <d v="1899-12-30T13:51:00"/>
        <d v="1899-12-30T13:52:00"/>
        <d v="1899-12-30T14:11:00"/>
        <d v="1899-12-30T20:23:00"/>
        <d v="1899-12-30T20:33:00"/>
      </sharedItems>
      <fieldGroup par="12" base="4">
        <rangePr groupBy="minutes" startDate="1899-12-30T12:00:00" endDate="1899-12-30T20: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Order Status" numFmtId="0">
      <sharedItems count="2">
        <s v="Delivered"/>
        <s v="Void"/>
      </sharedItems>
    </cacheField>
    <cacheField name="Delivery Time" numFmtId="0">
      <sharedItems containsMixedTypes="1" containsNumber="1" containsInteger="1" minValue="20" maxValue="234"/>
    </cacheField>
    <cacheField name="GMV" numFmtId="6">
      <sharedItems containsSemiMixedTypes="0" containsString="0" containsNumber="1" containsInteger="1" minValue="20" maxValue="250" count="201">
        <n v="71"/>
        <n v="156"/>
        <n v="29"/>
        <n v="32"/>
        <n v="80"/>
        <n v="72"/>
        <n v="25"/>
        <n v="33"/>
        <n v="37"/>
        <n v="35"/>
        <n v="116"/>
        <n v="77"/>
        <n v="48"/>
        <n v="39"/>
        <n v="27"/>
        <n v="234"/>
        <n v="99"/>
        <n v="51"/>
        <n v="20"/>
        <n v="81"/>
        <n v="150"/>
        <n v="43"/>
        <n v="128"/>
        <n v="67"/>
        <n v="84"/>
        <n v="222"/>
        <n v="62"/>
        <n v="22"/>
        <n v="24"/>
        <n v="64"/>
        <n v="249"/>
        <n v="61"/>
        <n v="74"/>
        <n v="58"/>
        <n v="23"/>
        <n v="69"/>
        <n v="86"/>
        <n v="223"/>
        <n v="168"/>
        <n v="237"/>
        <n v="56"/>
        <n v="92"/>
        <n v="73"/>
        <n v="88"/>
        <n v="40"/>
        <n v="125"/>
        <n v="45"/>
        <n v="120"/>
        <n v="94"/>
        <n v="36"/>
        <n v="241"/>
        <n v="31"/>
        <n v="90"/>
        <n v="47"/>
        <n v="138"/>
        <n v="38"/>
        <n v="78"/>
        <n v="46"/>
        <n v="220"/>
        <n v="34"/>
        <n v="224"/>
        <n v="162"/>
        <n v="204"/>
        <n v="65"/>
        <n v="68"/>
        <n v="41"/>
        <n v="54"/>
        <n v="30"/>
        <n v="26"/>
        <n v="112"/>
        <n v="21"/>
        <n v="226"/>
        <n v="161"/>
        <n v="105"/>
        <n v="85"/>
        <n v="82"/>
        <n v="132"/>
        <n v="131"/>
        <n v="60"/>
        <n v="115"/>
        <n v="209"/>
        <n v="63"/>
        <n v="55"/>
        <n v="75"/>
        <n v="230"/>
        <n v="196"/>
        <n v="52"/>
        <n v="214"/>
        <n v="91"/>
        <n v="83"/>
        <n v="53"/>
        <n v="50"/>
        <n v="66"/>
        <n v="236"/>
        <n v="59"/>
        <n v="76"/>
        <n v="108"/>
        <n v="107"/>
        <n v="95"/>
        <n v="160"/>
        <n v="173"/>
        <n v="28"/>
        <n v="97"/>
        <n v="101"/>
        <n v="238"/>
        <n v="57"/>
        <n v="146"/>
        <n v="141"/>
        <n v="154"/>
        <n v="206"/>
        <n v="117"/>
        <n v="187"/>
        <n v="210"/>
        <n v="93"/>
        <n v="106"/>
        <n v="70"/>
        <n v="103"/>
        <n v="192"/>
        <n v="42"/>
        <n v="98"/>
        <n v="100"/>
        <n v="44"/>
        <n v="123"/>
        <n v="114"/>
        <n v="201"/>
        <n v="158"/>
        <n v="79"/>
        <n v="153"/>
        <n v="231"/>
        <n v="213"/>
        <n v="176"/>
        <n v="49"/>
        <n v="133"/>
        <n v="121"/>
        <n v="96"/>
        <n v="212"/>
        <n v="126"/>
        <n v="169"/>
        <n v="165"/>
        <n v="242"/>
        <n v="89"/>
        <n v="151"/>
        <n v="110"/>
        <n v="124"/>
        <n v="157"/>
        <n v="102"/>
        <n v="137"/>
        <n v="135"/>
        <n v="111"/>
        <n v="127"/>
        <n v="87"/>
        <n v="250"/>
        <n v="197"/>
        <n v="247"/>
        <n v="221"/>
        <n v="205"/>
        <n v="136"/>
        <n v="164"/>
        <n v="199"/>
        <n v="215"/>
        <n v="228"/>
        <n v="232"/>
        <n v="155"/>
        <n v="129"/>
        <n v="130"/>
        <n v="118"/>
        <n v="139"/>
        <n v="211"/>
        <n v="208"/>
        <n v="193"/>
        <n v="217"/>
        <n v="109"/>
        <n v="240"/>
        <n v="119"/>
        <n v="143"/>
        <n v="200"/>
        <n v="104"/>
        <n v="144"/>
        <n v="181"/>
        <n v="219"/>
        <n v="182"/>
        <n v="113"/>
        <n v="122"/>
        <n v="239"/>
        <n v="235"/>
        <n v="189"/>
        <n v="244"/>
        <n v="198"/>
        <n v="186"/>
        <n v="142"/>
        <n v="145"/>
        <n v="159"/>
        <n v="172"/>
        <n v="216"/>
        <n v="174"/>
        <n v="134"/>
        <n v="248"/>
        <n v="203"/>
        <n v="229"/>
        <n v="183"/>
        <n v="246"/>
      </sharedItems>
    </cacheField>
    <cacheField name="Delivery Fee" numFmtId="8">
      <sharedItems containsSemiMixedTypes="0" containsString="0" containsNumber="1" minValue="4.99" maxValue="4.99"/>
    </cacheField>
    <cacheField name="Substitution" numFmtId="0">
      <sharedItems/>
    </cacheField>
    <cacheField name="Day Number" numFmtId="0">
      <sharedItems containsSemiMixedTypes="0" containsString="0" containsNumber="1" containsInteger="1" minValue="1" maxValue="7"/>
    </cacheField>
    <cacheField name="DoW" numFmtId="0">
      <sharedItems count="7">
        <s v="Monday"/>
        <s v="Tuesday"/>
        <s v="Wednesday"/>
        <s v="Thursday"/>
        <s v="Friday"/>
        <s v="Saturday"/>
        <s v="Sunday"/>
      </sharedItems>
    </cacheField>
    <cacheField name="Hours" numFmtId="0" databaseField="0">
      <fieldGroup base="4">
        <rangePr groupBy="hours" startDate="1899-12-30T12:00:00" endDate="1899-12-30T20: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1" refreshedDate="44945.095531018516" createdVersion="5" refreshedVersion="5" minRefreshableVersion="3" recordCount="2320" xr:uid="{00000000-000A-0000-FFFF-FFFF01000000}">
  <cacheSource type="worksheet">
    <worksheetSource ref="A1:K2321" sheet="Drizly_DataSet (3) (1)"/>
  </cacheSource>
  <cacheFields count="11">
    <cacheField name="Retailer ID" numFmtId="0">
      <sharedItems containsSemiMixedTypes="0" containsString="0" containsNumber="1" containsInteger="1" minValue="1" maxValue="3" count="3">
        <n v="1"/>
        <n v="2"/>
        <n v="3"/>
      </sharedItems>
    </cacheField>
    <cacheField name="Delivery Neighborhood ID" numFmtId="0">
      <sharedItems containsSemiMixedTypes="0" containsString="0" containsNumber="1" containsInteger="1" minValue="1" maxValue="1"/>
    </cacheField>
    <cacheField name="Order ID" numFmtId="0">
      <sharedItems/>
    </cacheField>
    <cacheField name="Order Date" numFmtId="14">
      <sharedItems containsSemiMixedTypes="0" containsNonDate="0" containsDate="1" containsString="0" minDate="2020-03-30T00:00:00" maxDate="2020-04-06T00:00:00" count="7">
        <d v="2020-03-30T00:00:00"/>
        <d v="2020-03-31T00:00:00"/>
        <d v="2020-04-01T00:00:00"/>
        <d v="2020-04-02T00:00:00"/>
        <d v="2020-04-03T00:00:00"/>
        <d v="2020-04-04T00:00:00"/>
        <d v="2020-04-05T00:00:00"/>
      </sharedItems>
    </cacheField>
    <cacheField name="Order Time" numFmtId="165">
      <sharedItems containsSemiMixedTypes="0" containsNonDate="0" containsDate="1" containsString="0" minDate="1899-12-30T12:00:00" maxDate="1899-12-30T20:59:00" count="468">
        <d v="1899-12-30T12:05:00"/>
        <d v="1899-12-30T12:17:00"/>
        <d v="1899-12-30T12:34:00"/>
        <d v="1899-12-30T12:55:00"/>
        <d v="1899-12-30T13:22:00"/>
        <d v="1899-12-30T13:56:00"/>
        <d v="1899-12-30T14:02:00"/>
        <d v="1899-12-30T14:36:00"/>
        <d v="1899-12-30T15:06:00"/>
        <d v="1899-12-30T15:33:00"/>
        <d v="1899-12-30T15:36:00"/>
        <d v="1899-12-30T16:00:00"/>
        <d v="1899-12-30T16:37:00"/>
        <d v="1899-12-30T16:40:00"/>
        <d v="1899-12-30T16:43:00"/>
        <d v="1899-12-30T16:44:00"/>
        <d v="1899-12-30T17:00:00"/>
        <d v="1899-12-30T17:08:00"/>
        <d v="1899-12-30T17:11:00"/>
        <d v="1899-12-30T17:16:00"/>
        <d v="1899-12-30T17:19:00"/>
        <d v="1899-12-30T17:21:00"/>
        <d v="1899-12-30T17:24:00"/>
        <d v="1899-12-30T17:25:00"/>
        <d v="1899-12-30T17:31:00"/>
        <d v="1899-12-30T17:34:00"/>
        <d v="1899-12-30T17:36:00"/>
        <d v="1899-12-30T17:42:00"/>
        <d v="1899-12-30T17:48:00"/>
        <d v="1899-12-30T17:49:00"/>
        <d v="1899-12-30T17:51:00"/>
        <d v="1899-12-30T17:53:00"/>
        <d v="1899-12-30T17:57:00"/>
        <d v="1899-12-30T17:58:00"/>
        <d v="1899-12-30T18:00:00"/>
        <d v="1899-12-30T18:01:00"/>
        <d v="1899-12-30T18:02:00"/>
        <d v="1899-12-30T18:04:00"/>
        <d v="1899-12-30T18:06:00"/>
        <d v="1899-12-30T18:07:00"/>
        <d v="1899-12-30T18:09:00"/>
        <d v="1899-12-30T18:13:00"/>
        <d v="1899-12-30T18:25:00"/>
        <d v="1899-12-30T18:28:00"/>
        <d v="1899-12-30T18:44:00"/>
        <d v="1899-12-30T18:46:00"/>
        <d v="1899-12-30T18:49:00"/>
        <d v="1899-12-30T18:53:00"/>
        <d v="1899-12-30T18:55:00"/>
        <d v="1899-12-30T18:56:00"/>
        <d v="1899-12-30T19:04:00"/>
        <d v="1899-12-30T19:15:00"/>
        <d v="1899-12-30T19:28:00"/>
        <d v="1899-12-30T19:39:00"/>
        <d v="1899-12-30T19:42:00"/>
        <d v="1899-12-30T19:52:00"/>
        <d v="1899-12-30T19:54:00"/>
        <d v="1899-12-30T19:59:00"/>
        <d v="1899-12-30T20:07:00"/>
        <d v="1899-12-30T20:12:00"/>
        <d v="1899-12-30T20:31:00"/>
        <d v="1899-12-30T20:39:00"/>
        <d v="1899-12-30T20:40:00"/>
        <d v="1899-12-30T20:51:00"/>
        <d v="1899-12-30T12:03:00"/>
        <d v="1899-12-30T12:14:00"/>
        <d v="1899-12-30T12:48:00"/>
        <d v="1899-12-30T13:50:00"/>
        <d v="1899-12-30T14:06:00"/>
        <d v="1899-12-30T15:21:00"/>
        <d v="1899-12-30T16:16:00"/>
        <d v="1899-12-30T16:28:00"/>
        <d v="1899-12-30T16:38:00"/>
        <d v="1899-12-30T16:41:00"/>
        <d v="1899-12-30T17:12:00"/>
        <d v="1899-12-30T17:14:00"/>
        <d v="1899-12-30T17:17:00"/>
        <d v="1899-12-30T17:39:00"/>
        <d v="1899-12-30T17:40:00"/>
        <d v="1899-12-30T17:44:00"/>
        <d v="1899-12-30T17:45:00"/>
        <d v="1899-12-30T17:54:00"/>
        <d v="1899-12-30T17:55:00"/>
        <d v="1899-12-30T17:56:00"/>
        <d v="1899-12-30T17:59:00"/>
        <d v="1899-12-30T18:08:00"/>
        <d v="1899-12-30T18:10:00"/>
        <d v="1899-12-30T18:12:00"/>
        <d v="1899-12-30T18:23:00"/>
        <d v="1899-12-30T18:31:00"/>
        <d v="1899-12-30T18:32:00"/>
        <d v="1899-12-30T18:36:00"/>
        <d v="1899-12-30T18:40:00"/>
        <d v="1899-12-30T18:42:00"/>
        <d v="1899-12-30T18:54:00"/>
        <d v="1899-12-30T18:58:00"/>
        <d v="1899-12-30T19:00:00"/>
        <d v="1899-12-30T19:09:00"/>
        <d v="1899-12-30T19:14:00"/>
        <d v="1899-12-30T19:27:00"/>
        <d v="1899-12-30T19:31:00"/>
        <d v="1899-12-30T19:37:00"/>
        <d v="1899-12-30T19:46:00"/>
        <d v="1899-12-30T19:55:00"/>
        <d v="1899-12-30T20:01:00"/>
        <d v="1899-12-30T20:13:00"/>
        <d v="1899-12-30T20:26:00"/>
        <d v="1899-12-30T20:34:00"/>
        <d v="1899-12-30T20:42:00"/>
        <d v="1899-12-30T20:57:00"/>
        <d v="1899-12-30T20:59:00"/>
        <d v="1899-12-30T12:16:00"/>
        <d v="1899-12-30T12:25:00"/>
        <d v="1899-12-30T12:45:00"/>
        <d v="1899-12-30T13:14:00"/>
        <d v="1899-12-30T13:46:00"/>
        <d v="1899-12-30T14:58:00"/>
        <d v="1899-12-30T15:27:00"/>
        <d v="1899-12-30T15:53:00"/>
        <d v="1899-12-30T16:12:00"/>
        <d v="1899-12-30T16:29:00"/>
        <d v="1899-12-30T17:02:00"/>
        <d v="1899-12-30T17:04:00"/>
        <d v="1899-12-30T17:13:00"/>
        <d v="1899-12-30T17:20:00"/>
        <d v="1899-12-30T17:35:00"/>
        <d v="1899-12-30T17:43:00"/>
        <d v="1899-12-30T17:52:00"/>
        <d v="1899-12-30T18:05:00"/>
        <d v="1899-12-30T18:14:00"/>
        <d v="1899-12-30T18:22:00"/>
        <d v="1899-12-30T18:24:00"/>
        <d v="1899-12-30T18:29:00"/>
        <d v="1899-12-30T18:37:00"/>
        <d v="1899-12-30T18:50:00"/>
        <d v="1899-12-30T18:52:00"/>
        <d v="1899-12-30T19:01:00"/>
        <d v="1899-12-30T19:03:00"/>
        <d v="1899-12-30T19:16:00"/>
        <d v="1899-12-30T19:17:00"/>
        <d v="1899-12-30T19:36:00"/>
        <d v="1899-12-30T19:56:00"/>
        <d v="1899-12-30T20:38:00"/>
        <d v="1899-12-30T12:21:00"/>
        <d v="1899-12-30T12:29:00"/>
        <d v="1899-12-30T12:33:00"/>
        <d v="1899-12-30T12:38:00"/>
        <d v="1899-12-30T12:46:00"/>
        <d v="1899-12-30T12:50:00"/>
        <d v="1899-12-30T12:58:00"/>
        <d v="1899-12-30T13:03:00"/>
        <d v="1899-12-30T13:23:00"/>
        <d v="1899-12-30T13:29:00"/>
        <d v="1899-12-30T13:36:00"/>
        <d v="1899-12-30T14:21:00"/>
        <d v="1899-12-30T14:35:00"/>
        <d v="1899-12-30T14:44:00"/>
        <d v="1899-12-30T15:15:00"/>
        <d v="1899-12-30T15:58:00"/>
        <d v="1899-12-30T16:02:00"/>
        <d v="1899-12-30T16:13:00"/>
        <d v="1899-12-30T16:15:00"/>
        <d v="1899-12-30T16:23:00"/>
        <d v="1899-12-30T16:35:00"/>
        <d v="1899-12-30T16:56:00"/>
        <d v="1899-12-30T17:06:00"/>
        <d v="1899-12-30T17:10:00"/>
        <d v="1899-12-30T17:18:00"/>
        <d v="1899-12-30T17:22:00"/>
        <d v="1899-12-30T17:33:00"/>
        <d v="1899-12-30T17:38:00"/>
        <d v="1899-12-30T17:46:00"/>
        <d v="1899-12-30T18:18:00"/>
        <d v="1899-12-30T18:19:00"/>
        <d v="1899-12-30T18:26:00"/>
        <d v="1899-12-30T18:48:00"/>
        <d v="1899-12-30T18:51:00"/>
        <d v="1899-12-30T18:59:00"/>
        <d v="1899-12-30T19:07:00"/>
        <d v="1899-12-30T19:13:00"/>
        <d v="1899-12-30T19:19:00"/>
        <d v="1899-12-30T19:20:00"/>
        <d v="1899-12-30T19:25:00"/>
        <d v="1899-12-30T19:38:00"/>
        <d v="1899-12-30T19:40:00"/>
        <d v="1899-12-30T19:48:00"/>
        <d v="1899-12-30T19:51:00"/>
        <d v="1899-12-30T20:09:00"/>
        <d v="1899-12-30T20:30:00"/>
        <d v="1899-12-30T20:35:00"/>
        <d v="1899-12-30T20:36:00"/>
        <d v="1899-12-30T20:37:00"/>
        <d v="1899-12-30T20:45:00"/>
        <d v="1899-12-30T12:15:00"/>
        <d v="1899-12-30T12:26:00"/>
        <d v="1899-12-30T12:32:00"/>
        <d v="1899-12-30T12:40:00"/>
        <d v="1899-12-30T12:51:00"/>
        <d v="1899-12-30T12:54:00"/>
        <d v="1899-12-30T13:10:00"/>
        <d v="1899-12-30T13:19:00"/>
        <d v="1899-12-30T13:25:00"/>
        <d v="1899-12-30T13:33:00"/>
        <d v="1899-12-30T13:40:00"/>
        <d v="1899-12-30T13:42:00"/>
        <d v="1899-12-30T13:47:00"/>
        <d v="1899-12-30T13:55:00"/>
        <d v="1899-12-30T14:22:00"/>
        <d v="1899-12-30T14:30:00"/>
        <d v="1899-12-30T14:32:00"/>
        <d v="1899-12-30T14:38:00"/>
        <d v="1899-12-30T14:45:00"/>
        <d v="1899-12-30T14:57:00"/>
        <d v="1899-12-30T15:04:00"/>
        <d v="1899-12-30T15:10:00"/>
        <d v="1899-12-30T15:14:00"/>
        <d v="1899-12-30T15:25:00"/>
        <d v="1899-12-30T15:30:00"/>
        <d v="1899-12-30T15:41:00"/>
        <d v="1899-12-30T16:08:00"/>
        <d v="1899-12-30T16:24:00"/>
        <d v="1899-12-30T16:36:00"/>
        <d v="1899-12-30T16:47:00"/>
        <d v="1899-12-30T16:48:00"/>
        <d v="1899-12-30T16:49:00"/>
        <d v="1899-12-30T16:50:00"/>
        <d v="1899-12-30T16:51:00"/>
        <d v="1899-12-30T16:52:00"/>
        <d v="1899-12-30T16:57:00"/>
        <d v="1899-12-30T17:01:00"/>
        <d v="1899-12-30T17:09:00"/>
        <d v="1899-12-30T17:15:00"/>
        <d v="1899-12-30T17:23:00"/>
        <d v="1899-12-30T17:27:00"/>
        <d v="1899-12-30T17:28:00"/>
        <d v="1899-12-30T17:29:00"/>
        <d v="1899-12-30T17:30:00"/>
        <d v="1899-12-30T17:37:00"/>
        <d v="1899-12-30T17:41:00"/>
        <d v="1899-12-30T17:47:00"/>
        <d v="1899-12-30T17:50:00"/>
        <d v="1899-12-30T18:11:00"/>
        <d v="1899-12-30T18:15:00"/>
        <d v="1899-12-30T18:21:00"/>
        <d v="1899-12-30T18:27:00"/>
        <d v="1899-12-30T18:30:00"/>
        <d v="1899-12-30T18:33:00"/>
        <d v="1899-12-30T18:35:00"/>
        <d v="1899-12-30T18:38:00"/>
        <d v="1899-12-30T18:41:00"/>
        <d v="1899-12-30T18:43:00"/>
        <d v="1899-12-30T18:57:00"/>
        <d v="1899-12-30T19:02:00"/>
        <d v="1899-12-30T19:12:00"/>
        <d v="1899-12-30T19:23:00"/>
        <d v="1899-12-30T19:24:00"/>
        <d v="1899-12-30T19:26:00"/>
        <d v="1899-12-30T19:29:00"/>
        <d v="1899-12-30T19:32:00"/>
        <d v="1899-12-30T19:33:00"/>
        <d v="1899-12-30T19:34:00"/>
        <d v="1899-12-30T19:41:00"/>
        <d v="1899-12-30T19:43:00"/>
        <d v="1899-12-30T19:45:00"/>
        <d v="1899-12-30T19:53:00"/>
        <d v="1899-12-30T19:57:00"/>
        <d v="1899-12-30T20:05:00"/>
        <d v="1899-12-30T20:11:00"/>
        <d v="1899-12-30T20:20:00"/>
        <d v="1899-12-30T20:46:00"/>
        <d v="1899-12-30T20:48:00"/>
        <d v="1899-12-30T20:49:00"/>
        <d v="1899-12-30T20:53:00"/>
        <d v="1899-12-30T12:19:00"/>
        <d v="1899-12-30T12:22:00"/>
        <d v="1899-12-30T12:41:00"/>
        <d v="1899-12-30T12:43:00"/>
        <d v="1899-12-30T12:57:00"/>
        <d v="1899-12-30T13:04:00"/>
        <d v="1899-12-30T13:09:00"/>
        <d v="1899-12-30T13:30:00"/>
        <d v="1899-12-30T13:35:00"/>
        <d v="1899-12-30T13:39:00"/>
        <d v="1899-12-30T13:45:00"/>
        <d v="1899-12-30T13:49:00"/>
        <d v="1899-12-30T13:57:00"/>
        <d v="1899-12-30T14:39:00"/>
        <d v="1899-12-30T15:02:00"/>
        <d v="1899-12-30T15:09:00"/>
        <d v="1899-12-30T15:16:00"/>
        <d v="1899-12-30T15:17:00"/>
        <d v="1899-12-30T15:31:00"/>
        <d v="1899-12-30T15:38:00"/>
        <d v="1899-12-30T15:43:00"/>
        <d v="1899-12-30T15:44:00"/>
        <d v="1899-12-30T16:05:00"/>
        <d v="1899-12-30T16:07:00"/>
        <d v="1899-12-30T16:09:00"/>
        <d v="1899-12-30T16:25:00"/>
        <d v="1899-12-30T16:31:00"/>
        <d v="1899-12-30T16:42:00"/>
        <d v="1899-12-30T16:46:00"/>
        <d v="1899-12-30T16:53:00"/>
        <d v="1899-12-30T16:58:00"/>
        <d v="1899-12-30T17:03:00"/>
        <d v="1899-12-30T17:05:00"/>
        <d v="1899-12-30T17:07:00"/>
        <d v="1899-12-30T17:32:00"/>
        <d v="1899-12-30T18:17:00"/>
        <d v="1899-12-30T18:20:00"/>
        <d v="1899-12-30T18:34:00"/>
        <d v="1899-12-30T18:39:00"/>
        <d v="1899-12-30T18:47:00"/>
        <d v="1899-12-30T19:05:00"/>
        <d v="1899-12-30T19:06:00"/>
        <d v="1899-12-30T19:08:00"/>
        <d v="1899-12-30T19:22:00"/>
        <d v="1899-12-30T19:30:00"/>
        <d v="1899-12-30T19:35:00"/>
        <d v="1899-12-30T19:50:00"/>
        <d v="1899-12-30T19:58:00"/>
        <d v="1899-12-30T20:02:00"/>
        <d v="1899-12-30T20:04:00"/>
        <d v="1899-12-30T20:08:00"/>
        <d v="1899-12-30T20:15:00"/>
        <d v="1899-12-30T20:16:00"/>
        <d v="1899-12-30T20:22:00"/>
        <d v="1899-12-30T20:27:00"/>
        <d v="1899-12-30T20:28:00"/>
        <d v="1899-12-30T20:29:00"/>
        <d v="1899-12-30T20:41:00"/>
        <d v="1899-12-30T20:47:00"/>
        <d v="1899-12-30T20:50:00"/>
        <d v="1899-12-30T20:52:00"/>
        <d v="1899-12-30T20:54:00"/>
        <d v="1899-12-30T20:58:00"/>
        <d v="1899-12-30T12:02:00"/>
        <d v="1899-12-30T12:30:00"/>
        <d v="1899-12-30T12:37:00"/>
        <d v="1899-12-30T13:06:00"/>
        <d v="1899-12-30T13:11:00"/>
        <d v="1899-12-30T13:12:00"/>
        <d v="1899-12-30T13:13:00"/>
        <d v="1899-12-30T13:58:00"/>
        <d v="1899-12-30T14:51:00"/>
        <d v="1899-12-30T15:48:00"/>
        <d v="1899-12-30T15:49:00"/>
        <d v="1899-12-30T15:51:00"/>
        <d v="1899-12-30T15:55:00"/>
        <d v="1899-12-30T16:04:00"/>
        <d v="1899-12-30T16:39:00"/>
        <d v="1899-12-30T17:26:00"/>
        <d v="1899-12-30T19:10:00"/>
        <d v="1899-12-30T19:18:00"/>
        <d v="1899-12-30T19:44:00"/>
        <d v="1899-12-30T20:03:00"/>
        <d v="1899-12-30T20:06:00"/>
        <d v="1899-12-30T20:32:00"/>
        <d v="1899-12-30T12:18:00"/>
        <d v="1899-12-30T12:47:00"/>
        <d v="1899-12-30T13:05:00"/>
        <d v="1899-12-30T13:28:00"/>
        <d v="1899-12-30T14:55:00"/>
        <d v="1899-12-30T15:01:00"/>
        <d v="1899-12-30T18:16:00"/>
        <d v="1899-12-30T19:21:00"/>
        <d v="1899-12-30T20:14:00"/>
        <d v="1899-12-30T20:43:00"/>
        <d v="1899-12-30T20:56:00"/>
        <d v="1899-12-30T12:31:00"/>
        <d v="1899-12-30T14:13:00"/>
        <d v="1899-12-30T15:29:00"/>
        <d v="1899-12-30T16:26:00"/>
        <d v="1899-12-30T19:47:00"/>
        <d v="1899-12-30T20:00:00"/>
        <d v="1899-12-30T12:12:00"/>
        <d v="1899-12-30T13:24:00"/>
        <d v="1899-12-30T13:44:00"/>
        <d v="1899-12-30T14:33:00"/>
        <d v="1899-12-30T15:22:00"/>
        <d v="1899-12-30T16:17:00"/>
        <d v="1899-12-30T16:45:00"/>
        <d v="1899-12-30T19:11:00"/>
        <d v="1899-12-30T20:17:00"/>
        <d v="1899-12-30T12:08:00"/>
        <d v="1899-12-30T12:35:00"/>
        <d v="1899-12-30T14:15:00"/>
        <d v="1899-12-30T15:57:00"/>
        <d v="1899-12-30T16:14:00"/>
        <d v="1899-12-30T16:59:00"/>
        <d v="1899-12-30T20:24:00"/>
        <d v="1899-12-30T12:00:00"/>
        <d v="1899-12-30T12:10:00"/>
        <d v="1899-12-30T12:11:00"/>
        <d v="1899-12-30T13:18:00"/>
        <d v="1899-12-30T13:38:00"/>
        <d v="1899-12-30T14:14:00"/>
        <d v="1899-12-30T14:23:00"/>
        <d v="1899-12-30T15:35:00"/>
        <d v="1899-12-30T15:50:00"/>
        <d v="1899-12-30T15:56:00"/>
        <d v="1899-12-30T16:03:00"/>
        <d v="1899-12-30T16:11:00"/>
        <d v="1899-12-30T16:30:00"/>
        <d v="1899-12-30T16:55:00"/>
        <d v="1899-12-30T20:10:00"/>
        <d v="1899-12-30T20:55:00"/>
        <d v="1899-12-30T12:07:00"/>
        <d v="1899-12-30T13:08:00"/>
        <d v="1899-12-30T13:17:00"/>
        <d v="1899-12-30T13:20:00"/>
        <d v="1899-12-30T14:09:00"/>
        <d v="1899-12-30T14:25:00"/>
        <d v="1899-12-30T14:50:00"/>
        <d v="1899-12-30T15:19:00"/>
        <d v="1899-12-30T15:32:00"/>
        <d v="1899-12-30T16:19:00"/>
        <d v="1899-12-30T16:22:00"/>
        <d v="1899-12-30T16:27:00"/>
        <d v="1899-12-30T16:33:00"/>
        <d v="1899-12-30T18:03:00"/>
        <d v="1899-12-30T18:45:00"/>
        <d v="1899-12-30T19:49:00"/>
        <d v="1899-12-30T20:18:00"/>
        <d v="1899-12-30T12:06:00"/>
        <d v="1899-12-30T12:09:00"/>
        <d v="1899-12-30T12:13:00"/>
        <d v="1899-12-30T12:20:00"/>
        <d v="1899-12-30T12:49:00"/>
        <d v="1899-12-30T14:00:00"/>
        <d v="1899-12-30T14:27:00"/>
        <d v="1899-12-30T14:34:00"/>
        <d v="1899-12-30T14:43:00"/>
        <d v="1899-12-30T13:16:00"/>
        <d v="1899-12-30T13:37:00"/>
        <d v="1899-12-30T14:01:00"/>
        <d v="1899-12-30T15:26:00"/>
        <d v="1899-12-30T12:52:00"/>
        <d v="1899-12-30T13:31:00"/>
        <d v="1899-12-30T20:19:00"/>
        <d v="1899-12-30T12:28:00"/>
        <d v="1899-12-30T12:59:00"/>
        <d v="1899-12-30T14:16:00"/>
        <d v="1899-12-30T14:26:00"/>
        <d v="1899-12-30T12:04:00"/>
        <d v="1899-12-30T13:41:00"/>
        <d v="1899-12-30T14:54:00"/>
        <d v="1899-12-30T16:06:00"/>
        <d v="1899-12-30T16:32:00"/>
        <d v="1899-12-30T12:39:00"/>
        <d v="1899-12-30T13:00:00"/>
        <d v="1899-12-30T13:01:00"/>
        <d v="1899-12-30T13:59:00"/>
        <d v="1899-12-30T14:04:00"/>
        <d v="1899-12-30T14:07:00"/>
        <d v="1899-12-30T14:37:00"/>
        <d v="1899-12-30T16:01:00"/>
        <d v="1899-12-30T16:20:00"/>
        <d v="1899-12-30T16:21:00"/>
        <d v="1899-12-30T16:54:00"/>
        <d v="1899-12-30T20:25:00"/>
        <d v="1899-12-30T12:53:00"/>
        <d v="1899-12-30T13:34:00"/>
        <d v="1899-12-30T13:51:00"/>
        <d v="1899-12-30T13:52:00"/>
        <d v="1899-12-30T14:11:00"/>
        <d v="1899-12-30T20:23:00"/>
        <d v="1899-12-30T20:33:00"/>
      </sharedItems>
      <fieldGroup par="10" base="4">
        <rangePr groupBy="minutes" startDate="1899-12-30T12:00:00" endDate="1899-12-30T20: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Order Status" numFmtId="0">
      <sharedItems count="2">
        <s v="Delivered"/>
        <s v="Void"/>
      </sharedItems>
    </cacheField>
    <cacheField name="Delivery Time" numFmtId="0">
      <sharedItems containsMixedTypes="1" containsNumber="1" containsInteger="1" minValue="20" maxValue="234"/>
    </cacheField>
    <cacheField name="GMV" numFmtId="6">
      <sharedItems containsSemiMixedTypes="0" containsString="0" containsNumber="1" containsInteger="1" minValue="20" maxValue="250"/>
    </cacheField>
    <cacheField name="Delivery Fee" numFmtId="8">
      <sharedItems containsSemiMixedTypes="0" containsString="0" containsNumber="1" minValue="4.99" maxValue="4.99"/>
    </cacheField>
    <cacheField name="Substitution" numFmtId="0">
      <sharedItems/>
    </cacheField>
    <cacheField name="Hours" numFmtId="0" databaseField="0">
      <fieldGroup base="4">
        <rangePr groupBy="hours" startDate="1899-12-30T12:00:00" endDate="1899-12-30T20: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1" refreshedDate="44945.206208912037" createdVersion="6" refreshedVersion="6" minRefreshableVersion="3" recordCount="1569" xr:uid="{00000000-000A-0000-FFFF-FFFF07000000}">
  <cacheSource type="worksheet">
    <worksheetSource ref="A1:M1570" sheet="Data_3_Hrs"/>
  </cacheSource>
  <cacheFields count="14">
    <cacheField name="Retailer ID" numFmtId="0">
      <sharedItems containsSemiMixedTypes="0" containsString="0" containsNumber="1" containsInteger="1" minValue="1" maxValue="3" count="3">
        <n v="1"/>
        <n v="2"/>
        <n v="3"/>
      </sharedItems>
    </cacheField>
    <cacheField name="Delivery Neighborhood ID" numFmtId="0">
      <sharedItems containsSemiMixedTypes="0" containsString="0" containsNumber="1" containsInteger="1" minValue="1" maxValue="1"/>
    </cacheField>
    <cacheField name="Order ID" numFmtId="0">
      <sharedItems/>
    </cacheField>
    <cacheField name="Order Date" numFmtId="14">
      <sharedItems containsSemiMixedTypes="0" containsNonDate="0" containsDate="1" containsString="0" minDate="2020-04-03T00:00:00" maxDate="2020-04-06T00:00:00" count="3">
        <d v="2020-04-03T00:00:00"/>
        <d v="2020-04-04T00:00:00"/>
        <d v="2020-04-05T00:00:00"/>
      </sharedItems>
      <fieldGroup par="13" base="3">
        <rangePr groupBy="days" startDate="2020-04-03T00:00:00" endDate="2020-04-06T00:00:00"/>
        <groupItems count="368">
          <s v="&lt;4/3/20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6/2020"/>
        </groupItems>
      </fieldGroup>
    </cacheField>
    <cacheField name="Order Time" numFmtId="165">
      <sharedItems containsSemiMixedTypes="0" containsNonDate="0" containsDate="1" containsString="0" minDate="1899-12-30T12:00:00" maxDate="1899-12-30T20:59:00"/>
    </cacheField>
    <cacheField name="Order Status" numFmtId="0">
      <sharedItems/>
    </cacheField>
    <cacheField name="Delivery Time" numFmtId="0">
      <sharedItems containsMixedTypes="1" containsNumber="1" containsInteger="1" minValue="20" maxValue="234"/>
    </cacheField>
    <cacheField name="GMV" numFmtId="6">
      <sharedItems containsSemiMixedTypes="0" containsString="0" containsNumber="1" containsInteger="1" minValue="20" maxValue="250" count="186">
        <n v="45"/>
        <n v="100"/>
        <n v="66"/>
        <n v="23"/>
        <n v="58"/>
        <n v="59"/>
        <n v="37"/>
        <n v="55"/>
        <n v="38"/>
        <n v="52"/>
        <n v="28"/>
        <n v="43"/>
        <n v="44"/>
        <n v="78"/>
        <n v="25"/>
        <n v="27"/>
        <n v="47"/>
        <n v="123"/>
        <n v="36"/>
        <n v="34"/>
        <n v="41"/>
        <n v="22"/>
        <n v="62"/>
        <n v="114"/>
        <n v="201"/>
        <n v="93"/>
        <n v="80"/>
        <n v="20"/>
        <n v="158"/>
        <n v="84"/>
        <n v="79"/>
        <n v="64"/>
        <n v="53"/>
        <n v="29"/>
        <n v="39"/>
        <n v="249"/>
        <n v="33"/>
        <n v="31"/>
        <n v="57"/>
        <n v="68"/>
        <n v="86"/>
        <n v="153"/>
        <n v="76"/>
        <n v="231"/>
        <n v="65"/>
        <n v="213"/>
        <n v="176"/>
        <n v="35"/>
        <n v="32"/>
        <n v="50"/>
        <n v="49"/>
        <n v="133"/>
        <n v="121"/>
        <n v="73"/>
        <n v="96"/>
        <n v="40"/>
        <n v="98"/>
        <n v="81"/>
        <n v="88"/>
        <n v="48"/>
        <n v="212"/>
        <n v="72"/>
        <n v="126"/>
        <n v="60"/>
        <n v="21"/>
        <n v="90"/>
        <n v="54"/>
        <n v="138"/>
        <n v="82"/>
        <n v="77"/>
        <n v="85"/>
        <n v="24"/>
        <n v="26"/>
        <n v="70"/>
        <n v="169"/>
        <n v="165"/>
        <n v="237"/>
        <n v="162"/>
        <n v="242"/>
        <n v="42"/>
        <n v="56"/>
        <n v="51"/>
        <n v="67"/>
        <n v="187"/>
        <n v="103"/>
        <n v="146"/>
        <n v="74"/>
        <n v="61"/>
        <n v="94"/>
        <n v="89"/>
        <n v="131"/>
        <n v="151"/>
        <n v="110"/>
        <n v="92"/>
        <n v="69"/>
        <n v="75"/>
        <n v="124"/>
        <n v="157"/>
        <n v="241"/>
        <n v="238"/>
        <n v="108"/>
        <n v="102"/>
        <n v="137"/>
        <n v="141"/>
        <n v="135"/>
        <n v="206"/>
        <n v="111"/>
        <n v="127"/>
        <n v="30"/>
        <n v="87"/>
        <n v="63"/>
        <n v="115"/>
        <n v="46"/>
        <n v="83"/>
        <n v="250"/>
        <n v="150"/>
        <n v="197"/>
        <n v="120"/>
        <n v="209"/>
        <n v="247"/>
        <n v="101"/>
        <n v="173"/>
        <n v="234"/>
        <n v="221"/>
        <n v="107"/>
        <n v="97"/>
        <n v="205"/>
        <n v="125"/>
        <n v="136"/>
        <n v="164"/>
        <n v="128"/>
        <n v="199"/>
        <n v="215"/>
        <n v="132"/>
        <n v="228"/>
        <n v="161"/>
        <n v="232"/>
        <n v="155"/>
        <n v="214"/>
        <n v="230"/>
        <n v="95"/>
        <n v="129"/>
        <n v="130"/>
        <n v="112"/>
        <n v="71"/>
        <n v="99"/>
        <n v="210"/>
        <n v="91"/>
        <n v="144"/>
        <n v="181"/>
        <n v="143"/>
        <n v="219"/>
        <n v="182"/>
        <n v="113"/>
        <n v="122"/>
        <n v="239"/>
        <n v="220"/>
        <n v="118"/>
        <n v="235"/>
        <n v="189"/>
        <n v="244"/>
        <n v="198"/>
        <n v="186"/>
        <n v="105"/>
        <n v="104"/>
        <n v="109"/>
        <n v="160"/>
        <n v="142"/>
        <n v="226"/>
        <n v="224"/>
        <n v="117"/>
        <n v="174"/>
        <n v="134"/>
        <n v="106"/>
        <n v="193"/>
        <n v="236"/>
        <n v="116"/>
        <n v="248"/>
        <n v="203"/>
        <n v="145"/>
        <n v="196"/>
        <n v="168"/>
        <n v="229"/>
        <n v="183"/>
        <n v="246"/>
        <n v="119"/>
      </sharedItems>
    </cacheField>
    <cacheField name="Delivery Fee" numFmtId="8">
      <sharedItems containsSemiMixedTypes="0" containsString="0" containsNumber="1" minValue="4.99" maxValue="4.99"/>
    </cacheField>
    <cacheField name="Substitution" numFmtId="0">
      <sharedItems/>
    </cacheField>
    <cacheField name="Day Number" numFmtId="0">
      <sharedItems containsSemiMixedTypes="0" containsString="0" containsNumber="1" containsInteger="1" minValue="5" maxValue="7"/>
    </cacheField>
    <cacheField name="DoW" numFmtId="0">
      <sharedItems/>
    </cacheField>
    <cacheField name="3 Hrs Interval" numFmtId="0">
      <sharedItems count="3">
        <s v="12:00 PM - 03:00 PM"/>
        <s v="03:00 PM - 06:00 PM"/>
        <s v="06:00 PM - 09:00 PM"/>
      </sharedItems>
    </cacheField>
    <cacheField name="Months" numFmtId="0" databaseField="0">
      <fieldGroup base="3">
        <rangePr groupBy="months" startDate="2020-04-03T00:00:00" endDate="2020-04-06T00:00:00"/>
        <groupItems count="14">
          <s v="&lt;4/3/2020"/>
          <s v="Jan"/>
          <s v="Feb"/>
          <s v="Mar"/>
          <s v="Apr"/>
          <s v="May"/>
          <s v="Jun"/>
          <s v="Jul"/>
          <s v="Aug"/>
          <s v="Sep"/>
          <s v="Oct"/>
          <s v="Nov"/>
          <s v="Dec"/>
          <s v="&gt;4/6/2020"/>
        </groupItems>
      </fieldGroup>
    </cacheField>
  </cacheFields>
  <extLst>
    <ext xmlns:x14="http://schemas.microsoft.com/office/spreadsheetml/2009/9/main" uri="{725AE2AE-9491-48be-B2B4-4EB974FC3084}">
      <x14:pivotCacheDefinition pivotCacheId="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1" refreshedDate="44947.865100810188" createdVersion="6" refreshedVersion="6" minRefreshableVersion="3" recordCount="2320" xr:uid="{7DB00318-CA85-41AB-94AF-98AC46399266}">
  <cacheSource type="worksheet">
    <worksheetSource ref="A1:N2321" sheet="Drizly_DataSet (3) (1)"/>
  </cacheSource>
  <cacheFields count="13">
    <cacheField name="Retailer ID" numFmtId="0">
      <sharedItems containsSemiMixedTypes="0" containsString="0" containsNumber="1" containsInteger="1" minValue="1" maxValue="3" count="3">
        <n v="1"/>
        <n v="2"/>
        <n v="3"/>
      </sharedItems>
    </cacheField>
    <cacheField name="Delivery Neighborhood ID" numFmtId="0">
      <sharedItems containsSemiMixedTypes="0" containsString="0" containsNumber="1" containsInteger="1" minValue="1" maxValue="1"/>
    </cacheField>
    <cacheField name="Order ID" numFmtId="0">
      <sharedItems/>
    </cacheField>
    <cacheField name="Order Date" numFmtId="14">
      <sharedItems containsSemiMixedTypes="0" containsNonDate="0" containsDate="1" containsString="0" minDate="2020-03-30T00:00:00" maxDate="2020-04-06T00:00:00"/>
    </cacheField>
    <cacheField name="Order Time" numFmtId="165">
      <sharedItems containsSemiMixedTypes="0" containsNonDate="0" containsDate="1" containsString="0" minDate="1899-12-30T12:00:00" maxDate="1899-12-30T20:59:00"/>
    </cacheField>
    <cacheField name="Order Status" numFmtId="0">
      <sharedItems count="2">
        <s v="Delivered"/>
        <s v="Void"/>
      </sharedItems>
    </cacheField>
    <cacheField name="Delivery Time" numFmtId="0">
      <sharedItems containsMixedTypes="1" containsNumber="1" containsInteger="1" minValue="20" maxValue="234"/>
    </cacheField>
    <cacheField name="GMV" numFmtId="6">
      <sharedItems containsSemiMixedTypes="0" containsString="0" containsNumber="1" containsInteger="1" minValue="20" maxValue="250"/>
    </cacheField>
    <cacheField name="Delivery Fee" numFmtId="8">
      <sharedItems containsSemiMixedTypes="0" containsString="0" containsNumber="1" minValue="4.99" maxValue="4.99"/>
    </cacheField>
    <cacheField name="Substitution" numFmtId="0">
      <sharedItems/>
    </cacheField>
    <cacheField name="Day Number" numFmtId="0">
      <sharedItems containsSemiMixedTypes="0" containsString="0" containsNumber="1" containsInteger="1" minValue="1" maxValue="7"/>
    </cacheField>
    <cacheField name="DoW" numFmtId="0">
      <sharedItems/>
    </cacheField>
    <cacheField name="Part of Week" numFmtId="0">
      <sharedItems count="2">
        <s v="Weekday"/>
        <s v="Weekend"/>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1" refreshedDate="44949.544663310182" createdVersion="8" refreshedVersion="8" minRefreshableVersion="3" recordCount="1569" xr:uid="{7950868E-6232-4DDB-846B-9664188E0536}">
  <cacheSource type="worksheet">
    <worksheetSource ref="A1:N1570" sheet="Data_3_Hrs"/>
  </cacheSource>
  <cacheFields count="14">
    <cacheField name="Retailer ID" numFmtId="0">
      <sharedItems containsSemiMixedTypes="0" containsString="0" containsNumber="1" containsInteger="1" minValue="1" maxValue="3"/>
    </cacheField>
    <cacheField name="Delivery Neighborhood ID" numFmtId="0">
      <sharedItems containsSemiMixedTypes="0" containsString="0" containsNumber="1" containsInteger="1" minValue="1" maxValue="1"/>
    </cacheField>
    <cacheField name="Order ID" numFmtId="0">
      <sharedItems/>
    </cacheField>
    <cacheField name="Order Date" numFmtId="14">
      <sharedItems containsSemiMixedTypes="0" containsNonDate="0" containsDate="1" containsString="0" minDate="2020-04-03T00:00:00" maxDate="2020-04-06T00:00:00" count="3">
        <d v="2020-04-03T00:00:00"/>
        <d v="2020-04-04T00:00:00"/>
        <d v="2020-04-05T00:00:00"/>
      </sharedItems>
    </cacheField>
    <cacheField name="Order Time" numFmtId="165">
      <sharedItems containsSemiMixedTypes="0" containsNonDate="0" containsDate="1" containsString="0" minDate="1899-12-30T12:00:00" maxDate="1899-12-30T20:59:00"/>
    </cacheField>
    <cacheField name="Order Status" numFmtId="0">
      <sharedItems/>
    </cacheField>
    <cacheField name="Delivery Time" numFmtId="0">
      <sharedItems containsMixedTypes="1" containsNumber="1" containsInteger="1" minValue="20" maxValue="234"/>
    </cacheField>
    <cacheField name="GMV" numFmtId="6">
      <sharedItems containsSemiMixedTypes="0" containsString="0" containsNumber="1" containsInteger="1" minValue="20" maxValue="250"/>
    </cacheField>
    <cacheField name="Delivery Fee" numFmtId="8">
      <sharedItems containsSemiMixedTypes="0" containsString="0" containsNumber="1" minValue="4.99" maxValue="4.99"/>
    </cacheField>
    <cacheField name="Substitution" numFmtId="0">
      <sharedItems/>
    </cacheField>
    <cacheField name="Day Number" numFmtId="0">
      <sharedItems containsSemiMixedTypes="0" containsString="0" containsNumber="1" containsInteger="1" minValue="5" maxValue="7"/>
    </cacheField>
    <cacheField name="DoW" numFmtId="0">
      <sharedItems/>
    </cacheField>
    <cacheField name="3 Hrs Interval" numFmtId="0">
      <sharedItems/>
    </cacheField>
    <cacheField name="New" numFmtId="0">
      <sharedItems count="3">
        <s v="12:00 PM - 03:00 PM"/>
        <s v="03:00 PM - 06:00 PM"/>
        <s v="06:00 PM - 09:00 P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1" refreshedDate="44949.547042939812" createdVersion="6" refreshedVersion="8" minRefreshableVersion="3" recordCount="2320" xr:uid="{EA8B2D41-6FE1-4899-84F4-339E524A68E6}">
  <cacheSource type="worksheet">
    <worksheetSource ref="A1:O2321" sheet="Drizly_DataSet (3) (1)"/>
  </cacheSource>
  <cacheFields count="15">
    <cacheField name="Retailer ID" numFmtId="0">
      <sharedItems containsSemiMixedTypes="0" containsString="0" containsNumber="1" containsInteger="1" minValue="1" maxValue="3" count="3">
        <n v="1"/>
        <n v="2"/>
        <n v="3"/>
      </sharedItems>
    </cacheField>
    <cacheField name="Delivery Neighborhood ID" numFmtId="0">
      <sharedItems containsSemiMixedTypes="0" containsString="0" containsNumber="1" containsInteger="1" minValue="1" maxValue="1"/>
    </cacheField>
    <cacheField name="Order ID" numFmtId="0">
      <sharedItems/>
    </cacheField>
    <cacheField name="Order Date" numFmtId="14">
      <sharedItems containsSemiMixedTypes="0" containsNonDate="0" containsDate="1" containsString="0" minDate="2020-03-30T00:00:00" maxDate="2020-04-06T00:00:00" count="7">
        <d v="2020-03-30T00:00:00"/>
        <d v="2020-03-31T00:00:00"/>
        <d v="2020-04-01T00:00:00"/>
        <d v="2020-04-02T00:00:00"/>
        <d v="2020-04-03T00:00:00"/>
        <d v="2020-04-04T00:00:00"/>
        <d v="2020-04-05T00:00:00"/>
      </sharedItems>
      <fieldGroup par="14" base="3">
        <rangePr groupBy="days" startDate="2020-03-30T00:00:00" endDate="2020-04-06T00:00:00"/>
        <groupItems count="368">
          <s v="&lt;3/30/20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6/2020"/>
        </groupItems>
      </fieldGroup>
    </cacheField>
    <cacheField name="Order Time" numFmtId="165">
      <sharedItems containsSemiMixedTypes="0" containsNonDate="0" containsDate="1" containsString="0" minDate="1899-12-30T12:00:00" maxDate="1899-12-30T20:59:00"/>
    </cacheField>
    <cacheField name="Order Status" numFmtId="0">
      <sharedItems count="2">
        <s v="Delivered"/>
        <s v="Void"/>
      </sharedItems>
    </cacheField>
    <cacheField name="Delivery Time" numFmtId="0">
      <sharedItems containsMixedTypes="1" containsNumber="1" containsInteger="1" minValue="20" maxValue="234"/>
    </cacheField>
    <cacheField name="GMV" numFmtId="6">
      <sharedItems containsSemiMixedTypes="0" containsString="0" containsNumber="1" containsInteger="1" minValue="20" maxValue="250"/>
    </cacheField>
    <cacheField name="Delivery Fee" numFmtId="8">
      <sharedItems containsSemiMixedTypes="0" containsString="0" containsNumber="1" minValue="4.99" maxValue="4.99"/>
    </cacheField>
    <cacheField name="Substitution" numFmtId="0">
      <sharedItems/>
    </cacheField>
    <cacheField name="Day Number" numFmtId="0">
      <sharedItems containsSemiMixedTypes="0" containsString="0" containsNumber="1" containsInteger="1" minValue="1" maxValue="7"/>
    </cacheField>
    <cacheField name="DoW" numFmtId="0">
      <sharedItems/>
    </cacheField>
    <cacheField name="Part of Week" numFmtId="0">
      <sharedItems count="2">
        <s v="Weekday"/>
        <s v="Weekend"/>
      </sharedItems>
    </cacheField>
    <cacheField name="Order Value &gt;35" numFmtId="0">
      <sharedItems count="2">
        <s v="Order&gt;35"/>
        <s v="Order&lt;=35"/>
      </sharedItems>
    </cacheField>
    <cacheField name="Months" numFmtId="0" databaseField="0">
      <fieldGroup base="3">
        <rangePr groupBy="months" startDate="2020-03-30T00:00:00" endDate="2020-04-06T00:00:00"/>
        <groupItems count="14">
          <s v="&lt;3/30/2020"/>
          <s v="Jan"/>
          <s v="Feb"/>
          <s v="Mar"/>
          <s v="Apr"/>
          <s v="May"/>
          <s v="Jun"/>
          <s v="Jul"/>
          <s v="Aug"/>
          <s v="Sep"/>
          <s v="Oct"/>
          <s v="Nov"/>
          <s v="Dec"/>
          <s v="&gt;4/6/2020"/>
        </groupItems>
      </fieldGroup>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1" refreshedDate="44949.54912210648" createdVersion="8" refreshedVersion="8" minRefreshableVersion="3" recordCount="2320" xr:uid="{7A891272-FDF9-4D26-90ED-6A4782A9D0A3}">
  <cacheSource type="worksheet">
    <worksheetSource ref="A1:P2321" sheet="Drizly_DataSet (3) (1)"/>
  </cacheSource>
  <cacheFields count="17">
    <cacheField name="Retailer ID" numFmtId="0">
      <sharedItems containsSemiMixedTypes="0" containsString="0" containsNumber="1" containsInteger="1" minValue="1" maxValue="3"/>
    </cacheField>
    <cacheField name="Delivery Neighborhood ID" numFmtId="0">
      <sharedItems containsSemiMixedTypes="0" containsString="0" containsNumber="1" containsInteger="1" minValue="1" maxValue="1"/>
    </cacheField>
    <cacheField name="Order ID" numFmtId="0">
      <sharedItems/>
    </cacheField>
    <cacheField name="Order Date" numFmtId="14">
      <sharedItems containsSemiMixedTypes="0" containsNonDate="0" containsDate="1" containsString="0" minDate="2020-03-30T00:00:00" maxDate="2020-04-06T00:00:00" count="7">
        <d v="2020-03-30T00:00:00"/>
        <d v="2020-03-31T00:00:00"/>
        <d v="2020-04-01T00:00:00"/>
        <d v="2020-04-02T00:00:00"/>
        <d v="2020-04-03T00:00:00"/>
        <d v="2020-04-04T00:00:00"/>
        <d v="2020-04-05T00:00:00"/>
      </sharedItems>
      <fieldGroup par="16" base="3">
        <rangePr groupBy="days" startDate="2020-03-30T00:00:00" endDate="2020-04-06T00:00:00"/>
        <groupItems count="368">
          <s v="&lt;3/30/20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6/2020"/>
        </groupItems>
      </fieldGroup>
    </cacheField>
    <cacheField name="Date" numFmtId="14">
      <sharedItems count="7">
        <s v="30-Mar"/>
        <s v="31-Mar"/>
        <s v="01-Apr"/>
        <s v="02-Apr"/>
        <s v="03-Apr"/>
        <s v="04-Apr"/>
        <s v="05-Apr"/>
      </sharedItems>
    </cacheField>
    <cacheField name="Order Time" numFmtId="165">
      <sharedItems containsSemiMixedTypes="0" containsNonDate="0" containsDate="1" containsString="0" minDate="1899-12-30T12:00:00" maxDate="1899-12-30T20:59:00"/>
    </cacheField>
    <cacheField name="Order Status" numFmtId="0">
      <sharedItems/>
    </cacheField>
    <cacheField name="Delivery Time" numFmtId="0">
      <sharedItems containsMixedTypes="1" containsNumber="1" containsInteger="1" minValue="20" maxValue="234"/>
    </cacheField>
    <cacheField name="GMV" numFmtId="6">
      <sharedItems containsSemiMixedTypes="0" containsString="0" containsNumber="1" containsInteger="1" minValue="20" maxValue="250"/>
    </cacheField>
    <cacheField name="Delivery Fee" numFmtId="8">
      <sharedItems containsSemiMixedTypes="0" containsString="0" containsNumber="1" minValue="4.99" maxValue="4.99"/>
    </cacheField>
    <cacheField name="Substitution" numFmtId="0">
      <sharedItems/>
    </cacheField>
    <cacheField name="Day Number" numFmtId="0">
      <sharedItems containsSemiMixedTypes="0" containsString="0" containsNumber="1" containsInteger="1" minValue="1" maxValue="7"/>
    </cacheField>
    <cacheField name="DoW" numFmtId="0">
      <sharedItems/>
    </cacheField>
    <cacheField name="Part of Week" numFmtId="0">
      <sharedItems/>
    </cacheField>
    <cacheField name="Order Value &gt;35" numFmtId="0">
      <sharedItems/>
    </cacheField>
    <cacheField name="Time Interval" numFmtId="0">
      <sharedItems count="3">
        <s v="12:00 PM - 03:00 PM"/>
        <s v="03:00 PM - 06:00 PM"/>
        <s v="06:00 PM - 09:00 PM"/>
      </sharedItems>
    </cacheField>
    <cacheField name="Months" numFmtId="0" databaseField="0">
      <fieldGroup base="3">
        <rangePr groupBy="months" startDate="2020-03-30T00:00:00" endDate="2020-04-06T00:00:00"/>
        <groupItems count="14">
          <s v="&lt;3/30/2020"/>
          <s v="Jan"/>
          <s v="Feb"/>
          <s v="Mar"/>
          <s v="Apr"/>
          <s v="May"/>
          <s v="Jun"/>
          <s v="Jul"/>
          <s v="Aug"/>
          <s v="Sep"/>
          <s v="Oct"/>
          <s v="Nov"/>
          <s v="Dec"/>
          <s v="&gt;4/6/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20">
  <r>
    <x v="0"/>
    <n v="1"/>
    <s v="11-00011"/>
    <d v="2020-03-30T00:00:00"/>
    <x v="0"/>
    <x v="0"/>
    <n v="34"/>
    <x v="0"/>
    <n v="4.99"/>
    <b v="0"/>
    <n v="1"/>
    <x v="0"/>
  </r>
  <r>
    <x v="0"/>
    <n v="1"/>
    <s v="11-00012"/>
    <d v="2020-03-30T00:00:00"/>
    <x v="1"/>
    <x v="0"/>
    <n v="28"/>
    <x v="1"/>
    <n v="4.99"/>
    <b v="0"/>
    <n v="1"/>
    <x v="0"/>
  </r>
  <r>
    <x v="0"/>
    <n v="1"/>
    <s v="11-00013"/>
    <d v="2020-03-30T00:00:00"/>
    <x v="2"/>
    <x v="0"/>
    <n v="30"/>
    <x v="2"/>
    <n v="4.99"/>
    <b v="0"/>
    <n v="1"/>
    <x v="0"/>
  </r>
  <r>
    <x v="0"/>
    <n v="1"/>
    <s v="11-00015"/>
    <d v="2020-03-30T00:00:00"/>
    <x v="3"/>
    <x v="0"/>
    <n v="30"/>
    <x v="3"/>
    <n v="4.99"/>
    <b v="0"/>
    <n v="1"/>
    <x v="0"/>
  </r>
  <r>
    <x v="0"/>
    <n v="1"/>
    <s v="11-00014"/>
    <d v="2020-03-30T00:00:00"/>
    <x v="3"/>
    <x v="0"/>
    <n v="26"/>
    <x v="4"/>
    <n v="4.99"/>
    <b v="0"/>
    <n v="1"/>
    <x v="0"/>
  </r>
  <r>
    <x v="0"/>
    <n v="1"/>
    <s v="11-00016"/>
    <d v="2020-03-30T00:00:00"/>
    <x v="4"/>
    <x v="0"/>
    <n v="40"/>
    <x v="4"/>
    <n v="4.99"/>
    <b v="1"/>
    <n v="1"/>
    <x v="0"/>
  </r>
  <r>
    <x v="0"/>
    <n v="1"/>
    <s v="11-00017"/>
    <d v="2020-03-30T00:00:00"/>
    <x v="5"/>
    <x v="0"/>
    <n v="28"/>
    <x v="5"/>
    <n v="4.99"/>
    <b v="0"/>
    <n v="1"/>
    <x v="0"/>
  </r>
  <r>
    <x v="0"/>
    <n v="1"/>
    <s v="11-00018"/>
    <d v="2020-03-30T00:00:00"/>
    <x v="6"/>
    <x v="0"/>
    <n v="31"/>
    <x v="6"/>
    <n v="4.99"/>
    <b v="0"/>
    <n v="1"/>
    <x v="0"/>
  </r>
  <r>
    <x v="0"/>
    <n v="1"/>
    <s v="11-00019"/>
    <d v="2020-03-30T00:00:00"/>
    <x v="7"/>
    <x v="0"/>
    <n v="21"/>
    <x v="7"/>
    <n v="4.99"/>
    <b v="0"/>
    <n v="1"/>
    <x v="0"/>
  </r>
  <r>
    <x v="0"/>
    <n v="1"/>
    <s v="11-00020"/>
    <d v="2020-03-30T00:00:00"/>
    <x v="8"/>
    <x v="0"/>
    <n v="28"/>
    <x v="8"/>
    <n v="4.99"/>
    <b v="0"/>
    <n v="1"/>
    <x v="0"/>
  </r>
  <r>
    <x v="0"/>
    <n v="1"/>
    <s v="11-00021"/>
    <d v="2020-03-30T00:00:00"/>
    <x v="9"/>
    <x v="0"/>
    <n v="24"/>
    <x v="9"/>
    <n v="4.99"/>
    <b v="0"/>
    <n v="1"/>
    <x v="0"/>
  </r>
  <r>
    <x v="0"/>
    <n v="1"/>
    <s v="11-00022"/>
    <d v="2020-03-30T00:00:00"/>
    <x v="10"/>
    <x v="0"/>
    <n v="28"/>
    <x v="10"/>
    <n v="4.99"/>
    <b v="0"/>
    <n v="1"/>
    <x v="0"/>
  </r>
  <r>
    <x v="0"/>
    <n v="1"/>
    <s v="11-00023"/>
    <d v="2020-03-30T00:00:00"/>
    <x v="11"/>
    <x v="0"/>
    <n v="24"/>
    <x v="11"/>
    <n v="4.99"/>
    <b v="0"/>
    <n v="1"/>
    <x v="0"/>
  </r>
  <r>
    <x v="0"/>
    <n v="1"/>
    <s v="11-00024"/>
    <d v="2020-03-30T00:00:00"/>
    <x v="12"/>
    <x v="0"/>
    <n v="35"/>
    <x v="12"/>
    <n v="4.99"/>
    <b v="0"/>
    <n v="1"/>
    <x v="0"/>
  </r>
  <r>
    <x v="0"/>
    <n v="1"/>
    <s v="11-00025"/>
    <d v="2020-03-30T00:00:00"/>
    <x v="13"/>
    <x v="0"/>
    <n v="25"/>
    <x v="13"/>
    <n v="4.99"/>
    <b v="0"/>
    <n v="1"/>
    <x v="0"/>
  </r>
  <r>
    <x v="0"/>
    <n v="1"/>
    <s v="11-00026"/>
    <d v="2020-03-30T00:00:00"/>
    <x v="14"/>
    <x v="0"/>
    <n v="35"/>
    <x v="14"/>
    <n v="4.99"/>
    <b v="0"/>
    <n v="1"/>
    <x v="0"/>
  </r>
  <r>
    <x v="0"/>
    <n v="1"/>
    <s v="11-00027"/>
    <d v="2020-03-30T00:00:00"/>
    <x v="15"/>
    <x v="0"/>
    <n v="21"/>
    <x v="15"/>
    <n v="4.99"/>
    <b v="0"/>
    <n v="1"/>
    <x v="0"/>
  </r>
  <r>
    <x v="0"/>
    <n v="1"/>
    <s v="11-00028"/>
    <d v="2020-03-30T00:00:00"/>
    <x v="16"/>
    <x v="0"/>
    <n v="48"/>
    <x v="16"/>
    <n v="4.99"/>
    <b v="0"/>
    <n v="1"/>
    <x v="0"/>
  </r>
  <r>
    <x v="0"/>
    <n v="1"/>
    <s v="11-00029"/>
    <d v="2020-03-30T00:00:00"/>
    <x v="17"/>
    <x v="0"/>
    <n v="64"/>
    <x v="17"/>
    <n v="4.99"/>
    <b v="0"/>
    <n v="1"/>
    <x v="0"/>
  </r>
  <r>
    <x v="0"/>
    <n v="1"/>
    <s v="11-00031"/>
    <d v="2020-03-30T00:00:00"/>
    <x v="18"/>
    <x v="1"/>
    <s v="N/A"/>
    <x v="18"/>
    <n v="4.99"/>
    <b v="0"/>
    <n v="1"/>
    <x v="0"/>
  </r>
  <r>
    <x v="0"/>
    <n v="1"/>
    <s v="11-00030"/>
    <d v="2020-03-30T00:00:00"/>
    <x v="18"/>
    <x v="0"/>
    <n v="63"/>
    <x v="19"/>
    <n v="4.99"/>
    <b v="0"/>
    <n v="1"/>
    <x v="0"/>
  </r>
  <r>
    <x v="0"/>
    <n v="1"/>
    <s v="11-00032"/>
    <d v="2020-03-30T00:00:00"/>
    <x v="19"/>
    <x v="0"/>
    <n v="50"/>
    <x v="9"/>
    <n v="4.99"/>
    <b v="0"/>
    <n v="1"/>
    <x v="0"/>
  </r>
  <r>
    <x v="0"/>
    <n v="1"/>
    <s v="11-00033"/>
    <d v="2020-03-30T00:00:00"/>
    <x v="20"/>
    <x v="0"/>
    <n v="55"/>
    <x v="20"/>
    <n v="4.99"/>
    <b v="0"/>
    <n v="1"/>
    <x v="0"/>
  </r>
  <r>
    <x v="0"/>
    <n v="1"/>
    <s v="11-00034"/>
    <d v="2020-03-30T00:00:00"/>
    <x v="21"/>
    <x v="0"/>
    <n v="66"/>
    <x v="21"/>
    <n v="4.99"/>
    <b v="0"/>
    <n v="1"/>
    <x v="0"/>
  </r>
  <r>
    <x v="0"/>
    <n v="1"/>
    <s v="11-00035"/>
    <d v="2020-03-30T00:00:00"/>
    <x v="22"/>
    <x v="0"/>
    <n v="62"/>
    <x v="22"/>
    <n v="4.99"/>
    <b v="0"/>
    <n v="1"/>
    <x v="0"/>
  </r>
  <r>
    <x v="0"/>
    <n v="1"/>
    <s v="11-00036"/>
    <d v="2020-03-30T00:00:00"/>
    <x v="23"/>
    <x v="0"/>
    <n v="63"/>
    <x v="23"/>
    <n v="4.99"/>
    <b v="0"/>
    <n v="1"/>
    <x v="0"/>
  </r>
  <r>
    <x v="0"/>
    <n v="1"/>
    <s v="11-00037"/>
    <d v="2020-03-30T00:00:00"/>
    <x v="24"/>
    <x v="0"/>
    <n v="65"/>
    <x v="24"/>
    <n v="4.99"/>
    <b v="0"/>
    <n v="1"/>
    <x v="0"/>
  </r>
  <r>
    <x v="0"/>
    <n v="1"/>
    <s v="11-00038"/>
    <d v="2020-03-30T00:00:00"/>
    <x v="25"/>
    <x v="0"/>
    <n v="52"/>
    <x v="25"/>
    <n v="4.99"/>
    <b v="0"/>
    <n v="1"/>
    <x v="0"/>
  </r>
  <r>
    <x v="0"/>
    <n v="1"/>
    <s v="11-00040"/>
    <d v="2020-03-30T00:00:00"/>
    <x v="26"/>
    <x v="0"/>
    <n v="61"/>
    <x v="14"/>
    <n v="4.99"/>
    <b v="0"/>
    <n v="1"/>
    <x v="0"/>
  </r>
  <r>
    <x v="0"/>
    <n v="1"/>
    <s v="11-00039"/>
    <d v="2020-03-30T00:00:00"/>
    <x v="26"/>
    <x v="0"/>
    <n v="60"/>
    <x v="26"/>
    <n v="4.99"/>
    <b v="0"/>
    <n v="1"/>
    <x v="0"/>
  </r>
  <r>
    <x v="0"/>
    <n v="1"/>
    <s v="11-00041"/>
    <d v="2020-03-30T00:00:00"/>
    <x v="27"/>
    <x v="1"/>
    <s v="N/A"/>
    <x v="27"/>
    <n v="4.99"/>
    <b v="0"/>
    <n v="1"/>
    <x v="0"/>
  </r>
  <r>
    <x v="0"/>
    <n v="1"/>
    <s v="11-00042"/>
    <d v="2020-03-30T00:00:00"/>
    <x v="28"/>
    <x v="0"/>
    <n v="63"/>
    <x v="13"/>
    <n v="4.99"/>
    <b v="0"/>
    <n v="1"/>
    <x v="0"/>
  </r>
  <r>
    <x v="0"/>
    <n v="1"/>
    <s v="11-00043"/>
    <d v="2020-03-30T00:00:00"/>
    <x v="29"/>
    <x v="1"/>
    <s v="N/A"/>
    <x v="28"/>
    <n v="4.99"/>
    <b v="0"/>
    <n v="1"/>
    <x v="0"/>
  </r>
  <r>
    <x v="0"/>
    <n v="1"/>
    <s v="11-00045"/>
    <d v="2020-03-30T00:00:00"/>
    <x v="29"/>
    <x v="0"/>
    <n v="56"/>
    <x v="3"/>
    <n v="4.99"/>
    <b v="0"/>
    <n v="1"/>
    <x v="0"/>
  </r>
  <r>
    <x v="0"/>
    <n v="1"/>
    <s v="11-00044"/>
    <d v="2020-03-30T00:00:00"/>
    <x v="29"/>
    <x v="0"/>
    <n v="63"/>
    <x v="29"/>
    <n v="4.99"/>
    <b v="0"/>
    <n v="1"/>
    <x v="0"/>
  </r>
  <r>
    <x v="0"/>
    <n v="1"/>
    <s v="11-00046"/>
    <d v="2020-03-30T00:00:00"/>
    <x v="29"/>
    <x v="0"/>
    <n v="61"/>
    <x v="30"/>
    <n v="4.99"/>
    <b v="0"/>
    <n v="1"/>
    <x v="0"/>
  </r>
  <r>
    <x v="0"/>
    <n v="1"/>
    <s v="11-00047"/>
    <d v="2020-03-30T00:00:00"/>
    <x v="30"/>
    <x v="0"/>
    <n v="60"/>
    <x v="31"/>
    <n v="4.99"/>
    <b v="0"/>
    <n v="1"/>
    <x v="0"/>
  </r>
  <r>
    <x v="0"/>
    <n v="1"/>
    <s v="11-00048"/>
    <d v="2020-03-30T00:00:00"/>
    <x v="31"/>
    <x v="0"/>
    <n v="52"/>
    <x v="32"/>
    <n v="4.99"/>
    <b v="0"/>
    <n v="1"/>
    <x v="0"/>
  </r>
  <r>
    <x v="0"/>
    <n v="1"/>
    <s v="11-00049"/>
    <d v="2020-03-30T00:00:00"/>
    <x v="32"/>
    <x v="0"/>
    <n v="58"/>
    <x v="33"/>
    <n v="4.99"/>
    <b v="0"/>
    <n v="1"/>
    <x v="0"/>
  </r>
  <r>
    <x v="0"/>
    <n v="1"/>
    <s v="11-00050"/>
    <d v="2020-03-30T00:00:00"/>
    <x v="33"/>
    <x v="1"/>
    <s v="N/A"/>
    <x v="34"/>
    <n v="4.99"/>
    <b v="0"/>
    <n v="1"/>
    <x v="0"/>
  </r>
  <r>
    <x v="0"/>
    <n v="1"/>
    <s v="11-00051"/>
    <d v="2020-03-30T00:00:00"/>
    <x v="34"/>
    <x v="0"/>
    <n v="48"/>
    <x v="35"/>
    <n v="4.99"/>
    <b v="0"/>
    <n v="1"/>
    <x v="0"/>
  </r>
  <r>
    <x v="0"/>
    <n v="1"/>
    <s v="11-00052"/>
    <d v="2020-03-30T00:00:00"/>
    <x v="35"/>
    <x v="0"/>
    <n v="67"/>
    <x v="36"/>
    <n v="4.99"/>
    <b v="0"/>
    <n v="1"/>
    <x v="0"/>
  </r>
  <r>
    <x v="0"/>
    <n v="1"/>
    <s v="11-00053"/>
    <d v="2020-03-30T00:00:00"/>
    <x v="36"/>
    <x v="0"/>
    <n v="75"/>
    <x v="37"/>
    <n v="4.99"/>
    <b v="0"/>
    <n v="1"/>
    <x v="0"/>
  </r>
  <r>
    <x v="0"/>
    <n v="1"/>
    <s v="11-00054"/>
    <d v="2020-03-30T00:00:00"/>
    <x v="37"/>
    <x v="0"/>
    <n v="79"/>
    <x v="9"/>
    <n v="4.99"/>
    <b v="0"/>
    <n v="1"/>
    <x v="0"/>
  </r>
  <r>
    <x v="0"/>
    <n v="1"/>
    <s v="11-00057"/>
    <d v="2020-03-30T00:00:00"/>
    <x v="38"/>
    <x v="0"/>
    <n v="54"/>
    <x v="0"/>
    <n v="4.99"/>
    <b v="0"/>
    <n v="1"/>
    <x v="0"/>
  </r>
  <r>
    <x v="0"/>
    <n v="1"/>
    <s v="11-00056"/>
    <d v="2020-03-30T00:00:00"/>
    <x v="38"/>
    <x v="0"/>
    <n v="71"/>
    <x v="38"/>
    <n v="4.99"/>
    <b v="0"/>
    <n v="1"/>
    <x v="0"/>
  </r>
  <r>
    <x v="0"/>
    <n v="1"/>
    <s v="11-00055"/>
    <d v="2020-03-30T00:00:00"/>
    <x v="38"/>
    <x v="0"/>
    <n v="66"/>
    <x v="39"/>
    <n v="4.99"/>
    <b v="0"/>
    <n v="1"/>
    <x v="0"/>
  </r>
  <r>
    <x v="0"/>
    <n v="1"/>
    <s v="11-00059"/>
    <d v="2020-03-30T00:00:00"/>
    <x v="39"/>
    <x v="0"/>
    <n v="64"/>
    <x v="6"/>
    <n v="4.99"/>
    <b v="0"/>
    <n v="1"/>
    <x v="0"/>
  </r>
  <r>
    <x v="0"/>
    <n v="1"/>
    <s v="11-00058"/>
    <d v="2020-03-30T00:00:00"/>
    <x v="39"/>
    <x v="0"/>
    <n v="65"/>
    <x v="40"/>
    <n v="4.99"/>
    <b v="0"/>
    <n v="1"/>
    <x v="0"/>
  </r>
  <r>
    <x v="0"/>
    <n v="1"/>
    <s v="11-00060"/>
    <d v="2020-03-30T00:00:00"/>
    <x v="39"/>
    <x v="0"/>
    <n v="56"/>
    <x v="41"/>
    <n v="4.99"/>
    <b v="0"/>
    <n v="1"/>
    <x v="0"/>
  </r>
  <r>
    <x v="0"/>
    <n v="1"/>
    <s v="11-00061"/>
    <d v="2020-03-30T00:00:00"/>
    <x v="40"/>
    <x v="0"/>
    <n v="63"/>
    <x v="42"/>
    <n v="4.99"/>
    <b v="0"/>
    <n v="1"/>
    <x v="0"/>
  </r>
  <r>
    <x v="0"/>
    <n v="1"/>
    <s v="11-00062"/>
    <d v="2020-03-30T00:00:00"/>
    <x v="41"/>
    <x v="0"/>
    <n v="55"/>
    <x v="43"/>
    <n v="4.99"/>
    <b v="1"/>
    <n v="1"/>
    <x v="0"/>
  </r>
  <r>
    <x v="0"/>
    <n v="1"/>
    <s v="11-00063"/>
    <d v="2020-03-30T00:00:00"/>
    <x v="42"/>
    <x v="0"/>
    <n v="72"/>
    <x v="44"/>
    <n v="4.99"/>
    <b v="0"/>
    <n v="1"/>
    <x v="0"/>
  </r>
  <r>
    <x v="0"/>
    <n v="1"/>
    <s v="11-00064"/>
    <d v="2020-03-30T00:00:00"/>
    <x v="43"/>
    <x v="0"/>
    <n v="66"/>
    <x v="45"/>
    <n v="4.99"/>
    <b v="0"/>
    <n v="1"/>
    <x v="0"/>
  </r>
  <r>
    <x v="0"/>
    <n v="1"/>
    <s v="11-00065"/>
    <d v="2020-03-30T00:00:00"/>
    <x v="44"/>
    <x v="0"/>
    <n v="48"/>
    <x v="46"/>
    <n v="4.99"/>
    <b v="0"/>
    <n v="1"/>
    <x v="0"/>
  </r>
  <r>
    <x v="0"/>
    <n v="1"/>
    <s v="11-00066"/>
    <d v="2020-03-30T00:00:00"/>
    <x v="45"/>
    <x v="0"/>
    <n v="60"/>
    <x v="47"/>
    <n v="4.99"/>
    <b v="0"/>
    <n v="1"/>
    <x v="0"/>
  </r>
  <r>
    <x v="0"/>
    <n v="1"/>
    <s v="11-00067"/>
    <d v="2020-03-30T00:00:00"/>
    <x v="46"/>
    <x v="0"/>
    <n v="68"/>
    <x v="48"/>
    <n v="4.99"/>
    <b v="0"/>
    <n v="1"/>
    <x v="0"/>
  </r>
  <r>
    <x v="0"/>
    <n v="1"/>
    <s v="11-00068"/>
    <d v="2020-03-30T00:00:00"/>
    <x v="47"/>
    <x v="0"/>
    <n v="64"/>
    <x v="49"/>
    <n v="4.99"/>
    <b v="0"/>
    <n v="1"/>
    <x v="0"/>
  </r>
  <r>
    <x v="0"/>
    <n v="1"/>
    <s v="11-00069"/>
    <d v="2020-03-30T00:00:00"/>
    <x v="48"/>
    <x v="0"/>
    <n v="64"/>
    <x v="50"/>
    <n v="4.99"/>
    <b v="0"/>
    <n v="1"/>
    <x v="0"/>
  </r>
  <r>
    <x v="0"/>
    <n v="1"/>
    <s v="11-00070"/>
    <d v="2020-03-30T00:00:00"/>
    <x v="49"/>
    <x v="0"/>
    <n v="56"/>
    <x v="34"/>
    <n v="4.99"/>
    <b v="0"/>
    <n v="1"/>
    <x v="0"/>
  </r>
  <r>
    <x v="0"/>
    <n v="1"/>
    <s v="11-00071"/>
    <d v="2020-03-30T00:00:00"/>
    <x v="50"/>
    <x v="0"/>
    <n v="24"/>
    <x v="20"/>
    <n v="4.99"/>
    <b v="0"/>
    <n v="1"/>
    <x v="0"/>
  </r>
  <r>
    <x v="0"/>
    <n v="1"/>
    <s v="11-00072"/>
    <d v="2020-03-30T00:00:00"/>
    <x v="51"/>
    <x v="0"/>
    <n v="25"/>
    <x v="51"/>
    <n v="4.99"/>
    <b v="0"/>
    <n v="1"/>
    <x v="0"/>
  </r>
  <r>
    <x v="0"/>
    <n v="1"/>
    <s v="11-00073"/>
    <d v="2020-03-30T00:00:00"/>
    <x v="52"/>
    <x v="0"/>
    <n v="35"/>
    <x v="52"/>
    <n v="4.99"/>
    <b v="0"/>
    <n v="1"/>
    <x v="0"/>
  </r>
  <r>
    <x v="0"/>
    <n v="1"/>
    <s v="11-00074"/>
    <d v="2020-03-30T00:00:00"/>
    <x v="53"/>
    <x v="0"/>
    <n v="40"/>
    <x v="53"/>
    <n v="4.99"/>
    <b v="0"/>
    <n v="1"/>
    <x v="0"/>
  </r>
  <r>
    <x v="0"/>
    <n v="1"/>
    <s v="11-00075"/>
    <d v="2020-03-30T00:00:00"/>
    <x v="54"/>
    <x v="0"/>
    <n v="20"/>
    <x v="5"/>
    <n v="4.99"/>
    <b v="0"/>
    <n v="1"/>
    <x v="0"/>
  </r>
  <r>
    <x v="0"/>
    <n v="1"/>
    <s v="11-00076"/>
    <d v="2020-03-30T00:00:00"/>
    <x v="54"/>
    <x v="0"/>
    <n v="40"/>
    <x v="54"/>
    <n v="4.99"/>
    <b v="0"/>
    <n v="1"/>
    <x v="0"/>
  </r>
  <r>
    <x v="0"/>
    <n v="1"/>
    <s v="11-00077"/>
    <d v="2020-03-30T00:00:00"/>
    <x v="55"/>
    <x v="0"/>
    <n v="32"/>
    <x v="55"/>
    <n v="4.99"/>
    <b v="0"/>
    <n v="1"/>
    <x v="0"/>
  </r>
  <r>
    <x v="0"/>
    <n v="1"/>
    <s v="11-00078"/>
    <d v="2020-03-30T00:00:00"/>
    <x v="56"/>
    <x v="0"/>
    <n v="36"/>
    <x v="56"/>
    <n v="4.99"/>
    <b v="1"/>
    <n v="1"/>
    <x v="0"/>
  </r>
  <r>
    <x v="0"/>
    <n v="1"/>
    <s v="11-00079"/>
    <d v="2020-03-30T00:00:00"/>
    <x v="57"/>
    <x v="0"/>
    <n v="29"/>
    <x v="33"/>
    <n v="4.99"/>
    <b v="0"/>
    <n v="1"/>
    <x v="0"/>
  </r>
  <r>
    <x v="0"/>
    <n v="1"/>
    <s v="11-00080"/>
    <d v="2020-03-30T00:00:00"/>
    <x v="58"/>
    <x v="0"/>
    <n v="21"/>
    <x v="57"/>
    <n v="4.99"/>
    <b v="0"/>
    <n v="1"/>
    <x v="0"/>
  </r>
  <r>
    <x v="0"/>
    <n v="1"/>
    <s v="11-00081"/>
    <d v="2020-03-30T00:00:00"/>
    <x v="59"/>
    <x v="0"/>
    <n v="33"/>
    <x v="58"/>
    <n v="4.99"/>
    <b v="0"/>
    <n v="1"/>
    <x v="0"/>
  </r>
  <r>
    <x v="0"/>
    <n v="1"/>
    <s v="11-00082"/>
    <d v="2020-03-30T00:00:00"/>
    <x v="60"/>
    <x v="0"/>
    <n v="34"/>
    <x v="59"/>
    <n v="4.99"/>
    <b v="0"/>
    <n v="1"/>
    <x v="0"/>
  </r>
  <r>
    <x v="0"/>
    <n v="1"/>
    <s v="11-00083"/>
    <d v="2020-03-30T00:00:00"/>
    <x v="61"/>
    <x v="0"/>
    <n v="39"/>
    <x v="60"/>
    <n v="4.99"/>
    <b v="1"/>
    <n v="1"/>
    <x v="0"/>
  </r>
  <r>
    <x v="0"/>
    <n v="1"/>
    <s v="11-00084"/>
    <d v="2020-03-30T00:00:00"/>
    <x v="62"/>
    <x v="0"/>
    <n v="29"/>
    <x v="61"/>
    <n v="4.99"/>
    <b v="0"/>
    <n v="1"/>
    <x v="0"/>
  </r>
  <r>
    <x v="0"/>
    <n v="1"/>
    <s v="11-00085"/>
    <d v="2020-03-30T00:00:00"/>
    <x v="63"/>
    <x v="1"/>
    <s v="N/A"/>
    <x v="18"/>
    <n v="4.99"/>
    <b v="0"/>
    <n v="1"/>
    <x v="0"/>
  </r>
  <r>
    <x v="0"/>
    <n v="1"/>
    <s v="11-00086"/>
    <d v="2020-03-31T00:00:00"/>
    <x v="64"/>
    <x v="0"/>
    <n v="33"/>
    <x v="62"/>
    <n v="4.99"/>
    <b v="0"/>
    <n v="2"/>
    <x v="1"/>
  </r>
  <r>
    <x v="0"/>
    <n v="1"/>
    <s v="11-00087"/>
    <d v="2020-03-31T00:00:00"/>
    <x v="65"/>
    <x v="0"/>
    <n v="38"/>
    <x v="9"/>
    <n v="4.99"/>
    <b v="0"/>
    <n v="2"/>
    <x v="1"/>
  </r>
  <r>
    <x v="0"/>
    <n v="1"/>
    <s v="11-00088"/>
    <d v="2020-03-31T00:00:00"/>
    <x v="66"/>
    <x v="0"/>
    <n v="21"/>
    <x v="63"/>
    <n v="4.99"/>
    <b v="0"/>
    <n v="2"/>
    <x v="1"/>
  </r>
  <r>
    <x v="0"/>
    <n v="1"/>
    <s v="11-00089"/>
    <d v="2020-03-31T00:00:00"/>
    <x v="67"/>
    <x v="0"/>
    <n v="35"/>
    <x v="40"/>
    <n v="4.99"/>
    <b v="0"/>
    <n v="2"/>
    <x v="1"/>
  </r>
  <r>
    <x v="0"/>
    <n v="1"/>
    <s v="11-00090"/>
    <d v="2020-03-31T00:00:00"/>
    <x v="68"/>
    <x v="0"/>
    <n v="38"/>
    <x v="3"/>
    <n v="4.99"/>
    <b v="1"/>
    <n v="2"/>
    <x v="1"/>
  </r>
  <r>
    <x v="0"/>
    <n v="1"/>
    <s v="11-00091"/>
    <d v="2020-03-31T00:00:00"/>
    <x v="69"/>
    <x v="0"/>
    <n v="35"/>
    <x v="64"/>
    <n v="4.99"/>
    <b v="0"/>
    <n v="2"/>
    <x v="1"/>
  </r>
  <r>
    <x v="0"/>
    <n v="1"/>
    <s v="11-00092"/>
    <d v="2020-03-31T00:00:00"/>
    <x v="70"/>
    <x v="0"/>
    <n v="32"/>
    <x v="65"/>
    <n v="4.99"/>
    <b v="0"/>
    <n v="2"/>
    <x v="1"/>
  </r>
  <r>
    <x v="0"/>
    <n v="1"/>
    <s v="11-00093"/>
    <d v="2020-03-31T00:00:00"/>
    <x v="71"/>
    <x v="0"/>
    <n v="23"/>
    <x v="52"/>
    <n v="4.99"/>
    <b v="0"/>
    <n v="2"/>
    <x v="1"/>
  </r>
  <r>
    <x v="0"/>
    <n v="1"/>
    <s v="11-00094"/>
    <d v="2020-03-31T00:00:00"/>
    <x v="72"/>
    <x v="0"/>
    <n v="34"/>
    <x v="66"/>
    <n v="4.99"/>
    <b v="0"/>
    <n v="2"/>
    <x v="1"/>
  </r>
  <r>
    <x v="0"/>
    <n v="1"/>
    <s v="11-00095"/>
    <d v="2020-03-31T00:00:00"/>
    <x v="73"/>
    <x v="0"/>
    <n v="21"/>
    <x v="67"/>
    <n v="4.99"/>
    <b v="0"/>
    <n v="2"/>
    <x v="1"/>
  </r>
  <r>
    <x v="0"/>
    <n v="1"/>
    <s v="11-00096"/>
    <d v="2020-03-31T00:00:00"/>
    <x v="18"/>
    <x v="0"/>
    <n v="49"/>
    <x v="53"/>
    <n v="4.99"/>
    <b v="0"/>
    <n v="2"/>
    <x v="1"/>
  </r>
  <r>
    <x v="0"/>
    <n v="1"/>
    <s v="11-00098"/>
    <d v="2020-03-31T00:00:00"/>
    <x v="74"/>
    <x v="1"/>
    <s v="N/A"/>
    <x v="6"/>
    <n v="4.99"/>
    <b v="0"/>
    <n v="2"/>
    <x v="1"/>
  </r>
  <r>
    <x v="0"/>
    <n v="1"/>
    <s v="11-00097"/>
    <d v="2020-03-31T00:00:00"/>
    <x v="74"/>
    <x v="0"/>
    <n v="55"/>
    <x v="14"/>
    <n v="4.99"/>
    <b v="0"/>
    <n v="2"/>
    <x v="1"/>
  </r>
  <r>
    <x v="0"/>
    <n v="1"/>
    <s v="11-00099"/>
    <d v="2020-03-31T00:00:00"/>
    <x v="75"/>
    <x v="0"/>
    <n v="52"/>
    <x v="9"/>
    <n v="4.99"/>
    <b v="0"/>
    <n v="2"/>
    <x v="1"/>
  </r>
  <r>
    <x v="0"/>
    <n v="1"/>
    <s v="11-00100"/>
    <d v="2020-03-31T00:00:00"/>
    <x v="76"/>
    <x v="0"/>
    <n v="52"/>
    <x v="49"/>
    <n v="4.99"/>
    <b v="0"/>
    <n v="2"/>
    <x v="1"/>
  </r>
  <r>
    <x v="0"/>
    <n v="1"/>
    <s v="11-00101"/>
    <d v="2020-03-31T00:00:00"/>
    <x v="20"/>
    <x v="0"/>
    <n v="51"/>
    <x v="7"/>
    <n v="4.99"/>
    <b v="0"/>
    <n v="2"/>
    <x v="1"/>
  </r>
  <r>
    <x v="0"/>
    <n v="1"/>
    <s v="11-00102"/>
    <d v="2020-03-31T00:00:00"/>
    <x v="20"/>
    <x v="0"/>
    <n v="51"/>
    <x v="65"/>
    <n v="4.99"/>
    <b v="0"/>
    <n v="2"/>
    <x v="1"/>
  </r>
  <r>
    <x v="0"/>
    <n v="1"/>
    <s v="11-00103"/>
    <d v="2020-03-31T00:00:00"/>
    <x v="20"/>
    <x v="0"/>
    <n v="58"/>
    <x v="19"/>
    <n v="4.99"/>
    <b v="0"/>
    <n v="2"/>
    <x v="1"/>
  </r>
  <r>
    <x v="0"/>
    <n v="1"/>
    <s v="11-00104"/>
    <d v="2020-03-31T00:00:00"/>
    <x v="21"/>
    <x v="0"/>
    <n v="54"/>
    <x v="68"/>
    <n v="4.99"/>
    <b v="0"/>
    <n v="2"/>
    <x v="1"/>
  </r>
  <r>
    <x v="0"/>
    <n v="1"/>
    <s v="11-00105"/>
    <d v="2020-03-31T00:00:00"/>
    <x v="23"/>
    <x v="0"/>
    <n v="68"/>
    <x v="69"/>
    <n v="4.99"/>
    <b v="0"/>
    <n v="2"/>
    <x v="1"/>
  </r>
  <r>
    <x v="0"/>
    <n v="1"/>
    <s v="11-00106"/>
    <d v="2020-03-31T00:00:00"/>
    <x v="25"/>
    <x v="1"/>
    <s v="N/A"/>
    <x v="70"/>
    <n v="4.99"/>
    <b v="0"/>
    <n v="2"/>
    <x v="1"/>
  </r>
  <r>
    <x v="0"/>
    <n v="1"/>
    <s v="11-00107"/>
    <d v="2020-03-31T00:00:00"/>
    <x v="77"/>
    <x v="0"/>
    <n v="50"/>
    <x v="67"/>
    <n v="4.99"/>
    <b v="0"/>
    <n v="2"/>
    <x v="1"/>
  </r>
  <r>
    <x v="0"/>
    <n v="1"/>
    <s v="11-00108"/>
    <d v="2020-03-31T00:00:00"/>
    <x v="78"/>
    <x v="0"/>
    <n v="54"/>
    <x v="65"/>
    <n v="4.99"/>
    <b v="0"/>
    <n v="2"/>
    <x v="1"/>
  </r>
  <r>
    <x v="0"/>
    <n v="1"/>
    <s v="11-00109"/>
    <d v="2020-03-31T00:00:00"/>
    <x v="27"/>
    <x v="0"/>
    <n v="63"/>
    <x v="71"/>
    <n v="4.99"/>
    <b v="0"/>
    <n v="2"/>
    <x v="1"/>
  </r>
  <r>
    <x v="0"/>
    <n v="1"/>
    <s v="11-00111"/>
    <d v="2020-03-31T00:00:00"/>
    <x v="79"/>
    <x v="0"/>
    <n v="52"/>
    <x v="67"/>
    <n v="4.99"/>
    <b v="0"/>
    <n v="2"/>
    <x v="1"/>
  </r>
  <r>
    <x v="0"/>
    <n v="1"/>
    <s v="11-00110"/>
    <d v="2020-03-31T00:00:00"/>
    <x v="79"/>
    <x v="0"/>
    <n v="62"/>
    <x v="51"/>
    <n v="4.99"/>
    <b v="0"/>
    <n v="2"/>
    <x v="1"/>
  </r>
  <r>
    <x v="0"/>
    <n v="1"/>
    <s v="11-00112"/>
    <d v="2020-03-31T00:00:00"/>
    <x v="80"/>
    <x v="0"/>
    <n v="51"/>
    <x v="72"/>
    <n v="4.99"/>
    <b v="1"/>
    <n v="2"/>
    <x v="1"/>
  </r>
  <r>
    <x v="0"/>
    <n v="1"/>
    <s v="11-00113"/>
    <d v="2020-03-31T00:00:00"/>
    <x v="30"/>
    <x v="0"/>
    <n v="47"/>
    <x v="50"/>
    <n v="4.99"/>
    <b v="0"/>
    <n v="2"/>
    <x v="1"/>
  </r>
  <r>
    <x v="0"/>
    <n v="1"/>
    <s v="11-00114"/>
    <d v="2020-03-31T00:00:00"/>
    <x v="31"/>
    <x v="0"/>
    <n v="43"/>
    <x v="13"/>
    <n v="4.99"/>
    <b v="1"/>
    <n v="2"/>
    <x v="1"/>
  </r>
  <r>
    <x v="0"/>
    <n v="1"/>
    <s v="11-00115"/>
    <d v="2020-03-31T00:00:00"/>
    <x v="81"/>
    <x v="0"/>
    <n v="66"/>
    <x v="73"/>
    <n v="4.99"/>
    <b v="0"/>
    <n v="2"/>
    <x v="1"/>
  </r>
  <r>
    <x v="0"/>
    <n v="1"/>
    <s v="11-00116"/>
    <d v="2020-03-31T00:00:00"/>
    <x v="82"/>
    <x v="0"/>
    <n v="50"/>
    <x v="17"/>
    <n v="4.99"/>
    <b v="0"/>
    <n v="2"/>
    <x v="1"/>
  </r>
  <r>
    <x v="0"/>
    <n v="1"/>
    <s v="11-00117"/>
    <d v="2020-03-31T00:00:00"/>
    <x v="82"/>
    <x v="0"/>
    <n v="61"/>
    <x v="48"/>
    <n v="4.99"/>
    <b v="0"/>
    <n v="2"/>
    <x v="1"/>
  </r>
  <r>
    <x v="0"/>
    <n v="1"/>
    <s v="11-00118"/>
    <d v="2020-03-31T00:00:00"/>
    <x v="83"/>
    <x v="0"/>
    <n v="63"/>
    <x v="74"/>
    <n v="4.99"/>
    <b v="0"/>
    <n v="2"/>
    <x v="1"/>
  </r>
  <r>
    <x v="0"/>
    <n v="1"/>
    <s v="11-00119"/>
    <d v="2020-03-31T00:00:00"/>
    <x v="33"/>
    <x v="0"/>
    <n v="49"/>
    <x v="23"/>
    <n v="4.99"/>
    <b v="0"/>
    <n v="2"/>
    <x v="1"/>
  </r>
  <r>
    <x v="0"/>
    <n v="1"/>
    <s v="11-00120"/>
    <d v="2020-03-31T00:00:00"/>
    <x v="84"/>
    <x v="0"/>
    <n v="50"/>
    <x v="31"/>
    <n v="4.99"/>
    <b v="0"/>
    <n v="2"/>
    <x v="1"/>
  </r>
  <r>
    <x v="0"/>
    <n v="1"/>
    <s v="11-00121"/>
    <d v="2020-03-31T00:00:00"/>
    <x v="85"/>
    <x v="0"/>
    <n v="59"/>
    <x v="75"/>
    <n v="4.99"/>
    <b v="0"/>
    <n v="2"/>
    <x v="1"/>
  </r>
  <r>
    <x v="0"/>
    <n v="1"/>
    <s v="11-00122"/>
    <d v="2020-03-31T00:00:00"/>
    <x v="86"/>
    <x v="0"/>
    <n v="57"/>
    <x v="8"/>
    <n v="4.99"/>
    <b v="0"/>
    <n v="2"/>
    <x v="1"/>
  </r>
  <r>
    <x v="0"/>
    <n v="1"/>
    <s v="11-00123"/>
    <d v="2020-03-31T00:00:00"/>
    <x v="87"/>
    <x v="0"/>
    <n v="72"/>
    <x v="44"/>
    <n v="4.99"/>
    <b v="0"/>
    <n v="2"/>
    <x v="1"/>
  </r>
  <r>
    <x v="0"/>
    <n v="1"/>
    <s v="11-00125"/>
    <d v="2020-03-31T00:00:00"/>
    <x v="88"/>
    <x v="0"/>
    <n v="38"/>
    <x v="68"/>
    <n v="4.99"/>
    <b v="0"/>
    <n v="2"/>
    <x v="1"/>
  </r>
  <r>
    <x v="0"/>
    <n v="1"/>
    <s v="11-00124"/>
    <d v="2020-03-31T00:00:00"/>
    <x v="88"/>
    <x v="0"/>
    <n v="44"/>
    <x v="40"/>
    <n v="4.99"/>
    <b v="0"/>
    <n v="2"/>
    <x v="1"/>
  </r>
  <r>
    <x v="0"/>
    <n v="1"/>
    <s v="11-00126"/>
    <d v="2020-03-31T00:00:00"/>
    <x v="42"/>
    <x v="0"/>
    <n v="73"/>
    <x v="13"/>
    <n v="4.99"/>
    <b v="0"/>
    <n v="2"/>
    <x v="1"/>
  </r>
  <r>
    <x v="0"/>
    <n v="1"/>
    <s v="11-00127"/>
    <d v="2020-03-31T00:00:00"/>
    <x v="89"/>
    <x v="0"/>
    <n v="46"/>
    <x v="76"/>
    <n v="4.99"/>
    <b v="0"/>
    <n v="2"/>
    <x v="1"/>
  </r>
  <r>
    <x v="0"/>
    <n v="1"/>
    <s v="11-00128"/>
    <d v="2020-03-31T00:00:00"/>
    <x v="90"/>
    <x v="0"/>
    <n v="59"/>
    <x v="32"/>
    <n v="4.99"/>
    <b v="0"/>
    <n v="2"/>
    <x v="1"/>
  </r>
  <r>
    <x v="0"/>
    <n v="1"/>
    <s v="11-00129"/>
    <d v="2020-03-31T00:00:00"/>
    <x v="91"/>
    <x v="0"/>
    <n v="68"/>
    <x v="69"/>
    <n v="4.99"/>
    <b v="1"/>
    <n v="2"/>
    <x v="1"/>
  </r>
  <r>
    <x v="0"/>
    <n v="1"/>
    <s v="11-00131"/>
    <d v="2020-03-31T00:00:00"/>
    <x v="92"/>
    <x v="0"/>
    <n v="49"/>
    <x v="57"/>
    <n v="4.99"/>
    <b v="0"/>
    <n v="2"/>
    <x v="1"/>
  </r>
  <r>
    <x v="0"/>
    <n v="1"/>
    <s v="11-00130"/>
    <d v="2020-03-31T00:00:00"/>
    <x v="92"/>
    <x v="0"/>
    <n v="50"/>
    <x v="77"/>
    <n v="4.99"/>
    <b v="0"/>
    <n v="2"/>
    <x v="1"/>
  </r>
  <r>
    <x v="0"/>
    <n v="1"/>
    <s v="11-00132"/>
    <d v="2020-03-31T00:00:00"/>
    <x v="93"/>
    <x v="0"/>
    <n v="64"/>
    <x v="78"/>
    <n v="4.99"/>
    <b v="0"/>
    <n v="2"/>
    <x v="1"/>
  </r>
  <r>
    <x v="0"/>
    <n v="1"/>
    <s v="11-00133"/>
    <d v="2020-03-31T00:00:00"/>
    <x v="93"/>
    <x v="0"/>
    <n v="52"/>
    <x v="79"/>
    <n v="4.99"/>
    <b v="0"/>
    <n v="2"/>
    <x v="1"/>
  </r>
  <r>
    <x v="0"/>
    <n v="1"/>
    <s v="11-00134"/>
    <d v="2020-03-31T00:00:00"/>
    <x v="46"/>
    <x v="0"/>
    <n v="59"/>
    <x v="46"/>
    <n v="4.99"/>
    <b v="0"/>
    <n v="2"/>
    <x v="1"/>
  </r>
  <r>
    <x v="0"/>
    <n v="1"/>
    <s v="11-00135"/>
    <d v="2020-03-31T00:00:00"/>
    <x v="47"/>
    <x v="0"/>
    <n v="64"/>
    <x v="66"/>
    <n v="4.99"/>
    <b v="1"/>
    <n v="2"/>
    <x v="1"/>
  </r>
  <r>
    <x v="0"/>
    <n v="1"/>
    <s v="11-00136"/>
    <d v="2020-03-31T00:00:00"/>
    <x v="94"/>
    <x v="0"/>
    <n v="66"/>
    <x v="80"/>
    <n v="4.99"/>
    <b v="0"/>
    <n v="2"/>
    <x v="1"/>
  </r>
  <r>
    <x v="0"/>
    <n v="1"/>
    <s v="11-00137"/>
    <d v="2020-03-31T00:00:00"/>
    <x v="95"/>
    <x v="0"/>
    <n v="54"/>
    <x v="43"/>
    <n v="4.99"/>
    <b v="0"/>
    <n v="2"/>
    <x v="1"/>
  </r>
  <r>
    <x v="0"/>
    <n v="1"/>
    <s v="11-00138"/>
    <d v="2020-03-31T00:00:00"/>
    <x v="96"/>
    <x v="0"/>
    <n v="59"/>
    <x v="53"/>
    <n v="4.99"/>
    <b v="1"/>
    <n v="2"/>
    <x v="1"/>
  </r>
  <r>
    <x v="0"/>
    <n v="1"/>
    <s v="11-00139"/>
    <d v="2020-03-31T00:00:00"/>
    <x v="97"/>
    <x v="0"/>
    <n v="38"/>
    <x v="68"/>
    <n v="4.99"/>
    <b v="0"/>
    <n v="2"/>
    <x v="1"/>
  </r>
  <r>
    <x v="0"/>
    <n v="1"/>
    <s v="11-00140"/>
    <d v="2020-03-31T00:00:00"/>
    <x v="98"/>
    <x v="0"/>
    <n v="49"/>
    <x v="81"/>
    <n v="4.99"/>
    <b v="0"/>
    <n v="2"/>
    <x v="1"/>
  </r>
  <r>
    <x v="0"/>
    <n v="1"/>
    <s v="11-00141"/>
    <d v="2020-03-31T00:00:00"/>
    <x v="99"/>
    <x v="0"/>
    <n v="47"/>
    <x v="82"/>
    <n v="4.99"/>
    <b v="0"/>
    <n v="2"/>
    <x v="1"/>
  </r>
  <r>
    <x v="0"/>
    <n v="1"/>
    <s v="11-00142"/>
    <d v="2020-03-31T00:00:00"/>
    <x v="100"/>
    <x v="0"/>
    <n v="48"/>
    <x v="49"/>
    <n v="4.99"/>
    <b v="0"/>
    <n v="2"/>
    <x v="1"/>
  </r>
  <r>
    <x v="0"/>
    <n v="1"/>
    <s v="11-00143"/>
    <d v="2020-03-31T00:00:00"/>
    <x v="100"/>
    <x v="0"/>
    <n v="33"/>
    <x v="83"/>
    <n v="4.99"/>
    <b v="0"/>
    <n v="2"/>
    <x v="1"/>
  </r>
  <r>
    <x v="0"/>
    <n v="1"/>
    <s v="11-00144"/>
    <d v="2020-03-31T00:00:00"/>
    <x v="101"/>
    <x v="0"/>
    <n v="46"/>
    <x v="13"/>
    <n v="4.99"/>
    <b v="0"/>
    <n v="2"/>
    <x v="1"/>
  </r>
  <r>
    <x v="0"/>
    <n v="1"/>
    <s v="11-00145"/>
    <d v="2020-03-31T00:00:00"/>
    <x v="102"/>
    <x v="0"/>
    <n v="45"/>
    <x v="59"/>
    <n v="4.99"/>
    <b v="0"/>
    <n v="2"/>
    <x v="1"/>
  </r>
  <r>
    <x v="0"/>
    <n v="1"/>
    <s v="11-00146"/>
    <d v="2020-03-31T00:00:00"/>
    <x v="56"/>
    <x v="0"/>
    <n v="91"/>
    <x v="84"/>
    <n v="4.99"/>
    <b v="0"/>
    <n v="2"/>
    <x v="1"/>
  </r>
  <r>
    <x v="0"/>
    <n v="1"/>
    <s v="11-00147"/>
    <d v="2020-03-31T00:00:00"/>
    <x v="103"/>
    <x v="0"/>
    <n v="31"/>
    <x v="28"/>
    <n v="4.99"/>
    <b v="0"/>
    <n v="2"/>
    <x v="1"/>
  </r>
  <r>
    <x v="0"/>
    <n v="1"/>
    <s v="11-00149"/>
    <d v="2020-03-31T00:00:00"/>
    <x v="57"/>
    <x v="0"/>
    <n v="75"/>
    <x v="69"/>
    <n v="4.99"/>
    <b v="0"/>
    <n v="2"/>
    <x v="1"/>
  </r>
  <r>
    <x v="0"/>
    <n v="1"/>
    <s v="11-00148"/>
    <d v="2020-03-31T00:00:00"/>
    <x v="57"/>
    <x v="0"/>
    <n v="64"/>
    <x v="85"/>
    <n v="4.99"/>
    <b v="0"/>
    <n v="2"/>
    <x v="1"/>
  </r>
  <r>
    <x v="0"/>
    <n v="1"/>
    <s v="11-00151"/>
    <d v="2020-03-31T00:00:00"/>
    <x v="104"/>
    <x v="0"/>
    <n v="22"/>
    <x v="51"/>
    <n v="4.99"/>
    <b v="0"/>
    <n v="2"/>
    <x v="1"/>
  </r>
  <r>
    <x v="0"/>
    <n v="1"/>
    <s v="11-00150"/>
    <d v="2020-03-31T00:00:00"/>
    <x v="104"/>
    <x v="0"/>
    <n v="20"/>
    <x v="21"/>
    <n v="4.99"/>
    <b v="0"/>
    <n v="2"/>
    <x v="1"/>
  </r>
  <r>
    <x v="0"/>
    <n v="1"/>
    <s v="11-00152"/>
    <d v="2020-03-31T00:00:00"/>
    <x v="105"/>
    <x v="0"/>
    <n v="34"/>
    <x v="66"/>
    <n v="4.99"/>
    <b v="0"/>
    <n v="2"/>
    <x v="1"/>
  </r>
  <r>
    <x v="0"/>
    <n v="1"/>
    <s v="11-00153"/>
    <d v="2020-03-31T00:00:00"/>
    <x v="106"/>
    <x v="0"/>
    <n v="39"/>
    <x v="86"/>
    <n v="4.99"/>
    <b v="0"/>
    <n v="2"/>
    <x v="1"/>
  </r>
  <r>
    <x v="0"/>
    <n v="1"/>
    <s v="11-00154"/>
    <d v="2020-03-31T00:00:00"/>
    <x v="107"/>
    <x v="1"/>
    <s v="N/A"/>
    <x v="68"/>
    <n v="4.99"/>
    <b v="0"/>
    <n v="2"/>
    <x v="1"/>
  </r>
  <r>
    <x v="0"/>
    <n v="1"/>
    <s v="11-00155"/>
    <d v="2020-03-31T00:00:00"/>
    <x v="108"/>
    <x v="0"/>
    <n v="31"/>
    <x v="31"/>
    <n v="4.99"/>
    <b v="0"/>
    <n v="2"/>
    <x v="1"/>
  </r>
  <r>
    <x v="0"/>
    <n v="1"/>
    <s v="11-00156"/>
    <d v="2020-03-31T00:00:00"/>
    <x v="109"/>
    <x v="0"/>
    <n v="40"/>
    <x v="55"/>
    <n v="4.99"/>
    <b v="0"/>
    <n v="2"/>
    <x v="1"/>
  </r>
  <r>
    <x v="0"/>
    <n v="1"/>
    <s v="11-00157"/>
    <d v="2020-03-31T00:00:00"/>
    <x v="110"/>
    <x v="0"/>
    <n v="29"/>
    <x v="87"/>
    <n v="4.99"/>
    <b v="1"/>
    <n v="2"/>
    <x v="1"/>
  </r>
  <r>
    <x v="0"/>
    <n v="1"/>
    <s v="11-00158"/>
    <d v="2020-04-01T00:00:00"/>
    <x v="111"/>
    <x v="0"/>
    <n v="30"/>
    <x v="18"/>
    <n v="4.99"/>
    <b v="0"/>
    <n v="3"/>
    <x v="2"/>
  </r>
  <r>
    <x v="0"/>
    <n v="1"/>
    <s v="11-00159"/>
    <d v="2020-04-01T00:00:00"/>
    <x v="112"/>
    <x v="0"/>
    <n v="21"/>
    <x v="88"/>
    <n v="4.99"/>
    <b v="0"/>
    <n v="3"/>
    <x v="2"/>
  </r>
  <r>
    <x v="0"/>
    <n v="1"/>
    <s v="11-00160"/>
    <d v="2020-04-01T00:00:00"/>
    <x v="113"/>
    <x v="0"/>
    <n v="28"/>
    <x v="51"/>
    <n v="4.99"/>
    <b v="0"/>
    <n v="3"/>
    <x v="2"/>
  </r>
  <r>
    <x v="0"/>
    <n v="1"/>
    <s v="11-00161"/>
    <d v="2020-04-01T00:00:00"/>
    <x v="3"/>
    <x v="0"/>
    <n v="34"/>
    <x v="28"/>
    <n v="4.99"/>
    <b v="0"/>
    <n v="3"/>
    <x v="2"/>
  </r>
  <r>
    <x v="0"/>
    <n v="1"/>
    <s v="11-00162"/>
    <d v="2020-04-01T00:00:00"/>
    <x v="114"/>
    <x v="0"/>
    <n v="36"/>
    <x v="89"/>
    <n v="4.99"/>
    <b v="0"/>
    <n v="3"/>
    <x v="2"/>
  </r>
  <r>
    <x v="0"/>
    <n v="1"/>
    <s v="11-00163"/>
    <d v="2020-04-01T00:00:00"/>
    <x v="114"/>
    <x v="0"/>
    <n v="36"/>
    <x v="77"/>
    <n v="4.99"/>
    <b v="0"/>
    <n v="3"/>
    <x v="2"/>
  </r>
  <r>
    <x v="0"/>
    <n v="1"/>
    <s v="11-00164"/>
    <d v="2020-04-01T00:00:00"/>
    <x v="115"/>
    <x v="0"/>
    <n v="35"/>
    <x v="29"/>
    <n v="4.99"/>
    <b v="1"/>
    <n v="3"/>
    <x v="2"/>
  </r>
  <r>
    <x v="0"/>
    <n v="1"/>
    <s v="11-00165"/>
    <d v="2020-04-01T00:00:00"/>
    <x v="116"/>
    <x v="0"/>
    <n v="29"/>
    <x v="2"/>
    <n v="4.99"/>
    <b v="0"/>
    <n v="3"/>
    <x v="2"/>
  </r>
  <r>
    <x v="0"/>
    <n v="1"/>
    <s v="11-00166"/>
    <d v="2020-04-01T00:00:00"/>
    <x v="117"/>
    <x v="0"/>
    <n v="23"/>
    <x v="53"/>
    <n v="4.99"/>
    <b v="0"/>
    <n v="3"/>
    <x v="2"/>
  </r>
  <r>
    <x v="0"/>
    <n v="1"/>
    <s v="11-00167"/>
    <d v="2020-04-01T00:00:00"/>
    <x v="118"/>
    <x v="0"/>
    <n v="20"/>
    <x v="90"/>
    <n v="4.99"/>
    <b v="0"/>
    <n v="3"/>
    <x v="2"/>
  </r>
  <r>
    <x v="0"/>
    <n v="1"/>
    <s v="11-00168"/>
    <d v="2020-04-01T00:00:00"/>
    <x v="119"/>
    <x v="0"/>
    <n v="26"/>
    <x v="32"/>
    <n v="4.99"/>
    <b v="1"/>
    <n v="3"/>
    <x v="2"/>
  </r>
  <r>
    <x v="0"/>
    <n v="1"/>
    <s v="11-00169"/>
    <d v="2020-04-01T00:00:00"/>
    <x v="120"/>
    <x v="0"/>
    <n v="28"/>
    <x v="91"/>
    <n v="4.99"/>
    <b v="0"/>
    <n v="3"/>
    <x v="2"/>
  </r>
  <r>
    <x v="0"/>
    <n v="1"/>
    <s v="11-00170"/>
    <d v="2020-04-01T00:00:00"/>
    <x v="121"/>
    <x v="0"/>
    <n v="32"/>
    <x v="18"/>
    <n v="4.99"/>
    <b v="0"/>
    <n v="3"/>
    <x v="2"/>
  </r>
  <r>
    <x v="0"/>
    <n v="1"/>
    <s v="11-00171"/>
    <d v="2020-04-01T00:00:00"/>
    <x v="121"/>
    <x v="0"/>
    <n v="36"/>
    <x v="92"/>
    <n v="4.99"/>
    <b v="0"/>
    <n v="3"/>
    <x v="2"/>
  </r>
  <r>
    <x v="0"/>
    <n v="1"/>
    <s v="11-00173"/>
    <d v="2020-04-01T00:00:00"/>
    <x v="122"/>
    <x v="0"/>
    <n v="42"/>
    <x v="24"/>
    <n v="4.99"/>
    <b v="0"/>
    <n v="3"/>
    <x v="2"/>
  </r>
  <r>
    <x v="0"/>
    <n v="1"/>
    <s v="11-00172"/>
    <d v="2020-04-01T00:00:00"/>
    <x v="122"/>
    <x v="0"/>
    <n v="44"/>
    <x v="93"/>
    <n v="4.99"/>
    <b v="0"/>
    <n v="3"/>
    <x v="2"/>
  </r>
  <r>
    <x v="0"/>
    <n v="1"/>
    <s v="11-00174"/>
    <d v="2020-04-01T00:00:00"/>
    <x v="123"/>
    <x v="0"/>
    <n v="44"/>
    <x v="91"/>
    <n v="4.99"/>
    <b v="0"/>
    <n v="3"/>
    <x v="2"/>
  </r>
  <r>
    <x v="0"/>
    <n v="1"/>
    <s v="11-00175"/>
    <d v="2020-04-01T00:00:00"/>
    <x v="75"/>
    <x v="0"/>
    <n v="47"/>
    <x v="7"/>
    <n v="4.99"/>
    <b v="0"/>
    <n v="3"/>
    <x v="2"/>
  </r>
  <r>
    <x v="0"/>
    <n v="1"/>
    <s v="11-00176"/>
    <d v="2020-04-01T00:00:00"/>
    <x v="76"/>
    <x v="0"/>
    <n v="46"/>
    <x v="94"/>
    <n v="4.99"/>
    <b v="0"/>
    <n v="3"/>
    <x v="2"/>
  </r>
  <r>
    <x v="0"/>
    <n v="1"/>
    <s v="11-00177"/>
    <d v="2020-04-01T00:00:00"/>
    <x v="124"/>
    <x v="0"/>
    <n v="36"/>
    <x v="57"/>
    <n v="4.99"/>
    <b v="0"/>
    <n v="3"/>
    <x v="2"/>
  </r>
  <r>
    <x v="0"/>
    <n v="1"/>
    <s v="11-00178"/>
    <d v="2020-04-01T00:00:00"/>
    <x v="24"/>
    <x v="0"/>
    <n v="39"/>
    <x v="44"/>
    <n v="4.99"/>
    <b v="0"/>
    <n v="3"/>
    <x v="2"/>
  </r>
  <r>
    <x v="0"/>
    <n v="1"/>
    <s v="11-00180"/>
    <d v="2020-04-01T00:00:00"/>
    <x v="125"/>
    <x v="0"/>
    <n v="37"/>
    <x v="23"/>
    <n v="4.99"/>
    <b v="0"/>
    <n v="3"/>
    <x v="2"/>
  </r>
  <r>
    <x v="0"/>
    <n v="1"/>
    <s v="11-00179"/>
    <d v="2020-04-01T00:00:00"/>
    <x v="125"/>
    <x v="0"/>
    <n v="47"/>
    <x v="95"/>
    <n v="4.99"/>
    <b v="0"/>
    <n v="3"/>
    <x v="2"/>
  </r>
  <r>
    <x v="0"/>
    <n v="1"/>
    <s v="11-00181"/>
    <d v="2020-04-01T00:00:00"/>
    <x v="77"/>
    <x v="0"/>
    <n v="36"/>
    <x v="91"/>
    <n v="4.99"/>
    <b v="0"/>
    <n v="3"/>
    <x v="2"/>
  </r>
  <r>
    <x v="0"/>
    <n v="1"/>
    <s v="11-00182"/>
    <d v="2020-04-01T00:00:00"/>
    <x v="78"/>
    <x v="0"/>
    <n v="55"/>
    <x v="67"/>
    <n v="4.99"/>
    <b v="0"/>
    <n v="3"/>
    <x v="2"/>
  </r>
  <r>
    <x v="0"/>
    <n v="1"/>
    <s v="11-00183"/>
    <d v="2020-04-01T00:00:00"/>
    <x v="126"/>
    <x v="0"/>
    <n v="52"/>
    <x v="28"/>
    <n v="4.99"/>
    <b v="0"/>
    <n v="3"/>
    <x v="2"/>
  </r>
  <r>
    <x v="0"/>
    <n v="1"/>
    <s v="11-00184"/>
    <d v="2020-04-01T00:00:00"/>
    <x v="30"/>
    <x v="0"/>
    <n v="41"/>
    <x v="67"/>
    <n v="4.99"/>
    <b v="0"/>
    <n v="3"/>
    <x v="2"/>
  </r>
  <r>
    <x v="0"/>
    <n v="1"/>
    <s v="11-00185"/>
    <d v="2020-04-01T00:00:00"/>
    <x v="127"/>
    <x v="0"/>
    <n v="32"/>
    <x v="96"/>
    <n v="4.99"/>
    <b v="0"/>
    <n v="3"/>
    <x v="2"/>
  </r>
  <r>
    <x v="0"/>
    <n v="1"/>
    <s v="11-00186"/>
    <d v="2020-04-01T00:00:00"/>
    <x v="82"/>
    <x v="0"/>
    <n v="32"/>
    <x v="78"/>
    <n v="4.99"/>
    <b v="0"/>
    <n v="3"/>
    <x v="2"/>
  </r>
  <r>
    <x v="0"/>
    <n v="1"/>
    <s v="11-00187"/>
    <d v="2020-04-01T00:00:00"/>
    <x v="83"/>
    <x v="0"/>
    <n v="48"/>
    <x v="48"/>
    <n v="4.99"/>
    <b v="0"/>
    <n v="3"/>
    <x v="2"/>
  </r>
  <r>
    <x v="0"/>
    <n v="1"/>
    <s v="11-00188"/>
    <d v="2020-04-01T00:00:00"/>
    <x v="37"/>
    <x v="0"/>
    <n v="38"/>
    <x v="40"/>
    <n v="4.99"/>
    <b v="1"/>
    <n v="3"/>
    <x v="2"/>
  </r>
  <r>
    <x v="0"/>
    <n v="1"/>
    <s v="11-00190"/>
    <d v="2020-04-01T00:00:00"/>
    <x v="128"/>
    <x v="0"/>
    <n v="48"/>
    <x v="34"/>
    <n v="4.99"/>
    <b v="0"/>
    <n v="3"/>
    <x v="2"/>
  </r>
  <r>
    <x v="0"/>
    <n v="1"/>
    <s v="11-00189"/>
    <d v="2020-04-01T00:00:00"/>
    <x v="128"/>
    <x v="0"/>
    <n v="45"/>
    <x v="16"/>
    <n v="4.99"/>
    <b v="0"/>
    <n v="3"/>
    <x v="2"/>
  </r>
  <r>
    <x v="0"/>
    <n v="1"/>
    <s v="11-00192"/>
    <d v="2020-04-01T00:00:00"/>
    <x v="87"/>
    <x v="0"/>
    <n v="28"/>
    <x v="8"/>
    <n v="4.99"/>
    <b v="0"/>
    <n v="3"/>
    <x v="2"/>
  </r>
  <r>
    <x v="0"/>
    <n v="1"/>
    <s v="11-00191"/>
    <d v="2020-04-01T00:00:00"/>
    <x v="87"/>
    <x v="0"/>
    <n v="27"/>
    <x v="4"/>
    <n v="4.99"/>
    <b v="0"/>
    <n v="3"/>
    <x v="2"/>
  </r>
  <r>
    <x v="0"/>
    <n v="1"/>
    <s v="11-00193"/>
    <d v="2020-04-01T00:00:00"/>
    <x v="129"/>
    <x v="0"/>
    <n v="31"/>
    <x v="49"/>
    <n v="4.99"/>
    <b v="0"/>
    <n v="3"/>
    <x v="2"/>
  </r>
  <r>
    <x v="0"/>
    <n v="1"/>
    <s v="11-00194"/>
    <d v="2020-04-01T00:00:00"/>
    <x v="130"/>
    <x v="0"/>
    <n v="31"/>
    <x v="97"/>
    <n v="4.99"/>
    <b v="0"/>
    <n v="3"/>
    <x v="2"/>
  </r>
  <r>
    <x v="0"/>
    <n v="1"/>
    <s v="11-00195"/>
    <d v="2020-04-01T00:00:00"/>
    <x v="131"/>
    <x v="0"/>
    <n v="32"/>
    <x v="17"/>
    <n v="4.99"/>
    <b v="0"/>
    <n v="3"/>
    <x v="2"/>
  </r>
  <r>
    <x v="0"/>
    <n v="1"/>
    <s v="11-00196"/>
    <d v="2020-04-01T00:00:00"/>
    <x v="131"/>
    <x v="0"/>
    <n v="41"/>
    <x v="95"/>
    <n v="4.99"/>
    <b v="0"/>
    <n v="3"/>
    <x v="2"/>
  </r>
  <r>
    <x v="0"/>
    <n v="1"/>
    <s v="11-00197"/>
    <d v="2020-04-01T00:00:00"/>
    <x v="132"/>
    <x v="0"/>
    <n v="25"/>
    <x v="98"/>
    <n v="4.99"/>
    <b v="0"/>
    <n v="3"/>
    <x v="2"/>
  </r>
  <r>
    <x v="0"/>
    <n v="1"/>
    <s v="11-00198"/>
    <d v="2020-04-01T00:00:00"/>
    <x v="133"/>
    <x v="0"/>
    <n v="47"/>
    <x v="99"/>
    <n v="4.99"/>
    <b v="0"/>
    <n v="3"/>
    <x v="2"/>
  </r>
  <r>
    <x v="0"/>
    <n v="1"/>
    <s v="11-00199"/>
    <d v="2020-04-01T00:00:00"/>
    <x v="44"/>
    <x v="0"/>
    <n v="40"/>
    <x v="17"/>
    <n v="4.99"/>
    <b v="0"/>
    <n v="3"/>
    <x v="2"/>
  </r>
  <r>
    <x v="0"/>
    <n v="1"/>
    <s v="11-00200"/>
    <d v="2020-04-01T00:00:00"/>
    <x v="134"/>
    <x v="0"/>
    <n v="46"/>
    <x v="8"/>
    <n v="4.99"/>
    <b v="0"/>
    <n v="3"/>
    <x v="2"/>
  </r>
  <r>
    <x v="0"/>
    <n v="1"/>
    <s v="11-00201"/>
    <d v="2020-04-01T00:00:00"/>
    <x v="135"/>
    <x v="0"/>
    <n v="29"/>
    <x v="100"/>
    <n v="4.99"/>
    <b v="0"/>
    <n v="3"/>
    <x v="2"/>
  </r>
  <r>
    <x v="0"/>
    <n v="1"/>
    <s v="11-00202"/>
    <d v="2020-04-01T00:00:00"/>
    <x v="136"/>
    <x v="0"/>
    <n v="26"/>
    <x v="66"/>
    <n v="4.99"/>
    <b v="0"/>
    <n v="3"/>
    <x v="2"/>
  </r>
  <r>
    <x v="0"/>
    <n v="1"/>
    <s v="11-00203"/>
    <d v="2020-04-01T00:00:00"/>
    <x v="137"/>
    <x v="0"/>
    <n v="28"/>
    <x v="44"/>
    <n v="4.99"/>
    <b v="0"/>
    <n v="3"/>
    <x v="2"/>
  </r>
  <r>
    <x v="0"/>
    <n v="1"/>
    <s v="11-00205"/>
    <d v="2020-04-01T00:00:00"/>
    <x v="138"/>
    <x v="0"/>
    <n v="22"/>
    <x v="21"/>
    <n v="4.99"/>
    <b v="0"/>
    <n v="3"/>
    <x v="2"/>
  </r>
  <r>
    <x v="0"/>
    <n v="1"/>
    <s v="11-00204"/>
    <d v="2020-04-01T00:00:00"/>
    <x v="138"/>
    <x v="0"/>
    <n v="39"/>
    <x v="92"/>
    <n v="4.99"/>
    <b v="0"/>
    <n v="3"/>
    <x v="2"/>
  </r>
  <r>
    <x v="0"/>
    <n v="1"/>
    <s v="11-00206"/>
    <d v="2020-04-01T00:00:00"/>
    <x v="139"/>
    <x v="0"/>
    <n v="28"/>
    <x v="101"/>
    <n v="4.99"/>
    <b v="0"/>
    <n v="3"/>
    <x v="2"/>
  </r>
  <r>
    <x v="0"/>
    <n v="1"/>
    <s v="11-00207"/>
    <d v="2020-04-01T00:00:00"/>
    <x v="52"/>
    <x v="0"/>
    <n v="24"/>
    <x v="54"/>
    <n v="4.99"/>
    <b v="0"/>
    <n v="3"/>
    <x v="2"/>
  </r>
  <r>
    <x v="0"/>
    <n v="1"/>
    <s v="11-00208"/>
    <d v="2020-04-01T00:00:00"/>
    <x v="140"/>
    <x v="0"/>
    <n v="27"/>
    <x v="6"/>
    <n v="4.99"/>
    <b v="0"/>
    <n v="3"/>
    <x v="2"/>
  </r>
  <r>
    <x v="0"/>
    <n v="1"/>
    <s v="11-00209"/>
    <d v="2020-04-01T00:00:00"/>
    <x v="102"/>
    <x v="0"/>
    <n v="38"/>
    <x v="101"/>
    <n v="4.99"/>
    <b v="0"/>
    <n v="3"/>
    <x v="2"/>
  </r>
  <r>
    <x v="0"/>
    <n v="1"/>
    <s v="11-00210"/>
    <d v="2020-04-01T00:00:00"/>
    <x v="55"/>
    <x v="0"/>
    <n v="30"/>
    <x v="81"/>
    <n v="4.99"/>
    <b v="0"/>
    <n v="3"/>
    <x v="2"/>
  </r>
  <r>
    <x v="0"/>
    <n v="1"/>
    <s v="11-00211"/>
    <d v="2020-04-01T00:00:00"/>
    <x v="141"/>
    <x v="0"/>
    <n v="38"/>
    <x v="32"/>
    <n v="4.99"/>
    <b v="0"/>
    <n v="3"/>
    <x v="2"/>
  </r>
  <r>
    <x v="0"/>
    <n v="1"/>
    <s v="11-00212"/>
    <d v="2020-04-01T00:00:00"/>
    <x v="142"/>
    <x v="0"/>
    <n v="25"/>
    <x v="102"/>
    <n v="4.99"/>
    <b v="0"/>
    <n v="3"/>
    <x v="2"/>
  </r>
  <r>
    <x v="0"/>
    <n v="1"/>
    <s v="11-00213"/>
    <d v="2020-04-01T00:00:00"/>
    <x v="63"/>
    <x v="0"/>
    <n v="20"/>
    <x v="40"/>
    <n v="4.99"/>
    <b v="0"/>
    <n v="3"/>
    <x v="2"/>
  </r>
  <r>
    <x v="0"/>
    <n v="1"/>
    <s v="11-00214"/>
    <d v="2020-04-02T00:00:00"/>
    <x v="143"/>
    <x v="0"/>
    <n v="31"/>
    <x v="101"/>
    <n v="4.99"/>
    <b v="0"/>
    <n v="4"/>
    <x v="3"/>
  </r>
  <r>
    <x v="0"/>
    <n v="1"/>
    <s v="11-00215"/>
    <d v="2020-04-02T00:00:00"/>
    <x v="144"/>
    <x v="0"/>
    <n v="31"/>
    <x v="91"/>
    <n v="4.99"/>
    <b v="0"/>
    <n v="4"/>
    <x v="3"/>
  </r>
  <r>
    <x v="0"/>
    <n v="1"/>
    <s v="11-00216"/>
    <d v="2020-04-02T00:00:00"/>
    <x v="145"/>
    <x v="0"/>
    <n v="31"/>
    <x v="103"/>
    <n v="4.99"/>
    <b v="1"/>
    <n v="4"/>
    <x v="3"/>
  </r>
  <r>
    <x v="0"/>
    <n v="1"/>
    <s v="11-00217"/>
    <d v="2020-04-02T00:00:00"/>
    <x v="146"/>
    <x v="0"/>
    <n v="37"/>
    <x v="64"/>
    <n v="4.99"/>
    <b v="0"/>
    <n v="4"/>
    <x v="3"/>
  </r>
  <r>
    <x v="0"/>
    <n v="1"/>
    <s v="11-00218"/>
    <d v="2020-04-02T00:00:00"/>
    <x v="147"/>
    <x v="0"/>
    <n v="37"/>
    <x v="86"/>
    <n v="4.99"/>
    <b v="0"/>
    <n v="4"/>
    <x v="3"/>
  </r>
  <r>
    <x v="0"/>
    <n v="1"/>
    <s v="11-00219"/>
    <d v="2020-04-02T00:00:00"/>
    <x v="148"/>
    <x v="0"/>
    <n v="31"/>
    <x v="104"/>
    <n v="4.99"/>
    <b v="1"/>
    <n v="4"/>
    <x v="3"/>
  </r>
  <r>
    <x v="0"/>
    <n v="1"/>
    <s v="11-00220"/>
    <d v="2020-04-02T00:00:00"/>
    <x v="149"/>
    <x v="0"/>
    <n v="37"/>
    <x v="40"/>
    <n v="4.99"/>
    <b v="0"/>
    <n v="4"/>
    <x v="3"/>
  </r>
  <r>
    <x v="0"/>
    <n v="1"/>
    <s v="11-00221"/>
    <d v="2020-04-02T00:00:00"/>
    <x v="150"/>
    <x v="0"/>
    <n v="33"/>
    <x v="3"/>
    <n v="4.99"/>
    <b v="0"/>
    <n v="4"/>
    <x v="3"/>
  </r>
  <r>
    <x v="0"/>
    <n v="1"/>
    <s v="11-00222"/>
    <d v="2020-04-02T00:00:00"/>
    <x v="151"/>
    <x v="0"/>
    <n v="35"/>
    <x v="89"/>
    <n v="4.99"/>
    <b v="0"/>
    <n v="4"/>
    <x v="3"/>
  </r>
  <r>
    <x v="0"/>
    <n v="1"/>
    <s v="11-00223"/>
    <d v="2020-04-02T00:00:00"/>
    <x v="152"/>
    <x v="0"/>
    <n v="28"/>
    <x v="102"/>
    <n v="4.99"/>
    <b v="0"/>
    <n v="4"/>
    <x v="3"/>
  </r>
  <r>
    <x v="0"/>
    <n v="1"/>
    <s v="11-00224"/>
    <d v="2020-04-02T00:00:00"/>
    <x v="153"/>
    <x v="0"/>
    <n v="30"/>
    <x v="103"/>
    <n v="4.99"/>
    <b v="0"/>
    <n v="4"/>
    <x v="3"/>
  </r>
  <r>
    <x v="0"/>
    <n v="1"/>
    <s v="11-00225"/>
    <d v="2020-04-02T00:00:00"/>
    <x v="6"/>
    <x v="0"/>
    <n v="26"/>
    <x v="91"/>
    <n v="4.99"/>
    <b v="0"/>
    <n v="4"/>
    <x v="3"/>
  </r>
  <r>
    <x v="0"/>
    <n v="1"/>
    <s v="11-00226"/>
    <d v="2020-04-02T00:00:00"/>
    <x v="154"/>
    <x v="0"/>
    <n v="38"/>
    <x v="28"/>
    <n v="4.99"/>
    <b v="0"/>
    <n v="4"/>
    <x v="3"/>
  </r>
  <r>
    <x v="0"/>
    <n v="1"/>
    <s v="11-00227"/>
    <d v="2020-04-02T00:00:00"/>
    <x v="155"/>
    <x v="0"/>
    <n v="26"/>
    <x v="12"/>
    <n v="4.99"/>
    <b v="0"/>
    <n v="4"/>
    <x v="3"/>
  </r>
  <r>
    <x v="0"/>
    <n v="1"/>
    <s v="11-00228"/>
    <d v="2020-04-02T00:00:00"/>
    <x v="156"/>
    <x v="0"/>
    <n v="28"/>
    <x v="65"/>
    <n v="4.99"/>
    <b v="0"/>
    <n v="4"/>
    <x v="3"/>
  </r>
  <r>
    <x v="0"/>
    <n v="1"/>
    <s v="11-00229"/>
    <d v="2020-04-02T00:00:00"/>
    <x v="8"/>
    <x v="0"/>
    <n v="31"/>
    <x v="0"/>
    <n v="4.99"/>
    <b v="0"/>
    <n v="4"/>
    <x v="3"/>
  </r>
  <r>
    <x v="0"/>
    <n v="1"/>
    <s v="11-00230"/>
    <d v="2020-04-02T00:00:00"/>
    <x v="157"/>
    <x v="0"/>
    <n v="28"/>
    <x v="105"/>
    <n v="4.99"/>
    <b v="0"/>
    <n v="4"/>
    <x v="3"/>
  </r>
  <r>
    <x v="0"/>
    <n v="1"/>
    <s v="11-00231"/>
    <d v="2020-04-02T00:00:00"/>
    <x v="158"/>
    <x v="0"/>
    <n v="20"/>
    <x v="35"/>
    <n v="4.99"/>
    <b v="0"/>
    <n v="4"/>
    <x v="3"/>
  </r>
  <r>
    <x v="0"/>
    <n v="1"/>
    <s v="11-00232"/>
    <d v="2020-04-02T00:00:00"/>
    <x v="159"/>
    <x v="0"/>
    <n v="25"/>
    <x v="28"/>
    <n v="4.99"/>
    <b v="0"/>
    <n v="4"/>
    <x v="3"/>
  </r>
  <r>
    <x v="0"/>
    <n v="1"/>
    <s v="11-00233"/>
    <d v="2020-04-02T00:00:00"/>
    <x v="119"/>
    <x v="0"/>
    <n v="31"/>
    <x v="106"/>
    <n v="4.99"/>
    <b v="0"/>
    <n v="4"/>
    <x v="3"/>
  </r>
  <r>
    <x v="0"/>
    <n v="1"/>
    <s v="11-00234"/>
    <d v="2020-04-02T00:00:00"/>
    <x v="160"/>
    <x v="0"/>
    <n v="38"/>
    <x v="3"/>
    <n v="4.99"/>
    <b v="0"/>
    <n v="4"/>
    <x v="3"/>
  </r>
  <r>
    <x v="0"/>
    <n v="1"/>
    <s v="11-00235"/>
    <d v="2020-04-02T00:00:00"/>
    <x v="161"/>
    <x v="0"/>
    <n v="35"/>
    <x v="86"/>
    <n v="4.99"/>
    <b v="0"/>
    <n v="4"/>
    <x v="3"/>
  </r>
  <r>
    <x v="0"/>
    <n v="1"/>
    <s v="11-00236"/>
    <d v="2020-04-02T00:00:00"/>
    <x v="162"/>
    <x v="0"/>
    <n v="35"/>
    <x v="67"/>
    <n v="4.99"/>
    <b v="0"/>
    <n v="4"/>
    <x v="3"/>
  </r>
  <r>
    <x v="0"/>
    <n v="1"/>
    <s v="11-00237"/>
    <d v="2020-04-02T00:00:00"/>
    <x v="163"/>
    <x v="0"/>
    <n v="23"/>
    <x v="101"/>
    <n v="4.99"/>
    <b v="0"/>
    <n v="4"/>
    <x v="3"/>
  </r>
  <r>
    <x v="0"/>
    <n v="1"/>
    <s v="11-00238"/>
    <d v="2020-04-02T00:00:00"/>
    <x v="164"/>
    <x v="0"/>
    <n v="40"/>
    <x v="107"/>
    <n v="4.99"/>
    <b v="0"/>
    <n v="4"/>
    <x v="3"/>
  </r>
  <r>
    <x v="0"/>
    <n v="1"/>
    <s v="11-00239"/>
    <d v="2020-04-02T00:00:00"/>
    <x v="16"/>
    <x v="0"/>
    <n v="68"/>
    <x v="49"/>
    <n v="4.99"/>
    <b v="0"/>
    <n v="4"/>
    <x v="3"/>
  </r>
  <r>
    <x v="0"/>
    <n v="1"/>
    <s v="11-00240"/>
    <d v="2020-04-02T00:00:00"/>
    <x v="165"/>
    <x v="0"/>
    <n v="47"/>
    <x v="3"/>
    <n v="4.99"/>
    <b v="0"/>
    <n v="4"/>
    <x v="3"/>
  </r>
  <r>
    <x v="0"/>
    <n v="1"/>
    <s v="11-00241"/>
    <d v="2020-04-02T00:00:00"/>
    <x v="166"/>
    <x v="0"/>
    <n v="65"/>
    <x v="8"/>
    <n v="4.99"/>
    <b v="0"/>
    <n v="4"/>
    <x v="3"/>
  </r>
  <r>
    <x v="0"/>
    <n v="1"/>
    <s v="11-00242"/>
    <d v="2020-04-02T00:00:00"/>
    <x v="75"/>
    <x v="1"/>
    <s v="N/A"/>
    <x v="70"/>
    <n v="4.99"/>
    <b v="0"/>
    <n v="4"/>
    <x v="3"/>
  </r>
  <r>
    <x v="0"/>
    <n v="1"/>
    <s v="11-00243"/>
    <d v="2020-04-02T00:00:00"/>
    <x v="19"/>
    <x v="0"/>
    <n v="64"/>
    <x v="66"/>
    <n v="4.99"/>
    <b v="0"/>
    <n v="4"/>
    <x v="3"/>
  </r>
  <r>
    <x v="0"/>
    <n v="1"/>
    <s v="11-00244"/>
    <d v="2020-04-02T00:00:00"/>
    <x v="76"/>
    <x v="0"/>
    <n v="62"/>
    <x v="108"/>
    <n v="4.99"/>
    <b v="1"/>
    <n v="4"/>
    <x v="3"/>
  </r>
  <r>
    <x v="0"/>
    <n v="1"/>
    <s v="11-00245"/>
    <d v="2020-04-02T00:00:00"/>
    <x v="167"/>
    <x v="0"/>
    <n v="65"/>
    <x v="57"/>
    <n v="4.99"/>
    <b v="0"/>
    <n v="4"/>
    <x v="3"/>
  </r>
  <r>
    <x v="0"/>
    <n v="1"/>
    <s v="11-00246"/>
    <d v="2020-04-02T00:00:00"/>
    <x v="20"/>
    <x v="1"/>
    <s v="N/A"/>
    <x v="70"/>
    <n v="4.99"/>
    <b v="0"/>
    <n v="4"/>
    <x v="3"/>
  </r>
  <r>
    <x v="0"/>
    <n v="1"/>
    <s v="11-00247"/>
    <d v="2020-04-02T00:00:00"/>
    <x v="21"/>
    <x v="0"/>
    <n v="42"/>
    <x v="90"/>
    <n v="4.99"/>
    <b v="0"/>
    <n v="4"/>
    <x v="3"/>
  </r>
  <r>
    <x v="0"/>
    <n v="1"/>
    <s v="11-00248"/>
    <d v="2020-04-02T00:00:00"/>
    <x v="21"/>
    <x v="0"/>
    <n v="55"/>
    <x v="97"/>
    <n v="4.99"/>
    <b v="0"/>
    <n v="4"/>
    <x v="3"/>
  </r>
  <r>
    <x v="0"/>
    <n v="1"/>
    <s v="11-00250"/>
    <d v="2020-04-02T00:00:00"/>
    <x v="168"/>
    <x v="0"/>
    <n v="57"/>
    <x v="24"/>
    <n v="4.99"/>
    <b v="0"/>
    <n v="4"/>
    <x v="3"/>
  </r>
  <r>
    <x v="0"/>
    <n v="1"/>
    <s v="11-00249"/>
    <d v="2020-04-02T00:00:00"/>
    <x v="168"/>
    <x v="0"/>
    <n v="53"/>
    <x v="109"/>
    <n v="4.99"/>
    <b v="0"/>
    <n v="4"/>
    <x v="3"/>
  </r>
  <r>
    <x v="0"/>
    <n v="1"/>
    <s v="11-00251"/>
    <d v="2020-04-02T00:00:00"/>
    <x v="22"/>
    <x v="0"/>
    <n v="44"/>
    <x v="43"/>
    <n v="4.99"/>
    <b v="0"/>
    <n v="4"/>
    <x v="3"/>
  </r>
  <r>
    <x v="0"/>
    <n v="1"/>
    <s v="11-00252"/>
    <d v="2020-04-02T00:00:00"/>
    <x v="169"/>
    <x v="0"/>
    <n v="61"/>
    <x v="3"/>
    <n v="4.99"/>
    <b v="0"/>
    <n v="4"/>
    <x v="3"/>
  </r>
  <r>
    <x v="0"/>
    <n v="1"/>
    <s v="11-00253"/>
    <d v="2020-04-02T00:00:00"/>
    <x v="25"/>
    <x v="0"/>
    <n v="63"/>
    <x v="35"/>
    <n v="4.99"/>
    <b v="0"/>
    <n v="4"/>
    <x v="3"/>
  </r>
  <r>
    <x v="0"/>
    <n v="1"/>
    <s v="11-00254"/>
    <d v="2020-04-02T00:00:00"/>
    <x v="125"/>
    <x v="0"/>
    <n v="52"/>
    <x v="2"/>
    <n v="4.99"/>
    <b v="0"/>
    <n v="4"/>
    <x v="3"/>
  </r>
  <r>
    <x v="0"/>
    <n v="1"/>
    <s v="11-00256"/>
    <d v="2020-04-02T00:00:00"/>
    <x v="125"/>
    <x v="0"/>
    <n v="63"/>
    <x v="53"/>
    <n v="4.99"/>
    <b v="0"/>
    <n v="4"/>
    <x v="3"/>
  </r>
  <r>
    <x v="0"/>
    <n v="1"/>
    <s v="11-00255"/>
    <d v="2020-04-02T00:00:00"/>
    <x v="125"/>
    <x v="0"/>
    <n v="48"/>
    <x v="5"/>
    <n v="4.99"/>
    <b v="0"/>
    <n v="4"/>
    <x v="3"/>
  </r>
  <r>
    <x v="0"/>
    <n v="1"/>
    <s v="11-00257"/>
    <d v="2020-04-02T00:00:00"/>
    <x v="170"/>
    <x v="0"/>
    <n v="58"/>
    <x v="59"/>
    <n v="4.99"/>
    <b v="0"/>
    <n v="4"/>
    <x v="3"/>
  </r>
  <r>
    <x v="0"/>
    <n v="1"/>
    <s v="11-00258"/>
    <d v="2020-04-02T00:00:00"/>
    <x v="77"/>
    <x v="0"/>
    <n v="42"/>
    <x v="92"/>
    <n v="4.99"/>
    <b v="0"/>
    <n v="4"/>
    <x v="3"/>
  </r>
  <r>
    <x v="0"/>
    <n v="1"/>
    <s v="11-00259"/>
    <d v="2020-04-02T00:00:00"/>
    <x v="27"/>
    <x v="0"/>
    <n v="61"/>
    <x v="110"/>
    <n v="4.99"/>
    <b v="1"/>
    <n v="4"/>
    <x v="3"/>
  </r>
  <r>
    <x v="0"/>
    <n v="1"/>
    <s v="11-00260"/>
    <d v="2020-04-02T00:00:00"/>
    <x v="80"/>
    <x v="0"/>
    <n v="40"/>
    <x v="86"/>
    <n v="4.99"/>
    <b v="0"/>
    <n v="4"/>
    <x v="3"/>
  </r>
  <r>
    <x v="0"/>
    <n v="1"/>
    <s v="11-00261"/>
    <d v="2020-04-02T00:00:00"/>
    <x v="171"/>
    <x v="0"/>
    <n v="64"/>
    <x v="33"/>
    <n v="4.99"/>
    <b v="0"/>
    <n v="4"/>
    <x v="3"/>
  </r>
  <r>
    <x v="0"/>
    <n v="1"/>
    <s v="11-00262"/>
    <d v="2020-04-02T00:00:00"/>
    <x v="29"/>
    <x v="0"/>
    <n v="56"/>
    <x v="46"/>
    <n v="4.99"/>
    <b v="0"/>
    <n v="4"/>
    <x v="3"/>
  </r>
  <r>
    <x v="0"/>
    <n v="1"/>
    <s v="11-00263"/>
    <d v="2020-04-02T00:00:00"/>
    <x v="30"/>
    <x v="0"/>
    <n v="49"/>
    <x v="16"/>
    <n v="4.99"/>
    <b v="0"/>
    <n v="4"/>
    <x v="3"/>
  </r>
  <r>
    <x v="0"/>
    <n v="1"/>
    <s v="11-00264"/>
    <d v="2020-04-02T00:00:00"/>
    <x v="127"/>
    <x v="0"/>
    <n v="59"/>
    <x v="111"/>
    <n v="4.99"/>
    <b v="0"/>
    <n v="4"/>
    <x v="3"/>
  </r>
  <r>
    <x v="0"/>
    <n v="1"/>
    <s v="11-00265"/>
    <d v="2020-04-02T00:00:00"/>
    <x v="82"/>
    <x v="0"/>
    <n v="44"/>
    <x v="41"/>
    <n v="4.99"/>
    <b v="0"/>
    <n v="4"/>
    <x v="3"/>
  </r>
  <r>
    <x v="0"/>
    <n v="1"/>
    <s v="11-00266"/>
    <d v="2020-04-02T00:00:00"/>
    <x v="83"/>
    <x v="0"/>
    <n v="53"/>
    <x v="21"/>
    <n v="4.99"/>
    <b v="0"/>
    <n v="4"/>
    <x v="3"/>
  </r>
  <r>
    <x v="0"/>
    <n v="1"/>
    <s v="11-00267"/>
    <d v="2020-04-02T00:00:00"/>
    <x v="38"/>
    <x v="0"/>
    <n v="65"/>
    <x v="65"/>
    <n v="4.99"/>
    <b v="0"/>
    <n v="4"/>
    <x v="3"/>
  </r>
  <r>
    <x v="0"/>
    <n v="1"/>
    <s v="11-00268"/>
    <d v="2020-04-02T00:00:00"/>
    <x v="39"/>
    <x v="0"/>
    <n v="86"/>
    <x v="98"/>
    <n v="4.99"/>
    <b v="0"/>
    <n v="4"/>
    <x v="3"/>
  </r>
  <r>
    <x v="0"/>
    <n v="1"/>
    <s v="11-00269"/>
    <d v="2020-04-02T00:00:00"/>
    <x v="85"/>
    <x v="0"/>
    <n v="75"/>
    <x v="33"/>
    <n v="4.99"/>
    <b v="0"/>
    <n v="4"/>
    <x v="3"/>
  </r>
  <r>
    <x v="0"/>
    <n v="1"/>
    <s v="11-00270"/>
    <d v="2020-04-02T00:00:00"/>
    <x v="41"/>
    <x v="0"/>
    <n v="61"/>
    <x v="67"/>
    <n v="4.99"/>
    <b v="0"/>
    <n v="4"/>
    <x v="3"/>
  </r>
  <r>
    <x v="0"/>
    <n v="1"/>
    <s v="11-00271"/>
    <d v="2020-04-02T00:00:00"/>
    <x v="129"/>
    <x v="0"/>
    <n v="78"/>
    <x v="0"/>
    <n v="4.99"/>
    <b v="0"/>
    <n v="4"/>
    <x v="3"/>
  </r>
  <r>
    <x v="0"/>
    <n v="1"/>
    <s v="11-00272"/>
    <d v="2020-04-02T00:00:00"/>
    <x v="172"/>
    <x v="0"/>
    <n v="57"/>
    <x v="9"/>
    <n v="4.99"/>
    <b v="0"/>
    <n v="4"/>
    <x v="3"/>
  </r>
  <r>
    <x v="0"/>
    <n v="1"/>
    <s v="11-00273"/>
    <d v="2020-04-02T00:00:00"/>
    <x v="173"/>
    <x v="0"/>
    <n v="87"/>
    <x v="4"/>
    <n v="4.99"/>
    <b v="0"/>
    <n v="4"/>
    <x v="3"/>
  </r>
  <r>
    <x v="0"/>
    <n v="1"/>
    <s v="11-00274"/>
    <d v="2020-04-02T00:00:00"/>
    <x v="131"/>
    <x v="0"/>
    <n v="75"/>
    <x v="88"/>
    <n v="4.99"/>
    <b v="1"/>
    <n v="4"/>
    <x v="3"/>
  </r>
  <r>
    <x v="0"/>
    <n v="1"/>
    <s v="11-00275"/>
    <d v="2020-04-02T00:00:00"/>
    <x v="174"/>
    <x v="0"/>
    <n v="64"/>
    <x v="53"/>
    <n v="4.99"/>
    <b v="0"/>
    <n v="4"/>
    <x v="3"/>
  </r>
  <r>
    <x v="0"/>
    <n v="1"/>
    <s v="11-00276"/>
    <d v="2020-04-02T00:00:00"/>
    <x v="43"/>
    <x v="0"/>
    <n v="65"/>
    <x v="56"/>
    <n v="4.99"/>
    <b v="0"/>
    <n v="4"/>
    <x v="3"/>
  </r>
  <r>
    <x v="0"/>
    <n v="1"/>
    <s v="11-00277"/>
    <d v="2020-04-02T00:00:00"/>
    <x v="132"/>
    <x v="0"/>
    <n v="74"/>
    <x v="31"/>
    <n v="4.99"/>
    <b v="0"/>
    <n v="4"/>
    <x v="3"/>
  </r>
  <r>
    <x v="0"/>
    <n v="1"/>
    <s v="11-00278"/>
    <d v="2020-04-02T00:00:00"/>
    <x v="91"/>
    <x v="0"/>
    <n v="55"/>
    <x v="67"/>
    <n v="4.99"/>
    <b v="0"/>
    <n v="4"/>
    <x v="3"/>
  </r>
  <r>
    <x v="0"/>
    <n v="1"/>
    <s v="11-00280"/>
    <d v="2020-04-02T00:00:00"/>
    <x v="133"/>
    <x v="0"/>
    <n v="78"/>
    <x v="8"/>
    <n v="4.99"/>
    <b v="0"/>
    <n v="4"/>
    <x v="3"/>
  </r>
  <r>
    <x v="0"/>
    <n v="1"/>
    <s v="11-00279"/>
    <d v="2020-04-02T00:00:00"/>
    <x v="133"/>
    <x v="0"/>
    <n v="73"/>
    <x v="112"/>
    <n v="4.99"/>
    <b v="0"/>
    <n v="4"/>
    <x v="3"/>
  </r>
  <r>
    <x v="0"/>
    <n v="1"/>
    <s v="11-00281"/>
    <d v="2020-04-02T00:00:00"/>
    <x v="92"/>
    <x v="0"/>
    <n v="60"/>
    <x v="13"/>
    <n v="4.99"/>
    <b v="0"/>
    <n v="4"/>
    <x v="3"/>
  </r>
  <r>
    <x v="0"/>
    <n v="1"/>
    <s v="11-00282"/>
    <d v="2020-04-02T00:00:00"/>
    <x v="92"/>
    <x v="0"/>
    <n v="70"/>
    <x v="113"/>
    <n v="4.99"/>
    <b v="0"/>
    <n v="4"/>
    <x v="3"/>
  </r>
  <r>
    <x v="0"/>
    <n v="1"/>
    <s v="11-00283"/>
    <d v="2020-04-02T00:00:00"/>
    <x v="92"/>
    <x v="0"/>
    <n v="80"/>
    <x v="114"/>
    <n v="4.99"/>
    <b v="1"/>
    <n v="4"/>
    <x v="3"/>
  </r>
  <r>
    <x v="0"/>
    <n v="1"/>
    <s v="11-00284"/>
    <d v="2020-04-02T00:00:00"/>
    <x v="93"/>
    <x v="0"/>
    <n v="93"/>
    <x v="2"/>
    <n v="4.99"/>
    <b v="0"/>
    <n v="4"/>
    <x v="3"/>
  </r>
  <r>
    <x v="0"/>
    <n v="1"/>
    <s v="11-00286"/>
    <d v="2020-04-02T00:00:00"/>
    <x v="45"/>
    <x v="0"/>
    <n v="66"/>
    <x v="51"/>
    <n v="4.99"/>
    <b v="0"/>
    <n v="4"/>
    <x v="3"/>
  </r>
  <r>
    <x v="0"/>
    <n v="1"/>
    <s v="11-00285"/>
    <d v="2020-04-02T00:00:00"/>
    <x v="45"/>
    <x v="0"/>
    <n v="77"/>
    <x v="115"/>
    <n v="4.99"/>
    <b v="1"/>
    <n v="4"/>
    <x v="3"/>
  </r>
  <r>
    <x v="0"/>
    <n v="1"/>
    <s v="11-00287"/>
    <d v="2020-04-02T00:00:00"/>
    <x v="175"/>
    <x v="0"/>
    <n v="57"/>
    <x v="61"/>
    <n v="4.99"/>
    <b v="1"/>
    <n v="4"/>
    <x v="3"/>
  </r>
  <r>
    <x v="0"/>
    <n v="1"/>
    <s v="11-00288"/>
    <d v="2020-04-02T00:00:00"/>
    <x v="46"/>
    <x v="0"/>
    <n v="60"/>
    <x v="67"/>
    <n v="4.99"/>
    <b v="0"/>
    <n v="4"/>
    <x v="3"/>
  </r>
  <r>
    <x v="0"/>
    <n v="1"/>
    <s v="11-00289"/>
    <d v="2020-04-02T00:00:00"/>
    <x v="176"/>
    <x v="0"/>
    <n v="73"/>
    <x v="116"/>
    <n v="4.99"/>
    <b v="0"/>
    <n v="4"/>
    <x v="3"/>
  </r>
  <r>
    <x v="0"/>
    <n v="1"/>
    <s v="11-00290"/>
    <d v="2020-04-02T00:00:00"/>
    <x v="94"/>
    <x v="0"/>
    <n v="74"/>
    <x v="67"/>
    <n v="4.99"/>
    <b v="0"/>
    <n v="4"/>
    <x v="3"/>
  </r>
  <r>
    <x v="0"/>
    <n v="1"/>
    <s v="11-00291"/>
    <d v="2020-04-02T00:00:00"/>
    <x v="177"/>
    <x v="0"/>
    <n v="69"/>
    <x v="9"/>
    <n v="4.99"/>
    <b v="0"/>
    <n v="4"/>
    <x v="3"/>
  </r>
  <r>
    <x v="0"/>
    <n v="1"/>
    <s v="11-00292"/>
    <d v="2020-04-02T00:00:00"/>
    <x v="178"/>
    <x v="0"/>
    <n v="86"/>
    <x v="8"/>
    <n v="4.99"/>
    <b v="0"/>
    <n v="4"/>
    <x v="3"/>
  </r>
  <r>
    <x v="0"/>
    <n v="1"/>
    <s v="11-00293"/>
    <d v="2020-04-02T00:00:00"/>
    <x v="97"/>
    <x v="0"/>
    <n v="50"/>
    <x v="2"/>
    <n v="4.99"/>
    <b v="0"/>
    <n v="4"/>
    <x v="3"/>
  </r>
  <r>
    <x v="0"/>
    <n v="1"/>
    <s v="11-00294"/>
    <d v="2020-04-02T00:00:00"/>
    <x v="179"/>
    <x v="0"/>
    <n v="34"/>
    <x v="117"/>
    <n v="4.99"/>
    <b v="0"/>
    <n v="4"/>
    <x v="3"/>
  </r>
  <r>
    <x v="0"/>
    <n v="1"/>
    <s v="11-00295"/>
    <d v="2020-04-02T00:00:00"/>
    <x v="139"/>
    <x v="0"/>
    <n v="47"/>
    <x v="47"/>
    <n v="4.99"/>
    <b v="0"/>
    <n v="4"/>
    <x v="3"/>
  </r>
  <r>
    <x v="0"/>
    <n v="1"/>
    <s v="11-00296"/>
    <d v="2020-04-02T00:00:00"/>
    <x v="180"/>
    <x v="0"/>
    <n v="51"/>
    <x v="59"/>
    <n v="4.99"/>
    <b v="0"/>
    <n v="4"/>
    <x v="3"/>
  </r>
  <r>
    <x v="0"/>
    <n v="1"/>
    <s v="11-00297"/>
    <d v="2020-04-02T00:00:00"/>
    <x v="181"/>
    <x v="0"/>
    <n v="56"/>
    <x v="6"/>
    <n v="4.99"/>
    <b v="0"/>
    <n v="4"/>
    <x v="3"/>
  </r>
  <r>
    <x v="0"/>
    <n v="1"/>
    <s v="11-00298"/>
    <d v="2020-04-02T00:00:00"/>
    <x v="182"/>
    <x v="0"/>
    <n v="51"/>
    <x v="95"/>
    <n v="4.99"/>
    <b v="1"/>
    <n v="4"/>
    <x v="3"/>
  </r>
  <r>
    <x v="0"/>
    <n v="1"/>
    <s v="11-00300"/>
    <d v="2020-04-02T00:00:00"/>
    <x v="99"/>
    <x v="0"/>
    <n v="91"/>
    <x v="7"/>
    <n v="4.99"/>
    <b v="0"/>
    <n v="4"/>
    <x v="3"/>
  </r>
  <r>
    <x v="0"/>
    <n v="1"/>
    <s v="11-00299"/>
    <d v="2020-04-02T00:00:00"/>
    <x v="99"/>
    <x v="0"/>
    <n v="42"/>
    <x v="118"/>
    <n v="4.99"/>
    <b v="0"/>
    <n v="4"/>
    <x v="3"/>
  </r>
  <r>
    <x v="0"/>
    <n v="1"/>
    <s v="11-00301"/>
    <d v="2020-04-02T00:00:00"/>
    <x v="183"/>
    <x v="0"/>
    <n v="44"/>
    <x v="57"/>
    <n v="4.99"/>
    <b v="0"/>
    <n v="4"/>
    <x v="3"/>
  </r>
  <r>
    <x v="0"/>
    <n v="1"/>
    <s v="11-00302"/>
    <d v="2020-04-02T00:00:00"/>
    <x v="184"/>
    <x v="0"/>
    <n v="51"/>
    <x v="26"/>
    <n v="4.99"/>
    <b v="0"/>
    <n v="4"/>
    <x v="3"/>
  </r>
  <r>
    <x v="0"/>
    <n v="1"/>
    <s v="11-00303"/>
    <d v="2020-04-02T00:00:00"/>
    <x v="185"/>
    <x v="0"/>
    <n v="41"/>
    <x v="115"/>
    <n v="4.99"/>
    <b v="0"/>
    <n v="4"/>
    <x v="3"/>
  </r>
  <r>
    <x v="0"/>
    <n v="1"/>
    <s v="11-00304"/>
    <d v="2020-04-02T00:00:00"/>
    <x v="186"/>
    <x v="0"/>
    <n v="47"/>
    <x v="46"/>
    <n v="4.99"/>
    <b v="0"/>
    <n v="4"/>
    <x v="3"/>
  </r>
  <r>
    <x v="0"/>
    <n v="1"/>
    <s v="11-00305"/>
    <d v="2020-04-02T00:00:00"/>
    <x v="187"/>
    <x v="0"/>
    <n v="40"/>
    <x v="119"/>
    <n v="4.99"/>
    <b v="0"/>
    <n v="4"/>
    <x v="3"/>
  </r>
  <r>
    <x v="0"/>
    <n v="1"/>
    <s v="11-00306"/>
    <d v="2020-04-02T00:00:00"/>
    <x v="188"/>
    <x v="0"/>
    <n v="36"/>
    <x v="102"/>
    <n v="4.99"/>
    <b v="0"/>
    <n v="4"/>
    <x v="3"/>
  </r>
  <r>
    <x v="0"/>
    <n v="1"/>
    <s v="11-00307"/>
    <d v="2020-04-02T00:00:00"/>
    <x v="189"/>
    <x v="0"/>
    <n v="28"/>
    <x v="55"/>
    <n v="4.99"/>
    <b v="0"/>
    <n v="4"/>
    <x v="3"/>
  </r>
  <r>
    <x v="0"/>
    <n v="1"/>
    <s v="11-00308"/>
    <d v="2020-04-02T00:00:00"/>
    <x v="190"/>
    <x v="1"/>
    <s v="N/A"/>
    <x v="70"/>
    <n v="4.99"/>
    <b v="0"/>
    <n v="4"/>
    <x v="3"/>
  </r>
  <r>
    <x v="0"/>
    <n v="1"/>
    <s v="11-00309"/>
    <d v="2020-04-02T00:00:00"/>
    <x v="190"/>
    <x v="1"/>
    <s v="N/A"/>
    <x v="34"/>
    <n v="4.99"/>
    <b v="0"/>
    <n v="4"/>
    <x v="3"/>
  </r>
  <r>
    <x v="0"/>
    <n v="1"/>
    <s v="11-00310"/>
    <d v="2020-04-02T00:00:00"/>
    <x v="191"/>
    <x v="0"/>
    <n v="26"/>
    <x v="49"/>
    <n v="4.99"/>
    <b v="0"/>
    <n v="4"/>
    <x v="3"/>
  </r>
  <r>
    <x v="0"/>
    <n v="1"/>
    <s v="11-00311"/>
    <d v="2020-04-02T00:00:00"/>
    <x v="192"/>
    <x v="0"/>
    <n v="33"/>
    <x v="33"/>
    <n v="4.99"/>
    <b v="0"/>
    <n v="4"/>
    <x v="3"/>
  </r>
  <r>
    <x v="0"/>
    <n v="1"/>
    <s v="11-00312"/>
    <d v="2020-04-03T00:00:00"/>
    <x v="193"/>
    <x v="0"/>
    <n v="35"/>
    <x v="46"/>
    <n v="4.99"/>
    <b v="0"/>
    <n v="5"/>
    <x v="4"/>
  </r>
  <r>
    <x v="0"/>
    <n v="1"/>
    <s v="11-00313"/>
    <d v="2020-04-03T00:00:00"/>
    <x v="111"/>
    <x v="0"/>
    <n v="25"/>
    <x v="120"/>
    <n v="4.99"/>
    <b v="0"/>
    <n v="5"/>
    <x v="4"/>
  </r>
  <r>
    <x v="0"/>
    <n v="1"/>
    <s v="11-00314"/>
    <d v="2020-04-03T00:00:00"/>
    <x v="194"/>
    <x v="0"/>
    <n v="25"/>
    <x v="92"/>
    <n v="4.99"/>
    <b v="0"/>
    <n v="5"/>
    <x v="4"/>
  </r>
  <r>
    <x v="0"/>
    <n v="1"/>
    <s v="11-00315"/>
    <d v="2020-04-03T00:00:00"/>
    <x v="195"/>
    <x v="0"/>
    <n v="35"/>
    <x v="34"/>
    <n v="4.99"/>
    <b v="0"/>
    <n v="5"/>
    <x v="4"/>
  </r>
  <r>
    <x v="0"/>
    <n v="1"/>
    <s v="11-00316"/>
    <d v="2020-04-03T00:00:00"/>
    <x v="145"/>
    <x v="0"/>
    <n v="39"/>
    <x v="33"/>
    <n v="4.99"/>
    <b v="0"/>
    <n v="5"/>
    <x v="4"/>
  </r>
  <r>
    <x v="0"/>
    <n v="1"/>
    <s v="11-00317"/>
    <d v="2020-04-03T00:00:00"/>
    <x v="146"/>
    <x v="0"/>
    <n v="39"/>
    <x v="94"/>
    <n v="4.99"/>
    <b v="0"/>
    <n v="5"/>
    <x v="4"/>
  </r>
  <r>
    <x v="0"/>
    <n v="1"/>
    <s v="11-00318"/>
    <d v="2020-04-03T00:00:00"/>
    <x v="196"/>
    <x v="0"/>
    <n v="40"/>
    <x v="8"/>
    <n v="4.99"/>
    <b v="0"/>
    <n v="5"/>
    <x v="4"/>
  </r>
  <r>
    <x v="0"/>
    <n v="1"/>
    <s v="11-00319"/>
    <d v="2020-04-03T00:00:00"/>
    <x v="148"/>
    <x v="0"/>
    <n v="34"/>
    <x v="82"/>
    <n v="4.99"/>
    <b v="0"/>
    <n v="5"/>
    <x v="4"/>
  </r>
  <r>
    <x v="0"/>
    <n v="1"/>
    <s v="11-00320"/>
    <d v="2020-04-03T00:00:00"/>
    <x v="197"/>
    <x v="0"/>
    <n v="34"/>
    <x v="55"/>
    <n v="4.99"/>
    <b v="0"/>
    <n v="5"/>
    <x v="4"/>
  </r>
  <r>
    <x v="0"/>
    <n v="1"/>
    <s v="11-00321"/>
    <d v="2020-04-03T00:00:00"/>
    <x v="198"/>
    <x v="0"/>
    <n v="25"/>
    <x v="86"/>
    <n v="4.99"/>
    <b v="0"/>
    <n v="5"/>
    <x v="4"/>
  </r>
  <r>
    <x v="0"/>
    <n v="1"/>
    <s v="11-00322"/>
    <d v="2020-04-03T00:00:00"/>
    <x v="199"/>
    <x v="0"/>
    <n v="33"/>
    <x v="101"/>
    <n v="4.99"/>
    <b v="0"/>
    <n v="5"/>
    <x v="4"/>
  </r>
  <r>
    <x v="0"/>
    <n v="1"/>
    <s v="11-00323"/>
    <d v="2020-04-03T00:00:00"/>
    <x v="200"/>
    <x v="0"/>
    <n v="38"/>
    <x v="55"/>
    <n v="4.99"/>
    <b v="0"/>
    <n v="5"/>
    <x v="4"/>
  </r>
  <r>
    <x v="0"/>
    <n v="1"/>
    <s v="11-00324"/>
    <d v="2020-04-03T00:00:00"/>
    <x v="201"/>
    <x v="0"/>
    <n v="36"/>
    <x v="21"/>
    <n v="4.99"/>
    <b v="0"/>
    <n v="5"/>
    <x v="4"/>
  </r>
  <r>
    <x v="0"/>
    <n v="1"/>
    <s v="11-00325"/>
    <d v="2020-04-03T00:00:00"/>
    <x v="152"/>
    <x v="0"/>
    <n v="23"/>
    <x v="121"/>
    <n v="4.99"/>
    <b v="0"/>
    <n v="5"/>
    <x v="4"/>
  </r>
  <r>
    <x v="0"/>
    <n v="1"/>
    <s v="11-00326"/>
    <d v="2020-04-03T00:00:00"/>
    <x v="202"/>
    <x v="0"/>
    <n v="39"/>
    <x v="56"/>
    <n v="4.99"/>
    <b v="0"/>
    <n v="5"/>
    <x v="4"/>
  </r>
  <r>
    <x v="0"/>
    <n v="1"/>
    <s v="11-00327"/>
    <d v="2020-04-03T00:00:00"/>
    <x v="203"/>
    <x v="0"/>
    <n v="25"/>
    <x v="6"/>
    <n v="4.99"/>
    <b v="0"/>
    <n v="5"/>
    <x v="4"/>
  </r>
  <r>
    <x v="0"/>
    <n v="1"/>
    <s v="11-00328"/>
    <d v="2020-04-03T00:00:00"/>
    <x v="204"/>
    <x v="0"/>
    <n v="27"/>
    <x v="14"/>
    <n v="4.99"/>
    <b v="0"/>
    <n v="5"/>
    <x v="4"/>
  </r>
  <r>
    <x v="0"/>
    <n v="1"/>
    <s v="11-00329"/>
    <d v="2020-04-03T00:00:00"/>
    <x v="205"/>
    <x v="0"/>
    <n v="24"/>
    <x v="53"/>
    <n v="4.99"/>
    <b v="0"/>
    <n v="5"/>
    <x v="4"/>
  </r>
  <r>
    <x v="0"/>
    <n v="1"/>
    <s v="11-00330"/>
    <d v="2020-04-03T00:00:00"/>
    <x v="67"/>
    <x v="0"/>
    <n v="32"/>
    <x v="56"/>
    <n v="4.99"/>
    <b v="0"/>
    <n v="5"/>
    <x v="4"/>
  </r>
  <r>
    <x v="0"/>
    <n v="1"/>
    <s v="11-00331"/>
    <d v="2020-04-03T00:00:00"/>
    <x v="206"/>
    <x v="0"/>
    <n v="20"/>
    <x v="122"/>
    <n v="4.99"/>
    <b v="0"/>
    <n v="5"/>
    <x v="4"/>
  </r>
  <r>
    <x v="0"/>
    <n v="1"/>
    <s v="11-00332"/>
    <d v="2020-04-03T00:00:00"/>
    <x v="207"/>
    <x v="0"/>
    <n v="31"/>
    <x v="56"/>
    <n v="4.99"/>
    <b v="0"/>
    <n v="5"/>
    <x v="4"/>
  </r>
  <r>
    <x v="0"/>
    <n v="1"/>
    <s v="11-00333"/>
    <d v="2020-04-03T00:00:00"/>
    <x v="208"/>
    <x v="0"/>
    <n v="27"/>
    <x v="49"/>
    <n v="4.99"/>
    <b v="0"/>
    <n v="5"/>
    <x v="4"/>
  </r>
  <r>
    <x v="0"/>
    <n v="1"/>
    <s v="11-00334"/>
    <d v="2020-04-03T00:00:00"/>
    <x v="209"/>
    <x v="0"/>
    <n v="27"/>
    <x v="59"/>
    <n v="4.99"/>
    <b v="0"/>
    <n v="5"/>
    <x v="4"/>
  </r>
  <r>
    <x v="0"/>
    <n v="1"/>
    <s v="11-00335"/>
    <d v="2020-04-03T00:00:00"/>
    <x v="210"/>
    <x v="0"/>
    <n v="30"/>
    <x v="49"/>
    <n v="4.99"/>
    <b v="0"/>
    <n v="5"/>
    <x v="4"/>
  </r>
  <r>
    <x v="0"/>
    <n v="1"/>
    <s v="11-00336"/>
    <d v="2020-04-03T00:00:00"/>
    <x v="211"/>
    <x v="0"/>
    <n v="26"/>
    <x v="65"/>
    <n v="4.99"/>
    <b v="0"/>
    <n v="5"/>
    <x v="4"/>
  </r>
  <r>
    <x v="0"/>
    <n v="1"/>
    <s v="11-00337"/>
    <d v="2020-04-03T00:00:00"/>
    <x v="212"/>
    <x v="0"/>
    <n v="28"/>
    <x v="27"/>
    <n v="4.99"/>
    <b v="0"/>
    <n v="5"/>
    <x v="4"/>
  </r>
  <r>
    <x v="0"/>
    <n v="1"/>
    <s v="11-00338"/>
    <d v="2020-04-03T00:00:00"/>
    <x v="213"/>
    <x v="0"/>
    <n v="36"/>
    <x v="26"/>
    <n v="4.99"/>
    <b v="1"/>
    <n v="5"/>
    <x v="4"/>
  </r>
  <r>
    <x v="0"/>
    <n v="1"/>
    <s v="11-00339"/>
    <d v="2020-04-03T00:00:00"/>
    <x v="214"/>
    <x v="0"/>
    <n v="35"/>
    <x v="123"/>
    <n v="4.99"/>
    <b v="0"/>
    <n v="5"/>
    <x v="4"/>
  </r>
  <r>
    <x v="0"/>
    <n v="1"/>
    <s v="11-00340"/>
    <d v="2020-04-03T00:00:00"/>
    <x v="215"/>
    <x v="0"/>
    <n v="34"/>
    <x v="124"/>
    <n v="4.99"/>
    <b v="0"/>
    <n v="5"/>
    <x v="4"/>
  </r>
  <r>
    <x v="0"/>
    <n v="1"/>
    <s v="11-00341"/>
    <d v="2020-04-03T00:00:00"/>
    <x v="216"/>
    <x v="0"/>
    <n v="25"/>
    <x v="113"/>
    <n v="4.99"/>
    <b v="0"/>
    <n v="5"/>
    <x v="4"/>
  </r>
  <r>
    <x v="0"/>
    <n v="1"/>
    <s v="11-00342"/>
    <d v="2020-04-03T00:00:00"/>
    <x v="117"/>
    <x v="0"/>
    <n v="26"/>
    <x v="121"/>
    <n v="4.99"/>
    <b v="0"/>
    <n v="5"/>
    <x v="4"/>
  </r>
  <r>
    <x v="0"/>
    <n v="1"/>
    <s v="11-00343"/>
    <d v="2020-04-03T00:00:00"/>
    <x v="117"/>
    <x v="0"/>
    <n v="21"/>
    <x v="4"/>
    <n v="4.99"/>
    <b v="0"/>
    <n v="5"/>
    <x v="4"/>
  </r>
  <r>
    <x v="0"/>
    <n v="1"/>
    <s v="11-00344"/>
    <d v="2020-04-03T00:00:00"/>
    <x v="217"/>
    <x v="0"/>
    <n v="39"/>
    <x v="18"/>
    <n v="4.99"/>
    <b v="0"/>
    <n v="5"/>
    <x v="4"/>
  </r>
  <r>
    <x v="0"/>
    <n v="1"/>
    <s v="11-00345"/>
    <d v="2020-04-03T00:00:00"/>
    <x v="218"/>
    <x v="0"/>
    <n v="40"/>
    <x v="125"/>
    <n v="4.99"/>
    <b v="0"/>
    <n v="5"/>
    <x v="4"/>
  </r>
  <r>
    <x v="0"/>
    <n v="1"/>
    <s v="11-00346"/>
    <d v="2020-04-03T00:00:00"/>
    <x v="219"/>
    <x v="0"/>
    <n v="32"/>
    <x v="94"/>
    <n v="4.99"/>
    <b v="0"/>
    <n v="5"/>
    <x v="4"/>
  </r>
  <r>
    <x v="0"/>
    <n v="1"/>
    <s v="11-00347"/>
    <d v="2020-04-03T00:00:00"/>
    <x v="219"/>
    <x v="0"/>
    <n v="43"/>
    <x v="24"/>
    <n v="4.99"/>
    <b v="0"/>
    <n v="5"/>
    <x v="4"/>
  </r>
  <r>
    <x v="0"/>
    <n v="1"/>
    <s v="11-00349"/>
    <d v="2020-04-03T00:00:00"/>
    <x v="220"/>
    <x v="0"/>
    <n v="44"/>
    <x v="21"/>
    <n v="4.99"/>
    <b v="1"/>
    <n v="5"/>
    <x v="4"/>
  </r>
  <r>
    <x v="0"/>
    <n v="1"/>
    <s v="11-00348"/>
    <d v="2020-04-03T00:00:00"/>
    <x v="220"/>
    <x v="0"/>
    <n v="50"/>
    <x v="46"/>
    <n v="4.99"/>
    <b v="0"/>
    <n v="5"/>
    <x v="4"/>
  </r>
  <r>
    <x v="0"/>
    <n v="1"/>
    <s v="11-00350"/>
    <d v="2020-04-03T00:00:00"/>
    <x v="163"/>
    <x v="0"/>
    <n v="36"/>
    <x v="126"/>
    <n v="4.99"/>
    <b v="0"/>
    <n v="5"/>
    <x v="4"/>
  </r>
  <r>
    <x v="0"/>
    <n v="1"/>
    <s v="11-00351"/>
    <d v="2020-04-03T00:00:00"/>
    <x v="221"/>
    <x v="0"/>
    <n v="32"/>
    <x v="101"/>
    <n v="4.99"/>
    <b v="0"/>
    <n v="5"/>
    <x v="4"/>
  </r>
  <r>
    <x v="0"/>
    <n v="1"/>
    <s v="11-00352"/>
    <d v="2020-04-03T00:00:00"/>
    <x v="72"/>
    <x v="0"/>
    <n v="29"/>
    <x v="49"/>
    <n v="4.99"/>
    <b v="0"/>
    <n v="5"/>
    <x v="4"/>
  </r>
  <r>
    <x v="0"/>
    <n v="1"/>
    <s v="11-00353"/>
    <d v="2020-04-03T00:00:00"/>
    <x v="222"/>
    <x v="0"/>
    <n v="52"/>
    <x v="46"/>
    <n v="4.99"/>
    <b v="0"/>
    <n v="5"/>
    <x v="4"/>
  </r>
  <r>
    <x v="0"/>
    <n v="1"/>
    <s v="11-00354"/>
    <d v="2020-04-03T00:00:00"/>
    <x v="223"/>
    <x v="0"/>
    <n v="52"/>
    <x v="26"/>
    <n v="4.99"/>
    <b v="0"/>
    <n v="5"/>
    <x v="4"/>
  </r>
  <r>
    <x v="0"/>
    <n v="1"/>
    <s v="11-00355"/>
    <d v="2020-04-03T00:00:00"/>
    <x v="224"/>
    <x v="0"/>
    <n v="41"/>
    <x v="29"/>
    <n v="4.99"/>
    <b v="1"/>
    <n v="5"/>
    <x v="4"/>
  </r>
  <r>
    <x v="0"/>
    <n v="1"/>
    <s v="11-00356"/>
    <d v="2020-04-03T00:00:00"/>
    <x v="225"/>
    <x v="0"/>
    <n v="31"/>
    <x v="90"/>
    <n v="4.99"/>
    <b v="0"/>
    <n v="5"/>
    <x v="4"/>
  </r>
  <r>
    <x v="0"/>
    <n v="1"/>
    <s v="11-00357"/>
    <d v="2020-04-03T00:00:00"/>
    <x v="226"/>
    <x v="0"/>
    <n v="38"/>
    <x v="2"/>
    <n v="4.99"/>
    <b v="0"/>
    <n v="5"/>
    <x v="4"/>
  </r>
  <r>
    <x v="0"/>
    <n v="1"/>
    <s v="11-00358"/>
    <d v="2020-04-03T00:00:00"/>
    <x v="227"/>
    <x v="0"/>
    <n v="41"/>
    <x v="121"/>
    <n v="4.99"/>
    <b v="0"/>
    <n v="5"/>
    <x v="4"/>
  </r>
  <r>
    <x v="0"/>
    <n v="1"/>
    <s v="11-00359"/>
    <d v="2020-04-03T00:00:00"/>
    <x v="228"/>
    <x v="0"/>
    <n v="48"/>
    <x v="34"/>
    <n v="4.99"/>
    <b v="0"/>
    <n v="5"/>
    <x v="4"/>
  </r>
  <r>
    <x v="0"/>
    <n v="1"/>
    <s v="11-00360"/>
    <d v="2020-04-03T00:00:00"/>
    <x v="229"/>
    <x v="1"/>
    <s v="N/A"/>
    <x v="13"/>
    <n v="4.99"/>
    <b v="0"/>
    <n v="5"/>
    <x v="4"/>
  </r>
  <r>
    <x v="0"/>
    <n v="1"/>
    <s v="11-00361"/>
    <d v="2020-04-03T00:00:00"/>
    <x v="229"/>
    <x v="0"/>
    <n v="103"/>
    <x v="30"/>
    <n v="4.99"/>
    <b v="0"/>
    <n v="5"/>
    <x v="4"/>
  </r>
  <r>
    <x v="0"/>
    <n v="1"/>
    <s v="11-00362"/>
    <d v="2020-04-03T00:00:00"/>
    <x v="122"/>
    <x v="1"/>
    <s v="N/A"/>
    <x v="7"/>
    <n v="4.99"/>
    <b v="0"/>
    <n v="5"/>
    <x v="4"/>
  </r>
  <r>
    <x v="0"/>
    <n v="1"/>
    <s v="11-00363"/>
    <d v="2020-04-03T00:00:00"/>
    <x v="17"/>
    <x v="1"/>
    <s v="N/A"/>
    <x v="51"/>
    <n v="4.99"/>
    <b v="0"/>
    <n v="5"/>
    <x v="4"/>
  </r>
  <r>
    <x v="0"/>
    <n v="1"/>
    <s v="11-00364"/>
    <d v="2020-04-03T00:00:00"/>
    <x v="230"/>
    <x v="0"/>
    <n v="121"/>
    <x v="105"/>
    <n v="4.99"/>
    <b v="0"/>
    <n v="5"/>
    <x v="4"/>
  </r>
  <r>
    <x v="0"/>
    <n v="1"/>
    <s v="11-00366"/>
    <d v="2020-04-03T00:00:00"/>
    <x v="18"/>
    <x v="0"/>
    <n v="90"/>
    <x v="64"/>
    <n v="4.99"/>
    <b v="0"/>
    <n v="5"/>
    <x v="4"/>
  </r>
  <r>
    <x v="0"/>
    <n v="1"/>
    <s v="11-00365"/>
    <d v="2020-04-03T00:00:00"/>
    <x v="18"/>
    <x v="0"/>
    <n v="54"/>
    <x v="36"/>
    <n v="4.99"/>
    <b v="0"/>
    <n v="5"/>
    <x v="4"/>
  </r>
  <r>
    <x v="0"/>
    <n v="1"/>
    <s v="11-00367"/>
    <d v="2020-04-03T00:00:00"/>
    <x v="18"/>
    <x v="0"/>
    <n v="93"/>
    <x v="127"/>
    <n v="4.99"/>
    <b v="0"/>
    <n v="5"/>
    <x v="4"/>
  </r>
  <r>
    <x v="0"/>
    <n v="1"/>
    <s v="11-00369"/>
    <d v="2020-04-03T00:00:00"/>
    <x v="123"/>
    <x v="0"/>
    <n v="117"/>
    <x v="95"/>
    <n v="4.99"/>
    <b v="0"/>
    <n v="5"/>
    <x v="4"/>
  </r>
  <r>
    <x v="0"/>
    <n v="1"/>
    <s v="11-00368"/>
    <d v="2020-04-03T00:00:00"/>
    <x v="123"/>
    <x v="0"/>
    <n v="76"/>
    <x v="128"/>
    <n v="4.99"/>
    <b v="0"/>
    <n v="5"/>
    <x v="4"/>
  </r>
  <r>
    <x v="0"/>
    <n v="1"/>
    <s v="11-00372"/>
    <d v="2020-04-03T00:00:00"/>
    <x v="75"/>
    <x v="1"/>
    <s v="N/A"/>
    <x v="14"/>
    <n v="4.99"/>
    <b v="0"/>
    <n v="5"/>
    <x v="4"/>
  </r>
  <r>
    <x v="0"/>
    <n v="1"/>
    <s v="11-00371"/>
    <d v="2020-04-03T00:00:00"/>
    <x v="75"/>
    <x v="0"/>
    <n v="85"/>
    <x v="63"/>
    <n v="4.99"/>
    <b v="0"/>
    <n v="5"/>
    <x v="4"/>
  </r>
  <r>
    <x v="0"/>
    <n v="1"/>
    <s v="11-00370"/>
    <d v="2020-04-03T00:00:00"/>
    <x v="75"/>
    <x v="0"/>
    <n v="113"/>
    <x v="129"/>
    <n v="4.99"/>
    <b v="0"/>
    <n v="5"/>
    <x v="4"/>
  </r>
  <r>
    <x v="0"/>
    <n v="1"/>
    <s v="11-00374"/>
    <d v="2020-04-03T00:00:00"/>
    <x v="231"/>
    <x v="0"/>
    <n v="99"/>
    <x v="82"/>
    <n v="4.99"/>
    <b v="0"/>
    <n v="5"/>
    <x v="4"/>
  </r>
  <r>
    <x v="0"/>
    <n v="1"/>
    <s v="11-00373"/>
    <d v="2020-04-03T00:00:00"/>
    <x v="231"/>
    <x v="0"/>
    <n v="109"/>
    <x v="130"/>
    <n v="4.99"/>
    <b v="0"/>
    <n v="5"/>
    <x v="4"/>
  </r>
  <r>
    <x v="0"/>
    <n v="1"/>
    <s v="11-00375"/>
    <d v="2020-04-03T00:00:00"/>
    <x v="19"/>
    <x v="1"/>
    <s v="N/A"/>
    <x v="53"/>
    <n v="4.99"/>
    <b v="0"/>
    <n v="5"/>
    <x v="4"/>
  </r>
  <r>
    <x v="0"/>
    <n v="1"/>
    <s v="11-00376"/>
    <d v="2020-04-03T00:00:00"/>
    <x v="19"/>
    <x v="0"/>
    <n v="104"/>
    <x v="105"/>
    <n v="4.99"/>
    <b v="0"/>
    <n v="5"/>
    <x v="4"/>
  </r>
  <r>
    <x v="0"/>
    <n v="1"/>
    <s v="11-00378"/>
    <d v="2020-04-03T00:00:00"/>
    <x v="76"/>
    <x v="1"/>
    <s v="N/A"/>
    <x v="7"/>
    <n v="4.99"/>
    <b v="0"/>
    <n v="5"/>
    <x v="4"/>
  </r>
  <r>
    <x v="0"/>
    <n v="1"/>
    <s v="11-00377"/>
    <d v="2020-04-03T00:00:00"/>
    <x v="76"/>
    <x v="1"/>
    <s v="N/A"/>
    <x v="9"/>
    <n v="4.99"/>
    <b v="0"/>
    <n v="5"/>
    <x v="4"/>
  </r>
  <r>
    <x v="0"/>
    <n v="1"/>
    <s v="11-00380"/>
    <d v="2020-04-03T00:00:00"/>
    <x v="167"/>
    <x v="0"/>
    <n v="103"/>
    <x v="82"/>
    <n v="4.99"/>
    <b v="0"/>
    <n v="5"/>
    <x v="4"/>
  </r>
  <r>
    <x v="0"/>
    <n v="1"/>
    <s v="11-00379"/>
    <d v="2020-04-03T00:00:00"/>
    <x v="167"/>
    <x v="0"/>
    <n v="99"/>
    <x v="126"/>
    <n v="4.99"/>
    <b v="1"/>
    <n v="5"/>
    <x v="4"/>
  </r>
  <r>
    <x v="0"/>
    <n v="1"/>
    <s v="11-00382"/>
    <d v="2020-04-03T00:00:00"/>
    <x v="21"/>
    <x v="1"/>
    <s v="N/A"/>
    <x v="3"/>
    <n v="4.99"/>
    <b v="0"/>
    <n v="5"/>
    <x v="4"/>
  </r>
  <r>
    <x v="0"/>
    <n v="1"/>
    <s v="11-00381"/>
    <d v="2020-04-03T00:00:00"/>
    <x v="21"/>
    <x v="1"/>
    <s v="N/A"/>
    <x v="65"/>
    <n v="4.99"/>
    <b v="0"/>
    <n v="5"/>
    <x v="4"/>
  </r>
  <r>
    <x v="0"/>
    <n v="1"/>
    <s v="11-00383"/>
    <d v="2020-04-03T00:00:00"/>
    <x v="232"/>
    <x v="1"/>
    <s v="N/A"/>
    <x v="34"/>
    <n v="4.99"/>
    <b v="0"/>
    <n v="5"/>
    <x v="4"/>
  </r>
  <r>
    <x v="0"/>
    <n v="1"/>
    <s v="11-00385"/>
    <d v="2020-04-03T00:00:00"/>
    <x v="232"/>
    <x v="0"/>
    <n v="119"/>
    <x v="91"/>
    <n v="4.99"/>
    <b v="0"/>
    <n v="5"/>
    <x v="4"/>
  </r>
  <r>
    <x v="0"/>
    <n v="1"/>
    <s v="11-00384"/>
    <d v="2020-04-03T00:00:00"/>
    <x v="232"/>
    <x v="0"/>
    <n v="88"/>
    <x v="105"/>
    <n v="4.99"/>
    <b v="0"/>
    <n v="5"/>
    <x v="4"/>
  </r>
  <r>
    <x v="0"/>
    <n v="1"/>
    <s v="11-00386"/>
    <d v="2020-04-03T00:00:00"/>
    <x v="23"/>
    <x v="0"/>
    <n v="107"/>
    <x v="131"/>
    <n v="4.99"/>
    <b v="0"/>
    <n v="5"/>
    <x v="4"/>
  </r>
  <r>
    <x v="0"/>
    <n v="1"/>
    <s v="11-00387"/>
    <d v="2020-04-03T00:00:00"/>
    <x v="233"/>
    <x v="0"/>
    <n v="68"/>
    <x v="132"/>
    <n v="4.99"/>
    <b v="0"/>
    <n v="5"/>
    <x v="4"/>
  </r>
  <r>
    <x v="0"/>
    <n v="1"/>
    <s v="11-00388"/>
    <d v="2020-04-03T00:00:00"/>
    <x v="234"/>
    <x v="0"/>
    <n v="100"/>
    <x v="131"/>
    <n v="4.99"/>
    <b v="0"/>
    <n v="5"/>
    <x v="4"/>
  </r>
  <r>
    <x v="0"/>
    <n v="1"/>
    <s v="11-00389"/>
    <d v="2020-04-03T00:00:00"/>
    <x v="234"/>
    <x v="0"/>
    <n v="85"/>
    <x v="133"/>
    <n v="4.99"/>
    <b v="0"/>
    <n v="5"/>
    <x v="4"/>
  </r>
  <r>
    <x v="0"/>
    <n v="1"/>
    <s v="11-00390"/>
    <d v="2020-04-03T00:00:00"/>
    <x v="235"/>
    <x v="1"/>
    <s v="N/A"/>
    <x v="55"/>
    <n v="4.99"/>
    <b v="0"/>
    <n v="5"/>
    <x v="4"/>
  </r>
  <r>
    <x v="0"/>
    <n v="1"/>
    <s v="11-00391"/>
    <d v="2020-04-03T00:00:00"/>
    <x v="235"/>
    <x v="0"/>
    <n v="77"/>
    <x v="90"/>
    <n v="4.99"/>
    <b v="0"/>
    <n v="5"/>
    <x v="4"/>
  </r>
  <r>
    <x v="0"/>
    <n v="1"/>
    <s v="11-00392"/>
    <d v="2020-04-03T00:00:00"/>
    <x v="236"/>
    <x v="1"/>
    <s v="N/A"/>
    <x v="34"/>
    <n v="4.99"/>
    <b v="0"/>
    <n v="5"/>
    <x v="4"/>
  </r>
  <r>
    <x v="0"/>
    <n v="1"/>
    <s v="11-00395"/>
    <d v="2020-04-03T00:00:00"/>
    <x v="169"/>
    <x v="1"/>
    <s v="N/A"/>
    <x v="8"/>
    <n v="4.99"/>
    <b v="0"/>
    <n v="5"/>
    <x v="4"/>
  </r>
  <r>
    <x v="0"/>
    <n v="1"/>
    <s v="11-00394"/>
    <d v="2020-04-03T00:00:00"/>
    <x v="169"/>
    <x v="0"/>
    <n v="107"/>
    <x v="42"/>
    <n v="4.99"/>
    <b v="0"/>
    <n v="5"/>
    <x v="4"/>
  </r>
  <r>
    <x v="0"/>
    <n v="1"/>
    <s v="11-00393"/>
    <d v="2020-04-03T00:00:00"/>
    <x v="169"/>
    <x v="0"/>
    <n v="87"/>
    <x v="134"/>
    <n v="4.99"/>
    <b v="0"/>
    <n v="5"/>
    <x v="4"/>
  </r>
  <r>
    <x v="0"/>
    <n v="1"/>
    <s v="11-00397"/>
    <d v="2020-04-03T00:00:00"/>
    <x v="26"/>
    <x v="1"/>
    <s v="N/A"/>
    <x v="44"/>
    <n v="4.99"/>
    <b v="0"/>
    <n v="5"/>
    <x v="4"/>
  </r>
  <r>
    <x v="0"/>
    <n v="1"/>
    <s v="11-00396"/>
    <d v="2020-04-03T00:00:00"/>
    <x v="26"/>
    <x v="0"/>
    <n v="112"/>
    <x v="119"/>
    <n v="4.99"/>
    <b v="0"/>
    <n v="5"/>
    <x v="4"/>
  </r>
  <r>
    <x v="0"/>
    <n v="1"/>
    <s v="11-00398"/>
    <d v="2020-04-03T00:00:00"/>
    <x v="237"/>
    <x v="1"/>
    <s v="N/A"/>
    <x v="6"/>
    <n v="4.99"/>
    <b v="0"/>
    <n v="5"/>
    <x v="4"/>
  </r>
  <r>
    <x v="0"/>
    <n v="1"/>
    <s v="11-00399"/>
    <d v="2020-04-03T00:00:00"/>
    <x v="237"/>
    <x v="0"/>
    <n v="91"/>
    <x v="19"/>
    <n v="4.99"/>
    <b v="0"/>
    <n v="5"/>
    <x v="4"/>
  </r>
  <r>
    <x v="0"/>
    <n v="1"/>
    <s v="11-00400"/>
    <d v="2020-04-03T00:00:00"/>
    <x v="77"/>
    <x v="0"/>
    <n v="89"/>
    <x v="105"/>
    <n v="4.99"/>
    <b v="0"/>
    <n v="5"/>
    <x v="4"/>
  </r>
  <r>
    <x v="0"/>
    <n v="1"/>
    <s v="11-00401"/>
    <d v="2020-04-03T00:00:00"/>
    <x v="77"/>
    <x v="0"/>
    <n v="101"/>
    <x v="26"/>
    <n v="4.99"/>
    <b v="0"/>
    <n v="5"/>
    <x v="4"/>
  </r>
  <r>
    <x v="0"/>
    <n v="1"/>
    <s v="11-00402"/>
    <d v="2020-04-03T00:00:00"/>
    <x v="238"/>
    <x v="0"/>
    <n v="103"/>
    <x v="43"/>
    <n v="4.99"/>
    <b v="1"/>
    <n v="5"/>
    <x v="4"/>
  </r>
  <r>
    <x v="0"/>
    <n v="1"/>
    <s v="11-00403"/>
    <d v="2020-04-03T00:00:00"/>
    <x v="27"/>
    <x v="0"/>
    <n v="93"/>
    <x v="12"/>
    <n v="4.99"/>
    <b v="0"/>
    <n v="5"/>
    <x v="4"/>
  </r>
  <r>
    <x v="0"/>
    <n v="1"/>
    <s v="11-00404"/>
    <d v="2020-04-03T00:00:00"/>
    <x v="79"/>
    <x v="0"/>
    <n v="76"/>
    <x v="135"/>
    <n v="4.99"/>
    <b v="0"/>
    <n v="5"/>
    <x v="4"/>
  </r>
  <r>
    <x v="0"/>
    <n v="1"/>
    <s v="11-00405"/>
    <d v="2020-04-03T00:00:00"/>
    <x v="239"/>
    <x v="0"/>
    <n v="65"/>
    <x v="134"/>
    <n v="4.99"/>
    <b v="0"/>
    <n v="5"/>
    <x v="4"/>
  </r>
  <r>
    <x v="0"/>
    <n v="1"/>
    <s v="11-00407"/>
    <d v="2020-04-03T00:00:00"/>
    <x v="28"/>
    <x v="0"/>
    <n v="94"/>
    <x v="131"/>
    <n v="4.99"/>
    <b v="0"/>
    <n v="5"/>
    <x v="4"/>
  </r>
  <r>
    <x v="0"/>
    <n v="1"/>
    <s v="11-00408"/>
    <d v="2020-04-03T00:00:00"/>
    <x v="28"/>
    <x v="0"/>
    <n v="104"/>
    <x v="91"/>
    <n v="4.99"/>
    <b v="0"/>
    <n v="5"/>
    <x v="4"/>
  </r>
  <r>
    <x v="0"/>
    <n v="1"/>
    <s v="11-00406"/>
    <d v="2020-04-03T00:00:00"/>
    <x v="28"/>
    <x v="0"/>
    <n v="98"/>
    <x v="5"/>
    <n v="4.99"/>
    <b v="0"/>
    <n v="5"/>
    <x v="4"/>
  </r>
  <r>
    <x v="0"/>
    <n v="1"/>
    <s v="11-00409"/>
    <d v="2020-04-03T00:00:00"/>
    <x v="29"/>
    <x v="0"/>
    <n v="110"/>
    <x v="136"/>
    <n v="4.99"/>
    <b v="0"/>
    <n v="5"/>
    <x v="4"/>
  </r>
  <r>
    <x v="0"/>
    <n v="1"/>
    <s v="11-00411"/>
    <d v="2020-04-03T00:00:00"/>
    <x v="240"/>
    <x v="1"/>
    <s v="N/A"/>
    <x v="18"/>
    <n v="4.99"/>
    <b v="0"/>
    <n v="5"/>
    <x v="4"/>
  </r>
  <r>
    <x v="0"/>
    <n v="1"/>
    <s v="11-00410"/>
    <d v="2020-04-03T00:00:00"/>
    <x v="240"/>
    <x v="1"/>
    <s v="N/A"/>
    <x v="65"/>
    <n v="4.99"/>
    <b v="0"/>
    <n v="5"/>
    <x v="4"/>
  </r>
  <r>
    <x v="0"/>
    <n v="1"/>
    <s v="11-00412"/>
    <d v="2020-04-03T00:00:00"/>
    <x v="31"/>
    <x v="1"/>
    <s v="N/A"/>
    <x v="101"/>
    <n v="4.99"/>
    <b v="0"/>
    <n v="5"/>
    <x v="4"/>
  </r>
  <r>
    <x v="0"/>
    <n v="1"/>
    <s v="11-00413"/>
    <d v="2020-04-03T00:00:00"/>
    <x v="31"/>
    <x v="0"/>
    <n v="96"/>
    <x v="78"/>
    <n v="4.99"/>
    <b v="0"/>
    <n v="5"/>
    <x v="4"/>
  </r>
  <r>
    <x v="0"/>
    <n v="1"/>
    <s v="11-00415"/>
    <d v="2020-04-03T00:00:00"/>
    <x v="81"/>
    <x v="1"/>
    <s v="N/A"/>
    <x v="7"/>
    <n v="4.99"/>
    <b v="0"/>
    <n v="5"/>
    <x v="4"/>
  </r>
  <r>
    <x v="0"/>
    <n v="1"/>
    <s v="11-00414"/>
    <d v="2020-04-03T00:00:00"/>
    <x v="81"/>
    <x v="0"/>
    <n v="83"/>
    <x v="19"/>
    <n v="4.99"/>
    <b v="0"/>
    <n v="5"/>
    <x v="4"/>
  </r>
  <r>
    <x v="0"/>
    <n v="1"/>
    <s v="11-00416"/>
    <d v="2020-04-03T00:00:00"/>
    <x v="81"/>
    <x v="0"/>
    <n v="69"/>
    <x v="24"/>
    <n v="4.99"/>
    <b v="0"/>
    <n v="5"/>
    <x v="4"/>
  </r>
  <r>
    <x v="0"/>
    <n v="1"/>
    <s v="11-00418"/>
    <d v="2020-04-03T00:00:00"/>
    <x v="32"/>
    <x v="1"/>
    <s v="N/A"/>
    <x v="70"/>
    <n v="4.99"/>
    <b v="0"/>
    <n v="5"/>
    <x v="4"/>
  </r>
  <r>
    <x v="0"/>
    <n v="1"/>
    <s v="11-00417"/>
    <d v="2020-04-03T00:00:00"/>
    <x v="32"/>
    <x v="0"/>
    <n v="99"/>
    <x v="52"/>
    <n v="4.99"/>
    <b v="0"/>
    <n v="5"/>
    <x v="4"/>
  </r>
  <r>
    <x v="0"/>
    <n v="1"/>
    <s v="11-00419"/>
    <d v="2020-04-03T00:00:00"/>
    <x v="84"/>
    <x v="0"/>
    <n v="93"/>
    <x v="105"/>
    <n v="4.99"/>
    <b v="0"/>
    <n v="5"/>
    <x v="4"/>
  </r>
  <r>
    <x v="0"/>
    <n v="1"/>
    <s v="11-00420"/>
    <d v="2020-04-03T00:00:00"/>
    <x v="34"/>
    <x v="0"/>
    <n v="185"/>
    <x v="29"/>
    <n v="4.99"/>
    <b v="0"/>
    <n v="5"/>
    <x v="4"/>
  </r>
  <r>
    <x v="0"/>
    <n v="1"/>
    <s v="11-00422"/>
    <d v="2020-04-03T00:00:00"/>
    <x v="35"/>
    <x v="0"/>
    <n v="136"/>
    <x v="131"/>
    <n v="4.99"/>
    <b v="0"/>
    <n v="5"/>
    <x v="4"/>
  </r>
  <r>
    <x v="0"/>
    <n v="1"/>
    <s v="11-00421"/>
    <d v="2020-04-03T00:00:00"/>
    <x v="35"/>
    <x v="0"/>
    <n v="182"/>
    <x v="66"/>
    <n v="4.99"/>
    <b v="0"/>
    <n v="5"/>
    <x v="4"/>
  </r>
  <r>
    <x v="0"/>
    <n v="1"/>
    <s v="11-00423"/>
    <d v="2020-04-03T00:00:00"/>
    <x v="35"/>
    <x v="0"/>
    <n v="131"/>
    <x v="54"/>
    <n v="4.99"/>
    <b v="0"/>
    <n v="5"/>
    <x v="4"/>
  </r>
  <r>
    <x v="0"/>
    <n v="1"/>
    <s v="11-00424"/>
    <d v="2020-04-03T00:00:00"/>
    <x v="128"/>
    <x v="1"/>
    <s v="N/A"/>
    <x v="34"/>
    <n v="4.99"/>
    <b v="0"/>
    <n v="5"/>
    <x v="4"/>
  </r>
  <r>
    <x v="0"/>
    <n v="1"/>
    <s v="11-00425"/>
    <d v="2020-04-03T00:00:00"/>
    <x v="38"/>
    <x v="0"/>
    <n v="155"/>
    <x v="75"/>
    <n v="4.99"/>
    <b v="0"/>
    <n v="5"/>
    <x v="4"/>
  </r>
  <r>
    <x v="0"/>
    <n v="1"/>
    <s v="11-00426"/>
    <d v="2020-04-03T00:00:00"/>
    <x v="86"/>
    <x v="0"/>
    <n v="133"/>
    <x v="29"/>
    <n v="4.99"/>
    <b v="0"/>
    <n v="5"/>
    <x v="4"/>
  </r>
  <r>
    <x v="0"/>
    <n v="1"/>
    <s v="11-00427"/>
    <d v="2020-04-03T00:00:00"/>
    <x v="86"/>
    <x v="0"/>
    <n v="133"/>
    <x v="24"/>
    <n v="4.99"/>
    <b v="0"/>
    <n v="5"/>
    <x v="4"/>
  </r>
  <r>
    <x v="0"/>
    <n v="1"/>
    <s v="11-00428"/>
    <d v="2020-04-03T00:00:00"/>
    <x v="241"/>
    <x v="0"/>
    <n v="115"/>
    <x v="49"/>
    <n v="4.99"/>
    <b v="0"/>
    <n v="5"/>
    <x v="4"/>
  </r>
  <r>
    <x v="0"/>
    <n v="1"/>
    <s v="11-00429"/>
    <d v="2020-04-03T00:00:00"/>
    <x v="129"/>
    <x v="0"/>
    <n v="174"/>
    <x v="11"/>
    <n v="4.99"/>
    <b v="0"/>
    <n v="5"/>
    <x v="4"/>
  </r>
  <r>
    <x v="0"/>
    <n v="1"/>
    <s v="11-00430"/>
    <d v="2020-04-03T00:00:00"/>
    <x v="242"/>
    <x v="0"/>
    <n v="166"/>
    <x v="91"/>
    <n v="4.99"/>
    <b v="0"/>
    <n v="5"/>
    <x v="4"/>
  </r>
  <r>
    <x v="0"/>
    <n v="1"/>
    <s v="11-00431"/>
    <d v="2020-04-03T00:00:00"/>
    <x v="173"/>
    <x v="0"/>
    <n v="113"/>
    <x v="74"/>
    <n v="4.99"/>
    <b v="0"/>
    <n v="5"/>
    <x v="4"/>
  </r>
  <r>
    <x v="0"/>
    <n v="1"/>
    <s v="11-00432"/>
    <d v="2020-04-03T00:00:00"/>
    <x v="243"/>
    <x v="1"/>
    <s v="N/A"/>
    <x v="28"/>
    <n v="4.99"/>
    <b v="0"/>
    <n v="5"/>
    <x v="4"/>
  </r>
  <r>
    <x v="0"/>
    <n v="1"/>
    <s v="11-00433"/>
    <d v="2020-04-03T00:00:00"/>
    <x v="130"/>
    <x v="0"/>
    <n v="152"/>
    <x v="43"/>
    <n v="4.99"/>
    <b v="0"/>
    <n v="5"/>
    <x v="4"/>
  </r>
  <r>
    <x v="0"/>
    <n v="1"/>
    <s v="11-00434"/>
    <d v="2020-04-03T00:00:00"/>
    <x v="88"/>
    <x v="1"/>
    <s v="N/A"/>
    <x v="28"/>
    <n v="4.99"/>
    <b v="0"/>
    <n v="5"/>
    <x v="4"/>
  </r>
  <r>
    <x v="0"/>
    <n v="1"/>
    <s v="11-00435"/>
    <d v="2020-04-03T00:00:00"/>
    <x v="131"/>
    <x v="1"/>
    <s v="N/A"/>
    <x v="68"/>
    <n v="4.99"/>
    <b v="0"/>
    <n v="5"/>
    <x v="4"/>
  </r>
  <r>
    <x v="0"/>
    <n v="1"/>
    <s v="11-00437"/>
    <d v="2020-04-03T00:00:00"/>
    <x v="244"/>
    <x v="0"/>
    <n v="132"/>
    <x v="115"/>
    <n v="4.99"/>
    <b v="0"/>
    <n v="5"/>
    <x v="4"/>
  </r>
  <r>
    <x v="0"/>
    <n v="1"/>
    <s v="11-00436"/>
    <d v="2020-04-03T00:00:00"/>
    <x v="244"/>
    <x v="0"/>
    <n v="142"/>
    <x v="11"/>
    <n v="4.99"/>
    <b v="0"/>
    <n v="5"/>
    <x v="4"/>
  </r>
  <r>
    <x v="0"/>
    <n v="1"/>
    <s v="11-00439"/>
    <d v="2020-04-03T00:00:00"/>
    <x v="43"/>
    <x v="0"/>
    <n v="194"/>
    <x v="51"/>
    <n v="4.99"/>
    <b v="0"/>
    <n v="5"/>
    <x v="4"/>
  </r>
  <r>
    <x v="0"/>
    <n v="1"/>
    <s v="11-00440"/>
    <d v="2020-04-03T00:00:00"/>
    <x v="43"/>
    <x v="0"/>
    <n v="133"/>
    <x v="24"/>
    <n v="4.99"/>
    <b v="0"/>
    <n v="5"/>
    <x v="4"/>
  </r>
  <r>
    <x v="0"/>
    <n v="1"/>
    <s v="11-00438"/>
    <d v="2020-04-03T00:00:00"/>
    <x v="43"/>
    <x v="0"/>
    <n v="178"/>
    <x v="137"/>
    <n v="4.99"/>
    <b v="1"/>
    <n v="5"/>
    <x v="4"/>
  </r>
  <r>
    <x v="0"/>
    <n v="1"/>
    <s v="11-00442"/>
    <d v="2020-04-03T00:00:00"/>
    <x v="132"/>
    <x v="1"/>
    <s v="N/A"/>
    <x v="68"/>
    <n v="4.99"/>
    <b v="0"/>
    <n v="5"/>
    <x v="4"/>
  </r>
  <r>
    <x v="0"/>
    <n v="1"/>
    <s v="11-00443"/>
    <d v="2020-04-03T00:00:00"/>
    <x v="132"/>
    <x v="1"/>
    <s v="N/A"/>
    <x v="14"/>
    <n v="4.99"/>
    <b v="0"/>
    <n v="5"/>
    <x v="4"/>
  </r>
  <r>
    <x v="0"/>
    <n v="1"/>
    <s v="11-00441"/>
    <d v="2020-04-03T00:00:00"/>
    <x v="132"/>
    <x v="0"/>
    <n v="160"/>
    <x v="55"/>
    <n v="4.99"/>
    <b v="0"/>
    <n v="5"/>
    <x v="4"/>
  </r>
  <r>
    <x v="0"/>
    <n v="1"/>
    <s v="11-00444"/>
    <d v="2020-04-03T00:00:00"/>
    <x v="245"/>
    <x v="0"/>
    <n v="138"/>
    <x v="33"/>
    <n v="4.99"/>
    <b v="1"/>
    <n v="5"/>
    <x v="4"/>
  </r>
  <r>
    <x v="0"/>
    <n v="1"/>
    <s v="11-00445"/>
    <d v="2020-04-03T00:00:00"/>
    <x v="89"/>
    <x v="1"/>
    <s v="N/A"/>
    <x v="68"/>
    <n v="4.99"/>
    <b v="0"/>
    <n v="5"/>
    <x v="4"/>
  </r>
  <r>
    <x v="0"/>
    <n v="1"/>
    <s v="11-00448"/>
    <d v="2020-04-03T00:00:00"/>
    <x v="90"/>
    <x v="0"/>
    <n v="125"/>
    <x v="78"/>
    <n v="4.99"/>
    <b v="0"/>
    <n v="5"/>
    <x v="4"/>
  </r>
  <r>
    <x v="0"/>
    <n v="1"/>
    <s v="11-00446"/>
    <d v="2020-04-03T00:00:00"/>
    <x v="90"/>
    <x v="0"/>
    <n v="139"/>
    <x v="42"/>
    <n v="4.99"/>
    <b v="0"/>
    <n v="5"/>
    <x v="4"/>
  </r>
  <r>
    <x v="0"/>
    <n v="1"/>
    <s v="11-00447"/>
    <d v="2020-04-03T00:00:00"/>
    <x v="90"/>
    <x v="0"/>
    <n v="165"/>
    <x v="19"/>
    <n v="4.99"/>
    <b v="0"/>
    <n v="5"/>
    <x v="4"/>
  </r>
  <r>
    <x v="0"/>
    <n v="1"/>
    <s v="11-00449"/>
    <d v="2020-04-03T00:00:00"/>
    <x v="246"/>
    <x v="0"/>
    <n v="126"/>
    <x v="94"/>
    <n v="4.99"/>
    <b v="0"/>
    <n v="5"/>
    <x v="4"/>
  </r>
  <r>
    <x v="0"/>
    <n v="1"/>
    <s v="11-00450"/>
    <d v="2020-04-03T00:00:00"/>
    <x v="247"/>
    <x v="0"/>
    <n v="159"/>
    <x v="65"/>
    <n v="4.99"/>
    <b v="0"/>
    <n v="5"/>
    <x v="4"/>
  </r>
  <r>
    <x v="0"/>
    <n v="1"/>
    <s v="11-00452"/>
    <d v="2020-04-03T00:00:00"/>
    <x v="91"/>
    <x v="1"/>
    <s v="N/A"/>
    <x v="28"/>
    <n v="4.99"/>
    <b v="0"/>
    <n v="5"/>
    <x v="4"/>
  </r>
  <r>
    <x v="0"/>
    <n v="1"/>
    <s v="11-00451"/>
    <d v="2020-04-03T00:00:00"/>
    <x v="91"/>
    <x v="0"/>
    <n v="139"/>
    <x v="53"/>
    <n v="4.99"/>
    <b v="0"/>
    <n v="5"/>
    <x v="4"/>
  </r>
  <r>
    <x v="0"/>
    <n v="1"/>
    <s v="11-00453"/>
    <d v="2020-04-03T00:00:00"/>
    <x v="133"/>
    <x v="0"/>
    <n v="179"/>
    <x v="138"/>
    <n v="4.99"/>
    <b v="0"/>
    <n v="5"/>
    <x v="4"/>
  </r>
  <r>
    <x v="0"/>
    <n v="1"/>
    <s v="11-00454"/>
    <d v="2020-04-03T00:00:00"/>
    <x v="248"/>
    <x v="0"/>
    <n v="222"/>
    <x v="39"/>
    <n v="4.99"/>
    <b v="0"/>
    <n v="5"/>
    <x v="4"/>
  </r>
  <r>
    <x v="0"/>
    <n v="1"/>
    <s v="11-00456"/>
    <d v="2020-04-03T00:00:00"/>
    <x v="249"/>
    <x v="1"/>
    <s v="N/A"/>
    <x v="14"/>
    <n v="4.99"/>
    <b v="0"/>
    <n v="5"/>
    <x v="4"/>
  </r>
  <r>
    <x v="0"/>
    <n v="1"/>
    <s v="11-00455"/>
    <d v="2020-04-03T00:00:00"/>
    <x v="249"/>
    <x v="0"/>
    <n v="155"/>
    <x v="65"/>
    <n v="4.99"/>
    <b v="0"/>
    <n v="5"/>
    <x v="4"/>
  </r>
  <r>
    <x v="0"/>
    <n v="1"/>
    <s v="11-00458"/>
    <d v="2020-04-03T00:00:00"/>
    <x v="250"/>
    <x v="1"/>
    <s v="N/A"/>
    <x v="70"/>
    <n v="4.99"/>
    <b v="0"/>
    <n v="5"/>
    <x v="4"/>
  </r>
  <r>
    <x v="0"/>
    <n v="1"/>
    <s v="11-00457"/>
    <d v="2020-04-03T00:00:00"/>
    <x v="250"/>
    <x v="1"/>
    <s v="N/A"/>
    <x v="28"/>
    <n v="4.99"/>
    <b v="0"/>
    <n v="5"/>
    <x v="4"/>
  </r>
  <r>
    <x v="0"/>
    <n v="1"/>
    <s v="11-00459"/>
    <d v="2020-04-03T00:00:00"/>
    <x v="250"/>
    <x v="0"/>
    <n v="171"/>
    <x v="44"/>
    <n v="4.99"/>
    <b v="0"/>
    <n v="5"/>
    <x v="4"/>
  </r>
  <r>
    <x v="0"/>
    <n v="1"/>
    <s v="11-00460"/>
    <d v="2020-04-03T00:00:00"/>
    <x v="45"/>
    <x v="1"/>
    <s v="N/A"/>
    <x v="70"/>
    <n v="4.99"/>
    <b v="0"/>
    <n v="5"/>
    <x v="4"/>
  </r>
  <r>
    <x v="0"/>
    <n v="1"/>
    <s v="11-00461"/>
    <d v="2020-04-03T00:00:00"/>
    <x v="134"/>
    <x v="0"/>
    <n v="165"/>
    <x v="61"/>
    <n v="4.99"/>
    <b v="0"/>
    <n v="5"/>
    <x v="4"/>
  </r>
  <r>
    <x v="0"/>
    <n v="1"/>
    <s v="11-00462"/>
    <d v="2020-04-03T00:00:00"/>
    <x v="135"/>
    <x v="0"/>
    <n v="137"/>
    <x v="139"/>
    <n v="4.99"/>
    <b v="0"/>
    <n v="5"/>
    <x v="4"/>
  </r>
  <r>
    <x v="0"/>
    <n v="1"/>
    <s v="11-00463"/>
    <d v="2020-04-03T00:00:00"/>
    <x v="47"/>
    <x v="0"/>
    <n v="123"/>
    <x v="118"/>
    <n v="4.99"/>
    <b v="0"/>
    <n v="5"/>
    <x v="4"/>
  </r>
  <r>
    <x v="0"/>
    <n v="1"/>
    <s v="11-00465"/>
    <d v="2020-04-03T00:00:00"/>
    <x v="94"/>
    <x v="0"/>
    <n v="143"/>
    <x v="40"/>
    <n v="4.99"/>
    <b v="0"/>
    <n v="5"/>
    <x v="4"/>
  </r>
  <r>
    <x v="0"/>
    <n v="1"/>
    <s v="11-00464"/>
    <d v="2020-04-03T00:00:00"/>
    <x v="94"/>
    <x v="0"/>
    <n v="141"/>
    <x v="43"/>
    <n v="4.99"/>
    <b v="0"/>
    <n v="5"/>
    <x v="4"/>
  </r>
  <r>
    <x v="0"/>
    <n v="1"/>
    <s v="11-00467"/>
    <d v="2020-04-03T00:00:00"/>
    <x v="48"/>
    <x v="1"/>
    <s v="N/A"/>
    <x v="28"/>
    <n v="4.99"/>
    <b v="0"/>
    <n v="5"/>
    <x v="4"/>
  </r>
  <r>
    <x v="0"/>
    <n v="1"/>
    <s v="11-00466"/>
    <d v="2020-04-03T00:00:00"/>
    <x v="48"/>
    <x v="0"/>
    <n v="168"/>
    <x v="21"/>
    <n v="4.99"/>
    <b v="0"/>
    <n v="5"/>
    <x v="4"/>
  </r>
  <r>
    <x v="0"/>
    <n v="1"/>
    <s v="11-00468"/>
    <d v="2020-04-03T00:00:00"/>
    <x v="49"/>
    <x v="0"/>
    <n v="182"/>
    <x v="7"/>
    <n v="4.99"/>
    <b v="1"/>
    <n v="5"/>
    <x v="4"/>
  </r>
  <r>
    <x v="0"/>
    <n v="1"/>
    <s v="11-00469"/>
    <d v="2020-04-03T00:00:00"/>
    <x v="251"/>
    <x v="0"/>
    <n v="143"/>
    <x v="3"/>
    <n v="4.99"/>
    <b v="0"/>
    <n v="5"/>
    <x v="4"/>
  </r>
  <r>
    <x v="0"/>
    <n v="1"/>
    <s v="11-00471"/>
    <d v="2020-04-03T00:00:00"/>
    <x v="177"/>
    <x v="0"/>
    <n v="149"/>
    <x v="65"/>
    <n v="4.99"/>
    <b v="1"/>
    <n v="5"/>
    <x v="4"/>
  </r>
  <r>
    <x v="0"/>
    <n v="1"/>
    <s v="11-00470"/>
    <d v="2020-04-03T00:00:00"/>
    <x v="177"/>
    <x v="0"/>
    <n v="178"/>
    <x v="17"/>
    <n v="4.99"/>
    <b v="0"/>
    <n v="5"/>
    <x v="4"/>
  </r>
  <r>
    <x v="0"/>
    <n v="1"/>
    <s v="11-00472"/>
    <d v="2020-04-03T00:00:00"/>
    <x v="252"/>
    <x v="0"/>
    <n v="148"/>
    <x v="105"/>
    <n v="4.99"/>
    <b v="0"/>
    <n v="5"/>
    <x v="4"/>
  </r>
  <r>
    <x v="0"/>
    <n v="1"/>
    <s v="11-00473"/>
    <d v="2020-04-03T00:00:00"/>
    <x v="97"/>
    <x v="0"/>
    <n v="104"/>
    <x v="55"/>
    <n v="4.99"/>
    <b v="0"/>
    <n v="5"/>
    <x v="4"/>
  </r>
  <r>
    <x v="0"/>
    <n v="1"/>
    <s v="11-00474"/>
    <d v="2020-04-03T00:00:00"/>
    <x v="253"/>
    <x v="1"/>
    <s v="N/A"/>
    <x v="34"/>
    <n v="4.99"/>
    <b v="0"/>
    <n v="5"/>
    <x v="4"/>
  </r>
  <r>
    <x v="0"/>
    <n v="1"/>
    <s v="11-00475"/>
    <d v="2020-04-03T00:00:00"/>
    <x v="179"/>
    <x v="0"/>
    <n v="112"/>
    <x v="23"/>
    <n v="4.99"/>
    <b v="0"/>
    <n v="5"/>
    <x v="4"/>
  </r>
  <r>
    <x v="0"/>
    <n v="1"/>
    <s v="11-00476"/>
    <d v="2020-04-03T00:00:00"/>
    <x v="138"/>
    <x v="0"/>
    <n v="145"/>
    <x v="8"/>
    <n v="4.99"/>
    <b v="0"/>
    <n v="5"/>
    <x v="4"/>
  </r>
  <r>
    <x v="0"/>
    <n v="1"/>
    <s v="11-00477"/>
    <d v="2020-04-03T00:00:00"/>
    <x v="180"/>
    <x v="0"/>
    <n v="166"/>
    <x v="111"/>
    <n v="4.99"/>
    <b v="0"/>
    <n v="5"/>
    <x v="4"/>
  </r>
  <r>
    <x v="0"/>
    <n v="1"/>
    <s v="11-00478"/>
    <d v="2020-04-03T00:00:00"/>
    <x v="254"/>
    <x v="0"/>
    <n v="145"/>
    <x v="49"/>
    <n v="4.99"/>
    <b v="0"/>
    <n v="5"/>
    <x v="4"/>
  </r>
  <r>
    <x v="0"/>
    <n v="1"/>
    <s v="11-00479"/>
    <d v="2020-04-03T00:00:00"/>
    <x v="255"/>
    <x v="0"/>
    <n v="110"/>
    <x v="46"/>
    <n v="4.99"/>
    <b v="0"/>
    <n v="5"/>
    <x v="4"/>
  </r>
  <r>
    <x v="0"/>
    <n v="1"/>
    <s v="11-00480"/>
    <d v="2020-04-03T00:00:00"/>
    <x v="182"/>
    <x v="0"/>
    <n v="123"/>
    <x v="101"/>
    <n v="4.99"/>
    <b v="0"/>
    <n v="5"/>
    <x v="4"/>
  </r>
  <r>
    <x v="0"/>
    <n v="1"/>
    <s v="11-00481"/>
    <d v="2020-04-03T00:00:00"/>
    <x v="256"/>
    <x v="0"/>
    <n v="176"/>
    <x v="86"/>
    <n v="4.99"/>
    <b v="0"/>
    <n v="5"/>
    <x v="4"/>
  </r>
  <r>
    <x v="0"/>
    <n v="1"/>
    <s v="11-00482"/>
    <d v="2020-04-03T00:00:00"/>
    <x v="52"/>
    <x v="0"/>
    <n v="110"/>
    <x v="90"/>
    <n v="4.99"/>
    <b v="0"/>
    <n v="5"/>
    <x v="4"/>
  </r>
  <r>
    <x v="0"/>
    <n v="1"/>
    <s v="11-00483"/>
    <d v="2020-04-03T00:00:00"/>
    <x v="257"/>
    <x v="0"/>
    <n v="119"/>
    <x v="94"/>
    <n v="4.99"/>
    <b v="0"/>
    <n v="5"/>
    <x v="4"/>
  </r>
  <r>
    <x v="0"/>
    <n v="1"/>
    <s v="11-00484"/>
    <d v="2020-04-03T00:00:00"/>
    <x v="258"/>
    <x v="0"/>
    <n v="159"/>
    <x v="51"/>
    <n v="4.99"/>
    <b v="0"/>
    <n v="5"/>
    <x v="4"/>
  </r>
  <r>
    <x v="0"/>
    <n v="1"/>
    <s v="11-00485"/>
    <d v="2020-04-03T00:00:00"/>
    <x v="259"/>
    <x v="0"/>
    <n v="134"/>
    <x v="75"/>
    <n v="4.99"/>
    <b v="0"/>
    <n v="5"/>
    <x v="4"/>
  </r>
  <r>
    <x v="0"/>
    <n v="1"/>
    <s v="11-00486"/>
    <d v="2020-04-03T00:00:00"/>
    <x v="260"/>
    <x v="0"/>
    <n v="112"/>
    <x v="12"/>
    <n v="4.99"/>
    <b v="0"/>
    <n v="5"/>
    <x v="4"/>
  </r>
  <r>
    <x v="0"/>
    <n v="1"/>
    <s v="11-00487"/>
    <d v="2020-04-03T00:00:00"/>
    <x v="101"/>
    <x v="0"/>
    <n v="132"/>
    <x v="8"/>
    <n v="4.99"/>
    <b v="0"/>
    <n v="5"/>
    <x v="4"/>
  </r>
  <r>
    <x v="0"/>
    <n v="1"/>
    <s v="11-00489"/>
    <d v="2020-04-03T00:00:00"/>
    <x v="261"/>
    <x v="0"/>
    <n v="128"/>
    <x v="2"/>
    <n v="4.99"/>
    <b v="0"/>
    <n v="5"/>
    <x v="4"/>
  </r>
  <r>
    <x v="0"/>
    <n v="1"/>
    <s v="11-00488"/>
    <d v="2020-04-03T00:00:00"/>
    <x v="261"/>
    <x v="0"/>
    <n v="136"/>
    <x v="3"/>
    <n v="4.99"/>
    <b v="0"/>
    <n v="5"/>
    <x v="4"/>
  </r>
  <r>
    <x v="0"/>
    <n v="1"/>
    <s v="11-00490"/>
    <d v="2020-04-03T00:00:00"/>
    <x v="262"/>
    <x v="0"/>
    <n v="80"/>
    <x v="116"/>
    <n v="4.99"/>
    <b v="0"/>
    <n v="5"/>
    <x v="4"/>
  </r>
  <r>
    <x v="0"/>
    <n v="1"/>
    <s v="11-00491"/>
    <d v="2020-04-03T00:00:00"/>
    <x v="263"/>
    <x v="0"/>
    <n v="101"/>
    <x v="7"/>
    <n v="4.99"/>
    <b v="0"/>
    <n v="5"/>
    <x v="4"/>
  </r>
  <r>
    <x v="0"/>
    <n v="1"/>
    <s v="11-00493"/>
    <d v="2020-04-03T00:00:00"/>
    <x v="185"/>
    <x v="0"/>
    <n v="129"/>
    <x v="23"/>
    <n v="4.99"/>
    <b v="1"/>
    <n v="5"/>
    <x v="4"/>
  </r>
  <r>
    <x v="0"/>
    <n v="1"/>
    <s v="11-00492"/>
    <d v="2020-04-03T00:00:00"/>
    <x v="185"/>
    <x v="0"/>
    <n v="133"/>
    <x v="24"/>
    <n v="4.99"/>
    <b v="0"/>
    <n v="5"/>
    <x v="4"/>
  </r>
  <r>
    <x v="0"/>
    <n v="1"/>
    <s v="11-00494"/>
    <d v="2020-04-03T00:00:00"/>
    <x v="186"/>
    <x v="0"/>
    <n v="95"/>
    <x v="65"/>
    <n v="4.99"/>
    <b v="0"/>
    <n v="5"/>
    <x v="4"/>
  </r>
  <r>
    <x v="0"/>
    <n v="1"/>
    <s v="11-00495"/>
    <d v="2020-04-03T00:00:00"/>
    <x v="264"/>
    <x v="0"/>
    <n v="176"/>
    <x v="106"/>
    <n v="4.99"/>
    <b v="0"/>
    <n v="5"/>
    <x v="4"/>
  </r>
  <r>
    <x v="0"/>
    <n v="1"/>
    <s v="11-00496"/>
    <d v="2020-04-03T00:00:00"/>
    <x v="56"/>
    <x v="0"/>
    <n v="129"/>
    <x v="24"/>
    <n v="4.99"/>
    <b v="0"/>
    <n v="5"/>
    <x v="4"/>
  </r>
  <r>
    <x v="0"/>
    <n v="1"/>
    <s v="11-00497"/>
    <d v="2020-04-03T00:00:00"/>
    <x v="265"/>
    <x v="0"/>
    <n v="143"/>
    <x v="121"/>
    <n v="4.99"/>
    <b v="0"/>
    <n v="5"/>
    <x v="4"/>
  </r>
  <r>
    <x v="0"/>
    <n v="1"/>
    <s v="11-00498"/>
    <d v="2020-04-03T00:00:00"/>
    <x v="57"/>
    <x v="0"/>
    <n v="115"/>
    <x v="44"/>
    <n v="4.99"/>
    <b v="0"/>
    <n v="5"/>
    <x v="4"/>
  </r>
  <r>
    <x v="0"/>
    <n v="1"/>
    <s v="11-00499"/>
    <d v="2020-04-03T00:00:00"/>
    <x v="57"/>
    <x v="0"/>
    <n v="137"/>
    <x v="32"/>
    <n v="4.99"/>
    <b v="0"/>
    <n v="5"/>
    <x v="4"/>
  </r>
  <r>
    <x v="0"/>
    <n v="1"/>
    <s v="11-00501"/>
    <d v="2020-04-03T00:00:00"/>
    <x v="266"/>
    <x v="0"/>
    <n v="102"/>
    <x v="118"/>
    <n v="4.99"/>
    <b v="0"/>
    <n v="5"/>
    <x v="4"/>
  </r>
  <r>
    <x v="0"/>
    <n v="1"/>
    <s v="11-00500"/>
    <d v="2020-04-03T00:00:00"/>
    <x v="266"/>
    <x v="0"/>
    <n v="115"/>
    <x v="17"/>
    <n v="4.99"/>
    <b v="1"/>
    <n v="5"/>
    <x v="4"/>
  </r>
  <r>
    <x v="0"/>
    <n v="1"/>
    <s v="11-00502"/>
    <d v="2020-04-03T00:00:00"/>
    <x v="58"/>
    <x v="1"/>
    <s v="N/A"/>
    <x v="14"/>
    <n v="4.99"/>
    <b v="0"/>
    <n v="5"/>
    <x v="4"/>
  </r>
  <r>
    <x v="0"/>
    <n v="1"/>
    <s v="11-00503"/>
    <d v="2020-04-03T00:00:00"/>
    <x v="267"/>
    <x v="0"/>
    <n v="131"/>
    <x v="44"/>
    <n v="4.99"/>
    <b v="0"/>
    <n v="5"/>
    <x v="4"/>
  </r>
  <r>
    <x v="0"/>
    <n v="1"/>
    <s v="11-00504"/>
    <d v="2020-04-03T00:00:00"/>
    <x v="59"/>
    <x v="1"/>
    <s v="N/A"/>
    <x v="9"/>
    <n v="4.99"/>
    <b v="0"/>
    <n v="5"/>
    <x v="4"/>
  </r>
  <r>
    <x v="0"/>
    <n v="1"/>
    <s v="11-00505"/>
    <d v="2020-04-03T00:00:00"/>
    <x v="268"/>
    <x v="1"/>
    <s v="N/A"/>
    <x v="51"/>
    <n v="4.99"/>
    <b v="0"/>
    <n v="5"/>
    <x v="4"/>
  </r>
  <r>
    <x v="0"/>
    <n v="1"/>
    <s v="11-00506"/>
    <d v="2020-04-03T00:00:00"/>
    <x v="269"/>
    <x v="0"/>
    <n v="97"/>
    <x v="31"/>
    <n v="4.99"/>
    <b v="0"/>
    <n v="5"/>
    <x v="4"/>
  </r>
  <r>
    <x v="0"/>
    <n v="1"/>
    <s v="11-00507"/>
    <d v="2020-04-03T00:00:00"/>
    <x v="270"/>
    <x v="0"/>
    <n v="122"/>
    <x v="48"/>
    <n v="4.99"/>
    <b v="0"/>
    <n v="5"/>
    <x v="4"/>
  </r>
  <r>
    <x v="0"/>
    <n v="1"/>
    <s v="11-00508"/>
    <d v="2020-04-03T00:00:00"/>
    <x v="271"/>
    <x v="0"/>
    <n v="118"/>
    <x v="118"/>
    <n v="4.99"/>
    <b v="0"/>
    <n v="5"/>
    <x v="4"/>
  </r>
  <r>
    <x v="0"/>
    <n v="1"/>
    <s v="11-00509"/>
    <d v="2020-04-03T00:00:00"/>
    <x v="63"/>
    <x v="0"/>
    <n v="118"/>
    <x v="140"/>
    <n v="4.99"/>
    <b v="0"/>
    <n v="5"/>
    <x v="4"/>
  </r>
  <r>
    <x v="0"/>
    <n v="1"/>
    <s v="11-00511"/>
    <d v="2020-04-03T00:00:00"/>
    <x v="272"/>
    <x v="0"/>
    <n v="90"/>
    <x v="13"/>
    <n v="4.99"/>
    <b v="0"/>
    <n v="5"/>
    <x v="4"/>
  </r>
  <r>
    <x v="0"/>
    <n v="1"/>
    <s v="11-00510"/>
    <d v="2020-04-03T00:00:00"/>
    <x v="272"/>
    <x v="0"/>
    <n v="99"/>
    <x v="105"/>
    <n v="4.99"/>
    <b v="0"/>
    <n v="5"/>
    <x v="4"/>
  </r>
  <r>
    <x v="0"/>
    <n v="1"/>
    <s v="11-00512"/>
    <d v="2020-04-03T00:00:00"/>
    <x v="110"/>
    <x v="0"/>
    <n v="102"/>
    <x v="75"/>
    <n v="4.99"/>
    <b v="0"/>
    <n v="5"/>
    <x v="4"/>
  </r>
  <r>
    <x v="0"/>
    <n v="1"/>
    <s v="11-00513"/>
    <d v="2020-04-04T00:00:00"/>
    <x v="193"/>
    <x v="0"/>
    <n v="46"/>
    <x v="82"/>
    <n v="4.99"/>
    <b v="0"/>
    <n v="6"/>
    <x v="5"/>
  </r>
  <r>
    <x v="0"/>
    <n v="1"/>
    <s v="11-00514"/>
    <d v="2020-04-04T00:00:00"/>
    <x v="193"/>
    <x v="0"/>
    <n v="48"/>
    <x v="26"/>
    <n v="4.99"/>
    <b v="0"/>
    <n v="6"/>
    <x v="5"/>
  </r>
  <r>
    <x v="0"/>
    <n v="1"/>
    <s v="11-00515"/>
    <d v="2020-04-04T00:00:00"/>
    <x v="111"/>
    <x v="0"/>
    <n v="51"/>
    <x v="51"/>
    <n v="4.99"/>
    <b v="0"/>
    <n v="6"/>
    <x v="5"/>
  </r>
  <r>
    <x v="0"/>
    <n v="1"/>
    <s v="11-00516"/>
    <d v="2020-04-04T00:00:00"/>
    <x v="273"/>
    <x v="0"/>
    <n v="41"/>
    <x v="77"/>
    <n v="4.99"/>
    <b v="0"/>
    <n v="6"/>
    <x v="5"/>
  </r>
  <r>
    <x v="0"/>
    <n v="1"/>
    <s v="11-00517"/>
    <d v="2020-04-04T00:00:00"/>
    <x v="274"/>
    <x v="0"/>
    <n v="43"/>
    <x v="113"/>
    <n v="4.99"/>
    <b v="0"/>
    <n v="6"/>
    <x v="5"/>
  </r>
  <r>
    <x v="0"/>
    <n v="1"/>
    <s v="11-00518"/>
    <d v="2020-04-04T00:00:00"/>
    <x v="145"/>
    <x v="0"/>
    <n v="33"/>
    <x v="134"/>
    <n v="4.99"/>
    <b v="0"/>
    <n v="6"/>
    <x v="5"/>
  </r>
  <r>
    <x v="0"/>
    <n v="1"/>
    <s v="11-00519"/>
    <d v="2020-04-04T00:00:00"/>
    <x v="2"/>
    <x v="0"/>
    <n v="37"/>
    <x v="68"/>
    <n v="4.99"/>
    <b v="0"/>
    <n v="6"/>
    <x v="5"/>
  </r>
  <r>
    <x v="0"/>
    <n v="1"/>
    <s v="11-00520"/>
    <d v="2020-04-04T00:00:00"/>
    <x v="275"/>
    <x v="0"/>
    <n v="53"/>
    <x v="74"/>
    <n v="4.99"/>
    <b v="0"/>
    <n v="6"/>
    <x v="5"/>
  </r>
  <r>
    <x v="0"/>
    <n v="1"/>
    <s v="11-00521"/>
    <d v="2020-04-04T00:00:00"/>
    <x v="276"/>
    <x v="0"/>
    <n v="33"/>
    <x v="9"/>
    <n v="4.99"/>
    <b v="0"/>
    <n v="6"/>
    <x v="5"/>
  </r>
  <r>
    <x v="0"/>
    <n v="1"/>
    <s v="11-00522"/>
    <d v="2020-04-04T00:00:00"/>
    <x v="66"/>
    <x v="0"/>
    <n v="46"/>
    <x v="59"/>
    <n v="4.99"/>
    <b v="0"/>
    <n v="6"/>
    <x v="5"/>
  </r>
  <r>
    <x v="0"/>
    <n v="1"/>
    <s v="11-00523"/>
    <d v="2020-04-04T00:00:00"/>
    <x v="148"/>
    <x v="0"/>
    <n v="35"/>
    <x v="4"/>
    <n v="4.99"/>
    <b v="0"/>
    <n v="6"/>
    <x v="5"/>
  </r>
  <r>
    <x v="0"/>
    <n v="1"/>
    <s v="11-00524"/>
    <d v="2020-04-04T00:00:00"/>
    <x v="198"/>
    <x v="0"/>
    <n v="33"/>
    <x v="9"/>
    <n v="4.99"/>
    <b v="0"/>
    <n v="6"/>
    <x v="5"/>
  </r>
  <r>
    <x v="0"/>
    <n v="1"/>
    <s v="11-00525"/>
    <d v="2020-04-04T00:00:00"/>
    <x v="198"/>
    <x v="0"/>
    <n v="48"/>
    <x v="44"/>
    <n v="4.99"/>
    <b v="0"/>
    <n v="6"/>
    <x v="5"/>
  </r>
  <r>
    <x v="0"/>
    <n v="1"/>
    <s v="11-00526"/>
    <d v="2020-04-04T00:00:00"/>
    <x v="277"/>
    <x v="0"/>
    <n v="33"/>
    <x v="36"/>
    <n v="4.99"/>
    <b v="0"/>
    <n v="6"/>
    <x v="5"/>
  </r>
  <r>
    <x v="0"/>
    <n v="1"/>
    <s v="11-00527"/>
    <d v="2020-04-04T00:00:00"/>
    <x v="278"/>
    <x v="0"/>
    <n v="28"/>
    <x v="44"/>
    <n v="4.99"/>
    <b v="0"/>
    <n v="6"/>
    <x v="5"/>
  </r>
  <r>
    <x v="0"/>
    <n v="1"/>
    <s v="11-00528"/>
    <d v="2020-04-04T00:00:00"/>
    <x v="279"/>
    <x v="0"/>
    <n v="55"/>
    <x v="118"/>
    <n v="4.99"/>
    <b v="0"/>
    <n v="6"/>
    <x v="5"/>
  </r>
  <r>
    <x v="0"/>
    <n v="1"/>
    <s v="11-00529"/>
    <d v="2020-04-04T00:00:00"/>
    <x v="4"/>
    <x v="0"/>
    <n v="50"/>
    <x v="95"/>
    <n v="4.99"/>
    <b v="0"/>
    <n v="6"/>
    <x v="5"/>
  </r>
  <r>
    <x v="0"/>
    <n v="1"/>
    <s v="11-00530"/>
    <d v="2020-04-04T00:00:00"/>
    <x v="280"/>
    <x v="0"/>
    <n v="38"/>
    <x v="55"/>
    <n v="4.99"/>
    <b v="1"/>
    <n v="6"/>
    <x v="5"/>
  </r>
  <r>
    <x v="0"/>
    <n v="1"/>
    <s v="11-00531"/>
    <d v="2020-04-04T00:00:00"/>
    <x v="202"/>
    <x v="0"/>
    <n v="40"/>
    <x v="141"/>
    <n v="4.99"/>
    <b v="1"/>
    <n v="6"/>
    <x v="5"/>
  </r>
  <r>
    <x v="0"/>
    <n v="1"/>
    <s v="11-00532"/>
    <d v="2020-04-04T00:00:00"/>
    <x v="281"/>
    <x v="0"/>
    <n v="36"/>
    <x v="63"/>
    <n v="4.99"/>
    <b v="0"/>
    <n v="6"/>
    <x v="5"/>
  </r>
  <r>
    <x v="0"/>
    <n v="1"/>
    <s v="11-00533"/>
    <d v="2020-04-04T00:00:00"/>
    <x v="282"/>
    <x v="0"/>
    <n v="35"/>
    <x v="6"/>
    <n v="4.99"/>
    <b v="0"/>
    <n v="6"/>
    <x v="5"/>
  </r>
  <r>
    <x v="0"/>
    <n v="1"/>
    <s v="11-00534"/>
    <d v="2020-04-04T00:00:00"/>
    <x v="283"/>
    <x v="0"/>
    <n v="35"/>
    <x v="8"/>
    <n v="4.99"/>
    <b v="0"/>
    <n v="6"/>
    <x v="5"/>
  </r>
  <r>
    <x v="0"/>
    <n v="1"/>
    <s v="11-00535"/>
    <d v="2020-04-04T00:00:00"/>
    <x v="284"/>
    <x v="0"/>
    <n v="37"/>
    <x v="142"/>
    <n v="4.99"/>
    <b v="0"/>
    <n v="6"/>
    <x v="5"/>
  </r>
  <r>
    <x v="0"/>
    <n v="1"/>
    <s v="11-00536"/>
    <d v="2020-04-04T00:00:00"/>
    <x v="5"/>
    <x v="0"/>
    <n v="40"/>
    <x v="115"/>
    <n v="4.99"/>
    <b v="0"/>
    <n v="6"/>
    <x v="5"/>
  </r>
  <r>
    <x v="0"/>
    <n v="1"/>
    <s v="11-00537"/>
    <d v="2020-04-04T00:00:00"/>
    <x v="285"/>
    <x v="0"/>
    <n v="35"/>
    <x v="41"/>
    <n v="4.99"/>
    <b v="0"/>
    <n v="6"/>
    <x v="5"/>
  </r>
  <r>
    <x v="0"/>
    <n v="1"/>
    <s v="11-00538"/>
    <d v="2020-04-04T00:00:00"/>
    <x v="286"/>
    <x v="0"/>
    <n v="40"/>
    <x v="59"/>
    <n v="4.99"/>
    <b v="0"/>
    <n v="6"/>
    <x v="5"/>
  </r>
  <r>
    <x v="0"/>
    <n v="1"/>
    <s v="11-00539"/>
    <d v="2020-04-04T00:00:00"/>
    <x v="156"/>
    <x v="0"/>
    <n v="39"/>
    <x v="90"/>
    <n v="4.99"/>
    <b v="0"/>
    <n v="6"/>
    <x v="5"/>
  </r>
  <r>
    <x v="0"/>
    <n v="1"/>
    <s v="11-00540"/>
    <d v="2020-04-04T00:00:00"/>
    <x v="211"/>
    <x v="0"/>
    <n v="31"/>
    <x v="6"/>
    <n v="4.99"/>
    <b v="0"/>
    <n v="6"/>
    <x v="5"/>
  </r>
  <r>
    <x v="0"/>
    <n v="1"/>
    <s v="11-00541"/>
    <d v="2020-04-04T00:00:00"/>
    <x v="287"/>
    <x v="0"/>
    <n v="35"/>
    <x v="51"/>
    <n v="4.99"/>
    <b v="0"/>
    <n v="6"/>
    <x v="5"/>
  </r>
  <r>
    <x v="0"/>
    <n v="1"/>
    <s v="11-00542"/>
    <d v="2020-04-04T00:00:00"/>
    <x v="288"/>
    <x v="0"/>
    <n v="22"/>
    <x v="35"/>
    <n v="4.99"/>
    <b v="0"/>
    <n v="6"/>
    <x v="5"/>
  </r>
  <r>
    <x v="0"/>
    <n v="1"/>
    <s v="11-00543"/>
    <d v="2020-04-04T00:00:00"/>
    <x v="289"/>
    <x v="0"/>
    <n v="25"/>
    <x v="31"/>
    <n v="4.99"/>
    <b v="0"/>
    <n v="6"/>
    <x v="5"/>
  </r>
  <r>
    <x v="0"/>
    <n v="1"/>
    <s v="11-00544"/>
    <d v="2020-04-04T00:00:00"/>
    <x v="290"/>
    <x v="0"/>
    <n v="27"/>
    <x v="83"/>
    <n v="4.99"/>
    <b v="0"/>
    <n v="6"/>
    <x v="5"/>
  </r>
  <r>
    <x v="0"/>
    <n v="1"/>
    <s v="11-00545"/>
    <d v="2020-04-04T00:00:00"/>
    <x v="291"/>
    <x v="0"/>
    <n v="24"/>
    <x v="51"/>
    <n v="4.99"/>
    <b v="0"/>
    <n v="6"/>
    <x v="5"/>
  </r>
  <r>
    <x v="0"/>
    <n v="1"/>
    <s v="11-00546"/>
    <d v="2020-04-04T00:00:00"/>
    <x v="292"/>
    <x v="0"/>
    <n v="32"/>
    <x v="126"/>
    <n v="4.99"/>
    <b v="0"/>
    <n v="6"/>
    <x v="5"/>
  </r>
  <r>
    <x v="0"/>
    <n v="1"/>
    <s v="11-00547"/>
    <d v="2020-04-04T00:00:00"/>
    <x v="293"/>
    <x v="0"/>
    <n v="34"/>
    <x v="27"/>
    <n v="4.99"/>
    <b v="0"/>
    <n v="6"/>
    <x v="5"/>
  </r>
  <r>
    <x v="0"/>
    <n v="1"/>
    <s v="11-00548"/>
    <d v="2020-04-04T00:00:00"/>
    <x v="294"/>
    <x v="0"/>
    <n v="20"/>
    <x v="23"/>
    <n v="4.99"/>
    <b v="0"/>
    <n v="6"/>
    <x v="5"/>
  </r>
  <r>
    <x v="0"/>
    <n v="1"/>
    <s v="11-00549"/>
    <d v="2020-04-04T00:00:00"/>
    <x v="159"/>
    <x v="0"/>
    <n v="46"/>
    <x v="8"/>
    <n v="4.99"/>
    <b v="0"/>
    <n v="6"/>
    <x v="5"/>
  </r>
  <r>
    <x v="0"/>
    <n v="1"/>
    <s v="11-00550"/>
    <d v="2020-04-04T00:00:00"/>
    <x v="295"/>
    <x v="0"/>
    <n v="37"/>
    <x v="7"/>
    <n v="4.99"/>
    <b v="0"/>
    <n v="6"/>
    <x v="5"/>
  </r>
  <r>
    <x v="0"/>
    <n v="1"/>
    <s v="11-00551"/>
    <d v="2020-04-04T00:00:00"/>
    <x v="296"/>
    <x v="0"/>
    <n v="36"/>
    <x v="126"/>
    <n v="4.99"/>
    <b v="0"/>
    <n v="6"/>
    <x v="5"/>
  </r>
  <r>
    <x v="0"/>
    <n v="1"/>
    <s v="11-00552"/>
    <d v="2020-04-04T00:00:00"/>
    <x v="297"/>
    <x v="0"/>
    <n v="44"/>
    <x v="143"/>
    <n v="4.99"/>
    <b v="1"/>
    <n v="6"/>
    <x v="5"/>
  </r>
  <r>
    <x v="0"/>
    <n v="1"/>
    <s v="11-00553"/>
    <d v="2020-04-04T00:00:00"/>
    <x v="70"/>
    <x v="0"/>
    <n v="36"/>
    <x v="144"/>
    <n v="4.99"/>
    <b v="0"/>
    <n v="6"/>
    <x v="5"/>
  </r>
  <r>
    <x v="0"/>
    <n v="1"/>
    <s v="11-00554"/>
    <d v="2020-04-04T00:00:00"/>
    <x v="298"/>
    <x v="0"/>
    <n v="35"/>
    <x v="42"/>
    <n v="4.99"/>
    <b v="0"/>
    <n v="6"/>
    <x v="5"/>
  </r>
  <r>
    <x v="0"/>
    <n v="1"/>
    <s v="11-00555"/>
    <d v="2020-04-04T00:00:00"/>
    <x v="299"/>
    <x v="0"/>
    <n v="36"/>
    <x v="50"/>
    <n v="4.99"/>
    <b v="0"/>
    <n v="6"/>
    <x v="5"/>
  </r>
  <r>
    <x v="0"/>
    <n v="1"/>
    <s v="11-00556"/>
    <d v="2020-04-04T00:00:00"/>
    <x v="221"/>
    <x v="0"/>
    <n v="36"/>
    <x v="41"/>
    <n v="4.99"/>
    <b v="0"/>
    <n v="6"/>
    <x v="5"/>
  </r>
  <r>
    <x v="0"/>
    <n v="1"/>
    <s v="11-00557"/>
    <d v="2020-04-04T00:00:00"/>
    <x v="221"/>
    <x v="0"/>
    <n v="39"/>
    <x v="104"/>
    <n v="4.99"/>
    <b v="1"/>
    <n v="6"/>
    <x v="5"/>
  </r>
  <r>
    <x v="0"/>
    <n v="1"/>
    <s v="11-00558"/>
    <d v="2020-04-04T00:00:00"/>
    <x v="300"/>
    <x v="0"/>
    <n v="39"/>
    <x v="28"/>
    <n v="4.99"/>
    <b v="0"/>
    <n v="6"/>
    <x v="5"/>
  </r>
  <r>
    <x v="0"/>
    <n v="1"/>
    <s v="11-00559"/>
    <d v="2020-04-04T00:00:00"/>
    <x v="301"/>
    <x v="0"/>
    <n v="42"/>
    <x v="121"/>
    <n v="4.99"/>
    <b v="0"/>
    <n v="6"/>
    <x v="5"/>
  </r>
  <r>
    <x v="0"/>
    <n v="1"/>
    <s v="11-00560"/>
    <d v="2020-04-04T00:00:00"/>
    <x v="302"/>
    <x v="0"/>
    <n v="34"/>
    <x v="17"/>
    <n v="4.99"/>
    <b v="0"/>
    <n v="6"/>
    <x v="5"/>
  </r>
  <r>
    <x v="0"/>
    <n v="1"/>
    <s v="11-00561"/>
    <d v="2020-04-04T00:00:00"/>
    <x v="228"/>
    <x v="0"/>
    <n v="41"/>
    <x v="59"/>
    <n v="4.99"/>
    <b v="1"/>
    <n v="6"/>
    <x v="5"/>
  </r>
  <r>
    <x v="0"/>
    <n v="1"/>
    <s v="11-00562"/>
    <d v="2020-04-04T00:00:00"/>
    <x v="303"/>
    <x v="0"/>
    <n v="43"/>
    <x v="131"/>
    <n v="4.99"/>
    <b v="0"/>
    <n v="6"/>
    <x v="5"/>
  </r>
  <r>
    <x v="0"/>
    <n v="1"/>
    <s v="11-00563"/>
    <d v="2020-04-04T00:00:00"/>
    <x v="16"/>
    <x v="1"/>
    <s v="N/A"/>
    <x v="18"/>
    <n v="4.99"/>
    <b v="0"/>
    <n v="6"/>
    <x v="5"/>
  </r>
  <r>
    <x v="0"/>
    <n v="1"/>
    <s v="11-00565"/>
    <d v="2020-04-04T00:00:00"/>
    <x v="229"/>
    <x v="0"/>
    <n v="58"/>
    <x v="55"/>
    <n v="4.99"/>
    <b v="0"/>
    <n v="6"/>
    <x v="5"/>
  </r>
  <r>
    <x v="0"/>
    <n v="1"/>
    <s v="11-00564"/>
    <d v="2020-04-04T00:00:00"/>
    <x v="229"/>
    <x v="0"/>
    <n v="102"/>
    <x v="44"/>
    <n v="4.99"/>
    <b v="0"/>
    <n v="6"/>
    <x v="5"/>
  </r>
  <r>
    <x v="0"/>
    <n v="1"/>
    <s v="11-00568"/>
    <d v="2020-04-04T00:00:00"/>
    <x v="121"/>
    <x v="0"/>
    <n v="71"/>
    <x v="4"/>
    <n v="4.99"/>
    <b v="0"/>
    <n v="6"/>
    <x v="5"/>
  </r>
  <r>
    <x v="0"/>
    <n v="1"/>
    <s v="11-00566"/>
    <d v="2020-04-04T00:00:00"/>
    <x v="121"/>
    <x v="0"/>
    <n v="86"/>
    <x v="19"/>
    <n v="4.99"/>
    <b v="1"/>
    <n v="6"/>
    <x v="5"/>
  </r>
  <r>
    <x v="0"/>
    <n v="1"/>
    <s v="11-00567"/>
    <d v="2020-04-04T00:00:00"/>
    <x v="121"/>
    <x v="0"/>
    <n v="108"/>
    <x v="96"/>
    <n v="4.99"/>
    <b v="0"/>
    <n v="6"/>
    <x v="5"/>
  </r>
  <r>
    <x v="0"/>
    <n v="1"/>
    <s v="11-00569"/>
    <d v="2020-04-04T00:00:00"/>
    <x v="304"/>
    <x v="1"/>
    <s v="N/A"/>
    <x v="27"/>
    <n v="4.99"/>
    <b v="0"/>
    <n v="6"/>
    <x v="5"/>
  </r>
  <r>
    <x v="0"/>
    <n v="1"/>
    <s v="11-00571"/>
    <d v="2020-04-04T00:00:00"/>
    <x v="122"/>
    <x v="1"/>
    <s v="N/A"/>
    <x v="27"/>
    <n v="4.99"/>
    <b v="0"/>
    <n v="6"/>
    <x v="5"/>
  </r>
  <r>
    <x v="0"/>
    <n v="1"/>
    <s v="11-00570"/>
    <d v="2020-04-04T00:00:00"/>
    <x v="122"/>
    <x v="0"/>
    <n v="84"/>
    <x v="17"/>
    <n v="4.99"/>
    <b v="0"/>
    <n v="6"/>
    <x v="5"/>
  </r>
  <r>
    <x v="0"/>
    <n v="1"/>
    <s v="11-00572"/>
    <d v="2020-04-04T00:00:00"/>
    <x v="305"/>
    <x v="0"/>
    <n v="101"/>
    <x v="78"/>
    <n v="4.99"/>
    <b v="0"/>
    <n v="6"/>
    <x v="5"/>
  </r>
  <r>
    <x v="0"/>
    <n v="1"/>
    <s v="11-00574"/>
    <d v="2020-04-04T00:00:00"/>
    <x v="306"/>
    <x v="1"/>
    <s v="N/A"/>
    <x v="70"/>
    <n v="4.99"/>
    <b v="0"/>
    <n v="6"/>
    <x v="5"/>
  </r>
  <r>
    <x v="0"/>
    <n v="1"/>
    <s v="11-00573"/>
    <d v="2020-04-04T00:00:00"/>
    <x v="306"/>
    <x v="0"/>
    <n v="96"/>
    <x v="26"/>
    <n v="4.99"/>
    <b v="0"/>
    <n v="6"/>
    <x v="5"/>
  </r>
  <r>
    <x v="0"/>
    <n v="1"/>
    <s v="11-00575"/>
    <d v="2020-04-04T00:00:00"/>
    <x v="306"/>
    <x v="0"/>
    <n v="82"/>
    <x v="56"/>
    <n v="4.99"/>
    <b v="0"/>
    <n v="6"/>
    <x v="5"/>
  </r>
  <r>
    <x v="0"/>
    <n v="1"/>
    <s v="11-00576"/>
    <d v="2020-04-04T00:00:00"/>
    <x v="17"/>
    <x v="0"/>
    <n v="103"/>
    <x v="33"/>
    <n v="4.99"/>
    <b v="0"/>
    <n v="6"/>
    <x v="5"/>
  </r>
  <r>
    <x v="0"/>
    <n v="1"/>
    <s v="11-00577"/>
    <d v="2020-04-04T00:00:00"/>
    <x v="230"/>
    <x v="0"/>
    <n v="90"/>
    <x v="94"/>
    <n v="4.99"/>
    <b v="0"/>
    <n v="6"/>
    <x v="5"/>
  </r>
  <r>
    <x v="0"/>
    <n v="1"/>
    <s v="11-00579"/>
    <d v="2020-04-04T00:00:00"/>
    <x v="166"/>
    <x v="0"/>
    <n v="87"/>
    <x v="131"/>
    <n v="4.99"/>
    <b v="0"/>
    <n v="6"/>
    <x v="5"/>
  </r>
  <r>
    <x v="0"/>
    <n v="1"/>
    <s v="11-00578"/>
    <d v="2020-04-04T00:00:00"/>
    <x v="166"/>
    <x v="0"/>
    <n v="101"/>
    <x v="145"/>
    <n v="4.99"/>
    <b v="0"/>
    <n v="6"/>
    <x v="5"/>
  </r>
  <r>
    <x v="0"/>
    <n v="1"/>
    <s v="11-00580"/>
    <d v="2020-04-04T00:00:00"/>
    <x v="166"/>
    <x v="0"/>
    <n v="88"/>
    <x v="146"/>
    <n v="4.99"/>
    <b v="1"/>
    <n v="6"/>
    <x v="5"/>
  </r>
  <r>
    <x v="0"/>
    <n v="1"/>
    <s v="11-00583"/>
    <d v="2020-04-04T00:00:00"/>
    <x v="18"/>
    <x v="1"/>
    <s v="N/A"/>
    <x v="59"/>
    <n v="4.99"/>
    <b v="0"/>
    <n v="6"/>
    <x v="5"/>
  </r>
  <r>
    <x v="0"/>
    <n v="1"/>
    <s v="11-00582"/>
    <d v="2020-04-04T00:00:00"/>
    <x v="18"/>
    <x v="0"/>
    <n v="104"/>
    <x v="17"/>
    <n v="4.99"/>
    <b v="0"/>
    <n v="6"/>
    <x v="5"/>
  </r>
  <r>
    <x v="0"/>
    <n v="1"/>
    <s v="11-00581"/>
    <d v="2020-04-04T00:00:00"/>
    <x v="18"/>
    <x v="0"/>
    <n v="64"/>
    <x v="63"/>
    <n v="4.99"/>
    <b v="0"/>
    <n v="6"/>
    <x v="5"/>
  </r>
  <r>
    <x v="0"/>
    <n v="1"/>
    <s v="11-00584"/>
    <d v="2020-04-04T00:00:00"/>
    <x v="123"/>
    <x v="0"/>
    <n v="65"/>
    <x v="118"/>
    <n v="4.99"/>
    <b v="0"/>
    <n v="6"/>
    <x v="5"/>
  </r>
  <r>
    <x v="0"/>
    <n v="1"/>
    <s v="11-00585"/>
    <d v="2020-04-04T00:00:00"/>
    <x v="123"/>
    <x v="0"/>
    <n v="70"/>
    <x v="91"/>
    <n v="4.99"/>
    <b v="0"/>
    <n v="6"/>
    <x v="5"/>
  </r>
  <r>
    <x v="0"/>
    <n v="1"/>
    <s v="11-00586"/>
    <d v="2020-04-04T00:00:00"/>
    <x v="231"/>
    <x v="0"/>
    <n v="116"/>
    <x v="26"/>
    <n v="4.99"/>
    <b v="0"/>
    <n v="6"/>
    <x v="5"/>
  </r>
  <r>
    <x v="0"/>
    <n v="1"/>
    <s v="11-00588"/>
    <d v="2020-04-04T00:00:00"/>
    <x v="19"/>
    <x v="1"/>
    <s v="N/A"/>
    <x v="27"/>
    <n v="4.99"/>
    <b v="0"/>
    <n v="6"/>
    <x v="5"/>
  </r>
  <r>
    <x v="0"/>
    <n v="1"/>
    <s v="11-00589"/>
    <d v="2020-04-04T00:00:00"/>
    <x v="19"/>
    <x v="1"/>
    <s v="N/A"/>
    <x v="3"/>
    <n v="4.99"/>
    <b v="0"/>
    <n v="6"/>
    <x v="5"/>
  </r>
  <r>
    <x v="0"/>
    <n v="1"/>
    <s v="11-00587"/>
    <d v="2020-04-04T00:00:00"/>
    <x v="19"/>
    <x v="0"/>
    <n v="67"/>
    <x v="31"/>
    <n v="4.99"/>
    <b v="0"/>
    <n v="6"/>
    <x v="5"/>
  </r>
  <r>
    <x v="0"/>
    <n v="1"/>
    <s v="11-00590"/>
    <d v="2020-04-04T00:00:00"/>
    <x v="167"/>
    <x v="0"/>
    <n v="117"/>
    <x v="4"/>
    <n v="4.99"/>
    <b v="0"/>
    <n v="6"/>
    <x v="5"/>
  </r>
  <r>
    <x v="0"/>
    <n v="1"/>
    <s v="11-00591"/>
    <d v="2020-04-04T00:00:00"/>
    <x v="124"/>
    <x v="0"/>
    <n v="91"/>
    <x v="66"/>
    <n v="4.99"/>
    <b v="0"/>
    <n v="6"/>
    <x v="5"/>
  </r>
  <r>
    <x v="0"/>
    <n v="1"/>
    <s v="11-00592"/>
    <d v="2020-04-04T00:00:00"/>
    <x v="124"/>
    <x v="0"/>
    <n v="98"/>
    <x v="92"/>
    <n v="4.99"/>
    <b v="0"/>
    <n v="6"/>
    <x v="5"/>
  </r>
  <r>
    <x v="0"/>
    <n v="1"/>
    <s v="11-00593"/>
    <d v="2020-04-04T00:00:00"/>
    <x v="21"/>
    <x v="0"/>
    <n v="104"/>
    <x v="82"/>
    <n v="4.99"/>
    <b v="0"/>
    <n v="6"/>
    <x v="5"/>
  </r>
  <r>
    <x v="0"/>
    <n v="1"/>
    <s v="11-00594"/>
    <d v="2020-04-04T00:00:00"/>
    <x v="168"/>
    <x v="1"/>
    <s v="N/A"/>
    <x v="14"/>
    <n v="4.99"/>
    <b v="0"/>
    <n v="6"/>
    <x v="5"/>
  </r>
  <r>
    <x v="0"/>
    <n v="1"/>
    <s v="11-00595"/>
    <d v="2020-04-04T00:00:00"/>
    <x v="232"/>
    <x v="1"/>
    <s v="N/A"/>
    <x v="59"/>
    <n v="4.99"/>
    <b v="0"/>
    <n v="6"/>
    <x v="5"/>
  </r>
  <r>
    <x v="0"/>
    <n v="1"/>
    <s v="11-00597"/>
    <d v="2020-04-04T00:00:00"/>
    <x v="232"/>
    <x v="0"/>
    <n v="103"/>
    <x v="21"/>
    <n v="4.99"/>
    <b v="0"/>
    <n v="6"/>
    <x v="5"/>
  </r>
  <r>
    <x v="0"/>
    <n v="1"/>
    <s v="11-00596"/>
    <d v="2020-04-04T00:00:00"/>
    <x v="232"/>
    <x v="0"/>
    <n v="107"/>
    <x v="86"/>
    <n v="4.99"/>
    <b v="0"/>
    <n v="6"/>
    <x v="5"/>
  </r>
  <r>
    <x v="0"/>
    <n v="1"/>
    <s v="11-00598"/>
    <d v="2020-04-04T00:00:00"/>
    <x v="23"/>
    <x v="0"/>
    <n v="58"/>
    <x v="65"/>
    <n v="4.99"/>
    <b v="0"/>
    <n v="6"/>
    <x v="5"/>
  </r>
  <r>
    <x v="0"/>
    <n v="1"/>
    <s v="11-00599"/>
    <d v="2020-04-04T00:00:00"/>
    <x v="23"/>
    <x v="0"/>
    <n v="88"/>
    <x v="63"/>
    <n v="4.99"/>
    <b v="0"/>
    <n v="6"/>
    <x v="5"/>
  </r>
  <r>
    <x v="0"/>
    <n v="1"/>
    <s v="11-00600"/>
    <d v="2020-04-04T00:00:00"/>
    <x v="233"/>
    <x v="1"/>
    <s v="N/A"/>
    <x v="2"/>
    <n v="4.99"/>
    <b v="0"/>
    <n v="6"/>
    <x v="5"/>
  </r>
  <r>
    <x v="0"/>
    <n v="1"/>
    <s v="11-00601"/>
    <d v="2020-04-04T00:00:00"/>
    <x v="234"/>
    <x v="0"/>
    <n v="89"/>
    <x v="63"/>
    <n v="4.99"/>
    <b v="0"/>
    <n v="6"/>
    <x v="5"/>
  </r>
  <r>
    <x v="0"/>
    <n v="1"/>
    <s v="11-00605"/>
    <d v="2020-04-04T00:00:00"/>
    <x v="235"/>
    <x v="1"/>
    <s v="N/A"/>
    <x v="34"/>
    <n v="4.99"/>
    <b v="0"/>
    <n v="6"/>
    <x v="5"/>
  </r>
  <r>
    <x v="0"/>
    <n v="1"/>
    <s v="11-00602"/>
    <d v="2020-04-04T00:00:00"/>
    <x v="235"/>
    <x v="0"/>
    <n v="90"/>
    <x v="86"/>
    <n v="4.99"/>
    <b v="0"/>
    <n v="6"/>
    <x v="5"/>
  </r>
  <r>
    <x v="0"/>
    <n v="1"/>
    <s v="11-00604"/>
    <d v="2020-04-04T00:00:00"/>
    <x v="235"/>
    <x v="0"/>
    <n v="113"/>
    <x v="92"/>
    <n v="4.99"/>
    <b v="0"/>
    <n v="6"/>
    <x v="5"/>
  </r>
  <r>
    <x v="0"/>
    <n v="1"/>
    <s v="11-00606"/>
    <d v="2020-04-04T00:00:00"/>
    <x v="235"/>
    <x v="0"/>
    <n v="73"/>
    <x v="32"/>
    <n v="4.99"/>
    <b v="0"/>
    <n v="6"/>
    <x v="5"/>
  </r>
  <r>
    <x v="0"/>
    <n v="1"/>
    <s v="11-00607"/>
    <d v="2020-04-04T00:00:00"/>
    <x v="235"/>
    <x v="0"/>
    <n v="102"/>
    <x v="24"/>
    <n v="4.99"/>
    <b v="0"/>
    <n v="6"/>
    <x v="5"/>
  </r>
  <r>
    <x v="0"/>
    <n v="1"/>
    <s v="11-00603"/>
    <d v="2020-04-04T00:00:00"/>
    <x v="235"/>
    <x v="0"/>
    <n v="100"/>
    <x v="107"/>
    <n v="4.99"/>
    <b v="0"/>
    <n v="6"/>
    <x v="5"/>
  </r>
  <r>
    <x v="0"/>
    <n v="1"/>
    <s v="11-00608"/>
    <d v="2020-04-04T00:00:00"/>
    <x v="236"/>
    <x v="1"/>
    <s v="N/A"/>
    <x v="28"/>
    <n v="4.99"/>
    <b v="0"/>
    <n v="6"/>
    <x v="5"/>
  </r>
  <r>
    <x v="0"/>
    <n v="1"/>
    <s v="11-00609"/>
    <d v="2020-04-04T00:00:00"/>
    <x v="24"/>
    <x v="1"/>
    <s v="N/A"/>
    <x v="59"/>
    <n v="4.99"/>
    <b v="0"/>
    <n v="6"/>
    <x v="5"/>
  </r>
  <r>
    <x v="0"/>
    <n v="1"/>
    <s v="11-00610"/>
    <d v="2020-04-04T00:00:00"/>
    <x v="24"/>
    <x v="0"/>
    <n v="107"/>
    <x v="91"/>
    <n v="4.99"/>
    <b v="0"/>
    <n v="6"/>
    <x v="5"/>
  </r>
  <r>
    <x v="0"/>
    <n v="1"/>
    <s v="11-00611"/>
    <d v="2020-04-04T00:00:00"/>
    <x v="307"/>
    <x v="0"/>
    <n v="91"/>
    <x v="147"/>
    <n v="4.99"/>
    <b v="0"/>
    <n v="6"/>
    <x v="5"/>
  </r>
  <r>
    <x v="0"/>
    <n v="1"/>
    <s v="11-00612"/>
    <d v="2020-04-04T00:00:00"/>
    <x v="169"/>
    <x v="1"/>
    <s v="N/A"/>
    <x v="49"/>
    <n v="4.99"/>
    <b v="0"/>
    <n v="6"/>
    <x v="5"/>
  </r>
  <r>
    <x v="0"/>
    <n v="1"/>
    <s v="11-00613"/>
    <d v="2020-04-04T00:00:00"/>
    <x v="25"/>
    <x v="0"/>
    <n v="102"/>
    <x v="127"/>
    <n v="4.99"/>
    <b v="0"/>
    <n v="6"/>
    <x v="5"/>
  </r>
  <r>
    <x v="0"/>
    <n v="1"/>
    <s v="11-00614"/>
    <d v="2020-04-04T00:00:00"/>
    <x v="125"/>
    <x v="1"/>
    <s v="N/A"/>
    <x v="28"/>
    <n v="4.99"/>
    <b v="0"/>
    <n v="6"/>
    <x v="5"/>
  </r>
  <r>
    <x v="0"/>
    <n v="1"/>
    <s v="11-00615"/>
    <d v="2020-04-04T00:00:00"/>
    <x v="26"/>
    <x v="0"/>
    <n v="99"/>
    <x v="109"/>
    <n v="4.99"/>
    <b v="0"/>
    <n v="6"/>
    <x v="5"/>
  </r>
  <r>
    <x v="0"/>
    <n v="1"/>
    <s v="11-00616"/>
    <d v="2020-04-04T00:00:00"/>
    <x v="170"/>
    <x v="0"/>
    <n v="105"/>
    <x v="53"/>
    <n v="4.99"/>
    <b v="0"/>
    <n v="6"/>
    <x v="5"/>
  </r>
  <r>
    <x v="0"/>
    <n v="1"/>
    <s v="11-00617"/>
    <d v="2020-04-04T00:00:00"/>
    <x v="170"/>
    <x v="0"/>
    <n v="100"/>
    <x v="148"/>
    <n v="4.99"/>
    <b v="0"/>
    <n v="6"/>
    <x v="5"/>
  </r>
  <r>
    <x v="0"/>
    <n v="1"/>
    <s v="11-00619"/>
    <d v="2020-04-04T00:00:00"/>
    <x v="77"/>
    <x v="1"/>
    <s v="N/A"/>
    <x v="7"/>
    <n v="4.99"/>
    <b v="0"/>
    <n v="6"/>
    <x v="5"/>
  </r>
  <r>
    <x v="0"/>
    <n v="1"/>
    <s v="11-00618"/>
    <d v="2020-04-04T00:00:00"/>
    <x v="77"/>
    <x v="0"/>
    <n v="111"/>
    <x v="75"/>
    <n v="4.99"/>
    <b v="0"/>
    <n v="6"/>
    <x v="5"/>
  </r>
  <r>
    <x v="0"/>
    <n v="1"/>
    <s v="11-00620"/>
    <d v="2020-04-04T00:00:00"/>
    <x v="78"/>
    <x v="0"/>
    <n v="97"/>
    <x v="41"/>
    <n v="4.99"/>
    <b v="0"/>
    <n v="6"/>
    <x v="5"/>
  </r>
  <r>
    <x v="0"/>
    <n v="1"/>
    <s v="11-00621"/>
    <d v="2020-04-04T00:00:00"/>
    <x v="238"/>
    <x v="0"/>
    <n v="72"/>
    <x v="5"/>
    <n v="4.99"/>
    <b v="0"/>
    <n v="6"/>
    <x v="5"/>
  </r>
  <r>
    <x v="0"/>
    <n v="1"/>
    <s v="11-00622"/>
    <d v="2020-04-04T00:00:00"/>
    <x v="27"/>
    <x v="0"/>
    <n v="71"/>
    <x v="149"/>
    <n v="4.99"/>
    <b v="0"/>
    <n v="6"/>
    <x v="5"/>
  </r>
  <r>
    <x v="0"/>
    <n v="1"/>
    <s v="11-00624"/>
    <d v="2020-04-04T00:00:00"/>
    <x v="126"/>
    <x v="0"/>
    <n v="80"/>
    <x v="26"/>
    <n v="4.99"/>
    <b v="0"/>
    <n v="6"/>
    <x v="5"/>
  </r>
  <r>
    <x v="0"/>
    <n v="1"/>
    <s v="11-00623"/>
    <d v="2020-04-04T00:00:00"/>
    <x v="126"/>
    <x v="0"/>
    <n v="110"/>
    <x v="29"/>
    <n v="4.99"/>
    <b v="0"/>
    <n v="6"/>
    <x v="5"/>
  </r>
  <r>
    <x v="0"/>
    <n v="1"/>
    <s v="11-00626"/>
    <d v="2020-04-04T00:00:00"/>
    <x v="79"/>
    <x v="1"/>
    <s v="N/A"/>
    <x v="67"/>
    <n v="4.99"/>
    <b v="0"/>
    <n v="6"/>
    <x v="5"/>
  </r>
  <r>
    <x v="0"/>
    <n v="1"/>
    <s v="11-00625"/>
    <d v="2020-04-04T00:00:00"/>
    <x v="79"/>
    <x v="1"/>
    <s v="N/A"/>
    <x v="3"/>
    <n v="4.99"/>
    <b v="0"/>
    <n v="6"/>
    <x v="5"/>
  </r>
  <r>
    <x v="0"/>
    <n v="1"/>
    <s v="11-00627"/>
    <d v="2020-04-04T00:00:00"/>
    <x v="171"/>
    <x v="1"/>
    <s v="N/A"/>
    <x v="34"/>
    <n v="4.99"/>
    <b v="0"/>
    <n v="6"/>
    <x v="5"/>
  </r>
  <r>
    <x v="0"/>
    <n v="1"/>
    <s v="11-00628"/>
    <d v="2020-04-04T00:00:00"/>
    <x v="171"/>
    <x v="0"/>
    <n v="77"/>
    <x v="13"/>
    <n v="4.99"/>
    <b v="0"/>
    <n v="6"/>
    <x v="5"/>
  </r>
  <r>
    <x v="0"/>
    <n v="1"/>
    <s v="11-00629"/>
    <d v="2020-04-04T00:00:00"/>
    <x v="171"/>
    <x v="0"/>
    <n v="105"/>
    <x v="90"/>
    <n v="4.99"/>
    <b v="0"/>
    <n v="6"/>
    <x v="5"/>
  </r>
  <r>
    <x v="0"/>
    <n v="1"/>
    <s v="11-00630"/>
    <d v="2020-04-04T00:00:00"/>
    <x v="171"/>
    <x v="0"/>
    <n v="90"/>
    <x v="56"/>
    <n v="4.99"/>
    <b v="1"/>
    <n v="6"/>
    <x v="5"/>
  </r>
  <r>
    <x v="0"/>
    <n v="1"/>
    <s v="11-00633"/>
    <d v="2020-04-04T00:00:00"/>
    <x v="28"/>
    <x v="1"/>
    <s v="N/A"/>
    <x v="68"/>
    <n v="4.99"/>
    <b v="0"/>
    <n v="6"/>
    <x v="5"/>
  </r>
  <r>
    <x v="0"/>
    <n v="1"/>
    <s v="11-00632"/>
    <d v="2020-04-04T00:00:00"/>
    <x v="28"/>
    <x v="0"/>
    <n v="100"/>
    <x v="150"/>
    <n v="4.99"/>
    <b v="0"/>
    <n v="6"/>
    <x v="5"/>
  </r>
  <r>
    <x v="0"/>
    <n v="1"/>
    <s v="11-00631"/>
    <d v="2020-04-04T00:00:00"/>
    <x v="28"/>
    <x v="0"/>
    <n v="103"/>
    <x v="113"/>
    <n v="4.99"/>
    <b v="0"/>
    <n v="6"/>
    <x v="5"/>
  </r>
  <r>
    <x v="0"/>
    <n v="1"/>
    <s v="11-00634"/>
    <d v="2020-04-04T00:00:00"/>
    <x v="29"/>
    <x v="1"/>
    <s v="N/A"/>
    <x v="9"/>
    <n v="4.99"/>
    <b v="0"/>
    <n v="6"/>
    <x v="5"/>
  </r>
  <r>
    <x v="0"/>
    <n v="1"/>
    <s v="11-00635"/>
    <d v="2020-04-04T00:00:00"/>
    <x v="29"/>
    <x v="0"/>
    <n v="90"/>
    <x v="81"/>
    <n v="4.99"/>
    <b v="0"/>
    <n v="6"/>
    <x v="5"/>
  </r>
  <r>
    <x v="0"/>
    <n v="1"/>
    <s v="11-00636"/>
    <d v="2020-04-04T00:00:00"/>
    <x v="240"/>
    <x v="1"/>
    <s v="N/A"/>
    <x v="49"/>
    <n v="4.99"/>
    <b v="0"/>
    <n v="6"/>
    <x v="5"/>
  </r>
  <r>
    <x v="0"/>
    <n v="1"/>
    <s v="11-00638"/>
    <d v="2020-04-04T00:00:00"/>
    <x v="81"/>
    <x v="0"/>
    <n v="63"/>
    <x v="64"/>
    <n v="4.99"/>
    <b v="0"/>
    <n v="6"/>
    <x v="5"/>
  </r>
  <r>
    <x v="0"/>
    <n v="1"/>
    <s v="11-00637"/>
    <d v="2020-04-04T00:00:00"/>
    <x v="81"/>
    <x v="0"/>
    <n v="105"/>
    <x v="79"/>
    <n v="4.99"/>
    <b v="1"/>
    <n v="6"/>
    <x v="5"/>
  </r>
  <r>
    <x v="0"/>
    <n v="1"/>
    <s v="11-00640"/>
    <d v="2020-04-04T00:00:00"/>
    <x v="82"/>
    <x v="0"/>
    <n v="66"/>
    <x v="57"/>
    <n v="4.99"/>
    <b v="0"/>
    <n v="6"/>
    <x v="5"/>
  </r>
  <r>
    <x v="0"/>
    <n v="1"/>
    <s v="11-00639"/>
    <d v="2020-04-04T00:00:00"/>
    <x v="82"/>
    <x v="0"/>
    <n v="111"/>
    <x v="56"/>
    <n v="4.99"/>
    <b v="0"/>
    <n v="6"/>
    <x v="5"/>
  </r>
  <r>
    <x v="0"/>
    <n v="1"/>
    <s v="11-00641"/>
    <d v="2020-04-04T00:00:00"/>
    <x v="32"/>
    <x v="1"/>
    <s v="N/A"/>
    <x v="2"/>
    <n v="4.99"/>
    <b v="0"/>
    <n v="6"/>
    <x v="5"/>
  </r>
  <r>
    <x v="0"/>
    <n v="1"/>
    <s v="11-00642"/>
    <d v="2020-04-04T00:00:00"/>
    <x v="32"/>
    <x v="0"/>
    <n v="109"/>
    <x v="55"/>
    <n v="4.99"/>
    <b v="0"/>
    <n v="6"/>
    <x v="5"/>
  </r>
  <r>
    <x v="0"/>
    <n v="1"/>
    <s v="11-00643"/>
    <d v="2020-04-04T00:00:00"/>
    <x v="84"/>
    <x v="1"/>
    <s v="N/A"/>
    <x v="68"/>
    <n v="4.99"/>
    <b v="0"/>
    <n v="6"/>
    <x v="5"/>
  </r>
  <r>
    <x v="0"/>
    <n v="1"/>
    <s v="11-00645"/>
    <d v="2020-04-04T00:00:00"/>
    <x v="84"/>
    <x v="0"/>
    <n v="105"/>
    <x v="44"/>
    <n v="4.99"/>
    <b v="0"/>
    <n v="6"/>
    <x v="5"/>
  </r>
  <r>
    <x v="0"/>
    <n v="1"/>
    <s v="11-00644"/>
    <d v="2020-04-04T00:00:00"/>
    <x v="84"/>
    <x v="0"/>
    <n v="99"/>
    <x v="131"/>
    <n v="4.99"/>
    <b v="0"/>
    <n v="6"/>
    <x v="5"/>
  </r>
  <r>
    <x v="0"/>
    <n v="1"/>
    <s v="11-00646"/>
    <d v="2020-04-04T00:00:00"/>
    <x v="34"/>
    <x v="0"/>
    <n v="175"/>
    <x v="66"/>
    <n v="4.99"/>
    <b v="0"/>
    <n v="6"/>
    <x v="5"/>
  </r>
  <r>
    <x v="0"/>
    <n v="1"/>
    <s v="11-00647"/>
    <d v="2020-04-04T00:00:00"/>
    <x v="34"/>
    <x v="0"/>
    <n v="139"/>
    <x v="89"/>
    <n v="4.99"/>
    <b v="0"/>
    <n v="6"/>
    <x v="5"/>
  </r>
  <r>
    <x v="0"/>
    <n v="1"/>
    <s v="11-00648"/>
    <d v="2020-04-04T00:00:00"/>
    <x v="36"/>
    <x v="1"/>
    <s v="N/A"/>
    <x v="68"/>
    <n v="4.99"/>
    <b v="0"/>
    <n v="6"/>
    <x v="5"/>
  </r>
  <r>
    <x v="0"/>
    <n v="1"/>
    <s v="11-00649"/>
    <d v="2020-04-04T00:00:00"/>
    <x v="36"/>
    <x v="0"/>
    <n v="132"/>
    <x v="21"/>
    <n v="4.99"/>
    <b v="0"/>
    <n v="6"/>
    <x v="5"/>
  </r>
  <r>
    <x v="0"/>
    <n v="1"/>
    <s v="11-00650"/>
    <d v="2020-04-04T00:00:00"/>
    <x v="128"/>
    <x v="0"/>
    <n v="164"/>
    <x v="140"/>
    <n v="4.99"/>
    <b v="0"/>
    <n v="6"/>
    <x v="5"/>
  </r>
  <r>
    <x v="0"/>
    <n v="1"/>
    <s v="11-00651"/>
    <d v="2020-04-04T00:00:00"/>
    <x v="39"/>
    <x v="0"/>
    <n v="172"/>
    <x v="92"/>
    <n v="4.99"/>
    <b v="0"/>
    <n v="6"/>
    <x v="5"/>
  </r>
  <r>
    <x v="0"/>
    <n v="1"/>
    <s v="11-00653"/>
    <d v="2020-04-04T00:00:00"/>
    <x v="85"/>
    <x v="1"/>
    <s v="N/A"/>
    <x v="28"/>
    <n v="4.99"/>
    <b v="0"/>
    <n v="6"/>
    <x v="5"/>
  </r>
  <r>
    <x v="0"/>
    <n v="1"/>
    <s v="11-00652"/>
    <d v="2020-04-04T00:00:00"/>
    <x v="85"/>
    <x v="0"/>
    <n v="164"/>
    <x v="151"/>
    <n v="4.99"/>
    <b v="0"/>
    <n v="6"/>
    <x v="5"/>
  </r>
  <r>
    <x v="0"/>
    <n v="1"/>
    <s v="11-00654"/>
    <d v="2020-04-04T00:00:00"/>
    <x v="40"/>
    <x v="1"/>
    <s v="N/A"/>
    <x v="68"/>
    <n v="4.99"/>
    <b v="0"/>
    <n v="6"/>
    <x v="5"/>
  </r>
  <r>
    <x v="0"/>
    <n v="1"/>
    <s v="11-00657"/>
    <d v="2020-04-04T00:00:00"/>
    <x v="86"/>
    <x v="0"/>
    <n v="146"/>
    <x v="49"/>
    <n v="4.99"/>
    <b v="0"/>
    <n v="6"/>
    <x v="5"/>
  </r>
  <r>
    <x v="0"/>
    <n v="1"/>
    <s v="11-00656"/>
    <d v="2020-04-04T00:00:00"/>
    <x v="86"/>
    <x v="0"/>
    <n v="156"/>
    <x v="55"/>
    <n v="4.99"/>
    <b v="0"/>
    <n v="6"/>
    <x v="5"/>
  </r>
  <r>
    <x v="0"/>
    <n v="1"/>
    <s v="11-00655"/>
    <d v="2020-04-04T00:00:00"/>
    <x v="86"/>
    <x v="0"/>
    <n v="157"/>
    <x v="20"/>
    <n v="4.99"/>
    <b v="0"/>
    <n v="6"/>
    <x v="5"/>
  </r>
  <r>
    <x v="0"/>
    <n v="1"/>
    <s v="11-00658"/>
    <d v="2020-04-04T00:00:00"/>
    <x v="241"/>
    <x v="0"/>
    <n v="155"/>
    <x v="17"/>
    <n v="4.99"/>
    <b v="0"/>
    <n v="6"/>
    <x v="5"/>
  </r>
  <r>
    <x v="0"/>
    <n v="1"/>
    <s v="11-00660"/>
    <d v="2020-04-04T00:00:00"/>
    <x v="87"/>
    <x v="0"/>
    <n v="129"/>
    <x v="8"/>
    <n v="4.99"/>
    <b v="0"/>
    <n v="6"/>
    <x v="5"/>
  </r>
  <r>
    <x v="0"/>
    <n v="1"/>
    <s v="11-00659"/>
    <d v="2020-04-04T00:00:00"/>
    <x v="87"/>
    <x v="0"/>
    <n v="166"/>
    <x v="138"/>
    <n v="4.99"/>
    <b v="1"/>
    <n v="6"/>
    <x v="5"/>
  </r>
  <r>
    <x v="0"/>
    <n v="1"/>
    <s v="11-00662"/>
    <d v="2020-04-04T00:00:00"/>
    <x v="129"/>
    <x v="0"/>
    <n v="166"/>
    <x v="9"/>
    <n v="4.99"/>
    <b v="0"/>
    <n v="6"/>
    <x v="5"/>
  </r>
  <r>
    <x v="0"/>
    <n v="1"/>
    <s v="11-00661"/>
    <d v="2020-04-04T00:00:00"/>
    <x v="129"/>
    <x v="0"/>
    <n v="158"/>
    <x v="150"/>
    <n v="4.99"/>
    <b v="0"/>
    <n v="6"/>
    <x v="5"/>
  </r>
  <r>
    <x v="0"/>
    <n v="1"/>
    <s v="11-00663"/>
    <d v="2020-04-04T00:00:00"/>
    <x v="308"/>
    <x v="0"/>
    <n v="118"/>
    <x v="82"/>
    <n v="4.99"/>
    <b v="0"/>
    <n v="6"/>
    <x v="5"/>
  </r>
  <r>
    <x v="0"/>
    <n v="1"/>
    <s v="11-00664"/>
    <d v="2020-04-04T00:00:00"/>
    <x v="172"/>
    <x v="0"/>
    <n v="172"/>
    <x v="90"/>
    <n v="4.99"/>
    <b v="0"/>
    <n v="6"/>
    <x v="5"/>
  </r>
  <r>
    <x v="0"/>
    <n v="1"/>
    <s v="11-00666"/>
    <d v="2020-04-04T00:00:00"/>
    <x v="173"/>
    <x v="0"/>
    <n v="151"/>
    <x v="121"/>
    <n v="4.99"/>
    <b v="0"/>
    <n v="6"/>
    <x v="5"/>
  </r>
  <r>
    <x v="0"/>
    <n v="1"/>
    <s v="11-00665"/>
    <d v="2020-04-04T00:00:00"/>
    <x v="173"/>
    <x v="0"/>
    <n v="151"/>
    <x v="86"/>
    <n v="4.99"/>
    <b v="0"/>
    <n v="6"/>
    <x v="5"/>
  </r>
  <r>
    <x v="0"/>
    <n v="1"/>
    <s v="11-00667"/>
    <d v="2020-04-04T00:00:00"/>
    <x v="309"/>
    <x v="0"/>
    <n v="166"/>
    <x v="21"/>
    <n v="4.99"/>
    <b v="0"/>
    <n v="6"/>
    <x v="5"/>
  </r>
  <r>
    <x v="0"/>
    <n v="1"/>
    <s v="11-00668"/>
    <d v="2020-04-04T00:00:00"/>
    <x v="131"/>
    <x v="0"/>
    <n v="186"/>
    <x v="42"/>
    <n v="4.99"/>
    <b v="0"/>
    <n v="6"/>
    <x v="5"/>
  </r>
  <r>
    <x v="0"/>
    <n v="1"/>
    <s v="11-00670"/>
    <d v="2020-04-04T00:00:00"/>
    <x v="42"/>
    <x v="1"/>
    <s v="N/A"/>
    <x v="2"/>
    <n v="4.99"/>
    <b v="0"/>
    <n v="6"/>
    <x v="5"/>
  </r>
  <r>
    <x v="0"/>
    <n v="1"/>
    <s v="11-00669"/>
    <d v="2020-04-04T00:00:00"/>
    <x v="42"/>
    <x v="0"/>
    <n v="142"/>
    <x v="13"/>
    <n v="4.99"/>
    <b v="0"/>
    <n v="6"/>
    <x v="5"/>
  </r>
  <r>
    <x v="0"/>
    <n v="1"/>
    <s v="11-00671"/>
    <d v="2020-04-04T00:00:00"/>
    <x v="174"/>
    <x v="0"/>
    <n v="201"/>
    <x v="152"/>
    <n v="4.99"/>
    <b v="1"/>
    <n v="6"/>
    <x v="5"/>
  </r>
  <r>
    <x v="0"/>
    <n v="1"/>
    <s v="11-00672"/>
    <d v="2020-04-04T00:00:00"/>
    <x v="43"/>
    <x v="0"/>
    <n v="170"/>
    <x v="11"/>
    <n v="4.99"/>
    <b v="0"/>
    <n v="6"/>
    <x v="5"/>
  </r>
  <r>
    <x v="0"/>
    <n v="1"/>
    <s v="11-00674"/>
    <d v="2020-04-04T00:00:00"/>
    <x v="132"/>
    <x v="1"/>
    <s v="N/A"/>
    <x v="3"/>
    <n v="4.99"/>
    <b v="0"/>
    <n v="6"/>
    <x v="5"/>
  </r>
  <r>
    <x v="0"/>
    <n v="1"/>
    <s v="11-00673"/>
    <d v="2020-04-04T00:00:00"/>
    <x v="132"/>
    <x v="0"/>
    <n v="193"/>
    <x v="12"/>
    <n v="4.99"/>
    <b v="0"/>
    <n v="6"/>
    <x v="5"/>
  </r>
  <r>
    <x v="0"/>
    <n v="1"/>
    <s v="11-00675"/>
    <d v="2020-04-04T00:00:00"/>
    <x v="132"/>
    <x v="0"/>
    <n v="172"/>
    <x v="47"/>
    <n v="4.99"/>
    <b v="0"/>
    <n v="6"/>
    <x v="5"/>
  </r>
  <r>
    <x v="0"/>
    <n v="1"/>
    <s v="11-00677"/>
    <d v="2020-04-04T00:00:00"/>
    <x v="245"/>
    <x v="0"/>
    <n v="234"/>
    <x v="63"/>
    <n v="4.99"/>
    <b v="0"/>
    <n v="6"/>
    <x v="5"/>
  </r>
  <r>
    <x v="0"/>
    <n v="1"/>
    <s v="11-00676"/>
    <d v="2020-04-04T00:00:00"/>
    <x v="245"/>
    <x v="0"/>
    <n v="138"/>
    <x v="32"/>
    <n v="4.99"/>
    <b v="0"/>
    <n v="6"/>
    <x v="5"/>
  </r>
  <r>
    <x v="0"/>
    <n v="1"/>
    <s v="11-00679"/>
    <d v="2020-04-04T00:00:00"/>
    <x v="89"/>
    <x v="0"/>
    <n v="119"/>
    <x v="83"/>
    <n v="4.99"/>
    <b v="0"/>
    <n v="6"/>
    <x v="5"/>
  </r>
  <r>
    <x v="0"/>
    <n v="1"/>
    <s v="11-00678"/>
    <d v="2020-04-04T00:00:00"/>
    <x v="89"/>
    <x v="0"/>
    <n v="153"/>
    <x v="149"/>
    <n v="4.99"/>
    <b v="0"/>
    <n v="6"/>
    <x v="5"/>
  </r>
  <r>
    <x v="0"/>
    <n v="1"/>
    <s v="11-00680"/>
    <d v="2020-04-04T00:00:00"/>
    <x v="90"/>
    <x v="0"/>
    <n v="139"/>
    <x v="80"/>
    <n v="4.99"/>
    <b v="1"/>
    <n v="6"/>
    <x v="5"/>
  </r>
  <r>
    <x v="0"/>
    <n v="1"/>
    <s v="11-00681"/>
    <d v="2020-04-04T00:00:00"/>
    <x v="246"/>
    <x v="1"/>
    <s v="N/A"/>
    <x v="3"/>
    <n v="4.99"/>
    <b v="0"/>
    <n v="6"/>
    <x v="5"/>
  </r>
  <r>
    <x v="0"/>
    <n v="1"/>
    <s v="11-00682"/>
    <d v="2020-04-04T00:00:00"/>
    <x v="310"/>
    <x v="0"/>
    <n v="141"/>
    <x v="64"/>
    <n v="4.99"/>
    <b v="0"/>
    <n v="6"/>
    <x v="5"/>
  </r>
  <r>
    <x v="0"/>
    <n v="1"/>
    <s v="11-00683"/>
    <d v="2020-04-04T00:00:00"/>
    <x v="247"/>
    <x v="0"/>
    <n v="131"/>
    <x v="134"/>
    <n v="4.99"/>
    <b v="1"/>
    <n v="6"/>
    <x v="5"/>
  </r>
  <r>
    <x v="0"/>
    <n v="1"/>
    <s v="11-00684"/>
    <d v="2020-04-04T00:00:00"/>
    <x v="91"/>
    <x v="1"/>
    <s v="N/A"/>
    <x v="2"/>
    <n v="4.99"/>
    <b v="0"/>
    <n v="6"/>
    <x v="5"/>
  </r>
  <r>
    <x v="0"/>
    <n v="1"/>
    <s v="11-00687"/>
    <d v="2020-04-04T00:00:00"/>
    <x v="248"/>
    <x v="1"/>
    <s v="N/A"/>
    <x v="18"/>
    <n v="4.99"/>
    <b v="0"/>
    <n v="6"/>
    <x v="5"/>
  </r>
  <r>
    <x v="0"/>
    <n v="1"/>
    <s v="11-00685"/>
    <d v="2020-04-04T00:00:00"/>
    <x v="248"/>
    <x v="0"/>
    <n v="149"/>
    <x v="63"/>
    <n v="4.99"/>
    <b v="0"/>
    <n v="6"/>
    <x v="5"/>
  </r>
  <r>
    <x v="0"/>
    <n v="1"/>
    <s v="11-00686"/>
    <d v="2020-04-04T00:00:00"/>
    <x v="248"/>
    <x v="0"/>
    <n v="152"/>
    <x v="133"/>
    <n v="4.99"/>
    <b v="0"/>
    <n v="6"/>
    <x v="5"/>
  </r>
  <r>
    <x v="0"/>
    <n v="1"/>
    <s v="11-00688"/>
    <d v="2020-04-04T00:00:00"/>
    <x v="311"/>
    <x v="0"/>
    <n v="133"/>
    <x v="91"/>
    <n v="4.99"/>
    <b v="0"/>
    <n v="6"/>
    <x v="5"/>
  </r>
  <r>
    <x v="0"/>
    <n v="1"/>
    <s v="11-00689"/>
    <d v="2020-04-04T00:00:00"/>
    <x v="250"/>
    <x v="1"/>
    <s v="N/A"/>
    <x v="51"/>
    <n v="4.99"/>
    <b v="0"/>
    <n v="6"/>
    <x v="5"/>
  </r>
  <r>
    <x v="0"/>
    <n v="1"/>
    <s v="11-00690"/>
    <d v="2020-04-04T00:00:00"/>
    <x v="250"/>
    <x v="0"/>
    <n v="169"/>
    <x v="44"/>
    <n v="4.99"/>
    <b v="0"/>
    <n v="6"/>
    <x v="5"/>
  </r>
  <r>
    <x v="0"/>
    <n v="1"/>
    <s v="11-00691"/>
    <d v="2020-04-04T00:00:00"/>
    <x v="250"/>
    <x v="0"/>
    <n v="123"/>
    <x v="29"/>
    <n v="4.99"/>
    <b v="0"/>
    <n v="6"/>
    <x v="5"/>
  </r>
  <r>
    <x v="0"/>
    <n v="1"/>
    <s v="11-00692"/>
    <d v="2020-04-04T00:00:00"/>
    <x v="312"/>
    <x v="0"/>
    <n v="134"/>
    <x v="64"/>
    <n v="4.99"/>
    <b v="0"/>
    <n v="6"/>
    <x v="5"/>
  </r>
  <r>
    <x v="0"/>
    <n v="1"/>
    <s v="11-00693"/>
    <d v="2020-04-04T00:00:00"/>
    <x v="175"/>
    <x v="0"/>
    <n v="144"/>
    <x v="35"/>
    <n v="4.99"/>
    <b v="0"/>
    <n v="6"/>
    <x v="5"/>
  </r>
  <r>
    <x v="0"/>
    <n v="1"/>
    <s v="11-00694"/>
    <d v="2020-04-04T00:00:00"/>
    <x v="46"/>
    <x v="0"/>
    <n v="140"/>
    <x v="49"/>
    <n v="4.99"/>
    <b v="0"/>
    <n v="6"/>
    <x v="5"/>
  </r>
  <r>
    <x v="0"/>
    <n v="1"/>
    <s v="11-00696"/>
    <d v="2020-04-04T00:00:00"/>
    <x v="134"/>
    <x v="1"/>
    <s v="N/A"/>
    <x v="18"/>
    <n v="4.99"/>
    <b v="0"/>
    <n v="6"/>
    <x v="5"/>
  </r>
  <r>
    <x v="0"/>
    <n v="1"/>
    <s v="11-00695"/>
    <d v="2020-04-04T00:00:00"/>
    <x v="134"/>
    <x v="0"/>
    <n v="128"/>
    <x v="63"/>
    <n v="4.99"/>
    <b v="0"/>
    <n v="6"/>
    <x v="5"/>
  </r>
  <r>
    <x v="0"/>
    <n v="1"/>
    <s v="11-00697"/>
    <d v="2020-04-04T00:00:00"/>
    <x v="134"/>
    <x v="0"/>
    <n v="130"/>
    <x v="35"/>
    <n v="4.99"/>
    <b v="0"/>
    <n v="6"/>
    <x v="5"/>
  </r>
  <r>
    <x v="0"/>
    <n v="1"/>
    <s v="11-00698"/>
    <d v="2020-04-04T00:00:00"/>
    <x v="134"/>
    <x v="0"/>
    <n v="165"/>
    <x v="153"/>
    <n v="4.99"/>
    <b v="0"/>
    <n v="6"/>
    <x v="5"/>
  </r>
  <r>
    <x v="0"/>
    <n v="1"/>
    <s v="11-00699"/>
    <d v="2020-04-04T00:00:00"/>
    <x v="47"/>
    <x v="1"/>
    <s v="N/A"/>
    <x v="59"/>
    <n v="4.99"/>
    <b v="0"/>
    <n v="6"/>
    <x v="5"/>
  </r>
  <r>
    <x v="0"/>
    <n v="1"/>
    <s v="11-00700"/>
    <d v="2020-04-04T00:00:00"/>
    <x v="47"/>
    <x v="0"/>
    <n v="204"/>
    <x v="41"/>
    <n v="4.99"/>
    <b v="0"/>
    <n v="6"/>
    <x v="5"/>
  </r>
  <r>
    <x v="0"/>
    <n v="1"/>
    <s v="11-00701"/>
    <d v="2020-04-04T00:00:00"/>
    <x v="48"/>
    <x v="0"/>
    <n v="120"/>
    <x v="33"/>
    <n v="4.99"/>
    <b v="0"/>
    <n v="6"/>
    <x v="5"/>
  </r>
  <r>
    <x v="0"/>
    <n v="1"/>
    <s v="11-00706"/>
    <d v="2020-04-04T00:00:00"/>
    <x v="49"/>
    <x v="1"/>
    <s v="N/A"/>
    <x v="68"/>
    <n v="4.99"/>
    <b v="0"/>
    <n v="6"/>
    <x v="5"/>
  </r>
  <r>
    <x v="0"/>
    <n v="1"/>
    <s v="11-00708"/>
    <d v="2020-04-04T00:00:00"/>
    <x v="49"/>
    <x v="1"/>
    <s v="N/A"/>
    <x v="2"/>
    <n v="4.99"/>
    <b v="0"/>
    <n v="6"/>
    <x v="5"/>
  </r>
  <r>
    <x v="0"/>
    <n v="1"/>
    <s v="11-00704"/>
    <d v="2020-04-04T00:00:00"/>
    <x v="49"/>
    <x v="1"/>
    <s v="N/A"/>
    <x v="51"/>
    <n v="4.99"/>
    <b v="0"/>
    <n v="6"/>
    <x v="5"/>
  </r>
  <r>
    <x v="0"/>
    <n v="1"/>
    <s v="11-00705"/>
    <d v="2020-04-04T00:00:00"/>
    <x v="49"/>
    <x v="1"/>
    <s v="N/A"/>
    <x v="59"/>
    <n v="4.99"/>
    <b v="0"/>
    <n v="6"/>
    <x v="5"/>
  </r>
  <r>
    <x v="0"/>
    <n v="1"/>
    <s v="11-00702"/>
    <d v="2020-04-04T00:00:00"/>
    <x v="49"/>
    <x v="0"/>
    <n v="122"/>
    <x v="49"/>
    <n v="4.99"/>
    <b v="0"/>
    <n v="6"/>
    <x v="5"/>
  </r>
  <r>
    <x v="0"/>
    <n v="1"/>
    <s v="11-00707"/>
    <d v="2020-04-04T00:00:00"/>
    <x v="49"/>
    <x v="0"/>
    <n v="113"/>
    <x v="44"/>
    <n v="4.99"/>
    <b v="0"/>
    <n v="6"/>
    <x v="5"/>
  </r>
  <r>
    <x v="0"/>
    <n v="1"/>
    <s v="11-00703"/>
    <d v="2020-04-04T00:00:00"/>
    <x v="49"/>
    <x v="0"/>
    <n v="153"/>
    <x v="94"/>
    <n v="4.99"/>
    <b v="0"/>
    <n v="6"/>
    <x v="5"/>
  </r>
  <r>
    <x v="0"/>
    <n v="1"/>
    <s v="11-00709"/>
    <d v="2020-04-04T00:00:00"/>
    <x v="251"/>
    <x v="0"/>
    <n v="153"/>
    <x v="55"/>
    <n v="4.99"/>
    <b v="0"/>
    <n v="6"/>
    <x v="5"/>
  </r>
  <r>
    <x v="0"/>
    <n v="1"/>
    <s v="11-00710"/>
    <d v="2020-04-04T00:00:00"/>
    <x v="251"/>
    <x v="0"/>
    <n v="128"/>
    <x v="115"/>
    <n v="4.99"/>
    <b v="0"/>
    <n v="6"/>
    <x v="5"/>
  </r>
  <r>
    <x v="0"/>
    <n v="1"/>
    <s v="11-00711"/>
    <d v="2020-04-04T00:00:00"/>
    <x v="177"/>
    <x v="1"/>
    <s v="N/A"/>
    <x v="51"/>
    <n v="4.99"/>
    <b v="0"/>
    <n v="6"/>
    <x v="5"/>
  </r>
  <r>
    <x v="0"/>
    <n v="1"/>
    <s v="11-00712"/>
    <d v="2020-04-04T00:00:00"/>
    <x v="252"/>
    <x v="0"/>
    <n v="190"/>
    <x v="26"/>
    <n v="4.99"/>
    <b v="0"/>
    <n v="6"/>
    <x v="5"/>
  </r>
  <r>
    <x v="0"/>
    <n v="1"/>
    <s v="11-00713"/>
    <d v="2020-04-04T00:00:00"/>
    <x v="252"/>
    <x v="0"/>
    <n v="195"/>
    <x v="35"/>
    <n v="4.99"/>
    <b v="0"/>
    <n v="6"/>
    <x v="5"/>
  </r>
  <r>
    <x v="0"/>
    <n v="1"/>
    <s v="11-00714"/>
    <d v="2020-04-04T00:00:00"/>
    <x v="313"/>
    <x v="0"/>
    <n v="171"/>
    <x v="2"/>
    <n v="4.99"/>
    <b v="0"/>
    <n v="6"/>
    <x v="5"/>
  </r>
  <r>
    <x v="0"/>
    <n v="1"/>
    <s v="11-00715"/>
    <d v="2020-04-04T00:00:00"/>
    <x v="313"/>
    <x v="0"/>
    <n v="210"/>
    <x v="2"/>
    <n v="4.99"/>
    <b v="0"/>
    <n v="6"/>
    <x v="5"/>
  </r>
  <r>
    <x v="0"/>
    <n v="1"/>
    <s v="11-00716"/>
    <d v="2020-04-04T00:00:00"/>
    <x v="314"/>
    <x v="0"/>
    <n v="181"/>
    <x v="3"/>
    <n v="4.99"/>
    <b v="0"/>
    <n v="6"/>
    <x v="5"/>
  </r>
  <r>
    <x v="0"/>
    <n v="1"/>
    <s v="11-00717"/>
    <d v="2020-04-04T00:00:00"/>
    <x v="315"/>
    <x v="0"/>
    <n v="172"/>
    <x v="41"/>
    <n v="4.99"/>
    <b v="0"/>
    <n v="6"/>
    <x v="5"/>
  </r>
  <r>
    <x v="0"/>
    <n v="1"/>
    <s v="11-00718"/>
    <d v="2020-04-04T00:00:00"/>
    <x v="179"/>
    <x v="0"/>
    <n v="196"/>
    <x v="145"/>
    <n v="4.99"/>
    <b v="0"/>
    <n v="6"/>
    <x v="5"/>
  </r>
  <r>
    <x v="0"/>
    <n v="1"/>
    <s v="11-00719"/>
    <d v="2020-04-04T00:00:00"/>
    <x v="51"/>
    <x v="0"/>
    <n v="163"/>
    <x v="94"/>
    <n v="4.99"/>
    <b v="1"/>
    <n v="6"/>
    <x v="5"/>
  </r>
  <r>
    <x v="0"/>
    <n v="1"/>
    <s v="11-00721"/>
    <d v="2020-04-04T00:00:00"/>
    <x v="316"/>
    <x v="1"/>
    <s v="N/A"/>
    <x v="70"/>
    <n v="4.99"/>
    <b v="0"/>
    <n v="6"/>
    <x v="5"/>
  </r>
  <r>
    <x v="0"/>
    <n v="1"/>
    <s v="11-00720"/>
    <d v="2020-04-04T00:00:00"/>
    <x v="316"/>
    <x v="0"/>
    <n v="195"/>
    <x v="12"/>
    <n v="4.99"/>
    <b v="0"/>
    <n v="6"/>
    <x v="5"/>
  </r>
  <r>
    <x v="0"/>
    <n v="1"/>
    <s v="11-00723"/>
    <d v="2020-04-04T00:00:00"/>
    <x v="182"/>
    <x v="0"/>
    <n v="162"/>
    <x v="103"/>
    <n v="4.99"/>
    <b v="0"/>
    <n v="6"/>
    <x v="5"/>
  </r>
  <r>
    <x v="0"/>
    <n v="1"/>
    <s v="11-00722"/>
    <d v="2020-04-04T00:00:00"/>
    <x v="182"/>
    <x v="0"/>
    <n v="174"/>
    <x v="100"/>
    <n v="4.99"/>
    <b v="0"/>
    <n v="6"/>
    <x v="5"/>
  </r>
  <r>
    <x v="0"/>
    <n v="1"/>
    <s v="11-00724"/>
    <d v="2020-04-04T00:00:00"/>
    <x v="256"/>
    <x v="0"/>
    <n v="185"/>
    <x v="40"/>
    <n v="4.99"/>
    <b v="0"/>
    <n v="6"/>
    <x v="5"/>
  </r>
  <r>
    <x v="0"/>
    <n v="1"/>
    <s v="11-00725"/>
    <d v="2020-04-04T00:00:00"/>
    <x v="52"/>
    <x v="0"/>
    <n v="192"/>
    <x v="23"/>
    <n v="4.99"/>
    <b v="0"/>
    <n v="6"/>
    <x v="5"/>
  </r>
  <r>
    <x v="0"/>
    <n v="1"/>
    <s v="11-00727"/>
    <d v="2020-04-04T00:00:00"/>
    <x v="257"/>
    <x v="0"/>
    <n v="170"/>
    <x v="119"/>
    <n v="4.99"/>
    <b v="0"/>
    <n v="6"/>
    <x v="5"/>
  </r>
  <r>
    <x v="0"/>
    <n v="1"/>
    <s v="11-00726"/>
    <d v="2020-04-04T00:00:00"/>
    <x v="257"/>
    <x v="0"/>
    <n v="177"/>
    <x v="132"/>
    <n v="4.99"/>
    <b v="0"/>
    <n v="6"/>
    <x v="5"/>
  </r>
  <r>
    <x v="0"/>
    <n v="1"/>
    <s v="11-00728"/>
    <d v="2020-04-04T00:00:00"/>
    <x v="317"/>
    <x v="0"/>
    <n v="232"/>
    <x v="33"/>
    <n v="4.99"/>
    <b v="0"/>
    <n v="6"/>
    <x v="5"/>
  </r>
  <r>
    <x v="0"/>
    <n v="1"/>
    <s v="11-00729"/>
    <d v="2020-04-04T00:00:00"/>
    <x v="317"/>
    <x v="0"/>
    <n v="194"/>
    <x v="48"/>
    <n v="4.99"/>
    <b v="0"/>
    <n v="6"/>
    <x v="5"/>
  </r>
  <r>
    <x v="0"/>
    <n v="1"/>
    <s v="11-00731"/>
    <d v="2020-04-04T00:00:00"/>
    <x v="258"/>
    <x v="0"/>
    <n v="208"/>
    <x v="46"/>
    <n v="4.99"/>
    <b v="0"/>
    <n v="6"/>
    <x v="5"/>
  </r>
  <r>
    <x v="0"/>
    <n v="1"/>
    <s v="11-00730"/>
    <d v="2020-04-04T00:00:00"/>
    <x v="258"/>
    <x v="0"/>
    <n v="219"/>
    <x v="53"/>
    <n v="4.99"/>
    <b v="0"/>
    <n v="6"/>
    <x v="5"/>
  </r>
  <r>
    <x v="0"/>
    <n v="1"/>
    <s v="11-00732"/>
    <d v="2020-04-04T00:00:00"/>
    <x v="259"/>
    <x v="0"/>
    <n v="215"/>
    <x v="74"/>
    <n v="4.99"/>
    <b v="0"/>
    <n v="6"/>
    <x v="5"/>
  </r>
  <r>
    <x v="0"/>
    <n v="1"/>
    <s v="11-00733"/>
    <d v="2020-04-04T00:00:00"/>
    <x v="260"/>
    <x v="0"/>
    <n v="186"/>
    <x v="66"/>
    <n v="4.99"/>
    <b v="0"/>
    <n v="6"/>
    <x v="5"/>
  </r>
  <r>
    <x v="0"/>
    <n v="1"/>
    <s v="11-00734"/>
    <d v="2020-04-04T00:00:00"/>
    <x v="318"/>
    <x v="0"/>
    <n v="220"/>
    <x v="131"/>
    <n v="4.99"/>
    <b v="0"/>
    <n v="6"/>
    <x v="5"/>
  </r>
  <r>
    <x v="0"/>
    <n v="1"/>
    <s v="11-00736"/>
    <d v="2020-04-04T00:00:00"/>
    <x v="140"/>
    <x v="1"/>
    <s v="N/A"/>
    <x v="18"/>
    <n v="4.99"/>
    <b v="0"/>
    <n v="6"/>
    <x v="5"/>
  </r>
  <r>
    <x v="0"/>
    <n v="1"/>
    <s v="11-00737"/>
    <d v="2020-04-04T00:00:00"/>
    <x v="140"/>
    <x v="0"/>
    <n v="194"/>
    <x v="31"/>
    <n v="4.99"/>
    <b v="0"/>
    <n v="6"/>
    <x v="5"/>
  </r>
  <r>
    <x v="0"/>
    <n v="1"/>
    <s v="11-00735"/>
    <d v="2020-04-04T00:00:00"/>
    <x v="140"/>
    <x v="0"/>
    <n v="173"/>
    <x v="81"/>
    <n v="4.99"/>
    <b v="0"/>
    <n v="6"/>
    <x v="5"/>
  </r>
  <r>
    <x v="0"/>
    <n v="1"/>
    <s v="11-00739"/>
    <d v="2020-04-04T00:00:00"/>
    <x v="101"/>
    <x v="0"/>
    <n v="207"/>
    <x v="14"/>
    <n v="4.99"/>
    <b v="0"/>
    <n v="6"/>
    <x v="5"/>
  </r>
  <r>
    <x v="0"/>
    <n v="1"/>
    <s v="11-00738"/>
    <d v="2020-04-04T00:00:00"/>
    <x v="101"/>
    <x v="0"/>
    <n v="149"/>
    <x v="57"/>
    <n v="4.99"/>
    <b v="0"/>
    <n v="6"/>
    <x v="5"/>
  </r>
  <r>
    <x v="0"/>
    <n v="1"/>
    <s v="11-00740"/>
    <d v="2020-04-04T00:00:00"/>
    <x v="53"/>
    <x v="0"/>
    <n v="139"/>
    <x v="90"/>
    <n v="4.99"/>
    <b v="0"/>
    <n v="6"/>
    <x v="5"/>
  </r>
  <r>
    <x v="0"/>
    <n v="1"/>
    <s v="11-00741"/>
    <d v="2020-04-04T00:00:00"/>
    <x v="184"/>
    <x v="0"/>
    <n v="194"/>
    <x v="95"/>
    <n v="4.99"/>
    <b v="0"/>
    <n v="6"/>
    <x v="5"/>
  </r>
  <r>
    <x v="0"/>
    <n v="1"/>
    <s v="11-00742"/>
    <d v="2020-04-04T00:00:00"/>
    <x v="263"/>
    <x v="0"/>
    <n v="210"/>
    <x v="91"/>
    <n v="4.99"/>
    <b v="0"/>
    <n v="6"/>
    <x v="5"/>
  </r>
  <r>
    <x v="0"/>
    <n v="1"/>
    <s v="11-00743"/>
    <d v="2020-04-04T00:00:00"/>
    <x v="185"/>
    <x v="0"/>
    <n v="222"/>
    <x v="47"/>
    <n v="4.99"/>
    <b v="0"/>
    <n v="6"/>
    <x v="5"/>
  </r>
  <r>
    <x v="0"/>
    <n v="1"/>
    <s v="11-00744"/>
    <d v="2020-04-04T00:00:00"/>
    <x v="319"/>
    <x v="0"/>
    <n v="193"/>
    <x v="92"/>
    <n v="4.99"/>
    <b v="0"/>
    <n v="6"/>
    <x v="5"/>
  </r>
  <r>
    <x v="0"/>
    <n v="1"/>
    <s v="11-00745"/>
    <d v="2020-04-04T00:00:00"/>
    <x v="186"/>
    <x v="0"/>
    <n v="156"/>
    <x v="15"/>
    <n v="4.99"/>
    <b v="0"/>
    <n v="6"/>
    <x v="5"/>
  </r>
  <r>
    <x v="0"/>
    <n v="1"/>
    <s v="11-00746"/>
    <d v="2020-04-04T00:00:00"/>
    <x v="264"/>
    <x v="0"/>
    <n v="189"/>
    <x v="12"/>
    <n v="4.99"/>
    <b v="0"/>
    <n v="6"/>
    <x v="5"/>
  </r>
  <r>
    <x v="0"/>
    <n v="1"/>
    <s v="11-00747"/>
    <d v="2020-04-04T00:00:00"/>
    <x v="56"/>
    <x v="0"/>
    <n v="233"/>
    <x v="83"/>
    <n v="4.99"/>
    <b v="0"/>
    <n v="6"/>
    <x v="5"/>
  </r>
  <r>
    <x v="0"/>
    <n v="1"/>
    <s v="11-00748"/>
    <d v="2020-04-04T00:00:00"/>
    <x v="103"/>
    <x v="0"/>
    <n v="194"/>
    <x v="33"/>
    <n v="4.99"/>
    <b v="0"/>
    <n v="6"/>
    <x v="5"/>
  </r>
  <r>
    <x v="0"/>
    <n v="1"/>
    <s v="11-00749"/>
    <d v="2020-04-04T00:00:00"/>
    <x v="141"/>
    <x v="0"/>
    <n v="164"/>
    <x v="115"/>
    <n v="4.99"/>
    <b v="0"/>
    <n v="6"/>
    <x v="5"/>
  </r>
  <r>
    <x v="0"/>
    <n v="1"/>
    <s v="11-00750"/>
    <d v="2020-04-04T00:00:00"/>
    <x v="265"/>
    <x v="0"/>
    <n v="233"/>
    <x v="154"/>
    <n v="4.99"/>
    <b v="0"/>
    <n v="6"/>
    <x v="5"/>
  </r>
  <r>
    <x v="0"/>
    <n v="1"/>
    <s v="11-00751"/>
    <d v="2020-04-04T00:00:00"/>
    <x v="320"/>
    <x v="0"/>
    <n v="165"/>
    <x v="53"/>
    <n v="4.99"/>
    <b v="0"/>
    <n v="6"/>
    <x v="5"/>
  </r>
  <r>
    <x v="0"/>
    <n v="1"/>
    <s v="11-00752"/>
    <d v="2020-04-04T00:00:00"/>
    <x v="57"/>
    <x v="0"/>
    <n v="213"/>
    <x v="64"/>
    <n v="4.99"/>
    <b v="0"/>
    <n v="6"/>
    <x v="5"/>
  </r>
  <r>
    <x v="0"/>
    <n v="1"/>
    <s v="11-00753"/>
    <d v="2020-04-04T00:00:00"/>
    <x v="321"/>
    <x v="1"/>
    <s v="N/A"/>
    <x v="18"/>
    <n v="4.99"/>
    <b v="0"/>
    <n v="6"/>
    <x v="5"/>
  </r>
  <r>
    <x v="0"/>
    <n v="1"/>
    <s v="11-00754"/>
    <d v="2020-04-04T00:00:00"/>
    <x v="322"/>
    <x v="0"/>
    <n v="211"/>
    <x v="97"/>
    <n v="4.99"/>
    <b v="0"/>
    <n v="6"/>
    <x v="5"/>
  </r>
  <r>
    <x v="0"/>
    <n v="1"/>
    <s v="11-00756"/>
    <d v="2020-04-04T00:00:00"/>
    <x v="323"/>
    <x v="0"/>
    <n v="206"/>
    <x v="40"/>
    <n v="4.99"/>
    <b v="0"/>
    <n v="6"/>
    <x v="5"/>
  </r>
  <r>
    <x v="0"/>
    <n v="1"/>
    <s v="11-00755"/>
    <d v="2020-04-04T00:00:00"/>
    <x v="323"/>
    <x v="0"/>
    <n v="157"/>
    <x v="92"/>
    <n v="4.99"/>
    <b v="0"/>
    <n v="6"/>
    <x v="5"/>
  </r>
  <r>
    <x v="0"/>
    <n v="1"/>
    <s v="11-00757"/>
    <d v="2020-04-04T00:00:00"/>
    <x v="59"/>
    <x v="1"/>
    <s v="N/A"/>
    <x v="3"/>
    <n v="4.99"/>
    <b v="0"/>
    <n v="6"/>
    <x v="5"/>
  </r>
  <r>
    <x v="0"/>
    <n v="1"/>
    <s v="11-00758"/>
    <d v="2020-04-04T00:00:00"/>
    <x v="105"/>
    <x v="0"/>
    <n v="144"/>
    <x v="32"/>
    <n v="4.99"/>
    <b v="0"/>
    <n v="6"/>
    <x v="5"/>
  </r>
  <r>
    <x v="0"/>
    <n v="1"/>
    <s v="11-00759"/>
    <d v="2020-04-04T00:00:00"/>
    <x v="324"/>
    <x v="0"/>
    <n v="193"/>
    <x v="82"/>
    <n v="4.99"/>
    <b v="0"/>
    <n v="6"/>
    <x v="5"/>
  </r>
  <r>
    <x v="0"/>
    <n v="1"/>
    <s v="11-00760"/>
    <d v="2020-04-04T00:00:00"/>
    <x v="325"/>
    <x v="0"/>
    <n v="162"/>
    <x v="86"/>
    <n v="4.99"/>
    <b v="0"/>
    <n v="6"/>
    <x v="5"/>
  </r>
  <r>
    <x v="0"/>
    <n v="1"/>
    <s v="11-00761"/>
    <d v="2020-04-04T00:00:00"/>
    <x v="326"/>
    <x v="1"/>
    <s v="N/A"/>
    <x v="8"/>
    <n v="4.99"/>
    <b v="0"/>
    <n v="6"/>
    <x v="5"/>
  </r>
  <r>
    <x v="0"/>
    <n v="1"/>
    <s v="11-00762"/>
    <d v="2020-04-04T00:00:00"/>
    <x v="327"/>
    <x v="1"/>
    <s v="N/A"/>
    <x v="6"/>
    <n v="4.99"/>
    <b v="0"/>
    <n v="6"/>
    <x v="5"/>
  </r>
  <r>
    <x v="0"/>
    <n v="1"/>
    <s v="11-00763"/>
    <d v="2020-04-04T00:00:00"/>
    <x v="328"/>
    <x v="0"/>
    <n v="208"/>
    <x v="102"/>
    <n v="4.99"/>
    <b v="0"/>
    <n v="6"/>
    <x v="5"/>
  </r>
  <r>
    <x v="0"/>
    <n v="1"/>
    <s v="11-00765"/>
    <d v="2020-04-04T00:00:00"/>
    <x v="329"/>
    <x v="0"/>
    <n v="183"/>
    <x v="11"/>
    <n v="4.99"/>
    <b v="0"/>
    <n v="6"/>
    <x v="5"/>
  </r>
  <r>
    <x v="0"/>
    <n v="1"/>
    <s v="11-00764"/>
    <d v="2020-04-04T00:00:00"/>
    <x v="329"/>
    <x v="0"/>
    <n v="160"/>
    <x v="155"/>
    <n v="4.99"/>
    <b v="0"/>
    <n v="6"/>
    <x v="5"/>
  </r>
  <r>
    <x v="0"/>
    <n v="1"/>
    <s v="11-00767"/>
    <d v="2020-04-04T00:00:00"/>
    <x v="188"/>
    <x v="1"/>
    <s v="N/A"/>
    <x v="14"/>
    <n v="4.99"/>
    <b v="0"/>
    <n v="6"/>
    <x v="5"/>
  </r>
  <r>
    <x v="0"/>
    <n v="1"/>
    <s v="11-00766"/>
    <d v="2020-04-04T00:00:00"/>
    <x v="188"/>
    <x v="0"/>
    <n v="177"/>
    <x v="40"/>
    <n v="4.99"/>
    <b v="1"/>
    <n v="6"/>
    <x v="5"/>
  </r>
  <r>
    <x v="0"/>
    <n v="1"/>
    <s v="11-00769"/>
    <d v="2020-04-04T00:00:00"/>
    <x v="189"/>
    <x v="1"/>
    <s v="N/A"/>
    <x v="2"/>
    <n v="4.99"/>
    <b v="0"/>
    <n v="6"/>
    <x v="5"/>
  </r>
  <r>
    <x v="0"/>
    <n v="1"/>
    <s v="11-00768"/>
    <d v="2020-04-04T00:00:00"/>
    <x v="189"/>
    <x v="0"/>
    <n v="192"/>
    <x v="89"/>
    <n v="4.99"/>
    <b v="0"/>
    <n v="6"/>
    <x v="5"/>
  </r>
  <r>
    <x v="0"/>
    <n v="1"/>
    <s v="11-00770"/>
    <d v="2020-04-04T00:00:00"/>
    <x v="190"/>
    <x v="0"/>
    <n v="222"/>
    <x v="150"/>
    <n v="4.99"/>
    <b v="0"/>
    <n v="6"/>
    <x v="5"/>
  </r>
  <r>
    <x v="0"/>
    <n v="1"/>
    <s v="11-00771"/>
    <d v="2020-04-04T00:00:00"/>
    <x v="61"/>
    <x v="1"/>
    <s v="N/A"/>
    <x v="3"/>
    <n v="4.99"/>
    <b v="0"/>
    <n v="6"/>
    <x v="5"/>
  </r>
  <r>
    <x v="0"/>
    <n v="1"/>
    <s v="11-00772"/>
    <d v="2020-04-04T00:00:00"/>
    <x v="62"/>
    <x v="1"/>
    <s v="N/A"/>
    <x v="70"/>
    <n v="4.99"/>
    <b v="0"/>
    <n v="6"/>
    <x v="5"/>
  </r>
  <r>
    <x v="0"/>
    <n v="1"/>
    <s v="11-00773"/>
    <d v="2020-04-04T00:00:00"/>
    <x v="330"/>
    <x v="1"/>
    <s v="N/A"/>
    <x v="14"/>
    <n v="4.99"/>
    <b v="0"/>
    <n v="6"/>
    <x v="5"/>
  </r>
  <r>
    <x v="0"/>
    <n v="1"/>
    <s v="11-00774"/>
    <d v="2020-04-04T00:00:00"/>
    <x v="192"/>
    <x v="0"/>
    <n v="199"/>
    <x v="26"/>
    <n v="4.99"/>
    <b v="0"/>
    <n v="6"/>
    <x v="5"/>
  </r>
  <r>
    <x v="0"/>
    <n v="1"/>
    <s v="11-00775"/>
    <d v="2020-04-04T00:00:00"/>
    <x v="269"/>
    <x v="0"/>
    <n v="127"/>
    <x v="134"/>
    <n v="4.99"/>
    <b v="0"/>
    <n v="6"/>
    <x v="5"/>
  </r>
  <r>
    <x v="0"/>
    <n v="1"/>
    <s v="11-00776"/>
    <d v="2020-04-04T00:00:00"/>
    <x v="331"/>
    <x v="0"/>
    <n v="147"/>
    <x v="45"/>
    <n v="4.99"/>
    <b v="0"/>
    <n v="6"/>
    <x v="5"/>
  </r>
  <r>
    <x v="0"/>
    <n v="1"/>
    <s v="11-00777"/>
    <d v="2020-04-04T00:00:00"/>
    <x v="270"/>
    <x v="1"/>
    <s v="N/A"/>
    <x v="13"/>
    <n v="4.99"/>
    <b v="0"/>
    <n v="6"/>
    <x v="5"/>
  </r>
  <r>
    <x v="0"/>
    <n v="1"/>
    <s v="11-00778"/>
    <d v="2020-04-04T00:00:00"/>
    <x v="332"/>
    <x v="0"/>
    <n v="163"/>
    <x v="78"/>
    <n v="4.99"/>
    <b v="0"/>
    <n v="6"/>
    <x v="5"/>
  </r>
  <r>
    <x v="0"/>
    <n v="1"/>
    <s v="11-00779"/>
    <d v="2020-04-04T00:00:00"/>
    <x v="63"/>
    <x v="1"/>
    <s v="N/A"/>
    <x v="14"/>
    <n v="4.99"/>
    <b v="0"/>
    <n v="6"/>
    <x v="5"/>
  </r>
  <r>
    <x v="0"/>
    <n v="1"/>
    <s v="11-00781"/>
    <d v="2020-04-04T00:00:00"/>
    <x v="333"/>
    <x v="1"/>
    <s v="N/A"/>
    <x v="101"/>
    <n v="4.99"/>
    <b v="0"/>
    <n v="6"/>
    <x v="5"/>
  </r>
  <r>
    <x v="0"/>
    <n v="1"/>
    <s v="11-00780"/>
    <d v="2020-04-04T00:00:00"/>
    <x v="333"/>
    <x v="0"/>
    <n v="177"/>
    <x v="156"/>
    <n v="4.99"/>
    <b v="0"/>
    <n v="6"/>
    <x v="5"/>
  </r>
  <r>
    <x v="0"/>
    <n v="1"/>
    <s v="11-00782"/>
    <d v="2020-04-04T00:00:00"/>
    <x v="272"/>
    <x v="1"/>
    <s v="N/A"/>
    <x v="27"/>
    <n v="4.99"/>
    <b v="0"/>
    <n v="6"/>
    <x v="5"/>
  </r>
  <r>
    <x v="0"/>
    <n v="1"/>
    <s v="11-00783"/>
    <d v="2020-04-04T00:00:00"/>
    <x v="334"/>
    <x v="0"/>
    <n v="163"/>
    <x v="143"/>
    <n v="4.99"/>
    <b v="0"/>
    <n v="6"/>
    <x v="5"/>
  </r>
  <r>
    <x v="0"/>
    <n v="1"/>
    <s v="11-00785"/>
    <d v="2020-04-04T00:00:00"/>
    <x v="335"/>
    <x v="1"/>
    <s v="N/A"/>
    <x v="65"/>
    <n v="4.99"/>
    <b v="0"/>
    <n v="6"/>
    <x v="5"/>
  </r>
  <r>
    <x v="0"/>
    <n v="1"/>
    <s v="11-00784"/>
    <d v="2020-04-04T00:00:00"/>
    <x v="335"/>
    <x v="1"/>
    <s v="N/A"/>
    <x v="21"/>
    <n v="4.99"/>
    <b v="0"/>
    <n v="6"/>
    <x v="5"/>
  </r>
  <r>
    <x v="0"/>
    <n v="1"/>
    <s v="11-00786"/>
    <d v="2020-04-04T00:00:00"/>
    <x v="110"/>
    <x v="0"/>
    <n v="164"/>
    <x v="105"/>
    <n v="4.99"/>
    <b v="0"/>
    <n v="6"/>
    <x v="5"/>
  </r>
  <r>
    <x v="0"/>
    <n v="1"/>
    <s v="11-00787"/>
    <d v="2020-04-04T00:00:00"/>
    <x v="110"/>
    <x v="0"/>
    <n v="143"/>
    <x v="11"/>
    <n v="4.99"/>
    <b v="0"/>
    <n v="6"/>
    <x v="5"/>
  </r>
  <r>
    <x v="0"/>
    <n v="1"/>
    <s v="11-00788"/>
    <d v="2020-04-05T00:00:00"/>
    <x v="336"/>
    <x v="0"/>
    <n v="37"/>
    <x v="44"/>
    <n v="4.99"/>
    <b v="0"/>
    <n v="7"/>
    <x v="6"/>
  </r>
  <r>
    <x v="0"/>
    <n v="1"/>
    <s v="11-00789"/>
    <d v="2020-04-05T00:00:00"/>
    <x v="193"/>
    <x v="0"/>
    <n v="36"/>
    <x v="49"/>
    <n v="4.99"/>
    <b v="0"/>
    <n v="7"/>
    <x v="6"/>
  </r>
  <r>
    <x v="0"/>
    <n v="1"/>
    <s v="11-00790"/>
    <d v="2020-04-05T00:00:00"/>
    <x v="337"/>
    <x v="0"/>
    <n v="33"/>
    <x v="116"/>
    <n v="4.99"/>
    <b v="0"/>
    <n v="7"/>
    <x v="6"/>
  </r>
  <r>
    <x v="0"/>
    <n v="1"/>
    <s v="11-00791"/>
    <d v="2020-04-05T00:00:00"/>
    <x v="338"/>
    <x v="0"/>
    <n v="30"/>
    <x v="53"/>
    <n v="4.99"/>
    <b v="0"/>
    <n v="7"/>
    <x v="6"/>
  </r>
  <r>
    <x v="0"/>
    <n v="1"/>
    <s v="11-00792"/>
    <d v="2020-04-05T00:00:00"/>
    <x v="339"/>
    <x v="0"/>
    <n v="25"/>
    <x v="33"/>
    <n v="4.99"/>
    <b v="0"/>
    <n v="7"/>
    <x v="6"/>
  </r>
  <r>
    <x v="0"/>
    <n v="1"/>
    <s v="11-00793"/>
    <d v="2020-04-05T00:00:00"/>
    <x v="340"/>
    <x v="0"/>
    <n v="27"/>
    <x v="46"/>
    <n v="4.99"/>
    <b v="0"/>
    <n v="7"/>
    <x v="6"/>
  </r>
  <r>
    <x v="0"/>
    <n v="1"/>
    <s v="11-00794"/>
    <d v="2020-04-05T00:00:00"/>
    <x v="341"/>
    <x v="0"/>
    <n v="33"/>
    <x v="119"/>
    <n v="4.99"/>
    <b v="1"/>
    <n v="7"/>
    <x v="6"/>
  </r>
  <r>
    <x v="0"/>
    <n v="1"/>
    <s v="11-00795"/>
    <d v="2020-04-05T00:00:00"/>
    <x v="342"/>
    <x v="0"/>
    <n v="35"/>
    <x v="82"/>
    <n v="4.99"/>
    <b v="0"/>
    <n v="7"/>
    <x v="6"/>
  </r>
  <r>
    <x v="0"/>
    <n v="1"/>
    <s v="11-00796"/>
    <d v="2020-04-05T00:00:00"/>
    <x v="4"/>
    <x v="0"/>
    <n v="33"/>
    <x v="6"/>
    <n v="4.99"/>
    <b v="0"/>
    <n v="7"/>
    <x v="6"/>
  </r>
  <r>
    <x v="0"/>
    <n v="1"/>
    <s v="11-00797"/>
    <d v="2020-04-05T00:00:00"/>
    <x v="201"/>
    <x v="0"/>
    <n v="20"/>
    <x v="51"/>
    <n v="4.99"/>
    <b v="0"/>
    <n v="7"/>
    <x v="6"/>
  </r>
  <r>
    <x v="0"/>
    <n v="1"/>
    <s v="11-00798"/>
    <d v="2020-04-05T00:00:00"/>
    <x v="203"/>
    <x v="0"/>
    <n v="22"/>
    <x v="12"/>
    <n v="4.99"/>
    <b v="0"/>
    <n v="7"/>
    <x v="6"/>
  </r>
  <r>
    <x v="0"/>
    <n v="1"/>
    <s v="11-00799"/>
    <d v="2020-04-05T00:00:00"/>
    <x v="283"/>
    <x v="0"/>
    <n v="24"/>
    <x v="32"/>
    <n v="4.99"/>
    <b v="0"/>
    <n v="7"/>
    <x v="6"/>
  </r>
  <r>
    <x v="0"/>
    <n v="1"/>
    <s v="11-00800"/>
    <d v="2020-04-05T00:00:00"/>
    <x v="343"/>
    <x v="0"/>
    <n v="30"/>
    <x v="157"/>
    <n v="4.99"/>
    <b v="1"/>
    <n v="7"/>
    <x v="6"/>
  </r>
  <r>
    <x v="0"/>
    <n v="1"/>
    <s v="11-00801"/>
    <d v="2020-04-05T00:00:00"/>
    <x v="344"/>
    <x v="0"/>
    <n v="25"/>
    <x v="90"/>
    <n v="4.99"/>
    <b v="0"/>
    <n v="7"/>
    <x v="6"/>
  </r>
  <r>
    <x v="0"/>
    <n v="1"/>
    <s v="11-00802"/>
    <d v="2020-04-05T00:00:00"/>
    <x v="290"/>
    <x v="0"/>
    <n v="35"/>
    <x v="22"/>
    <n v="4.99"/>
    <b v="0"/>
    <n v="7"/>
    <x v="6"/>
  </r>
  <r>
    <x v="0"/>
    <n v="1"/>
    <s v="11-00803"/>
    <d v="2020-04-05T00:00:00"/>
    <x v="69"/>
    <x v="0"/>
    <n v="22"/>
    <x v="12"/>
    <n v="4.99"/>
    <b v="0"/>
    <n v="7"/>
    <x v="6"/>
  </r>
  <r>
    <x v="0"/>
    <n v="1"/>
    <s v="11-00804"/>
    <d v="2020-04-05T00:00:00"/>
    <x v="345"/>
    <x v="0"/>
    <n v="36"/>
    <x v="101"/>
    <n v="4.99"/>
    <b v="0"/>
    <n v="7"/>
    <x v="6"/>
  </r>
  <r>
    <x v="0"/>
    <n v="1"/>
    <s v="11-00805"/>
    <d v="2020-04-05T00:00:00"/>
    <x v="346"/>
    <x v="0"/>
    <n v="23"/>
    <x v="29"/>
    <n v="4.99"/>
    <b v="0"/>
    <n v="7"/>
    <x v="6"/>
  </r>
  <r>
    <x v="0"/>
    <n v="1"/>
    <s v="11-00806"/>
    <d v="2020-04-05T00:00:00"/>
    <x v="347"/>
    <x v="0"/>
    <n v="38"/>
    <x v="26"/>
    <n v="4.99"/>
    <b v="0"/>
    <n v="7"/>
    <x v="6"/>
  </r>
  <r>
    <x v="0"/>
    <n v="1"/>
    <s v="11-00807"/>
    <d v="2020-04-05T00:00:00"/>
    <x v="348"/>
    <x v="0"/>
    <n v="38"/>
    <x v="101"/>
    <n v="4.99"/>
    <b v="0"/>
    <n v="7"/>
    <x v="6"/>
  </r>
  <r>
    <x v="0"/>
    <n v="1"/>
    <s v="11-00808"/>
    <d v="2020-04-05T00:00:00"/>
    <x v="349"/>
    <x v="0"/>
    <n v="35"/>
    <x v="70"/>
    <n v="4.99"/>
    <b v="0"/>
    <n v="7"/>
    <x v="6"/>
  </r>
  <r>
    <x v="0"/>
    <n v="1"/>
    <s v="11-00809"/>
    <d v="2020-04-05T00:00:00"/>
    <x v="219"/>
    <x v="0"/>
    <n v="22"/>
    <x v="68"/>
    <n v="4.99"/>
    <b v="0"/>
    <n v="7"/>
    <x v="6"/>
  </r>
  <r>
    <x v="0"/>
    <n v="1"/>
    <s v="11-00810"/>
    <d v="2020-04-05T00:00:00"/>
    <x v="161"/>
    <x v="0"/>
    <n v="31"/>
    <x v="29"/>
    <n v="4.99"/>
    <b v="0"/>
    <n v="7"/>
    <x v="6"/>
  </r>
  <r>
    <x v="0"/>
    <n v="1"/>
    <s v="11-00811"/>
    <d v="2020-04-05T00:00:00"/>
    <x v="350"/>
    <x v="0"/>
    <n v="23"/>
    <x v="57"/>
    <n v="4.99"/>
    <b v="0"/>
    <n v="7"/>
    <x v="6"/>
  </r>
  <r>
    <x v="0"/>
    <n v="1"/>
    <s v="11-00812"/>
    <d v="2020-04-05T00:00:00"/>
    <x v="300"/>
    <x v="0"/>
    <n v="34"/>
    <x v="158"/>
    <n v="4.99"/>
    <b v="1"/>
    <n v="7"/>
    <x v="6"/>
  </r>
  <r>
    <x v="0"/>
    <n v="1"/>
    <s v="11-00813"/>
    <d v="2020-04-05T00:00:00"/>
    <x v="222"/>
    <x v="0"/>
    <n v="20"/>
    <x v="29"/>
    <n v="4.99"/>
    <b v="0"/>
    <n v="7"/>
    <x v="6"/>
  </r>
  <r>
    <x v="0"/>
    <n v="1"/>
    <s v="11-00814"/>
    <d v="2020-04-05T00:00:00"/>
    <x v="16"/>
    <x v="0"/>
    <n v="81"/>
    <x v="159"/>
    <n v="4.99"/>
    <b v="0"/>
    <n v="7"/>
    <x v="6"/>
  </r>
  <r>
    <x v="0"/>
    <n v="1"/>
    <s v="11-00815"/>
    <d v="2020-04-05T00:00:00"/>
    <x v="121"/>
    <x v="0"/>
    <n v="74"/>
    <x v="43"/>
    <n v="4.99"/>
    <b v="0"/>
    <n v="7"/>
    <x v="6"/>
  </r>
  <r>
    <x v="0"/>
    <n v="1"/>
    <s v="11-00818"/>
    <d v="2020-04-05T00:00:00"/>
    <x v="304"/>
    <x v="0"/>
    <n v="93"/>
    <x v="33"/>
    <n v="4.99"/>
    <b v="1"/>
    <n v="7"/>
    <x v="6"/>
  </r>
  <r>
    <x v="0"/>
    <n v="1"/>
    <s v="11-00816"/>
    <d v="2020-04-05T00:00:00"/>
    <x v="304"/>
    <x v="0"/>
    <n v="97"/>
    <x v="26"/>
    <n v="4.99"/>
    <b v="0"/>
    <n v="7"/>
    <x v="6"/>
  </r>
  <r>
    <x v="0"/>
    <n v="1"/>
    <s v="11-00817"/>
    <d v="2020-04-05T00:00:00"/>
    <x v="304"/>
    <x v="0"/>
    <n v="78"/>
    <x v="116"/>
    <n v="4.99"/>
    <b v="0"/>
    <n v="7"/>
    <x v="6"/>
  </r>
  <r>
    <x v="0"/>
    <n v="1"/>
    <s v="11-00819"/>
    <d v="2020-04-05T00:00:00"/>
    <x v="122"/>
    <x v="0"/>
    <n v="108"/>
    <x v="5"/>
    <n v="4.99"/>
    <b v="0"/>
    <n v="7"/>
    <x v="6"/>
  </r>
  <r>
    <x v="0"/>
    <n v="1"/>
    <s v="11-00820"/>
    <d v="2020-04-05T00:00:00"/>
    <x v="305"/>
    <x v="0"/>
    <n v="74"/>
    <x v="35"/>
    <n v="4.99"/>
    <b v="0"/>
    <n v="7"/>
    <x v="6"/>
  </r>
  <r>
    <x v="0"/>
    <n v="1"/>
    <s v="11-00821"/>
    <d v="2020-04-05T00:00:00"/>
    <x v="165"/>
    <x v="0"/>
    <n v="107"/>
    <x v="63"/>
    <n v="4.99"/>
    <b v="0"/>
    <n v="7"/>
    <x v="6"/>
  </r>
  <r>
    <x v="0"/>
    <n v="1"/>
    <s v="11-00822"/>
    <d v="2020-04-05T00:00:00"/>
    <x v="306"/>
    <x v="0"/>
    <n v="73"/>
    <x v="131"/>
    <n v="4.99"/>
    <b v="0"/>
    <n v="7"/>
    <x v="6"/>
  </r>
  <r>
    <x v="0"/>
    <n v="1"/>
    <s v="11-00823"/>
    <d v="2020-04-05T00:00:00"/>
    <x v="306"/>
    <x v="0"/>
    <n v="104"/>
    <x v="75"/>
    <n v="4.99"/>
    <b v="0"/>
    <n v="7"/>
    <x v="6"/>
  </r>
  <r>
    <x v="0"/>
    <n v="1"/>
    <s v="11-00824"/>
    <d v="2020-04-05T00:00:00"/>
    <x v="166"/>
    <x v="0"/>
    <n v="109"/>
    <x v="7"/>
    <n v="4.99"/>
    <b v="0"/>
    <n v="7"/>
    <x v="6"/>
  </r>
  <r>
    <x v="0"/>
    <n v="1"/>
    <s v="11-00825"/>
    <d v="2020-04-05T00:00:00"/>
    <x v="74"/>
    <x v="1"/>
    <s v="N/A"/>
    <x v="2"/>
    <n v="4.99"/>
    <b v="0"/>
    <n v="7"/>
    <x v="6"/>
  </r>
  <r>
    <x v="0"/>
    <n v="1"/>
    <s v="11-00826"/>
    <d v="2020-04-05T00:00:00"/>
    <x v="74"/>
    <x v="0"/>
    <n v="111"/>
    <x v="92"/>
    <n v="4.99"/>
    <b v="0"/>
    <n v="7"/>
    <x v="6"/>
  </r>
  <r>
    <x v="0"/>
    <n v="1"/>
    <s v="11-00827"/>
    <d v="2020-04-05T00:00:00"/>
    <x v="74"/>
    <x v="0"/>
    <n v="83"/>
    <x v="75"/>
    <n v="4.99"/>
    <b v="0"/>
    <n v="7"/>
    <x v="6"/>
  </r>
  <r>
    <x v="0"/>
    <n v="1"/>
    <s v="11-00828"/>
    <d v="2020-04-05T00:00:00"/>
    <x v="123"/>
    <x v="1"/>
    <s v="N/A"/>
    <x v="67"/>
    <n v="4.99"/>
    <b v="0"/>
    <n v="7"/>
    <x v="6"/>
  </r>
  <r>
    <x v="0"/>
    <n v="1"/>
    <s v="11-00829"/>
    <d v="2020-04-05T00:00:00"/>
    <x v="123"/>
    <x v="0"/>
    <n v="106"/>
    <x v="94"/>
    <n v="4.99"/>
    <b v="0"/>
    <n v="7"/>
    <x v="6"/>
  </r>
  <r>
    <x v="0"/>
    <n v="1"/>
    <s v="11-00830"/>
    <d v="2020-04-05T00:00:00"/>
    <x v="231"/>
    <x v="0"/>
    <n v="93"/>
    <x v="3"/>
    <n v="4.99"/>
    <b v="0"/>
    <n v="7"/>
    <x v="6"/>
  </r>
  <r>
    <x v="0"/>
    <n v="1"/>
    <s v="11-00831"/>
    <d v="2020-04-05T00:00:00"/>
    <x v="231"/>
    <x v="0"/>
    <n v="72"/>
    <x v="131"/>
    <n v="4.99"/>
    <b v="0"/>
    <n v="7"/>
    <x v="6"/>
  </r>
  <r>
    <x v="0"/>
    <n v="1"/>
    <s v="11-00832"/>
    <d v="2020-04-05T00:00:00"/>
    <x v="76"/>
    <x v="0"/>
    <n v="90"/>
    <x v="4"/>
    <n v="4.99"/>
    <b v="0"/>
    <n v="7"/>
    <x v="6"/>
  </r>
  <r>
    <x v="0"/>
    <n v="1"/>
    <s v="11-00833"/>
    <d v="2020-04-05T00:00:00"/>
    <x v="167"/>
    <x v="0"/>
    <n v="98"/>
    <x v="31"/>
    <n v="4.99"/>
    <b v="0"/>
    <n v="7"/>
    <x v="6"/>
  </r>
  <r>
    <x v="0"/>
    <n v="1"/>
    <s v="11-00834"/>
    <d v="2020-04-05T00:00:00"/>
    <x v="21"/>
    <x v="0"/>
    <n v="114"/>
    <x v="8"/>
    <n v="4.99"/>
    <b v="0"/>
    <n v="7"/>
    <x v="6"/>
  </r>
  <r>
    <x v="0"/>
    <n v="1"/>
    <s v="11-00835"/>
    <d v="2020-04-05T00:00:00"/>
    <x v="21"/>
    <x v="0"/>
    <n v="92"/>
    <x v="53"/>
    <n v="4.99"/>
    <b v="0"/>
    <n v="7"/>
    <x v="6"/>
  </r>
  <r>
    <x v="0"/>
    <n v="1"/>
    <s v="11-00836"/>
    <d v="2020-04-05T00:00:00"/>
    <x v="168"/>
    <x v="0"/>
    <n v="98"/>
    <x v="94"/>
    <n v="4.99"/>
    <b v="0"/>
    <n v="7"/>
    <x v="6"/>
  </r>
  <r>
    <x v="0"/>
    <n v="1"/>
    <s v="11-00838"/>
    <d v="2020-04-05T00:00:00"/>
    <x v="232"/>
    <x v="0"/>
    <n v="68"/>
    <x v="8"/>
    <n v="4.99"/>
    <b v="0"/>
    <n v="7"/>
    <x v="6"/>
  </r>
  <r>
    <x v="0"/>
    <n v="1"/>
    <s v="11-00837"/>
    <d v="2020-04-05T00:00:00"/>
    <x v="232"/>
    <x v="0"/>
    <n v="85"/>
    <x v="55"/>
    <n v="4.99"/>
    <b v="0"/>
    <n v="7"/>
    <x v="6"/>
  </r>
  <r>
    <x v="0"/>
    <n v="1"/>
    <s v="11-00839"/>
    <d v="2020-04-05T00:00:00"/>
    <x v="232"/>
    <x v="0"/>
    <n v="108"/>
    <x v="89"/>
    <n v="4.99"/>
    <b v="0"/>
    <n v="7"/>
    <x v="6"/>
  </r>
  <r>
    <x v="0"/>
    <n v="1"/>
    <s v="11-00840"/>
    <d v="2020-04-05T00:00:00"/>
    <x v="351"/>
    <x v="0"/>
    <n v="113"/>
    <x v="46"/>
    <n v="4.99"/>
    <b v="0"/>
    <n v="7"/>
    <x v="6"/>
  </r>
  <r>
    <x v="0"/>
    <n v="1"/>
    <s v="11-00841"/>
    <d v="2020-04-05T00:00:00"/>
    <x v="234"/>
    <x v="1"/>
    <s v="N/A"/>
    <x v="68"/>
    <n v="4.99"/>
    <b v="0"/>
    <n v="7"/>
    <x v="6"/>
  </r>
  <r>
    <x v="0"/>
    <n v="1"/>
    <s v="11-00842"/>
    <d v="2020-04-05T00:00:00"/>
    <x v="235"/>
    <x v="1"/>
    <s v="N/A"/>
    <x v="6"/>
    <n v="4.99"/>
    <b v="0"/>
    <n v="7"/>
    <x v="6"/>
  </r>
  <r>
    <x v="0"/>
    <n v="1"/>
    <s v="11-00843"/>
    <d v="2020-04-05T00:00:00"/>
    <x v="235"/>
    <x v="1"/>
    <s v="N/A"/>
    <x v="51"/>
    <n v="4.99"/>
    <b v="0"/>
    <n v="7"/>
    <x v="6"/>
  </r>
  <r>
    <x v="0"/>
    <n v="1"/>
    <s v="11-00844"/>
    <d v="2020-04-05T00:00:00"/>
    <x v="24"/>
    <x v="1"/>
    <s v="N/A"/>
    <x v="51"/>
    <n v="4.99"/>
    <b v="0"/>
    <n v="7"/>
    <x v="6"/>
  </r>
  <r>
    <x v="0"/>
    <n v="1"/>
    <s v="11-00845"/>
    <d v="2020-04-05T00:00:00"/>
    <x v="307"/>
    <x v="0"/>
    <n v="85"/>
    <x v="81"/>
    <n v="4.99"/>
    <b v="0"/>
    <n v="7"/>
    <x v="6"/>
  </r>
  <r>
    <x v="0"/>
    <n v="1"/>
    <s v="11-00846"/>
    <d v="2020-04-05T00:00:00"/>
    <x v="307"/>
    <x v="0"/>
    <n v="112"/>
    <x v="83"/>
    <n v="4.99"/>
    <b v="0"/>
    <n v="7"/>
    <x v="6"/>
  </r>
  <r>
    <x v="0"/>
    <n v="1"/>
    <s v="11-00847"/>
    <d v="2020-04-05T00:00:00"/>
    <x v="169"/>
    <x v="0"/>
    <n v="115"/>
    <x v="118"/>
    <n v="4.99"/>
    <b v="0"/>
    <n v="7"/>
    <x v="6"/>
  </r>
  <r>
    <x v="0"/>
    <n v="1"/>
    <s v="11-00849"/>
    <d v="2020-04-05T00:00:00"/>
    <x v="125"/>
    <x v="1"/>
    <s v="N/A"/>
    <x v="6"/>
    <n v="4.99"/>
    <b v="0"/>
    <n v="7"/>
    <x v="6"/>
  </r>
  <r>
    <x v="0"/>
    <n v="1"/>
    <s v="11-00848"/>
    <d v="2020-04-05T00:00:00"/>
    <x v="125"/>
    <x v="0"/>
    <n v="95"/>
    <x v="35"/>
    <n v="4.99"/>
    <b v="0"/>
    <n v="7"/>
    <x v="6"/>
  </r>
  <r>
    <x v="0"/>
    <n v="1"/>
    <s v="11-00850"/>
    <d v="2020-04-05T00:00:00"/>
    <x v="237"/>
    <x v="0"/>
    <n v="107"/>
    <x v="53"/>
    <n v="4.99"/>
    <b v="0"/>
    <n v="7"/>
    <x v="6"/>
  </r>
  <r>
    <x v="0"/>
    <n v="1"/>
    <s v="11-00851"/>
    <d v="2020-04-05T00:00:00"/>
    <x v="170"/>
    <x v="0"/>
    <n v="104"/>
    <x v="91"/>
    <n v="4.99"/>
    <b v="0"/>
    <n v="7"/>
    <x v="6"/>
  </r>
  <r>
    <x v="0"/>
    <n v="1"/>
    <s v="11-00852"/>
    <d v="2020-04-05T00:00:00"/>
    <x v="77"/>
    <x v="1"/>
    <s v="N/A"/>
    <x v="51"/>
    <n v="4.99"/>
    <b v="0"/>
    <n v="7"/>
    <x v="6"/>
  </r>
  <r>
    <x v="0"/>
    <n v="1"/>
    <s v="11-00853"/>
    <d v="2020-04-05T00:00:00"/>
    <x v="126"/>
    <x v="1"/>
    <s v="N/A"/>
    <x v="67"/>
    <n v="4.99"/>
    <b v="0"/>
    <n v="7"/>
    <x v="6"/>
  </r>
  <r>
    <x v="0"/>
    <n v="1"/>
    <s v="11-00854"/>
    <d v="2020-04-05T00:00:00"/>
    <x v="79"/>
    <x v="0"/>
    <n v="112"/>
    <x v="115"/>
    <n v="4.99"/>
    <b v="0"/>
    <n v="7"/>
    <x v="6"/>
  </r>
  <r>
    <x v="0"/>
    <n v="1"/>
    <s v="11-00855"/>
    <d v="2020-04-05T00:00:00"/>
    <x v="239"/>
    <x v="0"/>
    <n v="102"/>
    <x v="75"/>
    <n v="4.99"/>
    <b v="1"/>
    <n v="7"/>
    <x v="6"/>
  </r>
  <r>
    <x v="0"/>
    <n v="1"/>
    <s v="11-00856"/>
    <d v="2020-04-05T00:00:00"/>
    <x v="29"/>
    <x v="0"/>
    <n v="90"/>
    <x v="65"/>
    <n v="4.99"/>
    <b v="0"/>
    <n v="7"/>
    <x v="6"/>
  </r>
  <r>
    <x v="0"/>
    <n v="1"/>
    <s v="11-00857"/>
    <d v="2020-04-05T00:00:00"/>
    <x v="127"/>
    <x v="0"/>
    <n v="118"/>
    <x v="17"/>
    <n v="4.99"/>
    <b v="0"/>
    <n v="7"/>
    <x v="6"/>
  </r>
  <r>
    <x v="0"/>
    <n v="1"/>
    <s v="11-00858"/>
    <d v="2020-04-05T00:00:00"/>
    <x v="127"/>
    <x v="0"/>
    <n v="83"/>
    <x v="74"/>
    <n v="4.99"/>
    <b v="0"/>
    <n v="7"/>
    <x v="6"/>
  </r>
  <r>
    <x v="0"/>
    <n v="1"/>
    <s v="11-00859"/>
    <d v="2020-04-05T00:00:00"/>
    <x v="82"/>
    <x v="0"/>
    <n v="103"/>
    <x v="92"/>
    <n v="4.99"/>
    <b v="0"/>
    <n v="7"/>
    <x v="6"/>
  </r>
  <r>
    <x v="0"/>
    <n v="1"/>
    <s v="11-00860"/>
    <d v="2020-04-05T00:00:00"/>
    <x v="82"/>
    <x v="0"/>
    <n v="114"/>
    <x v="36"/>
    <n v="4.99"/>
    <b v="1"/>
    <n v="7"/>
    <x v="6"/>
  </r>
  <r>
    <x v="0"/>
    <n v="1"/>
    <s v="11-00861"/>
    <d v="2020-04-05T00:00:00"/>
    <x v="33"/>
    <x v="0"/>
    <n v="105"/>
    <x v="53"/>
    <n v="4.99"/>
    <b v="0"/>
    <n v="7"/>
    <x v="6"/>
  </r>
  <r>
    <x v="0"/>
    <n v="1"/>
    <s v="11-00862"/>
    <d v="2020-04-05T00:00:00"/>
    <x v="84"/>
    <x v="0"/>
    <n v="96"/>
    <x v="57"/>
    <n v="4.99"/>
    <b v="0"/>
    <n v="7"/>
    <x v="6"/>
  </r>
  <r>
    <x v="0"/>
    <n v="1"/>
    <s v="11-00863"/>
    <d v="2020-04-05T00:00:00"/>
    <x v="34"/>
    <x v="0"/>
    <n v="93"/>
    <x v="67"/>
    <n v="4.99"/>
    <b v="0"/>
    <n v="7"/>
    <x v="6"/>
  </r>
  <r>
    <x v="0"/>
    <n v="1"/>
    <s v="11-00864"/>
    <d v="2020-04-05T00:00:00"/>
    <x v="36"/>
    <x v="0"/>
    <n v="118"/>
    <x v="55"/>
    <n v="4.99"/>
    <b v="1"/>
    <n v="7"/>
    <x v="6"/>
  </r>
  <r>
    <x v="0"/>
    <n v="1"/>
    <s v="11-00865"/>
    <d v="2020-04-05T00:00:00"/>
    <x v="40"/>
    <x v="0"/>
    <n v="114"/>
    <x v="126"/>
    <n v="4.99"/>
    <b v="0"/>
    <n v="7"/>
    <x v="6"/>
  </r>
  <r>
    <x v="0"/>
    <n v="1"/>
    <s v="11-00866"/>
    <d v="2020-04-05T00:00:00"/>
    <x v="241"/>
    <x v="0"/>
    <n v="121"/>
    <x v="82"/>
    <n v="4.99"/>
    <b v="0"/>
    <n v="7"/>
    <x v="6"/>
  </r>
  <r>
    <x v="0"/>
    <n v="1"/>
    <s v="11-00867"/>
    <d v="2020-04-05T00:00:00"/>
    <x v="87"/>
    <x v="0"/>
    <n v="101"/>
    <x v="67"/>
    <n v="4.99"/>
    <b v="0"/>
    <n v="7"/>
    <x v="6"/>
  </r>
  <r>
    <x v="0"/>
    <n v="1"/>
    <s v="11-00868"/>
    <d v="2020-04-05T00:00:00"/>
    <x v="87"/>
    <x v="0"/>
    <n v="103"/>
    <x v="11"/>
    <n v="4.99"/>
    <b v="0"/>
    <n v="7"/>
    <x v="6"/>
  </r>
  <r>
    <x v="0"/>
    <n v="1"/>
    <s v="11-00869"/>
    <d v="2020-04-05T00:00:00"/>
    <x v="41"/>
    <x v="0"/>
    <n v="138"/>
    <x v="76"/>
    <n v="4.99"/>
    <b v="0"/>
    <n v="7"/>
    <x v="6"/>
  </r>
  <r>
    <x v="0"/>
    <n v="1"/>
    <s v="11-00870"/>
    <d v="2020-04-05T00:00:00"/>
    <x v="173"/>
    <x v="1"/>
    <s v="N/A"/>
    <x v="6"/>
    <n v="4.99"/>
    <b v="0"/>
    <n v="7"/>
    <x v="6"/>
  </r>
  <r>
    <x v="0"/>
    <n v="1"/>
    <s v="11-00871"/>
    <d v="2020-04-05T00:00:00"/>
    <x v="243"/>
    <x v="0"/>
    <n v="100"/>
    <x v="160"/>
    <n v="4.99"/>
    <b v="0"/>
    <n v="7"/>
    <x v="6"/>
  </r>
  <r>
    <x v="0"/>
    <n v="1"/>
    <s v="11-00872"/>
    <d v="2020-04-05T00:00:00"/>
    <x v="88"/>
    <x v="0"/>
    <n v="124"/>
    <x v="120"/>
    <n v="4.99"/>
    <b v="1"/>
    <n v="7"/>
    <x v="6"/>
  </r>
  <r>
    <x v="0"/>
    <n v="1"/>
    <s v="11-00873"/>
    <d v="2020-04-05T00:00:00"/>
    <x v="42"/>
    <x v="0"/>
    <n v="112"/>
    <x v="72"/>
    <n v="4.99"/>
    <b v="0"/>
    <n v="7"/>
    <x v="6"/>
  </r>
  <r>
    <x v="0"/>
    <n v="1"/>
    <s v="11-00874"/>
    <d v="2020-04-05T00:00:00"/>
    <x v="174"/>
    <x v="0"/>
    <n v="99"/>
    <x v="161"/>
    <n v="4.99"/>
    <b v="0"/>
    <n v="7"/>
    <x v="6"/>
  </r>
  <r>
    <x v="0"/>
    <n v="1"/>
    <s v="11-00875"/>
    <d v="2020-04-05T00:00:00"/>
    <x v="244"/>
    <x v="0"/>
    <n v="124"/>
    <x v="2"/>
    <n v="4.99"/>
    <b v="0"/>
    <n v="7"/>
    <x v="6"/>
  </r>
  <r>
    <x v="0"/>
    <n v="1"/>
    <s v="11-00876"/>
    <d v="2020-04-05T00:00:00"/>
    <x v="132"/>
    <x v="1"/>
    <s v="N/A"/>
    <x v="68"/>
    <n v="4.99"/>
    <b v="0"/>
    <n v="7"/>
    <x v="6"/>
  </r>
  <r>
    <x v="0"/>
    <n v="1"/>
    <s v="11-00877"/>
    <d v="2020-04-05T00:00:00"/>
    <x v="90"/>
    <x v="0"/>
    <n v="105"/>
    <x v="162"/>
    <n v="4.99"/>
    <b v="0"/>
    <n v="7"/>
    <x v="6"/>
  </r>
  <r>
    <x v="0"/>
    <n v="1"/>
    <s v="11-00878"/>
    <d v="2020-04-05T00:00:00"/>
    <x v="246"/>
    <x v="0"/>
    <n v="123"/>
    <x v="120"/>
    <n v="4.99"/>
    <b v="0"/>
    <n v="7"/>
    <x v="6"/>
  </r>
  <r>
    <x v="0"/>
    <n v="1"/>
    <s v="11-00879"/>
    <d v="2020-04-05T00:00:00"/>
    <x v="133"/>
    <x v="1"/>
    <s v="N/A"/>
    <x v="18"/>
    <n v="4.99"/>
    <b v="0"/>
    <n v="7"/>
    <x v="6"/>
  </r>
  <r>
    <x v="0"/>
    <n v="1"/>
    <s v="11-00880"/>
    <d v="2020-04-05T00:00:00"/>
    <x v="133"/>
    <x v="1"/>
    <s v="N/A"/>
    <x v="28"/>
    <n v="4.99"/>
    <b v="0"/>
    <n v="7"/>
    <x v="6"/>
  </r>
  <r>
    <x v="0"/>
    <n v="1"/>
    <s v="11-00881"/>
    <d v="2020-04-05T00:00:00"/>
    <x v="92"/>
    <x v="0"/>
    <n v="131"/>
    <x v="21"/>
    <n v="4.99"/>
    <b v="0"/>
    <n v="7"/>
    <x v="6"/>
  </r>
  <r>
    <x v="0"/>
    <n v="1"/>
    <s v="11-00882"/>
    <d v="2020-04-05T00:00:00"/>
    <x v="249"/>
    <x v="0"/>
    <n v="132"/>
    <x v="87"/>
    <n v="4.99"/>
    <b v="0"/>
    <n v="7"/>
    <x v="6"/>
  </r>
  <r>
    <x v="0"/>
    <n v="1"/>
    <s v="11-00883"/>
    <d v="2020-04-05T00:00:00"/>
    <x v="93"/>
    <x v="0"/>
    <n v="160"/>
    <x v="3"/>
    <n v="4.99"/>
    <b v="0"/>
    <n v="7"/>
    <x v="6"/>
  </r>
  <r>
    <x v="0"/>
    <n v="1"/>
    <s v="11-00884"/>
    <d v="2020-04-05T00:00:00"/>
    <x v="93"/>
    <x v="0"/>
    <n v="94"/>
    <x v="150"/>
    <n v="4.99"/>
    <b v="0"/>
    <n v="7"/>
    <x v="6"/>
  </r>
  <r>
    <x v="0"/>
    <n v="1"/>
    <s v="11-00885"/>
    <d v="2020-04-05T00:00:00"/>
    <x v="250"/>
    <x v="0"/>
    <n v="136"/>
    <x v="9"/>
    <n v="4.99"/>
    <b v="0"/>
    <n v="7"/>
    <x v="6"/>
  </r>
  <r>
    <x v="0"/>
    <n v="1"/>
    <s v="11-00886"/>
    <d v="2020-04-05T00:00:00"/>
    <x v="250"/>
    <x v="0"/>
    <n v="100"/>
    <x v="26"/>
    <n v="4.99"/>
    <b v="0"/>
    <n v="7"/>
    <x v="6"/>
  </r>
  <r>
    <x v="0"/>
    <n v="1"/>
    <s v="11-00887"/>
    <d v="2020-04-05T00:00:00"/>
    <x v="44"/>
    <x v="1"/>
    <s v="N/A"/>
    <x v="14"/>
    <n v="4.99"/>
    <b v="0"/>
    <n v="7"/>
    <x v="6"/>
  </r>
  <r>
    <x v="0"/>
    <n v="1"/>
    <s v="11-00888"/>
    <d v="2020-04-05T00:00:00"/>
    <x v="45"/>
    <x v="1"/>
    <s v="N/A"/>
    <x v="14"/>
    <n v="4.99"/>
    <b v="0"/>
    <n v="7"/>
    <x v="6"/>
  </r>
  <r>
    <x v="0"/>
    <n v="1"/>
    <s v="11-00889"/>
    <d v="2020-04-05T00:00:00"/>
    <x v="45"/>
    <x v="0"/>
    <n v="94"/>
    <x v="78"/>
    <n v="4.99"/>
    <b v="0"/>
    <n v="7"/>
    <x v="6"/>
  </r>
  <r>
    <x v="0"/>
    <n v="1"/>
    <s v="11-00890"/>
    <d v="2020-04-05T00:00:00"/>
    <x v="45"/>
    <x v="0"/>
    <n v="102"/>
    <x v="19"/>
    <n v="4.99"/>
    <b v="0"/>
    <n v="7"/>
    <x v="6"/>
  </r>
  <r>
    <x v="0"/>
    <n v="1"/>
    <s v="11-00891"/>
    <d v="2020-04-05T00:00:00"/>
    <x v="312"/>
    <x v="0"/>
    <n v="122"/>
    <x v="23"/>
    <n v="4.99"/>
    <b v="0"/>
    <n v="7"/>
    <x v="6"/>
  </r>
  <r>
    <x v="0"/>
    <n v="1"/>
    <s v="11-00892"/>
    <d v="2020-04-05T00:00:00"/>
    <x v="175"/>
    <x v="0"/>
    <n v="95"/>
    <x v="35"/>
    <n v="4.99"/>
    <b v="0"/>
    <n v="7"/>
    <x v="6"/>
  </r>
  <r>
    <x v="0"/>
    <n v="1"/>
    <s v="11-00893"/>
    <d v="2020-04-05T00:00:00"/>
    <x v="46"/>
    <x v="0"/>
    <n v="142"/>
    <x v="29"/>
    <n v="4.99"/>
    <b v="0"/>
    <n v="7"/>
    <x v="6"/>
  </r>
  <r>
    <x v="0"/>
    <n v="1"/>
    <s v="11-00894"/>
    <d v="2020-04-05T00:00:00"/>
    <x v="176"/>
    <x v="0"/>
    <n v="144"/>
    <x v="35"/>
    <n v="4.99"/>
    <b v="0"/>
    <n v="7"/>
    <x v="6"/>
  </r>
  <r>
    <x v="0"/>
    <n v="1"/>
    <s v="11-00895"/>
    <d v="2020-04-05T00:00:00"/>
    <x v="176"/>
    <x v="0"/>
    <n v="111"/>
    <x v="119"/>
    <n v="4.99"/>
    <b v="0"/>
    <n v="7"/>
    <x v="6"/>
  </r>
  <r>
    <x v="0"/>
    <n v="1"/>
    <s v="11-00896"/>
    <d v="2020-04-05T00:00:00"/>
    <x v="135"/>
    <x v="0"/>
    <n v="101"/>
    <x v="17"/>
    <n v="4.99"/>
    <b v="0"/>
    <n v="7"/>
    <x v="6"/>
  </r>
  <r>
    <x v="0"/>
    <n v="1"/>
    <s v="11-00897"/>
    <d v="2020-04-05T00:00:00"/>
    <x v="48"/>
    <x v="1"/>
    <s v="N/A"/>
    <x v="28"/>
    <n v="4.99"/>
    <b v="0"/>
    <n v="7"/>
    <x v="6"/>
  </r>
  <r>
    <x v="0"/>
    <n v="1"/>
    <s v="11-00898"/>
    <d v="2020-04-05T00:00:00"/>
    <x v="48"/>
    <x v="0"/>
    <n v="131"/>
    <x v="84"/>
    <n v="4.99"/>
    <b v="0"/>
    <n v="7"/>
    <x v="6"/>
  </r>
  <r>
    <x v="0"/>
    <n v="1"/>
    <s v="11-00899"/>
    <d v="2020-04-05T00:00:00"/>
    <x v="251"/>
    <x v="0"/>
    <n v="109"/>
    <x v="98"/>
    <n v="4.99"/>
    <b v="0"/>
    <n v="7"/>
    <x v="6"/>
  </r>
  <r>
    <x v="0"/>
    <n v="1"/>
    <s v="11-00900"/>
    <d v="2020-04-05T00:00:00"/>
    <x v="252"/>
    <x v="0"/>
    <n v="40"/>
    <x v="53"/>
    <n v="4.99"/>
    <b v="0"/>
    <n v="7"/>
    <x v="6"/>
  </r>
  <r>
    <x v="0"/>
    <n v="1"/>
    <s v="11-00902"/>
    <d v="2020-04-05T00:00:00"/>
    <x v="97"/>
    <x v="0"/>
    <n v="109"/>
    <x v="6"/>
    <n v="4.99"/>
    <b v="0"/>
    <n v="7"/>
    <x v="6"/>
  </r>
  <r>
    <x v="0"/>
    <n v="1"/>
    <s v="11-00901"/>
    <d v="2020-04-05T00:00:00"/>
    <x v="97"/>
    <x v="0"/>
    <n v="71"/>
    <x v="41"/>
    <n v="4.99"/>
    <b v="0"/>
    <n v="7"/>
    <x v="6"/>
  </r>
  <r>
    <x v="0"/>
    <n v="1"/>
    <s v="11-00903"/>
    <d v="2020-04-05T00:00:00"/>
    <x v="352"/>
    <x v="0"/>
    <n v="83"/>
    <x v="67"/>
    <n v="4.99"/>
    <b v="0"/>
    <n v="7"/>
    <x v="6"/>
  </r>
  <r>
    <x v="0"/>
    <n v="1"/>
    <s v="11-00905"/>
    <d v="2020-04-05T00:00:00"/>
    <x v="179"/>
    <x v="0"/>
    <n v="54"/>
    <x v="9"/>
    <n v="4.99"/>
    <b v="0"/>
    <n v="7"/>
    <x v="6"/>
  </r>
  <r>
    <x v="0"/>
    <n v="1"/>
    <s v="11-00904"/>
    <d v="2020-04-05T00:00:00"/>
    <x v="179"/>
    <x v="0"/>
    <n v="57"/>
    <x v="12"/>
    <n v="4.99"/>
    <b v="0"/>
    <n v="7"/>
    <x v="6"/>
  </r>
  <r>
    <x v="0"/>
    <n v="1"/>
    <s v="11-00906"/>
    <d v="2020-04-05T00:00:00"/>
    <x v="353"/>
    <x v="0"/>
    <n v="100"/>
    <x v="121"/>
    <n v="4.99"/>
    <b v="0"/>
    <n v="7"/>
    <x v="6"/>
  </r>
  <r>
    <x v="0"/>
    <n v="1"/>
    <s v="11-00907"/>
    <d v="2020-04-05T00:00:00"/>
    <x v="181"/>
    <x v="0"/>
    <n v="70"/>
    <x v="27"/>
    <n v="4.99"/>
    <b v="0"/>
    <n v="7"/>
    <x v="6"/>
  </r>
  <r>
    <x v="0"/>
    <n v="1"/>
    <s v="11-00908"/>
    <d v="2020-04-05T00:00:00"/>
    <x v="254"/>
    <x v="0"/>
    <n v="66"/>
    <x v="9"/>
    <n v="4.99"/>
    <b v="0"/>
    <n v="7"/>
    <x v="6"/>
  </r>
  <r>
    <x v="0"/>
    <n v="1"/>
    <s v="11-00909"/>
    <d v="2020-04-05T00:00:00"/>
    <x v="100"/>
    <x v="0"/>
    <n v="75"/>
    <x v="67"/>
    <n v="4.99"/>
    <b v="0"/>
    <n v="7"/>
    <x v="6"/>
  </r>
  <r>
    <x v="0"/>
    <n v="1"/>
    <s v="11-00910"/>
    <d v="2020-04-05T00:00:00"/>
    <x v="259"/>
    <x v="0"/>
    <n v="46"/>
    <x v="13"/>
    <n v="4.99"/>
    <b v="0"/>
    <n v="7"/>
    <x v="6"/>
  </r>
  <r>
    <x v="0"/>
    <n v="1"/>
    <s v="11-00911"/>
    <d v="2020-04-05T00:00:00"/>
    <x v="260"/>
    <x v="0"/>
    <n v="72"/>
    <x v="28"/>
    <n v="4.99"/>
    <b v="0"/>
    <n v="7"/>
    <x v="6"/>
  </r>
  <r>
    <x v="0"/>
    <n v="1"/>
    <s v="11-00913"/>
    <d v="2020-04-05T00:00:00"/>
    <x v="183"/>
    <x v="0"/>
    <n v="70"/>
    <x v="59"/>
    <n v="4.99"/>
    <b v="0"/>
    <n v="7"/>
    <x v="6"/>
  </r>
  <r>
    <x v="0"/>
    <n v="1"/>
    <s v="11-00912"/>
    <d v="2020-04-05T00:00:00"/>
    <x v="183"/>
    <x v="0"/>
    <n v="70"/>
    <x v="90"/>
    <n v="4.99"/>
    <b v="0"/>
    <n v="7"/>
    <x v="6"/>
  </r>
  <r>
    <x v="0"/>
    <n v="1"/>
    <s v="11-00914"/>
    <d v="2020-04-05T00:00:00"/>
    <x v="53"/>
    <x v="0"/>
    <n v="67"/>
    <x v="115"/>
    <n v="4.99"/>
    <b v="0"/>
    <n v="7"/>
    <x v="6"/>
  </r>
  <r>
    <x v="0"/>
    <n v="1"/>
    <s v="11-00915"/>
    <d v="2020-04-05T00:00:00"/>
    <x v="184"/>
    <x v="0"/>
    <n v="112"/>
    <x v="116"/>
    <n v="4.99"/>
    <b v="1"/>
    <n v="7"/>
    <x v="6"/>
  </r>
  <r>
    <x v="0"/>
    <n v="1"/>
    <s v="11-00916"/>
    <d v="2020-04-05T00:00:00"/>
    <x v="262"/>
    <x v="0"/>
    <n v="73"/>
    <x v="29"/>
    <n v="4.99"/>
    <b v="0"/>
    <n v="7"/>
    <x v="6"/>
  </r>
  <r>
    <x v="0"/>
    <n v="1"/>
    <s v="11-00917"/>
    <d v="2020-04-05T00:00:00"/>
    <x v="354"/>
    <x v="0"/>
    <n v="70"/>
    <x v="163"/>
    <n v="4.99"/>
    <b v="0"/>
    <n v="7"/>
    <x v="6"/>
  </r>
  <r>
    <x v="0"/>
    <n v="1"/>
    <s v="11-00918"/>
    <d v="2020-04-05T00:00:00"/>
    <x v="354"/>
    <x v="0"/>
    <n v="56"/>
    <x v="164"/>
    <n v="4.99"/>
    <b v="0"/>
    <n v="7"/>
    <x v="6"/>
  </r>
  <r>
    <x v="0"/>
    <n v="1"/>
    <s v="11-00919"/>
    <d v="2020-04-05T00:00:00"/>
    <x v="185"/>
    <x v="0"/>
    <n v="73"/>
    <x v="82"/>
    <n v="4.99"/>
    <b v="0"/>
    <n v="7"/>
    <x v="6"/>
  </r>
  <r>
    <x v="0"/>
    <n v="1"/>
    <s v="11-00920"/>
    <d v="2020-04-05T00:00:00"/>
    <x v="355"/>
    <x v="1"/>
    <s v="N/A"/>
    <x v="51"/>
    <n v="4.99"/>
    <b v="0"/>
    <n v="7"/>
    <x v="6"/>
  </r>
  <r>
    <x v="0"/>
    <n v="1"/>
    <s v="11-00921"/>
    <d v="2020-04-05T00:00:00"/>
    <x v="356"/>
    <x v="0"/>
    <n v="41"/>
    <x v="82"/>
    <n v="4.99"/>
    <b v="0"/>
    <n v="7"/>
    <x v="6"/>
  </r>
  <r>
    <x v="0"/>
    <n v="1"/>
    <s v="11-00923"/>
    <d v="2020-04-05T00:00:00"/>
    <x v="267"/>
    <x v="0"/>
    <n v="43"/>
    <x v="9"/>
    <n v="4.99"/>
    <b v="0"/>
    <n v="7"/>
    <x v="6"/>
  </r>
  <r>
    <x v="0"/>
    <n v="1"/>
    <s v="11-00922"/>
    <d v="2020-04-05T00:00:00"/>
    <x v="267"/>
    <x v="0"/>
    <n v="33"/>
    <x v="118"/>
    <n v="4.99"/>
    <b v="0"/>
    <n v="7"/>
    <x v="6"/>
  </r>
  <r>
    <x v="0"/>
    <n v="1"/>
    <s v="11-00924"/>
    <d v="2020-04-05T00:00:00"/>
    <x v="267"/>
    <x v="0"/>
    <n v="50"/>
    <x v="40"/>
    <n v="4.99"/>
    <b v="0"/>
    <n v="7"/>
    <x v="6"/>
  </r>
  <r>
    <x v="0"/>
    <n v="1"/>
    <s v="11-00925"/>
    <d v="2020-04-05T00:00:00"/>
    <x v="105"/>
    <x v="0"/>
    <n v="25"/>
    <x v="120"/>
    <n v="4.99"/>
    <b v="0"/>
    <n v="7"/>
    <x v="6"/>
  </r>
  <r>
    <x v="0"/>
    <n v="1"/>
    <s v="11-00926"/>
    <d v="2020-04-05T00:00:00"/>
    <x v="268"/>
    <x v="0"/>
    <n v="48"/>
    <x v="69"/>
    <n v="4.99"/>
    <b v="0"/>
    <n v="7"/>
    <x v="6"/>
  </r>
  <r>
    <x v="0"/>
    <n v="1"/>
    <s v="11-00927"/>
    <d v="2020-04-05T00:00:00"/>
    <x v="357"/>
    <x v="0"/>
    <n v="53"/>
    <x v="86"/>
    <n v="4.99"/>
    <b v="0"/>
    <n v="7"/>
    <x v="6"/>
  </r>
  <r>
    <x v="0"/>
    <n v="1"/>
    <s v="11-00928"/>
    <d v="2020-04-05T00:00:00"/>
    <x v="190"/>
    <x v="0"/>
    <n v="37"/>
    <x v="115"/>
    <n v="4.99"/>
    <b v="0"/>
    <n v="7"/>
    <x v="6"/>
  </r>
  <r>
    <x v="0"/>
    <n v="1"/>
    <s v="11-00929"/>
    <d v="2020-04-05T00:00:00"/>
    <x v="142"/>
    <x v="0"/>
    <n v="34"/>
    <x v="46"/>
    <n v="4.99"/>
    <b v="0"/>
    <n v="7"/>
    <x v="6"/>
  </r>
  <r>
    <x v="0"/>
    <n v="1"/>
    <s v="11-00930"/>
    <d v="2020-04-05T00:00:00"/>
    <x v="269"/>
    <x v="1"/>
    <s v="N/A"/>
    <x v="59"/>
    <n v="4.99"/>
    <b v="0"/>
    <n v="7"/>
    <x v="6"/>
  </r>
  <r>
    <x v="0"/>
    <n v="1"/>
    <s v="11-00931"/>
    <d v="2020-04-05T00:00:00"/>
    <x v="270"/>
    <x v="0"/>
    <n v="40"/>
    <x v="122"/>
    <n v="4.99"/>
    <b v="0"/>
    <n v="7"/>
    <x v="6"/>
  </r>
  <r>
    <x v="1"/>
    <n v="1"/>
    <s v="21-00101"/>
    <d v="2020-03-30T00:00:00"/>
    <x v="358"/>
    <x v="0"/>
    <n v="33"/>
    <x v="33"/>
    <n v="4.99"/>
    <b v="0"/>
    <n v="1"/>
    <x v="0"/>
  </r>
  <r>
    <x v="1"/>
    <n v="1"/>
    <s v="21-00102"/>
    <d v="2020-03-30T00:00:00"/>
    <x v="146"/>
    <x v="0"/>
    <n v="27"/>
    <x v="118"/>
    <n v="4.99"/>
    <b v="0"/>
    <n v="1"/>
    <x v="0"/>
  </r>
  <r>
    <x v="1"/>
    <n v="1"/>
    <s v="21-00103"/>
    <d v="2020-03-30T00:00:00"/>
    <x v="359"/>
    <x v="0"/>
    <n v="23"/>
    <x v="62"/>
    <n v="4.99"/>
    <b v="0"/>
    <n v="1"/>
    <x v="0"/>
  </r>
  <r>
    <x v="1"/>
    <n v="1"/>
    <s v="21-00104"/>
    <d v="2020-03-30T00:00:00"/>
    <x v="277"/>
    <x v="0"/>
    <n v="39"/>
    <x v="82"/>
    <n v="4.99"/>
    <b v="0"/>
    <n v="1"/>
    <x v="0"/>
  </r>
  <r>
    <x v="1"/>
    <n v="1"/>
    <s v="21-00105"/>
    <d v="2020-03-30T00:00:00"/>
    <x v="360"/>
    <x v="0"/>
    <n v="22"/>
    <x v="13"/>
    <n v="4.99"/>
    <b v="0"/>
    <n v="1"/>
    <x v="0"/>
  </r>
  <r>
    <x v="1"/>
    <n v="1"/>
    <s v="21-00106"/>
    <d v="2020-03-30T00:00:00"/>
    <x v="361"/>
    <x v="0"/>
    <n v="33"/>
    <x v="59"/>
    <n v="4.99"/>
    <b v="0"/>
    <n v="1"/>
    <x v="0"/>
  </r>
  <r>
    <x v="1"/>
    <n v="1"/>
    <s v="21-00107"/>
    <d v="2020-03-30T00:00:00"/>
    <x v="5"/>
    <x v="0"/>
    <n v="33"/>
    <x v="13"/>
    <n v="4.99"/>
    <b v="0"/>
    <n v="1"/>
    <x v="0"/>
  </r>
  <r>
    <x v="1"/>
    <n v="1"/>
    <s v="21-00108"/>
    <d v="2020-03-30T00:00:00"/>
    <x v="362"/>
    <x v="0"/>
    <n v="24"/>
    <x v="82"/>
    <n v="4.99"/>
    <b v="0"/>
    <n v="1"/>
    <x v="0"/>
  </r>
  <r>
    <x v="1"/>
    <n v="1"/>
    <s v="21-00109"/>
    <d v="2020-03-30T00:00:00"/>
    <x v="363"/>
    <x v="0"/>
    <n v="34"/>
    <x v="44"/>
    <n v="4.99"/>
    <b v="0"/>
    <n v="1"/>
    <x v="0"/>
  </r>
  <r>
    <x v="1"/>
    <n v="1"/>
    <s v="21-00110"/>
    <d v="2020-03-30T00:00:00"/>
    <x v="221"/>
    <x v="0"/>
    <n v="33"/>
    <x v="6"/>
    <n v="4.99"/>
    <b v="0"/>
    <n v="1"/>
    <x v="0"/>
  </r>
  <r>
    <x v="1"/>
    <n v="1"/>
    <s v="21-00111"/>
    <d v="2020-03-30T00:00:00"/>
    <x v="350"/>
    <x v="0"/>
    <n v="21"/>
    <x v="121"/>
    <n v="4.99"/>
    <b v="0"/>
    <n v="1"/>
    <x v="0"/>
  </r>
  <r>
    <x v="1"/>
    <n v="1"/>
    <s v="21-00112"/>
    <d v="2020-03-30T00:00:00"/>
    <x v="16"/>
    <x v="0"/>
    <n v="51"/>
    <x v="126"/>
    <n v="4.99"/>
    <b v="0"/>
    <n v="1"/>
    <x v="0"/>
  </r>
  <r>
    <x v="1"/>
    <n v="1"/>
    <s v="21-00113"/>
    <d v="2020-03-30T00:00:00"/>
    <x v="121"/>
    <x v="1"/>
    <s v="N/A"/>
    <x v="68"/>
    <n v="4.99"/>
    <b v="0"/>
    <n v="1"/>
    <x v="0"/>
  </r>
  <r>
    <x v="1"/>
    <n v="1"/>
    <s v="21-00114"/>
    <d v="2020-03-30T00:00:00"/>
    <x v="75"/>
    <x v="0"/>
    <n v="62"/>
    <x v="83"/>
    <n v="4.99"/>
    <b v="0"/>
    <n v="1"/>
    <x v="0"/>
  </r>
  <r>
    <x v="1"/>
    <n v="1"/>
    <s v="21-00115"/>
    <d v="2020-03-30T00:00:00"/>
    <x v="19"/>
    <x v="0"/>
    <n v="52"/>
    <x v="67"/>
    <n v="4.99"/>
    <b v="0"/>
    <n v="1"/>
    <x v="0"/>
  </r>
  <r>
    <x v="1"/>
    <n v="1"/>
    <s v="21-00118"/>
    <d v="2020-03-30T00:00:00"/>
    <x v="20"/>
    <x v="0"/>
    <n v="59"/>
    <x v="67"/>
    <n v="4.99"/>
    <b v="0"/>
    <n v="1"/>
    <x v="0"/>
  </r>
  <r>
    <x v="1"/>
    <n v="1"/>
    <s v="21-00116"/>
    <d v="2020-03-30T00:00:00"/>
    <x v="20"/>
    <x v="0"/>
    <n v="54"/>
    <x v="3"/>
    <n v="4.99"/>
    <b v="0"/>
    <n v="1"/>
    <x v="0"/>
  </r>
  <r>
    <x v="1"/>
    <n v="1"/>
    <s v="21-00117"/>
    <d v="2020-03-30T00:00:00"/>
    <x v="20"/>
    <x v="0"/>
    <n v="46"/>
    <x v="105"/>
    <n v="4.99"/>
    <b v="1"/>
    <n v="1"/>
    <x v="0"/>
  </r>
  <r>
    <x v="1"/>
    <n v="1"/>
    <s v="21-00119"/>
    <d v="2020-03-30T00:00:00"/>
    <x v="21"/>
    <x v="0"/>
    <n v="56"/>
    <x v="4"/>
    <n v="4.99"/>
    <b v="0"/>
    <n v="1"/>
    <x v="0"/>
  </r>
  <r>
    <x v="1"/>
    <n v="1"/>
    <s v="21-00120"/>
    <d v="2020-03-30T00:00:00"/>
    <x v="21"/>
    <x v="0"/>
    <n v="54"/>
    <x v="165"/>
    <n v="4.99"/>
    <b v="0"/>
    <n v="1"/>
    <x v="0"/>
  </r>
  <r>
    <x v="1"/>
    <n v="1"/>
    <s v="21-00121"/>
    <d v="2020-03-30T00:00:00"/>
    <x v="351"/>
    <x v="0"/>
    <n v="45"/>
    <x v="166"/>
    <n v="4.99"/>
    <b v="0"/>
    <n v="1"/>
    <x v="0"/>
  </r>
  <r>
    <x v="1"/>
    <n v="1"/>
    <s v="21-00122"/>
    <d v="2020-03-30T00:00:00"/>
    <x v="233"/>
    <x v="0"/>
    <n v="56"/>
    <x v="44"/>
    <n v="4.99"/>
    <b v="0"/>
    <n v="1"/>
    <x v="0"/>
  </r>
  <r>
    <x v="1"/>
    <n v="1"/>
    <s v="21-00123"/>
    <d v="2020-03-30T00:00:00"/>
    <x v="236"/>
    <x v="0"/>
    <n v="49"/>
    <x v="90"/>
    <n v="4.99"/>
    <b v="0"/>
    <n v="1"/>
    <x v="0"/>
  </r>
  <r>
    <x v="1"/>
    <n v="1"/>
    <s v="21-00124"/>
    <d v="2020-03-30T00:00:00"/>
    <x v="24"/>
    <x v="0"/>
    <n v="60"/>
    <x v="47"/>
    <n v="4.99"/>
    <b v="0"/>
    <n v="1"/>
    <x v="0"/>
  </r>
  <r>
    <x v="1"/>
    <n v="1"/>
    <s v="21-00125"/>
    <d v="2020-03-30T00:00:00"/>
    <x v="169"/>
    <x v="1"/>
    <s v="N/A"/>
    <x v="27"/>
    <n v="4.99"/>
    <b v="0"/>
    <n v="1"/>
    <x v="0"/>
  </r>
  <r>
    <x v="1"/>
    <n v="1"/>
    <s v="21-00126"/>
    <d v="2020-03-30T00:00:00"/>
    <x v="26"/>
    <x v="1"/>
    <s v="N/A"/>
    <x v="6"/>
    <n v="4.99"/>
    <b v="0"/>
    <n v="1"/>
    <x v="0"/>
  </r>
  <r>
    <x v="1"/>
    <n v="1"/>
    <s v="21-00127"/>
    <d v="2020-03-30T00:00:00"/>
    <x v="26"/>
    <x v="1"/>
    <s v="N/A"/>
    <x v="6"/>
    <n v="4.99"/>
    <b v="0"/>
    <n v="1"/>
    <x v="0"/>
  </r>
  <r>
    <x v="1"/>
    <n v="1"/>
    <s v="21-00128"/>
    <d v="2020-03-30T00:00:00"/>
    <x v="26"/>
    <x v="0"/>
    <n v="49"/>
    <x v="167"/>
    <n v="4.99"/>
    <b v="0"/>
    <n v="1"/>
    <x v="0"/>
  </r>
  <r>
    <x v="1"/>
    <n v="1"/>
    <s v="21-00129"/>
    <d v="2020-03-30T00:00:00"/>
    <x v="237"/>
    <x v="0"/>
    <n v="64"/>
    <x v="57"/>
    <n v="4.99"/>
    <b v="0"/>
    <n v="1"/>
    <x v="0"/>
  </r>
  <r>
    <x v="1"/>
    <n v="1"/>
    <s v="21-00130"/>
    <d v="2020-03-30T00:00:00"/>
    <x v="79"/>
    <x v="0"/>
    <n v="44"/>
    <x v="64"/>
    <n v="4.99"/>
    <b v="0"/>
    <n v="1"/>
    <x v="0"/>
  </r>
  <r>
    <x v="1"/>
    <n v="1"/>
    <s v="21-00131"/>
    <d v="2020-03-30T00:00:00"/>
    <x v="171"/>
    <x v="0"/>
    <n v="62"/>
    <x v="55"/>
    <n v="4.99"/>
    <b v="0"/>
    <n v="1"/>
    <x v="0"/>
  </r>
  <r>
    <x v="1"/>
    <n v="1"/>
    <s v="21-00132"/>
    <d v="2020-03-30T00:00:00"/>
    <x v="28"/>
    <x v="0"/>
    <n v="61"/>
    <x v="114"/>
    <n v="4.99"/>
    <b v="0"/>
    <n v="1"/>
    <x v="0"/>
  </r>
  <r>
    <x v="1"/>
    <n v="1"/>
    <s v="21-00133"/>
    <d v="2020-03-30T00:00:00"/>
    <x v="83"/>
    <x v="0"/>
    <n v="66"/>
    <x v="31"/>
    <n v="4.99"/>
    <b v="0"/>
    <n v="1"/>
    <x v="0"/>
  </r>
  <r>
    <x v="1"/>
    <n v="1"/>
    <s v="21-00134"/>
    <d v="2020-03-30T00:00:00"/>
    <x v="40"/>
    <x v="0"/>
    <n v="52"/>
    <x v="65"/>
    <n v="4.99"/>
    <b v="0"/>
    <n v="1"/>
    <x v="0"/>
  </r>
  <r>
    <x v="1"/>
    <n v="1"/>
    <s v="21-00135"/>
    <d v="2020-03-30T00:00:00"/>
    <x v="129"/>
    <x v="0"/>
    <n v="48"/>
    <x v="129"/>
    <n v="4.99"/>
    <b v="0"/>
    <n v="1"/>
    <x v="0"/>
  </r>
  <r>
    <x v="1"/>
    <n v="1"/>
    <s v="21-00136"/>
    <d v="2020-03-30T00:00:00"/>
    <x v="242"/>
    <x v="0"/>
    <n v="47"/>
    <x v="83"/>
    <n v="4.99"/>
    <b v="0"/>
    <n v="1"/>
    <x v="0"/>
  </r>
  <r>
    <x v="1"/>
    <n v="1"/>
    <s v="21-00137"/>
    <d v="2020-03-30T00:00:00"/>
    <x v="364"/>
    <x v="0"/>
    <n v="34"/>
    <x v="8"/>
    <n v="4.99"/>
    <b v="0"/>
    <n v="1"/>
    <x v="0"/>
  </r>
  <r>
    <x v="1"/>
    <n v="1"/>
    <s v="21-00138"/>
    <d v="2020-03-30T00:00:00"/>
    <x v="308"/>
    <x v="0"/>
    <n v="43"/>
    <x v="51"/>
    <n v="4.99"/>
    <b v="0"/>
    <n v="1"/>
    <x v="0"/>
  </r>
  <r>
    <x v="1"/>
    <n v="1"/>
    <s v="21-00139"/>
    <d v="2020-03-30T00:00:00"/>
    <x v="172"/>
    <x v="0"/>
    <n v="32"/>
    <x v="14"/>
    <n v="4.99"/>
    <b v="0"/>
    <n v="1"/>
    <x v="0"/>
  </r>
  <r>
    <x v="1"/>
    <n v="1"/>
    <s v="21-00140"/>
    <d v="2020-03-30T00:00:00"/>
    <x v="173"/>
    <x v="0"/>
    <n v="40"/>
    <x v="89"/>
    <n v="4.99"/>
    <b v="0"/>
    <n v="1"/>
    <x v="0"/>
  </r>
  <r>
    <x v="1"/>
    <n v="1"/>
    <s v="21-00141"/>
    <d v="2020-03-30T00:00:00"/>
    <x v="174"/>
    <x v="0"/>
    <n v="34"/>
    <x v="29"/>
    <n v="4.99"/>
    <b v="1"/>
    <n v="1"/>
    <x v="0"/>
  </r>
  <r>
    <x v="1"/>
    <n v="1"/>
    <s v="21-00142"/>
    <d v="2020-03-30T00:00:00"/>
    <x v="132"/>
    <x v="0"/>
    <n v="41"/>
    <x v="122"/>
    <n v="4.99"/>
    <b v="0"/>
    <n v="1"/>
    <x v="0"/>
  </r>
  <r>
    <x v="1"/>
    <n v="1"/>
    <s v="21-00144"/>
    <d v="2020-03-30T00:00:00"/>
    <x v="245"/>
    <x v="0"/>
    <n v="52"/>
    <x v="35"/>
    <n v="4.99"/>
    <b v="0"/>
    <n v="1"/>
    <x v="0"/>
  </r>
  <r>
    <x v="1"/>
    <n v="1"/>
    <s v="21-00143"/>
    <d v="2020-03-30T00:00:00"/>
    <x v="245"/>
    <x v="0"/>
    <n v="41"/>
    <x v="32"/>
    <n v="4.99"/>
    <b v="0"/>
    <n v="1"/>
    <x v="0"/>
  </r>
  <r>
    <x v="1"/>
    <n v="1"/>
    <s v="21-00145"/>
    <d v="2020-03-30T00:00:00"/>
    <x v="90"/>
    <x v="0"/>
    <n v="48"/>
    <x v="118"/>
    <n v="4.99"/>
    <b v="0"/>
    <n v="1"/>
    <x v="0"/>
  </r>
  <r>
    <x v="1"/>
    <n v="1"/>
    <s v="21-00146"/>
    <d v="2020-03-30T00:00:00"/>
    <x v="247"/>
    <x v="0"/>
    <n v="55"/>
    <x v="92"/>
    <n v="4.99"/>
    <b v="0"/>
    <n v="1"/>
    <x v="0"/>
  </r>
  <r>
    <x v="1"/>
    <n v="1"/>
    <s v="21-00147"/>
    <d v="2020-03-30T00:00:00"/>
    <x v="92"/>
    <x v="0"/>
    <n v="48"/>
    <x v="57"/>
    <n v="4.99"/>
    <b v="0"/>
    <n v="1"/>
    <x v="0"/>
  </r>
  <r>
    <x v="1"/>
    <n v="1"/>
    <s v="21-00148"/>
    <d v="2020-03-30T00:00:00"/>
    <x v="94"/>
    <x v="0"/>
    <n v="46"/>
    <x v="51"/>
    <n v="4.99"/>
    <b v="0"/>
    <n v="1"/>
    <x v="0"/>
  </r>
  <r>
    <x v="1"/>
    <n v="1"/>
    <s v="21-00149"/>
    <d v="2020-03-30T00:00:00"/>
    <x v="50"/>
    <x v="0"/>
    <n v="26"/>
    <x v="11"/>
    <n v="4.99"/>
    <b v="0"/>
    <n v="1"/>
    <x v="0"/>
  </r>
  <r>
    <x v="1"/>
    <n v="1"/>
    <s v="21-00150"/>
    <d v="2020-03-30T00:00:00"/>
    <x v="51"/>
    <x v="0"/>
    <n v="30"/>
    <x v="103"/>
    <n v="4.99"/>
    <b v="0"/>
    <n v="1"/>
    <x v="0"/>
  </r>
  <r>
    <x v="1"/>
    <n v="1"/>
    <s v="21-00151"/>
    <d v="2020-03-30T00:00:00"/>
    <x v="365"/>
    <x v="0"/>
    <n v="36"/>
    <x v="11"/>
    <n v="4.99"/>
    <b v="0"/>
    <n v="1"/>
    <x v="0"/>
  </r>
  <r>
    <x v="1"/>
    <n v="1"/>
    <s v="21-00152"/>
    <d v="2020-03-30T00:00:00"/>
    <x v="254"/>
    <x v="0"/>
    <n v="38"/>
    <x v="55"/>
    <n v="4.99"/>
    <b v="0"/>
    <n v="1"/>
    <x v="0"/>
  </r>
  <r>
    <x v="1"/>
    <n v="1"/>
    <s v="21-00153"/>
    <d v="2020-03-30T00:00:00"/>
    <x v="259"/>
    <x v="0"/>
    <n v="20"/>
    <x v="114"/>
    <n v="4.99"/>
    <b v="0"/>
    <n v="1"/>
    <x v="0"/>
  </r>
  <r>
    <x v="1"/>
    <n v="1"/>
    <s v="21-00154"/>
    <d v="2020-03-30T00:00:00"/>
    <x v="53"/>
    <x v="0"/>
    <n v="29"/>
    <x v="126"/>
    <n v="4.99"/>
    <b v="0"/>
    <n v="1"/>
    <x v="0"/>
  </r>
  <r>
    <x v="1"/>
    <n v="1"/>
    <s v="21-00155"/>
    <d v="2020-03-30T00:00:00"/>
    <x v="102"/>
    <x v="0"/>
    <n v="27"/>
    <x v="28"/>
    <n v="4.99"/>
    <b v="0"/>
    <n v="1"/>
    <x v="0"/>
  </r>
  <r>
    <x v="1"/>
    <n v="1"/>
    <s v="21-00156"/>
    <d v="2020-03-30T00:00:00"/>
    <x v="319"/>
    <x v="0"/>
    <n v="20"/>
    <x v="103"/>
    <n v="4.99"/>
    <b v="0"/>
    <n v="1"/>
    <x v="0"/>
  </r>
  <r>
    <x v="1"/>
    <n v="1"/>
    <s v="21-00157"/>
    <d v="2020-03-30T00:00:00"/>
    <x v="186"/>
    <x v="0"/>
    <n v="30"/>
    <x v="18"/>
    <n v="4.99"/>
    <b v="0"/>
    <n v="1"/>
    <x v="0"/>
  </r>
  <r>
    <x v="1"/>
    <n v="1"/>
    <s v="21-00158"/>
    <d v="2020-03-30T00:00:00"/>
    <x v="264"/>
    <x v="0"/>
    <n v="30"/>
    <x v="12"/>
    <n v="4.99"/>
    <b v="0"/>
    <n v="1"/>
    <x v="0"/>
  </r>
  <r>
    <x v="1"/>
    <n v="1"/>
    <s v="21-00159"/>
    <d v="2020-03-30T00:00:00"/>
    <x v="366"/>
    <x v="0"/>
    <n v="23"/>
    <x v="28"/>
    <n v="4.99"/>
    <b v="0"/>
    <n v="1"/>
    <x v="0"/>
  </r>
  <r>
    <x v="1"/>
    <n v="1"/>
    <s v="21-00160"/>
    <d v="2020-03-30T00:00:00"/>
    <x v="367"/>
    <x v="0"/>
    <n v="30"/>
    <x v="36"/>
    <n v="4.99"/>
    <b v="0"/>
    <n v="1"/>
    <x v="0"/>
  </r>
  <r>
    <x v="1"/>
    <n v="1"/>
    <s v="21-00161"/>
    <d v="2020-03-30T00:00:00"/>
    <x v="271"/>
    <x v="0"/>
    <n v="22"/>
    <x v="92"/>
    <n v="4.99"/>
    <b v="0"/>
    <n v="1"/>
    <x v="0"/>
  </r>
  <r>
    <x v="1"/>
    <n v="1"/>
    <s v="21-00162"/>
    <d v="2020-03-30T00:00:00"/>
    <x v="368"/>
    <x v="0"/>
    <n v="23"/>
    <x v="49"/>
    <n v="4.99"/>
    <b v="0"/>
    <n v="1"/>
    <x v="0"/>
  </r>
  <r>
    <x v="1"/>
    <n v="1"/>
    <s v="21-00163"/>
    <d v="2020-03-31T00:00:00"/>
    <x v="336"/>
    <x v="0"/>
    <n v="31"/>
    <x v="27"/>
    <n v="4.99"/>
    <b v="0"/>
    <n v="2"/>
    <x v="1"/>
  </r>
  <r>
    <x v="1"/>
    <n v="1"/>
    <s v="21-00164"/>
    <d v="2020-03-31T00:00:00"/>
    <x v="194"/>
    <x v="0"/>
    <n v="27"/>
    <x v="101"/>
    <n v="4.99"/>
    <b v="0"/>
    <n v="2"/>
    <x v="1"/>
  </r>
  <r>
    <x v="1"/>
    <n v="1"/>
    <s v="21-00165"/>
    <d v="2020-03-31T00:00:00"/>
    <x v="369"/>
    <x v="0"/>
    <n v="39"/>
    <x v="88"/>
    <n v="4.99"/>
    <b v="0"/>
    <n v="2"/>
    <x v="1"/>
  </r>
  <r>
    <x v="1"/>
    <n v="1"/>
    <s v="21-00166"/>
    <d v="2020-03-31T00:00:00"/>
    <x v="200"/>
    <x v="0"/>
    <n v="28"/>
    <x v="8"/>
    <n v="4.99"/>
    <b v="0"/>
    <n v="2"/>
    <x v="1"/>
  </r>
  <r>
    <x v="1"/>
    <n v="1"/>
    <s v="21-00167"/>
    <d v="2020-03-31T00:00:00"/>
    <x v="203"/>
    <x v="0"/>
    <n v="23"/>
    <x v="34"/>
    <n v="4.99"/>
    <b v="0"/>
    <n v="2"/>
    <x v="1"/>
  </r>
  <r>
    <x v="1"/>
    <n v="1"/>
    <s v="21-00168"/>
    <d v="2020-03-31T00:00:00"/>
    <x v="370"/>
    <x v="0"/>
    <n v="34"/>
    <x v="13"/>
    <n v="4.99"/>
    <b v="0"/>
    <n v="2"/>
    <x v="1"/>
  </r>
  <r>
    <x v="1"/>
    <n v="1"/>
    <s v="21-00169"/>
    <d v="2020-03-31T00:00:00"/>
    <x v="155"/>
    <x v="0"/>
    <n v="39"/>
    <x v="53"/>
    <n v="4.99"/>
    <b v="0"/>
    <n v="2"/>
    <x v="1"/>
  </r>
  <r>
    <x v="1"/>
    <n v="1"/>
    <s v="21-00170"/>
    <d v="2020-03-31T00:00:00"/>
    <x v="371"/>
    <x v="0"/>
    <n v="25"/>
    <x v="33"/>
    <n v="4.99"/>
    <b v="1"/>
    <n v="2"/>
    <x v="1"/>
  </r>
  <r>
    <x v="1"/>
    <n v="1"/>
    <s v="21-00171"/>
    <d v="2020-03-31T00:00:00"/>
    <x v="159"/>
    <x v="0"/>
    <n v="40"/>
    <x v="63"/>
    <n v="4.99"/>
    <b v="0"/>
    <n v="2"/>
    <x v="1"/>
  </r>
  <r>
    <x v="1"/>
    <n v="1"/>
    <s v="21-00172"/>
    <d v="2020-03-31T00:00:00"/>
    <x v="372"/>
    <x v="0"/>
    <n v="35"/>
    <x v="6"/>
    <n v="4.99"/>
    <b v="0"/>
    <n v="2"/>
    <x v="1"/>
  </r>
  <r>
    <x v="1"/>
    <n v="1"/>
    <s v="21-00173"/>
    <d v="2020-03-31T00:00:00"/>
    <x v="229"/>
    <x v="0"/>
    <n v="29"/>
    <x v="118"/>
    <n v="4.99"/>
    <b v="0"/>
    <n v="2"/>
    <x v="1"/>
  </r>
  <r>
    <x v="1"/>
    <n v="1"/>
    <s v="21-00174"/>
    <d v="2020-03-31T00:00:00"/>
    <x v="17"/>
    <x v="0"/>
    <n v="33"/>
    <x v="118"/>
    <n v="4.99"/>
    <b v="0"/>
    <n v="2"/>
    <x v="1"/>
  </r>
  <r>
    <x v="1"/>
    <n v="1"/>
    <s v="21-00176"/>
    <d v="2020-03-31T00:00:00"/>
    <x v="230"/>
    <x v="0"/>
    <n v="40"/>
    <x v="14"/>
    <n v="4.99"/>
    <b v="0"/>
    <n v="2"/>
    <x v="1"/>
  </r>
  <r>
    <x v="1"/>
    <n v="1"/>
    <s v="21-00175"/>
    <d v="2020-03-31T00:00:00"/>
    <x v="230"/>
    <x v="0"/>
    <n v="35"/>
    <x v="49"/>
    <n v="4.99"/>
    <b v="0"/>
    <n v="2"/>
    <x v="1"/>
  </r>
  <r>
    <x v="1"/>
    <n v="1"/>
    <s v="21-00177"/>
    <d v="2020-03-31T00:00:00"/>
    <x v="74"/>
    <x v="0"/>
    <n v="34"/>
    <x v="168"/>
    <n v="4.99"/>
    <b v="1"/>
    <n v="2"/>
    <x v="1"/>
  </r>
  <r>
    <x v="1"/>
    <n v="1"/>
    <s v="21-00178"/>
    <d v="2020-03-31T00:00:00"/>
    <x v="22"/>
    <x v="0"/>
    <n v="30"/>
    <x v="59"/>
    <n v="4.99"/>
    <b v="0"/>
    <n v="2"/>
    <x v="1"/>
  </r>
  <r>
    <x v="1"/>
    <n v="1"/>
    <s v="21-00179"/>
    <d v="2020-03-31T00:00:00"/>
    <x v="22"/>
    <x v="0"/>
    <n v="31"/>
    <x v="78"/>
    <n v="4.99"/>
    <b v="0"/>
    <n v="2"/>
    <x v="1"/>
  </r>
  <r>
    <x v="1"/>
    <n v="1"/>
    <s v="21-00180"/>
    <d v="2020-03-31T00:00:00"/>
    <x v="22"/>
    <x v="0"/>
    <n v="33"/>
    <x v="52"/>
    <n v="4.99"/>
    <b v="0"/>
    <n v="2"/>
    <x v="1"/>
  </r>
  <r>
    <x v="1"/>
    <n v="1"/>
    <s v="21-00181"/>
    <d v="2020-03-31T00:00:00"/>
    <x v="351"/>
    <x v="0"/>
    <n v="37"/>
    <x v="29"/>
    <n v="4.99"/>
    <b v="0"/>
    <n v="2"/>
    <x v="1"/>
  </r>
  <r>
    <x v="1"/>
    <n v="1"/>
    <s v="21-00182"/>
    <d v="2020-03-31T00:00:00"/>
    <x v="234"/>
    <x v="0"/>
    <n v="46"/>
    <x v="13"/>
    <n v="4.99"/>
    <b v="0"/>
    <n v="2"/>
    <x v="1"/>
  </r>
  <r>
    <x v="1"/>
    <n v="1"/>
    <s v="21-00183"/>
    <d v="2020-03-31T00:00:00"/>
    <x v="26"/>
    <x v="0"/>
    <n v="38"/>
    <x v="28"/>
    <n v="4.99"/>
    <b v="0"/>
    <n v="2"/>
    <x v="1"/>
  </r>
  <r>
    <x v="1"/>
    <n v="1"/>
    <s v="21-00184"/>
    <d v="2020-03-31T00:00:00"/>
    <x v="238"/>
    <x v="0"/>
    <n v="40"/>
    <x v="14"/>
    <n v="4.99"/>
    <b v="0"/>
    <n v="2"/>
    <x v="1"/>
  </r>
  <r>
    <x v="1"/>
    <n v="1"/>
    <s v="21-00185"/>
    <d v="2020-03-31T00:00:00"/>
    <x v="238"/>
    <x v="0"/>
    <n v="53"/>
    <x v="94"/>
    <n v="4.99"/>
    <b v="0"/>
    <n v="2"/>
    <x v="1"/>
  </r>
  <r>
    <x v="1"/>
    <n v="1"/>
    <s v="21-00186"/>
    <d v="2020-03-31T00:00:00"/>
    <x v="240"/>
    <x v="0"/>
    <n v="52"/>
    <x v="164"/>
    <n v="4.99"/>
    <b v="0"/>
    <n v="2"/>
    <x v="1"/>
  </r>
  <r>
    <x v="1"/>
    <n v="1"/>
    <s v="21-00187"/>
    <d v="2020-03-31T00:00:00"/>
    <x v="81"/>
    <x v="0"/>
    <n v="29"/>
    <x v="67"/>
    <n v="4.99"/>
    <b v="1"/>
    <n v="2"/>
    <x v="1"/>
  </r>
  <r>
    <x v="1"/>
    <n v="1"/>
    <s v="21-00188"/>
    <d v="2020-03-31T00:00:00"/>
    <x v="83"/>
    <x v="0"/>
    <n v="43"/>
    <x v="8"/>
    <n v="4.99"/>
    <b v="0"/>
    <n v="2"/>
    <x v="1"/>
  </r>
  <r>
    <x v="1"/>
    <n v="1"/>
    <s v="21-00189"/>
    <d v="2020-03-31T00:00:00"/>
    <x v="35"/>
    <x v="0"/>
    <n v="39"/>
    <x v="70"/>
    <n v="4.99"/>
    <b v="0"/>
    <n v="2"/>
    <x v="1"/>
  </r>
  <r>
    <x v="1"/>
    <n v="1"/>
    <s v="21-00190"/>
    <d v="2020-03-31T00:00:00"/>
    <x v="86"/>
    <x v="0"/>
    <n v="46"/>
    <x v="118"/>
    <n v="4.99"/>
    <b v="0"/>
    <n v="2"/>
    <x v="1"/>
  </r>
  <r>
    <x v="1"/>
    <n v="1"/>
    <s v="21-00191"/>
    <d v="2020-03-31T00:00:00"/>
    <x v="308"/>
    <x v="0"/>
    <n v="33"/>
    <x v="169"/>
    <n v="4.99"/>
    <b v="0"/>
    <n v="2"/>
    <x v="1"/>
  </r>
  <r>
    <x v="1"/>
    <n v="1"/>
    <s v="21-00192"/>
    <d v="2020-03-31T00:00:00"/>
    <x v="88"/>
    <x v="0"/>
    <n v="40"/>
    <x v="28"/>
    <n v="4.99"/>
    <b v="0"/>
    <n v="2"/>
    <x v="1"/>
  </r>
  <r>
    <x v="1"/>
    <n v="1"/>
    <s v="21-00193"/>
    <d v="2020-03-31T00:00:00"/>
    <x v="88"/>
    <x v="0"/>
    <n v="35"/>
    <x v="170"/>
    <n v="4.99"/>
    <b v="0"/>
    <n v="2"/>
    <x v="1"/>
  </r>
  <r>
    <x v="1"/>
    <n v="1"/>
    <s v="21-00194"/>
    <d v="2020-03-31T00:00:00"/>
    <x v="42"/>
    <x v="0"/>
    <n v="41"/>
    <x v="151"/>
    <n v="4.99"/>
    <b v="0"/>
    <n v="2"/>
    <x v="1"/>
  </r>
  <r>
    <x v="1"/>
    <n v="1"/>
    <s v="21-00195"/>
    <d v="2020-03-31T00:00:00"/>
    <x v="43"/>
    <x v="0"/>
    <n v="41"/>
    <x v="44"/>
    <n v="4.99"/>
    <b v="0"/>
    <n v="2"/>
    <x v="1"/>
  </r>
  <r>
    <x v="1"/>
    <n v="1"/>
    <s v="21-00196"/>
    <d v="2020-03-31T00:00:00"/>
    <x v="310"/>
    <x v="0"/>
    <n v="43"/>
    <x v="65"/>
    <n v="4.99"/>
    <b v="0"/>
    <n v="2"/>
    <x v="1"/>
  </r>
  <r>
    <x v="1"/>
    <n v="1"/>
    <s v="21-00197"/>
    <d v="2020-03-31T00:00:00"/>
    <x v="250"/>
    <x v="0"/>
    <n v="44"/>
    <x v="1"/>
    <n v="4.99"/>
    <b v="0"/>
    <n v="2"/>
    <x v="1"/>
  </r>
  <r>
    <x v="1"/>
    <n v="1"/>
    <s v="21-00198"/>
    <d v="2020-03-31T00:00:00"/>
    <x v="94"/>
    <x v="0"/>
    <n v="42"/>
    <x v="121"/>
    <n v="4.99"/>
    <b v="0"/>
    <n v="2"/>
    <x v="1"/>
  </r>
  <r>
    <x v="1"/>
    <n v="1"/>
    <s v="21-00199"/>
    <d v="2020-03-31T00:00:00"/>
    <x v="48"/>
    <x v="0"/>
    <n v="40"/>
    <x v="35"/>
    <n v="4.99"/>
    <b v="0"/>
    <n v="2"/>
    <x v="1"/>
  </r>
  <r>
    <x v="1"/>
    <n v="1"/>
    <s v="21-00200"/>
    <d v="2020-03-31T00:00:00"/>
    <x v="251"/>
    <x v="0"/>
    <n v="36"/>
    <x v="6"/>
    <n v="4.99"/>
    <b v="0"/>
    <n v="2"/>
    <x v="1"/>
  </r>
  <r>
    <x v="1"/>
    <n v="1"/>
    <s v="21-00201"/>
    <d v="2020-03-31T00:00:00"/>
    <x v="139"/>
    <x v="0"/>
    <n v="21"/>
    <x v="21"/>
    <n v="4.99"/>
    <b v="0"/>
    <n v="2"/>
    <x v="1"/>
  </r>
  <r>
    <x v="1"/>
    <n v="1"/>
    <s v="21-00202"/>
    <d v="2020-03-31T00:00:00"/>
    <x v="182"/>
    <x v="0"/>
    <n v="24"/>
    <x v="12"/>
    <n v="4.99"/>
    <b v="0"/>
    <n v="2"/>
    <x v="1"/>
  </r>
  <r>
    <x v="1"/>
    <n v="1"/>
    <s v="21-00203"/>
    <d v="2020-03-31T00:00:00"/>
    <x v="317"/>
    <x v="0"/>
    <n v="31"/>
    <x v="28"/>
    <n v="4.99"/>
    <b v="0"/>
    <n v="2"/>
    <x v="1"/>
  </r>
  <r>
    <x v="1"/>
    <n v="1"/>
    <s v="21-00204"/>
    <d v="2020-03-31T00:00:00"/>
    <x v="100"/>
    <x v="0"/>
    <n v="36"/>
    <x v="171"/>
    <n v="4.99"/>
    <b v="0"/>
    <n v="2"/>
    <x v="1"/>
  </r>
  <r>
    <x v="1"/>
    <n v="1"/>
    <s v="21-00205"/>
    <d v="2020-03-31T00:00:00"/>
    <x v="259"/>
    <x v="0"/>
    <n v="37"/>
    <x v="92"/>
    <n v="4.99"/>
    <b v="1"/>
    <n v="2"/>
    <x v="1"/>
  </r>
  <r>
    <x v="1"/>
    <n v="1"/>
    <s v="21-00206"/>
    <d v="2020-03-31T00:00:00"/>
    <x v="54"/>
    <x v="0"/>
    <n v="21"/>
    <x v="8"/>
    <n v="4.99"/>
    <b v="1"/>
    <n v="2"/>
    <x v="1"/>
  </r>
  <r>
    <x v="1"/>
    <n v="1"/>
    <s v="21-00207"/>
    <d v="2020-03-31T00:00:00"/>
    <x v="373"/>
    <x v="0"/>
    <n v="32"/>
    <x v="118"/>
    <n v="4.99"/>
    <b v="0"/>
    <n v="2"/>
    <x v="1"/>
  </r>
  <r>
    <x v="1"/>
    <n v="1"/>
    <s v="21-00208"/>
    <d v="2020-03-31T00:00:00"/>
    <x v="103"/>
    <x v="0"/>
    <n v="26"/>
    <x v="150"/>
    <n v="4.99"/>
    <b v="0"/>
    <n v="2"/>
    <x v="1"/>
  </r>
  <r>
    <x v="1"/>
    <n v="1"/>
    <s v="21-00209"/>
    <d v="2020-03-31T00:00:00"/>
    <x v="320"/>
    <x v="0"/>
    <n v="21"/>
    <x v="27"/>
    <n v="4.99"/>
    <b v="0"/>
    <n v="2"/>
    <x v="1"/>
  </r>
  <r>
    <x v="1"/>
    <n v="1"/>
    <s v="21-00210"/>
    <d v="2020-03-31T00:00:00"/>
    <x v="374"/>
    <x v="0"/>
    <n v="22"/>
    <x v="134"/>
    <n v="4.99"/>
    <b v="0"/>
    <n v="2"/>
    <x v="1"/>
  </r>
  <r>
    <x v="1"/>
    <n v="1"/>
    <s v="21-00211"/>
    <d v="2020-03-31T00:00:00"/>
    <x v="268"/>
    <x v="0"/>
    <n v="38"/>
    <x v="52"/>
    <n v="4.99"/>
    <b v="0"/>
    <n v="2"/>
    <x v="1"/>
  </r>
  <r>
    <x v="1"/>
    <n v="1"/>
    <s v="21-00212"/>
    <d v="2020-03-31T00:00:00"/>
    <x v="107"/>
    <x v="0"/>
    <n v="32"/>
    <x v="82"/>
    <n v="4.99"/>
    <b v="0"/>
    <n v="2"/>
    <x v="1"/>
  </r>
  <r>
    <x v="1"/>
    <n v="1"/>
    <s v="21-00213"/>
    <d v="2020-04-01T00:00:00"/>
    <x v="375"/>
    <x v="0"/>
    <n v="21"/>
    <x v="14"/>
    <n v="4.99"/>
    <b v="0"/>
    <n v="3"/>
    <x v="2"/>
  </r>
  <r>
    <x v="1"/>
    <n v="1"/>
    <s v="21-00214"/>
    <d v="2020-04-01T00:00:00"/>
    <x v="1"/>
    <x v="0"/>
    <n v="31"/>
    <x v="166"/>
    <n v="4.99"/>
    <b v="0"/>
    <n v="3"/>
    <x v="2"/>
  </r>
  <r>
    <x v="1"/>
    <n v="1"/>
    <s v="21-00215"/>
    <d v="2020-04-01T00:00:00"/>
    <x v="3"/>
    <x v="0"/>
    <n v="40"/>
    <x v="7"/>
    <n v="4.99"/>
    <b v="0"/>
    <n v="3"/>
    <x v="2"/>
  </r>
  <r>
    <x v="1"/>
    <n v="1"/>
    <s v="21-00216"/>
    <d v="2020-04-01T00:00:00"/>
    <x v="339"/>
    <x v="0"/>
    <n v="34"/>
    <x v="17"/>
    <n v="4.99"/>
    <b v="0"/>
    <n v="3"/>
    <x v="2"/>
  </r>
  <r>
    <x v="1"/>
    <n v="1"/>
    <s v="21-00217"/>
    <d v="2020-04-01T00:00:00"/>
    <x v="376"/>
    <x v="0"/>
    <n v="29"/>
    <x v="28"/>
    <n v="4.99"/>
    <b v="0"/>
    <n v="3"/>
    <x v="2"/>
  </r>
  <r>
    <x v="1"/>
    <n v="1"/>
    <s v="21-00218"/>
    <d v="2020-04-01T00:00:00"/>
    <x v="201"/>
    <x v="0"/>
    <n v="40"/>
    <x v="57"/>
    <n v="4.99"/>
    <b v="0"/>
    <n v="3"/>
    <x v="2"/>
  </r>
  <r>
    <x v="1"/>
    <n v="1"/>
    <s v="21-00219"/>
    <d v="2020-04-01T00:00:00"/>
    <x v="377"/>
    <x v="0"/>
    <n v="26"/>
    <x v="11"/>
    <n v="4.99"/>
    <b v="0"/>
    <n v="3"/>
    <x v="2"/>
  </r>
  <r>
    <x v="1"/>
    <n v="1"/>
    <s v="21-00220"/>
    <d v="2020-04-01T00:00:00"/>
    <x v="378"/>
    <x v="0"/>
    <n v="25"/>
    <x v="5"/>
    <n v="4.99"/>
    <b v="0"/>
    <n v="3"/>
    <x v="2"/>
  </r>
  <r>
    <x v="1"/>
    <n v="1"/>
    <s v="21-00221"/>
    <d v="2020-04-01T00:00:00"/>
    <x v="379"/>
    <x v="0"/>
    <n v="28"/>
    <x v="59"/>
    <n v="4.99"/>
    <b v="0"/>
    <n v="3"/>
    <x v="2"/>
  </r>
  <r>
    <x v="1"/>
    <n v="1"/>
    <s v="21-00222"/>
    <d v="2020-04-01T00:00:00"/>
    <x v="119"/>
    <x v="0"/>
    <n v="26"/>
    <x v="68"/>
    <n v="4.99"/>
    <b v="0"/>
    <n v="3"/>
    <x v="2"/>
  </r>
  <r>
    <x v="1"/>
    <n v="1"/>
    <s v="21-00223"/>
    <d v="2020-04-01T00:00:00"/>
    <x v="380"/>
    <x v="0"/>
    <n v="26"/>
    <x v="68"/>
    <n v="4.99"/>
    <b v="0"/>
    <n v="3"/>
    <x v="2"/>
  </r>
  <r>
    <x v="1"/>
    <n v="1"/>
    <s v="21-00224"/>
    <d v="2020-04-01T00:00:00"/>
    <x v="298"/>
    <x v="0"/>
    <n v="32"/>
    <x v="56"/>
    <n v="4.99"/>
    <b v="0"/>
    <n v="3"/>
    <x v="2"/>
  </r>
  <r>
    <x v="1"/>
    <n v="1"/>
    <s v="21-00225"/>
    <d v="2020-04-01T00:00:00"/>
    <x v="15"/>
    <x v="0"/>
    <n v="28"/>
    <x v="27"/>
    <n v="4.99"/>
    <b v="0"/>
    <n v="3"/>
    <x v="2"/>
  </r>
  <r>
    <x v="1"/>
    <n v="1"/>
    <s v="21-00226"/>
    <d v="2020-04-01T00:00:00"/>
    <x v="381"/>
    <x v="0"/>
    <n v="39"/>
    <x v="109"/>
    <n v="4.99"/>
    <b v="0"/>
    <n v="3"/>
    <x v="2"/>
  </r>
  <r>
    <x v="1"/>
    <n v="1"/>
    <s v="21-00227"/>
    <d v="2020-04-01T00:00:00"/>
    <x v="121"/>
    <x v="0"/>
    <n v="41"/>
    <x v="8"/>
    <n v="4.99"/>
    <b v="0"/>
    <n v="3"/>
    <x v="2"/>
  </r>
  <r>
    <x v="1"/>
    <n v="1"/>
    <s v="21-00228"/>
    <d v="2020-04-01T00:00:00"/>
    <x v="121"/>
    <x v="0"/>
    <n v="40"/>
    <x v="19"/>
    <n v="4.99"/>
    <b v="0"/>
    <n v="3"/>
    <x v="2"/>
  </r>
  <r>
    <x v="1"/>
    <n v="1"/>
    <s v="21-00229"/>
    <d v="2020-04-01T00:00:00"/>
    <x v="304"/>
    <x v="0"/>
    <n v="42"/>
    <x v="32"/>
    <n v="4.99"/>
    <b v="0"/>
    <n v="3"/>
    <x v="2"/>
  </r>
  <r>
    <x v="1"/>
    <n v="1"/>
    <s v="21-00230"/>
    <d v="2020-04-01T00:00:00"/>
    <x v="306"/>
    <x v="0"/>
    <n v="46"/>
    <x v="118"/>
    <n v="4.99"/>
    <b v="0"/>
    <n v="3"/>
    <x v="2"/>
  </r>
  <r>
    <x v="1"/>
    <n v="1"/>
    <s v="21-00231"/>
    <d v="2020-04-01T00:00:00"/>
    <x v="306"/>
    <x v="0"/>
    <n v="36"/>
    <x v="32"/>
    <n v="4.99"/>
    <b v="0"/>
    <n v="3"/>
    <x v="2"/>
  </r>
  <r>
    <x v="1"/>
    <n v="1"/>
    <s v="21-00232"/>
    <d v="2020-04-01T00:00:00"/>
    <x v="123"/>
    <x v="0"/>
    <n v="45"/>
    <x v="11"/>
    <n v="4.99"/>
    <b v="0"/>
    <n v="3"/>
    <x v="2"/>
  </r>
  <r>
    <x v="1"/>
    <n v="1"/>
    <s v="21-00233"/>
    <d v="2020-04-01T00:00:00"/>
    <x v="76"/>
    <x v="0"/>
    <n v="34"/>
    <x v="66"/>
    <n v="4.99"/>
    <b v="0"/>
    <n v="3"/>
    <x v="2"/>
  </r>
  <r>
    <x v="1"/>
    <n v="1"/>
    <s v="21-00234"/>
    <d v="2020-04-01T00:00:00"/>
    <x v="233"/>
    <x v="1"/>
    <s v="N/A"/>
    <x v="28"/>
    <n v="4.99"/>
    <b v="0"/>
    <n v="3"/>
    <x v="2"/>
  </r>
  <r>
    <x v="1"/>
    <n v="1"/>
    <s v="21-00235"/>
    <d v="2020-04-01T00:00:00"/>
    <x v="233"/>
    <x v="0"/>
    <n v="44"/>
    <x v="82"/>
    <n v="4.99"/>
    <b v="1"/>
    <n v="3"/>
    <x v="2"/>
  </r>
  <r>
    <x v="1"/>
    <n v="1"/>
    <s v="21-00237"/>
    <d v="2020-04-01T00:00:00"/>
    <x v="236"/>
    <x v="0"/>
    <n v="42"/>
    <x v="53"/>
    <n v="4.99"/>
    <b v="0"/>
    <n v="3"/>
    <x v="2"/>
  </r>
  <r>
    <x v="1"/>
    <n v="1"/>
    <s v="21-00236"/>
    <d v="2020-04-01T00:00:00"/>
    <x v="236"/>
    <x v="0"/>
    <n v="34"/>
    <x v="106"/>
    <n v="4.99"/>
    <b v="0"/>
    <n v="3"/>
    <x v="2"/>
  </r>
  <r>
    <x v="1"/>
    <n v="1"/>
    <s v="21-00238"/>
    <d v="2020-04-01T00:00:00"/>
    <x v="169"/>
    <x v="0"/>
    <n v="43"/>
    <x v="99"/>
    <n v="4.99"/>
    <b v="0"/>
    <n v="3"/>
    <x v="2"/>
  </r>
  <r>
    <x v="1"/>
    <n v="1"/>
    <s v="21-00239"/>
    <d v="2020-04-01T00:00:00"/>
    <x v="125"/>
    <x v="0"/>
    <n v="48"/>
    <x v="13"/>
    <n v="4.99"/>
    <b v="0"/>
    <n v="3"/>
    <x v="2"/>
  </r>
  <r>
    <x v="1"/>
    <n v="1"/>
    <s v="21-00240"/>
    <d v="2020-04-01T00:00:00"/>
    <x v="77"/>
    <x v="0"/>
    <n v="26"/>
    <x v="91"/>
    <n v="4.99"/>
    <b v="0"/>
    <n v="3"/>
    <x v="2"/>
  </r>
  <r>
    <x v="1"/>
    <n v="1"/>
    <s v="21-00241"/>
    <d v="2020-04-01T00:00:00"/>
    <x v="126"/>
    <x v="0"/>
    <n v="45"/>
    <x v="13"/>
    <n v="4.99"/>
    <b v="0"/>
    <n v="3"/>
    <x v="2"/>
  </r>
  <r>
    <x v="1"/>
    <n v="1"/>
    <s v="21-00242"/>
    <d v="2020-04-01T00:00:00"/>
    <x v="171"/>
    <x v="0"/>
    <n v="43"/>
    <x v="3"/>
    <n v="4.99"/>
    <b v="0"/>
    <n v="3"/>
    <x v="2"/>
  </r>
  <r>
    <x v="1"/>
    <n v="1"/>
    <s v="21-00243"/>
    <d v="2020-04-01T00:00:00"/>
    <x v="171"/>
    <x v="0"/>
    <n v="43"/>
    <x v="113"/>
    <n v="4.99"/>
    <b v="0"/>
    <n v="3"/>
    <x v="2"/>
  </r>
  <r>
    <x v="1"/>
    <n v="1"/>
    <s v="21-00244"/>
    <d v="2020-04-01T00:00:00"/>
    <x v="30"/>
    <x v="0"/>
    <n v="41"/>
    <x v="90"/>
    <n v="4.99"/>
    <b v="0"/>
    <n v="3"/>
    <x v="2"/>
  </r>
  <r>
    <x v="1"/>
    <n v="1"/>
    <s v="21-00245"/>
    <d v="2020-04-01T00:00:00"/>
    <x v="82"/>
    <x v="0"/>
    <n v="34"/>
    <x v="42"/>
    <n v="4.99"/>
    <b v="0"/>
    <n v="3"/>
    <x v="2"/>
  </r>
  <r>
    <x v="1"/>
    <n v="1"/>
    <s v="21-00246"/>
    <d v="2020-04-01T00:00:00"/>
    <x v="128"/>
    <x v="0"/>
    <n v="64"/>
    <x v="31"/>
    <n v="4.99"/>
    <b v="0"/>
    <n v="3"/>
    <x v="2"/>
  </r>
  <r>
    <x v="1"/>
    <n v="1"/>
    <s v="21-00247"/>
    <d v="2020-04-01T00:00:00"/>
    <x v="38"/>
    <x v="0"/>
    <n v="75"/>
    <x v="102"/>
    <n v="4.99"/>
    <b v="0"/>
    <n v="3"/>
    <x v="2"/>
  </r>
  <r>
    <x v="1"/>
    <n v="1"/>
    <s v="21-00248"/>
    <d v="2020-04-01T00:00:00"/>
    <x v="40"/>
    <x v="0"/>
    <n v="67"/>
    <x v="119"/>
    <n v="4.99"/>
    <b v="0"/>
    <n v="3"/>
    <x v="2"/>
  </r>
  <r>
    <x v="1"/>
    <n v="1"/>
    <s v="21-00249"/>
    <d v="2020-04-01T00:00:00"/>
    <x v="86"/>
    <x v="0"/>
    <n v="55"/>
    <x v="50"/>
    <n v="4.99"/>
    <b v="1"/>
    <n v="3"/>
    <x v="2"/>
  </r>
  <r>
    <x v="1"/>
    <n v="1"/>
    <s v="21-00250"/>
    <d v="2020-04-01T00:00:00"/>
    <x v="364"/>
    <x v="0"/>
    <n v="56"/>
    <x v="95"/>
    <n v="4.99"/>
    <b v="0"/>
    <n v="3"/>
    <x v="2"/>
  </r>
  <r>
    <x v="1"/>
    <n v="1"/>
    <s v="21-00251"/>
    <d v="2020-04-01T00:00:00"/>
    <x v="172"/>
    <x v="0"/>
    <n v="62"/>
    <x v="65"/>
    <n v="4.99"/>
    <b v="0"/>
    <n v="3"/>
    <x v="2"/>
  </r>
  <r>
    <x v="1"/>
    <n v="1"/>
    <s v="21-00252"/>
    <d v="2020-04-01T00:00:00"/>
    <x v="174"/>
    <x v="0"/>
    <n v="47"/>
    <x v="7"/>
    <n v="4.99"/>
    <b v="0"/>
    <n v="3"/>
    <x v="2"/>
  </r>
  <r>
    <x v="1"/>
    <n v="1"/>
    <s v="21-00253"/>
    <d v="2020-04-01T00:00:00"/>
    <x v="244"/>
    <x v="0"/>
    <n v="49"/>
    <x v="57"/>
    <n v="4.99"/>
    <b v="1"/>
    <n v="3"/>
    <x v="2"/>
  </r>
  <r>
    <x v="1"/>
    <n v="1"/>
    <s v="21-00254"/>
    <d v="2020-04-01T00:00:00"/>
    <x v="90"/>
    <x v="1"/>
    <s v="N/A"/>
    <x v="6"/>
    <n v="4.99"/>
    <b v="0"/>
    <n v="3"/>
    <x v="2"/>
  </r>
  <r>
    <x v="1"/>
    <n v="1"/>
    <s v="21-00255"/>
    <d v="2020-04-01T00:00:00"/>
    <x v="310"/>
    <x v="0"/>
    <n v="65"/>
    <x v="55"/>
    <n v="4.99"/>
    <b v="1"/>
    <n v="3"/>
    <x v="2"/>
  </r>
  <r>
    <x v="1"/>
    <n v="1"/>
    <s v="21-00256"/>
    <d v="2020-04-01T00:00:00"/>
    <x v="247"/>
    <x v="0"/>
    <n v="54"/>
    <x v="83"/>
    <n v="4.99"/>
    <b v="0"/>
    <n v="3"/>
    <x v="2"/>
  </r>
  <r>
    <x v="1"/>
    <n v="1"/>
    <s v="21-00257"/>
    <d v="2020-04-01T00:00:00"/>
    <x v="250"/>
    <x v="0"/>
    <n v="58"/>
    <x v="69"/>
    <n v="4.99"/>
    <b v="0"/>
    <n v="3"/>
    <x v="2"/>
  </r>
  <r>
    <x v="1"/>
    <n v="1"/>
    <s v="21-00258"/>
    <d v="2020-04-01T00:00:00"/>
    <x v="44"/>
    <x v="0"/>
    <n v="63"/>
    <x v="51"/>
    <n v="4.99"/>
    <b v="0"/>
    <n v="3"/>
    <x v="2"/>
  </r>
  <r>
    <x v="1"/>
    <n v="1"/>
    <s v="21-00259"/>
    <d v="2020-04-01T00:00:00"/>
    <x v="175"/>
    <x v="0"/>
    <n v="49"/>
    <x v="42"/>
    <n v="4.99"/>
    <b v="0"/>
    <n v="3"/>
    <x v="2"/>
  </r>
  <r>
    <x v="1"/>
    <n v="1"/>
    <s v="21-00260"/>
    <d v="2020-04-01T00:00:00"/>
    <x v="46"/>
    <x v="0"/>
    <n v="67"/>
    <x v="8"/>
    <n v="4.99"/>
    <b v="0"/>
    <n v="3"/>
    <x v="2"/>
  </r>
  <r>
    <x v="1"/>
    <n v="1"/>
    <s v="21-00261"/>
    <d v="2020-04-01T00:00:00"/>
    <x v="134"/>
    <x v="0"/>
    <n v="50"/>
    <x v="12"/>
    <n v="4.99"/>
    <b v="0"/>
    <n v="3"/>
    <x v="2"/>
  </r>
  <r>
    <x v="1"/>
    <n v="1"/>
    <s v="21-00262"/>
    <d v="2020-04-01T00:00:00"/>
    <x v="94"/>
    <x v="0"/>
    <n v="54"/>
    <x v="51"/>
    <n v="4.99"/>
    <b v="0"/>
    <n v="3"/>
    <x v="2"/>
  </r>
  <r>
    <x v="1"/>
    <n v="1"/>
    <s v="21-00263"/>
    <d v="2020-04-01T00:00:00"/>
    <x v="49"/>
    <x v="0"/>
    <n v="59"/>
    <x v="121"/>
    <n v="4.99"/>
    <b v="0"/>
    <n v="3"/>
    <x v="2"/>
  </r>
  <r>
    <x v="1"/>
    <n v="1"/>
    <s v="21-00264"/>
    <d v="2020-04-01T00:00:00"/>
    <x v="382"/>
    <x v="0"/>
    <n v="31"/>
    <x v="118"/>
    <n v="4.99"/>
    <b v="0"/>
    <n v="3"/>
    <x v="2"/>
  </r>
  <r>
    <x v="1"/>
    <n v="1"/>
    <s v="21-00265"/>
    <d v="2020-04-01T00:00:00"/>
    <x v="138"/>
    <x v="0"/>
    <n v="20"/>
    <x v="41"/>
    <n v="4.99"/>
    <b v="0"/>
    <n v="3"/>
    <x v="2"/>
  </r>
  <r>
    <x v="1"/>
    <n v="1"/>
    <s v="21-00266"/>
    <d v="2020-04-01T00:00:00"/>
    <x v="317"/>
    <x v="0"/>
    <n v="40"/>
    <x v="64"/>
    <n v="4.99"/>
    <b v="0"/>
    <n v="3"/>
    <x v="2"/>
  </r>
  <r>
    <x v="1"/>
    <n v="1"/>
    <s v="21-00267"/>
    <d v="2020-04-01T00:00:00"/>
    <x v="258"/>
    <x v="0"/>
    <n v="26"/>
    <x v="172"/>
    <n v="4.99"/>
    <b v="0"/>
    <n v="3"/>
    <x v="2"/>
  </r>
  <r>
    <x v="1"/>
    <n v="1"/>
    <s v="21-00268"/>
    <d v="2020-04-01T00:00:00"/>
    <x v="101"/>
    <x v="0"/>
    <n v="33"/>
    <x v="118"/>
    <n v="4.99"/>
    <b v="0"/>
    <n v="3"/>
    <x v="2"/>
  </r>
  <r>
    <x v="1"/>
    <n v="1"/>
    <s v="21-00269"/>
    <d v="2020-04-01T00:00:00"/>
    <x v="183"/>
    <x v="0"/>
    <n v="38"/>
    <x v="9"/>
    <n v="4.99"/>
    <b v="0"/>
    <n v="3"/>
    <x v="2"/>
  </r>
  <r>
    <x v="1"/>
    <n v="1"/>
    <s v="21-00270"/>
    <d v="2020-04-01T00:00:00"/>
    <x v="262"/>
    <x v="0"/>
    <n v="23"/>
    <x v="173"/>
    <n v="4.99"/>
    <b v="0"/>
    <n v="3"/>
    <x v="2"/>
  </r>
  <r>
    <x v="1"/>
    <n v="1"/>
    <s v="21-00271"/>
    <d v="2020-04-01T00:00:00"/>
    <x v="186"/>
    <x v="0"/>
    <n v="33"/>
    <x v="37"/>
    <n v="4.99"/>
    <b v="0"/>
    <n v="3"/>
    <x v="2"/>
  </r>
  <r>
    <x v="1"/>
    <n v="1"/>
    <s v="21-00272"/>
    <d v="2020-04-01T00:00:00"/>
    <x v="320"/>
    <x v="0"/>
    <n v="32"/>
    <x v="13"/>
    <n v="4.99"/>
    <b v="0"/>
    <n v="3"/>
    <x v="2"/>
  </r>
  <r>
    <x v="1"/>
    <n v="1"/>
    <s v="21-00273"/>
    <d v="2020-04-01T00:00:00"/>
    <x v="374"/>
    <x v="0"/>
    <n v="27"/>
    <x v="90"/>
    <n v="4.99"/>
    <b v="0"/>
    <n v="3"/>
    <x v="2"/>
  </r>
  <r>
    <x v="1"/>
    <n v="1"/>
    <s v="21-00274"/>
    <d v="2020-04-01T00:00:00"/>
    <x v="383"/>
    <x v="0"/>
    <n v="36"/>
    <x v="86"/>
    <n v="4.99"/>
    <b v="0"/>
    <n v="3"/>
    <x v="2"/>
  </r>
  <r>
    <x v="1"/>
    <n v="1"/>
    <s v="21-00275"/>
    <d v="2020-04-01T00:00:00"/>
    <x v="190"/>
    <x v="1"/>
    <s v="N/A"/>
    <x v="6"/>
    <n v="4.99"/>
    <b v="0"/>
    <n v="3"/>
    <x v="2"/>
  </r>
  <r>
    <x v="1"/>
    <n v="1"/>
    <s v="21-00276"/>
    <d v="2020-04-01T00:00:00"/>
    <x v="272"/>
    <x v="0"/>
    <n v="36"/>
    <x v="21"/>
    <n v="4.99"/>
    <b v="0"/>
    <n v="3"/>
    <x v="2"/>
  </r>
  <r>
    <x v="1"/>
    <n v="1"/>
    <s v="21-00277"/>
    <d v="2020-04-01T00:00:00"/>
    <x v="110"/>
    <x v="0"/>
    <n v="29"/>
    <x v="121"/>
    <n v="4.99"/>
    <b v="0"/>
    <n v="3"/>
    <x v="2"/>
  </r>
  <r>
    <x v="1"/>
    <n v="1"/>
    <s v="21-00278"/>
    <d v="2020-04-02T00:00:00"/>
    <x v="384"/>
    <x v="0"/>
    <n v="30"/>
    <x v="105"/>
    <n v="4.99"/>
    <b v="0"/>
    <n v="4"/>
    <x v="3"/>
  </r>
  <r>
    <x v="1"/>
    <n v="1"/>
    <s v="21-00279"/>
    <d v="2020-04-02T00:00:00"/>
    <x v="385"/>
    <x v="0"/>
    <n v="37"/>
    <x v="3"/>
    <n v="4.99"/>
    <b v="0"/>
    <n v="4"/>
    <x v="3"/>
  </r>
  <r>
    <x v="1"/>
    <n v="1"/>
    <s v="21-00280"/>
    <d v="2020-04-02T00:00:00"/>
    <x v="150"/>
    <x v="0"/>
    <n v="22"/>
    <x v="46"/>
    <n v="4.99"/>
    <b v="0"/>
    <n v="4"/>
    <x v="3"/>
  </r>
  <r>
    <x v="1"/>
    <n v="1"/>
    <s v="21-00281"/>
    <d v="2020-04-02T00:00:00"/>
    <x v="153"/>
    <x v="0"/>
    <n v="23"/>
    <x v="140"/>
    <n v="4.99"/>
    <b v="0"/>
    <n v="4"/>
    <x v="3"/>
  </r>
  <r>
    <x v="1"/>
    <n v="1"/>
    <s v="21-00282"/>
    <d v="2020-04-02T00:00:00"/>
    <x v="386"/>
    <x v="0"/>
    <n v="39"/>
    <x v="146"/>
    <n v="4.99"/>
    <b v="1"/>
    <n v="4"/>
    <x v="3"/>
  </r>
  <r>
    <x v="1"/>
    <n v="1"/>
    <s v="21-00283"/>
    <d v="2020-04-02T00:00:00"/>
    <x v="287"/>
    <x v="0"/>
    <n v="38"/>
    <x v="174"/>
    <n v="4.99"/>
    <b v="0"/>
    <n v="4"/>
    <x v="3"/>
  </r>
  <r>
    <x v="1"/>
    <n v="1"/>
    <s v="21-00284"/>
    <d v="2020-04-02T00:00:00"/>
    <x v="387"/>
    <x v="0"/>
    <n v="39"/>
    <x v="2"/>
    <n v="4.99"/>
    <b v="0"/>
    <n v="4"/>
    <x v="3"/>
  </r>
  <r>
    <x v="1"/>
    <n v="1"/>
    <s v="21-00285"/>
    <d v="2020-04-02T00:00:00"/>
    <x v="388"/>
    <x v="0"/>
    <n v="34"/>
    <x v="40"/>
    <n v="4.99"/>
    <b v="0"/>
    <n v="4"/>
    <x v="3"/>
  </r>
  <r>
    <x v="1"/>
    <n v="1"/>
    <s v="21-00286"/>
    <d v="2020-04-02T00:00:00"/>
    <x v="372"/>
    <x v="0"/>
    <n v="30"/>
    <x v="86"/>
    <n v="4.99"/>
    <b v="0"/>
    <n v="4"/>
    <x v="3"/>
  </r>
  <r>
    <x v="1"/>
    <n v="1"/>
    <s v="21-00287"/>
    <d v="2020-04-02T00:00:00"/>
    <x v="389"/>
    <x v="0"/>
    <n v="37"/>
    <x v="44"/>
    <n v="4.99"/>
    <b v="0"/>
    <n v="4"/>
    <x v="3"/>
  </r>
  <r>
    <x v="1"/>
    <n v="1"/>
    <s v="21-00288"/>
    <d v="2020-04-02T00:00:00"/>
    <x v="229"/>
    <x v="0"/>
    <n v="35"/>
    <x v="90"/>
    <n v="4.99"/>
    <b v="0"/>
    <n v="4"/>
    <x v="3"/>
  </r>
  <r>
    <x v="1"/>
    <n v="1"/>
    <s v="21-00289"/>
    <d v="2020-04-02T00:00:00"/>
    <x v="306"/>
    <x v="0"/>
    <n v="42"/>
    <x v="82"/>
    <n v="4.99"/>
    <b v="1"/>
    <n v="4"/>
    <x v="3"/>
  </r>
  <r>
    <x v="1"/>
    <n v="1"/>
    <s v="21-00290"/>
    <d v="2020-04-02T00:00:00"/>
    <x v="74"/>
    <x v="0"/>
    <n v="44"/>
    <x v="131"/>
    <n v="4.99"/>
    <b v="0"/>
    <n v="4"/>
    <x v="3"/>
  </r>
  <r>
    <x v="1"/>
    <n v="1"/>
    <s v="21-00291"/>
    <d v="2020-04-02T00:00:00"/>
    <x v="123"/>
    <x v="0"/>
    <n v="42"/>
    <x v="139"/>
    <n v="4.99"/>
    <b v="1"/>
    <n v="4"/>
    <x v="3"/>
  </r>
  <r>
    <x v="1"/>
    <n v="1"/>
    <s v="21-00292"/>
    <d v="2020-04-02T00:00:00"/>
    <x v="167"/>
    <x v="1"/>
    <s v="N/A"/>
    <x v="6"/>
    <n v="4.99"/>
    <b v="0"/>
    <n v="4"/>
    <x v="3"/>
  </r>
  <r>
    <x v="1"/>
    <n v="1"/>
    <s v="21-00293"/>
    <d v="2020-04-02T00:00:00"/>
    <x v="124"/>
    <x v="0"/>
    <n v="37"/>
    <x v="92"/>
    <n v="4.99"/>
    <b v="1"/>
    <n v="4"/>
    <x v="3"/>
  </r>
  <r>
    <x v="1"/>
    <n v="1"/>
    <s v="21-00294"/>
    <d v="2020-04-02T00:00:00"/>
    <x v="21"/>
    <x v="0"/>
    <n v="37"/>
    <x v="32"/>
    <n v="4.99"/>
    <b v="0"/>
    <n v="4"/>
    <x v="3"/>
  </r>
  <r>
    <x v="1"/>
    <n v="1"/>
    <s v="21-00295"/>
    <d v="2020-04-02T00:00:00"/>
    <x v="22"/>
    <x v="0"/>
    <n v="35"/>
    <x v="92"/>
    <n v="4.99"/>
    <b v="1"/>
    <n v="4"/>
    <x v="3"/>
  </r>
  <r>
    <x v="1"/>
    <n v="1"/>
    <s v="21-00296"/>
    <d v="2020-04-02T00:00:00"/>
    <x v="233"/>
    <x v="0"/>
    <n v="35"/>
    <x v="41"/>
    <n v="4.99"/>
    <b v="0"/>
    <n v="4"/>
    <x v="3"/>
  </r>
  <r>
    <x v="1"/>
    <n v="1"/>
    <s v="21-00297"/>
    <d v="2020-04-02T00:00:00"/>
    <x v="235"/>
    <x v="0"/>
    <n v="36"/>
    <x v="46"/>
    <n v="4.99"/>
    <b v="0"/>
    <n v="4"/>
    <x v="3"/>
  </r>
  <r>
    <x v="1"/>
    <n v="1"/>
    <s v="21-00298"/>
    <d v="2020-04-02T00:00:00"/>
    <x v="235"/>
    <x v="0"/>
    <n v="30"/>
    <x v="17"/>
    <n v="4.99"/>
    <b v="0"/>
    <n v="4"/>
    <x v="3"/>
  </r>
  <r>
    <x v="1"/>
    <n v="1"/>
    <s v="21-00299"/>
    <d v="2020-04-02T00:00:00"/>
    <x v="235"/>
    <x v="0"/>
    <n v="31"/>
    <x v="4"/>
    <n v="4.99"/>
    <b v="0"/>
    <n v="4"/>
    <x v="3"/>
  </r>
  <r>
    <x v="1"/>
    <n v="1"/>
    <s v="21-00300"/>
    <d v="2020-04-02T00:00:00"/>
    <x v="236"/>
    <x v="0"/>
    <n v="35"/>
    <x v="96"/>
    <n v="4.99"/>
    <b v="0"/>
    <n v="4"/>
    <x v="3"/>
  </r>
  <r>
    <x v="1"/>
    <n v="1"/>
    <s v="21-00301"/>
    <d v="2020-04-02T00:00:00"/>
    <x v="77"/>
    <x v="1"/>
    <s v="N/A"/>
    <x v="14"/>
    <n v="4.99"/>
    <b v="0"/>
    <n v="4"/>
    <x v="3"/>
  </r>
  <r>
    <x v="1"/>
    <n v="1"/>
    <s v="21-00302"/>
    <d v="2020-04-02T00:00:00"/>
    <x v="238"/>
    <x v="0"/>
    <n v="48"/>
    <x v="13"/>
    <n v="4.99"/>
    <b v="0"/>
    <n v="4"/>
    <x v="3"/>
  </r>
  <r>
    <x v="1"/>
    <n v="1"/>
    <s v="21-00303"/>
    <d v="2020-04-02T00:00:00"/>
    <x v="27"/>
    <x v="0"/>
    <n v="35"/>
    <x v="121"/>
    <n v="4.99"/>
    <b v="0"/>
    <n v="4"/>
    <x v="3"/>
  </r>
  <r>
    <x v="1"/>
    <n v="1"/>
    <s v="21-00304"/>
    <d v="2020-04-02T00:00:00"/>
    <x v="79"/>
    <x v="0"/>
    <n v="31"/>
    <x v="119"/>
    <n v="4.99"/>
    <b v="0"/>
    <n v="4"/>
    <x v="3"/>
  </r>
  <r>
    <x v="1"/>
    <n v="1"/>
    <s v="21-00305"/>
    <d v="2020-04-02T00:00:00"/>
    <x v="171"/>
    <x v="0"/>
    <n v="43"/>
    <x v="23"/>
    <n v="4.99"/>
    <b v="0"/>
    <n v="4"/>
    <x v="3"/>
  </r>
  <r>
    <x v="1"/>
    <n v="1"/>
    <s v="21-00306"/>
    <d v="2020-04-02T00:00:00"/>
    <x v="171"/>
    <x v="0"/>
    <n v="34"/>
    <x v="42"/>
    <n v="4.99"/>
    <b v="0"/>
    <n v="4"/>
    <x v="3"/>
  </r>
  <r>
    <x v="1"/>
    <n v="1"/>
    <s v="21-00307"/>
    <d v="2020-04-02T00:00:00"/>
    <x v="127"/>
    <x v="0"/>
    <n v="37"/>
    <x v="140"/>
    <n v="4.99"/>
    <b v="0"/>
    <n v="4"/>
    <x v="3"/>
  </r>
  <r>
    <x v="1"/>
    <n v="1"/>
    <s v="21-00308"/>
    <d v="2020-04-02T00:00:00"/>
    <x v="128"/>
    <x v="0"/>
    <n v="37"/>
    <x v="68"/>
    <n v="4.99"/>
    <b v="0"/>
    <n v="4"/>
    <x v="3"/>
  </r>
  <r>
    <x v="1"/>
    <n v="1"/>
    <s v="21-00309"/>
    <d v="2020-04-02T00:00:00"/>
    <x v="38"/>
    <x v="0"/>
    <n v="37"/>
    <x v="59"/>
    <n v="4.99"/>
    <b v="0"/>
    <n v="4"/>
    <x v="3"/>
  </r>
  <r>
    <x v="1"/>
    <n v="1"/>
    <s v="21-00310"/>
    <d v="2020-04-02T00:00:00"/>
    <x v="40"/>
    <x v="0"/>
    <n v="35"/>
    <x v="28"/>
    <n v="4.99"/>
    <b v="0"/>
    <n v="4"/>
    <x v="3"/>
  </r>
  <r>
    <x v="1"/>
    <n v="1"/>
    <s v="21-00311"/>
    <d v="2020-04-02T00:00:00"/>
    <x v="87"/>
    <x v="0"/>
    <n v="42"/>
    <x v="175"/>
    <n v="4.99"/>
    <b v="1"/>
    <n v="4"/>
    <x v="3"/>
  </r>
  <r>
    <x v="1"/>
    <n v="1"/>
    <s v="21-00312"/>
    <d v="2020-04-02T00:00:00"/>
    <x v="173"/>
    <x v="0"/>
    <n v="30"/>
    <x v="83"/>
    <n v="4.99"/>
    <b v="0"/>
    <n v="4"/>
    <x v="3"/>
  </r>
  <r>
    <x v="1"/>
    <n v="1"/>
    <s v="21-00313"/>
    <d v="2020-04-02T00:00:00"/>
    <x v="243"/>
    <x v="0"/>
    <n v="31"/>
    <x v="116"/>
    <n v="4.99"/>
    <b v="0"/>
    <n v="4"/>
    <x v="3"/>
  </r>
  <r>
    <x v="1"/>
    <n v="1"/>
    <s v="21-00314"/>
    <d v="2020-04-02T00:00:00"/>
    <x v="88"/>
    <x v="0"/>
    <n v="46"/>
    <x v="31"/>
    <n v="4.99"/>
    <b v="0"/>
    <n v="4"/>
    <x v="3"/>
  </r>
  <r>
    <x v="1"/>
    <n v="1"/>
    <s v="21-00315"/>
    <d v="2020-04-02T00:00:00"/>
    <x v="245"/>
    <x v="0"/>
    <n v="42"/>
    <x v="19"/>
    <n v="4.99"/>
    <b v="0"/>
    <n v="4"/>
    <x v="3"/>
  </r>
  <r>
    <x v="1"/>
    <n v="1"/>
    <s v="21-00316"/>
    <d v="2020-04-02T00:00:00"/>
    <x v="133"/>
    <x v="0"/>
    <n v="40"/>
    <x v="90"/>
    <n v="4.99"/>
    <b v="0"/>
    <n v="4"/>
    <x v="3"/>
  </r>
  <r>
    <x v="1"/>
    <n v="1"/>
    <s v="21-00317"/>
    <d v="2020-04-02T00:00:00"/>
    <x v="133"/>
    <x v="0"/>
    <n v="32"/>
    <x v="75"/>
    <n v="4.99"/>
    <b v="1"/>
    <n v="4"/>
    <x v="3"/>
  </r>
  <r>
    <x v="1"/>
    <n v="1"/>
    <s v="21-00318"/>
    <d v="2020-04-02T00:00:00"/>
    <x v="250"/>
    <x v="0"/>
    <n v="36"/>
    <x v="176"/>
    <n v="4.99"/>
    <b v="1"/>
    <n v="4"/>
    <x v="3"/>
  </r>
  <r>
    <x v="1"/>
    <n v="1"/>
    <s v="21-00319"/>
    <d v="2020-04-02T00:00:00"/>
    <x v="312"/>
    <x v="0"/>
    <n v="30"/>
    <x v="91"/>
    <n v="4.99"/>
    <b v="0"/>
    <n v="4"/>
    <x v="3"/>
  </r>
  <r>
    <x v="1"/>
    <n v="1"/>
    <s v="21-00320"/>
    <d v="2020-04-02T00:00:00"/>
    <x v="176"/>
    <x v="0"/>
    <n v="43"/>
    <x v="134"/>
    <n v="4.99"/>
    <b v="0"/>
    <n v="4"/>
    <x v="3"/>
  </r>
  <r>
    <x v="1"/>
    <n v="1"/>
    <s v="21-00321"/>
    <d v="2020-04-02T00:00:00"/>
    <x v="94"/>
    <x v="0"/>
    <n v="46"/>
    <x v="92"/>
    <n v="4.99"/>
    <b v="0"/>
    <n v="4"/>
    <x v="3"/>
  </r>
  <r>
    <x v="1"/>
    <n v="1"/>
    <s v="21-00322"/>
    <d v="2020-04-02T00:00:00"/>
    <x v="251"/>
    <x v="0"/>
    <n v="33"/>
    <x v="31"/>
    <n v="4.99"/>
    <b v="0"/>
    <n v="4"/>
    <x v="3"/>
  </r>
  <r>
    <x v="1"/>
    <n v="1"/>
    <s v="21-00323"/>
    <d v="2020-04-02T00:00:00"/>
    <x v="97"/>
    <x v="0"/>
    <n v="35"/>
    <x v="26"/>
    <n v="4.99"/>
    <b v="0"/>
    <n v="4"/>
    <x v="3"/>
  </r>
  <r>
    <x v="1"/>
    <n v="1"/>
    <s v="21-00324"/>
    <d v="2020-04-02T00:00:00"/>
    <x v="97"/>
    <x v="0"/>
    <n v="32"/>
    <x v="173"/>
    <n v="4.99"/>
    <b v="0"/>
    <n v="4"/>
    <x v="3"/>
  </r>
  <r>
    <x v="1"/>
    <n v="1"/>
    <s v="21-00325"/>
    <d v="2020-04-02T00:00:00"/>
    <x v="253"/>
    <x v="0"/>
    <n v="39"/>
    <x v="68"/>
    <n v="4.99"/>
    <b v="0"/>
    <n v="4"/>
    <x v="3"/>
  </r>
  <r>
    <x v="1"/>
    <n v="1"/>
    <s v="21-00327"/>
    <d v="2020-04-02T00:00:00"/>
    <x v="353"/>
    <x v="0"/>
    <n v="40"/>
    <x v="70"/>
    <n v="4.99"/>
    <b v="0"/>
    <n v="4"/>
    <x v="3"/>
  </r>
  <r>
    <x v="1"/>
    <n v="1"/>
    <s v="21-00326"/>
    <d v="2020-04-02T00:00:00"/>
    <x v="353"/>
    <x v="0"/>
    <n v="36"/>
    <x v="95"/>
    <n v="4.99"/>
    <b v="0"/>
    <n v="4"/>
    <x v="3"/>
  </r>
  <r>
    <x v="1"/>
    <n v="1"/>
    <s v="21-00328"/>
    <d v="2020-04-02T00:00:00"/>
    <x v="254"/>
    <x v="0"/>
    <n v="21"/>
    <x v="14"/>
    <n v="4.99"/>
    <b v="0"/>
    <n v="4"/>
    <x v="3"/>
  </r>
  <r>
    <x v="1"/>
    <n v="1"/>
    <s v="21-00329"/>
    <d v="2020-04-02T00:00:00"/>
    <x v="259"/>
    <x v="0"/>
    <n v="28"/>
    <x v="65"/>
    <n v="4.99"/>
    <b v="0"/>
    <n v="4"/>
    <x v="3"/>
  </r>
  <r>
    <x v="1"/>
    <n v="1"/>
    <s v="21-00330"/>
    <d v="2020-04-02T00:00:00"/>
    <x v="263"/>
    <x v="0"/>
    <n v="22"/>
    <x v="100"/>
    <n v="4.99"/>
    <b v="0"/>
    <n v="4"/>
    <x v="3"/>
  </r>
  <r>
    <x v="1"/>
    <n v="1"/>
    <s v="21-00331"/>
    <d v="2020-04-02T00:00:00"/>
    <x v="102"/>
    <x v="0"/>
    <n v="20"/>
    <x v="95"/>
    <n v="4.99"/>
    <b v="0"/>
    <n v="4"/>
    <x v="3"/>
  </r>
  <r>
    <x v="1"/>
    <n v="1"/>
    <s v="21-00332"/>
    <d v="2020-04-02T00:00:00"/>
    <x v="390"/>
    <x v="0"/>
    <n v="27"/>
    <x v="3"/>
    <n v="4.99"/>
    <b v="0"/>
    <n v="4"/>
    <x v="3"/>
  </r>
  <r>
    <x v="1"/>
    <n v="1"/>
    <s v="21-00333"/>
    <d v="2020-04-03T00:00:00"/>
    <x v="391"/>
    <x v="0"/>
    <n v="36"/>
    <x v="3"/>
    <n v="4.99"/>
    <b v="0"/>
    <n v="5"/>
    <x v="4"/>
  </r>
  <r>
    <x v="1"/>
    <n v="1"/>
    <s v="21-00334"/>
    <d v="2020-04-03T00:00:00"/>
    <x v="336"/>
    <x v="0"/>
    <n v="42"/>
    <x v="40"/>
    <n v="4.99"/>
    <b v="0"/>
    <n v="5"/>
    <x v="4"/>
  </r>
  <r>
    <x v="1"/>
    <n v="1"/>
    <s v="21-00335"/>
    <d v="2020-04-03T00:00:00"/>
    <x v="392"/>
    <x v="0"/>
    <n v="30"/>
    <x v="153"/>
    <n v="4.99"/>
    <b v="1"/>
    <n v="5"/>
    <x v="4"/>
  </r>
  <r>
    <x v="1"/>
    <n v="1"/>
    <s v="21-00336"/>
    <d v="2020-04-03T00:00:00"/>
    <x v="393"/>
    <x v="0"/>
    <n v="33"/>
    <x v="0"/>
    <n v="4.99"/>
    <b v="0"/>
    <n v="5"/>
    <x v="4"/>
  </r>
  <r>
    <x v="1"/>
    <n v="1"/>
    <s v="21-00337"/>
    <d v="2020-04-03T00:00:00"/>
    <x v="144"/>
    <x v="0"/>
    <n v="44"/>
    <x v="81"/>
    <n v="4.99"/>
    <b v="0"/>
    <n v="5"/>
    <x v="4"/>
  </r>
  <r>
    <x v="1"/>
    <n v="1"/>
    <s v="21-00338"/>
    <d v="2020-04-03T00:00:00"/>
    <x v="2"/>
    <x v="0"/>
    <n v="46"/>
    <x v="121"/>
    <n v="4.99"/>
    <b v="0"/>
    <n v="5"/>
    <x v="4"/>
  </r>
  <r>
    <x v="1"/>
    <n v="1"/>
    <s v="21-00339"/>
    <d v="2020-04-03T00:00:00"/>
    <x v="146"/>
    <x v="0"/>
    <n v="39"/>
    <x v="36"/>
    <n v="4.99"/>
    <b v="1"/>
    <n v="5"/>
    <x v="4"/>
  </r>
  <r>
    <x v="1"/>
    <n v="1"/>
    <s v="21-00340"/>
    <d v="2020-04-03T00:00:00"/>
    <x v="196"/>
    <x v="0"/>
    <n v="36"/>
    <x v="16"/>
    <n v="4.99"/>
    <b v="0"/>
    <n v="5"/>
    <x v="4"/>
  </r>
  <r>
    <x v="1"/>
    <n v="1"/>
    <s v="21-00341"/>
    <d v="2020-04-03T00:00:00"/>
    <x v="276"/>
    <x v="0"/>
    <n v="37"/>
    <x v="31"/>
    <n v="4.99"/>
    <b v="0"/>
    <n v="5"/>
    <x v="4"/>
  </r>
  <r>
    <x v="1"/>
    <n v="1"/>
    <s v="21-00342"/>
    <d v="2020-04-03T00:00:00"/>
    <x v="359"/>
    <x v="0"/>
    <n v="48"/>
    <x v="27"/>
    <n v="4.99"/>
    <b v="0"/>
    <n v="5"/>
    <x v="4"/>
  </r>
  <r>
    <x v="1"/>
    <n v="1"/>
    <s v="21-00343"/>
    <d v="2020-04-03T00:00:00"/>
    <x v="197"/>
    <x v="0"/>
    <n v="38"/>
    <x v="112"/>
    <n v="4.99"/>
    <b v="0"/>
    <n v="5"/>
    <x v="4"/>
  </r>
  <r>
    <x v="1"/>
    <n v="1"/>
    <s v="21-00344"/>
    <d v="2020-04-03T00:00:00"/>
    <x v="150"/>
    <x v="0"/>
    <n v="33"/>
    <x v="95"/>
    <n v="4.99"/>
    <b v="0"/>
    <n v="5"/>
    <x v="4"/>
  </r>
  <r>
    <x v="1"/>
    <n v="1"/>
    <s v="21-00345"/>
    <d v="2020-04-03T00:00:00"/>
    <x v="340"/>
    <x v="0"/>
    <n v="32"/>
    <x v="11"/>
    <n v="4.99"/>
    <b v="0"/>
    <n v="5"/>
    <x v="4"/>
  </r>
  <r>
    <x v="1"/>
    <n v="1"/>
    <s v="21-00346"/>
    <d v="2020-04-03T00:00:00"/>
    <x v="394"/>
    <x v="0"/>
    <n v="30"/>
    <x v="75"/>
    <n v="4.99"/>
    <b v="1"/>
    <n v="5"/>
    <x v="4"/>
  </r>
  <r>
    <x v="1"/>
    <n v="1"/>
    <s v="21-00347"/>
    <d v="2020-04-03T00:00:00"/>
    <x v="376"/>
    <x v="0"/>
    <n v="26"/>
    <x v="35"/>
    <n v="4.99"/>
    <b v="0"/>
    <n v="5"/>
    <x v="4"/>
  </r>
  <r>
    <x v="1"/>
    <n v="1"/>
    <s v="21-00348"/>
    <d v="2020-04-03T00:00:00"/>
    <x v="152"/>
    <x v="0"/>
    <n v="21"/>
    <x v="8"/>
    <n v="4.99"/>
    <b v="0"/>
    <n v="5"/>
    <x v="4"/>
  </r>
  <r>
    <x v="1"/>
    <n v="1"/>
    <s v="21-00349"/>
    <d v="2020-04-03T00:00:00"/>
    <x v="202"/>
    <x v="0"/>
    <n v="39"/>
    <x v="19"/>
    <n v="4.99"/>
    <b v="0"/>
    <n v="5"/>
    <x v="4"/>
  </r>
  <r>
    <x v="1"/>
    <n v="1"/>
    <s v="21-00350"/>
    <d v="2020-04-03T00:00:00"/>
    <x v="395"/>
    <x v="0"/>
    <n v="31"/>
    <x v="134"/>
    <n v="4.99"/>
    <b v="1"/>
    <n v="5"/>
    <x v="4"/>
  </r>
  <r>
    <x v="1"/>
    <n v="1"/>
    <s v="21-00352"/>
    <d v="2020-04-03T00:00:00"/>
    <x v="284"/>
    <x v="0"/>
    <n v="35"/>
    <x v="121"/>
    <n v="4.99"/>
    <b v="0"/>
    <n v="5"/>
    <x v="4"/>
  </r>
  <r>
    <x v="1"/>
    <n v="1"/>
    <s v="21-00351"/>
    <d v="2020-04-03T00:00:00"/>
    <x v="284"/>
    <x v="0"/>
    <n v="34"/>
    <x v="140"/>
    <n v="4.99"/>
    <b v="0"/>
    <n v="5"/>
    <x v="4"/>
  </r>
  <r>
    <x v="1"/>
    <n v="1"/>
    <s v="21-00353"/>
    <d v="2020-04-03T00:00:00"/>
    <x v="396"/>
    <x v="0"/>
    <n v="21"/>
    <x v="68"/>
    <n v="4.99"/>
    <b v="0"/>
    <n v="5"/>
    <x v="4"/>
  </r>
  <r>
    <x v="1"/>
    <n v="1"/>
    <s v="21-00354"/>
    <d v="2020-04-03T00:00:00"/>
    <x v="397"/>
    <x v="0"/>
    <n v="35"/>
    <x v="90"/>
    <n v="4.99"/>
    <b v="0"/>
    <n v="5"/>
    <x v="4"/>
  </r>
  <r>
    <x v="1"/>
    <n v="1"/>
    <s v="21-00355"/>
    <d v="2020-04-03T00:00:00"/>
    <x v="286"/>
    <x v="0"/>
    <n v="26"/>
    <x v="148"/>
    <n v="4.99"/>
    <b v="0"/>
    <n v="5"/>
    <x v="4"/>
  </r>
  <r>
    <x v="1"/>
    <n v="1"/>
    <s v="21-00356"/>
    <d v="2020-04-03T00:00:00"/>
    <x v="217"/>
    <x v="0"/>
    <n v="26"/>
    <x v="96"/>
    <n v="4.99"/>
    <b v="0"/>
    <n v="5"/>
    <x v="4"/>
  </r>
  <r>
    <x v="1"/>
    <n v="1"/>
    <s v="21-00357"/>
    <d v="2020-04-03T00:00:00"/>
    <x v="9"/>
    <x v="0"/>
    <n v="26"/>
    <x v="83"/>
    <n v="4.99"/>
    <b v="1"/>
    <n v="5"/>
    <x v="4"/>
  </r>
  <r>
    <x v="1"/>
    <n v="1"/>
    <s v="21-00358"/>
    <d v="2020-04-03T00:00:00"/>
    <x v="398"/>
    <x v="0"/>
    <n v="32"/>
    <x v="90"/>
    <n v="4.99"/>
    <b v="0"/>
    <n v="5"/>
    <x v="4"/>
  </r>
  <r>
    <x v="1"/>
    <n v="1"/>
    <s v="21-00359"/>
    <d v="2020-04-03T00:00:00"/>
    <x v="218"/>
    <x v="0"/>
    <n v="21"/>
    <x v="112"/>
    <n v="4.99"/>
    <b v="1"/>
    <n v="5"/>
    <x v="4"/>
  </r>
  <r>
    <x v="1"/>
    <n v="1"/>
    <s v="21-00360"/>
    <d v="2020-04-03T00:00:00"/>
    <x v="399"/>
    <x v="0"/>
    <n v="37"/>
    <x v="81"/>
    <n v="4.99"/>
    <b v="0"/>
    <n v="5"/>
    <x v="4"/>
  </r>
  <r>
    <x v="1"/>
    <n v="1"/>
    <s v="21-00361"/>
    <d v="2020-04-03T00:00:00"/>
    <x v="400"/>
    <x v="0"/>
    <n v="25"/>
    <x v="11"/>
    <n v="4.99"/>
    <b v="0"/>
    <n v="5"/>
    <x v="4"/>
  </r>
  <r>
    <x v="1"/>
    <n v="1"/>
    <s v="21-00362"/>
    <d v="2020-04-03T00:00:00"/>
    <x v="401"/>
    <x v="0"/>
    <n v="33"/>
    <x v="2"/>
    <n v="4.99"/>
    <b v="0"/>
    <n v="5"/>
    <x v="4"/>
  </r>
  <r>
    <x v="1"/>
    <n v="1"/>
    <s v="21-00363"/>
    <d v="2020-04-03T00:00:00"/>
    <x v="295"/>
    <x v="0"/>
    <n v="43"/>
    <x v="52"/>
    <n v="4.99"/>
    <b v="0"/>
    <n v="5"/>
    <x v="4"/>
  </r>
  <r>
    <x v="1"/>
    <n v="1"/>
    <s v="21-00364"/>
    <d v="2020-04-03T00:00:00"/>
    <x v="219"/>
    <x v="0"/>
    <n v="53"/>
    <x v="125"/>
    <n v="4.99"/>
    <b v="1"/>
    <n v="5"/>
    <x v="4"/>
  </r>
  <r>
    <x v="1"/>
    <n v="1"/>
    <s v="21-00365"/>
    <d v="2020-04-03T00:00:00"/>
    <x v="297"/>
    <x v="0"/>
    <n v="47"/>
    <x v="88"/>
    <n v="4.99"/>
    <b v="0"/>
    <n v="5"/>
    <x v="4"/>
  </r>
  <r>
    <x v="1"/>
    <n v="1"/>
    <s v="21-00366"/>
    <d v="2020-04-03T00:00:00"/>
    <x v="402"/>
    <x v="0"/>
    <n v="33"/>
    <x v="3"/>
    <n v="4.99"/>
    <b v="0"/>
    <n v="5"/>
    <x v="4"/>
  </r>
  <r>
    <x v="1"/>
    <n v="1"/>
    <s v="21-00367"/>
    <d v="2020-04-03T00:00:00"/>
    <x v="380"/>
    <x v="0"/>
    <n v="33"/>
    <x v="59"/>
    <n v="4.99"/>
    <b v="0"/>
    <n v="5"/>
    <x v="4"/>
  </r>
  <r>
    <x v="1"/>
    <n v="1"/>
    <s v="21-00368"/>
    <d v="2020-04-03T00:00:00"/>
    <x v="403"/>
    <x v="0"/>
    <n v="28"/>
    <x v="31"/>
    <n v="4.99"/>
    <b v="0"/>
    <n v="5"/>
    <x v="4"/>
  </r>
  <r>
    <x v="1"/>
    <n v="1"/>
    <s v="21-00369"/>
    <d v="2020-04-03T00:00:00"/>
    <x v="73"/>
    <x v="0"/>
    <n v="39"/>
    <x v="121"/>
    <n v="4.99"/>
    <b v="0"/>
    <n v="5"/>
    <x v="4"/>
  </r>
  <r>
    <x v="1"/>
    <n v="1"/>
    <s v="21-00370"/>
    <d v="2020-04-03T00:00:00"/>
    <x v="15"/>
    <x v="0"/>
    <n v="43"/>
    <x v="49"/>
    <n v="4.99"/>
    <b v="0"/>
    <n v="5"/>
    <x v="4"/>
  </r>
  <r>
    <x v="1"/>
    <n v="1"/>
    <s v="21-00371"/>
    <d v="2020-04-03T00:00:00"/>
    <x v="404"/>
    <x v="0"/>
    <n v="44"/>
    <x v="9"/>
    <n v="4.99"/>
    <b v="0"/>
    <n v="5"/>
    <x v="4"/>
  </r>
  <r>
    <x v="1"/>
    <n v="1"/>
    <s v="21-00372"/>
    <d v="2020-04-03T00:00:00"/>
    <x v="228"/>
    <x v="0"/>
    <n v="32"/>
    <x v="140"/>
    <n v="4.99"/>
    <b v="0"/>
    <n v="5"/>
    <x v="4"/>
  </r>
  <r>
    <x v="1"/>
    <n v="1"/>
    <s v="21-00373"/>
    <d v="2020-04-03T00:00:00"/>
    <x v="16"/>
    <x v="1"/>
    <s v="N/A"/>
    <x v="49"/>
    <n v="4.99"/>
    <b v="0"/>
    <n v="5"/>
    <x v="4"/>
  </r>
  <r>
    <x v="1"/>
    <n v="1"/>
    <s v="21-00374"/>
    <d v="2020-04-03T00:00:00"/>
    <x v="229"/>
    <x v="1"/>
    <s v="N/A"/>
    <x v="8"/>
    <n v="4.99"/>
    <b v="0"/>
    <n v="5"/>
    <x v="4"/>
  </r>
  <r>
    <x v="1"/>
    <n v="1"/>
    <s v="21-00376"/>
    <d v="2020-04-03T00:00:00"/>
    <x v="121"/>
    <x v="0"/>
    <n v="98"/>
    <x v="21"/>
    <n v="4.99"/>
    <b v="0"/>
    <n v="5"/>
    <x v="4"/>
  </r>
  <r>
    <x v="1"/>
    <n v="1"/>
    <s v="21-00375"/>
    <d v="2020-04-03T00:00:00"/>
    <x v="121"/>
    <x v="0"/>
    <n v="93"/>
    <x v="82"/>
    <n v="4.99"/>
    <b v="0"/>
    <n v="5"/>
    <x v="4"/>
  </r>
  <r>
    <x v="1"/>
    <n v="1"/>
    <s v="21-00377"/>
    <d v="2020-04-03T00:00:00"/>
    <x v="304"/>
    <x v="1"/>
    <s v="N/A"/>
    <x v="14"/>
    <n v="4.99"/>
    <b v="0"/>
    <n v="5"/>
    <x v="4"/>
  </r>
  <r>
    <x v="1"/>
    <n v="1"/>
    <s v="21-00378"/>
    <d v="2020-04-03T00:00:00"/>
    <x v="122"/>
    <x v="0"/>
    <n v="116"/>
    <x v="31"/>
    <n v="4.99"/>
    <b v="0"/>
    <n v="5"/>
    <x v="4"/>
  </r>
  <r>
    <x v="1"/>
    <n v="1"/>
    <s v="21-00379"/>
    <d v="2020-04-03T00:00:00"/>
    <x v="305"/>
    <x v="0"/>
    <n v="84"/>
    <x v="177"/>
    <n v="4.99"/>
    <b v="0"/>
    <n v="5"/>
    <x v="4"/>
  </r>
  <r>
    <x v="1"/>
    <n v="1"/>
    <s v="21-00381"/>
    <d v="2020-04-03T00:00:00"/>
    <x v="165"/>
    <x v="1"/>
    <s v="N/A"/>
    <x v="101"/>
    <n v="4.99"/>
    <b v="0"/>
    <n v="5"/>
    <x v="4"/>
  </r>
  <r>
    <x v="1"/>
    <n v="1"/>
    <s v="21-00380"/>
    <d v="2020-04-03T00:00:00"/>
    <x v="165"/>
    <x v="1"/>
    <s v="N/A"/>
    <x v="2"/>
    <n v="4.99"/>
    <b v="0"/>
    <n v="5"/>
    <x v="4"/>
  </r>
  <r>
    <x v="1"/>
    <n v="1"/>
    <s v="21-00382"/>
    <d v="2020-04-03T00:00:00"/>
    <x v="165"/>
    <x v="0"/>
    <n v="87"/>
    <x v="66"/>
    <n v="4.99"/>
    <b v="0"/>
    <n v="5"/>
    <x v="4"/>
  </r>
  <r>
    <x v="1"/>
    <n v="1"/>
    <s v="21-00383"/>
    <d v="2020-04-03T00:00:00"/>
    <x v="306"/>
    <x v="1"/>
    <s v="N/A"/>
    <x v="49"/>
    <n v="4.99"/>
    <b v="0"/>
    <n v="5"/>
    <x v="4"/>
  </r>
  <r>
    <x v="1"/>
    <n v="1"/>
    <s v="21-00384"/>
    <d v="2020-04-03T00:00:00"/>
    <x v="306"/>
    <x v="0"/>
    <n v="84"/>
    <x v="115"/>
    <n v="4.99"/>
    <b v="0"/>
    <n v="5"/>
    <x v="4"/>
  </r>
  <r>
    <x v="1"/>
    <n v="1"/>
    <s v="21-00386"/>
    <d v="2020-04-03T00:00:00"/>
    <x v="17"/>
    <x v="1"/>
    <s v="N/A"/>
    <x v="68"/>
    <n v="4.99"/>
    <b v="0"/>
    <n v="5"/>
    <x v="4"/>
  </r>
  <r>
    <x v="1"/>
    <n v="1"/>
    <s v="21-00385"/>
    <d v="2020-04-03T00:00:00"/>
    <x v="17"/>
    <x v="1"/>
    <s v="N/A"/>
    <x v="2"/>
    <n v="4.99"/>
    <b v="0"/>
    <n v="5"/>
    <x v="4"/>
  </r>
  <r>
    <x v="1"/>
    <n v="1"/>
    <s v="21-00387"/>
    <d v="2020-04-03T00:00:00"/>
    <x v="166"/>
    <x v="1"/>
    <s v="N/A"/>
    <x v="49"/>
    <n v="4.99"/>
    <b v="0"/>
    <n v="5"/>
    <x v="4"/>
  </r>
  <r>
    <x v="1"/>
    <n v="1"/>
    <s v="21-00389"/>
    <d v="2020-04-03T00:00:00"/>
    <x v="18"/>
    <x v="1"/>
    <s v="N/A"/>
    <x v="118"/>
    <n v="4.99"/>
    <b v="0"/>
    <n v="5"/>
    <x v="4"/>
  </r>
  <r>
    <x v="1"/>
    <n v="1"/>
    <s v="21-00388"/>
    <d v="2020-04-03T00:00:00"/>
    <x v="18"/>
    <x v="0"/>
    <n v="85"/>
    <x v="4"/>
    <n v="4.99"/>
    <b v="0"/>
    <n v="5"/>
    <x v="4"/>
  </r>
  <r>
    <x v="1"/>
    <n v="1"/>
    <s v="21-00391"/>
    <d v="2020-04-03T00:00:00"/>
    <x v="74"/>
    <x v="1"/>
    <s v="N/A"/>
    <x v="34"/>
    <n v="4.99"/>
    <b v="0"/>
    <n v="5"/>
    <x v="4"/>
  </r>
  <r>
    <x v="1"/>
    <n v="1"/>
    <s v="21-00390"/>
    <d v="2020-04-03T00:00:00"/>
    <x v="74"/>
    <x v="0"/>
    <n v="93"/>
    <x v="83"/>
    <n v="4.99"/>
    <b v="0"/>
    <n v="5"/>
    <x v="4"/>
  </r>
  <r>
    <x v="1"/>
    <n v="1"/>
    <s v="21-00392"/>
    <d v="2020-04-03T00:00:00"/>
    <x v="231"/>
    <x v="1"/>
    <s v="N/A"/>
    <x v="13"/>
    <n v="4.99"/>
    <b v="0"/>
    <n v="5"/>
    <x v="4"/>
  </r>
  <r>
    <x v="1"/>
    <n v="1"/>
    <s v="21-00394"/>
    <d v="2020-04-03T00:00:00"/>
    <x v="19"/>
    <x v="1"/>
    <s v="N/A"/>
    <x v="101"/>
    <n v="4.99"/>
    <b v="0"/>
    <n v="5"/>
    <x v="4"/>
  </r>
  <r>
    <x v="1"/>
    <n v="1"/>
    <s v="21-00393"/>
    <d v="2020-04-03T00:00:00"/>
    <x v="19"/>
    <x v="1"/>
    <s v="N/A"/>
    <x v="44"/>
    <n v="4.99"/>
    <b v="0"/>
    <n v="5"/>
    <x v="4"/>
  </r>
  <r>
    <x v="1"/>
    <n v="1"/>
    <s v="21-00395"/>
    <d v="2020-04-03T00:00:00"/>
    <x v="20"/>
    <x v="0"/>
    <n v="99"/>
    <x v="23"/>
    <n v="4.99"/>
    <b v="0"/>
    <n v="5"/>
    <x v="4"/>
  </r>
  <r>
    <x v="1"/>
    <n v="1"/>
    <s v="21-00397"/>
    <d v="2020-04-03T00:00:00"/>
    <x v="21"/>
    <x v="0"/>
    <n v="112"/>
    <x v="66"/>
    <n v="4.99"/>
    <b v="0"/>
    <n v="5"/>
    <x v="4"/>
  </r>
  <r>
    <x v="1"/>
    <n v="1"/>
    <s v="21-00396"/>
    <d v="2020-04-03T00:00:00"/>
    <x v="21"/>
    <x v="0"/>
    <n v="111"/>
    <x v="94"/>
    <n v="4.99"/>
    <b v="0"/>
    <n v="5"/>
    <x v="4"/>
  </r>
  <r>
    <x v="1"/>
    <n v="1"/>
    <s v="21-00398"/>
    <d v="2020-04-03T00:00:00"/>
    <x v="168"/>
    <x v="1"/>
    <s v="N/A"/>
    <x v="3"/>
    <n v="4.99"/>
    <b v="0"/>
    <n v="5"/>
    <x v="4"/>
  </r>
  <r>
    <x v="1"/>
    <n v="1"/>
    <s v="21-00399"/>
    <d v="2020-04-03T00:00:00"/>
    <x v="351"/>
    <x v="0"/>
    <n v="77"/>
    <x v="95"/>
    <n v="4.99"/>
    <b v="0"/>
    <n v="5"/>
    <x v="4"/>
  </r>
  <r>
    <x v="1"/>
    <n v="1"/>
    <s v="21-00400"/>
    <d v="2020-04-03T00:00:00"/>
    <x v="233"/>
    <x v="0"/>
    <n v="102"/>
    <x v="53"/>
    <n v="4.99"/>
    <b v="0"/>
    <n v="5"/>
    <x v="4"/>
  </r>
  <r>
    <x v="1"/>
    <n v="1"/>
    <s v="21-00401"/>
    <d v="2020-04-03T00:00:00"/>
    <x v="234"/>
    <x v="0"/>
    <n v="104"/>
    <x v="66"/>
    <n v="4.99"/>
    <b v="0"/>
    <n v="5"/>
    <x v="4"/>
  </r>
  <r>
    <x v="1"/>
    <n v="1"/>
    <s v="21-00402"/>
    <d v="2020-04-03T00:00:00"/>
    <x v="235"/>
    <x v="0"/>
    <n v="113"/>
    <x v="0"/>
    <n v="4.99"/>
    <b v="0"/>
    <n v="5"/>
    <x v="4"/>
  </r>
  <r>
    <x v="1"/>
    <n v="1"/>
    <s v="21-00404"/>
    <d v="2020-04-03T00:00:00"/>
    <x v="236"/>
    <x v="1"/>
    <s v="N/A"/>
    <x v="7"/>
    <n v="4.99"/>
    <b v="0"/>
    <n v="5"/>
    <x v="4"/>
  </r>
  <r>
    <x v="1"/>
    <n v="1"/>
    <s v="21-00403"/>
    <d v="2020-04-03T00:00:00"/>
    <x v="236"/>
    <x v="0"/>
    <n v="85"/>
    <x v="178"/>
    <n v="4.99"/>
    <b v="1"/>
    <n v="5"/>
    <x v="4"/>
  </r>
  <r>
    <x v="1"/>
    <n v="1"/>
    <s v="21-00405"/>
    <d v="2020-04-03T00:00:00"/>
    <x v="24"/>
    <x v="1"/>
    <s v="N/A"/>
    <x v="44"/>
    <n v="4.99"/>
    <b v="0"/>
    <n v="5"/>
    <x v="4"/>
  </r>
  <r>
    <x v="1"/>
    <n v="1"/>
    <s v="21-00406"/>
    <d v="2020-04-03T00:00:00"/>
    <x v="307"/>
    <x v="0"/>
    <n v="121"/>
    <x v="17"/>
    <n v="4.99"/>
    <b v="1"/>
    <n v="5"/>
    <x v="4"/>
  </r>
  <r>
    <x v="1"/>
    <n v="1"/>
    <s v="21-00408"/>
    <d v="2020-04-03T00:00:00"/>
    <x v="25"/>
    <x v="0"/>
    <n v="104"/>
    <x v="94"/>
    <n v="4.99"/>
    <b v="0"/>
    <n v="5"/>
    <x v="4"/>
  </r>
  <r>
    <x v="1"/>
    <n v="1"/>
    <s v="21-00407"/>
    <d v="2020-04-03T00:00:00"/>
    <x v="25"/>
    <x v="0"/>
    <n v="77"/>
    <x v="5"/>
    <n v="4.99"/>
    <b v="0"/>
    <n v="5"/>
    <x v="4"/>
  </r>
  <r>
    <x v="1"/>
    <n v="1"/>
    <s v="21-00410"/>
    <d v="2020-04-03T00:00:00"/>
    <x v="125"/>
    <x v="1"/>
    <s v="N/A"/>
    <x v="70"/>
    <n v="4.99"/>
    <b v="0"/>
    <n v="5"/>
    <x v="4"/>
  </r>
  <r>
    <x v="1"/>
    <n v="1"/>
    <s v="21-00409"/>
    <d v="2020-04-03T00:00:00"/>
    <x v="125"/>
    <x v="0"/>
    <n v="97"/>
    <x v="12"/>
    <n v="4.99"/>
    <b v="0"/>
    <n v="5"/>
    <x v="4"/>
  </r>
  <r>
    <x v="1"/>
    <n v="1"/>
    <s v="21-00411"/>
    <d v="2020-04-03T00:00:00"/>
    <x v="26"/>
    <x v="0"/>
    <n v="118"/>
    <x v="82"/>
    <n v="4.99"/>
    <b v="1"/>
    <n v="5"/>
    <x v="4"/>
  </r>
  <r>
    <x v="1"/>
    <n v="1"/>
    <s v="21-00412"/>
    <d v="2020-04-03T00:00:00"/>
    <x v="170"/>
    <x v="1"/>
    <s v="N/A"/>
    <x v="44"/>
    <n v="4.99"/>
    <b v="0"/>
    <n v="5"/>
    <x v="4"/>
  </r>
  <r>
    <x v="1"/>
    <n v="1"/>
    <s v="21-00413"/>
    <d v="2020-04-03T00:00:00"/>
    <x v="78"/>
    <x v="0"/>
    <n v="91"/>
    <x v="61"/>
    <n v="4.99"/>
    <b v="0"/>
    <n v="5"/>
    <x v="4"/>
  </r>
  <r>
    <x v="1"/>
    <n v="1"/>
    <s v="21-00414"/>
    <d v="2020-04-03T00:00:00"/>
    <x v="238"/>
    <x v="1"/>
    <s v="N/A"/>
    <x v="59"/>
    <n v="4.99"/>
    <b v="0"/>
    <n v="5"/>
    <x v="4"/>
  </r>
  <r>
    <x v="1"/>
    <n v="1"/>
    <s v="21-00415"/>
    <d v="2020-04-03T00:00:00"/>
    <x v="238"/>
    <x v="0"/>
    <n v="112"/>
    <x v="19"/>
    <n v="4.99"/>
    <b v="0"/>
    <n v="5"/>
    <x v="4"/>
  </r>
  <r>
    <x v="1"/>
    <n v="1"/>
    <s v="21-00417"/>
    <d v="2020-04-03T00:00:00"/>
    <x v="126"/>
    <x v="0"/>
    <n v="116"/>
    <x v="78"/>
    <n v="4.99"/>
    <b v="0"/>
    <n v="5"/>
    <x v="4"/>
  </r>
  <r>
    <x v="1"/>
    <n v="1"/>
    <s v="21-00416"/>
    <d v="2020-04-03T00:00:00"/>
    <x v="126"/>
    <x v="0"/>
    <n v="113"/>
    <x v="26"/>
    <n v="4.99"/>
    <b v="0"/>
    <n v="5"/>
    <x v="4"/>
  </r>
  <r>
    <x v="1"/>
    <n v="1"/>
    <s v="21-00418"/>
    <d v="2020-04-03T00:00:00"/>
    <x v="80"/>
    <x v="1"/>
    <s v="N/A"/>
    <x v="101"/>
    <n v="4.99"/>
    <b v="0"/>
    <n v="5"/>
    <x v="4"/>
  </r>
  <r>
    <x v="1"/>
    <n v="1"/>
    <s v="21-00419"/>
    <d v="2020-04-03T00:00:00"/>
    <x v="171"/>
    <x v="0"/>
    <n v="89"/>
    <x v="35"/>
    <n v="4.99"/>
    <b v="1"/>
    <n v="5"/>
    <x v="4"/>
  </r>
  <r>
    <x v="1"/>
    <n v="1"/>
    <s v="21-00420"/>
    <d v="2020-04-03T00:00:00"/>
    <x v="171"/>
    <x v="0"/>
    <n v="106"/>
    <x v="174"/>
    <n v="4.99"/>
    <b v="0"/>
    <n v="5"/>
    <x v="4"/>
  </r>
  <r>
    <x v="1"/>
    <n v="1"/>
    <s v="21-00421"/>
    <d v="2020-04-03T00:00:00"/>
    <x v="240"/>
    <x v="0"/>
    <n v="109"/>
    <x v="40"/>
    <n v="4.99"/>
    <b v="0"/>
    <n v="5"/>
    <x v="4"/>
  </r>
  <r>
    <x v="1"/>
    <n v="1"/>
    <s v="21-00422"/>
    <d v="2020-04-03T00:00:00"/>
    <x v="127"/>
    <x v="0"/>
    <n v="117"/>
    <x v="40"/>
    <n v="4.99"/>
    <b v="0"/>
    <n v="5"/>
    <x v="4"/>
  </r>
  <r>
    <x v="1"/>
    <n v="1"/>
    <s v="21-00423"/>
    <d v="2020-04-03T00:00:00"/>
    <x v="81"/>
    <x v="0"/>
    <n v="104"/>
    <x v="32"/>
    <n v="4.99"/>
    <b v="0"/>
    <n v="5"/>
    <x v="4"/>
  </r>
  <r>
    <x v="1"/>
    <n v="1"/>
    <s v="21-00425"/>
    <d v="2020-04-03T00:00:00"/>
    <x v="82"/>
    <x v="0"/>
    <n v="114"/>
    <x v="64"/>
    <n v="4.99"/>
    <b v="0"/>
    <n v="5"/>
    <x v="4"/>
  </r>
  <r>
    <x v="1"/>
    <n v="1"/>
    <s v="21-00424"/>
    <d v="2020-04-03T00:00:00"/>
    <x v="82"/>
    <x v="0"/>
    <n v="63"/>
    <x v="155"/>
    <n v="4.99"/>
    <b v="0"/>
    <n v="5"/>
    <x v="4"/>
  </r>
  <r>
    <x v="1"/>
    <n v="1"/>
    <s v="21-00426"/>
    <d v="2020-04-03T00:00:00"/>
    <x v="83"/>
    <x v="0"/>
    <n v="76"/>
    <x v="95"/>
    <n v="4.99"/>
    <b v="0"/>
    <n v="5"/>
    <x v="4"/>
  </r>
  <r>
    <x v="1"/>
    <n v="1"/>
    <s v="21-00427"/>
    <d v="2020-04-03T00:00:00"/>
    <x v="84"/>
    <x v="0"/>
    <n v="71"/>
    <x v="32"/>
    <n v="4.99"/>
    <b v="0"/>
    <n v="5"/>
    <x v="4"/>
  </r>
  <r>
    <x v="1"/>
    <n v="1"/>
    <s v="21-00428"/>
    <d v="2020-04-03T00:00:00"/>
    <x v="34"/>
    <x v="0"/>
    <n v="181"/>
    <x v="3"/>
    <n v="4.99"/>
    <b v="0"/>
    <n v="5"/>
    <x v="4"/>
  </r>
  <r>
    <x v="1"/>
    <n v="1"/>
    <s v="21-00429"/>
    <d v="2020-04-03T00:00:00"/>
    <x v="37"/>
    <x v="0"/>
    <n v="147"/>
    <x v="65"/>
    <n v="4.99"/>
    <b v="0"/>
    <n v="5"/>
    <x v="4"/>
  </r>
  <r>
    <x v="1"/>
    <n v="1"/>
    <s v="21-00430"/>
    <d v="2020-04-03T00:00:00"/>
    <x v="128"/>
    <x v="0"/>
    <n v="144"/>
    <x v="40"/>
    <n v="4.99"/>
    <b v="0"/>
    <n v="5"/>
    <x v="4"/>
  </r>
  <r>
    <x v="1"/>
    <n v="1"/>
    <s v="21-00432"/>
    <d v="2020-04-03T00:00:00"/>
    <x v="38"/>
    <x v="0"/>
    <n v="118"/>
    <x v="9"/>
    <n v="4.99"/>
    <b v="0"/>
    <n v="5"/>
    <x v="4"/>
  </r>
  <r>
    <x v="1"/>
    <n v="1"/>
    <s v="21-00431"/>
    <d v="2020-04-03T00:00:00"/>
    <x v="38"/>
    <x v="0"/>
    <n v="139"/>
    <x v="13"/>
    <n v="4.99"/>
    <b v="0"/>
    <n v="5"/>
    <x v="4"/>
  </r>
  <r>
    <x v="1"/>
    <n v="1"/>
    <s v="21-00433"/>
    <d v="2020-04-03T00:00:00"/>
    <x v="85"/>
    <x v="0"/>
    <n v="116"/>
    <x v="68"/>
    <n v="4.99"/>
    <b v="0"/>
    <n v="5"/>
    <x v="4"/>
  </r>
  <r>
    <x v="1"/>
    <n v="1"/>
    <s v="21-00435"/>
    <d v="2020-04-03T00:00:00"/>
    <x v="40"/>
    <x v="1"/>
    <s v="N/A"/>
    <x v="70"/>
    <n v="4.99"/>
    <b v="0"/>
    <n v="5"/>
    <x v="4"/>
  </r>
  <r>
    <x v="1"/>
    <n v="1"/>
    <s v="21-00434"/>
    <d v="2020-04-03T00:00:00"/>
    <x v="40"/>
    <x v="0"/>
    <n v="117"/>
    <x v="63"/>
    <n v="4.99"/>
    <b v="0"/>
    <n v="5"/>
    <x v="4"/>
  </r>
  <r>
    <x v="1"/>
    <n v="1"/>
    <s v="21-00436"/>
    <d v="2020-04-03T00:00:00"/>
    <x v="86"/>
    <x v="1"/>
    <s v="N/A"/>
    <x v="28"/>
    <n v="4.99"/>
    <b v="0"/>
    <n v="5"/>
    <x v="4"/>
  </r>
  <r>
    <x v="1"/>
    <n v="1"/>
    <s v="21-00437"/>
    <d v="2020-04-03T00:00:00"/>
    <x v="87"/>
    <x v="0"/>
    <n v="133"/>
    <x v="63"/>
    <n v="4.99"/>
    <b v="0"/>
    <n v="5"/>
    <x v="4"/>
  </r>
  <r>
    <x v="1"/>
    <n v="1"/>
    <s v="21-00438"/>
    <d v="2020-04-03T00:00:00"/>
    <x v="242"/>
    <x v="0"/>
    <n v="160"/>
    <x v="3"/>
    <n v="4.99"/>
    <b v="0"/>
    <n v="5"/>
    <x v="4"/>
  </r>
  <r>
    <x v="1"/>
    <n v="1"/>
    <s v="21-00439"/>
    <d v="2020-04-03T00:00:00"/>
    <x v="364"/>
    <x v="0"/>
    <n v="140"/>
    <x v="44"/>
    <n v="4.99"/>
    <b v="0"/>
    <n v="5"/>
    <x v="4"/>
  </r>
  <r>
    <x v="1"/>
    <n v="1"/>
    <s v="21-00440"/>
    <d v="2020-04-03T00:00:00"/>
    <x v="364"/>
    <x v="0"/>
    <n v="109"/>
    <x v="179"/>
    <n v="4.99"/>
    <b v="1"/>
    <n v="5"/>
    <x v="4"/>
  </r>
  <r>
    <x v="1"/>
    <n v="1"/>
    <s v="21-00441"/>
    <d v="2020-04-03T00:00:00"/>
    <x v="172"/>
    <x v="0"/>
    <n v="116"/>
    <x v="43"/>
    <n v="4.99"/>
    <b v="0"/>
    <n v="5"/>
    <x v="4"/>
  </r>
  <r>
    <x v="1"/>
    <n v="1"/>
    <s v="21-00442"/>
    <d v="2020-04-03T00:00:00"/>
    <x v="173"/>
    <x v="0"/>
    <n v="120"/>
    <x v="42"/>
    <n v="4.99"/>
    <b v="0"/>
    <n v="5"/>
    <x v="4"/>
  </r>
  <r>
    <x v="1"/>
    <n v="1"/>
    <s v="21-00443"/>
    <d v="2020-04-03T00:00:00"/>
    <x v="309"/>
    <x v="0"/>
    <n v="113"/>
    <x v="112"/>
    <n v="4.99"/>
    <b v="1"/>
    <n v="5"/>
    <x v="4"/>
  </r>
  <r>
    <x v="1"/>
    <n v="1"/>
    <s v="21-00444"/>
    <d v="2020-04-03T00:00:00"/>
    <x v="243"/>
    <x v="0"/>
    <n v="168"/>
    <x v="42"/>
    <n v="4.99"/>
    <b v="0"/>
    <n v="5"/>
    <x v="4"/>
  </r>
  <r>
    <x v="1"/>
    <n v="1"/>
    <s v="21-00445"/>
    <d v="2020-04-03T00:00:00"/>
    <x v="88"/>
    <x v="0"/>
    <n v="131"/>
    <x v="53"/>
    <n v="4.99"/>
    <b v="0"/>
    <n v="5"/>
    <x v="4"/>
  </r>
  <r>
    <x v="1"/>
    <n v="1"/>
    <s v="21-00446"/>
    <d v="2020-04-03T00:00:00"/>
    <x v="42"/>
    <x v="0"/>
    <n v="110"/>
    <x v="68"/>
    <n v="4.99"/>
    <b v="0"/>
    <n v="5"/>
    <x v="4"/>
  </r>
  <r>
    <x v="1"/>
    <n v="1"/>
    <s v="21-00448"/>
    <d v="2020-04-03T00:00:00"/>
    <x v="174"/>
    <x v="0"/>
    <n v="148"/>
    <x v="90"/>
    <n v="4.99"/>
    <b v="0"/>
    <n v="5"/>
    <x v="4"/>
  </r>
  <r>
    <x v="1"/>
    <n v="1"/>
    <s v="21-00447"/>
    <d v="2020-04-03T00:00:00"/>
    <x v="174"/>
    <x v="0"/>
    <n v="131"/>
    <x v="63"/>
    <n v="4.99"/>
    <b v="0"/>
    <n v="5"/>
    <x v="4"/>
  </r>
  <r>
    <x v="1"/>
    <n v="1"/>
    <s v="21-00449"/>
    <d v="2020-04-03T00:00:00"/>
    <x v="244"/>
    <x v="0"/>
    <n v="116"/>
    <x v="55"/>
    <n v="4.99"/>
    <b v="0"/>
    <n v="5"/>
    <x v="4"/>
  </r>
  <r>
    <x v="1"/>
    <n v="1"/>
    <s v="21-00450"/>
    <d v="2020-04-03T00:00:00"/>
    <x v="245"/>
    <x v="0"/>
    <n v="121"/>
    <x v="33"/>
    <n v="4.99"/>
    <b v="0"/>
    <n v="5"/>
    <x v="4"/>
  </r>
  <r>
    <x v="1"/>
    <n v="1"/>
    <s v="21-00451"/>
    <d v="2020-04-03T00:00:00"/>
    <x v="310"/>
    <x v="0"/>
    <n v="131"/>
    <x v="116"/>
    <n v="4.99"/>
    <b v="0"/>
    <n v="5"/>
    <x v="4"/>
  </r>
  <r>
    <x v="1"/>
    <n v="1"/>
    <s v="21-00452"/>
    <d v="2020-04-03T00:00:00"/>
    <x v="91"/>
    <x v="0"/>
    <n v="131"/>
    <x v="66"/>
    <n v="4.99"/>
    <b v="0"/>
    <n v="5"/>
    <x v="4"/>
  </r>
  <r>
    <x v="1"/>
    <n v="1"/>
    <s v="21-00453"/>
    <d v="2020-04-03T00:00:00"/>
    <x v="133"/>
    <x v="0"/>
    <n v="173"/>
    <x v="21"/>
    <n v="4.99"/>
    <b v="0"/>
    <n v="5"/>
    <x v="4"/>
  </r>
  <r>
    <x v="1"/>
    <n v="1"/>
    <s v="21-00454"/>
    <d v="2020-04-03T00:00:00"/>
    <x v="248"/>
    <x v="0"/>
    <n v="108"/>
    <x v="90"/>
    <n v="4.99"/>
    <b v="0"/>
    <n v="5"/>
    <x v="4"/>
  </r>
  <r>
    <x v="1"/>
    <n v="1"/>
    <s v="21-00455"/>
    <d v="2020-04-03T00:00:00"/>
    <x v="44"/>
    <x v="0"/>
    <n v="111"/>
    <x v="55"/>
    <n v="4.99"/>
    <b v="0"/>
    <n v="5"/>
    <x v="4"/>
  </r>
  <r>
    <x v="1"/>
    <n v="1"/>
    <s v="21-00456"/>
    <d v="2020-04-03T00:00:00"/>
    <x v="44"/>
    <x v="0"/>
    <n v="135"/>
    <x v="78"/>
    <n v="4.99"/>
    <b v="0"/>
    <n v="5"/>
    <x v="4"/>
  </r>
  <r>
    <x v="1"/>
    <n v="1"/>
    <s v="21-00457"/>
    <d v="2020-04-03T00:00:00"/>
    <x v="45"/>
    <x v="1"/>
    <s v="N/A"/>
    <x v="70"/>
    <n v="4.99"/>
    <b v="0"/>
    <n v="5"/>
    <x v="4"/>
  </r>
  <r>
    <x v="1"/>
    <n v="1"/>
    <s v="21-00459"/>
    <d v="2020-04-03T00:00:00"/>
    <x v="45"/>
    <x v="0"/>
    <n v="131"/>
    <x v="68"/>
    <n v="4.99"/>
    <b v="0"/>
    <n v="5"/>
    <x v="4"/>
  </r>
  <r>
    <x v="1"/>
    <n v="1"/>
    <s v="21-00458"/>
    <d v="2020-04-03T00:00:00"/>
    <x v="45"/>
    <x v="0"/>
    <n v="139"/>
    <x v="180"/>
    <n v="4.99"/>
    <b v="1"/>
    <n v="5"/>
    <x v="4"/>
  </r>
  <r>
    <x v="1"/>
    <n v="1"/>
    <s v="21-00460"/>
    <d v="2020-04-03T00:00:00"/>
    <x v="312"/>
    <x v="0"/>
    <n v="130"/>
    <x v="181"/>
    <n v="4.99"/>
    <b v="0"/>
    <n v="5"/>
    <x v="4"/>
  </r>
  <r>
    <x v="1"/>
    <n v="1"/>
    <s v="21-00461"/>
    <d v="2020-04-03T00:00:00"/>
    <x v="175"/>
    <x v="0"/>
    <n v="117"/>
    <x v="44"/>
    <n v="4.99"/>
    <b v="1"/>
    <n v="5"/>
    <x v="4"/>
  </r>
  <r>
    <x v="1"/>
    <n v="1"/>
    <s v="21-00462"/>
    <d v="2020-04-03T00:00:00"/>
    <x v="134"/>
    <x v="0"/>
    <n v="118"/>
    <x v="9"/>
    <n v="4.99"/>
    <b v="0"/>
    <n v="5"/>
    <x v="4"/>
  </r>
  <r>
    <x v="1"/>
    <n v="1"/>
    <s v="21-00463"/>
    <d v="2020-04-03T00:00:00"/>
    <x v="95"/>
    <x v="0"/>
    <n v="129"/>
    <x v="66"/>
    <n v="4.99"/>
    <b v="0"/>
    <n v="5"/>
    <x v="4"/>
  </r>
  <r>
    <x v="1"/>
    <n v="1"/>
    <s v="21-00464"/>
    <d v="2020-04-03T00:00:00"/>
    <x v="96"/>
    <x v="0"/>
    <n v="110"/>
    <x v="44"/>
    <n v="4.99"/>
    <b v="0"/>
    <n v="5"/>
    <x v="4"/>
  </r>
  <r>
    <x v="1"/>
    <n v="1"/>
    <s v="21-00465"/>
    <d v="2020-04-03T00:00:00"/>
    <x v="137"/>
    <x v="0"/>
    <n v="148"/>
    <x v="113"/>
    <n v="4.99"/>
    <b v="0"/>
    <n v="5"/>
    <x v="4"/>
  </r>
  <r>
    <x v="1"/>
    <n v="1"/>
    <s v="21-00467"/>
    <d v="2020-04-03T00:00:00"/>
    <x v="178"/>
    <x v="0"/>
    <n v="108"/>
    <x v="118"/>
    <n v="4.99"/>
    <b v="0"/>
    <n v="5"/>
    <x v="4"/>
  </r>
  <r>
    <x v="1"/>
    <n v="1"/>
    <s v="21-00466"/>
    <d v="2020-04-03T00:00:00"/>
    <x v="178"/>
    <x v="0"/>
    <n v="127"/>
    <x v="88"/>
    <n v="4.99"/>
    <b v="0"/>
    <n v="5"/>
    <x v="4"/>
  </r>
  <r>
    <x v="1"/>
    <n v="1"/>
    <s v="21-00468"/>
    <d v="2020-04-03T00:00:00"/>
    <x v="315"/>
    <x v="1"/>
    <s v="N/A"/>
    <x v="68"/>
    <n v="4.99"/>
    <b v="0"/>
    <n v="5"/>
    <x v="4"/>
  </r>
  <r>
    <x v="1"/>
    <n v="1"/>
    <s v="21-00470"/>
    <d v="2020-04-03T00:00:00"/>
    <x v="253"/>
    <x v="0"/>
    <n v="170"/>
    <x v="7"/>
    <n v="4.99"/>
    <b v="0"/>
    <n v="5"/>
    <x v="4"/>
  </r>
  <r>
    <x v="1"/>
    <n v="1"/>
    <s v="21-00469"/>
    <d v="2020-04-03T00:00:00"/>
    <x v="253"/>
    <x v="0"/>
    <n v="142"/>
    <x v="49"/>
    <n v="4.99"/>
    <b v="0"/>
    <n v="5"/>
    <x v="4"/>
  </r>
  <r>
    <x v="1"/>
    <n v="1"/>
    <s v="21-00471"/>
    <d v="2020-04-03T00:00:00"/>
    <x v="253"/>
    <x v="0"/>
    <n v="135"/>
    <x v="84"/>
    <n v="4.99"/>
    <b v="0"/>
    <n v="5"/>
    <x v="4"/>
  </r>
  <r>
    <x v="1"/>
    <n v="1"/>
    <s v="21-00472"/>
    <d v="2020-04-03T00:00:00"/>
    <x v="353"/>
    <x v="0"/>
    <n v="105"/>
    <x v="121"/>
    <n v="4.99"/>
    <b v="0"/>
    <n v="5"/>
    <x v="4"/>
  </r>
  <r>
    <x v="1"/>
    <n v="1"/>
    <s v="21-00473"/>
    <d v="2020-04-03T00:00:00"/>
    <x v="180"/>
    <x v="0"/>
    <n v="131"/>
    <x v="131"/>
    <n v="4.99"/>
    <b v="0"/>
    <n v="5"/>
    <x v="4"/>
  </r>
  <r>
    <x v="1"/>
    <n v="1"/>
    <s v="21-00474"/>
    <d v="2020-04-03T00:00:00"/>
    <x v="365"/>
    <x v="0"/>
    <n v="138"/>
    <x v="59"/>
    <n v="4.99"/>
    <b v="0"/>
    <n v="5"/>
    <x v="4"/>
  </r>
  <r>
    <x v="1"/>
    <n v="1"/>
    <s v="21-00475"/>
    <d v="2020-04-03T00:00:00"/>
    <x v="52"/>
    <x v="0"/>
    <n v="116"/>
    <x v="182"/>
    <n v="4.99"/>
    <b v="0"/>
    <n v="5"/>
    <x v="4"/>
  </r>
  <r>
    <x v="1"/>
    <n v="1"/>
    <s v="21-00476"/>
    <d v="2020-04-03T00:00:00"/>
    <x v="257"/>
    <x v="0"/>
    <n v="155"/>
    <x v="23"/>
    <n v="4.99"/>
    <b v="0"/>
    <n v="5"/>
    <x v="4"/>
  </r>
  <r>
    <x v="1"/>
    <n v="1"/>
    <s v="21-00477"/>
    <d v="2020-04-03T00:00:00"/>
    <x v="317"/>
    <x v="0"/>
    <n v="81"/>
    <x v="82"/>
    <n v="4.99"/>
    <b v="0"/>
    <n v="5"/>
    <x v="4"/>
  </r>
  <r>
    <x v="1"/>
    <n v="1"/>
    <s v="21-00478"/>
    <d v="2020-04-03T00:00:00"/>
    <x v="260"/>
    <x v="0"/>
    <n v="115"/>
    <x v="104"/>
    <n v="4.99"/>
    <b v="0"/>
    <n v="5"/>
    <x v="4"/>
  </r>
  <r>
    <x v="1"/>
    <n v="1"/>
    <s v="21-00479"/>
    <d v="2020-04-03T00:00:00"/>
    <x v="261"/>
    <x v="0"/>
    <n v="120"/>
    <x v="32"/>
    <n v="4.99"/>
    <b v="0"/>
    <n v="5"/>
    <x v="4"/>
  </r>
  <r>
    <x v="1"/>
    <n v="1"/>
    <s v="21-00481"/>
    <d v="2020-04-03T00:00:00"/>
    <x v="54"/>
    <x v="0"/>
    <n v="112"/>
    <x v="53"/>
    <n v="4.99"/>
    <b v="0"/>
    <n v="5"/>
    <x v="4"/>
  </r>
  <r>
    <x v="1"/>
    <n v="1"/>
    <s v="21-00480"/>
    <d v="2020-04-03T00:00:00"/>
    <x v="54"/>
    <x v="0"/>
    <n v="136"/>
    <x v="183"/>
    <n v="4.99"/>
    <b v="0"/>
    <n v="5"/>
    <x v="4"/>
  </r>
  <r>
    <x v="1"/>
    <n v="1"/>
    <s v="21-00482"/>
    <d v="2020-04-03T00:00:00"/>
    <x v="263"/>
    <x v="0"/>
    <n v="165"/>
    <x v="7"/>
    <n v="4.99"/>
    <b v="0"/>
    <n v="5"/>
    <x v="4"/>
  </r>
  <r>
    <x v="1"/>
    <n v="1"/>
    <s v="21-00483"/>
    <d v="2020-04-03T00:00:00"/>
    <x v="186"/>
    <x v="0"/>
    <n v="118"/>
    <x v="12"/>
    <n v="4.99"/>
    <b v="0"/>
    <n v="5"/>
    <x v="4"/>
  </r>
  <r>
    <x v="1"/>
    <n v="1"/>
    <s v="21-00484"/>
    <d v="2020-04-03T00:00:00"/>
    <x v="55"/>
    <x v="0"/>
    <n v="112"/>
    <x v="58"/>
    <n v="4.99"/>
    <b v="0"/>
    <n v="5"/>
    <x v="4"/>
  </r>
  <r>
    <x v="1"/>
    <n v="1"/>
    <s v="21-00485"/>
    <d v="2020-04-03T00:00:00"/>
    <x v="56"/>
    <x v="0"/>
    <n v="98"/>
    <x v="92"/>
    <n v="4.99"/>
    <b v="0"/>
    <n v="5"/>
    <x v="4"/>
  </r>
  <r>
    <x v="1"/>
    <n v="1"/>
    <s v="21-00486"/>
    <d v="2020-04-03T00:00:00"/>
    <x v="405"/>
    <x v="0"/>
    <n v="106"/>
    <x v="90"/>
    <n v="4.99"/>
    <b v="0"/>
    <n v="5"/>
    <x v="4"/>
  </r>
  <r>
    <x v="1"/>
    <n v="1"/>
    <s v="21-00487"/>
    <d v="2020-04-03T00:00:00"/>
    <x v="60"/>
    <x v="0"/>
    <n v="90"/>
    <x v="49"/>
    <n v="4.99"/>
    <b v="0"/>
    <n v="5"/>
    <x v="4"/>
  </r>
  <r>
    <x v="1"/>
    <n v="1"/>
    <s v="21-00488"/>
    <d v="2020-04-03T00:00:00"/>
    <x v="192"/>
    <x v="0"/>
    <n v="127"/>
    <x v="98"/>
    <n v="4.99"/>
    <b v="0"/>
    <n v="5"/>
    <x v="4"/>
  </r>
  <r>
    <x v="1"/>
    <n v="1"/>
    <s v="21-00489"/>
    <d v="2020-04-03T00:00:00"/>
    <x v="406"/>
    <x v="0"/>
    <n v="74"/>
    <x v="11"/>
    <n v="4.99"/>
    <b v="0"/>
    <n v="5"/>
    <x v="4"/>
  </r>
  <r>
    <x v="1"/>
    <n v="1"/>
    <s v="21-00490"/>
    <d v="2020-04-04T00:00:00"/>
    <x v="407"/>
    <x v="0"/>
    <n v="24"/>
    <x v="94"/>
    <n v="4.99"/>
    <b v="0"/>
    <n v="6"/>
    <x v="5"/>
  </r>
  <r>
    <x v="1"/>
    <n v="1"/>
    <s v="21-00491"/>
    <d v="2020-04-04T00:00:00"/>
    <x v="143"/>
    <x v="0"/>
    <n v="33"/>
    <x v="119"/>
    <n v="4.99"/>
    <b v="1"/>
    <n v="6"/>
    <x v="5"/>
  </r>
  <r>
    <x v="1"/>
    <n v="1"/>
    <s v="21-00492"/>
    <d v="2020-04-04T00:00:00"/>
    <x v="274"/>
    <x v="0"/>
    <n v="35"/>
    <x v="165"/>
    <n v="4.99"/>
    <b v="0"/>
    <n v="6"/>
    <x v="5"/>
  </r>
  <r>
    <x v="1"/>
    <n v="1"/>
    <s v="21-00493"/>
    <d v="2020-04-04T00:00:00"/>
    <x v="2"/>
    <x v="0"/>
    <n v="22"/>
    <x v="34"/>
    <n v="4.99"/>
    <b v="0"/>
    <n v="6"/>
    <x v="5"/>
  </r>
  <r>
    <x v="1"/>
    <n v="1"/>
    <s v="21-00494"/>
    <d v="2020-04-04T00:00:00"/>
    <x v="146"/>
    <x v="0"/>
    <n v="22"/>
    <x v="6"/>
    <n v="4.99"/>
    <b v="0"/>
    <n v="6"/>
    <x v="5"/>
  </r>
  <r>
    <x v="1"/>
    <n v="1"/>
    <s v="21-00495"/>
    <d v="2020-04-04T00:00:00"/>
    <x v="275"/>
    <x v="0"/>
    <n v="38"/>
    <x v="18"/>
    <n v="4.99"/>
    <b v="0"/>
    <n v="6"/>
    <x v="5"/>
  </r>
  <r>
    <x v="1"/>
    <n v="1"/>
    <s v="21-00496"/>
    <d v="2020-04-04T00:00:00"/>
    <x v="408"/>
    <x v="0"/>
    <n v="27"/>
    <x v="28"/>
    <n v="4.99"/>
    <b v="0"/>
    <n v="6"/>
    <x v="5"/>
  </r>
  <r>
    <x v="1"/>
    <n v="1"/>
    <s v="21-00497"/>
    <d v="2020-04-04T00:00:00"/>
    <x v="409"/>
    <x v="0"/>
    <n v="35"/>
    <x v="107"/>
    <n v="4.99"/>
    <b v="0"/>
    <n v="6"/>
    <x v="5"/>
  </r>
  <r>
    <x v="1"/>
    <n v="1"/>
    <s v="21-00498"/>
    <d v="2020-04-04T00:00:00"/>
    <x v="410"/>
    <x v="0"/>
    <n v="28"/>
    <x v="35"/>
    <n v="4.99"/>
    <b v="0"/>
    <n v="6"/>
    <x v="5"/>
  </r>
  <r>
    <x v="1"/>
    <n v="1"/>
    <s v="21-00499"/>
    <d v="2020-04-04T00:00:00"/>
    <x v="4"/>
    <x v="0"/>
    <n v="32"/>
    <x v="134"/>
    <n v="4.99"/>
    <b v="0"/>
    <n v="6"/>
    <x v="5"/>
  </r>
  <r>
    <x v="1"/>
    <n v="1"/>
    <s v="21-00500"/>
    <d v="2020-04-04T00:00:00"/>
    <x v="283"/>
    <x v="0"/>
    <n v="40"/>
    <x v="118"/>
    <n v="4.99"/>
    <b v="0"/>
    <n v="6"/>
    <x v="5"/>
  </r>
  <r>
    <x v="1"/>
    <n v="1"/>
    <s v="21-00501"/>
    <d v="2020-04-04T00:00:00"/>
    <x v="284"/>
    <x v="0"/>
    <n v="31"/>
    <x v="49"/>
    <n v="4.99"/>
    <b v="0"/>
    <n v="6"/>
    <x v="5"/>
  </r>
  <r>
    <x v="1"/>
    <n v="1"/>
    <s v="21-00502"/>
    <d v="2020-04-04T00:00:00"/>
    <x v="411"/>
    <x v="0"/>
    <n v="36"/>
    <x v="92"/>
    <n v="4.99"/>
    <b v="0"/>
    <n v="6"/>
    <x v="5"/>
  </r>
  <r>
    <x v="1"/>
    <n v="1"/>
    <s v="21-00503"/>
    <d v="2020-04-04T00:00:00"/>
    <x v="412"/>
    <x v="0"/>
    <n v="38"/>
    <x v="2"/>
    <n v="4.99"/>
    <b v="0"/>
    <n v="6"/>
    <x v="5"/>
  </r>
  <r>
    <x v="1"/>
    <n v="1"/>
    <s v="21-00504"/>
    <d v="2020-04-04T00:00:00"/>
    <x v="286"/>
    <x v="0"/>
    <n v="39"/>
    <x v="184"/>
    <n v="4.99"/>
    <b v="0"/>
    <n v="6"/>
    <x v="5"/>
  </r>
  <r>
    <x v="1"/>
    <n v="1"/>
    <s v="21-00505"/>
    <d v="2020-04-04T00:00:00"/>
    <x v="413"/>
    <x v="0"/>
    <n v="24"/>
    <x v="70"/>
    <n v="4.99"/>
    <b v="0"/>
    <n v="6"/>
    <x v="5"/>
  </r>
  <r>
    <x v="1"/>
    <n v="1"/>
    <s v="21-00506"/>
    <d v="2020-04-04T00:00:00"/>
    <x v="414"/>
    <x v="0"/>
    <n v="21"/>
    <x v="3"/>
    <n v="4.99"/>
    <b v="0"/>
    <n v="6"/>
    <x v="5"/>
  </r>
  <r>
    <x v="1"/>
    <n v="1"/>
    <s v="21-00507"/>
    <d v="2020-04-04T00:00:00"/>
    <x v="415"/>
    <x v="0"/>
    <n v="35"/>
    <x v="21"/>
    <n v="4.99"/>
    <b v="0"/>
    <n v="6"/>
    <x v="5"/>
  </r>
  <r>
    <x v="1"/>
    <n v="1"/>
    <s v="21-00508"/>
    <d v="2020-04-04T00:00:00"/>
    <x v="388"/>
    <x v="0"/>
    <n v="46"/>
    <x v="28"/>
    <n v="4.99"/>
    <b v="0"/>
    <n v="6"/>
    <x v="5"/>
  </r>
  <r>
    <x v="1"/>
    <n v="1"/>
    <s v="21-00509"/>
    <d v="2020-04-04T00:00:00"/>
    <x v="380"/>
    <x v="0"/>
    <n v="38"/>
    <x v="18"/>
    <n v="4.99"/>
    <b v="0"/>
    <n v="6"/>
    <x v="5"/>
  </r>
  <r>
    <x v="1"/>
    <n v="1"/>
    <s v="21-00510"/>
    <d v="2020-04-04T00:00:00"/>
    <x v="416"/>
    <x v="0"/>
    <n v="40"/>
    <x v="34"/>
    <n v="4.99"/>
    <b v="0"/>
    <n v="6"/>
    <x v="5"/>
  </r>
  <r>
    <x v="1"/>
    <n v="1"/>
    <s v="21-00511"/>
    <d v="2020-04-04T00:00:00"/>
    <x v="417"/>
    <x v="0"/>
    <n v="46"/>
    <x v="182"/>
    <n v="4.99"/>
    <b v="0"/>
    <n v="6"/>
    <x v="5"/>
  </r>
  <r>
    <x v="1"/>
    <n v="1"/>
    <s v="21-00512"/>
    <d v="2020-04-04T00:00:00"/>
    <x v="298"/>
    <x v="0"/>
    <n v="45"/>
    <x v="51"/>
    <n v="4.99"/>
    <b v="0"/>
    <n v="6"/>
    <x v="5"/>
  </r>
  <r>
    <x v="1"/>
    <n v="1"/>
    <s v="21-00513"/>
    <d v="2020-04-04T00:00:00"/>
    <x v="418"/>
    <x v="0"/>
    <n v="40"/>
    <x v="57"/>
    <n v="4.99"/>
    <b v="0"/>
    <n v="6"/>
    <x v="5"/>
  </r>
  <r>
    <x v="1"/>
    <n v="1"/>
    <s v="21-00514"/>
    <d v="2020-04-04T00:00:00"/>
    <x v="419"/>
    <x v="0"/>
    <n v="43"/>
    <x v="101"/>
    <n v="4.99"/>
    <b v="0"/>
    <n v="6"/>
    <x v="5"/>
  </r>
  <r>
    <x v="1"/>
    <n v="1"/>
    <s v="21-00515"/>
    <d v="2020-04-04T00:00:00"/>
    <x v="163"/>
    <x v="0"/>
    <n v="38"/>
    <x v="52"/>
    <n v="4.99"/>
    <b v="0"/>
    <n v="6"/>
    <x v="5"/>
  </r>
  <r>
    <x v="1"/>
    <n v="1"/>
    <s v="21-00516"/>
    <d v="2020-04-04T00:00:00"/>
    <x v="72"/>
    <x v="0"/>
    <n v="50"/>
    <x v="9"/>
    <n v="4.99"/>
    <b v="0"/>
    <n v="6"/>
    <x v="5"/>
  </r>
  <r>
    <x v="1"/>
    <n v="1"/>
    <s v="21-00517"/>
    <d v="2020-04-04T00:00:00"/>
    <x v="14"/>
    <x v="0"/>
    <n v="52"/>
    <x v="89"/>
    <n v="4.99"/>
    <b v="0"/>
    <n v="6"/>
    <x v="5"/>
  </r>
  <r>
    <x v="1"/>
    <n v="1"/>
    <s v="21-00518"/>
    <d v="2020-04-04T00:00:00"/>
    <x v="226"/>
    <x v="0"/>
    <n v="40"/>
    <x v="15"/>
    <n v="4.99"/>
    <b v="1"/>
    <n v="6"/>
    <x v="5"/>
  </r>
  <r>
    <x v="1"/>
    <n v="1"/>
    <s v="21-00519"/>
    <d v="2020-04-04T00:00:00"/>
    <x v="302"/>
    <x v="0"/>
    <n v="51"/>
    <x v="18"/>
    <n v="4.99"/>
    <b v="0"/>
    <n v="6"/>
    <x v="5"/>
  </r>
  <r>
    <x v="1"/>
    <n v="1"/>
    <s v="21-00520"/>
    <d v="2020-04-04T00:00:00"/>
    <x v="303"/>
    <x v="0"/>
    <n v="35"/>
    <x v="4"/>
    <n v="4.99"/>
    <b v="0"/>
    <n v="6"/>
    <x v="5"/>
  </r>
  <r>
    <x v="1"/>
    <n v="1"/>
    <s v="21-00521"/>
    <d v="2020-04-04T00:00:00"/>
    <x v="303"/>
    <x v="0"/>
    <n v="39"/>
    <x v="152"/>
    <n v="4.99"/>
    <b v="0"/>
    <n v="6"/>
    <x v="5"/>
  </r>
  <r>
    <x v="1"/>
    <n v="1"/>
    <s v="21-00522"/>
    <d v="2020-04-04T00:00:00"/>
    <x v="389"/>
    <x v="0"/>
    <n v="40"/>
    <x v="115"/>
    <n v="4.99"/>
    <b v="0"/>
    <n v="6"/>
    <x v="5"/>
  </r>
  <r>
    <x v="1"/>
    <n v="1"/>
    <s v="21-00523"/>
    <d v="2020-04-04T00:00:00"/>
    <x v="16"/>
    <x v="0"/>
    <n v="104"/>
    <x v="127"/>
    <n v="4.99"/>
    <b v="0"/>
    <n v="6"/>
    <x v="5"/>
  </r>
  <r>
    <x v="1"/>
    <n v="1"/>
    <s v="21-00525"/>
    <d v="2020-04-04T00:00:00"/>
    <x v="121"/>
    <x v="0"/>
    <n v="101"/>
    <x v="44"/>
    <n v="4.99"/>
    <b v="0"/>
    <n v="6"/>
    <x v="5"/>
  </r>
  <r>
    <x v="1"/>
    <n v="1"/>
    <s v="21-00524"/>
    <d v="2020-04-04T00:00:00"/>
    <x v="121"/>
    <x v="0"/>
    <n v="103"/>
    <x v="95"/>
    <n v="4.99"/>
    <b v="1"/>
    <n v="6"/>
    <x v="5"/>
  </r>
  <r>
    <x v="1"/>
    <n v="1"/>
    <s v="21-00526"/>
    <d v="2020-04-04T00:00:00"/>
    <x v="304"/>
    <x v="0"/>
    <n v="76"/>
    <x v="131"/>
    <n v="4.99"/>
    <b v="0"/>
    <n v="6"/>
    <x v="5"/>
  </r>
  <r>
    <x v="1"/>
    <n v="1"/>
    <s v="21-00527"/>
    <d v="2020-04-04T00:00:00"/>
    <x v="122"/>
    <x v="0"/>
    <n v="86"/>
    <x v="12"/>
    <n v="4.99"/>
    <b v="0"/>
    <n v="6"/>
    <x v="5"/>
  </r>
  <r>
    <x v="1"/>
    <n v="1"/>
    <s v="21-00529"/>
    <d v="2020-04-04T00:00:00"/>
    <x v="305"/>
    <x v="0"/>
    <n v="94"/>
    <x v="86"/>
    <n v="4.99"/>
    <b v="0"/>
    <n v="6"/>
    <x v="5"/>
  </r>
  <r>
    <x v="1"/>
    <n v="1"/>
    <s v="21-00528"/>
    <d v="2020-04-04T00:00:00"/>
    <x v="305"/>
    <x v="0"/>
    <n v="72"/>
    <x v="11"/>
    <n v="4.99"/>
    <b v="0"/>
    <n v="6"/>
    <x v="5"/>
  </r>
  <r>
    <x v="1"/>
    <n v="1"/>
    <s v="21-00532"/>
    <d v="2020-04-04T00:00:00"/>
    <x v="165"/>
    <x v="1"/>
    <s v="N/A"/>
    <x v="51"/>
    <n v="4.99"/>
    <b v="0"/>
    <n v="6"/>
    <x v="5"/>
  </r>
  <r>
    <x v="1"/>
    <n v="1"/>
    <s v="21-00530"/>
    <d v="2020-04-04T00:00:00"/>
    <x v="165"/>
    <x v="0"/>
    <n v="103"/>
    <x v="26"/>
    <n v="4.99"/>
    <b v="1"/>
    <n v="6"/>
    <x v="5"/>
  </r>
  <r>
    <x v="1"/>
    <n v="1"/>
    <s v="21-00531"/>
    <d v="2020-04-04T00:00:00"/>
    <x v="165"/>
    <x v="0"/>
    <n v="104"/>
    <x v="63"/>
    <n v="4.99"/>
    <b v="0"/>
    <n v="6"/>
    <x v="5"/>
  </r>
  <r>
    <x v="1"/>
    <n v="1"/>
    <s v="21-00533"/>
    <d v="2020-04-04T00:00:00"/>
    <x v="306"/>
    <x v="1"/>
    <s v="N/A"/>
    <x v="2"/>
    <n v="4.99"/>
    <b v="0"/>
    <n v="6"/>
    <x v="5"/>
  </r>
  <r>
    <x v="1"/>
    <n v="1"/>
    <s v="21-00534"/>
    <d v="2020-04-04T00:00:00"/>
    <x v="17"/>
    <x v="1"/>
    <s v="N/A"/>
    <x v="18"/>
    <n v="4.99"/>
    <b v="0"/>
    <n v="6"/>
    <x v="5"/>
  </r>
  <r>
    <x v="1"/>
    <n v="1"/>
    <s v="21-00536"/>
    <d v="2020-04-04T00:00:00"/>
    <x v="17"/>
    <x v="0"/>
    <n v="108"/>
    <x v="13"/>
    <n v="4.99"/>
    <b v="0"/>
    <n v="6"/>
    <x v="5"/>
  </r>
  <r>
    <x v="1"/>
    <n v="1"/>
    <s v="21-00535"/>
    <d v="2020-04-04T00:00:00"/>
    <x v="17"/>
    <x v="0"/>
    <n v="100"/>
    <x v="90"/>
    <n v="4.99"/>
    <b v="0"/>
    <n v="6"/>
    <x v="5"/>
  </r>
  <r>
    <x v="1"/>
    <n v="1"/>
    <s v="21-00537"/>
    <d v="2020-04-04T00:00:00"/>
    <x v="230"/>
    <x v="1"/>
    <s v="N/A"/>
    <x v="59"/>
    <n v="4.99"/>
    <b v="0"/>
    <n v="6"/>
    <x v="5"/>
  </r>
  <r>
    <x v="1"/>
    <n v="1"/>
    <s v="21-00538"/>
    <d v="2020-04-04T00:00:00"/>
    <x v="230"/>
    <x v="1"/>
    <s v="N/A"/>
    <x v="59"/>
    <n v="4.99"/>
    <b v="0"/>
    <n v="6"/>
    <x v="5"/>
  </r>
  <r>
    <x v="1"/>
    <n v="1"/>
    <s v="21-00539"/>
    <d v="2020-04-04T00:00:00"/>
    <x v="230"/>
    <x v="0"/>
    <n v="93"/>
    <x v="63"/>
    <n v="4.99"/>
    <b v="0"/>
    <n v="6"/>
    <x v="5"/>
  </r>
  <r>
    <x v="1"/>
    <n v="1"/>
    <s v="21-00541"/>
    <d v="2020-04-04T00:00:00"/>
    <x v="166"/>
    <x v="0"/>
    <n v="112"/>
    <x v="44"/>
    <n v="4.99"/>
    <b v="0"/>
    <n v="6"/>
    <x v="5"/>
  </r>
  <r>
    <x v="1"/>
    <n v="1"/>
    <s v="21-00540"/>
    <d v="2020-04-04T00:00:00"/>
    <x v="166"/>
    <x v="0"/>
    <n v="112"/>
    <x v="119"/>
    <n v="4.99"/>
    <b v="0"/>
    <n v="6"/>
    <x v="5"/>
  </r>
  <r>
    <x v="1"/>
    <n v="1"/>
    <s v="21-00542"/>
    <d v="2020-04-04T00:00:00"/>
    <x v="18"/>
    <x v="0"/>
    <n v="120"/>
    <x v="140"/>
    <n v="4.99"/>
    <b v="0"/>
    <n v="6"/>
    <x v="5"/>
  </r>
  <r>
    <x v="1"/>
    <n v="1"/>
    <s v="21-00543"/>
    <d v="2020-04-04T00:00:00"/>
    <x v="123"/>
    <x v="0"/>
    <n v="107"/>
    <x v="92"/>
    <n v="4.99"/>
    <b v="0"/>
    <n v="6"/>
    <x v="5"/>
  </r>
  <r>
    <x v="1"/>
    <n v="1"/>
    <s v="21-00545"/>
    <d v="2020-04-04T00:00:00"/>
    <x v="75"/>
    <x v="0"/>
    <n v="84"/>
    <x v="78"/>
    <n v="4.99"/>
    <b v="1"/>
    <n v="6"/>
    <x v="5"/>
  </r>
  <r>
    <x v="1"/>
    <n v="1"/>
    <s v="21-00544"/>
    <d v="2020-04-04T00:00:00"/>
    <x v="75"/>
    <x v="0"/>
    <n v="114"/>
    <x v="19"/>
    <n v="4.99"/>
    <b v="0"/>
    <n v="6"/>
    <x v="5"/>
  </r>
  <r>
    <x v="1"/>
    <n v="1"/>
    <s v="21-00546"/>
    <d v="2020-04-04T00:00:00"/>
    <x v="231"/>
    <x v="1"/>
    <s v="N/A"/>
    <x v="18"/>
    <n v="4.99"/>
    <b v="0"/>
    <n v="6"/>
    <x v="5"/>
  </r>
  <r>
    <x v="1"/>
    <n v="1"/>
    <s v="21-00547"/>
    <d v="2020-04-04T00:00:00"/>
    <x v="19"/>
    <x v="1"/>
    <s v="N/A"/>
    <x v="34"/>
    <n v="4.99"/>
    <b v="0"/>
    <n v="6"/>
    <x v="5"/>
  </r>
  <r>
    <x v="1"/>
    <n v="1"/>
    <s v="21-00549"/>
    <d v="2020-04-04T00:00:00"/>
    <x v="76"/>
    <x v="1"/>
    <s v="N/A"/>
    <x v="59"/>
    <n v="4.99"/>
    <b v="0"/>
    <n v="6"/>
    <x v="5"/>
  </r>
  <r>
    <x v="1"/>
    <n v="1"/>
    <s v="21-00548"/>
    <d v="2020-04-04T00:00:00"/>
    <x v="76"/>
    <x v="0"/>
    <n v="62"/>
    <x v="94"/>
    <n v="4.99"/>
    <b v="0"/>
    <n v="6"/>
    <x v="5"/>
  </r>
  <r>
    <x v="1"/>
    <n v="1"/>
    <s v="21-00550"/>
    <d v="2020-04-04T00:00:00"/>
    <x v="167"/>
    <x v="1"/>
    <s v="N/A"/>
    <x v="9"/>
    <n v="4.99"/>
    <b v="0"/>
    <n v="6"/>
    <x v="5"/>
  </r>
  <r>
    <x v="1"/>
    <n v="1"/>
    <s v="21-00551"/>
    <d v="2020-04-04T00:00:00"/>
    <x v="124"/>
    <x v="1"/>
    <s v="N/A"/>
    <x v="28"/>
    <n v="4.99"/>
    <b v="0"/>
    <n v="6"/>
    <x v="5"/>
  </r>
  <r>
    <x v="1"/>
    <n v="1"/>
    <s v="21-00552"/>
    <d v="2020-04-04T00:00:00"/>
    <x v="124"/>
    <x v="1"/>
    <s v="N/A"/>
    <x v="51"/>
    <n v="4.99"/>
    <b v="0"/>
    <n v="6"/>
    <x v="5"/>
  </r>
  <r>
    <x v="1"/>
    <n v="1"/>
    <s v="21-00553"/>
    <d v="2020-04-04T00:00:00"/>
    <x v="21"/>
    <x v="0"/>
    <n v="109"/>
    <x v="94"/>
    <n v="4.99"/>
    <b v="0"/>
    <n v="6"/>
    <x v="5"/>
  </r>
  <r>
    <x v="1"/>
    <n v="1"/>
    <s v="21-00554"/>
    <d v="2020-04-04T00:00:00"/>
    <x v="168"/>
    <x v="1"/>
    <s v="N/A"/>
    <x v="101"/>
    <n v="4.99"/>
    <b v="0"/>
    <n v="6"/>
    <x v="5"/>
  </r>
  <r>
    <x v="1"/>
    <n v="1"/>
    <s v="21-00555"/>
    <d v="2020-04-04T00:00:00"/>
    <x v="168"/>
    <x v="0"/>
    <n v="75"/>
    <x v="29"/>
    <n v="4.99"/>
    <b v="0"/>
    <n v="6"/>
    <x v="5"/>
  </r>
  <r>
    <x v="1"/>
    <n v="1"/>
    <s v="21-00556"/>
    <d v="2020-04-04T00:00:00"/>
    <x v="232"/>
    <x v="1"/>
    <s v="N/A"/>
    <x v="51"/>
    <n v="4.99"/>
    <b v="0"/>
    <n v="6"/>
    <x v="5"/>
  </r>
  <r>
    <x v="1"/>
    <n v="1"/>
    <s v="21-00557"/>
    <d v="2020-04-04T00:00:00"/>
    <x v="232"/>
    <x v="0"/>
    <n v="79"/>
    <x v="13"/>
    <n v="4.99"/>
    <b v="0"/>
    <n v="6"/>
    <x v="5"/>
  </r>
  <r>
    <x v="1"/>
    <n v="1"/>
    <s v="21-00558"/>
    <d v="2020-04-04T00:00:00"/>
    <x v="22"/>
    <x v="0"/>
    <n v="95"/>
    <x v="55"/>
    <n v="4.99"/>
    <b v="0"/>
    <n v="6"/>
    <x v="5"/>
  </r>
  <r>
    <x v="1"/>
    <n v="1"/>
    <s v="21-00559"/>
    <d v="2020-04-04T00:00:00"/>
    <x v="22"/>
    <x v="0"/>
    <n v="100"/>
    <x v="126"/>
    <n v="4.99"/>
    <b v="0"/>
    <n v="6"/>
    <x v="5"/>
  </r>
  <r>
    <x v="1"/>
    <n v="1"/>
    <s v="21-00561"/>
    <d v="2020-04-04T00:00:00"/>
    <x v="23"/>
    <x v="1"/>
    <s v="N/A"/>
    <x v="14"/>
    <n v="4.99"/>
    <b v="0"/>
    <n v="6"/>
    <x v="5"/>
  </r>
  <r>
    <x v="1"/>
    <n v="1"/>
    <s v="21-00563"/>
    <d v="2020-04-04T00:00:00"/>
    <x v="23"/>
    <x v="1"/>
    <s v="N/A"/>
    <x v="101"/>
    <n v="4.99"/>
    <b v="0"/>
    <n v="6"/>
    <x v="5"/>
  </r>
  <r>
    <x v="1"/>
    <n v="1"/>
    <s v="21-00560"/>
    <d v="2020-04-04T00:00:00"/>
    <x v="23"/>
    <x v="0"/>
    <n v="89"/>
    <x v="86"/>
    <n v="4.99"/>
    <b v="0"/>
    <n v="6"/>
    <x v="5"/>
  </r>
  <r>
    <x v="1"/>
    <n v="1"/>
    <s v="21-00562"/>
    <d v="2020-04-04T00:00:00"/>
    <x v="23"/>
    <x v="0"/>
    <n v="67"/>
    <x v="95"/>
    <n v="4.99"/>
    <b v="0"/>
    <n v="6"/>
    <x v="5"/>
  </r>
  <r>
    <x v="1"/>
    <n v="1"/>
    <s v="21-00565"/>
    <d v="2020-04-04T00:00:00"/>
    <x v="351"/>
    <x v="1"/>
    <s v="N/A"/>
    <x v="68"/>
    <n v="4.99"/>
    <b v="0"/>
    <n v="6"/>
    <x v="5"/>
  </r>
  <r>
    <x v="1"/>
    <n v="1"/>
    <s v="21-00564"/>
    <d v="2020-04-04T00:00:00"/>
    <x v="351"/>
    <x v="0"/>
    <n v="109"/>
    <x v="36"/>
    <n v="4.99"/>
    <b v="0"/>
    <n v="6"/>
    <x v="5"/>
  </r>
  <r>
    <x v="1"/>
    <n v="1"/>
    <s v="21-00567"/>
    <d v="2020-04-04T00:00:00"/>
    <x v="24"/>
    <x v="0"/>
    <n v="74"/>
    <x v="53"/>
    <n v="4.99"/>
    <b v="0"/>
    <n v="6"/>
    <x v="5"/>
  </r>
  <r>
    <x v="1"/>
    <n v="1"/>
    <s v="21-00566"/>
    <d v="2020-04-04T00:00:00"/>
    <x v="24"/>
    <x v="0"/>
    <n v="100"/>
    <x v="74"/>
    <n v="4.99"/>
    <b v="0"/>
    <n v="6"/>
    <x v="5"/>
  </r>
  <r>
    <x v="1"/>
    <n v="1"/>
    <s v="21-00569"/>
    <d v="2020-04-04T00:00:00"/>
    <x v="25"/>
    <x v="1"/>
    <s v="N/A"/>
    <x v="28"/>
    <n v="4.99"/>
    <b v="0"/>
    <n v="6"/>
    <x v="5"/>
  </r>
  <r>
    <x v="1"/>
    <n v="1"/>
    <s v="21-00570"/>
    <d v="2020-04-04T00:00:00"/>
    <x v="25"/>
    <x v="0"/>
    <n v="94"/>
    <x v="13"/>
    <n v="4.99"/>
    <b v="0"/>
    <n v="6"/>
    <x v="5"/>
  </r>
  <r>
    <x v="1"/>
    <n v="1"/>
    <s v="21-00568"/>
    <d v="2020-04-04T00:00:00"/>
    <x v="25"/>
    <x v="0"/>
    <n v="66"/>
    <x v="74"/>
    <n v="4.99"/>
    <b v="0"/>
    <n v="6"/>
    <x v="5"/>
  </r>
  <r>
    <x v="1"/>
    <n v="1"/>
    <s v="21-00571"/>
    <d v="2020-04-04T00:00:00"/>
    <x v="26"/>
    <x v="0"/>
    <n v="110"/>
    <x v="90"/>
    <n v="4.99"/>
    <b v="0"/>
    <n v="6"/>
    <x v="5"/>
  </r>
  <r>
    <x v="1"/>
    <n v="1"/>
    <s v="21-00572"/>
    <d v="2020-04-04T00:00:00"/>
    <x v="237"/>
    <x v="1"/>
    <s v="N/A"/>
    <x v="9"/>
    <n v="4.99"/>
    <b v="0"/>
    <n v="6"/>
    <x v="5"/>
  </r>
  <r>
    <x v="1"/>
    <n v="1"/>
    <s v="21-00573"/>
    <d v="2020-04-04T00:00:00"/>
    <x v="170"/>
    <x v="1"/>
    <s v="N/A"/>
    <x v="68"/>
    <n v="4.99"/>
    <b v="0"/>
    <n v="6"/>
    <x v="5"/>
  </r>
  <r>
    <x v="1"/>
    <n v="1"/>
    <s v="21-00574"/>
    <d v="2020-04-04T00:00:00"/>
    <x v="77"/>
    <x v="0"/>
    <n v="118"/>
    <x v="63"/>
    <n v="4.99"/>
    <b v="0"/>
    <n v="6"/>
    <x v="5"/>
  </r>
  <r>
    <x v="1"/>
    <n v="1"/>
    <s v="21-00575"/>
    <d v="2020-04-04T00:00:00"/>
    <x v="78"/>
    <x v="0"/>
    <n v="101"/>
    <x v="57"/>
    <n v="4.99"/>
    <b v="0"/>
    <n v="6"/>
    <x v="5"/>
  </r>
  <r>
    <x v="1"/>
    <n v="1"/>
    <s v="21-00576"/>
    <d v="2020-04-04T00:00:00"/>
    <x v="78"/>
    <x v="0"/>
    <n v="100"/>
    <x v="29"/>
    <n v="4.99"/>
    <b v="0"/>
    <n v="6"/>
    <x v="5"/>
  </r>
  <r>
    <x v="1"/>
    <n v="1"/>
    <s v="21-00577"/>
    <d v="2020-04-04T00:00:00"/>
    <x v="238"/>
    <x v="0"/>
    <n v="100"/>
    <x v="162"/>
    <n v="4.99"/>
    <b v="0"/>
    <n v="6"/>
    <x v="5"/>
  </r>
  <r>
    <x v="1"/>
    <n v="1"/>
    <s v="21-00578"/>
    <d v="2020-04-04T00:00:00"/>
    <x v="27"/>
    <x v="0"/>
    <n v="114"/>
    <x v="13"/>
    <n v="4.99"/>
    <b v="0"/>
    <n v="6"/>
    <x v="5"/>
  </r>
  <r>
    <x v="1"/>
    <n v="1"/>
    <s v="21-00579"/>
    <d v="2020-04-04T00:00:00"/>
    <x v="27"/>
    <x v="0"/>
    <n v="109"/>
    <x v="64"/>
    <n v="4.99"/>
    <b v="0"/>
    <n v="6"/>
    <x v="5"/>
  </r>
  <r>
    <x v="1"/>
    <n v="1"/>
    <s v="21-00581"/>
    <d v="2020-04-04T00:00:00"/>
    <x v="126"/>
    <x v="0"/>
    <n v="99"/>
    <x v="74"/>
    <n v="4.99"/>
    <b v="0"/>
    <n v="6"/>
    <x v="5"/>
  </r>
  <r>
    <x v="1"/>
    <n v="1"/>
    <s v="21-00580"/>
    <d v="2020-04-04T00:00:00"/>
    <x v="126"/>
    <x v="0"/>
    <n v="83"/>
    <x v="185"/>
    <n v="4.99"/>
    <b v="0"/>
    <n v="6"/>
    <x v="5"/>
  </r>
  <r>
    <x v="1"/>
    <n v="1"/>
    <s v="21-00582"/>
    <d v="2020-04-04T00:00:00"/>
    <x v="79"/>
    <x v="0"/>
    <n v="111"/>
    <x v="91"/>
    <n v="4.99"/>
    <b v="0"/>
    <n v="6"/>
    <x v="5"/>
  </r>
  <r>
    <x v="1"/>
    <n v="1"/>
    <s v="21-00583"/>
    <d v="2020-04-04T00:00:00"/>
    <x v="80"/>
    <x v="0"/>
    <n v="66"/>
    <x v="90"/>
    <n v="4.99"/>
    <b v="0"/>
    <n v="6"/>
    <x v="5"/>
  </r>
  <r>
    <x v="1"/>
    <n v="1"/>
    <s v="21-00584"/>
    <d v="2020-04-04T00:00:00"/>
    <x v="80"/>
    <x v="0"/>
    <n v="80"/>
    <x v="4"/>
    <n v="4.99"/>
    <b v="0"/>
    <n v="6"/>
    <x v="5"/>
  </r>
  <r>
    <x v="1"/>
    <n v="1"/>
    <s v="21-00585"/>
    <d v="2020-04-04T00:00:00"/>
    <x v="239"/>
    <x v="0"/>
    <n v="109"/>
    <x v="0"/>
    <n v="4.99"/>
    <b v="0"/>
    <n v="6"/>
    <x v="5"/>
  </r>
  <r>
    <x v="1"/>
    <n v="1"/>
    <s v="21-00586"/>
    <d v="2020-04-04T00:00:00"/>
    <x v="240"/>
    <x v="0"/>
    <n v="113"/>
    <x v="63"/>
    <n v="4.99"/>
    <b v="0"/>
    <n v="6"/>
    <x v="5"/>
  </r>
  <r>
    <x v="1"/>
    <n v="1"/>
    <s v="21-00588"/>
    <d v="2020-04-04T00:00:00"/>
    <x v="30"/>
    <x v="1"/>
    <s v="N/A"/>
    <x v="59"/>
    <n v="4.99"/>
    <b v="0"/>
    <n v="6"/>
    <x v="5"/>
  </r>
  <r>
    <x v="1"/>
    <n v="1"/>
    <s v="21-00587"/>
    <d v="2020-04-04T00:00:00"/>
    <x v="30"/>
    <x v="0"/>
    <n v="69"/>
    <x v="40"/>
    <n v="4.99"/>
    <b v="0"/>
    <n v="6"/>
    <x v="5"/>
  </r>
  <r>
    <x v="1"/>
    <n v="1"/>
    <s v="21-00589"/>
    <d v="2020-04-04T00:00:00"/>
    <x v="30"/>
    <x v="0"/>
    <n v="77"/>
    <x v="19"/>
    <n v="4.99"/>
    <b v="0"/>
    <n v="6"/>
    <x v="5"/>
  </r>
  <r>
    <x v="1"/>
    <n v="1"/>
    <s v="21-00590"/>
    <d v="2020-04-04T00:00:00"/>
    <x v="127"/>
    <x v="0"/>
    <n v="87"/>
    <x v="44"/>
    <n v="4.99"/>
    <b v="0"/>
    <n v="6"/>
    <x v="5"/>
  </r>
  <r>
    <x v="1"/>
    <n v="1"/>
    <s v="21-00591"/>
    <d v="2020-04-04T00:00:00"/>
    <x v="31"/>
    <x v="0"/>
    <n v="104"/>
    <x v="89"/>
    <n v="4.99"/>
    <b v="0"/>
    <n v="6"/>
    <x v="5"/>
  </r>
  <r>
    <x v="1"/>
    <n v="1"/>
    <s v="21-00592"/>
    <d v="2020-04-04T00:00:00"/>
    <x v="81"/>
    <x v="0"/>
    <n v="94"/>
    <x v="0"/>
    <n v="4.99"/>
    <b v="0"/>
    <n v="6"/>
    <x v="5"/>
  </r>
  <r>
    <x v="1"/>
    <n v="1"/>
    <s v="21-00593"/>
    <d v="2020-04-04T00:00:00"/>
    <x v="82"/>
    <x v="0"/>
    <n v="111"/>
    <x v="123"/>
    <n v="4.99"/>
    <b v="0"/>
    <n v="6"/>
    <x v="5"/>
  </r>
  <r>
    <x v="1"/>
    <n v="1"/>
    <s v="21-00594"/>
    <d v="2020-04-04T00:00:00"/>
    <x v="83"/>
    <x v="1"/>
    <s v="N/A"/>
    <x v="14"/>
    <n v="4.99"/>
    <b v="0"/>
    <n v="6"/>
    <x v="5"/>
  </r>
  <r>
    <x v="1"/>
    <n v="1"/>
    <s v="21-00596"/>
    <d v="2020-04-04T00:00:00"/>
    <x v="33"/>
    <x v="0"/>
    <n v="118"/>
    <x v="5"/>
    <n v="4.99"/>
    <b v="0"/>
    <n v="6"/>
    <x v="5"/>
  </r>
  <r>
    <x v="1"/>
    <n v="1"/>
    <s v="21-00595"/>
    <d v="2020-04-04T00:00:00"/>
    <x v="33"/>
    <x v="0"/>
    <n v="111"/>
    <x v="145"/>
    <n v="4.99"/>
    <b v="0"/>
    <n v="6"/>
    <x v="5"/>
  </r>
  <r>
    <x v="1"/>
    <n v="1"/>
    <s v="21-00597"/>
    <d v="2020-04-04T00:00:00"/>
    <x v="84"/>
    <x v="0"/>
    <n v="96"/>
    <x v="131"/>
    <n v="4.99"/>
    <b v="0"/>
    <n v="6"/>
    <x v="5"/>
  </r>
  <r>
    <x v="1"/>
    <n v="1"/>
    <s v="21-00598"/>
    <d v="2020-04-04T00:00:00"/>
    <x v="84"/>
    <x v="0"/>
    <n v="68"/>
    <x v="186"/>
    <n v="4.99"/>
    <b v="0"/>
    <n v="6"/>
    <x v="5"/>
  </r>
  <r>
    <x v="1"/>
    <n v="1"/>
    <s v="21-00600"/>
    <d v="2020-04-04T00:00:00"/>
    <x v="420"/>
    <x v="0"/>
    <n v="152"/>
    <x v="8"/>
    <n v="4.99"/>
    <b v="0"/>
    <n v="6"/>
    <x v="5"/>
  </r>
  <r>
    <x v="1"/>
    <n v="1"/>
    <s v="21-00599"/>
    <d v="2020-04-04T00:00:00"/>
    <x v="420"/>
    <x v="0"/>
    <n v="221"/>
    <x v="65"/>
    <n v="4.99"/>
    <b v="0"/>
    <n v="6"/>
    <x v="5"/>
  </r>
  <r>
    <x v="1"/>
    <n v="1"/>
    <s v="21-00601"/>
    <d v="2020-04-04T00:00:00"/>
    <x v="37"/>
    <x v="0"/>
    <n v="182"/>
    <x v="0"/>
    <n v="4.99"/>
    <b v="0"/>
    <n v="6"/>
    <x v="5"/>
  </r>
  <r>
    <x v="1"/>
    <n v="1"/>
    <s v="21-00603"/>
    <d v="2020-04-04T00:00:00"/>
    <x v="128"/>
    <x v="1"/>
    <s v="N/A"/>
    <x v="14"/>
    <n v="4.99"/>
    <b v="0"/>
    <n v="6"/>
    <x v="5"/>
  </r>
  <r>
    <x v="1"/>
    <n v="1"/>
    <s v="21-00602"/>
    <d v="2020-04-04T00:00:00"/>
    <x v="128"/>
    <x v="0"/>
    <n v="174"/>
    <x v="8"/>
    <n v="4.99"/>
    <b v="0"/>
    <n v="6"/>
    <x v="5"/>
  </r>
  <r>
    <x v="1"/>
    <n v="1"/>
    <s v="21-00604"/>
    <d v="2020-04-04T00:00:00"/>
    <x v="38"/>
    <x v="1"/>
    <s v="N/A"/>
    <x v="14"/>
    <n v="4.99"/>
    <b v="0"/>
    <n v="6"/>
    <x v="5"/>
  </r>
  <r>
    <x v="1"/>
    <n v="1"/>
    <s v="21-00606"/>
    <d v="2020-04-04T00:00:00"/>
    <x v="39"/>
    <x v="0"/>
    <n v="169"/>
    <x v="131"/>
    <n v="4.99"/>
    <b v="0"/>
    <n v="6"/>
    <x v="5"/>
  </r>
  <r>
    <x v="1"/>
    <n v="1"/>
    <s v="21-00605"/>
    <d v="2020-04-04T00:00:00"/>
    <x v="39"/>
    <x v="0"/>
    <n v="148"/>
    <x v="43"/>
    <n v="4.99"/>
    <b v="0"/>
    <n v="6"/>
    <x v="5"/>
  </r>
  <r>
    <x v="1"/>
    <n v="1"/>
    <s v="21-00607"/>
    <d v="2020-04-04T00:00:00"/>
    <x v="85"/>
    <x v="0"/>
    <n v="124"/>
    <x v="94"/>
    <n v="4.99"/>
    <b v="0"/>
    <n v="6"/>
    <x v="5"/>
  </r>
  <r>
    <x v="1"/>
    <n v="1"/>
    <s v="21-00608"/>
    <d v="2020-04-04T00:00:00"/>
    <x v="85"/>
    <x v="0"/>
    <n v="143"/>
    <x v="26"/>
    <n v="4.99"/>
    <b v="0"/>
    <n v="6"/>
    <x v="5"/>
  </r>
  <r>
    <x v="1"/>
    <n v="1"/>
    <s v="21-00609"/>
    <d v="2020-04-04T00:00:00"/>
    <x v="87"/>
    <x v="0"/>
    <n v="186"/>
    <x v="65"/>
    <n v="4.99"/>
    <b v="0"/>
    <n v="6"/>
    <x v="5"/>
  </r>
  <r>
    <x v="1"/>
    <n v="1"/>
    <s v="21-00610"/>
    <d v="2020-04-04T00:00:00"/>
    <x v="87"/>
    <x v="0"/>
    <n v="203"/>
    <x v="91"/>
    <n v="4.99"/>
    <b v="0"/>
    <n v="6"/>
    <x v="5"/>
  </r>
  <r>
    <x v="1"/>
    <n v="1"/>
    <s v="21-00611"/>
    <d v="2020-04-04T00:00:00"/>
    <x v="129"/>
    <x v="0"/>
    <n v="121"/>
    <x v="84"/>
    <n v="4.99"/>
    <b v="0"/>
    <n v="6"/>
    <x v="5"/>
  </r>
  <r>
    <x v="1"/>
    <n v="1"/>
    <s v="21-00614"/>
    <d v="2020-04-04T00:00:00"/>
    <x v="172"/>
    <x v="1"/>
    <s v="N/A"/>
    <x v="9"/>
    <n v="4.99"/>
    <b v="0"/>
    <n v="6"/>
    <x v="5"/>
  </r>
  <r>
    <x v="1"/>
    <n v="1"/>
    <s v="21-00613"/>
    <d v="2020-04-04T00:00:00"/>
    <x v="172"/>
    <x v="0"/>
    <n v="137"/>
    <x v="13"/>
    <n v="4.99"/>
    <b v="0"/>
    <n v="6"/>
    <x v="5"/>
  </r>
  <r>
    <x v="1"/>
    <n v="1"/>
    <s v="21-00612"/>
    <d v="2020-04-04T00:00:00"/>
    <x v="172"/>
    <x v="0"/>
    <n v="153"/>
    <x v="95"/>
    <n v="4.99"/>
    <b v="0"/>
    <n v="6"/>
    <x v="5"/>
  </r>
  <r>
    <x v="1"/>
    <n v="1"/>
    <s v="21-00615"/>
    <d v="2020-04-04T00:00:00"/>
    <x v="309"/>
    <x v="1"/>
    <s v="N/A"/>
    <x v="51"/>
    <n v="4.99"/>
    <b v="0"/>
    <n v="6"/>
    <x v="5"/>
  </r>
  <r>
    <x v="1"/>
    <n v="1"/>
    <s v="21-00616"/>
    <d v="2020-04-04T00:00:00"/>
    <x v="243"/>
    <x v="1"/>
    <s v="N/A"/>
    <x v="27"/>
    <n v="4.99"/>
    <b v="0"/>
    <n v="6"/>
    <x v="5"/>
  </r>
  <r>
    <x v="1"/>
    <n v="1"/>
    <s v="21-00617"/>
    <d v="2020-04-04T00:00:00"/>
    <x v="130"/>
    <x v="0"/>
    <n v="135"/>
    <x v="89"/>
    <n v="4.99"/>
    <b v="0"/>
    <n v="6"/>
    <x v="5"/>
  </r>
  <r>
    <x v="1"/>
    <n v="1"/>
    <s v="21-00619"/>
    <d v="2020-04-04T00:00:00"/>
    <x v="131"/>
    <x v="0"/>
    <n v="172"/>
    <x v="118"/>
    <n v="4.99"/>
    <b v="0"/>
    <n v="6"/>
    <x v="5"/>
  </r>
  <r>
    <x v="1"/>
    <n v="1"/>
    <s v="21-00618"/>
    <d v="2020-04-04T00:00:00"/>
    <x v="131"/>
    <x v="0"/>
    <n v="155"/>
    <x v="131"/>
    <n v="4.99"/>
    <b v="0"/>
    <n v="6"/>
    <x v="5"/>
  </r>
  <r>
    <x v="1"/>
    <n v="1"/>
    <s v="21-00620"/>
    <d v="2020-04-04T00:00:00"/>
    <x v="42"/>
    <x v="1"/>
    <s v="N/A"/>
    <x v="101"/>
    <n v="4.99"/>
    <b v="0"/>
    <n v="6"/>
    <x v="5"/>
  </r>
  <r>
    <x v="1"/>
    <n v="1"/>
    <s v="21-00621"/>
    <d v="2020-04-04T00:00:00"/>
    <x v="174"/>
    <x v="0"/>
    <n v="190"/>
    <x v="65"/>
    <n v="4.99"/>
    <b v="0"/>
    <n v="6"/>
    <x v="5"/>
  </r>
  <r>
    <x v="1"/>
    <n v="1"/>
    <s v="21-00622"/>
    <d v="2020-04-04T00:00:00"/>
    <x v="244"/>
    <x v="0"/>
    <n v="121"/>
    <x v="187"/>
    <n v="4.99"/>
    <b v="0"/>
    <n v="6"/>
    <x v="5"/>
  </r>
  <r>
    <x v="1"/>
    <n v="1"/>
    <s v="21-00624"/>
    <d v="2020-04-04T00:00:00"/>
    <x v="43"/>
    <x v="0"/>
    <n v="139"/>
    <x v="121"/>
    <n v="4.99"/>
    <b v="0"/>
    <n v="6"/>
    <x v="5"/>
  </r>
  <r>
    <x v="1"/>
    <n v="1"/>
    <s v="21-00623"/>
    <d v="2020-04-04T00:00:00"/>
    <x v="43"/>
    <x v="0"/>
    <n v="126"/>
    <x v="81"/>
    <n v="4.99"/>
    <b v="0"/>
    <n v="6"/>
    <x v="5"/>
  </r>
  <r>
    <x v="1"/>
    <n v="1"/>
    <s v="21-00626"/>
    <d v="2020-04-04T00:00:00"/>
    <x v="89"/>
    <x v="0"/>
    <n v="187"/>
    <x v="86"/>
    <n v="4.99"/>
    <b v="0"/>
    <n v="6"/>
    <x v="5"/>
  </r>
  <r>
    <x v="1"/>
    <n v="1"/>
    <s v="21-00625"/>
    <d v="2020-04-04T00:00:00"/>
    <x v="89"/>
    <x v="0"/>
    <n v="142"/>
    <x v="35"/>
    <n v="4.99"/>
    <b v="0"/>
    <n v="6"/>
    <x v="5"/>
  </r>
  <r>
    <x v="1"/>
    <n v="1"/>
    <s v="21-00627"/>
    <d v="2020-04-04T00:00:00"/>
    <x v="89"/>
    <x v="0"/>
    <n v="130"/>
    <x v="76"/>
    <n v="4.99"/>
    <b v="0"/>
    <n v="6"/>
    <x v="5"/>
  </r>
  <r>
    <x v="1"/>
    <n v="1"/>
    <s v="21-00629"/>
    <d v="2020-04-04T00:00:00"/>
    <x v="90"/>
    <x v="1"/>
    <s v="N/A"/>
    <x v="28"/>
    <n v="4.99"/>
    <b v="0"/>
    <n v="6"/>
    <x v="5"/>
  </r>
  <r>
    <x v="1"/>
    <n v="1"/>
    <s v="21-00628"/>
    <d v="2020-04-04T00:00:00"/>
    <x v="90"/>
    <x v="0"/>
    <n v="152"/>
    <x v="0"/>
    <n v="4.99"/>
    <b v="0"/>
    <n v="6"/>
    <x v="5"/>
  </r>
  <r>
    <x v="1"/>
    <n v="1"/>
    <s v="21-00630"/>
    <d v="2020-04-04T00:00:00"/>
    <x v="310"/>
    <x v="0"/>
    <n v="163"/>
    <x v="8"/>
    <n v="4.99"/>
    <b v="0"/>
    <n v="6"/>
    <x v="5"/>
  </r>
  <r>
    <x v="1"/>
    <n v="1"/>
    <s v="21-00631"/>
    <d v="2020-04-04T00:00:00"/>
    <x v="247"/>
    <x v="1"/>
    <s v="N/A"/>
    <x v="9"/>
    <n v="4.99"/>
    <b v="0"/>
    <n v="6"/>
    <x v="5"/>
  </r>
  <r>
    <x v="1"/>
    <n v="1"/>
    <s v="21-00632"/>
    <d v="2020-04-04T00:00:00"/>
    <x v="247"/>
    <x v="0"/>
    <n v="156"/>
    <x v="76"/>
    <n v="4.99"/>
    <b v="0"/>
    <n v="6"/>
    <x v="5"/>
  </r>
  <r>
    <x v="1"/>
    <n v="1"/>
    <s v="21-00633"/>
    <d v="2020-04-04T00:00:00"/>
    <x v="133"/>
    <x v="0"/>
    <n v="176"/>
    <x v="188"/>
    <n v="4.99"/>
    <b v="0"/>
    <n v="6"/>
    <x v="5"/>
  </r>
  <r>
    <x v="1"/>
    <n v="1"/>
    <s v="21-00635"/>
    <d v="2020-04-04T00:00:00"/>
    <x v="248"/>
    <x v="1"/>
    <s v="N/A"/>
    <x v="67"/>
    <n v="4.99"/>
    <b v="0"/>
    <n v="6"/>
    <x v="5"/>
  </r>
  <r>
    <x v="1"/>
    <n v="1"/>
    <s v="21-00634"/>
    <d v="2020-04-04T00:00:00"/>
    <x v="248"/>
    <x v="0"/>
    <n v="142"/>
    <x v="13"/>
    <n v="4.99"/>
    <b v="0"/>
    <n v="6"/>
    <x v="5"/>
  </r>
  <r>
    <x v="1"/>
    <n v="1"/>
    <s v="21-00636"/>
    <d v="2020-04-04T00:00:00"/>
    <x v="311"/>
    <x v="0"/>
    <n v="173"/>
    <x v="64"/>
    <n v="4.99"/>
    <b v="0"/>
    <n v="6"/>
    <x v="5"/>
  </r>
  <r>
    <x v="1"/>
    <n v="1"/>
    <s v="21-00638"/>
    <d v="2020-04-04T00:00:00"/>
    <x v="92"/>
    <x v="1"/>
    <s v="N/A"/>
    <x v="67"/>
    <n v="4.99"/>
    <b v="0"/>
    <n v="6"/>
    <x v="5"/>
  </r>
  <r>
    <x v="1"/>
    <n v="1"/>
    <s v="21-00639"/>
    <d v="2020-04-04T00:00:00"/>
    <x v="92"/>
    <x v="0"/>
    <n v="138"/>
    <x v="53"/>
    <n v="4.99"/>
    <b v="0"/>
    <n v="6"/>
    <x v="5"/>
  </r>
  <r>
    <x v="1"/>
    <n v="1"/>
    <s v="21-00637"/>
    <d v="2020-04-04T00:00:00"/>
    <x v="92"/>
    <x v="0"/>
    <n v="181"/>
    <x v="73"/>
    <n v="4.99"/>
    <b v="0"/>
    <n v="6"/>
    <x v="5"/>
  </r>
  <r>
    <x v="1"/>
    <n v="1"/>
    <s v="21-00640"/>
    <d v="2020-04-04T00:00:00"/>
    <x v="250"/>
    <x v="0"/>
    <n v="171"/>
    <x v="44"/>
    <n v="4.99"/>
    <b v="0"/>
    <n v="6"/>
    <x v="5"/>
  </r>
  <r>
    <x v="1"/>
    <n v="1"/>
    <s v="21-00641"/>
    <d v="2020-04-04T00:00:00"/>
    <x v="44"/>
    <x v="0"/>
    <n v="174"/>
    <x v="31"/>
    <n v="4.99"/>
    <b v="0"/>
    <n v="6"/>
    <x v="5"/>
  </r>
  <r>
    <x v="1"/>
    <n v="1"/>
    <s v="21-00642"/>
    <d v="2020-04-04T00:00:00"/>
    <x v="421"/>
    <x v="0"/>
    <n v="153"/>
    <x v="55"/>
    <n v="4.99"/>
    <b v="0"/>
    <n v="6"/>
    <x v="5"/>
  </r>
  <r>
    <x v="1"/>
    <n v="1"/>
    <s v="21-00644"/>
    <d v="2020-04-04T00:00:00"/>
    <x v="312"/>
    <x v="1"/>
    <s v="N/A"/>
    <x v="9"/>
    <n v="4.99"/>
    <b v="0"/>
    <n v="6"/>
    <x v="5"/>
  </r>
  <r>
    <x v="1"/>
    <n v="1"/>
    <s v="21-00643"/>
    <d v="2020-04-04T00:00:00"/>
    <x v="312"/>
    <x v="0"/>
    <n v="165"/>
    <x v="86"/>
    <n v="4.99"/>
    <b v="0"/>
    <n v="6"/>
    <x v="5"/>
  </r>
  <r>
    <x v="1"/>
    <n v="1"/>
    <s v="21-00645"/>
    <d v="2020-04-04T00:00:00"/>
    <x v="175"/>
    <x v="0"/>
    <n v="152"/>
    <x v="23"/>
    <n v="4.99"/>
    <b v="0"/>
    <n v="6"/>
    <x v="5"/>
  </r>
  <r>
    <x v="1"/>
    <n v="1"/>
    <s v="21-00646"/>
    <d v="2020-04-04T00:00:00"/>
    <x v="46"/>
    <x v="0"/>
    <n v="148"/>
    <x v="22"/>
    <n v="4.99"/>
    <b v="0"/>
    <n v="6"/>
    <x v="5"/>
  </r>
  <r>
    <x v="1"/>
    <n v="1"/>
    <s v="21-00647"/>
    <d v="2020-04-04T00:00:00"/>
    <x v="47"/>
    <x v="0"/>
    <n v="165"/>
    <x v="104"/>
    <n v="4.99"/>
    <b v="0"/>
    <n v="6"/>
    <x v="5"/>
  </r>
  <r>
    <x v="1"/>
    <n v="1"/>
    <s v="21-00648"/>
    <d v="2020-04-04T00:00:00"/>
    <x v="48"/>
    <x v="1"/>
    <s v="N/A"/>
    <x v="7"/>
    <n v="4.99"/>
    <b v="0"/>
    <n v="6"/>
    <x v="5"/>
  </r>
  <r>
    <x v="1"/>
    <n v="1"/>
    <s v="21-00649"/>
    <d v="2020-04-04T00:00:00"/>
    <x v="251"/>
    <x v="0"/>
    <n v="179"/>
    <x v="35"/>
    <n v="4.99"/>
    <b v="0"/>
    <n v="6"/>
    <x v="5"/>
  </r>
  <r>
    <x v="1"/>
    <n v="1"/>
    <s v="21-00650"/>
    <d v="2020-04-04T00:00:00"/>
    <x v="95"/>
    <x v="1"/>
    <s v="N/A"/>
    <x v="70"/>
    <n v="4.99"/>
    <b v="0"/>
    <n v="6"/>
    <x v="5"/>
  </r>
  <r>
    <x v="1"/>
    <n v="1"/>
    <s v="21-00651"/>
    <d v="2020-04-04T00:00:00"/>
    <x v="177"/>
    <x v="1"/>
    <s v="N/A"/>
    <x v="9"/>
    <n v="4.99"/>
    <b v="0"/>
    <n v="6"/>
    <x v="5"/>
  </r>
  <r>
    <x v="1"/>
    <n v="1"/>
    <s v="21-00652"/>
    <d v="2020-04-04T00:00:00"/>
    <x v="96"/>
    <x v="0"/>
    <n v="188"/>
    <x v="101"/>
    <n v="4.99"/>
    <b v="0"/>
    <n v="6"/>
    <x v="5"/>
  </r>
  <r>
    <x v="1"/>
    <n v="1"/>
    <s v="21-00653"/>
    <d v="2020-04-04T00:00:00"/>
    <x v="137"/>
    <x v="0"/>
    <n v="176"/>
    <x v="83"/>
    <n v="4.99"/>
    <b v="0"/>
    <n v="6"/>
    <x v="5"/>
  </r>
  <r>
    <x v="1"/>
    <n v="1"/>
    <s v="21-00654"/>
    <d v="2020-04-04T00:00:00"/>
    <x v="50"/>
    <x v="0"/>
    <n v="147"/>
    <x v="33"/>
    <n v="4.99"/>
    <b v="0"/>
    <n v="6"/>
    <x v="5"/>
  </r>
  <r>
    <x v="1"/>
    <n v="1"/>
    <s v="21-00655"/>
    <d v="2020-04-04T00:00:00"/>
    <x v="314"/>
    <x v="0"/>
    <n v="152"/>
    <x v="3"/>
    <n v="4.99"/>
    <b v="0"/>
    <n v="6"/>
    <x v="5"/>
  </r>
  <r>
    <x v="1"/>
    <n v="1"/>
    <s v="21-00656"/>
    <d v="2020-04-04T00:00:00"/>
    <x v="179"/>
    <x v="0"/>
    <n v="160"/>
    <x v="92"/>
    <n v="4.99"/>
    <b v="0"/>
    <n v="6"/>
    <x v="5"/>
  </r>
  <r>
    <x v="1"/>
    <n v="1"/>
    <s v="21-00659"/>
    <d v="2020-04-04T00:00:00"/>
    <x v="51"/>
    <x v="0"/>
    <n v="159"/>
    <x v="13"/>
    <n v="4.99"/>
    <b v="0"/>
    <n v="6"/>
    <x v="5"/>
  </r>
  <r>
    <x v="1"/>
    <n v="1"/>
    <s v="21-00657"/>
    <d v="2020-04-04T00:00:00"/>
    <x v="51"/>
    <x v="0"/>
    <n v="180"/>
    <x v="24"/>
    <n v="4.99"/>
    <b v="1"/>
    <n v="6"/>
    <x v="5"/>
  </r>
  <r>
    <x v="1"/>
    <n v="1"/>
    <s v="21-00658"/>
    <d v="2020-04-04T00:00:00"/>
    <x v="51"/>
    <x v="0"/>
    <n v="146"/>
    <x v="36"/>
    <n v="4.99"/>
    <b v="0"/>
    <n v="6"/>
    <x v="5"/>
  </r>
  <r>
    <x v="1"/>
    <n v="1"/>
    <s v="21-00660"/>
    <d v="2020-04-04T00:00:00"/>
    <x v="138"/>
    <x v="0"/>
    <n v="136"/>
    <x v="32"/>
    <n v="4.99"/>
    <b v="0"/>
    <n v="6"/>
    <x v="5"/>
  </r>
  <r>
    <x v="1"/>
    <n v="1"/>
    <s v="21-00661"/>
    <d v="2020-04-04T00:00:00"/>
    <x v="138"/>
    <x v="0"/>
    <n v="188"/>
    <x v="74"/>
    <n v="4.99"/>
    <b v="0"/>
    <n v="6"/>
    <x v="5"/>
  </r>
  <r>
    <x v="1"/>
    <n v="1"/>
    <s v="21-00662"/>
    <d v="2020-04-04T00:00:00"/>
    <x v="138"/>
    <x v="0"/>
    <n v="114"/>
    <x v="48"/>
    <n v="4.99"/>
    <b v="0"/>
    <n v="6"/>
    <x v="5"/>
  </r>
  <r>
    <x v="1"/>
    <n v="1"/>
    <s v="21-00663"/>
    <d v="2020-04-04T00:00:00"/>
    <x v="180"/>
    <x v="0"/>
    <n v="178"/>
    <x v="105"/>
    <n v="4.99"/>
    <b v="0"/>
    <n v="6"/>
    <x v="5"/>
  </r>
  <r>
    <x v="1"/>
    <n v="1"/>
    <s v="21-00664"/>
    <d v="2020-04-04T00:00:00"/>
    <x v="180"/>
    <x v="0"/>
    <n v="100"/>
    <x v="135"/>
    <n v="4.99"/>
    <b v="1"/>
    <n v="6"/>
    <x v="5"/>
  </r>
  <r>
    <x v="1"/>
    <n v="1"/>
    <s v="21-00665"/>
    <d v="2020-04-04T00:00:00"/>
    <x v="365"/>
    <x v="0"/>
    <n v="170"/>
    <x v="63"/>
    <n v="4.99"/>
    <b v="0"/>
    <n v="6"/>
    <x v="5"/>
  </r>
  <r>
    <x v="1"/>
    <n v="1"/>
    <s v="21-00666"/>
    <d v="2020-04-04T00:00:00"/>
    <x v="255"/>
    <x v="0"/>
    <n v="161"/>
    <x v="12"/>
    <n v="4.99"/>
    <b v="0"/>
    <n v="6"/>
    <x v="5"/>
  </r>
  <r>
    <x v="1"/>
    <n v="1"/>
    <s v="21-00667"/>
    <d v="2020-04-04T00:00:00"/>
    <x v="256"/>
    <x v="0"/>
    <n v="155"/>
    <x v="17"/>
    <n v="4.99"/>
    <b v="0"/>
    <n v="6"/>
    <x v="5"/>
  </r>
  <r>
    <x v="1"/>
    <n v="1"/>
    <s v="21-00668"/>
    <d v="2020-04-04T00:00:00"/>
    <x v="52"/>
    <x v="1"/>
    <s v="N/A"/>
    <x v="14"/>
    <n v="4.99"/>
    <b v="0"/>
    <n v="6"/>
    <x v="5"/>
  </r>
  <r>
    <x v="1"/>
    <n v="1"/>
    <s v="21-00669"/>
    <d v="2020-04-04T00:00:00"/>
    <x v="257"/>
    <x v="0"/>
    <n v="178"/>
    <x v="16"/>
    <n v="4.99"/>
    <b v="1"/>
    <n v="6"/>
    <x v="5"/>
  </r>
  <r>
    <x v="1"/>
    <n v="1"/>
    <s v="21-00670"/>
    <d v="2020-04-04T00:00:00"/>
    <x v="258"/>
    <x v="0"/>
    <n v="175"/>
    <x v="47"/>
    <n v="4.99"/>
    <b v="0"/>
    <n v="6"/>
    <x v="5"/>
  </r>
  <r>
    <x v="1"/>
    <n v="1"/>
    <s v="21-00671"/>
    <d v="2020-04-04T00:00:00"/>
    <x v="260"/>
    <x v="1"/>
    <s v="N/A"/>
    <x v="28"/>
    <n v="4.99"/>
    <b v="0"/>
    <n v="6"/>
    <x v="5"/>
  </r>
  <r>
    <x v="1"/>
    <n v="1"/>
    <s v="21-00672"/>
    <d v="2020-04-04T00:00:00"/>
    <x v="260"/>
    <x v="0"/>
    <n v="168"/>
    <x v="2"/>
    <n v="4.99"/>
    <b v="0"/>
    <n v="6"/>
    <x v="5"/>
  </r>
  <r>
    <x v="1"/>
    <n v="1"/>
    <s v="21-00674"/>
    <d v="2020-04-04T00:00:00"/>
    <x v="101"/>
    <x v="0"/>
    <n v="174"/>
    <x v="115"/>
    <n v="4.99"/>
    <b v="0"/>
    <n v="6"/>
    <x v="5"/>
  </r>
  <r>
    <x v="1"/>
    <n v="1"/>
    <s v="21-00673"/>
    <d v="2020-04-04T00:00:00"/>
    <x v="101"/>
    <x v="0"/>
    <n v="135"/>
    <x v="102"/>
    <n v="4.99"/>
    <b v="0"/>
    <n v="6"/>
    <x v="5"/>
  </r>
  <r>
    <x v="1"/>
    <n v="1"/>
    <s v="21-00675"/>
    <d v="2020-04-04T00:00:00"/>
    <x v="184"/>
    <x v="0"/>
    <n v="118"/>
    <x v="55"/>
    <n v="4.99"/>
    <b v="0"/>
    <n v="6"/>
    <x v="5"/>
  </r>
  <r>
    <x v="1"/>
    <n v="1"/>
    <s v="21-00676"/>
    <d v="2020-04-04T00:00:00"/>
    <x v="54"/>
    <x v="1"/>
    <s v="N/A"/>
    <x v="6"/>
    <n v="4.99"/>
    <b v="0"/>
    <n v="6"/>
    <x v="5"/>
  </r>
  <r>
    <x v="1"/>
    <n v="1"/>
    <s v="21-00677"/>
    <d v="2020-04-04T00:00:00"/>
    <x v="262"/>
    <x v="0"/>
    <n v="199"/>
    <x v="103"/>
    <n v="4.99"/>
    <b v="0"/>
    <n v="6"/>
    <x v="5"/>
  </r>
  <r>
    <x v="1"/>
    <n v="1"/>
    <s v="21-00678"/>
    <d v="2020-04-04T00:00:00"/>
    <x v="354"/>
    <x v="0"/>
    <n v="169"/>
    <x v="105"/>
    <n v="4.99"/>
    <b v="0"/>
    <n v="6"/>
    <x v="5"/>
  </r>
  <r>
    <x v="1"/>
    <n v="1"/>
    <s v="21-00679"/>
    <d v="2020-04-04T00:00:00"/>
    <x v="263"/>
    <x v="0"/>
    <n v="180"/>
    <x v="9"/>
    <n v="4.99"/>
    <b v="0"/>
    <n v="6"/>
    <x v="5"/>
  </r>
  <r>
    <x v="1"/>
    <n v="1"/>
    <s v="21-00681"/>
    <d v="2020-04-04T00:00:00"/>
    <x v="422"/>
    <x v="1"/>
    <s v="N/A"/>
    <x v="70"/>
    <n v="4.99"/>
    <b v="0"/>
    <n v="6"/>
    <x v="5"/>
  </r>
  <r>
    <x v="1"/>
    <n v="1"/>
    <s v="21-00680"/>
    <d v="2020-04-04T00:00:00"/>
    <x v="422"/>
    <x v="0"/>
    <n v="220"/>
    <x v="35"/>
    <n v="4.99"/>
    <b v="0"/>
    <n v="6"/>
    <x v="5"/>
  </r>
  <r>
    <x v="1"/>
    <n v="1"/>
    <s v="21-00682"/>
    <d v="2020-04-04T00:00:00"/>
    <x v="141"/>
    <x v="0"/>
    <n v="134"/>
    <x v="78"/>
    <n v="4.99"/>
    <b v="0"/>
    <n v="6"/>
    <x v="5"/>
  </r>
  <r>
    <x v="1"/>
    <n v="1"/>
    <s v="21-00683"/>
    <d v="2020-04-04T00:00:00"/>
    <x v="320"/>
    <x v="0"/>
    <n v="131"/>
    <x v="101"/>
    <n v="4.99"/>
    <b v="0"/>
    <n v="6"/>
    <x v="5"/>
  </r>
  <r>
    <x v="1"/>
    <n v="1"/>
    <s v="21-00684"/>
    <d v="2020-04-04T00:00:00"/>
    <x v="374"/>
    <x v="1"/>
    <s v="N/A"/>
    <x v="34"/>
    <n v="4.99"/>
    <b v="0"/>
    <n v="6"/>
    <x v="5"/>
  </r>
  <r>
    <x v="1"/>
    <n v="1"/>
    <s v="21-00685"/>
    <d v="2020-04-04T00:00:00"/>
    <x v="266"/>
    <x v="0"/>
    <n v="155"/>
    <x v="176"/>
    <n v="4.99"/>
    <b v="1"/>
    <n v="6"/>
    <x v="5"/>
  </r>
  <r>
    <x v="1"/>
    <n v="1"/>
    <s v="21-00686"/>
    <d v="2020-04-04T00:00:00"/>
    <x v="323"/>
    <x v="0"/>
    <n v="152"/>
    <x v="165"/>
    <n v="4.99"/>
    <b v="0"/>
    <n v="6"/>
    <x v="5"/>
  </r>
  <r>
    <x v="1"/>
    <n v="1"/>
    <s v="21-00687"/>
    <d v="2020-04-04T00:00:00"/>
    <x v="405"/>
    <x v="0"/>
    <n v="152"/>
    <x v="103"/>
    <n v="4.99"/>
    <b v="0"/>
    <n v="6"/>
    <x v="5"/>
  </r>
  <r>
    <x v="1"/>
    <n v="1"/>
    <s v="21-00688"/>
    <d v="2020-04-04T00:00:00"/>
    <x v="59"/>
    <x v="1"/>
    <s v="N/A"/>
    <x v="21"/>
    <n v="4.99"/>
    <b v="0"/>
    <n v="6"/>
    <x v="5"/>
  </r>
  <r>
    <x v="1"/>
    <n v="1"/>
    <s v="21-00689"/>
    <d v="2020-04-04T00:00:00"/>
    <x v="105"/>
    <x v="1"/>
    <s v="N/A"/>
    <x v="21"/>
    <n v="4.99"/>
    <b v="0"/>
    <n v="6"/>
    <x v="5"/>
  </r>
  <r>
    <x v="1"/>
    <n v="1"/>
    <s v="21-00691"/>
    <d v="2020-04-04T00:00:00"/>
    <x v="423"/>
    <x v="1"/>
    <s v="N/A"/>
    <x v="65"/>
    <n v="4.99"/>
    <b v="0"/>
    <n v="6"/>
    <x v="5"/>
  </r>
  <r>
    <x v="1"/>
    <n v="1"/>
    <s v="21-00690"/>
    <d v="2020-04-04T00:00:00"/>
    <x v="423"/>
    <x v="0"/>
    <n v="115"/>
    <x v="171"/>
    <n v="4.99"/>
    <b v="0"/>
    <n v="6"/>
    <x v="5"/>
  </r>
  <r>
    <x v="1"/>
    <n v="1"/>
    <s v="21-00692"/>
    <d v="2020-04-04T00:00:00"/>
    <x v="268"/>
    <x v="1"/>
    <s v="N/A"/>
    <x v="68"/>
    <n v="4.99"/>
    <b v="0"/>
    <n v="6"/>
    <x v="5"/>
  </r>
  <r>
    <x v="1"/>
    <n v="1"/>
    <s v="21-00693"/>
    <d v="2020-04-04T00:00:00"/>
    <x v="326"/>
    <x v="1"/>
    <s v="N/A"/>
    <x v="33"/>
    <n v="4.99"/>
    <b v="0"/>
    <n v="6"/>
    <x v="5"/>
  </r>
  <r>
    <x v="1"/>
    <n v="1"/>
    <s v="21-00694"/>
    <d v="2020-04-04T00:00:00"/>
    <x v="328"/>
    <x v="1"/>
    <s v="N/A"/>
    <x v="34"/>
    <n v="4.99"/>
    <b v="0"/>
    <n v="6"/>
    <x v="5"/>
  </r>
  <r>
    <x v="1"/>
    <n v="1"/>
    <s v="21-00695"/>
    <d v="2020-04-04T00:00:00"/>
    <x v="60"/>
    <x v="1"/>
    <s v="N/A"/>
    <x v="66"/>
    <n v="4.99"/>
    <b v="0"/>
    <n v="6"/>
    <x v="5"/>
  </r>
  <r>
    <x v="1"/>
    <n v="1"/>
    <s v="21-00696"/>
    <d v="2020-04-04T00:00:00"/>
    <x v="107"/>
    <x v="1"/>
    <s v="N/A"/>
    <x v="59"/>
    <n v="4.99"/>
    <b v="0"/>
    <n v="6"/>
    <x v="5"/>
  </r>
  <r>
    <x v="1"/>
    <n v="1"/>
    <s v="21-00697"/>
    <d v="2020-04-04T00:00:00"/>
    <x v="270"/>
    <x v="0"/>
    <n v="147"/>
    <x v="92"/>
    <n v="4.99"/>
    <b v="0"/>
    <n v="6"/>
    <x v="5"/>
  </r>
  <r>
    <x v="1"/>
    <n v="1"/>
    <s v="21-00698"/>
    <d v="2020-04-04T00:00:00"/>
    <x v="406"/>
    <x v="0"/>
    <n v="100"/>
    <x v="144"/>
    <n v="4.99"/>
    <b v="0"/>
    <n v="6"/>
    <x v="5"/>
  </r>
  <r>
    <x v="1"/>
    <n v="1"/>
    <s v="21-00699"/>
    <d v="2020-04-04T00:00:00"/>
    <x v="368"/>
    <x v="0"/>
    <n v="142"/>
    <x v="63"/>
    <n v="4.99"/>
    <b v="0"/>
    <n v="6"/>
    <x v="5"/>
  </r>
  <r>
    <x v="1"/>
    <n v="1"/>
    <s v="21-00700"/>
    <d v="2020-04-04T00:00:00"/>
    <x v="109"/>
    <x v="1"/>
    <s v="N/A"/>
    <x v="82"/>
    <n v="4.99"/>
    <b v="0"/>
    <n v="6"/>
    <x v="5"/>
  </r>
  <r>
    <x v="1"/>
    <n v="1"/>
    <s v="21-00702"/>
    <d v="2020-04-05T00:00:00"/>
    <x v="424"/>
    <x v="0"/>
    <n v="29"/>
    <x v="49"/>
    <n v="4.99"/>
    <b v="0"/>
    <n v="7"/>
    <x v="6"/>
  </r>
  <r>
    <x v="1"/>
    <n v="1"/>
    <s v="21-00701"/>
    <d v="2020-04-05T00:00:00"/>
    <x v="424"/>
    <x v="0"/>
    <n v="34"/>
    <x v="140"/>
    <n v="4.99"/>
    <b v="0"/>
    <n v="7"/>
    <x v="6"/>
  </r>
  <r>
    <x v="1"/>
    <n v="1"/>
    <s v="21-00703"/>
    <d v="2020-04-05T00:00:00"/>
    <x v="425"/>
    <x v="0"/>
    <n v="40"/>
    <x v="53"/>
    <n v="4.99"/>
    <b v="0"/>
    <n v="7"/>
    <x v="6"/>
  </r>
  <r>
    <x v="1"/>
    <n v="1"/>
    <s v="21-00704"/>
    <d v="2020-04-05T00:00:00"/>
    <x v="375"/>
    <x v="0"/>
    <n v="32"/>
    <x v="44"/>
    <n v="4.99"/>
    <b v="0"/>
    <n v="7"/>
    <x v="6"/>
  </r>
  <r>
    <x v="1"/>
    <n v="1"/>
    <s v="21-00705"/>
    <d v="2020-04-05T00:00:00"/>
    <x v="426"/>
    <x v="0"/>
    <n v="40"/>
    <x v="148"/>
    <n v="4.99"/>
    <b v="0"/>
    <n v="7"/>
    <x v="6"/>
  </r>
  <r>
    <x v="1"/>
    <n v="1"/>
    <s v="21-00706"/>
    <d v="2020-04-05T00:00:00"/>
    <x v="111"/>
    <x v="0"/>
    <n v="40"/>
    <x v="70"/>
    <n v="4.99"/>
    <b v="0"/>
    <n v="7"/>
    <x v="6"/>
  </r>
  <r>
    <x v="1"/>
    <n v="1"/>
    <s v="21-00707"/>
    <d v="2020-04-05T00:00:00"/>
    <x v="427"/>
    <x v="0"/>
    <n v="21"/>
    <x v="56"/>
    <n v="4.99"/>
    <b v="0"/>
    <n v="7"/>
    <x v="6"/>
  </r>
  <r>
    <x v="1"/>
    <n v="1"/>
    <s v="21-00708"/>
    <d v="2020-04-05T00:00:00"/>
    <x v="337"/>
    <x v="0"/>
    <n v="30"/>
    <x v="82"/>
    <n v="4.99"/>
    <b v="0"/>
    <n v="7"/>
    <x v="6"/>
  </r>
  <r>
    <x v="1"/>
    <n v="1"/>
    <s v="21-00709"/>
    <d v="2020-04-05T00:00:00"/>
    <x v="146"/>
    <x v="0"/>
    <n v="40"/>
    <x v="0"/>
    <n v="4.99"/>
    <b v="0"/>
    <n v="7"/>
    <x v="6"/>
  </r>
  <r>
    <x v="1"/>
    <n v="1"/>
    <s v="21-00710"/>
    <d v="2020-04-05T00:00:00"/>
    <x v="428"/>
    <x v="0"/>
    <n v="24"/>
    <x v="101"/>
    <n v="4.99"/>
    <b v="0"/>
    <n v="7"/>
    <x v="6"/>
  </r>
  <r>
    <x v="1"/>
    <n v="1"/>
    <s v="21-00711"/>
    <d v="2020-04-05T00:00:00"/>
    <x v="360"/>
    <x v="0"/>
    <n v="21"/>
    <x v="0"/>
    <n v="4.99"/>
    <b v="0"/>
    <n v="7"/>
    <x v="6"/>
  </r>
  <r>
    <x v="1"/>
    <n v="1"/>
    <s v="21-00712"/>
    <d v="2020-04-05T00:00:00"/>
    <x v="4"/>
    <x v="0"/>
    <n v="31"/>
    <x v="0"/>
    <n v="4.99"/>
    <b v="0"/>
    <n v="7"/>
    <x v="6"/>
  </r>
  <r>
    <x v="1"/>
    <n v="1"/>
    <s v="21-00713"/>
    <d v="2020-04-05T00:00:00"/>
    <x v="377"/>
    <x v="0"/>
    <n v="30"/>
    <x v="91"/>
    <n v="4.99"/>
    <b v="0"/>
    <n v="7"/>
    <x v="6"/>
  </r>
  <r>
    <x v="1"/>
    <n v="1"/>
    <s v="21-00714"/>
    <d v="2020-04-05T00:00:00"/>
    <x v="429"/>
    <x v="0"/>
    <n v="34"/>
    <x v="94"/>
    <n v="4.99"/>
    <b v="0"/>
    <n v="7"/>
    <x v="6"/>
  </r>
  <r>
    <x v="1"/>
    <n v="1"/>
    <s v="21-00715"/>
    <d v="2020-04-05T00:00:00"/>
    <x v="430"/>
    <x v="0"/>
    <n v="35"/>
    <x v="2"/>
    <n v="4.99"/>
    <b v="0"/>
    <n v="7"/>
    <x v="6"/>
  </r>
  <r>
    <x v="1"/>
    <n v="1"/>
    <s v="21-00716"/>
    <d v="2020-04-05T00:00:00"/>
    <x v="431"/>
    <x v="0"/>
    <n v="33"/>
    <x v="3"/>
    <n v="4.99"/>
    <b v="0"/>
    <n v="7"/>
    <x v="6"/>
  </r>
  <r>
    <x v="1"/>
    <n v="1"/>
    <s v="21-00717"/>
    <d v="2020-04-05T00:00:00"/>
    <x v="286"/>
    <x v="0"/>
    <n v="20"/>
    <x v="7"/>
    <n v="4.99"/>
    <b v="0"/>
    <n v="7"/>
    <x v="6"/>
  </r>
  <r>
    <x v="1"/>
    <n v="1"/>
    <s v="21-00718"/>
    <d v="2020-04-05T00:00:00"/>
    <x v="289"/>
    <x v="0"/>
    <n v="27"/>
    <x v="92"/>
    <n v="4.99"/>
    <b v="0"/>
    <n v="7"/>
    <x v="6"/>
  </r>
  <r>
    <x v="1"/>
    <n v="1"/>
    <s v="21-00719"/>
    <d v="2020-04-05T00:00:00"/>
    <x v="290"/>
    <x v="0"/>
    <n v="29"/>
    <x v="101"/>
    <n v="4.99"/>
    <b v="0"/>
    <n v="7"/>
    <x v="6"/>
  </r>
  <r>
    <x v="1"/>
    <n v="1"/>
    <s v="21-00720"/>
    <d v="2020-04-05T00:00:00"/>
    <x v="117"/>
    <x v="0"/>
    <n v="21"/>
    <x v="8"/>
    <n v="4.99"/>
    <b v="0"/>
    <n v="7"/>
    <x v="6"/>
  </r>
  <r>
    <x v="1"/>
    <n v="1"/>
    <s v="21-00721"/>
    <d v="2020-04-05T00:00:00"/>
    <x v="218"/>
    <x v="0"/>
    <n v="20"/>
    <x v="26"/>
    <n v="4.99"/>
    <b v="1"/>
    <n v="7"/>
    <x v="6"/>
  </r>
  <r>
    <x v="1"/>
    <n v="1"/>
    <s v="21-00722"/>
    <d v="2020-04-05T00:00:00"/>
    <x v="219"/>
    <x v="0"/>
    <n v="25"/>
    <x v="40"/>
    <n v="4.99"/>
    <b v="0"/>
    <n v="7"/>
    <x v="6"/>
  </r>
  <r>
    <x v="1"/>
    <n v="1"/>
    <s v="21-00723"/>
    <d v="2020-04-05T00:00:00"/>
    <x v="70"/>
    <x v="0"/>
    <n v="29"/>
    <x v="27"/>
    <n v="4.99"/>
    <b v="0"/>
    <n v="7"/>
    <x v="6"/>
  </r>
  <r>
    <x v="1"/>
    <n v="1"/>
    <s v="21-00724"/>
    <d v="2020-04-05T00:00:00"/>
    <x v="70"/>
    <x v="0"/>
    <n v="24"/>
    <x v="115"/>
    <n v="4.99"/>
    <b v="1"/>
    <n v="7"/>
    <x v="6"/>
  </r>
  <r>
    <x v="1"/>
    <n v="1"/>
    <s v="21-00725"/>
    <d v="2020-04-05T00:00:00"/>
    <x v="298"/>
    <x v="0"/>
    <n v="25"/>
    <x v="82"/>
    <n v="4.99"/>
    <b v="1"/>
    <n v="7"/>
    <x v="6"/>
  </r>
  <r>
    <x v="1"/>
    <n v="1"/>
    <s v="21-00726"/>
    <d v="2020-04-05T00:00:00"/>
    <x v="419"/>
    <x v="0"/>
    <n v="21"/>
    <x v="40"/>
    <n v="4.99"/>
    <b v="0"/>
    <n v="7"/>
    <x v="6"/>
  </r>
  <r>
    <x v="1"/>
    <n v="1"/>
    <s v="21-00727"/>
    <d v="2020-04-05T00:00:00"/>
    <x v="13"/>
    <x v="0"/>
    <n v="20"/>
    <x v="121"/>
    <n v="4.99"/>
    <b v="0"/>
    <n v="7"/>
    <x v="6"/>
  </r>
  <r>
    <x v="1"/>
    <n v="1"/>
    <s v="21-00728"/>
    <d v="2020-04-05T00:00:00"/>
    <x v="13"/>
    <x v="0"/>
    <n v="26"/>
    <x v="11"/>
    <n v="4.99"/>
    <b v="1"/>
    <n v="7"/>
    <x v="6"/>
  </r>
  <r>
    <x v="1"/>
    <n v="1"/>
    <s v="21-00729"/>
    <d v="2020-04-05T00:00:00"/>
    <x v="73"/>
    <x v="0"/>
    <n v="39"/>
    <x v="75"/>
    <n v="4.99"/>
    <b v="0"/>
    <n v="7"/>
    <x v="6"/>
  </r>
  <r>
    <x v="1"/>
    <n v="1"/>
    <s v="21-00730"/>
    <d v="2020-04-05T00:00:00"/>
    <x v="223"/>
    <x v="0"/>
    <n v="26"/>
    <x v="115"/>
    <n v="4.99"/>
    <b v="0"/>
    <n v="7"/>
    <x v="6"/>
  </r>
  <r>
    <x v="1"/>
    <n v="1"/>
    <s v="21-00731"/>
    <d v="2020-04-05T00:00:00"/>
    <x v="228"/>
    <x v="0"/>
    <n v="30"/>
    <x v="91"/>
    <n v="4.99"/>
    <b v="0"/>
    <n v="7"/>
    <x v="6"/>
  </r>
  <r>
    <x v="1"/>
    <n v="1"/>
    <s v="21-00732"/>
    <d v="2020-04-05T00:00:00"/>
    <x v="16"/>
    <x v="1"/>
    <s v="N/A"/>
    <x v="2"/>
    <n v="4.99"/>
    <b v="0"/>
    <n v="7"/>
    <x v="6"/>
  </r>
  <r>
    <x v="1"/>
    <n v="1"/>
    <s v="21-00733"/>
    <d v="2020-04-05T00:00:00"/>
    <x v="122"/>
    <x v="0"/>
    <n v="95"/>
    <x v="165"/>
    <n v="4.99"/>
    <b v="0"/>
    <n v="7"/>
    <x v="6"/>
  </r>
  <r>
    <x v="1"/>
    <n v="1"/>
    <s v="21-00734"/>
    <d v="2020-04-05T00:00:00"/>
    <x v="305"/>
    <x v="0"/>
    <n v="86"/>
    <x v="115"/>
    <n v="4.99"/>
    <b v="0"/>
    <n v="7"/>
    <x v="6"/>
  </r>
  <r>
    <x v="1"/>
    <n v="1"/>
    <s v="21-00735"/>
    <d v="2020-04-05T00:00:00"/>
    <x v="306"/>
    <x v="1"/>
    <s v="N/A"/>
    <x v="101"/>
    <n v="4.99"/>
    <b v="0"/>
    <n v="7"/>
    <x v="6"/>
  </r>
  <r>
    <x v="1"/>
    <n v="1"/>
    <s v="21-00736"/>
    <d v="2020-04-05T00:00:00"/>
    <x v="306"/>
    <x v="0"/>
    <n v="95"/>
    <x v="12"/>
    <n v="4.99"/>
    <b v="0"/>
    <n v="7"/>
    <x v="6"/>
  </r>
  <r>
    <x v="1"/>
    <n v="1"/>
    <s v="21-00737"/>
    <d v="2020-04-05T00:00:00"/>
    <x v="17"/>
    <x v="0"/>
    <n v="104"/>
    <x v="33"/>
    <n v="4.99"/>
    <b v="0"/>
    <n v="7"/>
    <x v="6"/>
  </r>
  <r>
    <x v="1"/>
    <n v="1"/>
    <s v="21-00738"/>
    <d v="2020-04-05T00:00:00"/>
    <x v="123"/>
    <x v="1"/>
    <s v="N/A"/>
    <x v="6"/>
    <n v="4.99"/>
    <b v="0"/>
    <n v="7"/>
    <x v="6"/>
  </r>
  <r>
    <x v="1"/>
    <n v="1"/>
    <s v="21-00739"/>
    <d v="2020-04-05T00:00:00"/>
    <x v="123"/>
    <x v="0"/>
    <n v="65"/>
    <x v="88"/>
    <n v="4.99"/>
    <b v="0"/>
    <n v="7"/>
    <x v="6"/>
  </r>
  <r>
    <x v="1"/>
    <n v="1"/>
    <s v="21-00740"/>
    <d v="2020-04-05T00:00:00"/>
    <x v="231"/>
    <x v="1"/>
    <s v="N/A"/>
    <x v="28"/>
    <n v="4.99"/>
    <b v="0"/>
    <n v="7"/>
    <x v="6"/>
  </r>
  <r>
    <x v="1"/>
    <n v="1"/>
    <s v="21-00741"/>
    <d v="2020-04-05T00:00:00"/>
    <x v="231"/>
    <x v="0"/>
    <n v="109"/>
    <x v="42"/>
    <n v="4.99"/>
    <b v="0"/>
    <n v="7"/>
    <x v="6"/>
  </r>
  <r>
    <x v="1"/>
    <n v="1"/>
    <s v="21-00743"/>
    <d v="2020-04-05T00:00:00"/>
    <x v="19"/>
    <x v="0"/>
    <n v="103"/>
    <x v="78"/>
    <n v="4.99"/>
    <b v="0"/>
    <n v="7"/>
    <x v="6"/>
  </r>
  <r>
    <x v="1"/>
    <n v="1"/>
    <s v="21-00742"/>
    <d v="2020-04-05T00:00:00"/>
    <x v="19"/>
    <x v="0"/>
    <n v="96"/>
    <x v="115"/>
    <n v="4.99"/>
    <b v="0"/>
    <n v="7"/>
    <x v="6"/>
  </r>
  <r>
    <x v="1"/>
    <n v="1"/>
    <s v="21-00744"/>
    <d v="2020-04-05T00:00:00"/>
    <x v="20"/>
    <x v="0"/>
    <n v="79"/>
    <x v="16"/>
    <n v="4.99"/>
    <b v="0"/>
    <n v="7"/>
    <x v="6"/>
  </r>
  <r>
    <x v="1"/>
    <n v="1"/>
    <s v="21-00745"/>
    <d v="2020-04-05T00:00:00"/>
    <x v="124"/>
    <x v="0"/>
    <n v="97"/>
    <x v="55"/>
    <n v="4.99"/>
    <b v="0"/>
    <n v="7"/>
    <x v="6"/>
  </r>
  <r>
    <x v="1"/>
    <n v="1"/>
    <s v="21-00746"/>
    <d v="2020-04-05T00:00:00"/>
    <x v="168"/>
    <x v="0"/>
    <n v="74"/>
    <x v="92"/>
    <n v="4.99"/>
    <b v="0"/>
    <n v="7"/>
    <x v="6"/>
  </r>
  <r>
    <x v="1"/>
    <n v="1"/>
    <s v="21-00747"/>
    <d v="2020-04-05T00:00:00"/>
    <x v="168"/>
    <x v="0"/>
    <n v="102"/>
    <x v="99"/>
    <n v="4.99"/>
    <b v="1"/>
    <n v="7"/>
    <x v="6"/>
  </r>
  <r>
    <x v="1"/>
    <n v="1"/>
    <s v="21-00748"/>
    <d v="2020-04-05T00:00:00"/>
    <x v="22"/>
    <x v="0"/>
    <n v="95"/>
    <x v="182"/>
    <n v="4.99"/>
    <b v="0"/>
    <n v="7"/>
    <x v="6"/>
  </r>
  <r>
    <x v="1"/>
    <n v="1"/>
    <s v="21-00750"/>
    <d v="2020-04-05T00:00:00"/>
    <x v="23"/>
    <x v="0"/>
    <n v="101"/>
    <x v="40"/>
    <n v="4.99"/>
    <b v="0"/>
    <n v="7"/>
    <x v="6"/>
  </r>
  <r>
    <x v="1"/>
    <n v="1"/>
    <s v="21-00749"/>
    <d v="2020-04-05T00:00:00"/>
    <x v="23"/>
    <x v="0"/>
    <n v="91"/>
    <x v="26"/>
    <n v="4.99"/>
    <b v="1"/>
    <n v="7"/>
    <x v="6"/>
  </r>
  <r>
    <x v="1"/>
    <n v="1"/>
    <s v="21-00752"/>
    <d v="2020-04-05T00:00:00"/>
    <x v="351"/>
    <x v="1"/>
    <s v="N/A"/>
    <x v="6"/>
    <n v="4.99"/>
    <b v="0"/>
    <n v="7"/>
    <x v="6"/>
  </r>
  <r>
    <x v="1"/>
    <n v="1"/>
    <s v="21-00751"/>
    <d v="2020-04-05T00:00:00"/>
    <x v="351"/>
    <x v="0"/>
    <n v="102"/>
    <x v="92"/>
    <n v="4.99"/>
    <b v="0"/>
    <n v="7"/>
    <x v="6"/>
  </r>
  <r>
    <x v="1"/>
    <n v="1"/>
    <s v="21-00753"/>
    <d v="2020-04-05T00:00:00"/>
    <x v="351"/>
    <x v="0"/>
    <n v="92"/>
    <x v="48"/>
    <n v="4.99"/>
    <b v="0"/>
    <n v="7"/>
    <x v="6"/>
  </r>
  <r>
    <x v="1"/>
    <n v="1"/>
    <s v="21-00755"/>
    <d v="2020-04-05T00:00:00"/>
    <x v="233"/>
    <x v="0"/>
    <n v="116"/>
    <x v="13"/>
    <n v="4.99"/>
    <b v="0"/>
    <n v="7"/>
    <x v="6"/>
  </r>
  <r>
    <x v="1"/>
    <n v="1"/>
    <s v="21-00754"/>
    <d v="2020-04-05T00:00:00"/>
    <x v="233"/>
    <x v="0"/>
    <n v="116"/>
    <x v="189"/>
    <n v="4.99"/>
    <b v="0"/>
    <n v="7"/>
    <x v="6"/>
  </r>
  <r>
    <x v="1"/>
    <n v="1"/>
    <s v="21-00757"/>
    <d v="2020-04-05T00:00:00"/>
    <x v="234"/>
    <x v="0"/>
    <n v="109"/>
    <x v="82"/>
    <n v="4.99"/>
    <b v="0"/>
    <n v="7"/>
    <x v="6"/>
  </r>
  <r>
    <x v="1"/>
    <n v="1"/>
    <s v="21-00756"/>
    <d v="2020-04-05T00:00:00"/>
    <x v="234"/>
    <x v="0"/>
    <n v="72"/>
    <x v="78"/>
    <n v="4.99"/>
    <b v="0"/>
    <n v="7"/>
    <x v="6"/>
  </r>
  <r>
    <x v="1"/>
    <n v="1"/>
    <s v="21-00758"/>
    <d v="2020-04-05T00:00:00"/>
    <x v="24"/>
    <x v="1"/>
    <s v="N/A"/>
    <x v="2"/>
    <n v="4.99"/>
    <b v="0"/>
    <n v="7"/>
    <x v="6"/>
  </r>
  <r>
    <x v="1"/>
    <n v="1"/>
    <s v="21-00759"/>
    <d v="2020-04-05T00:00:00"/>
    <x v="307"/>
    <x v="0"/>
    <n v="92"/>
    <x v="100"/>
    <n v="4.99"/>
    <b v="1"/>
    <n v="7"/>
    <x v="6"/>
  </r>
  <r>
    <x v="1"/>
    <n v="1"/>
    <s v="21-00760"/>
    <d v="2020-04-05T00:00:00"/>
    <x v="25"/>
    <x v="0"/>
    <n v="92"/>
    <x v="148"/>
    <n v="4.99"/>
    <b v="0"/>
    <n v="7"/>
    <x v="6"/>
  </r>
  <r>
    <x v="1"/>
    <n v="1"/>
    <s v="21-00761"/>
    <d v="2020-04-05T00:00:00"/>
    <x v="125"/>
    <x v="1"/>
    <s v="N/A"/>
    <x v="34"/>
    <n v="4.99"/>
    <b v="0"/>
    <n v="7"/>
    <x v="6"/>
  </r>
  <r>
    <x v="1"/>
    <n v="1"/>
    <s v="21-00762"/>
    <d v="2020-04-05T00:00:00"/>
    <x v="125"/>
    <x v="0"/>
    <n v="104"/>
    <x v="13"/>
    <n v="4.99"/>
    <b v="0"/>
    <n v="7"/>
    <x v="6"/>
  </r>
  <r>
    <x v="1"/>
    <n v="1"/>
    <s v="21-00763"/>
    <d v="2020-04-05T00:00:00"/>
    <x v="237"/>
    <x v="0"/>
    <n v="80"/>
    <x v="103"/>
    <n v="4.99"/>
    <b v="0"/>
    <n v="7"/>
    <x v="6"/>
  </r>
  <r>
    <x v="1"/>
    <n v="1"/>
    <s v="21-00764"/>
    <d v="2020-04-05T00:00:00"/>
    <x v="78"/>
    <x v="0"/>
    <n v="83"/>
    <x v="57"/>
    <n v="4.99"/>
    <b v="0"/>
    <n v="7"/>
    <x v="6"/>
  </r>
  <r>
    <x v="1"/>
    <n v="1"/>
    <s v="21-00765"/>
    <d v="2020-04-05T00:00:00"/>
    <x v="238"/>
    <x v="1"/>
    <s v="N/A"/>
    <x v="6"/>
    <n v="4.99"/>
    <b v="0"/>
    <n v="7"/>
    <x v="6"/>
  </r>
  <r>
    <x v="1"/>
    <n v="1"/>
    <s v="21-00766"/>
    <d v="2020-04-05T00:00:00"/>
    <x v="27"/>
    <x v="1"/>
    <s v="N/A"/>
    <x v="59"/>
    <n v="4.99"/>
    <b v="0"/>
    <n v="7"/>
    <x v="6"/>
  </r>
  <r>
    <x v="1"/>
    <n v="1"/>
    <s v="21-00767"/>
    <d v="2020-04-05T00:00:00"/>
    <x v="126"/>
    <x v="0"/>
    <n v="125"/>
    <x v="92"/>
    <n v="4.99"/>
    <b v="0"/>
    <n v="7"/>
    <x v="6"/>
  </r>
  <r>
    <x v="1"/>
    <n v="1"/>
    <s v="21-00768"/>
    <d v="2020-04-05T00:00:00"/>
    <x v="126"/>
    <x v="0"/>
    <n v="100"/>
    <x v="74"/>
    <n v="4.99"/>
    <b v="0"/>
    <n v="7"/>
    <x v="6"/>
  </r>
  <r>
    <x v="1"/>
    <n v="1"/>
    <s v="21-00769"/>
    <d v="2020-04-05T00:00:00"/>
    <x v="80"/>
    <x v="0"/>
    <n v="106"/>
    <x v="76"/>
    <n v="4.99"/>
    <b v="0"/>
    <n v="7"/>
    <x v="6"/>
  </r>
  <r>
    <x v="1"/>
    <n v="1"/>
    <s v="21-00770"/>
    <d v="2020-04-05T00:00:00"/>
    <x v="80"/>
    <x v="0"/>
    <n v="71"/>
    <x v="147"/>
    <n v="4.99"/>
    <b v="0"/>
    <n v="7"/>
    <x v="6"/>
  </r>
  <r>
    <x v="1"/>
    <n v="1"/>
    <s v="21-00771"/>
    <d v="2020-04-05T00:00:00"/>
    <x v="30"/>
    <x v="0"/>
    <n v="69"/>
    <x v="29"/>
    <n v="4.99"/>
    <b v="0"/>
    <n v="7"/>
    <x v="6"/>
  </r>
  <r>
    <x v="1"/>
    <n v="1"/>
    <s v="21-00772"/>
    <d v="2020-04-05T00:00:00"/>
    <x v="127"/>
    <x v="0"/>
    <n v="111"/>
    <x v="46"/>
    <n v="4.99"/>
    <b v="0"/>
    <n v="7"/>
    <x v="6"/>
  </r>
  <r>
    <x v="1"/>
    <n v="1"/>
    <s v="21-00773"/>
    <d v="2020-04-05T00:00:00"/>
    <x v="82"/>
    <x v="0"/>
    <n v="86"/>
    <x v="8"/>
    <n v="4.99"/>
    <b v="0"/>
    <n v="7"/>
    <x v="6"/>
  </r>
  <r>
    <x v="1"/>
    <n v="1"/>
    <s v="21-00774"/>
    <d v="2020-04-05T00:00:00"/>
    <x v="83"/>
    <x v="0"/>
    <n v="117"/>
    <x v="86"/>
    <n v="4.99"/>
    <b v="0"/>
    <n v="7"/>
    <x v="6"/>
  </r>
  <r>
    <x v="1"/>
    <n v="1"/>
    <s v="21-00776"/>
    <d v="2020-04-05T00:00:00"/>
    <x v="33"/>
    <x v="1"/>
    <s v="N/A"/>
    <x v="34"/>
    <n v="4.99"/>
    <b v="0"/>
    <n v="7"/>
    <x v="6"/>
  </r>
  <r>
    <x v="1"/>
    <n v="1"/>
    <s v="21-00775"/>
    <d v="2020-04-05T00:00:00"/>
    <x v="33"/>
    <x v="0"/>
    <n v="92"/>
    <x v="21"/>
    <n v="4.99"/>
    <b v="0"/>
    <n v="7"/>
    <x v="6"/>
  </r>
  <r>
    <x v="1"/>
    <n v="1"/>
    <s v="21-00777"/>
    <d v="2020-04-05T00:00:00"/>
    <x v="34"/>
    <x v="0"/>
    <n v="125"/>
    <x v="3"/>
    <n v="4.99"/>
    <b v="0"/>
    <n v="7"/>
    <x v="6"/>
  </r>
  <r>
    <x v="1"/>
    <n v="1"/>
    <s v="21-00778"/>
    <d v="2020-04-05T00:00:00"/>
    <x v="35"/>
    <x v="1"/>
    <s v="N/A"/>
    <x v="6"/>
    <n v="4.99"/>
    <b v="0"/>
    <n v="7"/>
    <x v="6"/>
  </r>
  <r>
    <x v="1"/>
    <n v="1"/>
    <s v="21-00779"/>
    <d v="2020-04-05T00:00:00"/>
    <x v="36"/>
    <x v="0"/>
    <n v="105"/>
    <x v="48"/>
    <n v="4.99"/>
    <b v="0"/>
    <n v="7"/>
    <x v="6"/>
  </r>
  <r>
    <x v="1"/>
    <n v="1"/>
    <s v="21-00780"/>
    <d v="2020-04-05T00:00:00"/>
    <x v="37"/>
    <x v="0"/>
    <n v="155"/>
    <x v="67"/>
    <n v="4.99"/>
    <b v="0"/>
    <n v="7"/>
    <x v="6"/>
  </r>
  <r>
    <x v="1"/>
    <n v="1"/>
    <s v="21-00782"/>
    <d v="2020-04-05T00:00:00"/>
    <x v="85"/>
    <x v="1"/>
    <s v="N/A"/>
    <x v="14"/>
    <n v="4.99"/>
    <b v="0"/>
    <n v="7"/>
    <x v="6"/>
  </r>
  <r>
    <x v="1"/>
    <n v="1"/>
    <s v="21-00783"/>
    <d v="2020-04-05T00:00:00"/>
    <x v="85"/>
    <x v="0"/>
    <n v="119"/>
    <x v="3"/>
    <n v="4.99"/>
    <b v="0"/>
    <n v="7"/>
    <x v="6"/>
  </r>
  <r>
    <x v="1"/>
    <n v="1"/>
    <s v="21-00781"/>
    <d v="2020-04-05T00:00:00"/>
    <x v="85"/>
    <x v="0"/>
    <n v="114"/>
    <x v="8"/>
    <n v="4.99"/>
    <b v="0"/>
    <n v="7"/>
    <x v="6"/>
  </r>
  <r>
    <x v="1"/>
    <n v="1"/>
    <s v="21-00784"/>
    <d v="2020-04-05T00:00:00"/>
    <x v="40"/>
    <x v="0"/>
    <n v="157"/>
    <x v="57"/>
    <n v="4.99"/>
    <b v="0"/>
    <n v="7"/>
    <x v="6"/>
  </r>
  <r>
    <x v="1"/>
    <n v="1"/>
    <s v="21-00785"/>
    <d v="2020-04-05T00:00:00"/>
    <x v="86"/>
    <x v="0"/>
    <n v="110"/>
    <x v="3"/>
    <n v="4.99"/>
    <b v="0"/>
    <n v="7"/>
    <x v="6"/>
  </r>
  <r>
    <x v="1"/>
    <n v="1"/>
    <s v="21-00787"/>
    <d v="2020-04-05T00:00:00"/>
    <x v="87"/>
    <x v="0"/>
    <n v="144"/>
    <x v="26"/>
    <n v="4.99"/>
    <b v="0"/>
    <n v="7"/>
    <x v="6"/>
  </r>
  <r>
    <x v="1"/>
    <n v="1"/>
    <s v="21-00786"/>
    <d v="2020-04-05T00:00:00"/>
    <x v="87"/>
    <x v="0"/>
    <n v="83"/>
    <x v="133"/>
    <n v="4.99"/>
    <b v="0"/>
    <n v="7"/>
    <x v="6"/>
  </r>
  <r>
    <x v="1"/>
    <n v="1"/>
    <s v="21-00788"/>
    <d v="2020-04-05T00:00:00"/>
    <x v="41"/>
    <x v="0"/>
    <n v="140"/>
    <x v="2"/>
    <n v="4.99"/>
    <b v="0"/>
    <n v="7"/>
    <x v="6"/>
  </r>
  <r>
    <x v="1"/>
    <n v="1"/>
    <s v="21-00789"/>
    <d v="2020-04-05T00:00:00"/>
    <x v="41"/>
    <x v="0"/>
    <n v="86"/>
    <x v="83"/>
    <n v="4.99"/>
    <b v="0"/>
    <n v="7"/>
    <x v="6"/>
  </r>
  <r>
    <x v="1"/>
    <n v="1"/>
    <s v="21-00791"/>
    <d v="2020-04-05T00:00:00"/>
    <x v="364"/>
    <x v="0"/>
    <n v="149"/>
    <x v="92"/>
    <n v="4.99"/>
    <b v="0"/>
    <n v="7"/>
    <x v="6"/>
  </r>
  <r>
    <x v="1"/>
    <n v="1"/>
    <s v="21-00790"/>
    <d v="2020-04-05T00:00:00"/>
    <x v="364"/>
    <x v="0"/>
    <n v="103"/>
    <x v="0"/>
    <n v="4.99"/>
    <b v="0"/>
    <n v="7"/>
    <x v="6"/>
  </r>
  <r>
    <x v="1"/>
    <n v="1"/>
    <s v="21-00792"/>
    <d v="2020-04-05T00:00:00"/>
    <x v="309"/>
    <x v="0"/>
    <n v="109"/>
    <x v="32"/>
    <n v="4.99"/>
    <b v="0"/>
    <n v="7"/>
    <x v="6"/>
  </r>
  <r>
    <x v="1"/>
    <n v="1"/>
    <s v="21-00793"/>
    <d v="2020-04-05T00:00:00"/>
    <x v="130"/>
    <x v="0"/>
    <n v="130"/>
    <x v="69"/>
    <n v="4.99"/>
    <b v="1"/>
    <n v="7"/>
    <x v="6"/>
  </r>
  <r>
    <x v="1"/>
    <n v="1"/>
    <s v="21-00794"/>
    <d v="2020-04-05T00:00:00"/>
    <x v="42"/>
    <x v="0"/>
    <n v="97"/>
    <x v="49"/>
    <n v="4.99"/>
    <b v="0"/>
    <n v="7"/>
    <x v="6"/>
  </r>
  <r>
    <x v="1"/>
    <n v="1"/>
    <s v="21-00795"/>
    <d v="2020-04-05T00:00:00"/>
    <x v="43"/>
    <x v="0"/>
    <n v="106"/>
    <x v="91"/>
    <n v="4.99"/>
    <b v="0"/>
    <n v="7"/>
    <x v="6"/>
  </r>
  <r>
    <x v="1"/>
    <n v="1"/>
    <s v="21-00796"/>
    <d v="2020-04-05T00:00:00"/>
    <x v="132"/>
    <x v="0"/>
    <n v="91"/>
    <x v="24"/>
    <n v="4.99"/>
    <b v="0"/>
    <n v="7"/>
    <x v="6"/>
  </r>
  <r>
    <x v="1"/>
    <n v="1"/>
    <s v="21-00797"/>
    <d v="2020-04-05T00:00:00"/>
    <x v="245"/>
    <x v="0"/>
    <n v="92"/>
    <x v="131"/>
    <n v="4.99"/>
    <b v="0"/>
    <n v="7"/>
    <x v="6"/>
  </r>
  <r>
    <x v="1"/>
    <n v="1"/>
    <s v="21-00801"/>
    <d v="2020-04-05T00:00:00"/>
    <x v="89"/>
    <x v="0"/>
    <n v="94"/>
    <x v="33"/>
    <n v="4.99"/>
    <b v="0"/>
    <n v="7"/>
    <x v="6"/>
  </r>
  <r>
    <x v="1"/>
    <n v="1"/>
    <s v="21-00798"/>
    <d v="2020-04-05T00:00:00"/>
    <x v="89"/>
    <x v="0"/>
    <n v="98"/>
    <x v="81"/>
    <n v="4.99"/>
    <b v="0"/>
    <n v="7"/>
    <x v="6"/>
  </r>
  <r>
    <x v="1"/>
    <n v="1"/>
    <s v="21-00799"/>
    <d v="2020-04-05T00:00:00"/>
    <x v="89"/>
    <x v="0"/>
    <n v="85"/>
    <x v="42"/>
    <n v="4.99"/>
    <b v="0"/>
    <n v="7"/>
    <x v="6"/>
  </r>
  <r>
    <x v="1"/>
    <n v="1"/>
    <s v="21-00800"/>
    <d v="2020-04-05T00:00:00"/>
    <x v="89"/>
    <x v="0"/>
    <n v="118"/>
    <x v="95"/>
    <n v="4.99"/>
    <b v="0"/>
    <n v="7"/>
    <x v="6"/>
  </r>
  <r>
    <x v="1"/>
    <n v="1"/>
    <s v="21-00802"/>
    <d v="2020-04-05T00:00:00"/>
    <x v="310"/>
    <x v="0"/>
    <n v="104"/>
    <x v="71"/>
    <n v="4.99"/>
    <b v="0"/>
    <n v="7"/>
    <x v="6"/>
  </r>
  <r>
    <x v="1"/>
    <n v="1"/>
    <s v="21-00803"/>
    <d v="2020-04-05T00:00:00"/>
    <x v="247"/>
    <x v="0"/>
    <n v="145"/>
    <x v="7"/>
    <n v="4.99"/>
    <b v="0"/>
    <n v="7"/>
    <x v="6"/>
  </r>
  <r>
    <x v="1"/>
    <n v="1"/>
    <s v="21-00804"/>
    <d v="2020-04-05T00:00:00"/>
    <x v="247"/>
    <x v="0"/>
    <n v="121"/>
    <x v="29"/>
    <n v="4.99"/>
    <b v="0"/>
    <n v="7"/>
    <x v="6"/>
  </r>
  <r>
    <x v="1"/>
    <n v="1"/>
    <s v="21-00805"/>
    <d v="2020-04-05T00:00:00"/>
    <x v="133"/>
    <x v="0"/>
    <n v="109"/>
    <x v="56"/>
    <n v="4.99"/>
    <b v="0"/>
    <n v="7"/>
    <x v="6"/>
  </r>
  <r>
    <x v="1"/>
    <n v="1"/>
    <s v="21-00806"/>
    <d v="2020-04-05T00:00:00"/>
    <x v="311"/>
    <x v="0"/>
    <n v="158"/>
    <x v="0"/>
    <n v="4.99"/>
    <b v="0"/>
    <n v="7"/>
    <x v="6"/>
  </r>
  <r>
    <x v="1"/>
    <n v="1"/>
    <s v="21-00807"/>
    <d v="2020-04-05T00:00:00"/>
    <x v="421"/>
    <x v="1"/>
    <s v="N/A"/>
    <x v="68"/>
    <n v="4.99"/>
    <b v="0"/>
    <n v="7"/>
    <x v="6"/>
  </r>
  <r>
    <x v="1"/>
    <n v="1"/>
    <s v="21-00808"/>
    <d v="2020-04-05T00:00:00"/>
    <x v="45"/>
    <x v="1"/>
    <s v="N/A"/>
    <x v="28"/>
    <n v="4.99"/>
    <b v="0"/>
    <n v="7"/>
    <x v="6"/>
  </r>
  <r>
    <x v="1"/>
    <n v="1"/>
    <s v="21-00809"/>
    <d v="2020-04-05T00:00:00"/>
    <x v="312"/>
    <x v="0"/>
    <n v="137"/>
    <x v="141"/>
    <n v="4.99"/>
    <b v="1"/>
    <n v="7"/>
    <x v="6"/>
  </r>
  <r>
    <x v="1"/>
    <n v="1"/>
    <s v="21-00810"/>
    <d v="2020-04-05T00:00:00"/>
    <x v="175"/>
    <x v="0"/>
    <n v="108"/>
    <x v="75"/>
    <n v="4.99"/>
    <b v="0"/>
    <n v="7"/>
    <x v="6"/>
  </r>
  <r>
    <x v="1"/>
    <n v="1"/>
    <s v="21-00811"/>
    <d v="2020-04-05T00:00:00"/>
    <x v="47"/>
    <x v="0"/>
    <n v="104"/>
    <x v="92"/>
    <n v="4.99"/>
    <b v="0"/>
    <n v="7"/>
    <x v="6"/>
  </r>
  <r>
    <x v="1"/>
    <n v="1"/>
    <s v="21-00812"/>
    <d v="2020-04-05T00:00:00"/>
    <x v="49"/>
    <x v="0"/>
    <n v="111"/>
    <x v="5"/>
    <n v="4.99"/>
    <b v="0"/>
    <n v="7"/>
    <x v="6"/>
  </r>
  <r>
    <x v="1"/>
    <n v="1"/>
    <s v="21-00813"/>
    <d v="2020-04-05T00:00:00"/>
    <x v="177"/>
    <x v="1"/>
    <s v="N/A"/>
    <x v="6"/>
    <n v="4.99"/>
    <b v="0"/>
    <n v="7"/>
    <x v="6"/>
  </r>
  <r>
    <x v="1"/>
    <n v="1"/>
    <s v="21-00814"/>
    <d v="2020-04-05T00:00:00"/>
    <x v="177"/>
    <x v="0"/>
    <n v="111"/>
    <x v="105"/>
    <n v="4.99"/>
    <b v="0"/>
    <n v="7"/>
    <x v="6"/>
  </r>
  <r>
    <x v="1"/>
    <n v="1"/>
    <s v="21-00815"/>
    <d v="2020-04-05T00:00:00"/>
    <x v="96"/>
    <x v="0"/>
    <n v="87"/>
    <x v="13"/>
    <n v="4.99"/>
    <b v="0"/>
    <n v="7"/>
    <x v="6"/>
  </r>
  <r>
    <x v="1"/>
    <n v="1"/>
    <s v="21-00816"/>
    <d v="2020-04-05T00:00:00"/>
    <x v="96"/>
    <x v="0"/>
    <n v="86"/>
    <x v="69"/>
    <n v="4.99"/>
    <b v="0"/>
    <n v="7"/>
    <x v="6"/>
  </r>
  <r>
    <x v="1"/>
    <n v="1"/>
    <s v="21-00817"/>
    <d v="2020-04-05T00:00:00"/>
    <x v="50"/>
    <x v="0"/>
    <n v="91"/>
    <x v="126"/>
    <n v="4.99"/>
    <b v="0"/>
    <n v="7"/>
    <x v="6"/>
  </r>
  <r>
    <x v="1"/>
    <n v="1"/>
    <s v="21-00818"/>
    <d v="2020-04-05T00:00:00"/>
    <x v="314"/>
    <x v="0"/>
    <n v="86"/>
    <x v="56"/>
    <n v="4.99"/>
    <b v="0"/>
    <n v="7"/>
    <x v="6"/>
  </r>
  <r>
    <x v="1"/>
    <n v="1"/>
    <s v="21-00820"/>
    <d v="2020-04-05T00:00:00"/>
    <x v="352"/>
    <x v="1"/>
    <s v="N/A"/>
    <x v="70"/>
    <n v="4.99"/>
    <b v="0"/>
    <n v="7"/>
    <x v="6"/>
  </r>
  <r>
    <x v="1"/>
    <n v="1"/>
    <s v="21-00819"/>
    <d v="2020-04-05T00:00:00"/>
    <x v="352"/>
    <x v="0"/>
    <n v="68"/>
    <x v="21"/>
    <n v="4.99"/>
    <b v="0"/>
    <n v="7"/>
    <x v="6"/>
  </r>
  <r>
    <x v="1"/>
    <n v="1"/>
    <s v="21-00821"/>
    <d v="2020-04-05T00:00:00"/>
    <x v="253"/>
    <x v="0"/>
    <n v="110"/>
    <x v="118"/>
    <n v="4.99"/>
    <b v="0"/>
    <n v="7"/>
    <x v="6"/>
  </r>
  <r>
    <x v="1"/>
    <n v="1"/>
    <s v="21-00822"/>
    <d v="2020-04-05T00:00:00"/>
    <x v="255"/>
    <x v="0"/>
    <n v="106"/>
    <x v="67"/>
    <n v="4.99"/>
    <b v="0"/>
    <n v="7"/>
    <x v="6"/>
  </r>
  <r>
    <x v="1"/>
    <n v="1"/>
    <s v="21-00823"/>
    <d v="2020-04-05T00:00:00"/>
    <x v="256"/>
    <x v="0"/>
    <n v="75"/>
    <x v="46"/>
    <n v="4.99"/>
    <b v="0"/>
    <n v="7"/>
    <x v="6"/>
  </r>
  <r>
    <x v="1"/>
    <n v="1"/>
    <s v="21-00824"/>
    <d v="2020-04-05T00:00:00"/>
    <x v="99"/>
    <x v="0"/>
    <n v="74"/>
    <x v="44"/>
    <n v="4.99"/>
    <b v="0"/>
    <n v="7"/>
    <x v="6"/>
  </r>
  <r>
    <x v="1"/>
    <n v="1"/>
    <s v="21-00825"/>
    <d v="2020-04-05T00:00:00"/>
    <x v="260"/>
    <x v="0"/>
    <n v="97"/>
    <x v="67"/>
    <n v="4.99"/>
    <b v="0"/>
    <n v="7"/>
    <x v="6"/>
  </r>
  <r>
    <x v="1"/>
    <n v="1"/>
    <s v="21-00826"/>
    <d v="2020-04-05T00:00:00"/>
    <x v="101"/>
    <x v="0"/>
    <n v="75"/>
    <x v="53"/>
    <n v="4.99"/>
    <b v="0"/>
    <n v="7"/>
    <x v="6"/>
  </r>
  <r>
    <x v="1"/>
    <n v="1"/>
    <s v="21-00827"/>
    <d v="2020-04-05T00:00:00"/>
    <x v="101"/>
    <x v="0"/>
    <n v="80"/>
    <x v="26"/>
    <n v="4.99"/>
    <b v="0"/>
    <n v="7"/>
    <x v="6"/>
  </r>
  <r>
    <x v="1"/>
    <n v="1"/>
    <s v="21-00828"/>
    <d v="2020-04-05T00:00:00"/>
    <x v="53"/>
    <x v="0"/>
    <n v="76"/>
    <x v="119"/>
    <n v="4.99"/>
    <b v="0"/>
    <n v="7"/>
    <x v="6"/>
  </r>
  <r>
    <x v="1"/>
    <n v="1"/>
    <s v="21-00829"/>
    <d v="2020-04-05T00:00:00"/>
    <x v="184"/>
    <x v="0"/>
    <n v="74"/>
    <x v="121"/>
    <n v="4.99"/>
    <b v="0"/>
    <n v="7"/>
    <x v="6"/>
  </r>
  <r>
    <x v="1"/>
    <n v="1"/>
    <s v="21-00830"/>
    <d v="2020-04-05T00:00:00"/>
    <x v="184"/>
    <x v="0"/>
    <n v="116"/>
    <x v="60"/>
    <n v="4.99"/>
    <b v="0"/>
    <n v="7"/>
    <x v="6"/>
  </r>
  <r>
    <x v="1"/>
    <n v="1"/>
    <s v="21-00831"/>
    <d v="2020-04-05T00:00:00"/>
    <x v="261"/>
    <x v="0"/>
    <n v="99"/>
    <x v="120"/>
    <n v="4.99"/>
    <b v="0"/>
    <n v="7"/>
    <x v="6"/>
  </r>
  <r>
    <x v="1"/>
    <n v="1"/>
    <s v="21-00832"/>
    <d v="2020-04-05T00:00:00"/>
    <x v="354"/>
    <x v="1"/>
    <s v="N/A"/>
    <x v="28"/>
    <n v="4.99"/>
    <b v="0"/>
    <n v="7"/>
    <x v="6"/>
  </r>
  <r>
    <x v="1"/>
    <n v="1"/>
    <s v="21-00833"/>
    <d v="2020-04-05T00:00:00"/>
    <x v="185"/>
    <x v="0"/>
    <n v="123"/>
    <x v="66"/>
    <n v="4.99"/>
    <b v="0"/>
    <n v="7"/>
    <x v="6"/>
  </r>
  <r>
    <x v="1"/>
    <n v="1"/>
    <s v="21-00835"/>
    <d v="2020-04-05T00:00:00"/>
    <x v="55"/>
    <x v="0"/>
    <n v="74"/>
    <x v="44"/>
    <n v="4.99"/>
    <b v="0"/>
    <n v="7"/>
    <x v="6"/>
  </r>
  <r>
    <x v="1"/>
    <n v="1"/>
    <s v="21-00834"/>
    <d v="2020-04-05T00:00:00"/>
    <x v="55"/>
    <x v="0"/>
    <n v="86"/>
    <x v="110"/>
    <n v="4.99"/>
    <b v="0"/>
    <n v="7"/>
    <x v="6"/>
  </r>
  <r>
    <x v="1"/>
    <n v="1"/>
    <s v="21-00836"/>
    <d v="2020-04-05T00:00:00"/>
    <x v="264"/>
    <x v="0"/>
    <n v="123"/>
    <x v="119"/>
    <n v="4.99"/>
    <b v="0"/>
    <n v="7"/>
    <x v="6"/>
  </r>
  <r>
    <x v="1"/>
    <n v="1"/>
    <s v="21-00837"/>
    <d v="2020-04-05T00:00:00"/>
    <x v="141"/>
    <x v="0"/>
    <n v="125"/>
    <x v="63"/>
    <n v="4.99"/>
    <b v="0"/>
    <n v="7"/>
    <x v="6"/>
  </r>
  <r>
    <x v="1"/>
    <n v="1"/>
    <s v="21-00838"/>
    <d v="2020-04-05T00:00:00"/>
    <x v="320"/>
    <x v="0"/>
    <n v="105"/>
    <x v="131"/>
    <n v="4.99"/>
    <b v="0"/>
    <n v="7"/>
    <x v="6"/>
  </r>
  <r>
    <x v="1"/>
    <n v="1"/>
    <s v="21-00839"/>
    <d v="2020-04-05T00:00:00"/>
    <x v="57"/>
    <x v="0"/>
    <n v="117"/>
    <x v="55"/>
    <n v="4.99"/>
    <b v="0"/>
    <n v="7"/>
    <x v="6"/>
  </r>
  <r>
    <x v="1"/>
    <n v="1"/>
    <s v="21-00840"/>
    <d v="2020-04-05T00:00:00"/>
    <x v="57"/>
    <x v="0"/>
    <n v="94"/>
    <x v="83"/>
    <n v="4.99"/>
    <b v="0"/>
    <n v="7"/>
    <x v="6"/>
  </r>
  <r>
    <x v="1"/>
    <n v="1"/>
    <s v="21-00841"/>
    <d v="2020-04-05T00:00:00"/>
    <x v="405"/>
    <x v="0"/>
    <n v="39"/>
    <x v="0"/>
    <n v="4.99"/>
    <b v="0"/>
    <n v="7"/>
    <x v="6"/>
  </r>
  <r>
    <x v="1"/>
    <n v="1"/>
    <s v="21-00842"/>
    <d v="2020-04-05T00:00:00"/>
    <x v="105"/>
    <x v="1"/>
    <s v="N/A"/>
    <x v="9"/>
    <n v="4.99"/>
    <b v="0"/>
    <n v="7"/>
    <x v="6"/>
  </r>
  <r>
    <x v="1"/>
    <n v="1"/>
    <s v="21-00843"/>
    <d v="2020-04-05T00:00:00"/>
    <x v="383"/>
    <x v="1"/>
    <s v="N/A"/>
    <x v="121"/>
    <n v="4.99"/>
    <b v="0"/>
    <n v="7"/>
    <x v="6"/>
  </r>
  <r>
    <x v="1"/>
    <n v="1"/>
    <s v="21-00844"/>
    <d v="2020-04-05T00:00:00"/>
    <x v="107"/>
    <x v="0"/>
    <n v="29"/>
    <x v="64"/>
    <n v="4.99"/>
    <b v="0"/>
    <n v="7"/>
    <x v="6"/>
  </r>
  <r>
    <x v="1"/>
    <n v="1"/>
    <s v="21-00846"/>
    <d v="2020-04-05T00:00:00"/>
    <x v="270"/>
    <x v="0"/>
    <n v="22"/>
    <x v="53"/>
    <n v="4.99"/>
    <b v="0"/>
    <n v="7"/>
    <x v="6"/>
  </r>
  <r>
    <x v="1"/>
    <n v="1"/>
    <s v="21-00845"/>
    <d v="2020-04-05T00:00:00"/>
    <x v="270"/>
    <x v="0"/>
    <n v="27"/>
    <x v="140"/>
    <n v="4.99"/>
    <b v="0"/>
    <n v="7"/>
    <x v="6"/>
  </r>
  <r>
    <x v="2"/>
    <n v="1"/>
    <s v="31-00101"/>
    <d v="2020-03-30T00:00:00"/>
    <x v="277"/>
    <x v="0"/>
    <n v="31"/>
    <x v="150"/>
    <n v="4.99"/>
    <b v="0"/>
    <n v="1"/>
    <x v="0"/>
  </r>
  <r>
    <x v="2"/>
    <n v="1"/>
    <s v="31-00102"/>
    <d v="2020-03-30T00:00:00"/>
    <x v="283"/>
    <x v="0"/>
    <n v="24"/>
    <x v="13"/>
    <n v="4.99"/>
    <b v="0"/>
    <n v="1"/>
    <x v="0"/>
  </r>
  <r>
    <x v="2"/>
    <n v="1"/>
    <s v="31-00103"/>
    <d v="2020-03-30T00:00:00"/>
    <x v="432"/>
    <x v="0"/>
    <n v="21"/>
    <x v="190"/>
    <n v="4.99"/>
    <b v="0"/>
    <n v="1"/>
    <x v="0"/>
  </r>
  <r>
    <x v="2"/>
    <n v="1"/>
    <s v="31-00104"/>
    <d v="2020-03-30T00:00:00"/>
    <x v="347"/>
    <x v="0"/>
    <n v="36"/>
    <x v="52"/>
    <n v="4.99"/>
    <b v="0"/>
    <n v="1"/>
    <x v="0"/>
  </r>
  <r>
    <x v="2"/>
    <n v="1"/>
    <s v="31-00105"/>
    <d v="2020-03-30T00:00:00"/>
    <x v="400"/>
    <x v="0"/>
    <n v="25"/>
    <x v="65"/>
    <n v="4.99"/>
    <b v="0"/>
    <n v="1"/>
    <x v="0"/>
  </r>
  <r>
    <x v="2"/>
    <n v="1"/>
    <s v="31-00106"/>
    <d v="2020-03-30T00:00:00"/>
    <x v="298"/>
    <x v="0"/>
    <n v="27"/>
    <x v="90"/>
    <n v="4.99"/>
    <b v="0"/>
    <n v="1"/>
    <x v="0"/>
  </r>
  <r>
    <x v="2"/>
    <n v="1"/>
    <s v="31-00107"/>
    <d v="2020-03-30T00:00:00"/>
    <x v="381"/>
    <x v="0"/>
    <n v="33"/>
    <x v="14"/>
    <n v="4.99"/>
    <b v="0"/>
    <n v="1"/>
    <x v="0"/>
  </r>
  <r>
    <x v="2"/>
    <n v="1"/>
    <s v="31-00109"/>
    <d v="2020-03-30T00:00:00"/>
    <x v="16"/>
    <x v="0"/>
    <n v="42"/>
    <x v="12"/>
    <n v="4.99"/>
    <b v="0"/>
    <n v="1"/>
    <x v="0"/>
  </r>
  <r>
    <x v="2"/>
    <n v="1"/>
    <s v="31-00108"/>
    <d v="2020-03-30T00:00:00"/>
    <x v="16"/>
    <x v="0"/>
    <n v="32"/>
    <x v="171"/>
    <n v="4.99"/>
    <b v="1"/>
    <n v="1"/>
    <x v="0"/>
  </r>
  <r>
    <x v="2"/>
    <n v="1"/>
    <s v="31-00110"/>
    <d v="2020-03-30T00:00:00"/>
    <x v="165"/>
    <x v="0"/>
    <n v="45"/>
    <x v="28"/>
    <n v="4.99"/>
    <b v="0"/>
    <n v="1"/>
    <x v="0"/>
  </r>
  <r>
    <x v="2"/>
    <n v="1"/>
    <s v="31-00111"/>
    <d v="2020-03-30T00:00:00"/>
    <x v="306"/>
    <x v="0"/>
    <n v="53"/>
    <x v="59"/>
    <n v="4.99"/>
    <b v="1"/>
    <n v="1"/>
    <x v="0"/>
  </r>
  <r>
    <x v="2"/>
    <n v="1"/>
    <s v="31-00112"/>
    <d v="2020-03-30T00:00:00"/>
    <x v="230"/>
    <x v="0"/>
    <n v="43"/>
    <x v="142"/>
    <n v="4.99"/>
    <b v="1"/>
    <n v="1"/>
    <x v="0"/>
  </r>
  <r>
    <x v="2"/>
    <n v="1"/>
    <s v="31-00113"/>
    <d v="2020-03-30T00:00:00"/>
    <x v="123"/>
    <x v="0"/>
    <n v="35"/>
    <x v="13"/>
    <n v="4.99"/>
    <b v="0"/>
    <n v="1"/>
    <x v="0"/>
  </r>
  <r>
    <x v="2"/>
    <n v="1"/>
    <s v="31-00114"/>
    <d v="2020-03-30T00:00:00"/>
    <x v="19"/>
    <x v="0"/>
    <n v="28"/>
    <x v="121"/>
    <n v="4.99"/>
    <b v="0"/>
    <n v="1"/>
    <x v="0"/>
  </r>
  <r>
    <x v="2"/>
    <n v="1"/>
    <s v="31-00115"/>
    <d v="2020-03-30T00:00:00"/>
    <x v="167"/>
    <x v="0"/>
    <n v="48"/>
    <x v="131"/>
    <n v="4.99"/>
    <b v="0"/>
    <n v="1"/>
    <x v="0"/>
  </r>
  <r>
    <x v="2"/>
    <n v="1"/>
    <s v="31-00116"/>
    <d v="2020-03-30T00:00:00"/>
    <x v="124"/>
    <x v="0"/>
    <n v="49"/>
    <x v="101"/>
    <n v="4.99"/>
    <b v="0"/>
    <n v="1"/>
    <x v="0"/>
  </r>
  <r>
    <x v="2"/>
    <n v="1"/>
    <s v="31-00117"/>
    <d v="2020-03-30T00:00:00"/>
    <x v="124"/>
    <x v="0"/>
    <n v="29"/>
    <x v="53"/>
    <n v="4.99"/>
    <b v="0"/>
    <n v="1"/>
    <x v="0"/>
  </r>
  <r>
    <x v="2"/>
    <n v="1"/>
    <s v="31-00118"/>
    <d v="2020-03-30T00:00:00"/>
    <x v="125"/>
    <x v="0"/>
    <n v="36"/>
    <x v="63"/>
    <n v="4.99"/>
    <b v="1"/>
    <n v="1"/>
    <x v="0"/>
  </r>
  <r>
    <x v="2"/>
    <n v="1"/>
    <s v="31-00119"/>
    <d v="2020-03-30T00:00:00"/>
    <x v="29"/>
    <x v="0"/>
    <n v="35"/>
    <x v="4"/>
    <n v="4.99"/>
    <b v="0"/>
    <n v="1"/>
    <x v="0"/>
  </r>
  <r>
    <x v="2"/>
    <n v="1"/>
    <s v="31-00120"/>
    <d v="2020-03-30T00:00:00"/>
    <x v="240"/>
    <x v="0"/>
    <n v="35"/>
    <x v="78"/>
    <n v="4.99"/>
    <b v="0"/>
    <n v="1"/>
    <x v="0"/>
  </r>
  <r>
    <x v="2"/>
    <n v="1"/>
    <s v="31-00121"/>
    <d v="2020-03-30T00:00:00"/>
    <x v="31"/>
    <x v="0"/>
    <n v="42"/>
    <x v="7"/>
    <n v="4.99"/>
    <b v="1"/>
    <n v="1"/>
    <x v="0"/>
  </r>
  <r>
    <x v="2"/>
    <n v="1"/>
    <s v="31-00122"/>
    <d v="2020-03-30T00:00:00"/>
    <x v="82"/>
    <x v="0"/>
    <n v="30"/>
    <x v="53"/>
    <n v="4.99"/>
    <b v="0"/>
    <n v="1"/>
    <x v="0"/>
  </r>
  <r>
    <x v="2"/>
    <n v="1"/>
    <s v="31-00123"/>
    <d v="2020-03-30T00:00:00"/>
    <x v="39"/>
    <x v="0"/>
    <n v="31"/>
    <x v="34"/>
    <n v="4.99"/>
    <b v="0"/>
    <n v="1"/>
    <x v="0"/>
  </r>
  <r>
    <x v="2"/>
    <n v="1"/>
    <s v="31-00124"/>
    <d v="2020-03-30T00:00:00"/>
    <x v="85"/>
    <x v="0"/>
    <n v="44"/>
    <x v="83"/>
    <n v="4.99"/>
    <b v="0"/>
    <n v="1"/>
    <x v="0"/>
  </r>
  <r>
    <x v="2"/>
    <n v="1"/>
    <s v="31-00126"/>
    <d v="2020-03-30T00:00:00"/>
    <x v="40"/>
    <x v="0"/>
    <n v="44"/>
    <x v="28"/>
    <n v="4.99"/>
    <b v="0"/>
    <n v="1"/>
    <x v="0"/>
  </r>
  <r>
    <x v="2"/>
    <n v="1"/>
    <s v="31-00125"/>
    <d v="2020-03-30T00:00:00"/>
    <x v="40"/>
    <x v="0"/>
    <n v="52"/>
    <x v="2"/>
    <n v="4.99"/>
    <b v="0"/>
    <n v="1"/>
    <x v="0"/>
  </r>
  <r>
    <x v="2"/>
    <n v="1"/>
    <s v="31-00127"/>
    <d v="2020-03-30T00:00:00"/>
    <x v="241"/>
    <x v="0"/>
    <n v="41"/>
    <x v="176"/>
    <n v="4.99"/>
    <b v="0"/>
    <n v="1"/>
    <x v="0"/>
  </r>
  <r>
    <x v="2"/>
    <n v="1"/>
    <s v="31-00128"/>
    <d v="2020-03-30T00:00:00"/>
    <x v="173"/>
    <x v="0"/>
    <n v="37"/>
    <x v="74"/>
    <n v="4.99"/>
    <b v="0"/>
    <n v="1"/>
    <x v="0"/>
  </r>
  <r>
    <x v="2"/>
    <n v="1"/>
    <s v="31-00129"/>
    <d v="2020-03-30T00:00:00"/>
    <x v="243"/>
    <x v="0"/>
    <n v="38"/>
    <x v="101"/>
    <n v="4.99"/>
    <b v="0"/>
    <n v="1"/>
    <x v="0"/>
  </r>
  <r>
    <x v="2"/>
    <n v="1"/>
    <s v="31-00130"/>
    <d v="2020-03-30T00:00:00"/>
    <x v="130"/>
    <x v="0"/>
    <n v="43"/>
    <x v="98"/>
    <n v="4.99"/>
    <b v="0"/>
    <n v="1"/>
    <x v="0"/>
  </r>
  <r>
    <x v="2"/>
    <n v="1"/>
    <s v="31-00131"/>
    <d v="2020-03-30T00:00:00"/>
    <x v="88"/>
    <x v="0"/>
    <n v="49"/>
    <x v="110"/>
    <n v="4.99"/>
    <b v="0"/>
    <n v="1"/>
    <x v="0"/>
  </r>
  <r>
    <x v="2"/>
    <n v="1"/>
    <s v="31-00132"/>
    <d v="2020-03-30T00:00:00"/>
    <x v="248"/>
    <x v="0"/>
    <n v="37"/>
    <x v="147"/>
    <n v="4.99"/>
    <b v="1"/>
    <n v="1"/>
    <x v="0"/>
  </r>
  <r>
    <x v="2"/>
    <n v="1"/>
    <s v="31-00133"/>
    <d v="2020-03-30T00:00:00"/>
    <x v="251"/>
    <x v="0"/>
    <n v="34"/>
    <x v="115"/>
    <n v="4.99"/>
    <b v="0"/>
    <n v="1"/>
    <x v="0"/>
  </r>
  <r>
    <x v="2"/>
    <n v="1"/>
    <s v="31-00134"/>
    <d v="2020-03-30T00:00:00"/>
    <x v="315"/>
    <x v="0"/>
    <n v="38"/>
    <x v="2"/>
    <n v="4.99"/>
    <b v="0"/>
    <n v="1"/>
    <x v="0"/>
  </r>
  <r>
    <x v="2"/>
    <n v="1"/>
    <s v="31-00135"/>
    <d v="2020-03-30T00:00:00"/>
    <x v="139"/>
    <x v="0"/>
    <n v="38"/>
    <x v="157"/>
    <n v="4.99"/>
    <b v="1"/>
    <n v="1"/>
    <x v="0"/>
  </r>
  <r>
    <x v="2"/>
    <n v="1"/>
    <s v="31-00136"/>
    <d v="2020-03-30T00:00:00"/>
    <x v="100"/>
    <x v="0"/>
    <n v="36"/>
    <x v="7"/>
    <n v="4.99"/>
    <b v="0"/>
    <n v="1"/>
    <x v="0"/>
  </r>
  <r>
    <x v="2"/>
    <n v="1"/>
    <s v="31-00137"/>
    <d v="2020-03-30T00:00:00"/>
    <x v="101"/>
    <x v="0"/>
    <n v="27"/>
    <x v="29"/>
    <n v="4.99"/>
    <b v="0"/>
    <n v="1"/>
    <x v="0"/>
  </r>
  <r>
    <x v="2"/>
    <n v="1"/>
    <s v="31-00138"/>
    <d v="2020-03-30T00:00:00"/>
    <x v="319"/>
    <x v="0"/>
    <n v="25"/>
    <x v="40"/>
    <n v="4.99"/>
    <b v="0"/>
    <n v="1"/>
    <x v="0"/>
  </r>
  <r>
    <x v="2"/>
    <n v="1"/>
    <s v="31-00139"/>
    <d v="2020-03-30T00:00:00"/>
    <x v="55"/>
    <x v="0"/>
    <n v="24"/>
    <x v="98"/>
    <n v="4.99"/>
    <b v="0"/>
    <n v="1"/>
    <x v="0"/>
  </r>
  <r>
    <x v="2"/>
    <n v="1"/>
    <s v="31-00140"/>
    <d v="2020-03-30T00:00:00"/>
    <x v="105"/>
    <x v="0"/>
    <n v="33"/>
    <x v="140"/>
    <n v="4.99"/>
    <b v="0"/>
    <n v="1"/>
    <x v="0"/>
  </r>
  <r>
    <x v="2"/>
    <n v="1"/>
    <s v="31-00141"/>
    <d v="2020-03-30T00:00:00"/>
    <x v="383"/>
    <x v="0"/>
    <n v="32"/>
    <x v="115"/>
    <n v="4.99"/>
    <b v="1"/>
    <n v="1"/>
    <x v="0"/>
  </r>
  <r>
    <x v="2"/>
    <n v="1"/>
    <s v="31-00142"/>
    <d v="2020-03-30T00:00:00"/>
    <x v="62"/>
    <x v="0"/>
    <n v="21"/>
    <x v="95"/>
    <n v="4.99"/>
    <b v="0"/>
    <n v="1"/>
    <x v="0"/>
  </r>
  <r>
    <x v="2"/>
    <n v="1"/>
    <s v="31-00143"/>
    <d v="2020-03-30T00:00:00"/>
    <x v="108"/>
    <x v="1"/>
    <s v="N/A"/>
    <x v="46"/>
    <n v="4.99"/>
    <b v="0"/>
    <n v="1"/>
    <x v="0"/>
  </r>
  <r>
    <x v="2"/>
    <n v="1"/>
    <s v="31-00144"/>
    <d v="2020-03-30T00:00:00"/>
    <x v="334"/>
    <x v="0"/>
    <n v="35"/>
    <x v="0"/>
    <n v="4.99"/>
    <b v="0"/>
    <n v="1"/>
    <x v="0"/>
  </r>
  <r>
    <x v="2"/>
    <n v="1"/>
    <s v="31-00145"/>
    <d v="2020-03-30T00:00:00"/>
    <x v="109"/>
    <x v="0"/>
    <n v="40"/>
    <x v="92"/>
    <n v="4.99"/>
    <b v="0"/>
    <n v="1"/>
    <x v="0"/>
  </r>
  <r>
    <x v="2"/>
    <n v="1"/>
    <s v="31-00146"/>
    <d v="2020-03-30T00:00:00"/>
    <x v="335"/>
    <x v="1"/>
    <s v="N/A"/>
    <x v="53"/>
    <n v="4.99"/>
    <b v="0"/>
    <n v="1"/>
    <x v="0"/>
  </r>
  <r>
    <x v="2"/>
    <n v="1"/>
    <s v="31-00147"/>
    <d v="2020-03-31T00:00:00"/>
    <x v="407"/>
    <x v="0"/>
    <n v="22"/>
    <x v="44"/>
    <n v="4.99"/>
    <b v="0"/>
    <n v="2"/>
    <x v="1"/>
  </r>
  <r>
    <x v="2"/>
    <n v="1"/>
    <s v="31-00148"/>
    <d v="2020-03-31T00:00:00"/>
    <x v="338"/>
    <x v="0"/>
    <n v="29"/>
    <x v="65"/>
    <n v="4.99"/>
    <b v="0"/>
    <n v="2"/>
    <x v="1"/>
  </r>
  <r>
    <x v="2"/>
    <n v="1"/>
    <s v="31-00149"/>
    <d v="2020-03-31T00:00:00"/>
    <x v="433"/>
    <x v="0"/>
    <n v="25"/>
    <x v="81"/>
    <n v="4.99"/>
    <b v="0"/>
    <n v="2"/>
    <x v="1"/>
  </r>
  <r>
    <x v="2"/>
    <n v="1"/>
    <s v="31-00150"/>
    <d v="2020-03-31T00:00:00"/>
    <x v="434"/>
    <x v="0"/>
    <n v="37"/>
    <x v="148"/>
    <n v="4.99"/>
    <b v="0"/>
    <n v="2"/>
    <x v="1"/>
  </r>
  <r>
    <x v="2"/>
    <n v="1"/>
    <s v="31-00151"/>
    <d v="2020-03-31T00:00:00"/>
    <x v="435"/>
    <x v="0"/>
    <n v="25"/>
    <x v="70"/>
    <n v="4.99"/>
    <b v="0"/>
    <n v="2"/>
    <x v="1"/>
  </r>
  <r>
    <x v="2"/>
    <n v="1"/>
    <s v="31-00152"/>
    <d v="2020-03-31T00:00:00"/>
    <x v="68"/>
    <x v="0"/>
    <n v="22"/>
    <x v="156"/>
    <n v="4.99"/>
    <b v="0"/>
    <n v="2"/>
    <x v="1"/>
  </r>
  <r>
    <x v="2"/>
    <n v="1"/>
    <s v="31-00153"/>
    <d v="2020-03-31T00:00:00"/>
    <x v="436"/>
    <x v="0"/>
    <n v="33"/>
    <x v="56"/>
    <n v="4.99"/>
    <b v="0"/>
    <n v="2"/>
    <x v="1"/>
  </r>
  <r>
    <x v="2"/>
    <n v="1"/>
    <s v="31-00154"/>
    <d v="2020-03-31T00:00:00"/>
    <x v="380"/>
    <x v="0"/>
    <n v="23"/>
    <x v="51"/>
    <n v="4.99"/>
    <b v="0"/>
    <n v="2"/>
    <x v="1"/>
  </r>
  <r>
    <x v="2"/>
    <n v="1"/>
    <s v="31-00155"/>
    <d v="2020-03-31T00:00:00"/>
    <x v="417"/>
    <x v="0"/>
    <n v="35"/>
    <x v="113"/>
    <n v="4.99"/>
    <b v="0"/>
    <n v="2"/>
    <x v="1"/>
  </r>
  <r>
    <x v="2"/>
    <n v="1"/>
    <s v="31-00156"/>
    <d v="2020-03-31T00:00:00"/>
    <x v="222"/>
    <x v="0"/>
    <n v="28"/>
    <x v="42"/>
    <n v="4.99"/>
    <b v="0"/>
    <n v="2"/>
    <x v="1"/>
  </r>
  <r>
    <x v="2"/>
    <n v="1"/>
    <s v="31-00157"/>
    <d v="2020-03-31T00:00:00"/>
    <x v="16"/>
    <x v="0"/>
    <n v="38"/>
    <x v="6"/>
    <n v="4.99"/>
    <b v="0"/>
    <n v="2"/>
    <x v="1"/>
  </r>
  <r>
    <x v="2"/>
    <n v="1"/>
    <s v="31-00158"/>
    <d v="2020-03-31T00:00:00"/>
    <x v="229"/>
    <x v="0"/>
    <n v="46"/>
    <x v="51"/>
    <n v="4.99"/>
    <b v="0"/>
    <n v="2"/>
    <x v="1"/>
  </r>
  <r>
    <x v="2"/>
    <n v="1"/>
    <s v="31-00159"/>
    <d v="2020-03-31T00:00:00"/>
    <x v="122"/>
    <x v="0"/>
    <n v="44"/>
    <x v="44"/>
    <n v="4.99"/>
    <b v="0"/>
    <n v="2"/>
    <x v="1"/>
  </r>
  <r>
    <x v="2"/>
    <n v="1"/>
    <s v="31-00160"/>
    <d v="2020-03-31T00:00:00"/>
    <x v="122"/>
    <x v="0"/>
    <n v="51"/>
    <x v="176"/>
    <n v="4.99"/>
    <b v="1"/>
    <n v="2"/>
    <x v="1"/>
  </r>
  <r>
    <x v="2"/>
    <n v="1"/>
    <s v="31-00161"/>
    <d v="2020-03-31T00:00:00"/>
    <x v="306"/>
    <x v="0"/>
    <n v="50"/>
    <x v="86"/>
    <n v="4.99"/>
    <b v="1"/>
    <n v="2"/>
    <x v="1"/>
  </r>
  <r>
    <x v="2"/>
    <n v="1"/>
    <s v="31-00162"/>
    <d v="2020-03-31T00:00:00"/>
    <x v="233"/>
    <x v="0"/>
    <n v="44"/>
    <x v="9"/>
    <n v="4.99"/>
    <b v="0"/>
    <n v="2"/>
    <x v="1"/>
  </r>
  <r>
    <x v="2"/>
    <n v="1"/>
    <s v="31-00163"/>
    <d v="2020-03-31T00:00:00"/>
    <x v="25"/>
    <x v="0"/>
    <n v="40"/>
    <x v="14"/>
    <n v="4.99"/>
    <b v="0"/>
    <n v="2"/>
    <x v="1"/>
  </r>
  <r>
    <x v="2"/>
    <n v="1"/>
    <s v="31-00164"/>
    <d v="2020-03-31T00:00:00"/>
    <x v="237"/>
    <x v="0"/>
    <n v="45"/>
    <x v="82"/>
    <n v="4.99"/>
    <b v="0"/>
    <n v="2"/>
    <x v="1"/>
  </r>
  <r>
    <x v="2"/>
    <n v="1"/>
    <s v="31-00165"/>
    <d v="2020-03-31T00:00:00"/>
    <x v="170"/>
    <x v="0"/>
    <n v="39"/>
    <x v="83"/>
    <n v="4.99"/>
    <b v="0"/>
    <n v="2"/>
    <x v="1"/>
  </r>
  <r>
    <x v="2"/>
    <n v="1"/>
    <s v="31-00166"/>
    <d v="2020-03-31T00:00:00"/>
    <x v="78"/>
    <x v="0"/>
    <n v="41"/>
    <x v="31"/>
    <n v="4.99"/>
    <b v="0"/>
    <n v="2"/>
    <x v="1"/>
  </r>
  <r>
    <x v="2"/>
    <n v="1"/>
    <s v="31-00167"/>
    <d v="2020-03-31T00:00:00"/>
    <x v="27"/>
    <x v="0"/>
    <n v="47"/>
    <x v="29"/>
    <n v="4.99"/>
    <b v="0"/>
    <n v="2"/>
    <x v="1"/>
  </r>
  <r>
    <x v="2"/>
    <n v="1"/>
    <s v="31-00168"/>
    <d v="2020-03-31T00:00:00"/>
    <x v="80"/>
    <x v="0"/>
    <n v="40"/>
    <x v="29"/>
    <n v="4.99"/>
    <b v="0"/>
    <n v="2"/>
    <x v="1"/>
  </r>
  <r>
    <x v="2"/>
    <n v="1"/>
    <s v="31-00169"/>
    <d v="2020-03-31T00:00:00"/>
    <x v="239"/>
    <x v="0"/>
    <n v="37"/>
    <x v="48"/>
    <n v="4.99"/>
    <b v="0"/>
    <n v="2"/>
    <x v="1"/>
  </r>
  <r>
    <x v="2"/>
    <n v="1"/>
    <s v="31-00170"/>
    <d v="2020-03-31T00:00:00"/>
    <x v="28"/>
    <x v="1"/>
    <s v="N/A"/>
    <x v="18"/>
    <n v="4.99"/>
    <b v="0"/>
    <n v="2"/>
    <x v="1"/>
  </r>
  <r>
    <x v="2"/>
    <n v="1"/>
    <s v="31-00171"/>
    <d v="2020-03-31T00:00:00"/>
    <x v="83"/>
    <x v="0"/>
    <n v="34"/>
    <x v="78"/>
    <n v="4.99"/>
    <b v="0"/>
    <n v="2"/>
    <x v="1"/>
  </r>
  <r>
    <x v="2"/>
    <n v="1"/>
    <s v="31-00172"/>
    <d v="2020-03-31T00:00:00"/>
    <x v="33"/>
    <x v="0"/>
    <n v="42"/>
    <x v="11"/>
    <n v="4.99"/>
    <b v="0"/>
    <n v="2"/>
    <x v="1"/>
  </r>
  <r>
    <x v="2"/>
    <n v="1"/>
    <s v="31-00173"/>
    <d v="2020-03-31T00:00:00"/>
    <x v="128"/>
    <x v="0"/>
    <n v="39"/>
    <x v="118"/>
    <n v="4.99"/>
    <b v="0"/>
    <n v="2"/>
    <x v="1"/>
  </r>
  <r>
    <x v="2"/>
    <n v="1"/>
    <s v="31-00174"/>
    <d v="2020-03-31T00:00:00"/>
    <x v="172"/>
    <x v="0"/>
    <n v="37"/>
    <x v="12"/>
    <n v="4.99"/>
    <b v="0"/>
    <n v="2"/>
    <x v="1"/>
  </r>
  <r>
    <x v="2"/>
    <n v="1"/>
    <s v="31-00175"/>
    <d v="2020-03-31T00:00:00"/>
    <x v="173"/>
    <x v="0"/>
    <n v="48"/>
    <x v="91"/>
    <n v="4.99"/>
    <b v="0"/>
    <n v="2"/>
    <x v="1"/>
  </r>
  <r>
    <x v="2"/>
    <n v="1"/>
    <s v="31-00176"/>
    <d v="2020-03-31T00:00:00"/>
    <x v="243"/>
    <x v="0"/>
    <n v="34"/>
    <x v="160"/>
    <n v="4.99"/>
    <b v="0"/>
    <n v="2"/>
    <x v="1"/>
  </r>
  <r>
    <x v="2"/>
    <n v="1"/>
    <s v="31-00177"/>
    <d v="2020-03-31T00:00:00"/>
    <x v="131"/>
    <x v="0"/>
    <n v="45"/>
    <x v="118"/>
    <n v="4.99"/>
    <b v="0"/>
    <n v="2"/>
    <x v="1"/>
  </r>
  <r>
    <x v="2"/>
    <n v="1"/>
    <s v="31-00178"/>
    <d v="2020-03-31T00:00:00"/>
    <x v="90"/>
    <x v="0"/>
    <n v="32"/>
    <x v="75"/>
    <n v="4.99"/>
    <b v="0"/>
    <n v="2"/>
    <x v="1"/>
  </r>
  <r>
    <x v="2"/>
    <n v="1"/>
    <s v="31-00179"/>
    <d v="2020-03-31T00:00:00"/>
    <x v="310"/>
    <x v="0"/>
    <n v="36"/>
    <x v="67"/>
    <n v="4.99"/>
    <b v="0"/>
    <n v="2"/>
    <x v="1"/>
  </r>
  <r>
    <x v="2"/>
    <n v="1"/>
    <s v="31-00180"/>
    <d v="2020-03-31T00:00:00"/>
    <x v="133"/>
    <x v="0"/>
    <n v="32"/>
    <x v="101"/>
    <n v="4.99"/>
    <b v="0"/>
    <n v="2"/>
    <x v="1"/>
  </r>
  <r>
    <x v="2"/>
    <n v="1"/>
    <s v="31-00181"/>
    <d v="2020-03-31T00:00:00"/>
    <x v="92"/>
    <x v="0"/>
    <n v="35"/>
    <x v="49"/>
    <n v="4.99"/>
    <b v="0"/>
    <n v="2"/>
    <x v="1"/>
  </r>
  <r>
    <x v="2"/>
    <n v="1"/>
    <s v="31-00182"/>
    <d v="2020-03-31T00:00:00"/>
    <x v="249"/>
    <x v="0"/>
    <n v="37"/>
    <x v="86"/>
    <n v="4.99"/>
    <b v="0"/>
    <n v="2"/>
    <x v="1"/>
  </r>
  <r>
    <x v="2"/>
    <n v="1"/>
    <s v="31-00183"/>
    <d v="2020-03-31T00:00:00"/>
    <x v="93"/>
    <x v="0"/>
    <n v="31"/>
    <x v="150"/>
    <n v="4.99"/>
    <b v="0"/>
    <n v="2"/>
    <x v="1"/>
  </r>
  <r>
    <x v="2"/>
    <n v="1"/>
    <s v="31-00184"/>
    <d v="2020-03-31T00:00:00"/>
    <x v="47"/>
    <x v="0"/>
    <n v="40"/>
    <x v="191"/>
    <n v="4.99"/>
    <b v="1"/>
    <n v="2"/>
    <x v="1"/>
  </r>
  <r>
    <x v="2"/>
    <n v="1"/>
    <s v="31-00185"/>
    <d v="2020-03-31T00:00:00"/>
    <x v="136"/>
    <x v="0"/>
    <n v="27"/>
    <x v="192"/>
    <n v="4.99"/>
    <b v="0"/>
    <n v="2"/>
    <x v="1"/>
  </r>
  <r>
    <x v="2"/>
    <n v="1"/>
    <s v="31-00186"/>
    <d v="2020-03-31T00:00:00"/>
    <x v="252"/>
    <x v="0"/>
    <n v="30"/>
    <x v="131"/>
    <n v="4.99"/>
    <b v="0"/>
    <n v="2"/>
    <x v="1"/>
  </r>
  <r>
    <x v="2"/>
    <n v="1"/>
    <s v="31-00187"/>
    <d v="2020-03-31T00:00:00"/>
    <x v="313"/>
    <x v="0"/>
    <n v="36"/>
    <x v="138"/>
    <n v="4.99"/>
    <b v="0"/>
    <n v="2"/>
    <x v="1"/>
  </r>
  <r>
    <x v="2"/>
    <n v="1"/>
    <s v="31-00188"/>
    <d v="2020-03-31T00:00:00"/>
    <x v="318"/>
    <x v="0"/>
    <n v="33"/>
    <x v="7"/>
    <n v="4.99"/>
    <b v="0"/>
    <n v="2"/>
    <x v="1"/>
  </r>
  <r>
    <x v="2"/>
    <n v="1"/>
    <s v="31-00189"/>
    <d v="2020-03-31T00:00:00"/>
    <x v="319"/>
    <x v="0"/>
    <n v="22"/>
    <x v="95"/>
    <n v="4.99"/>
    <b v="0"/>
    <n v="2"/>
    <x v="1"/>
  </r>
  <r>
    <x v="2"/>
    <n v="1"/>
    <s v="31-00190"/>
    <d v="2020-03-31T00:00:00"/>
    <x v="265"/>
    <x v="0"/>
    <n v="37"/>
    <x v="86"/>
    <n v="4.99"/>
    <b v="0"/>
    <n v="2"/>
    <x v="1"/>
  </r>
  <r>
    <x v="2"/>
    <n v="1"/>
    <s v="31-00191"/>
    <d v="2020-03-31T00:00:00"/>
    <x v="322"/>
    <x v="1"/>
    <s v="N/A"/>
    <x v="59"/>
    <n v="4.99"/>
    <b v="0"/>
    <n v="2"/>
    <x v="1"/>
  </r>
  <r>
    <x v="2"/>
    <n v="1"/>
    <s v="31-00192"/>
    <d v="2020-03-31T00:00:00"/>
    <x v="187"/>
    <x v="0"/>
    <n v="37"/>
    <x v="83"/>
    <n v="4.99"/>
    <b v="0"/>
    <n v="2"/>
    <x v="1"/>
  </r>
  <r>
    <x v="2"/>
    <n v="1"/>
    <s v="31-00193"/>
    <d v="2020-03-31T00:00:00"/>
    <x v="188"/>
    <x v="0"/>
    <n v="27"/>
    <x v="5"/>
    <n v="4.99"/>
    <b v="0"/>
    <n v="2"/>
    <x v="1"/>
  </r>
  <r>
    <x v="2"/>
    <n v="1"/>
    <s v="31-00194"/>
    <d v="2020-03-31T00:00:00"/>
    <x v="331"/>
    <x v="0"/>
    <n v="32"/>
    <x v="17"/>
    <n v="4.99"/>
    <b v="0"/>
    <n v="2"/>
    <x v="1"/>
  </r>
  <r>
    <x v="2"/>
    <n v="1"/>
    <s v="31-00195"/>
    <d v="2020-04-01T00:00:00"/>
    <x v="392"/>
    <x v="0"/>
    <n v="36"/>
    <x v="24"/>
    <n v="4.99"/>
    <b v="1"/>
    <n v="3"/>
    <x v="2"/>
  </r>
  <r>
    <x v="2"/>
    <n v="1"/>
    <s v="31-00196"/>
    <d v="2020-04-01T00:00:00"/>
    <x v="437"/>
    <x v="0"/>
    <n v="40"/>
    <x v="60"/>
    <n v="4.99"/>
    <b v="1"/>
    <n v="3"/>
    <x v="2"/>
  </r>
  <r>
    <x v="2"/>
    <n v="1"/>
    <s v="31-00197"/>
    <d v="2020-04-01T00:00:00"/>
    <x v="438"/>
    <x v="0"/>
    <n v="39"/>
    <x v="40"/>
    <n v="4.99"/>
    <b v="0"/>
    <n v="3"/>
    <x v="2"/>
  </r>
  <r>
    <x v="2"/>
    <n v="1"/>
    <s v="31-00198"/>
    <d v="2020-04-01T00:00:00"/>
    <x v="154"/>
    <x v="0"/>
    <n v="22"/>
    <x v="67"/>
    <n v="4.99"/>
    <b v="0"/>
    <n v="3"/>
    <x v="2"/>
  </r>
  <r>
    <x v="2"/>
    <n v="1"/>
    <s v="31-00199"/>
    <d v="2020-04-01T00:00:00"/>
    <x v="213"/>
    <x v="0"/>
    <n v="22"/>
    <x v="68"/>
    <n v="4.99"/>
    <b v="0"/>
    <n v="3"/>
    <x v="2"/>
  </r>
  <r>
    <x v="2"/>
    <n v="1"/>
    <s v="31-00200"/>
    <d v="2020-04-01T00:00:00"/>
    <x v="372"/>
    <x v="0"/>
    <n v="34"/>
    <x v="32"/>
    <n v="4.99"/>
    <b v="0"/>
    <n v="3"/>
    <x v="2"/>
  </r>
  <r>
    <x v="2"/>
    <n v="1"/>
    <s v="31-00201"/>
    <d v="2020-04-01T00:00:00"/>
    <x v="71"/>
    <x v="0"/>
    <n v="21"/>
    <x v="101"/>
    <n v="4.99"/>
    <b v="0"/>
    <n v="3"/>
    <x v="2"/>
  </r>
  <r>
    <x v="2"/>
    <n v="1"/>
    <s v="31-00202"/>
    <d v="2020-04-01T00:00:00"/>
    <x v="17"/>
    <x v="0"/>
    <n v="49"/>
    <x v="91"/>
    <n v="4.99"/>
    <b v="0"/>
    <n v="3"/>
    <x v="2"/>
  </r>
  <r>
    <x v="2"/>
    <n v="1"/>
    <s v="31-00203"/>
    <d v="2020-04-01T00:00:00"/>
    <x v="166"/>
    <x v="0"/>
    <n v="45"/>
    <x v="68"/>
    <n v="4.99"/>
    <b v="0"/>
    <n v="3"/>
    <x v="2"/>
  </r>
  <r>
    <x v="2"/>
    <n v="1"/>
    <s v="31-00204"/>
    <d v="2020-04-01T00:00:00"/>
    <x v="231"/>
    <x v="0"/>
    <n v="45"/>
    <x v="92"/>
    <n v="4.99"/>
    <b v="0"/>
    <n v="3"/>
    <x v="2"/>
  </r>
  <r>
    <x v="2"/>
    <n v="1"/>
    <s v="31-00205"/>
    <d v="2020-04-01T00:00:00"/>
    <x v="167"/>
    <x v="0"/>
    <n v="46"/>
    <x v="98"/>
    <n v="4.99"/>
    <b v="0"/>
    <n v="3"/>
    <x v="2"/>
  </r>
  <r>
    <x v="2"/>
    <n v="1"/>
    <s v="31-00206"/>
    <d v="2020-04-01T00:00:00"/>
    <x v="21"/>
    <x v="0"/>
    <n v="40"/>
    <x v="90"/>
    <n v="4.99"/>
    <b v="0"/>
    <n v="3"/>
    <x v="2"/>
  </r>
  <r>
    <x v="2"/>
    <n v="1"/>
    <s v="31-00208"/>
    <d v="2020-04-01T00:00:00"/>
    <x v="168"/>
    <x v="0"/>
    <n v="36"/>
    <x v="14"/>
    <n v="4.99"/>
    <b v="0"/>
    <n v="3"/>
    <x v="2"/>
  </r>
  <r>
    <x v="2"/>
    <n v="1"/>
    <s v="31-00207"/>
    <d v="2020-04-01T00:00:00"/>
    <x v="168"/>
    <x v="0"/>
    <n v="48"/>
    <x v="103"/>
    <n v="4.99"/>
    <b v="0"/>
    <n v="3"/>
    <x v="2"/>
  </r>
  <r>
    <x v="2"/>
    <n v="1"/>
    <s v="31-00209"/>
    <d v="2020-04-01T00:00:00"/>
    <x v="351"/>
    <x v="0"/>
    <n v="51"/>
    <x v="80"/>
    <n v="4.99"/>
    <b v="0"/>
    <n v="3"/>
    <x v="2"/>
  </r>
  <r>
    <x v="2"/>
    <n v="1"/>
    <s v="31-00210"/>
    <d v="2020-04-01T00:00:00"/>
    <x v="233"/>
    <x v="0"/>
    <n v="36"/>
    <x v="68"/>
    <n v="4.99"/>
    <b v="0"/>
    <n v="3"/>
    <x v="2"/>
  </r>
  <r>
    <x v="2"/>
    <n v="1"/>
    <s v="31-00211"/>
    <d v="2020-04-01T00:00:00"/>
    <x v="234"/>
    <x v="0"/>
    <n v="52"/>
    <x v="7"/>
    <n v="4.99"/>
    <b v="0"/>
    <n v="3"/>
    <x v="2"/>
  </r>
  <r>
    <x v="2"/>
    <n v="1"/>
    <s v="31-00212"/>
    <d v="2020-04-01T00:00:00"/>
    <x v="24"/>
    <x v="0"/>
    <n v="42"/>
    <x v="63"/>
    <n v="4.99"/>
    <b v="0"/>
    <n v="3"/>
    <x v="2"/>
  </r>
  <r>
    <x v="2"/>
    <n v="1"/>
    <s v="31-00213"/>
    <d v="2020-04-01T00:00:00"/>
    <x v="24"/>
    <x v="0"/>
    <n v="39"/>
    <x v="87"/>
    <n v="4.99"/>
    <b v="1"/>
    <n v="3"/>
    <x v="2"/>
  </r>
  <r>
    <x v="2"/>
    <n v="1"/>
    <s v="31-00214"/>
    <d v="2020-04-01T00:00:00"/>
    <x v="25"/>
    <x v="0"/>
    <n v="48"/>
    <x v="125"/>
    <n v="4.99"/>
    <b v="0"/>
    <n v="3"/>
    <x v="2"/>
  </r>
  <r>
    <x v="2"/>
    <n v="1"/>
    <s v="31-00215"/>
    <d v="2020-04-01T00:00:00"/>
    <x v="125"/>
    <x v="1"/>
    <s v="N/A"/>
    <x v="70"/>
    <n v="4.99"/>
    <b v="0"/>
    <n v="3"/>
    <x v="2"/>
  </r>
  <r>
    <x v="2"/>
    <n v="1"/>
    <s v="31-00216"/>
    <d v="2020-04-01T00:00:00"/>
    <x v="237"/>
    <x v="0"/>
    <n v="38"/>
    <x v="56"/>
    <n v="4.99"/>
    <b v="0"/>
    <n v="3"/>
    <x v="2"/>
  </r>
  <r>
    <x v="2"/>
    <n v="1"/>
    <s v="31-00217"/>
    <d v="2020-04-01T00:00:00"/>
    <x v="78"/>
    <x v="0"/>
    <n v="32"/>
    <x v="91"/>
    <n v="4.99"/>
    <b v="0"/>
    <n v="3"/>
    <x v="2"/>
  </r>
  <r>
    <x v="2"/>
    <n v="1"/>
    <s v="31-00218"/>
    <d v="2020-04-01T00:00:00"/>
    <x v="83"/>
    <x v="0"/>
    <n v="40"/>
    <x v="57"/>
    <n v="4.99"/>
    <b v="0"/>
    <n v="3"/>
    <x v="2"/>
  </r>
  <r>
    <x v="2"/>
    <n v="1"/>
    <s v="31-00219"/>
    <d v="2020-04-01T00:00:00"/>
    <x v="84"/>
    <x v="0"/>
    <n v="49"/>
    <x v="9"/>
    <n v="4.99"/>
    <b v="1"/>
    <n v="3"/>
    <x v="2"/>
  </r>
  <r>
    <x v="2"/>
    <n v="1"/>
    <s v="31-00220"/>
    <d v="2020-04-01T00:00:00"/>
    <x v="34"/>
    <x v="0"/>
    <n v="63"/>
    <x v="13"/>
    <n v="4.99"/>
    <b v="0"/>
    <n v="3"/>
    <x v="2"/>
  </r>
  <r>
    <x v="2"/>
    <n v="1"/>
    <s v="31-00221"/>
    <d v="2020-04-01T00:00:00"/>
    <x v="35"/>
    <x v="0"/>
    <n v="42"/>
    <x v="119"/>
    <n v="4.99"/>
    <b v="0"/>
    <n v="3"/>
    <x v="2"/>
  </r>
  <r>
    <x v="2"/>
    <n v="1"/>
    <s v="31-00222"/>
    <d v="2020-04-01T00:00:00"/>
    <x v="420"/>
    <x v="0"/>
    <n v="48"/>
    <x v="68"/>
    <n v="4.99"/>
    <b v="0"/>
    <n v="3"/>
    <x v="2"/>
  </r>
  <r>
    <x v="2"/>
    <n v="1"/>
    <s v="31-00223"/>
    <d v="2020-04-01T00:00:00"/>
    <x v="128"/>
    <x v="0"/>
    <n v="75"/>
    <x v="53"/>
    <n v="4.99"/>
    <b v="0"/>
    <n v="3"/>
    <x v="2"/>
  </r>
  <r>
    <x v="2"/>
    <n v="1"/>
    <s v="31-00224"/>
    <d v="2020-04-01T00:00:00"/>
    <x v="39"/>
    <x v="0"/>
    <n v="52"/>
    <x v="65"/>
    <n v="4.99"/>
    <b v="0"/>
    <n v="3"/>
    <x v="2"/>
  </r>
  <r>
    <x v="2"/>
    <n v="1"/>
    <s v="31-00225"/>
    <d v="2020-04-01T00:00:00"/>
    <x v="86"/>
    <x v="0"/>
    <n v="71"/>
    <x v="113"/>
    <n v="4.99"/>
    <b v="0"/>
    <n v="3"/>
    <x v="2"/>
  </r>
  <r>
    <x v="2"/>
    <n v="1"/>
    <s v="31-00226"/>
    <d v="2020-04-01T00:00:00"/>
    <x v="242"/>
    <x v="0"/>
    <n v="68"/>
    <x v="65"/>
    <n v="4.99"/>
    <b v="0"/>
    <n v="3"/>
    <x v="2"/>
  </r>
  <r>
    <x v="2"/>
    <n v="1"/>
    <s v="31-00227"/>
    <d v="2020-04-01T00:00:00"/>
    <x v="172"/>
    <x v="0"/>
    <n v="53"/>
    <x v="6"/>
    <n v="4.99"/>
    <b v="0"/>
    <n v="3"/>
    <x v="2"/>
  </r>
  <r>
    <x v="2"/>
    <n v="1"/>
    <s v="31-00228"/>
    <d v="2020-04-01T00:00:00"/>
    <x v="42"/>
    <x v="0"/>
    <n v="61"/>
    <x v="173"/>
    <n v="4.99"/>
    <b v="1"/>
    <n v="3"/>
    <x v="2"/>
  </r>
  <r>
    <x v="2"/>
    <n v="1"/>
    <s v="31-00229"/>
    <d v="2020-04-01T00:00:00"/>
    <x v="245"/>
    <x v="0"/>
    <n v="39"/>
    <x v="56"/>
    <n v="4.99"/>
    <b v="0"/>
    <n v="3"/>
    <x v="2"/>
  </r>
  <r>
    <x v="2"/>
    <n v="1"/>
    <s v="31-00230"/>
    <d v="2020-04-01T00:00:00"/>
    <x v="311"/>
    <x v="0"/>
    <n v="50"/>
    <x v="52"/>
    <n v="4.99"/>
    <b v="1"/>
    <n v="3"/>
    <x v="2"/>
  </r>
  <r>
    <x v="2"/>
    <n v="1"/>
    <s v="31-00231"/>
    <d v="2020-04-01T00:00:00"/>
    <x v="250"/>
    <x v="0"/>
    <n v="58"/>
    <x v="64"/>
    <n v="4.99"/>
    <b v="1"/>
    <n v="3"/>
    <x v="2"/>
  </r>
  <r>
    <x v="2"/>
    <n v="1"/>
    <s v="31-00232"/>
    <d v="2020-04-01T00:00:00"/>
    <x v="421"/>
    <x v="0"/>
    <n v="50"/>
    <x v="11"/>
    <n v="4.99"/>
    <b v="0"/>
    <n v="3"/>
    <x v="2"/>
  </r>
  <r>
    <x v="2"/>
    <n v="1"/>
    <s v="31-00233"/>
    <d v="2020-04-01T00:00:00"/>
    <x v="421"/>
    <x v="0"/>
    <n v="80"/>
    <x v="133"/>
    <n v="4.99"/>
    <b v="0"/>
    <n v="3"/>
    <x v="2"/>
  </r>
  <r>
    <x v="2"/>
    <n v="1"/>
    <s v="31-00234"/>
    <d v="2020-04-01T00:00:00"/>
    <x v="135"/>
    <x v="0"/>
    <n v="72"/>
    <x v="49"/>
    <n v="4.99"/>
    <b v="0"/>
    <n v="3"/>
    <x v="2"/>
  </r>
  <r>
    <x v="2"/>
    <n v="1"/>
    <s v="31-00235"/>
    <d v="2020-04-01T00:00:00"/>
    <x v="48"/>
    <x v="0"/>
    <n v="45"/>
    <x v="78"/>
    <n v="4.99"/>
    <b v="1"/>
    <n v="3"/>
    <x v="2"/>
  </r>
  <r>
    <x v="2"/>
    <n v="1"/>
    <s v="31-00236"/>
    <d v="2020-04-01T00:00:00"/>
    <x v="97"/>
    <x v="0"/>
    <n v="39"/>
    <x v="193"/>
    <n v="4.99"/>
    <b v="0"/>
    <n v="3"/>
    <x v="2"/>
  </r>
  <r>
    <x v="2"/>
    <n v="1"/>
    <s v="31-00237"/>
    <d v="2020-04-01T00:00:00"/>
    <x v="179"/>
    <x v="0"/>
    <n v="28"/>
    <x v="9"/>
    <n v="4.99"/>
    <b v="0"/>
    <n v="3"/>
    <x v="2"/>
  </r>
  <r>
    <x v="2"/>
    <n v="1"/>
    <s v="31-00238"/>
    <d v="2020-04-01T00:00:00"/>
    <x v="179"/>
    <x v="0"/>
    <n v="40"/>
    <x v="64"/>
    <n v="4.99"/>
    <b v="0"/>
    <n v="3"/>
    <x v="2"/>
  </r>
  <r>
    <x v="2"/>
    <n v="1"/>
    <s v="31-00239"/>
    <d v="2020-04-01T00:00:00"/>
    <x v="353"/>
    <x v="0"/>
    <n v="21"/>
    <x v="9"/>
    <n v="4.99"/>
    <b v="0"/>
    <n v="3"/>
    <x v="2"/>
  </r>
  <r>
    <x v="2"/>
    <n v="1"/>
    <s v="31-00240"/>
    <d v="2020-04-01T00:00:00"/>
    <x v="422"/>
    <x v="0"/>
    <n v="34"/>
    <x v="49"/>
    <n v="4.99"/>
    <b v="0"/>
    <n v="3"/>
    <x v="2"/>
  </r>
  <r>
    <x v="2"/>
    <n v="1"/>
    <s v="31-00241"/>
    <d v="2020-04-01T00:00:00"/>
    <x v="264"/>
    <x v="0"/>
    <n v="36"/>
    <x v="152"/>
    <n v="4.99"/>
    <b v="1"/>
    <n v="3"/>
    <x v="2"/>
  </r>
  <r>
    <x v="2"/>
    <n v="1"/>
    <s v="31-00242"/>
    <d v="2020-04-01T00:00:00"/>
    <x v="141"/>
    <x v="0"/>
    <n v="31"/>
    <x v="17"/>
    <n v="4.99"/>
    <b v="0"/>
    <n v="3"/>
    <x v="2"/>
  </r>
  <r>
    <x v="2"/>
    <n v="1"/>
    <s v="31-00243"/>
    <d v="2020-04-01T00:00:00"/>
    <x v="141"/>
    <x v="0"/>
    <n v="30"/>
    <x v="24"/>
    <n v="4.99"/>
    <b v="1"/>
    <n v="3"/>
    <x v="2"/>
  </r>
  <r>
    <x v="2"/>
    <n v="1"/>
    <s v="31-00244"/>
    <d v="2020-04-01T00:00:00"/>
    <x v="265"/>
    <x v="0"/>
    <n v="34"/>
    <x v="51"/>
    <n v="4.99"/>
    <b v="0"/>
    <n v="3"/>
    <x v="2"/>
  </r>
  <r>
    <x v="2"/>
    <n v="1"/>
    <s v="31-00245"/>
    <d v="2020-04-01T00:00:00"/>
    <x v="355"/>
    <x v="0"/>
    <n v="24"/>
    <x v="47"/>
    <n v="4.99"/>
    <b v="0"/>
    <n v="3"/>
    <x v="2"/>
  </r>
  <r>
    <x v="2"/>
    <n v="1"/>
    <s v="31-00246"/>
    <d v="2020-04-01T00:00:00"/>
    <x v="366"/>
    <x v="0"/>
    <n v="31"/>
    <x v="97"/>
    <n v="4.99"/>
    <b v="0"/>
    <n v="3"/>
    <x v="2"/>
  </r>
  <r>
    <x v="2"/>
    <n v="1"/>
    <s v="31-00247"/>
    <d v="2020-04-01T00:00:00"/>
    <x v="324"/>
    <x v="0"/>
    <n v="26"/>
    <x v="33"/>
    <n v="4.99"/>
    <b v="0"/>
    <n v="3"/>
    <x v="2"/>
  </r>
  <r>
    <x v="2"/>
    <n v="1"/>
    <s v="31-00248"/>
    <d v="2020-04-01T00:00:00"/>
    <x v="439"/>
    <x v="1"/>
    <s v="N/A"/>
    <x v="34"/>
    <n v="4.99"/>
    <b v="0"/>
    <n v="3"/>
    <x v="2"/>
  </r>
  <r>
    <x v="2"/>
    <n v="1"/>
    <s v="31-00249"/>
    <d v="2020-04-01T00:00:00"/>
    <x v="326"/>
    <x v="1"/>
    <s v="N/A"/>
    <x v="49"/>
    <n v="4.99"/>
    <b v="0"/>
    <n v="3"/>
    <x v="2"/>
  </r>
  <r>
    <x v="2"/>
    <n v="1"/>
    <s v="31-00250"/>
    <d v="2020-04-01T00:00:00"/>
    <x v="61"/>
    <x v="0"/>
    <n v="23"/>
    <x v="72"/>
    <n v="4.99"/>
    <b v="0"/>
    <n v="3"/>
    <x v="2"/>
  </r>
  <r>
    <x v="2"/>
    <n v="1"/>
    <s v="31-00251"/>
    <d v="2020-04-01T00:00:00"/>
    <x v="406"/>
    <x v="1"/>
    <s v="N/A"/>
    <x v="51"/>
    <n v="4.99"/>
    <b v="0"/>
    <n v="3"/>
    <x v="2"/>
  </r>
  <r>
    <x v="2"/>
    <n v="1"/>
    <s v="31-00252"/>
    <d v="2020-04-01T00:00:00"/>
    <x v="368"/>
    <x v="0"/>
    <n v="26"/>
    <x v="29"/>
    <n v="4.99"/>
    <b v="0"/>
    <n v="3"/>
    <x v="2"/>
  </r>
  <r>
    <x v="2"/>
    <n v="1"/>
    <s v="31-00253"/>
    <d v="2020-04-02T00:00:00"/>
    <x v="273"/>
    <x v="0"/>
    <n v="28"/>
    <x v="63"/>
    <n v="4.99"/>
    <b v="0"/>
    <n v="4"/>
    <x v="3"/>
  </r>
  <r>
    <x v="2"/>
    <n v="1"/>
    <s v="31-00254"/>
    <d v="2020-04-02T00:00:00"/>
    <x v="440"/>
    <x v="0"/>
    <n v="29"/>
    <x v="40"/>
    <n v="4.99"/>
    <b v="0"/>
    <n v="4"/>
    <x v="3"/>
  </r>
  <r>
    <x v="2"/>
    <n v="1"/>
    <s v="31-00255"/>
    <d v="2020-04-02T00:00:00"/>
    <x v="144"/>
    <x v="0"/>
    <n v="35"/>
    <x v="23"/>
    <n v="4.99"/>
    <b v="0"/>
    <n v="4"/>
    <x v="3"/>
  </r>
  <r>
    <x v="2"/>
    <n v="1"/>
    <s v="31-00256"/>
    <d v="2020-04-02T00:00:00"/>
    <x v="276"/>
    <x v="0"/>
    <n v="25"/>
    <x v="65"/>
    <n v="4.99"/>
    <b v="0"/>
    <n v="4"/>
    <x v="3"/>
  </r>
  <r>
    <x v="2"/>
    <n v="1"/>
    <s v="31-00257"/>
    <d v="2020-04-02T00:00:00"/>
    <x v="441"/>
    <x v="0"/>
    <n v="31"/>
    <x v="17"/>
    <n v="4.99"/>
    <b v="0"/>
    <n v="4"/>
    <x v="3"/>
  </r>
  <r>
    <x v="2"/>
    <n v="1"/>
    <s v="31-00258"/>
    <d v="2020-04-02T00:00:00"/>
    <x v="282"/>
    <x v="0"/>
    <n v="39"/>
    <x v="181"/>
    <n v="4.99"/>
    <b v="0"/>
    <n v="4"/>
    <x v="3"/>
  </r>
  <r>
    <x v="2"/>
    <n v="1"/>
    <s v="31-00259"/>
    <d v="2020-04-02T00:00:00"/>
    <x v="115"/>
    <x v="0"/>
    <n v="25"/>
    <x v="4"/>
    <n v="4.99"/>
    <b v="0"/>
    <n v="4"/>
    <x v="3"/>
  </r>
  <r>
    <x v="2"/>
    <n v="1"/>
    <s v="31-00260"/>
    <d v="2020-04-02T00:00:00"/>
    <x v="442"/>
    <x v="0"/>
    <n v="30"/>
    <x v="86"/>
    <n v="4.99"/>
    <b v="0"/>
    <n v="4"/>
    <x v="3"/>
  </r>
  <r>
    <x v="2"/>
    <n v="1"/>
    <s v="31-00261"/>
    <d v="2020-04-02T00:00:00"/>
    <x v="443"/>
    <x v="0"/>
    <n v="39"/>
    <x v="155"/>
    <n v="4.99"/>
    <b v="0"/>
    <n v="4"/>
    <x v="3"/>
  </r>
  <r>
    <x v="2"/>
    <n v="1"/>
    <s v="31-00262"/>
    <d v="2020-04-02T00:00:00"/>
    <x v="116"/>
    <x v="0"/>
    <n v="28"/>
    <x v="63"/>
    <n v="4.99"/>
    <b v="0"/>
    <n v="4"/>
    <x v="3"/>
  </r>
  <r>
    <x v="2"/>
    <n v="1"/>
    <s v="31-00263"/>
    <d v="2020-04-02T00:00:00"/>
    <x v="69"/>
    <x v="0"/>
    <n v="40"/>
    <x v="29"/>
    <n v="4.99"/>
    <b v="0"/>
    <n v="4"/>
    <x v="3"/>
  </r>
  <r>
    <x v="2"/>
    <n v="1"/>
    <s v="31-00264"/>
    <d v="2020-04-02T00:00:00"/>
    <x v="297"/>
    <x v="0"/>
    <n v="39"/>
    <x v="43"/>
    <n v="4.99"/>
    <b v="0"/>
    <n v="4"/>
    <x v="3"/>
  </r>
  <r>
    <x v="2"/>
    <n v="1"/>
    <s v="31-00265"/>
    <d v="2020-04-02T00:00:00"/>
    <x v="298"/>
    <x v="0"/>
    <n v="31"/>
    <x v="49"/>
    <n v="4.99"/>
    <b v="0"/>
    <n v="4"/>
    <x v="3"/>
  </r>
  <r>
    <x v="2"/>
    <n v="1"/>
    <s v="31-00266"/>
    <d v="2020-04-02T00:00:00"/>
    <x v="298"/>
    <x v="0"/>
    <n v="20"/>
    <x v="11"/>
    <n v="4.99"/>
    <b v="0"/>
    <n v="4"/>
    <x v="3"/>
  </r>
  <r>
    <x v="2"/>
    <n v="1"/>
    <s v="31-00267"/>
    <d v="2020-04-02T00:00:00"/>
    <x v="304"/>
    <x v="0"/>
    <n v="33"/>
    <x v="66"/>
    <n v="4.99"/>
    <b v="0"/>
    <n v="4"/>
    <x v="3"/>
  </r>
  <r>
    <x v="2"/>
    <n v="1"/>
    <s v="31-00268"/>
    <d v="2020-04-02T00:00:00"/>
    <x v="122"/>
    <x v="0"/>
    <n v="29"/>
    <x v="131"/>
    <n v="4.99"/>
    <b v="0"/>
    <n v="4"/>
    <x v="3"/>
  </r>
  <r>
    <x v="2"/>
    <n v="1"/>
    <s v="31-00269"/>
    <d v="2020-04-02T00:00:00"/>
    <x v="166"/>
    <x v="0"/>
    <n v="35"/>
    <x v="82"/>
    <n v="4.99"/>
    <b v="1"/>
    <n v="4"/>
    <x v="3"/>
  </r>
  <r>
    <x v="2"/>
    <n v="1"/>
    <s v="31-00270"/>
    <d v="2020-04-02T00:00:00"/>
    <x v="74"/>
    <x v="0"/>
    <n v="36"/>
    <x v="9"/>
    <n v="4.99"/>
    <b v="0"/>
    <n v="4"/>
    <x v="3"/>
  </r>
  <r>
    <x v="2"/>
    <n v="1"/>
    <s v="31-00271"/>
    <d v="2020-04-02T00:00:00"/>
    <x v="231"/>
    <x v="0"/>
    <n v="37"/>
    <x v="35"/>
    <n v="4.99"/>
    <b v="0"/>
    <n v="4"/>
    <x v="3"/>
  </r>
  <r>
    <x v="2"/>
    <n v="1"/>
    <s v="31-00272"/>
    <d v="2020-04-02T00:00:00"/>
    <x v="231"/>
    <x v="0"/>
    <n v="28"/>
    <x v="88"/>
    <n v="4.99"/>
    <b v="0"/>
    <n v="4"/>
    <x v="3"/>
  </r>
  <r>
    <x v="2"/>
    <n v="1"/>
    <s v="31-00273"/>
    <d v="2020-04-02T00:00:00"/>
    <x v="19"/>
    <x v="0"/>
    <n v="44"/>
    <x v="13"/>
    <n v="4.99"/>
    <b v="0"/>
    <n v="4"/>
    <x v="3"/>
  </r>
  <r>
    <x v="2"/>
    <n v="1"/>
    <s v="31-00274"/>
    <d v="2020-04-02T00:00:00"/>
    <x v="19"/>
    <x v="0"/>
    <n v="47"/>
    <x v="66"/>
    <n v="4.99"/>
    <b v="0"/>
    <n v="4"/>
    <x v="3"/>
  </r>
  <r>
    <x v="2"/>
    <n v="1"/>
    <s v="31-00275"/>
    <d v="2020-04-02T00:00:00"/>
    <x v="76"/>
    <x v="0"/>
    <n v="41"/>
    <x v="65"/>
    <n v="4.99"/>
    <b v="0"/>
    <n v="4"/>
    <x v="3"/>
  </r>
  <r>
    <x v="2"/>
    <n v="1"/>
    <s v="31-00276"/>
    <d v="2020-04-02T00:00:00"/>
    <x v="76"/>
    <x v="0"/>
    <n v="32"/>
    <x v="45"/>
    <n v="4.99"/>
    <b v="0"/>
    <n v="4"/>
    <x v="3"/>
  </r>
  <r>
    <x v="2"/>
    <n v="1"/>
    <s v="31-00277"/>
    <d v="2020-04-02T00:00:00"/>
    <x v="351"/>
    <x v="0"/>
    <n v="46"/>
    <x v="89"/>
    <n v="4.99"/>
    <b v="0"/>
    <n v="4"/>
    <x v="3"/>
  </r>
  <r>
    <x v="2"/>
    <n v="1"/>
    <s v="31-00278"/>
    <d v="2020-04-02T00:00:00"/>
    <x v="234"/>
    <x v="0"/>
    <n v="37"/>
    <x v="13"/>
    <n v="4.99"/>
    <b v="0"/>
    <n v="4"/>
    <x v="3"/>
  </r>
  <r>
    <x v="2"/>
    <n v="1"/>
    <s v="31-00279"/>
    <d v="2020-04-02T00:00:00"/>
    <x v="24"/>
    <x v="0"/>
    <n v="48"/>
    <x v="17"/>
    <n v="4.99"/>
    <b v="0"/>
    <n v="4"/>
    <x v="3"/>
  </r>
  <r>
    <x v="2"/>
    <n v="1"/>
    <s v="31-00280"/>
    <d v="2020-04-02T00:00:00"/>
    <x v="79"/>
    <x v="0"/>
    <n v="41"/>
    <x v="17"/>
    <n v="4.99"/>
    <b v="0"/>
    <n v="4"/>
    <x v="3"/>
  </r>
  <r>
    <x v="2"/>
    <n v="1"/>
    <s v="31-00281"/>
    <d v="2020-04-02T00:00:00"/>
    <x v="171"/>
    <x v="0"/>
    <n v="40"/>
    <x v="82"/>
    <n v="4.99"/>
    <b v="0"/>
    <n v="4"/>
    <x v="3"/>
  </r>
  <r>
    <x v="2"/>
    <n v="1"/>
    <s v="31-00282"/>
    <d v="2020-04-02T00:00:00"/>
    <x v="28"/>
    <x v="0"/>
    <n v="41"/>
    <x v="55"/>
    <n v="4.99"/>
    <b v="0"/>
    <n v="4"/>
    <x v="3"/>
  </r>
  <r>
    <x v="2"/>
    <n v="1"/>
    <s v="31-00283"/>
    <d v="2020-04-02T00:00:00"/>
    <x v="81"/>
    <x v="0"/>
    <n v="47"/>
    <x v="9"/>
    <n v="4.99"/>
    <b v="0"/>
    <n v="4"/>
    <x v="3"/>
  </r>
  <r>
    <x v="2"/>
    <n v="1"/>
    <s v="31-00284"/>
    <d v="2020-04-02T00:00:00"/>
    <x v="82"/>
    <x v="0"/>
    <n v="42"/>
    <x v="118"/>
    <n v="4.99"/>
    <b v="0"/>
    <n v="4"/>
    <x v="3"/>
  </r>
  <r>
    <x v="2"/>
    <n v="1"/>
    <s v="31-00285"/>
    <d v="2020-04-02T00:00:00"/>
    <x v="83"/>
    <x v="0"/>
    <n v="42"/>
    <x v="91"/>
    <n v="4.99"/>
    <b v="0"/>
    <n v="4"/>
    <x v="3"/>
  </r>
  <r>
    <x v="2"/>
    <n v="1"/>
    <s v="31-00286"/>
    <d v="2020-04-02T00:00:00"/>
    <x v="32"/>
    <x v="0"/>
    <n v="41"/>
    <x v="13"/>
    <n v="4.99"/>
    <b v="0"/>
    <n v="4"/>
    <x v="3"/>
  </r>
  <r>
    <x v="2"/>
    <n v="1"/>
    <s v="31-00287"/>
    <d v="2020-04-02T00:00:00"/>
    <x v="37"/>
    <x v="0"/>
    <n v="45"/>
    <x v="6"/>
    <n v="4.99"/>
    <b v="0"/>
    <n v="4"/>
    <x v="3"/>
  </r>
  <r>
    <x v="2"/>
    <n v="1"/>
    <s v="31-00289"/>
    <d v="2020-04-02T00:00:00"/>
    <x v="128"/>
    <x v="0"/>
    <n v="70"/>
    <x v="9"/>
    <n v="4.99"/>
    <b v="0"/>
    <n v="4"/>
    <x v="3"/>
  </r>
  <r>
    <x v="2"/>
    <n v="1"/>
    <s v="31-00288"/>
    <d v="2020-04-02T00:00:00"/>
    <x v="128"/>
    <x v="0"/>
    <n v="69"/>
    <x v="25"/>
    <n v="4.99"/>
    <b v="0"/>
    <n v="4"/>
    <x v="3"/>
  </r>
  <r>
    <x v="2"/>
    <n v="1"/>
    <s v="31-00290"/>
    <d v="2020-04-02T00:00:00"/>
    <x v="39"/>
    <x v="0"/>
    <n v="53"/>
    <x v="90"/>
    <n v="4.99"/>
    <b v="0"/>
    <n v="4"/>
    <x v="3"/>
  </r>
  <r>
    <x v="2"/>
    <n v="1"/>
    <s v="31-00291"/>
    <d v="2020-04-02T00:00:00"/>
    <x v="241"/>
    <x v="0"/>
    <n v="77"/>
    <x v="78"/>
    <n v="4.99"/>
    <b v="0"/>
    <n v="4"/>
    <x v="3"/>
  </r>
  <r>
    <x v="2"/>
    <n v="1"/>
    <s v="31-00292"/>
    <d v="2020-04-02T00:00:00"/>
    <x v="309"/>
    <x v="1"/>
    <s v="N/A"/>
    <x v="27"/>
    <n v="4.99"/>
    <b v="0"/>
    <n v="4"/>
    <x v="3"/>
  </r>
  <r>
    <x v="2"/>
    <n v="1"/>
    <s v="31-00293"/>
    <d v="2020-04-02T00:00:00"/>
    <x v="248"/>
    <x v="0"/>
    <n v="63"/>
    <x v="59"/>
    <n v="4.99"/>
    <b v="0"/>
    <n v="4"/>
    <x v="3"/>
  </r>
  <r>
    <x v="2"/>
    <n v="1"/>
    <s v="31-00294"/>
    <d v="2020-04-02T00:00:00"/>
    <x v="93"/>
    <x v="0"/>
    <n v="56"/>
    <x v="61"/>
    <n v="4.99"/>
    <b v="1"/>
    <n v="4"/>
    <x v="3"/>
  </r>
  <r>
    <x v="2"/>
    <n v="1"/>
    <s v="31-00295"/>
    <d v="2020-04-02T00:00:00"/>
    <x v="44"/>
    <x v="0"/>
    <n v="62"/>
    <x v="121"/>
    <n v="4.99"/>
    <b v="0"/>
    <n v="4"/>
    <x v="3"/>
  </r>
  <r>
    <x v="2"/>
    <n v="1"/>
    <s v="31-00296"/>
    <d v="2020-04-02T00:00:00"/>
    <x v="312"/>
    <x v="0"/>
    <n v="57"/>
    <x v="12"/>
    <n v="4.99"/>
    <b v="0"/>
    <n v="4"/>
    <x v="3"/>
  </r>
  <r>
    <x v="2"/>
    <n v="1"/>
    <s v="31-00297"/>
    <d v="2020-04-02T00:00:00"/>
    <x v="176"/>
    <x v="0"/>
    <n v="59"/>
    <x v="17"/>
    <n v="4.99"/>
    <b v="0"/>
    <n v="4"/>
    <x v="3"/>
  </r>
  <r>
    <x v="2"/>
    <n v="1"/>
    <s v="31-00298"/>
    <d v="2020-04-02T00:00:00"/>
    <x v="47"/>
    <x v="0"/>
    <n v="82"/>
    <x v="6"/>
    <n v="4.99"/>
    <b v="0"/>
    <n v="4"/>
    <x v="3"/>
  </r>
  <r>
    <x v="2"/>
    <n v="1"/>
    <s v="31-00300"/>
    <d v="2020-04-02T00:00:00"/>
    <x v="49"/>
    <x v="1"/>
    <s v="N/A"/>
    <x v="70"/>
    <n v="4.99"/>
    <b v="0"/>
    <n v="4"/>
    <x v="3"/>
  </r>
  <r>
    <x v="2"/>
    <n v="1"/>
    <s v="31-00299"/>
    <d v="2020-04-02T00:00:00"/>
    <x v="49"/>
    <x v="0"/>
    <n v="70"/>
    <x v="14"/>
    <n v="4.99"/>
    <b v="0"/>
    <n v="4"/>
    <x v="3"/>
  </r>
  <r>
    <x v="2"/>
    <n v="1"/>
    <s v="31-00301"/>
    <d v="2020-04-02T00:00:00"/>
    <x v="49"/>
    <x v="0"/>
    <n v="61"/>
    <x v="59"/>
    <n v="4.99"/>
    <b v="0"/>
    <n v="4"/>
    <x v="3"/>
  </r>
  <r>
    <x v="2"/>
    <n v="1"/>
    <s v="31-00302"/>
    <d v="2020-04-02T00:00:00"/>
    <x v="251"/>
    <x v="0"/>
    <n v="67"/>
    <x v="0"/>
    <n v="4.99"/>
    <b v="0"/>
    <n v="4"/>
    <x v="3"/>
  </r>
  <r>
    <x v="2"/>
    <n v="1"/>
    <s v="31-00303"/>
    <d v="2020-04-02T00:00:00"/>
    <x v="95"/>
    <x v="0"/>
    <n v="71"/>
    <x v="59"/>
    <n v="4.99"/>
    <b v="0"/>
    <n v="4"/>
    <x v="3"/>
  </r>
  <r>
    <x v="2"/>
    <n v="1"/>
    <s v="31-00304"/>
    <d v="2020-04-02T00:00:00"/>
    <x v="313"/>
    <x v="0"/>
    <n v="33"/>
    <x v="33"/>
    <n v="4.99"/>
    <b v="0"/>
    <n v="4"/>
    <x v="3"/>
  </r>
  <r>
    <x v="2"/>
    <n v="1"/>
    <s v="31-00305"/>
    <d v="2020-04-02T00:00:00"/>
    <x v="178"/>
    <x v="0"/>
    <n v="30"/>
    <x v="65"/>
    <n v="4.99"/>
    <b v="0"/>
    <n v="4"/>
    <x v="3"/>
  </r>
  <r>
    <x v="2"/>
    <n v="1"/>
    <s v="31-00306"/>
    <d v="2020-04-02T00:00:00"/>
    <x v="51"/>
    <x v="0"/>
    <n v="24"/>
    <x v="32"/>
    <n v="4.99"/>
    <b v="0"/>
    <n v="4"/>
    <x v="3"/>
  </r>
  <r>
    <x v="2"/>
    <n v="1"/>
    <s v="31-00307"/>
    <d v="2020-04-02T00:00:00"/>
    <x v="316"/>
    <x v="0"/>
    <n v="24"/>
    <x v="13"/>
    <n v="4.99"/>
    <b v="0"/>
    <n v="4"/>
    <x v="3"/>
  </r>
  <r>
    <x v="2"/>
    <n v="1"/>
    <s v="31-00308"/>
    <d v="2020-04-02T00:00:00"/>
    <x v="140"/>
    <x v="0"/>
    <n v="34"/>
    <x v="44"/>
    <n v="4.99"/>
    <b v="0"/>
    <n v="4"/>
    <x v="3"/>
  </r>
  <r>
    <x v="2"/>
    <n v="1"/>
    <s v="31-00309"/>
    <d v="2020-04-02T00:00:00"/>
    <x v="183"/>
    <x v="0"/>
    <n v="25"/>
    <x v="56"/>
    <n v="4.99"/>
    <b v="1"/>
    <n v="4"/>
    <x v="3"/>
  </r>
  <r>
    <x v="2"/>
    <n v="1"/>
    <s v="31-00310"/>
    <d v="2020-04-02T00:00:00"/>
    <x v="261"/>
    <x v="0"/>
    <n v="37"/>
    <x v="54"/>
    <n v="4.99"/>
    <b v="0"/>
    <n v="4"/>
    <x v="3"/>
  </r>
  <r>
    <x v="2"/>
    <n v="1"/>
    <s v="31-00311"/>
    <d v="2020-04-02T00:00:00"/>
    <x v="354"/>
    <x v="0"/>
    <n v="32"/>
    <x v="101"/>
    <n v="4.99"/>
    <b v="0"/>
    <n v="4"/>
    <x v="3"/>
  </r>
  <r>
    <x v="2"/>
    <n v="1"/>
    <s v="31-00312"/>
    <d v="2020-04-02T00:00:00"/>
    <x v="185"/>
    <x v="0"/>
    <n v="36"/>
    <x v="35"/>
    <n v="4.99"/>
    <b v="0"/>
    <n v="4"/>
    <x v="3"/>
  </r>
  <r>
    <x v="2"/>
    <n v="1"/>
    <s v="31-00313"/>
    <d v="2020-04-02T00:00:00"/>
    <x v="265"/>
    <x v="0"/>
    <n v="26"/>
    <x v="63"/>
    <n v="4.99"/>
    <b v="0"/>
    <n v="4"/>
    <x v="3"/>
  </r>
  <r>
    <x v="2"/>
    <n v="1"/>
    <s v="31-00314"/>
    <d v="2020-04-02T00:00:00"/>
    <x v="266"/>
    <x v="0"/>
    <n v="22"/>
    <x v="111"/>
    <n v="4.99"/>
    <b v="0"/>
    <n v="4"/>
    <x v="3"/>
  </r>
  <r>
    <x v="2"/>
    <n v="1"/>
    <s v="31-00315"/>
    <d v="2020-04-02T00:00:00"/>
    <x v="326"/>
    <x v="0"/>
    <n v="29"/>
    <x v="12"/>
    <n v="4.99"/>
    <b v="0"/>
    <n v="4"/>
    <x v="3"/>
  </r>
  <r>
    <x v="2"/>
    <n v="1"/>
    <s v="31-00316"/>
    <d v="2020-04-02T00:00:00"/>
    <x v="390"/>
    <x v="0"/>
    <n v="38"/>
    <x v="193"/>
    <n v="4.99"/>
    <b v="0"/>
    <n v="4"/>
    <x v="3"/>
  </r>
  <r>
    <x v="2"/>
    <n v="1"/>
    <s v="31-00317"/>
    <d v="2020-04-02T00:00:00"/>
    <x v="271"/>
    <x v="1"/>
    <s v="N/A"/>
    <x v="7"/>
    <n v="4.99"/>
    <b v="0"/>
    <n v="4"/>
    <x v="3"/>
  </r>
  <r>
    <x v="2"/>
    <n v="1"/>
    <s v="31-00318"/>
    <d v="2020-04-02T00:00:00"/>
    <x v="109"/>
    <x v="0"/>
    <n v="20"/>
    <x v="103"/>
    <n v="4.99"/>
    <b v="0"/>
    <n v="4"/>
    <x v="3"/>
  </r>
  <r>
    <x v="2"/>
    <n v="1"/>
    <s v="31-00319"/>
    <d v="2020-04-03T00:00:00"/>
    <x v="391"/>
    <x v="0"/>
    <n v="21"/>
    <x v="12"/>
    <n v="4.99"/>
    <b v="0"/>
    <n v="5"/>
    <x v="4"/>
  </r>
  <r>
    <x v="2"/>
    <n v="1"/>
    <s v="31-00320"/>
    <d v="2020-04-03T00:00:00"/>
    <x v="444"/>
    <x v="0"/>
    <n v="24"/>
    <x v="14"/>
    <n v="4.99"/>
    <b v="0"/>
    <n v="5"/>
    <x v="4"/>
  </r>
  <r>
    <x v="2"/>
    <n v="1"/>
    <s v="31-00321"/>
    <d v="2020-04-03T00:00:00"/>
    <x v="145"/>
    <x v="0"/>
    <n v="29"/>
    <x v="63"/>
    <n v="4.99"/>
    <b v="1"/>
    <n v="5"/>
    <x v="4"/>
  </r>
  <r>
    <x v="2"/>
    <n v="1"/>
    <s v="31-00322"/>
    <d v="2020-04-03T00:00:00"/>
    <x v="197"/>
    <x v="0"/>
    <n v="38"/>
    <x v="121"/>
    <n v="4.99"/>
    <b v="0"/>
    <n v="5"/>
    <x v="4"/>
  </r>
  <r>
    <x v="2"/>
    <n v="1"/>
    <s v="31-00323"/>
    <d v="2020-04-03T00:00:00"/>
    <x v="408"/>
    <x v="0"/>
    <n v="21"/>
    <x v="101"/>
    <n v="4.99"/>
    <b v="0"/>
    <n v="5"/>
    <x v="4"/>
  </r>
  <r>
    <x v="2"/>
    <n v="1"/>
    <s v="31-00324"/>
    <d v="2020-04-03T00:00:00"/>
    <x v="279"/>
    <x v="0"/>
    <n v="22"/>
    <x v="31"/>
    <n v="4.99"/>
    <b v="0"/>
    <n v="5"/>
    <x v="4"/>
  </r>
  <r>
    <x v="2"/>
    <n v="1"/>
    <s v="31-00325"/>
    <d v="2020-04-03T00:00:00"/>
    <x v="395"/>
    <x v="0"/>
    <n v="22"/>
    <x v="13"/>
    <n v="4.99"/>
    <b v="0"/>
    <n v="5"/>
    <x v="4"/>
  </r>
  <r>
    <x v="2"/>
    <n v="1"/>
    <s v="31-00326"/>
    <d v="2020-04-03T00:00:00"/>
    <x v="445"/>
    <x v="0"/>
    <n v="29"/>
    <x v="68"/>
    <n v="4.99"/>
    <b v="0"/>
    <n v="5"/>
    <x v="4"/>
  </r>
  <r>
    <x v="2"/>
    <n v="1"/>
    <s v="31-00327"/>
    <d v="2020-04-03T00:00:00"/>
    <x v="283"/>
    <x v="0"/>
    <n v="37"/>
    <x v="35"/>
    <n v="4.99"/>
    <b v="0"/>
    <n v="5"/>
    <x v="4"/>
  </r>
  <r>
    <x v="2"/>
    <n v="1"/>
    <s v="31-00328"/>
    <d v="2020-04-03T00:00:00"/>
    <x v="205"/>
    <x v="0"/>
    <n v="32"/>
    <x v="101"/>
    <n v="4.99"/>
    <b v="0"/>
    <n v="5"/>
    <x v="4"/>
  </r>
  <r>
    <x v="2"/>
    <n v="1"/>
    <s v="31-00329"/>
    <d v="2020-04-03T00:00:00"/>
    <x v="446"/>
    <x v="0"/>
    <n v="21"/>
    <x v="133"/>
    <n v="4.99"/>
    <b v="0"/>
    <n v="5"/>
    <x v="4"/>
  </r>
  <r>
    <x v="2"/>
    <n v="1"/>
    <s v="31-00330"/>
    <d v="2020-04-03T00:00:00"/>
    <x v="217"/>
    <x v="0"/>
    <n v="21"/>
    <x v="26"/>
    <n v="4.99"/>
    <b v="0"/>
    <n v="5"/>
    <x v="4"/>
  </r>
  <r>
    <x v="2"/>
    <n v="1"/>
    <s v="31-00331"/>
    <d v="2020-04-03T00:00:00"/>
    <x v="447"/>
    <x v="0"/>
    <n v="33"/>
    <x v="46"/>
    <n v="4.99"/>
    <b v="0"/>
    <n v="5"/>
    <x v="4"/>
  </r>
  <r>
    <x v="2"/>
    <n v="1"/>
    <s v="31-00332"/>
    <d v="2020-04-03T00:00:00"/>
    <x v="388"/>
    <x v="0"/>
    <n v="33"/>
    <x v="53"/>
    <n v="4.99"/>
    <b v="0"/>
    <n v="5"/>
    <x v="4"/>
  </r>
  <r>
    <x v="2"/>
    <n v="1"/>
    <s v="31-00333"/>
    <d v="2020-04-03T00:00:00"/>
    <x v="120"/>
    <x v="0"/>
    <n v="40"/>
    <x v="64"/>
    <n v="4.99"/>
    <b v="0"/>
    <n v="5"/>
    <x v="4"/>
  </r>
  <r>
    <x v="2"/>
    <n v="1"/>
    <s v="31-00334"/>
    <d v="2020-04-03T00:00:00"/>
    <x v="448"/>
    <x v="0"/>
    <n v="40"/>
    <x v="12"/>
    <n v="4.99"/>
    <b v="0"/>
    <n v="5"/>
    <x v="4"/>
  </r>
  <r>
    <x v="2"/>
    <n v="1"/>
    <s v="31-00335"/>
    <d v="2020-04-03T00:00:00"/>
    <x v="12"/>
    <x v="0"/>
    <n v="22"/>
    <x v="18"/>
    <n v="4.99"/>
    <b v="0"/>
    <n v="5"/>
    <x v="4"/>
  </r>
  <r>
    <x v="2"/>
    <n v="1"/>
    <s v="31-00336"/>
    <d v="2020-04-03T00:00:00"/>
    <x v="12"/>
    <x v="0"/>
    <n v="28"/>
    <x v="23"/>
    <n v="4.99"/>
    <b v="0"/>
    <n v="5"/>
    <x v="4"/>
  </r>
  <r>
    <x v="2"/>
    <n v="1"/>
    <s v="31-00337"/>
    <d v="2020-04-03T00:00:00"/>
    <x v="300"/>
    <x v="0"/>
    <n v="29"/>
    <x v="64"/>
    <n v="4.99"/>
    <b v="0"/>
    <n v="5"/>
    <x v="4"/>
  </r>
  <r>
    <x v="2"/>
    <n v="1"/>
    <s v="31-00338"/>
    <d v="2020-04-03T00:00:00"/>
    <x v="302"/>
    <x v="0"/>
    <n v="27"/>
    <x v="49"/>
    <n v="4.99"/>
    <b v="0"/>
    <n v="5"/>
    <x v="4"/>
  </r>
  <r>
    <x v="2"/>
    <n v="1"/>
    <s v="31-00339"/>
    <d v="2020-04-03T00:00:00"/>
    <x v="228"/>
    <x v="0"/>
    <n v="28"/>
    <x v="55"/>
    <n v="4.99"/>
    <b v="0"/>
    <n v="5"/>
    <x v="4"/>
  </r>
  <r>
    <x v="2"/>
    <n v="1"/>
    <s v="31-00340"/>
    <d v="2020-04-03T00:00:00"/>
    <x v="229"/>
    <x v="0"/>
    <n v="92"/>
    <x v="126"/>
    <n v="4.99"/>
    <b v="0"/>
    <n v="5"/>
    <x v="4"/>
  </r>
  <r>
    <x v="2"/>
    <n v="1"/>
    <s v="31-00341"/>
    <d v="2020-04-03T00:00:00"/>
    <x v="121"/>
    <x v="1"/>
    <s v="N/A"/>
    <x v="44"/>
    <n v="4.99"/>
    <b v="0"/>
    <n v="5"/>
    <x v="4"/>
  </r>
  <r>
    <x v="2"/>
    <n v="1"/>
    <s v="31-00342"/>
    <d v="2020-04-03T00:00:00"/>
    <x v="122"/>
    <x v="0"/>
    <n v="65"/>
    <x v="194"/>
    <n v="4.99"/>
    <b v="0"/>
    <n v="5"/>
    <x v="4"/>
  </r>
  <r>
    <x v="2"/>
    <n v="1"/>
    <s v="31-00343"/>
    <d v="2020-04-03T00:00:00"/>
    <x v="165"/>
    <x v="0"/>
    <n v="105"/>
    <x v="21"/>
    <n v="4.99"/>
    <b v="0"/>
    <n v="5"/>
    <x v="4"/>
  </r>
  <r>
    <x v="2"/>
    <n v="1"/>
    <s v="31-00344"/>
    <d v="2020-04-03T00:00:00"/>
    <x v="306"/>
    <x v="1"/>
    <s v="N/A"/>
    <x v="55"/>
    <n v="4.99"/>
    <b v="0"/>
    <n v="5"/>
    <x v="4"/>
  </r>
  <r>
    <x v="2"/>
    <n v="1"/>
    <s v="31-00345"/>
    <d v="2020-04-03T00:00:00"/>
    <x v="17"/>
    <x v="0"/>
    <n v="86"/>
    <x v="126"/>
    <n v="4.99"/>
    <b v="0"/>
    <n v="5"/>
    <x v="4"/>
  </r>
  <r>
    <x v="2"/>
    <n v="1"/>
    <s v="31-00346"/>
    <d v="2020-04-03T00:00:00"/>
    <x v="230"/>
    <x v="0"/>
    <n v="87"/>
    <x v="53"/>
    <n v="4.99"/>
    <b v="0"/>
    <n v="5"/>
    <x v="4"/>
  </r>
  <r>
    <x v="2"/>
    <n v="1"/>
    <s v="31-00347"/>
    <d v="2020-04-03T00:00:00"/>
    <x v="230"/>
    <x v="0"/>
    <n v="98"/>
    <x v="4"/>
    <n v="4.99"/>
    <b v="0"/>
    <n v="5"/>
    <x v="4"/>
  </r>
  <r>
    <x v="2"/>
    <n v="1"/>
    <s v="31-00348"/>
    <d v="2020-04-03T00:00:00"/>
    <x v="123"/>
    <x v="0"/>
    <n v="113"/>
    <x v="46"/>
    <n v="4.99"/>
    <b v="0"/>
    <n v="5"/>
    <x v="4"/>
  </r>
  <r>
    <x v="2"/>
    <n v="1"/>
    <s v="31-00350"/>
    <d v="2020-04-03T00:00:00"/>
    <x v="75"/>
    <x v="0"/>
    <n v="96"/>
    <x v="115"/>
    <n v="4.99"/>
    <b v="0"/>
    <n v="5"/>
    <x v="4"/>
  </r>
  <r>
    <x v="2"/>
    <n v="1"/>
    <s v="31-00349"/>
    <d v="2020-04-03T00:00:00"/>
    <x v="75"/>
    <x v="0"/>
    <n v="116"/>
    <x v="119"/>
    <n v="4.99"/>
    <b v="0"/>
    <n v="5"/>
    <x v="4"/>
  </r>
  <r>
    <x v="2"/>
    <n v="1"/>
    <s v="31-00351"/>
    <d v="2020-04-03T00:00:00"/>
    <x v="19"/>
    <x v="1"/>
    <s v="N/A"/>
    <x v="59"/>
    <n v="4.99"/>
    <b v="0"/>
    <n v="5"/>
    <x v="4"/>
  </r>
  <r>
    <x v="2"/>
    <n v="1"/>
    <s v="31-00352"/>
    <d v="2020-04-03T00:00:00"/>
    <x v="167"/>
    <x v="1"/>
    <s v="N/A"/>
    <x v="59"/>
    <n v="4.99"/>
    <b v="0"/>
    <n v="5"/>
    <x v="4"/>
  </r>
  <r>
    <x v="2"/>
    <n v="1"/>
    <s v="31-00353"/>
    <d v="2020-04-03T00:00:00"/>
    <x v="124"/>
    <x v="1"/>
    <s v="N/A"/>
    <x v="6"/>
    <n v="4.99"/>
    <b v="0"/>
    <n v="5"/>
    <x v="4"/>
  </r>
  <r>
    <x v="2"/>
    <n v="1"/>
    <s v="31-00354"/>
    <d v="2020-04-03T00:00:00"/>
    <x v="124"/>
    <x v="1"/>
    <s v="N/A"/>
    <x v="7"/>
    <n v="4.99"/>
    <b v="0"/>
    <n v="5"/>
    <x v="4"/>
  </r>
  <r>
    <x v="2"/>
    <n v="1"/>
    <s v="31-00355"/>
    <d v="2020-04-03T00:00:00"/>
    <x v="21"/>
    <x v="0"/>
    <n v="101"/>
    <x v="11"/>
    <n v="4.99"/>
    <b v="0"/>
    <n v="5"/>
    <x v="4"/>
  </r>
  <r>
    <x v="2"/>
    <n v="1"/>
    <s v="31-00356"/>
    <d v="2020-04-03T00:00:00"/>
    <x v="21"/>
    <x v="0"/>
    <n v="104"/>
    <x v="195"/>
    <n v="4.99"/>
    <b v="0"/>
    <n v="5"/>
    <x v="4"/>
  </r>
  <r>
    <x v="2"/>
    <n v="1"/>
    <s v="31-00357"/>
    <d v="2020-04-03T00:00:00"/>
    <x v="168"/>
    <x v="1"/>
    <s v="N/A"/>
    <x v="49"/>
    <n v="4.99"/>
    <b v="0"/>
    <n v="5"/>
    <x v="4"/>
  </r>
  <r>
    <x v="2"/>
    <n v="1"/>
    <s v="31-00359"/>
    <d v="2020-04-03T00:00:00"/>
    <x v="22"/>
    <x v="0"/>
    <n v="90"/>
    <x v="57"/>
    <n v="4.99"/>
    <b v="0"/>
    <n v="5"/>
    <x v="4"/>
  </r>
  <r>
    <x v="2"/>
    <n v="1"/>
    <s v="31-00358"/>
    <d v="2020-04-03T00:00:00"/>
    <x v="22"/>
    <x v="0"/>
    <n v="63"/>
    <x v="81"/>
    <n v="4.99"/>
    <b v="0"/>
    <n v="5"/>
    <x v="4"/>
  </r>
  <r>
    <x v="2"/>
    <n v="1"/>
    <s v="31-00360"/>
    <d v="2020-04-03T00:00:00"/>
    <x v="23"/>
    <x v="0"/>
    <n v="110"/>
    <x v="29"/>
    <n v="4.99"/>
    <b v="1"/>
    <n v="5"/>
    <x v="4"/>
  </r>
  <r>
    <x v="2"/>
    <n v="1"/>
    <s v="31-00361"/>
    <d v="2020-04-03T00:00:00"/>
    <x v="351"/>
    <x v="0"/>
    <n v="100"/>
    <x v="81"/>
    <n v="4.99"/>
    <b v="0"/>
    <n v="5"/>
    <x v="4"/>
  </r>
  <r>
    <x v="2"/>
    <n v="1"/>
    <s v="31-00362"/>
    <d v="2020-04-03T00:00:00"/>
    <x v="233"/>
    <x v="1"/>
    <s v="N/A"/>
    <x v="6"/>
    <n v="4.99"/>
    <b v="0"/>
    <n v="5"/>
    <x v="4"/>
  </r>
  <r>
    <x v="2"/>
    <n v="1"/>
    <s v="31-00365"/>
    <d v="2020-04-03T00:00:00"/>
    <x v="236"/>
    <x v="1"/>
    <s v="N/A"/>
    <x v="6"/>
    <n v="4.99"/>
    <b v="0"/>
    <n v="5"/>
    <x v="4"/>
  </r>
  <r>
    <x v="2"/>
    <n v="1"/>
    <s v="31-00364"/>
    <d v="2020-04-03T00:00:00"/>
    <x v="236"/>
    <x v="0"/>
    <n v="117"/>
    <x v="32"/>
    <n v="4.99"/>
    <b v="1"/>
    <n v="5"/>
    <x v="4"/>
  </r>
  <r>
    <x v="2"/>
    <n v="1"/>
    <s v="31-00363"/>
    <d v="2020-04-03T00:00:00"/>
    <x v="236"/>
    <x v="0"/>
    <n v="98"/>
    <x v="114"/>
    <n v="4.99"/>
    <b v="0"/>
    <n v="5"/>
    <x v="4"/>
  </r>
  <r>
    <x v="2"/>
    <n v="1"/>
    <s v="31-00366"/>
    <d v="2020-04-03T00:00:00"/>
    <x v="307"/>
    <x v="0"/>
    <n v="68"/>
    <x v="94"/>
    <n v="4.99"/>
    <b v="0"/>
    <n v="5"/>
    <x v="4"/>
  </r>
  <r>
    <x v="2"/>
    <n v="1"/>
    <s v="31-00367"/>
    <d v="2020-04-03T00:00:00"/>
    <x v="169"/>
    <x v="1"/>
    <s v="N/A"/>
    <x v="70"/>
    <n v="4.99"/>
    <b v="0"/>
    <n v="5"/>
    <x v="4"/>
  </r>
  <r>
    <x v="2"/>
    <n v="1"/>
    <s v="31-00368"/>
    <d v="2020-04-03T00:00:00"/>
    <x v="169"/>
    <x v="0"/>
    <n v="79"/>
    <x v="90"/>
    <n v="4.99"/>
    <b v="0"/>
    <n v="5"/>
    <x v="4"/>
  </r>
  <r>
    <x v="2"/>
    <n v="1"/>
    <s v="31-00369"/>
    <d v="2020-04-03T00:00:00"/>
    <x v="125"/>
    <x v="0"/>
    <n v="89"/>
    <x v="133"/>
    <n v="4.99"/>
    <b v="0"/>
    <n v="5"/>
    <x v="4"/>
  </r>
  <r>
    <x v="2"/>
    <n v="1"/>
    <s v="31-00370"/>
    <d v="2020-04-03T00:00:00"/>
    <x v="237"/>
    <x v="1"/>
    <s v="N/A"/>
    <x v="3"/>
    <n v="4.99"/>
    <b v="0"/>
    <n v="5"/>
    <x v="4"/>
  </r>
  <r>
    <x v="2"/>
    <n v="1"/>
    <s v="31-00371"/>
    <d v="2020-04-03T00:00:00"/>
    <x v="77"/>
    <x v="0"/>
    <n v="84"/>
    <x v="169"/>
    <n v="4.99"/>
    <b v="0"/>
    <n v="5"/>
    <x v="4"/>
  </r>
  <r>
    <x v="2"/>
    <n v="1"/>
    <s v="31-00372"/>
    <d v="2020-04-03T00:00:00"/>
    <x v="78"/>
    <x v="0"/>
    <n v="64"/>
    <x v="93"/>
    <n v="4.99"/>
    <b v="0"/>
    <n v="5"/>
    <x v="4"/>
  </r>
  <r>
    <x v="2"/>
    <n v="1"/>
    <s v="31-00373"/>
    <d v="2020-04-03T00:00:00"/>
    <x v="238"/>
    <x v="0"/>
    <n v="101"/>
    <x v="118"/>
    <n v="4.99"/>
    <b v="0"/>
    <n v="5"/>
    <x v="4"/>
  </r>
  <r>
    <x v="2"/>
    <n v="1"/>
    <s v="31-00374"/>
    <d v="2020-04-03T00:00:00"/>
    <x v="238"/>
    <x v="0"/>
    <n v="95"/>
    <x v="33"/>
    <n v="4.99"/>
    <b v="0"/>
    <n v="5"/>
    <x v="4"/>
  </r>
  <r>
    <x v="2"/>
    <n v="1"/>
    <s v="31-00375"/>
    <d v="2020-04-03T00:00:00"/>
    <x v="126"/>
    <x v="0"/>
    <n v="126"/>
    <x v="43"/>
    <n v="4.99"/>
    <b v="0"/>
    <n v="5"/>
    <x v="4"/>
  </r>
  <r>
    <x v="2"/>
    <n v="1"/>
    <s v="31-00377"/>
    <d v="2020-04-03T00:00:00"/>
    <x v="79"/>
    <x v="0"/>
    <n v="111"/>
    <x v="63"/>
    <n v="4.99"/>
    <b v="0"/>
    <n v="5"/>
    <x v="4"/>
  </r>
  <r>
    <x v="2"/>
    <n v="1"/>
    <s v="31-00376"/>
    <d v="2020-04-03T00:00:00"/>
    <x v="79"/>
    <x v="0"/>
    <n v="95"/>
    <x v="88"/>
    <n v="4.99"/>
    <b v="0"/>
    <n v="5"/>
    <x v="4"/>
  </r>
  <r>
    <x v="2"/>
    <n v="1"/>
    <s v="31-00378"/>
    <d v="2020-04-03T00:00:00"/>
    <x v="30"/>
    <x v="0"/>
    <n v="121"/>
    <x v="32"/>
    <n v="4.99"/>
    <b v="0"/>
    <n v="5"/>
    <x v="4"/>
  </r>
  <r>
    <x v="2"/>
    <n v="1"/>
    <s v="31-00379"/>
    <d v="2020-04-03T00:00:00"/>
    <x v="127"/>
    <x v="0"/>
    <n v="98"/>
    <x v="91"/>
    <n v="4.99"/>
    <b v="1"/>
    <n v="5"/>
    <x v="4"/>
  </r>
  <r>
    <x v="2"/>
    <n v="1"/>
    <s v="31-00380"/>
    <d v="2020-04-03T00:00:00"/>
    <x v="32"/>
    <x v="0"/>
    <n v="109"/>
    <x v="35"/>
    <n v="4.99"/>
    <b v="0"/>
    <n v="5"/>
    <x v="4"/>
  </r>
  <r>
    <x v="2"/>
    <n v="1"/>
    <s v="31-00381"/>
    <d v="2020-04-03T00:00:00"/>
    <x v="33"/>
    <x v="0"/>
    <n v="93"/>
    <x v="122"/>
    <n v="4.99"/>
    <b v="0"/>
    <n v="5"/>
    <x v="4"/>
  </r>
  <r>
    <x v="2"/>
    <n v="1"/>
    <s v="31-00382"/>
    <d v="2020-04-03T00:00:00"/>
    <x v="128"/>
    <x v="0"/>
    <n v="108"/>
    <x v="48"/>
    <n v="4.99"/>
    <b v="0"/>
    <n v="5"/>
    <x v="4"/>
  </r>
  <r>
    <x v="2"/>
    <n v="1"/>
    <s v="31-00384"/>
    <d v="2020-04-03T00:00:00"/>
    <x v="38"/>
    <x v="0"/>
    <n v="126"/>
    <x v="8"/>
    <n v="4.99"/>
    <b v="0"/>
    <n v="5"/>
    <x v="4"/>
  </r>
  <r>
    <x v="2"/>
    <n v="1"/>
    <s v="31-00383"/>
    <d v="2020-04-03T00:00:00"/>
    <x v="38"/>
    <x v="0"/>
    <n v="89"/>
    <x v="17"/>
    <n v="4.99"/>
    <b v="0"/>
    <n v="5"/>
    <x v="4"/>
  </r>
  <r>
    <x v="2"/>
    <n v="1"/>
    <s v="31-00385"/>
    <d v="2020-04-03T00:00:00"/>
    <x v="39"/>
    <x v="0"/>
    <n v="84"/>
    <x v="59"/>
    <n v="4.99"/>
    <b v="0"/>
    <n v="5"/>
    <x v="4"/>
  </r>
  <r>
    <x v="2"/>
    <n v="1"/>
    <s v="31-00386"/>
    <d v="2020-04-03T00:00:00"/>
    <x v="39"/>
    <x v="0"/>
    <n v="97"/>
    <x v="36"/>
    <n v="4.99"/>
    <b v="0"/>
    <n v="5"/>
    <x v="4"/>
  </r>
  <r>
    <x v="2"/>
    <n v="1"/>
    <s v="31-00388"/>
    <d v="2020-04-03T00:00:00"/>
    <x v="87"/>
    <x v="0"/>
    <n v="113"/>
    <x v="42"/>
    <n v="4.99"/>
    <b v="0"/>
    <n v="5"/>
    <x v="4"/>
  </r>
  <r>
    <x v="2"/>
    <n v="1"/>
    <s v="31-00387"/>
    <d v="2020-04-03T00:00:00"/>
    <x v="87"/>
    <x v="0"/>
    <n v="140"/>
    <x v="95"/>
    <n v="4.99"/>
    <b v="0"/>
    <n v="5"/>
    <x v="4"/>
  </r>
  <r>
    <x v="2"/>
    <n v="1"/>
    <s v="31-00390"/>
    <d v="2020-04-03T00:00:00"/>
    <x v="41"/>
    <x v="0"/>
    <n v="154"/>
    <x v="44"/>
    <n v="4.99"/>
    <b v="0"/>
    <n v="5"/>
    <x v="4"/>
  </r>
  <r>
    <x v="2"/>
    <n v="1"/>
    <s v="31-00389"/>
    <d v="2020-04-03T00:00:00"/>
    <x v="41"/>
    <x v="0"/>
    <n v="124"/>
    <x v="86"/>
    <n v="4.99"/>
    <b v="0"/>
    <n v="5"/>
    <x v="4"/>
  </r>
  <r>
    <x v="2"/>
    <n v="1"/>
    <s v="31-00391"/>
    <d v="2020-04-03T00:00:00"/>
    <x v="242"/>
    <x v="0"/>
    <n v="106"/>
    <x v="79"/>
    <n v="4.99"/>
    <b v="1"/>
    <n v="5"/>
    <x v="4"/>
  </r>
  <r>
    <x v="2"/>
    <n v="1"/>
    <s v="31-00393"/>
    <d v="2020-04-03T00:00:00"/>
    <x v="364"/>
    <x v="0"/>
    <n v="115"/>
    <x v="9"/>
    <n v="4.99"/>
    <b v="0"/>
    <n v="5"/>
    <x v="4"/>
  </r>
  <r>
    <x v="2"/>
    <n v="1"/>
    <s v="31-00392"/>
    <d v="2020-04-03T00:00:00"/>
    <x v="364"/>
    <x v="0"/>
    <n v="129"/>
    <x v="8"/>
    <n v="4.99"/>
    <b v="0"/>
    <n v="5"/>
    <x v="4"/>
  </r>
  <r>
    <x v="2"/>
    <n v="1"/>
    <s v="31-00394"/>
    <d v="2020-04-03T00:00:00"/>
    <x v="308"/>
    <x v="0"/>
    <n v="100"/>
    <x v="95"/>
    <n v="4.99"/>
    <b v="0"/>
    <n v="5"/>
    <x v="4"/>
  </r>
  <r>
    <x v="2"/>
    <n v="1"/>
    <s v="31-00395"/>
    <d v="2020-04-03T00:00:00"/>
    <x v="172"/>
    <x v="0"/>
    <n v="111"/>
    <x v="41"/>
    <n v="4.99"/>
    <b v="0"/>
    <n v="5"/>
    <x v="4"/>
  </r>
  <r>
    <x v="2"/>
    <n v="1"/>
    <s v="31-00396"/>
    <d v="2020-04-03T00:00:00"/>
    <x v="309"/>
    <x v="0"/>
    <n v="147"/>
    <x v="9"/>
    <n v="4.99"/>
    <b v="0"/>
    <n v="5"/>
    <x v="4"/>
  </r>
  <r>
    <x v="2"/>
    <n v="1"/>
    <s v="31-00398"/>
    <d v="2020-04-03T00:00:00"/>
    <x v="131"/>
    <x v="1"/>
    <s v="N/A"/>
    <x v="70"/>
    <n v="4.99"/>
    <b v="0"/>
    <n v="5"/>
    <x v="4"/>
  </r>
  <r>
    <x v="2"/>
    <n v="1"/>
    <s v="31-00397"/>
    <d v="2020-04-03T00:00:00"/>
    <x v="131"/>
    <x v="0"/>
    <n v="108"/>
    <x v="57"/>
    <n v="4.99"/>
    <b v="0"/>
    <n v="5"/>
    <x v="4"/>
  </r>
  <r>
    <x v="2"/>
    <n v="1"/>
    <s v="31-00399"/>
    <d v="2020-04-03T00:00:00"/>
    <x v="89"/>
    <x v="0"/>
    <n v="91"/>
    <x v="43"/>
    <n v="4.99"/>
    <b v="0"/>
    <n v="5"/>
    <x v="4"/>
  </r>
  <r>
    <x v="2"/>
    <n v="1"/>
    <s v="31-00400"/>
    <d v="2020-04-03T00:00:00"/>
    <x v="133"/>
    <x v="1"/>
    <s v="N/A"/>
    <x v="34"/>
    <n v="4.99"/>
    <b v="0"/>
    <n v="5"/>
    <x v="4"/>
  </r>
  <r>
    <x v="2"/>
    <n v="1"/>
    <s v="31-00401"/>
    <d v="2020-04-03T00:00:00"/>
    <x v="249"/>
    <x v="1"/>
    <s v="N/A"/>
    <x v="28"/>
    <n v="4.99"/>
    <b v="0"/>
    <n v="5"/>
    <x v="4"/>
  </r>
  <r>
    <x v="2"/>
    <n v="1"/>
    <s v="31-00402"/>
    <d v="2020-04-03T00:00:00"/>
    <x v="93"/>
    <x v="0"/>
    <n v="103"/>
    <x v="14"/>
    <n v="4.99"/>
    <b v="0"/>
    <n v="5"/>
    <x v="4"/>
  </r>
  <r>
    <x v="2"/>
    <n v="1"/>
    <s v="31-00403"/>
    <d v="2020-04-03T00:00:00"/>
    <x v="93"/>
    <x v="0"/>
    <n v="123"/>
    <x v="51"/>
    <n v="4.99"/>
    <b v="0"/>
    <n v="5"/>
    <x v="4"/>
  </r>
  <r>
    <x v="2"/>
    <n v="1"/>
    <s v="31-00404"/>
    <d v="2020-04-03T00:00:00"/>
    <x v="421"/>
    <x v="0"/>
    <n v="125"/>
    <x v="55"/>
    <n v="4.99"/>
    <b v="0"/>
    <n v="5"/>
    <x v="4"/>
  </r>
  <r>
    <x v="2"/>
    <n v="1"/>
    <s v="31-00405"/>
    <d v="2020-04-03T00:00:00"/>
    <x v="45"/>
    <x v="0"/>
    <n v="101"/>
    <x v="105"/>
    <n v="4.99"/>
    <b v="0"/>
    <n v="5"/>
    <x v="4"/>
  </r>
  <r>
    <x v="2"/>
    <n v="1"/>
    <s v="31-00406"/>
    <d v="2020-04-03T00:00:00"/>
    <x v="175"/>
    <x v="0"/>
    <n v="140"/>
    <x v="42"/>
    <n v="4.99"/>
    <b v="1"/>
    <n v="5"/>
    <x v="4"/>
  </r>
  <r>
    <x v="2"/>
    <n v="1"/>
    <s v="31-00407"/>
    <d v="2020-04-03T00:00:00"/>
    <x v="46"/>
    <x v="0"/>
    <n v="139"/>
    <x v="7"/>
    <n v="4.99"/>
    <b v="0"/>
    <n v="5"/>
    <x v="4"/>
  </r>
  <r>
    <x v="2"/>
    <n v="1"/>
    <s v="31-00409"/>
    <d v="2020-04-03T00:00:00"/>
    <x v="47"/>
    <x v="0"/>
    <n v="68"/>
    <x v="43"/>
    <n v="4.99"/>
    <b v="0"/>
    <n v="5"/>
    <x v="4"/>
  </r>
  <r>
    <x v="2"/>
    <n v="1"/>
    <s v="31-00408"/>
    <d v="2020-04-03T00:00:00"/>
    <x v="47"/>
    <x v="0"/>
    <n v="94"/>
    <x v="171"/>
    <n v="4.99"/>
    <b v="0"/>
    <n v="5"/>
    <x v="4"/>
  </r>
  <r>
    <x v="2"/>
    <n v="1"/>
    <s v="31-00411"/>
    <d v="2020-04-03T00:00:00"/>
    <x v="48"/>
    <x v="0"/>
    <n v="127"/>
    <x v="13"/>
    <n v="4.99"/>
    <b v="0"/>
    <n v="5"/>
    <x v="4"/>
  </r>
  <r>
    <x v="2"/>
    <n v="1"/>
    <s v="31-00410"/>
    <d v="2020-04-03T00:00:00"/>
    <x v="48"/>
    <x v="0"/>
    <n v="91"/>
    <x v="65"/>
    <n v="4.99"/>
    <b v="0"/>
    <n v="5"/>
    <x v="4"/>
  </r>
  <r>
    <x v="2"/>
    <n v="1"/>
    <s v="31-00412"/>
    <d v="2020-04-03T00:00:00"/>
    <x v="136"/>
    <x v="0"/>
    <n v="111"/>
    <x v="65"/>
    <n v="4.99"/>
    <b v="0"/>
    <n v="5"/>
    <x v="4"/>
  </r>
  <r>
    <x v="2"/>
    <n v="1"/>
    <s v="31-00413"/>
    <d v="2020-04-03T00:00:00"/>
    <x v="97"/>
    <x v="0"/>
    <n v="101"/>
    <x v="0"/>
    <n v="4.99"/>
    <b v="0"/>
    <n v="5"/>
    <x v="4"/>
  </r>
  <r>
    <x v="2"/>
    <n v="1"/>
    <s v="31-00414"/>
    <d v="2020-04-03T00:00:00"/>
    <x v="352"/>
    <x v="0"/>
    <n v="122"/>
    <x v="146"/>
    <n v="4.99"/>
    <b v="0"/>
    <n v="5"/>
    <x v="4"/>
  </r>
  <r>
    <x v="2"/>
    <n v="1"/>
    <s v="31-00415"/>
    <d v="2020-04-03T00:00:00"/>
    <x v="98"/>
    <x v="0"/>
    <n v="141"/>
    <x v="51"/>
    <n v="4.99"/>
    <b v="0"/>
    <n v="5"/>
    <x v="4"/>
  </r>
  <r>
    <x v="2"/>
    <n v="1"/>
    <s v="31-00416"/>
    <d v="2020-04-03T00:00:00"/>
    <x v="259"/>
    <x v="0"/>
    <n v="126"/>
    <x v="7"/>
    <n v="4.99"/>
    <b v="0"/>
    <n v="5"/>
    <x v="4"/>
  </r>
  <r>
    <x v="2"/>
    <n v="1"/>
    <s v="31-00417"/>
    <d v="2020-04-03T00:00:00"/>
    <x v="259"/>
    <x v="0"/>
    <n v="94"/>
    <x v="7"/>
    <n v="4.99"/>
    <b v="0"/>
    <n v="5"/>
    <x v="4"/>
  </r>
  <r>
    <x v="2"/>
    <n v="1"/>
    <s v="31-00418"/>
    <d v="2020-04-03T00:00:00"/>
    <x v="259"/>
    <x v="0"/>
    <n v="127"/>
    <x v="29"/>
    <n v="4.99"/>
    <b v="0"/>
    <n v="5"/>
    <x v="4"/>
  </r>
  <r>
    <x v="2"/>
    <n v="1"/>
    <s v="31-00419"/>
    <d v="2020-04-03T00:00:00"/>
    <x v="260"/>
    <x v="0"/>
    <n v="135"/>
    <x v="155"/>
    <n v="4.99"/>
    <b v="0"/>
    <n v="5"/>
    <x v="4"/>
  </r>
  <r>
    <x v="2"/>
    <n v="1"/>
    <s v="31-00420"/>
    <d v="2020-04-03T00:00:00"/>
    <x v="318"/>
    <x v="0"/>
    <n v="89"/>
    <x v="8"/>
    <n v="4.99"/>
    <b v="0"/>
    <n v="5"/>
    <x v="4"/>
  </r>
  <r>
    <x v="2"/>
    <n v="1"/>
    <s v="31-00421"/>
    <d v="2020-04-03T00:00:00"/>
    <x v="140"/>
    <x v="0"/>
    <n v="117"/>
    <x v="83"/>
    <n v="4.99"/>
    <b v="0"/>
    <n v="5"/>
    <x v="4"/>
  </r>
  <r>
    <x v="2"/>
    <n v="1"/>
    <s v="31-00422"/>
    <d v="2020-04-03T00:00:00"/>
    <x v="101"/>
    <x v="0"/>
    <n v="92"/>
    <x v="98"/>
    <n v="4.99"/>
    <b v="0"/>
    <n v="5"/>
    <x v="4"/>
  </r>
  <r>
    <x v="2"/>
    <n v="1"/>
    <s v="31-00424"/>
    <d v="2020-04-03T00:00:00"/>
    <x v="261"/>
    <x v="0"/>
    <n v="128"/>
    <x v="57"/>
    <n v="4.99"/>
    <b v="0"/>
    <n v="5"/>
    <x v="4"/>
  </r>
  <r>
    <x v="2"/>
    <n v="1"/>
    <s v="31-00423"/>
    <d v="2020-04-03T00:00:00"/>
    <x v="261"/>
    <x v="0"/>
    <n v="102"/>
    <x v="26"/>
    <n v="4.99"/>
    <b v="0"/>
    <n v="5"/>
    <x v="4"/>
  </r>
  <r>
    <x v="2"/>
    <n v="1"/>
    <s v="31-00425"/>
    <d v="2020-04-03T00:00:00"/>
    <x v="422"/>
    <x v="1"/>
    <s v="N/A"/>
    <x v="18"/>
    <n v="4.99"/>
    <b v="0"/>
    <n v="5"/>
    <x v="4"/>
  </r>
  <r>
    <x v="2"/>
    <n v="1"/>
    <s v="31-00426"/>
    <d v="2020-04-03T00:00:00"/>
    <x v="103"/>
    <x v="0"/>
    <n v="89"/>
    <x v="12"/>
    <n v="4.99"/>
    <b v="0"/>
    <n v="5"/>
    <x v="4"/>
  </r>
  <r>
    <x v="2"/>
    <n v="1"/>
    <s v="31-00427"/>
    <d v="2020-04-03T00:00:00"/>
    <x v="320"/>
    <x v="0"/>
    <n v="104"/>
    <x v="10"/>
    <n v="4.99"/>
    <b v="0"/>
    <n v="5"/>
    <x v="4"/>
  </r>
  <r>
    <x v="2"/>
    <n v="1"/>
    <s v="31-00428"/>
    <d v="2020-04-03T00:00:00"/>
    <x v="104"/>
    <x v="1"/>
    <s v="N/A"/>
    <x v="57"/>
    <n v="4.99"/>
    <b v="0"/>
    <n v="5"/>
    <x v="4"/>
  </r>
  <r>
    <x v="2"/>
    <n v="1"/>
    <s v="31-00429"/>
    <d v="2020-04-03T00:00:00"/>
    <x v="323"/>
    <x v="1"/>
    <s v="N/A"/>
    <x v="40"/>
    <n v="4.99"/>
    <b v="0"/>
    <n v="5"/>
    <x v="4"/>
  </r>
  <r>
    <x v="2"/>
    <n v="1"/>
    <s v="31-00430"/>
    <d v="2020-04-03T00:00:00"/>
    <x v="267"/>
    <x v="1"/>
    <s v="N/A"/>
    <x v="13"/>
    <n v="4.99"/>
    <b v="0"/>
    <n v="5"/>
    <x v="4"/>
  </r>
  <r>
    <x v="2"/>
    <n v="1"/>
    <s v="31-00431"/>
    <d v="2020-04-03T00:00:00"/>
    <x v="59"/>
    <x v="1"/>
    <s v="N/A"/>
    <x v="59"/>
    <n v="4.99"/>
    <b v="0"/>
    <n v="5"/>
    <x v="4"/>
  </r>
  <r>
    <x v="2"/>
    <n v="1"/>
    <s v="31-00432"/>
    <d v="2020-04-03T00:00:00"/>
    <x v="105"/>
    <x v="0"/>
    <n v="74"/>
    <x v="126"/>
    <n v="4.99"/>
    <b v="0"/>
    <n v="5"/>
    <x v="4"/>
  </r>
  <r>
    <x v="2"/>
    <n v="1"/>
    <s v="31-00433"/>
    <d v="2020-04-03T00:00:00"/>
    <x v="324"/>
    <x v="0"/>
    <n v="108"/>
    <x v="42"/>
    <n v="4.99"/>
    <b v="0"/>
    <n v="5"/>
    <x v="4"/>
  </r>
  <r>
    <x v="2"/>
    <n v="1"/>
    <s v="31-00435"/>
    <d v="2020-04-03T00:00:00"/>
    <x v="106"/>
    <x v="1"/>
    <s v="N/A"/>
    <x v="17"/>
    <n v="4.99"/>
    <b v="0"/>
    <n v="5"/>
    <x v="4"/>
  </r>
  <r>
    <x v="2"/>
    <n v="1"/>
    <s v="31-00434"/>
    <d v="2020-04-03T00:00:00"/>
    <x v="106"/>
    <x v="1"/>
    <s v="N/A"/>
    <x v="40"/>
    <n v="4.99"/>
    <b v="0"/>
    <n v="5"/>
    <x v="4"/>
  </r>
  <r>
    <x v="2"/>
    <n v="1"/>
    <s v="31-00436"/>
    <d v="2020-04-03T00:00:00"/>
    <x v="328"/>
    <x v="1"/>
    <s v="N/A"/>
    <x v="131"/>
    <n v="4.99"/>
    <b v="0"/>
    <n v="5"/>
    <x v="4"/>
  </r>
  <r>
    <x v="2"/>
    <n v="1"/>
    <s v="31-00437"/>
    <d v="2020-04-03T00:00:00"/>
    <x v="62"/>
    <x v="0"/>
    <n v="130"/>
    <x v="115"/>
    <n v="4.99"/>
    <b v="0"/>
    <n v="5"/>
    <x v="4"/>
  </r>
  <r>
    <x v="2"/>
    <n v="1"/>
    <s v="31-00438"/>
    <d v="2020-04-03T00:00:00"/>
    <x v="271"/>
    <x v="0"/>
    <n v="119"/>
    <x v="36"/>
    <n v="4.99"/>
    <b v="0"/>
    <n v="5"/>
    <x v="4"/>
  </r>
  <r>
    <x v="2"/>
    <n v="1"/>
    <s v="31-00439"/>
    <d v="2020-04-03T00:00:00"/>
    <x v="332"/>
    <x v="0"/>
    <n v="126"/>
    <x v="89"/>
    <n v="4.99"/>
    <b v="0"/>
    <n v="5"/>
    <x v="4"/>
  </r>
  <r>
    <x v="2"/>
    <n v="1"/>
    <s v="31-00440"/>
    <d v="2020-04-03T00:00:00"/>
    <x v="63"/>
    <x v="0"/>
    <n v="87"/>
    <x v="115"/>
    <n v="4.99"/>
    <b v="0"/>
    <n v="5"/>
    <x v="4"/>
  </r>
  <r>
    <x v="2"/>
    <n v="1"/>
    <s v="31-00441"/>
    <d v="2020-04-03T00:00:00"/>
    <x v="334"/>
    <x v="0"/>
    <n v="120"/>
    <x v="196"/>
    <n v="4.99"/>
    <b v="0"/>
    <n v="5"/>
    <x v="4"/>
  </r>
  <r>
    <x v="2"/>
    <n v="1"/>
    <s v="31-00442"/>
    <d v="2020-04-04T00:00:00"/>
    <x v="440"/>
    <x v="0"/>
    <n v="40"/>
    <x v="54"/>
    <n v="4.99"/>
    <b v="0"/>
    <n v="6"/>
    <x v="5"/>
  </r>
  <r>
    <x v="2"/>
    <n v="1"/>
    <s v="31-00443"/>
    <d v="2020-04-04T00:00:00"/>
    <x v="338"/>
    <x v="0"/>
    <n v="31"/>
    <x v="14"/>
    <n v="4.99"/>
    <b v="0"/>
    <n v="6"/>
    <x v="5"/>
  </r>
  <r>
    <x v="2"/>
    <n v="1"/>
    <s v="31-00444"/>
    <d v="2020-04-04T00:00:00"/>
    <x v="146"/>
    <x v="0"/>
    <n v="26"/>
    <x v="197"/>
    <n v="4.99"/>
    <b v="0"/>
    <n v="6"/>
    <x v="5"/>
  </r>
  <r>
    <x v="2"/>
    <n v="1"/>
    <s v="31-00445"/>
    <d v="2020-04-04T00:00:00"/>
    <x v="449"/>
    <x v="0"/>
    <n v="33"/>
    <x v="70"/>
    <n v="4.99"/>
    <b v="0"/>
    <n v="6"/>
    <x v="5"/>
  </r>
  <r>
    <x v="2"/>
    <n v="1"/>
    <s v="31-00447"/>
    <d v="2020-04-04T00:00:00"/>
    <x v="198"/>
    <x v="0"/>
    <n v="36"/>
    <x v="118"/>
    <n v="4.99"/>
    <b v="0"/>
    <n v="6"/>
    <x v="5"/>
  </r>
  <r>
    <x v="2"/>
    <n v="1"/>
    <s v="31-00446"/>
    <d v="2020-04-04T00:00:00"/>
    <x v="198"/>
    <x v="0"/>
    <n v="28"/>
    <x v="17"/>
    <n v="4.99"/>
    <b v="0"/>
    <n v="6"/>
    <x v="5"/>
  </r>
  <r>
    <x v="2"/>
    <n v="1"/>
    <s v="31-00448"/>
    <d v="2020-04-04T00:00:00"/>
    <x v="450"/>
    <x v="0"/>
    <n v="26"/>
    <x v="65"/>
    <n v="4.99"/>
    <b v="0"/>
    <n v="6"/>
    <x v="5"/>
  </r>
  <r>
    <x v="2"/>
    <n v="1"/>
    <s v="31-00449"/>
    <d v="2020-04-04T00:00:00"/>
    <x v="451"/>
    <x v="0"/>
    <n v="25"/>
    <x v="19"/>
    <n v="4.99"/>
    <b v="0"/>
    <n v="6"/>
    <x v="5"/>
  </r>
  <r>
    <x v="2"/>
    <n v="1"/>
    <s v="31-00450"/>
    <d v="2020-04-04T00:00:00"/>
    <x v="339"/>
    <x v="0"/>
    <n v="20"/>
    <x v="82"/>
    <n v="4.99"/>
    <b v="0"/>
    <n v="6"/>
    <x v="5"/>
  </r>
  <r>
    <x v="2"/>
    <n v="1"/>
    <s v="31-00451"/>
    <d v="2020-04-04T00:00:00"/>
    <x v="279"/>
    <x v="0"/>
    <n v="36"/>
    <x v="35"/>
    <n v="4.99"/>
    <b v="0"/>
    <n v="6"/>
    <x v="5"/>
  </r>
  <r>
    <x v="2"/>
    <n v="1"/>
    <s v="31-00452"/>
    <d v="2020-04-04T00:00:00"/>
    <x v="340"/>
    <x v="0"/>
    <n v="30"/>
    <x v="16"/>
    <n v="4.99"/>
    <b v="0"/>
    <n v="6"/>
    <x v="5"/>
  </r>
  <r>
    <x v="2"/>
    <n v="1"/>
    <s v="31-00453"/>
    <d v="2020-04-04T00:00:00"/>
    <x v="376"/>
    <x v="0"/>
    <n v="24"/>
    <x v="46"/>
    <n v="4.99"/>
    <b v="0"/>
    <n v="6"/>
    <x v="5"/>
  </r>
  <r>
    <x v="2"/>
    <n v="1"/>
    <s v="31-00454"/>
    <d v="2020-04-04T00:00:00"/>
    <x v="280"/>
    <x v="0"/>
    <n v="27"/>
    <x v="57"/>
    <n v="4.99"/>
    <b v="0"/>
    <n v="6"/>
    <x v="5"/>
  </r>
  <r>
    <x v="2"/>
    <n v="1"/>
    <s v="31-00455"/>
    <d v="2020-04-04T00:00:00"/>
    <x v="115"/>
    <x v="0"/>
    <n v="35"/>
    <x v="118"/>
    <n v="4.99"/>
    <b v="0"/>
    <n v="6"/>
    <x v="5"/>
  </r>
  <r>
    <x v="2"/>
    <n v="1"/>
    <s v="31-00456"/>
    <d v="2020-04-04T00:00:00"/>
    <x v="206"/>
    <x v="0"/>
    <n v="39"/>
    <x v="31"/>
    <n v="4.99"/>
    <b v="0"/>
    <n v="6"/>
    <x v="5"/>
  </r>
  <r>
    <x v="2"/>
    <n v="1"/>
    <s v="31-00457"/>
    <d v="2020-04-04T00:00:00"/>
    <x v="452"/>
    <x v="0"/>
    <n v="30"/>
    <x v="32"/>
    <n v="4.99"/>
    <b v="0"/>
    <n v="6"/>
    <x v="5"/>
  </r>
  <r>
    <x v="2"/>
    <n v="1"/>
    <s v="31-00458"/>
    <d v="2020-04-04T00:00:00"/>
    <x v="453"/>
    <x v="0"/>
    <n v="26"/>
    <x v="42"/>
    <n v="4.99"/>
    <b v="0"/>
    <n v="6"/>
    <x v="5"/>
  </r>
  <r>
    <x v="2"/>
    <n v="1"/>
    <s v="31-00459"/>
    <d v="2020-04-04T00:00:00"/>
    <x v="454"/>
    <x v="0"/>
    <n v="27"/>
    <x v="112"/>
    <n v="4.99"/>
    <b v="0"/>
    <n v="6"/>
    <x v="5"/>
  </r>
  <r>
    <x v="2"/>
    <n v="1"/>
    <s v="31-00460"/>
    <d v="2020-04-04T00:00:00"/>
    <x v="442"/>
    <x v="0"/>
    <n v="37"/>
    <x v="131"/>
    <n v="4.99"/>
    <b v="0"/>
    <n v="6"/>
    <x v="5"/>
  </r>
  <r>
    <x v="2"/>
    <n v="1"/>
    <s v="31-00461"/>
    <d v="2020-04-04T00:00:00"/>
    <x v="430"/>
    <x v="0"/>
    <n v="23"/>
    <x v="69"/>
    <n v="4.99"/>
    <b v="1"/>
    <n v="6"/>
    <x v="5"/>
  </r>
  <r>
    <x v="2"/>
    <n v="1"/>
    <s v="31-00462"/>
    <d v="2020-04-04T00:00:00"/>
    <x v="209"/>
    <x v="0"/>
    <n v="27"/>
    <x v="101"/>
    <n v="4.99"/>
    <b v="0"/>
    <n v="6"/>
    <x v="5"/>
  </r>
  <r>
    <x v="2"/>
    <n v="1"/>
    <s v="31-00463"/>
    <d v="2020-04-04T00:00:00"/>
    <x v="455"/>
    <x v="0"/>
    <n v="25"/>
    <x v="51"/>
    <n v="4.99"/>
    <b v="0"/>
    <n v="6"/>
    <x v="5"/>
  </r>
  <r>
    <x v="2"/>
    <n v="1"/>
    <s v="31-00464"/>
    <d v="2020-04-04T00:00:00"/>
    <x v="446"/>
    <x v="0"/>
    <n v="37"/>
    <x v="68"/>
    <n v="4.99"/>
    <b v="0"/>
    <n v="6"/>
    <x v="5"/>
  </r>
  <r>
    <x v="2"/>
    <n v="1"/>
    <s v="31-00465"/>
    <d v="2020-04-04T00:00:00"/>
    <x v="362"/>
    <x v="0"/>
    <n v="20"/>
    <x v="13"/>
    <n v="4.99"/>
    <b v="0"/>
    <n v="6"/>
    <x v="5"/>
  </r>
  <r>
    <x v="2"/>
    <n v="1"/>
    <s v="31-00466"/>
    <d v="2020-04-04T00:00:00"/>
    <x v="212"/>
    <x v="0"/>
    <n v="25"/>
    <x v="74"/>
    <n v="4.99"/>
    <b v="0"/>
    <n v="6"/>
    <x v="5"/>
  </r>
  <r>
    <x v="2"/>
    <n v="1"/>
    <s v="31-00467"/>
    <d v="2020-04-04T00:00:00"/>
    <x v="347"/>
    <x v="0"/>
    <n v="23"/>
    <x v="5"/>
    <n v="4.99"/>
    <b v="0"/>
    <n v="6"/>
    <x v="5"/>
  </r>
  <r>
    <x v="2"/>
    <n v="1"/>
    <s v="31-00468"/>
    <d v="2020-04-04T00:00:00"/>
    <x v="11"/>
    <x v="0"/>
    <n v="53"/>
    <x v="40"/>
    <n v="4.99"/>
    <b v="0"/>
    <n v="6"/>
    <x v="5"/>
  </r>
  <r>
    <x v="2"/>
    <n v="1"/>
    <s v="31-00469"/>
    <d v="2020-04-04T00:00:00"/>
    <x v="456"/>
    <x v="0"/>
    <n v="32"/>
    <x v="33"/>
    <n v="4.99"/>
    <b v="0"/>
    <n v="6"/>
    <x v="5"/>
  </r>
  <r>
    <x v="2"/>
    <n v="1"/>
    <s v="31-00470"/>
    <d v="2020-04-04T00:00:00"/>
    <x v="447"/>
    <x v="0"/>
    <n v="33"/>
    <x v="51"/>
    <n v="4.99"/>
    <b v="0"/>
    <n v="6"/>
    <x v="5"/>
  </r>
  <r>
    <x v="2"/>
    <n v="1"/>
    <s v="31-00471"/>
    <d v="2020-04-04T00:00:00"/>
    <x v="296"/>
    <x v="0"/>
    <n v="55"/>
    <x v="12"/>
    <n v="4.99"/>
    <b v="0"/>
    <n v="6"/>
    <x v="5"/>
  </r>
  <r>
    <x v="2"/>
    <n v="1"/>
    <s v="31-00472"/>
    <d v="2020-04-04T00:00:00"/>
    <x v="416"/>
    <x v="0"/>
    <n v="50"/>
    <x v="5"/>
    <n v="4.99"/>
    <b v="0"/>
    <n v="6"/>
    <x v="5"/>
  </r>
  <r>
    <x v="2"/>
    <n v="1"/>
    <s v="31-00473"/>
    <d v="2020-04-04T00:00:00"/>
    <x v="457"/>
    <x v="0"/>
    <n v="35"/>
    <x v="48"/>
    <n v="4.99"/>
    <b v="0"/>
    <n v="6"/>
    <x v="5"/>
  </r>
  <r>
    <x v="2"/>
    <n v="1"/>
    <s v="31-00474"/>
    <d v="2020-04-04T00:00:00"/>
    <x v="458"/>
    <x v="0"/>
    <n v="45"/>
    <x v="12"/>
    <n v="4.99"/>
    <b v="0"/>
    <n v="6"/>
    <x v="5"/>
  </r>
  <r>
    <x v="2"/>
    <n v="1"/>
    <s v="31-00475"/>
    <d v="2020-04-04T00:00:00"/>
    <x v="220"/>
    <x v="0"/>
    <n v="41"/>
    <x v="121"/>
    <n v="4.99"/>
    <b v="0"/>
    <n v="6"/>
    <x v="5"/>
  </r>
  <r>
    <x v="2"/>
    <n v="1"/>
    <s v="31-00476"/>
    <d v="2020-04-04T00:00:00"/>
    <x v="220"/>
    <x v="0"/>
    <n v="48"/>
    <x v="53"/>
    <n v="4.99"/>
    <b v="0"/>
    <n v="6"/>
    <x v="5"/>
  </r>
  <r>
    <x v="2"/>
    <n v="1"/>
    <s v="31-00477"/>
    <d v="2020-04-04T00:00:00"/>
    <x v="403"/>
    <x v="0"/>
    <n v="37"/>
    <x v="91"/>
    <n v="4.99"/>
    <b v="0"/>
    <n v="6"/>
    <x v="5"/>
  </r>
  <r>
    <x v="2"/>
    <n v="1"/>
    <s v="31-00479"/>
    <d v="2020-04-04T00:00:00"/>
    <x v="72"/>
    <x v="0"/>
    <n v="31"/>
    <x v="26"/>
    <n v="4.99"/>
    <b v="0"/>
    <n v="6"/>
    <x v="5"/>
  </r>
  <r>
    <x v="2"/>
    <n v="1"/>
    <s v="31-00478"/>
    <d v="2020-04-04T00:00:00"/>
    <x v="72"/>
    <x v="0"/>
    <n v="44"/>
    <x v="89"/>
    <n v="4.99"/>
    <b v="0"/>
    <n v="6"/>
    <x v="5"/>
  </r>
  <r>
    <x v="2"/>
    <n v="1"/>
    <s v="31-00480"/>
    <d v="2020-04-04T00:00:00"/>
    <x v="73"/>
    <x v="0"/>
    <n v="41"/>
    <x v="18"/>
    <n v="4.99"/>
    <b v="0"/>
    <n v="6"/>
    <x v="5"/>
  </r>
  <r>
    <x v="2"/>
    <n v="1"/>
    <s v="31-00481"/>
    <d v="2020-04-04T00:00:00"/>
    <x v="225"/>
    <x v="0"/>
    <n v="44"/>
    <x v="126"/>
    <n v="4.99"/>
    <b v="0"/>
    <n v="6"/>
    <x v="5"/>
  </r>
  <r>
    <x v="2"/>
    <n v="1"/>
    <s v="31-00482"/>
    <d v="2020-04-04T00:00:00"/>
    <x v="459"/>
    <x v="0"/>
    <n v="37"/>
    <x v="101"/>
    <n v="4.99"/>
    <b v="0"/>
    <n v="6"/>
    <x v="5"/>
  </r>
  <r>
    <x v="2"/>
    <n v="1"/>
    <s v="31-00483"/>
    <d v="2020-04-04T00:00:00"/>
    <x v="16"/>
    <x v="0"/>
    <n v="59"/>
    <x v="8"/>
    <n v="4.99"/>
    <b v="0"/>
    <n v="6"/>
    <x v="5"/>
  </r>
  <r>
    <x v="2"/>
    <n v="1"/>
    <s v="31-00484"/>
    <d v="2020-04-04T00:00:00"/>
    <x v="304"/>
    <x v="0"/>
    <n v="92"/>
    <x v="46"/>
    <n v="4.99"/>
    <b v="0"/>
    <n v="6"/>
    <x v="5"/>
  </r>
  <r>
    <x v="2"/>
    <n v="1"/>
    <s v="31-00485"/>
    <d v="2020-04-04T00:00:00"/>
    <x v="122"/>
    <x v="1"/>
    <s v="N/A"/>
    <x v="34"/>
    <n v="4.99"/>
    <b v="0"/>
    <n v="6"/>
    <x v="5"/>
  </r>
  <r>
    <x v="2"/>
    <n v="1"/>
    <s v="31-00486"/>
    <d v="2020-04-04T00:00:00"/>
    <x v="305"/>
    <x v="0"/>
    <n v="72"/>
    <x v="113"/>
    <n v="4.99"/>
    <b v="0"/>
    <n v="6"/>
    <x v="5"/>
  </r>
  <r>
    <x v="2"/>
    <n v="1"/>
    <s v="31-00487"/>
    <d v="2020-04-04T00:00:00"/>
    <x v="306"/>
    <x v="0"/>
    <n v="96"/>
    <x v="82"/>
    <n v="4.99"/>
    <b v="0"/>
    <n v="6"/>
    <x v="5"/>
  </r>
  <r>
    <x v="2"/>
    <n v="1"/>
    <s v="31-00488"/>
    <d v="2020-04-04T00:00:00"/>
    <x v="306"/>
    <x v="0"/>
    <n v="105"/>
    <x v="115"/>
    <n v="4.99"/>
    <b v="0"/>
    <n v="6"/>
    <x v="5"/>
  </r>
  <r>
    <x v="2"/>
    <n v="1"/>
    <s v="31-00489"/>
    <d v="2020-04-04T00:00:00"/>
    <x v="17"/>
    <x v="0"/>
    <n v="63"/>
    <x v="65"/>
    <n v="4.99"/>
    <b v="0"/>
    <n v="6"/>
    <x v="5"/>
  </r>
  <r>
    <x v="2"/>
    <n v="1"/>
    <s v="31-00490"/>
    <d v="2020-04-04T00:00:00"/>
    <x v="230"/>
    <x v="0"/>
    <n v="96"/>
    <x v="95"/>
    <n v="4.99"/>
    <b v="0"/>
    <n v="6"/>
    <x v="5"/>
  </r>
  <r>
    <x v="2"/>
    <n v="1"/>
    <s v="31-00491"/>
    <d v="2020-04-04T00:00:00"/>
    <x v="18"/>
    <x v="0"/>
    <n v="110"/>
    <x v="190"/>
    <n v="4.99"/>
    <b v="0"/>
    <n v="6"/>
    <x v="5"/>
  </r>
  <r>
    <x v="2"/>
    <n v="1"/>
    <s v="31-00492"/>
    <d v="2020-04-04T00:00:00"/>
    <x v="75"/>
    <x v="0"/>
    <n v="74"/>
    <x v="53"/>
    <n v="4.99"/>
    <b v="0"/>
    <n v="6"/>
    <x v="5"/>
  </r>
  <r>
    <x v="2"/>
    <n v="1"/>
    <s v="31-00494"/>
    <d v="2020-04-04T00:00:00"/>
    <x v="167"/>
    <x v="1"/>
    <s v="N/A"/>
    <x v="7"/>
    <n v="4.99"/>
    <b v="0"/>
    <n v="6"/>
    <x v="5"/>
  </r>
  <r>
    <x v="2"/>
    <n v="1"/>
    <s v="31-00493"/>
    <d v="2020-04-04T00:00:00"/>
    <x v="167"/>
    <x v="0"/>
    <n v="68"/>
    <x v="5"/>
    <n v="4.99"/>
    <b v="0"/>
    <n v="6"/>
    <x v="5"/>
  </r>
  <r>
    <x v="2"/>
    <n v="1"/>
    <s v="31-00495"/>
    <d v="2020-04-04T00:00:00"/>
    <x v="124"/>
    <x v="0"/>
    <n v="67"/>
    <x v="110"/>
    <n v="4.99"/>
    <b v="0"/>
    <n v="6"/>
    <x v="5"/>
  </r>
  <r>
    <x v="2"/>
    <n v="1"/>
    <s v="31-00497"/>
    <d v="2020-04-04T00:00:00"/>
    <x v="168"/>
    <x v="0"/>
    <n v="87"/>
    <x v="8"/>
    <n v="4.99"/>
    <b v="0"/>
    <n v="6"/>
    <x v="5"/>
  </r>
  <r>
    <x v="2"/>
    <n v="1"/>
    <s v="31-00496"/>
    <d v="2020-04-04T00:00:00"/>
    <x v="168"/>
    <x v="0"/>
    <n v="103"/>
    <x v="5"/>
    <n v="4.99"/>
    <b v="0"/>
    <n v="6"/>
    <x v="5"/>
  </r>
  <r>
    <x v="2"/>
    <n v="1"/>
    <s v="31-00500"/>
    <d v="2020-04-04T00:00:00"/>
    <x v="232"/>
    <x v="1"/>
    <s v="N/A"/>
    <x v="6"/>
    <n v="4.99"/>
    <b v="0"/>
    <n v="6"/>
    <x v="5"/>
  </r>
  <r>
    <x v="2"/>
    <n v="1"/>
    <s v="31-00498"/>
    <d v="2020-04-04T00:00:00"/>
    <x v="232"/>
    <x v="0"/>
    <n v="71"/>
    <x v="19"/>
    <n v="4.99"/>
    <b v="0"/>
    <n v="6"/>
    <x v="5"/>
  </r>
  <r>
    <x v="2"/>
    <n v="1"/>
    <s v="31-00499"/>
    <d v="2020-04-04T00:00:00"/>
    <x v="232"/>
    <x v="0"/>
    <n v="126"/>
    <x v="85"/>
    <n v="4.99"/>
    <b v="0"/>
    <n v="6"/>
    <x v="5"/>
  </r>
  <r>
    <x v="2"/>
    <n v="1"/>
    <s v="31-00501"/>
    <d v="2020-04-04T00:00:00"/>
    <x v="23"/>
    <x v="0"/>
    <n v="84"/>
    <x v="121"/>
    <n v="4.99"/>
    <b v="1"/>
    <n v="6"/>
    <x v="5"/>
  </r>
  <r>
    <x v="2"/>
    <n v="1"/>
    <s v="31-00502"/>
    <d v="2020-04-04T00:00:00"/>
    <x v="233"/>
    <x v="0"/>
    <n v="88"/>
    <x v="38"/>
    <n v="4.99"/>
    <b v="1"/>
    <n v="6"/>
    <x v="5"/>
  </r>
  <r>
    <x v="2"/>
    <n v="1"/>
    <s v="31-00503"/>
    <d v="2020-04-04T00:00:00"/>
    <x v="234"/>
    <x v="0"/>
    <n v="66"/>
    <x v="81"/>
    <n v="4.99"/>
    <b v="0"/>
    <n v="6"/>
    <x v="5"/>
  </r>
  <r>
    <x v="2"/>
    <n v="1"/>
    <s v="31-00504"/>
    <d v="2020-04-04T00:00:00"/>
    <x v="236"/>
    <x v="0"/>
    <n v="98"/>
    <x v="23"/>
    <n v="4.99"/>
    <b v="0"/>
    <n v="6"/>
    <x v="5"/>
  </r>
  <r>
    <x v="2"/>
    <n v="1"/>
    <s v="31-00505"/>
    <d v="2020-04-04T00:00:00"/>
    <x v="236"/>
    <x v="0"/>
    <n v="87"/>
    <x v="176"/>
    <n v="4.99"/>
    <b v="0"/>
    <n v="6"/>
    <x v="5"/>
  </r>
  <r>
    <x v="2"/>
    <n v="1"/>
    <s v="31-00506"/>
    <d v="2020-04-04T00:00:00"/>
    <x v="24"/>
    <x v="1"/>
    <s v="N/A"/>
    <x v="14"/>
    <n v="4.99"/>
    <b v="0"/>
    <n v="6"/>
    <x v="5"/>
  </r>
  <r>
    <x v="2"/>
    <n v="1"/>
    <s v="31-00507"/>
    <d v="2020-04-04T00:00:00"/>
    <x v="307"/>
    <x v="1"/>
    <s v="N/A"/>
    <x v="3"/>
    <n v="4.99"/>
    <b v="0"/>
    <n v="6"/>
    <x v="5"/>
  </r>
  <r>
    <x v="2"/>
    <n v="1"/>
    <s v="31-00508"/>
    <d v="2020-04-04T00:00:00"/>
    <x v="307"/>
    <x v="0"/>
    <n v="81"/>
    <x v="41"/>
    <n v="4.99"/>
    <b v="1"/>
    <n v="6"/>
    <x v="5"/>
  </r>
  <r>
    <x v="2"/>
    <n v="1"/>
    <s v="31-00509"/>
    <d v="2020-04-04T00:00:00"/>
    <x v="169"/>
    <x v="1"/>
    <s v="N/A"/>
    <x v="101"/>
    <n v="4.99"/>
    <b v="0"/>
    <n v="6"/>
    <x v="5"/>
  </r>
  <r>
    <x v="2"/>
    <n v="1"/>
    <s v="31-00511"/>
    <d v="2020-04-04T00:00:00"/>
    <x v="25"/>
    <x v="1"/>
    <s v="N/A"/>
    <x v="51"/>
    <n v="4.99"/>
    <b v="0"/>
    <n v="6"/>
    <x v="5"/>
  </r>
  <r>
    <x v="2"/>
    <n v="1"/>
    <s v="31-00510"/>
    <d v="2020-04-04T00:00:00"/>
    <x v="25"/>
    <x v="0"/>
    <n v="73"/>
    <x v="198"/>
    <n v="4.99"/>
    <b v="0"/>
    <n v="6"/>
    <x v="5"/>
  </r>
  <r>
    <x v="2"/>
    <n v="1"/>
    <s v="31-00513"/>
    <d v="2020-04-04T00:00:00"/>
    <x v="125"/>
    <x v="0"/>
    <n v="112"/>
    <x v="55"/>
    <n v="4.99"/>
    <b v="0"/>
    <n v="6"/>
    <x v="5"/>
  </r>
  <r>
    <x v="2"/>
    <n v="1"/>
    <s v="31-00514"/>
    <d v="2020-04-04T00:00:00"/>
    <x v="125"/>
    <x v="0"/>
    <n v="119"/>
    <x v="66"/>
    <n v="4.99"/>
    <b v="0"/>
    <n v="6"/>
    <x v="5"/>
  </r>
  <r>
    <x v="2"/>
    <n v="1"/>
    <s v="31-00512"/>
    <d v="2020-04-04T00:00:00"/>
    <x v="125"/>
    <x v="0"/>
    <n v="106"/>
    <x v="88"/>
    <n v="4.99"/>
    <b v="0"/>
    <n v="6"/>
    <x v="5"/>
  </r>
  <r>
    <x v="2"/>
    <n v="1"/>
    <s v="31-00515"/>
    <d v="2020-04-04T00:00:00"/>
    <x v="26"/>
    <x v="0"/>
    <n v="112"/>
    <x v="121"/>
    <n v="4.99"/>
    <b v="0"/>
    <n v="6"/>
    <x v="5"/>
  </r>
  <r>
    <x v="2"/>
    <n v="1"/>
    <s v="31-00516"/>
    <d v="2020-04-04T00:00:00"/>
    <x v="170"/>
    <x v="1"/>
    <s v="N/A"/>
    <x v="70"/>
    <n v="4.99"/>
    <b v="0"/>
    <n v="6"/>
    <x v="5"/>
  </r>
  <r>
    <x v="2"/>
    <n v="1"/>
    <s v="31-00517"/>
    <d v="2020-04-04T00:00:00"/>
    <x v="77"/>
    <x v="1"/>
    <s v="N/A"/>
    <x v="6"/>
    <n v="4.99"/>
    <b v="0"/>
    <n v="6"/>
    <x v="5"/>
  </r>
  <r>
    <x v="2"/>
    <n v="1"/>
    <s v="31-00518"/>
    <d v="2020-04-04T00:00:00"/>
    <x v="77"/>
    <x v="0"/>
    <n v="103"/>
    <x v="159"/>
    <n v="4.99"/>
    <b v="0"/>
    <n v="6"/>
    <x v="5"/>
  </r>
  <r>
    <x v="2"/>
    <n v="1"/>
    <s v="31-00519"/>
    <d v="2020-04-04T00:00:00"/>
    <x v="78"/>
    <x v="0"/>
    <n v="115"/>
    <x v="81"/>
    <n v="4.99"/>
    <b v="0"/>
    <n v="6"/>
    <x v="5"/>
  </r>
  <r>
    <x v="2"/>
    <n v="1"/>
    <s v="31-00520"/>
    <d v="2020-04-04T00:00:00"/>
    <x v="27"/>
    <x v="0"/>
    <n v="110"/>
    <x v="98"/>
    <n v="4.99"/>
    <b v="1"/>
    <n v="6"/>
    <x v="5"/>
  </r>
  <r>
    <x v="2"/>
    <n v="1"/>
    <s v="31-00521"/>
    <d v="2020-04-04T00:00:00"/>
    <x v="126"/>
    <x v="0"/>
    <n v="92"/>
    <x v="82"/>
    <n v="4.99"/>
    <b v="0"/>
    <n v="6"/>
    <x v="5"/>
  </r>
  <r>
    <x v="2"/>
    <n v="1"/>
    <s v="31-00522"/>
    <d v="2020-04-04T00:00:00"/>
    <x v="79"/>
    <x v="1"/>
    <s v="N/A"/>
    <x v="2"/>
    <n v="4.99"/>
    <b v="0"/>
    <n v="6"/>
    <x v="5"/>
  </r>
  <r>
    <x v="2"/>
    <n v="1"/>
    <s v="31-00524"/>
    <d v="2020-04-04T00:00:00"/>
    <x v="80"/>
    <x v="0"/>
    <n v="106"/>
    <x v="91"/>
    <n v="4.99"/>
    <b v="0"/>
    <n v="6"/>
    <x v="5"/>
  </r>
  <r>
    <x v="2"/>
    <n v="1"/>
    <s v="31-00523"/>
    <d v="2020-04-04T00:00:00"/>
    <x v="80"/>
    <x v="0"/>
    <n v="108"/>
    <x v="33"/>
    <n v="4.99"/>
    <b v="0"/>
    <n v="6"/>
    <x v="5"/>
  </r>
  <r>
    <x v="2"/>
    <n v="1"/>
    <s v="31-00525"/>
    <d v="2020-04-04T00:00:00"/>
    <x v="171"/>
    <x v="0"/>
    <n v="102"/>
    <x v="81"/>
    <n v="4.99"/>
    <b v="0"/>
    <n v="6"/>
    <x v="5"/>
  </r>
  <r>
    <x v="2"/>
    <n v="1"/>
    <s v="31-00527"/>
    <d v="2020-04-04T00:00:00"/>
    <x v="239"/>
    <x v="0"/>
    <n v="74"/>
    <x v="105"/>
    <n v="4.99"/>
    <b v="0"/>
    <n v="6"/>
    <x v="5"/>
  </r>
  <r>
    <x v="2"/>
    <n v="1"/>
    <s v="31-00526"/>
    <d v="2020-04-04T00:00:00"/>
    <x v="239"/>
    <x v="0"/>
    <n v="83"/>
    <x v="26"/>
    <n v="4.99"/>
    <b v="0"/>
    <n v="6"/>
    <x v="5"/>
  </r>
  <r>
    <x v="2"/>
    <n v="1"/>
    <s v="31-00528"/>
    <d v="2020-04-04T00:00:00"/>
    <x v="28"/>
    <x v="0"/>
    <n v="111"/>
    <x v="95"/>
    <n v="4.99"/>
    <b v="0"/>
    <n v="6"/>
    <x v="5"/>
  </r>
  <r>
    <x v="2"/>
    <n v="1"/>
    <s v="31-00529"/>
    <d v="2020-04-04T00:00:00"/>
    <x v="29"/>
    <x v="1"/>
    <s v="N/A"/>
    <x v="101"/>
    <n v="4.99"/>
    <b v="0"/>
    <n v="6"/>
    <x v="5"/>
  </r>
  <r>
    <x v="2"/>
    <n v="1"/>
    <s v="31-00530"/>
    <d v="2020-04-04T00:00:00"/>
    <x v="240"/>
    <x v="1"/>
    <s v="N/A"/>
    <x v="14"/>
    <n v="4.99"/>
    <b v="0"/>
    <n v="6"/>
    <x v="5"/>
  </r>
  <r>
    <x v="2"/>
    <n v="1"/>
    <s v="31-00531"/>
    <d v="2020-04-04T00:00:00"/>
    <x v="31"/>
    <x v="0"/>
    <n v="102"/>
    <x v="94"/>
    <n v="4.99"/>
    <b v="0"/>
    <n v="6"/>
    <x v="5"/>
  </r>
  <r>
    <x v="2"/>
    <n v="1"/>
    <s v="31-00532"/>
    <d v="2020-04-04T00:00:00"/>
    <x v="31"/>
    <x v="0"/>
    <n v="94"/>
    <x v="4"/>
    <n v="4.99"/>
    <b v="0"/>
    <n v="6"/>
    <x v="5"/>
  </r>
  <r>
    <x v="2"/>
    <n v="1"/>
    <s v="31-00534"/>
    <d v="2020-04-04T00:00:00"/>
    <x v="81"/>
    <x v="1"/>
    <s v="N/A"/>
    <x v="68"/>
    <n v="4.99"/>
    <b v="0"/>
    <n v="6"/>
    <x v="5"/>
  </r>
  <r>
    <x v="2"/>
    <n v="1"/>
    <s v="31-00533"/>
    <d v="2020-04-04T00:00:00"/>
    <x v="81"/>
    <x v="0"/>
    <n v="84"/>
    <x v="4"/>
    <n v="4.99"/>
    <b v="0"/>
    <n v="6"/>
    <x v="5"/>
  </r>
  <r>
    <x v="2"/>
    <n v="1"/>
    <s v="31-00535"/>
    <d v="2020-04-04T00:00:00"/>
    <x v="82"/>
    <x v="0"/>
    <n v="92"/>
    <x v="92"/>
    <n v="4.99"/>
    <b v="0"/>
    <n v="6"/>
    <x v="5"/>
  </r>
  <r>
    <x v="2"/>
    <n v="1"/>
    <s v="31-00536"/>
    <d v="2020-04-04T00:00:00"/>
    <x v="83"/>
    <x v="0"/>
    <n v="93"/>
    <x v="78"/>
    <n v="4.99"/>
    <b v="0"/>
    <n v="6"/>
    <x v="5"/>
  </r>
  <r>
    <x v="2"/>
    <n v="1"/>
    <s v="31-00537"/>
    <d v="2020-04-04T00:00:00"/>
    <x v="32"/>
    <x v="1"/>
    <s v="N/A"/>
    <x v="7"/>
    <n v="4.99"/>
    <b v="0"/>
    <n v="6"/>
    <x v="5"/>
  </r>
  <r>
    <x v="2"/>
    <n v="1"/>
    <s v="31-00538"/>
    <d v="2020-04-04T00:00:00"/>
    <x v="420"/>
    <x v="0"/>
    <n v="183"/>
    <x v="21"/>
    <n v="4.99"/>
    <b v="0"/>
    <n v="6"/>
    <x v="5"/>
  </r>
  <r>
    <x v="2"/>
    <n v="1"/>
    <s v="31-00539"/>
    <d v="2020-04-04T00:00:00"/>
    <x v="37"/>
    <x v="0"/>
    <n v="184"/>
    <x v="199"/>
    <n v="4.99"/>
    <b v="0"/>
    <n v="6"/>
    <x v="5"/>
  </r>
  <r>
    <x v="2"/>
    <n v="1"/>
    <s v="31-00540"/>
    <d v="2020-04-04T00:00:00"/>
    <x v="38"/>
    <x v="0"/>
    <n v="114"/>
    <x v="163"/>
    <n v="4.99"/>
    <b v="1"/>
    <n v="6"/>
    <x v="5"/>
  </r>
  <r>
    <x v="2"/>
    <n v="1"/>
    <s v="31-00541"/>
    <d v="2020-04-04T00:00:00"/>
    <x v="39"/>
    <x v="1"/>
    <s v="N/A"/>
    <x v="14"/>
    <n v="4.99"/>
    <b v="0"/>
    <n v="6"/>
    <x v="5"/>
  </r>
  <r>
    <x v="2"/>
    <n v="1"/>
    <s v="31-00543"/>
    <d v="2020-04-04T00:00:00"/>
    <x v="85"/>
    <x v="1"/>
    <s v="N/A"/>
    <x v="68"/>
    <n v="4.99"/>
    <b v="0"/>
    <n v="6"/>
    <x v="5"/>
  </r>
  <r>
    <x v="2"/>
    <n v="1"/>
    <s v="31-00542"/>
    <d v="2020-04-04T00:00:00"/>
    <x v="85"/>
    <x v="0"/>
    <n v="203"/>
    <x v="81"/>
    <n v="4.99"/>
    <b v="0"/>
    <n v="6"/>
    <x v="5"/>
  </r>
  <r>
    <x v="2"/>
    <n v="1"/>
    <s v="31-00545"/>
    <d v="2020-04-04T00:00:00"/>
    <x v="85"/>
    <x v="0"/>
    <n v="157"/>
    <x v="11"/>
    <n v="4.99"/>
    <b v="1"/>
    <n v="6"/>
    <x v="5"/>
  </r>
  <r>
    <x v="2"/>
    <n v="1"/>
    <s v="31-00544"/>
    <d v="2020-04-04T00:00:00"/>
    <x v="85"/>
    <x v="0"/>
    <n v="147"/>
    <x v="185"/>
    <n v="4.99"/>
    <b v="0"/>
    <n v="6"/>
    <x v="5"/>
  </r>
  <r>
    <x v="2"/>
    <n v="1"/>
    <s v="31-00546"/>
    <d v="2020-04-04T00:00:00"/>
    <x v="86"/>
    <x v="0"/>
    <n v="160"/>
    <x v="113"/>
    <n v="4.99"/>
    <b v="0"/>
    <n v="6"/>
    <x v="5"/>
  </r>
  <r>
    <x v="2"/>
    <n v="1"/>
    <s v="31-00547"/>
    <d v="2020-04-04T00:00:00"/>
    <x v="241"/>
    <x v="1"/>
    <s v="N/A"/>
    <x v="6"/>
    <n v="4.99"/>
    <b v="0"/>
    <n v="6"/>
    <x v="5"/>
  </r>
  <r>
    <x v="2"/>
    <n v="1"/>
    <s v="31-00548"/>
    <d v="2020-04-04T00:00:00"/>
    <x v="129"/>
    <x v="0"/>
    <n v="179"/>
    <x v="44"/>
    <n v="4.99"/>
    <b v="0"/>
    <n v="6"/>
    <x v="5"/>
  </r>
  <r>
    <x v="2"/>
    <n v="1"/>
    <s v="31-00549"/>
    <d v="2020-04-04T00:00:00"/>
    <x v="242"/>
    <x v="0"/>
    <n v="174"/>
    <x v="180"/>
    <n v="4.99"/>
    <b v="0"/>
    <n v="6"/>
    <x v="5"/>
  </r>
  <r>
    <x v="2"/>
    <n v="1"/>
    <s v="31-00550"/>
    <d v="2020-04-04T00:00:00"/>
    <x v="308"/>
    <x v="0"/>
    <n v="183"/>
    <x v="46"/>
    <n v="4.99"/>
    <b v="0"/>
    <n v="6"/>
    <x v="5"/>
  </r>
  <r>
    <x v="2"/>
    <n v="1"/>
    <s v="31-00551"/>
    <d v="2020-04-04T00:00:00"/>
    <x v="172"/>
    <x v="0"/>
    <n v="148"/>
    <x v="55"/>
    <n v="4.99"/>
    <b v="0"/>
    <n v="6"/>
    <x v="5"/>
  </r>
  <r>
    <x v="2"/>
    <n v="1"/>
    <s v="31-00553"/>
    <d v="2020-04-04T00:00:00"/>
    <x v="309"/>
    <x v="1"/>
    <s v="N/A"/>
    <x v="27"/>
    <n v="4.99"/>
    <b v="0"/>
    <n v="6"/>
    <x v="5"/>
  </r>
  <r>
    <x v="2"/>
    <n v="1"/>
    <s v="31-00552"/>
    <d v="2020-04-04T00:00:00"/>
    <x v="309"/>
    <x v="0"/>
    <n v="156"/>
    <x v="82"/>
    <n v="4.99"/>
    <b v="0"/>
    <n v="6"/>
    <x v="5"/>
  </r>
  <r>
    <x v="2"/>
    <n v="1"/>
    <s v="31-00554"/>
    <d v="2020-04-04T00:00:00"/>
    <x v="243"/>
    <x v="0"/>
    <n v="123"/>
    <x v="46"/>
    <n v="4.99"/>
    <b v="0"/>
    <n v="6"/>
    <x v="5"/>
  </r>
  <r>
    <x v="2"/>
    <n v="1"/>
    <s v="31-00555"/>
    <d v="2020-04-04T00:00:00"/>
    <x v="243"/>
    <x v="0"/>
    <n v="141"/>
    <x v="31"/>
    <n v="4.99"/>
    <b v="0"/>
    <n v="6"/>
    <x v="5"/>
  </r>
  <r>
    <x v="2"/>
    <n v="1"/>
    <s v="31-00556"/>
    <d v="2020-04-04T00:00:00"/>
    <x v="174"/>
    <x v="0"/>
    <n v="151"/>
    <x v="82"/>
    <n v="4.99"/>
    <b v="0"/>
    <n v="6"/>
    <x v="5"/>
  </r>
  <r>
    <x v="2"/>
    <n v="1"/>
    <s v="31-00558"/>
    <d v="2020-04-04T00:00:00"/>
    <x v="174"/>
    <x v="0"/>
    <n v="166"/>
    <x v="33"/>
    <n v="4.99"/>
    <b v="0"/>
    <n v="6"/>
    <x v="5"/>
  </r>
  <r>
    <x v="2"/>
    <n v="1"/>
    <s v="31-00557"/>
    <d v="2020-04-04T00:00:00"/>
    <x v="174"/>
    <x v="0"/>
    <n v="163"/>
    <x v="81"/>
    <n v="4.99"/>
    <b v="0"/>
    <n v="6"/>
    <x v="5"/>
  </r>
  <r>
    <x v="2"/>
    <n v="1"/>
    <s v="31-00559"/>
    <d v="2020-04-04T00:00:00"/>
    <x v="245"/>
    <x v="0"/>
    <n v="129"/>
    <x v="118"/>
    <n v="4.99"/>
    <b v="0"/>
    <n v="6"/>
    <x v="5"/>
  </r>
  <r>
    <x v="2"/>
    <n v="1"/>
    <s v="31-00561"/>
    <d v="2020-04-04T00:00:00"/>
    <x v="245"/>
    <x v="0"/>
    <n v="162"/>
    <x v="57"/>
    <n v="4.99"/>
    <b v="0"/>
    <n v="6"/>
    <x v="5"/>
  </r>
  <r>
    <x v="2"/>
    <n v="1"/>
    <s v="31-00560"/>
    <d v="2020-04-04T00:00:00"/>
    <x v="245"/>
    <x v="0"/>
    <n v="166"/>
    <x v="23"/>
    <n v="4.99"/>
    <b v="0"/>
    <n v="6"/>
    <x v="5"/>
  </r>
  <r>
    <x v="2"/>
    <n v="1"/>
    <s v="31-00562"/>
    <d v="2020-04-04T00:00:00"/>
    <x v="90"/>
    <x v="0"/>
    <n v="142"/>
    <x v="44"/>
    <n v="4.99"/>
    <b v="0"/>
    <n v="6"/>
    <x v="5"/>
  </r>
  <r>
    <x v="2"/>
    <n v="1"/>
    <s v="31-00564"/>
    <d v="2020-04-04T00:00:00"/>
    <x v="247"/>
    <x v="1"/>
    <s v="N/A"/>
    <x v="27"/>
    <n v="4.99"/>
    <b v="0"/>
    <n v="6"/>
    <x v="5"/>
  </r>
  <r>
    <x v="2"/>
    <n v="1"/>
    <s v="31-00563"/>
    <d v="2020-04-04T00:00:00"/>
    <x v="247"/>
    <x v="1"/>
    <s v="N/A"/>
    <x v="3"/>
    <n v="4.99"/>
    <b v="0"/>
    <n v="6"/>
    <x v="5"/>
  </r>
  <r>
    <x v="2"/>
    <n v="1"/>
    <s v="31-00567"/>
    <d v="2020-04-04T00:00:00"/>
    <x v="91"/>
    <x v="0"/>
    <n v="158"/>
    <x v="66"/>
    <n v="4.99"/>
    <b v="0"/>
    <n v="6"/>
    <x v="5"/>
  </r>
  <r>
    <x v="2"/>
    <n v="1"/>
    <s v="31-00566"/>
    <d v="2020-04-04T00:00:00"/>
    <x v="91"/>
    <x v="0"/>
    <n v="188"/>
    <x v="81"/>
    <n v="4.99"/>
    <b v="1"/>
    <n v="6"/>
    <x v="5"/>
  </r>
  <r>
    <x v="2"/>
    <n v="1"/>
    <s v="31-00565"/>
    <d v="2020-04-04T00:00:00"/>
    <x v="91"/>
    <x v="0"/>
    <n v="160"/>
    <x v="42"/>
    <n v="4.99"/>
    <b v="0"/>
    <n v="6"/>
    <x v="5"/>
  </r>
  <r>
    <x v="2"/>
    <n v="1"/>
    <s v="31-00568"/>
    <d v="2020-04-04T00:00:00"/>
    <x v="133"/>
    <x v="1"/>
    <s v="N/A"/>
    <x v="2"/>
    <n v="4.99"/>
    <b v="0"/>
    <n v="6"/>
    <x v="5"/>
  </r>
  <r>
    <x v="2"/>
    <n v="1"/>
    <s v="31-00569"/>
    <d v="2020-04-04T00:00:00"/>
    <x v="133"/>
    <x v="0"/>
    <n v="177"/>
    <x v="83"/>
    <n v="4.99"/>
    <b v="1"/>
    <n v="6"/>
    <x v="5"/>
  </r>
  <r>
    <x v="2"/>
    <n v="1"/>
    <s v="31-00570"/>
    <d v="2020-04-04T00:00:00"/>
    <x v="133"/>
    <x v="0"/>
    <n v="150"/>
    <x v="97"/>
    <n v="4.99"/>
    <b v="1"/>
    <n v="6"/>
    <x v="5"/>
  </r>
  <r>
    <x v="2"/>
    <n v="1"/>
    <s v="31-00571"/>
    <d v="2020-04-04T00:00:00"/>
    <x v="93"/>
    <x v="0"/>
    <n v="164"/>
    <x v="91"/>
    <n v="4.99"/>
    <b v="0"/>
    <n v="6"/>
    <x v="5"/>
  </r>
  <r>
    <x v="2"/>
    <n v="1"/>
    <s v="31-00572"/>
    <d v="2020-04-04T00:00:00"/>
    <x v="250"/>
    <x v="0"/>
    <n v="127"/>
    <x v="89"/>
    <n v="4.99"/>
    <b v="0"/>
    <n v="6"/>
    <x v="5"/>
  </r>
  <r>
    <x v="2"/>
    <n v="1"/>
    <s v="31-00573"/>
    <d v="2020-04-04T00:00:00"/>
    <x v="44"/>
    <x v="0"/>
    <n v="160"/>
    <x v="171"/>
    <n v="4.99"/>
    <b v="0"/>
    <n v="6"/>
    <x v="5"/>
  </r>
  <r>
    <x v="2"/>
    <n v="1"/>
    <s v="31-00574"/>
    <d v="2020-04-04T00:00:00"/>
    <x v="45"/>
    <x v="0"/>
    <n v="193"/>
    <x v="53"/>
    <n v="4.99"/>
    <b v="0"/>
    <n v="6"/>
    <x v="5"/>
  </r>
  <r>
    <x v="2"/>
    <n v="1"/>
    <s v="31-00575"/>
    <d v="2020-04-04T00:00:00"/>
    <x v="176"/>
    <x v="0"/>
    <n v="188"/>
    <x v="36"/>
    <n v="4.99"/>
    <b v="0"/>
    <n v="6"/>
    <x v="5"/>
  </r>
  <r>
    <x v="2"/>
    <n v="1"/>
    <s v="31-00576"/>
    <d v="2020-04-04T00:00:00"/>
    <x v="176"/>
    <x v="0"/>
    <n v="121"/>
    <x v="157"/>
    <n v="4.99"/>
    <b v="0"/>
    <n v="6"/>
    <x v="5"/>
  </r>
  <r>
    <x v="2"/>
    <n v="1"/>
    <s v="31-00577"/>
    <d v="2020-04-04T00:00:00"/>
    <x v="135"/>
    <x v="1"/>
    <s v="N/A"/>
    <x v="14"/>
    <n v="4.99"/>
    <b v="0"/>
    <n v="6"/>
    <x v="5"/>
  </r>
  <r>
    <x v="2"/>
    <n v="1"/>
    <s v="31-00578"/>
    <d v="2020-04-04T00:00:00"/>
    <x v="47"/>
    <x v="0"/>
    <n v="116"/>
    <x v="151"/>
    <n v="4.99"/>
    <b v="1"/>
    <n v="6"/>
    <x v="5"/>
  </r>
  <r>
    <x v="2"/>
    <n v="1"/>
    <s v="31-00579"/>
    <d v="2020-04-04T00:00:00"/>
    <x v="94"/>
    <x v="0"/>
    <n v="190"/>
    <x v="65"/>
    <n v="4.99"/>
    <b v="1"/>
    <n v="6"/>
    <x v="5"/>
  </r>
  <r>
    <x v="2"/>
    <n v="1"/>
    <s v="31-00580"/>
    <d v="2020-04-04T00:00:00"/>
    <x v="48"/>
    <x v="0"/>
    <n v="193"/>
    <x v="55"/>
    <n v="4.99"/>
    <b v="0"/>
    <n v="6"/>
    <x v="5"/>
  </r>
  <r>
    <x v="2"/>
    <n v="1"/>
    <s v="31-00581"/>
    <d v="2020-04-04T00:00:00"/>
    <x v="48"/>
    <x v="0"/>
    <n v="136"/>
    <x v="29"/>
    <n v="4.99"/>
    <b v="0"/>
    <n v="6"/>
    <x v="5"/>
  </r>
  <r>
    <x v="2"/>
    <n v="1"/>
    <s v="31-00582"/>
    <d v="2020-04-04T00:00:00"/>
    <x v="49"/>
    <x v="0"/>
    <n v="165"/>
    <x v="151"/>
    <n v="4.99"/>
    <b v="0"/>
    <n v="6"/>
    <x v="5"/>
  </r>
  <r>
    <x v="2"/>
    <n v="1"/>
    <s v="31-00583"/>
    <d v="2020-04-04T00:00:00"/>
    <x v="95"/>
    <x v="0"/>
    <n v="174"/>
    <x v="86"/>
    <n v="4.99"/>
    <b v="0"/>
    <n v="6"/>
    <x v="5"/>
  </r>
  <r>
    <x v="2"/>
    <n v="1"/>
    <s v="31-00584"/>
    <d v="2020-04-04T00:00:00"/>
    <x v="314"/>
    <x v="0"/>
    <n v="109"/>
    <x v="126"/>
    <n v="4.99"/>
    <b v="0"/>
    <n v="6"/>
    <x v="5"/>
  </r>
  <r>
    <x v="2"/>
    <n v="1"/>
    <s v="31-00585"/>
    <d v="2020-04-04T00:00:00"/>
    <x v="315"/>
    <x v="0"/>
    <n v="132"/>
    <x v="8"/>
    <n v="4.99"/>
    <b v="0"/>
    <n v="6"/>
    <x v="5"/>
  </r>
  <r>
    <x v="2"/>
    <n v="1"/>
    <s v="31-00587"/>
    <d v="2020-04-04T00:00:00"/>
    <x v="98"/>
    <x v="0"/>
    <n v="90"/>
    <x v="94"/>
    <n v="4.99"/>
    <b v="0"/>
    <n v="6"/>
    <x v="5"/>
  </r>
  <r>
    <x v="2"/>
    <n v="1"/>
    <s v="31-00588"/>
    <d v="2020-04-04T00:00:00"/>
    <x v="98"/>
    <x v="0"/>
    <n v="134"/>
    <x v="0"/>
    <n v="4.99"/>
    <b v="0"/>
    <n v="6"/>
    <x v="5"/>
  </r>
  <r>
    <x v="2"/>
    <n v="1"/>
    <s v="31-00589"/>
    <d v="2020-04-04T00:00:00"/>
    <x v="98"/>
    <x v="0"/>
    <n v="159"/>
    <x v="5"/>
    <n v="4.99"/>
    <b v="0"/>
    <n v="6"/>
    <x v="5"/>
  </r>
  <r>
    <x v="2"/>
    <n v="1"/>
    <s v="31-00586"/>
    <d v="2020-04-04T00:00:00"/>
    <x v="98"/>
    <x v="0"/>
    <n v="101"/>
    <x v="102"/>
    <n v="4.99"/>
    <b v="0"/>
    <n v="6"/>
    <x v="5"/>
  </r>
  <r>
    <x v="2"/>
    <n v="1"/>
    <s v="31-00590"/>
    <d v="2020-04-04T00:00:00"/>
    <x v="138"/>
    <x v="1"/>
    <s v="N/A"/>
    <x v="27"/>
    <n v="4.99"/>
    <b v="0"/>
    <n v="6"/>
    <x v="5"/>
  </r>
  <r>
    <x v="2"/>
    <n v="1"/>
    <s v="31-00591"/>
    <d v="2020-04-04T00:00:00"/>
    <x v="181"/>
    <x v="1"/>
    <s v="N/A"/>
    <x v="70"/>
    <n v="4.99"/>
    <b v="0"/>
    <n v="6"/>
    <x v="5"/>
  </r>
  <r>
    <x v="2"/>
    <n v="1"/>
    <s v="31-00592"/>
    <d v="2020-04-04T00:00:00"/>
    <x v="365"/>
    <x v="0"/>
    <n v="142"/>
    <x v="2"/>
    <n v="4.99"/>
    <b v="0"/>
    <n v="6"/>
    <x v="5"/>
  </r>
  <r>
    <x v="2"/>
    <n v="1"/>
    <s v="31-00593"/>
    <d v="2020-04-04T00:00:00"/>
    <x v="254"/>
    <x v="0"/>
    <n v="98"/>
    <x v="95"/>
    <n v="4.99"/>
    <b v="0"/>
    <n v="6"/>
    <x v="5"/>
  </r>
  <r>
    <x v="2"/>
    <n v="1"/>
    <s v="31-00594"/>
    <d v="2020-04-04T00:00:00"/>
    <x v="255"/>
    <x v="1"/>
    <s v="N/A"/>
    <x v="70"/>
    <n v="4.99"/>
    <b v="0"/>
    <n v="6"/>
    <x v="5"/>
  </r>
  <r>
    <x v="2"/>
    <n v="1"/>
    <s v="31-00595"/>
    <d v="2020-04-04T00:00:00"/>
    <x v="256"/>
    <x v="0"/>
    <n v="210"/>
    <x v="41"/>
    <n v="4.99"/>
    <b v="0"/>
    <n v="6"/>
    <x v="5"/>
  </r>
  <r>
    <x v="2"/>
    <n v="1"/>
    <s v="31-00597"/>
    <d v="2020-04-04T00:00:00"/>
    <x v="99"/>
    <x v="0"/>
    <n v="144"/>
    <x v="66"/>
    <n v="4.99"/>
    <b v="0"/>
    <n v="6"/>
    <x v="5"/>
  </r>
  <r>
    <x v="2"/>
    <n v="1"/>
    <s v="31-00596"/>
    <d v="2020-04-04T00:00:00"/>
    <x v="99"/>
    <x v="0"/>
    <n v="166"/>
    <x v="36"/>
    <n v="4.99"/>
    <b v="0"/>
    <n v="6"/>
    <x v="5"/>
  </r>
  <r>
    <x v="2"/>
    <n v="1"/>
    <s v="31-00598"/>
    <d v="2020-04-04T00:00:00"/>
    <x v="52"/>
    <x v="0"/>
    <n v="191"/>
    <x v="3"/>
    <n v="4.99"/>
    <b v="0"/>
    <n v="6"/>
    <x v="5"/>
  </r>
  <r>
    <x v="2"/>
    <n v="1"/>
    <s v="31-00599"/>
    <d v="2020-04-04T00:00:00"/>
    <x v="257"/>
    <x v="0"/>
    <n v="182"/>
    <x v="94"/>
    <n v="4.99"/>
    <b v="0"/>
    <n v="6"/>
    <x v="5"/>
  </r>
  <r>
    <x v="2"/>
    <n v="1"/>
    <s v="31-00600"/>
    <d v="2020-04-04T00:00:00"/>
    <x v="317"/>
    <x v="0"/>
    <n v="143"/>
    <x v="0"/>
    <n v="4.99"/>
    <b v="0"/>
    <n v="6"/>
    <x v="5"/>
  </r>
  <r>
    <x v="2"/>
    <n v="1"/>
    <s v="31-00601"/>
    <d v="2020-04-04T00:00:00"/>
    <x v="259"/>
    <x v="0"/>
    <n v="161"/>
    <x v="7"/>
    <n v="4.99"/>
    <b v="0"/>
    <n v="6"/>
    <x v="5"/>
  </r>
  <r>
    <x v="2"/>
    <n v="1"/>
    <s v="31-00602"/>
    <d v="2020-04-04T00:00:00"/>
    <x v="140"/>
    <x v="0"/>
    <n v="104"/>
    <x v="67"/>
    <n v="4.99"/>
    <b v="0"/>
    <n v="6"/>
    <x v="5"/>
  </r>
  <r>
    <x v="2"/>
    <n v="1"/>
    <s v="31-00603"/>
    <d v="2020-04-04T00:00:00"/>
    <x v="140"/>
    <x v="0"/>
    <n v="108"/>
    <x v="49"/>
    <n v="4.99"/>
    <b v="0"/>
    <n v="6"/>
    <x v="5"/>
  </r>
  <r>
    <x v="2"/>
    <n v="1"/>
    <s v="31-00604"/>
    <d v="2020-04-04T00:00:00"/>
    <x v="101"/>
    <x v="0"/>
    <n v="109"/>
    <x v="131"/>
    <n v="4.99"/>
    <b v="0"/>
    <n v="6"/>
    <x v="5"/>
  </r>
  <r>
    <x v="2"/>
    <n v="1"/>
    <s v="31-00605"/>
    <d v="2020-04-04T00:00:00"/>
    <x v="53"/>
    <x v="0"/>
    <n v="186"/>
    <x v="91"/>
    <n v="4.99"/>
    <b v="0"/>
    <n v="6"/>
    <x v="5"/>
  </r>
  <r>
    <x v="2"/>
    <n v="1"/>
    <s v="31-00606"/>
    <d v="2020-04-04T00:00:00"/>
    <x v="354"/>
    <x v="0"/>
    <n v="151"/>
    <x v="23"/>
    <n v="4.99"/>
    <b v="0"/>
    <n v="6"/>
    <x v="5"/>
  </r>
  <r>
    <x v="2"/>
    <n v="1"/>
    <s v="31-00607"/>
    <d v="2020-04-04T00:00:00"/>
    <x v="319"/>
    <x v="0"/>
    <n v="150"/>
    <x v="9"/>
    <n v="4.99"/>
    <b v="0"/>
    <n v="6"/>
    <x v="5"/>
  </r>
  <r>
    <x v="2"/>
    <n v="1"/>
    <s v="31-00608"/>
    <d v="2020-04-04T00:00:00"/>
    <x v="319"/>
    <x v="0"/>
    <n v="109"/>
    <x v="99"/>
    <n v="4.99"/>
    <b v="0"/>
    <n v="6"/>
    <x v="5"/>
  </r>
  <r>
    <x v="2"/>
    <n v="1"/>
    <s v="31-00609"/>
    <d v="2020-04-04T00:00:00"/>
    <x v="55"/>
    <x v="0"/>
    <n v="143"/>
    <x v="162"/>
    <n v="4.99"/>
    <b v="0"/>
    <n v="6"/>
    <x v="5"/>
  </r>
  <r>
    <x v="2"/>
    <n v="1"/>
    <s v="31-00610"/>
    <d v="2020-04-04T00:00:00"/>
    <x v="56"/>
    <x v="0"/>
    <n v="97"/>
    <x v="5"/>
    <n v="4.99"/>
    <b v="0"/>
    <n v="6"/>
    <x v="5"/>
  </r>
  <r>
    <x v="2"/>
    <n v="1"/>
    <s v="31-00611"/>
    <d v="2020-04-04T00:00:00"/>
    <x v="103"/>
    <x v="0"/>
    <n v="101"/>
    <x v="53"/>
    <n v="4.99"/>
    <b v="0"/>
    <n v="6"/>
    <x v="5"/>
  </r>
  <r>
    <x v="2"/>
    <n v="1"/>
    <s v="31-00612"/>
    <d v="2020-04-04T00:00:00"/>
    <x v="141"/>
    <x v="0"/>
    <n v="126"/>
    <x v="59"/>
    <n v="4.99"/>
    <b v="0"/>
    <n v="6"/>
    <x v="5"/>
  </r>
  <r>
    <x v="2"/>
    <n v="1"/>
    <s v="31-00613"/>
    <d v="2020-04-04T00:00:00"/>
    <x v="57"/>
    <x v="0"/>
    <n v="140"/>
    <x v="101"/>
    <n v="4.99"/>
    <b v="0"/>
    <n v="6"/>
    <x v="5"/>
  </r>
  <r>
    <x v="2"/>
    <n v="1"/>
    <s v="31-00614"/>
    <d v="2020-04-04T00:00:00"/>
    <x v="405"/>
    <x v="1"/>
    <s v="N/A"/>
    <x v="94"/>
    <n v="4.99"/>
    <b v="0"/>
    <n v="6"/>
    <x v="5"/>
  </r>
  <r>
    <x v="2"/>
    <n v="1"/>
    <s v="31-00615"/>
    <d v="2020-04-04T00:00:00"/>
    <x v="324"/>
    <x v="0"/>
    <n v="104"/>
    <x v="145"/>
    <n v="4.99"/>
    <b v="0"/>
    <n v="6"/>
    <x v="5"/>
  </r>
  <r>
    <x v="2"/>
    <n v="1"/>
    <s v="31-00616"/>
    <d v="2020-04-04T00:00:00"/>
    <x v="383"/>
    <x v="1"/>
    <s v="N/A"/>
    <x v="46"/>
    <n v="4.99"/>
    <b v="0"/>
    <n v="6"/>
    <x v="5"/>
  </r>
  <r>
    <x v="2"/>
    <n v="1"/>
    <s v="31-00617"/>
    <d v="2020-04-04T00:00:00"/>
    <x v="423"/>
    <x v="1"/>
    <s v="N/A"/>
    <x v="21"/>
    <n v="4.99"/>
    <b v="0"/>
    <n v="6"/>
    <x v="5"/>
  </r>
  <r>
    <x v="2"/>
    <n v="1"/>
    <s v="31-00618"/>
    <d v="2020-04-04T00:00:00"/>
    <x v="268"/>
    <x v="1"/>
    <s v="N/A"/>
    <x v="7"/>
    <n v="4.99"/>
    <b v="0"/>
    <n v="6"/>
    <x v="5"/>
  </r>
  <r>
    <x v="2"/>
    <n v="1"/>
    <s v="31-00619"/>
    <d v="2020-04-04T00:00:00"/>
    <x v="460"/>
    <x v="1"/>
    <s v="N/A"/>
    <x v="66"/>
    <n v="4.99"/>
    <b v="0"/>
    <n v="6"/>
    <x v="5"/>
  </r>
  <r>
    <x v="2"/>
    <n v="1"/>
    <s v="31-00620"/>
    <d v="2020-04-04T00:00:00"/>
    <x v="460"/>
    <x v="1"/>
    <s v="N/A"/>
    <x v="94"/>
    <n v="4.99"/>
    <b v="0"/>
    <n v="6"/>
    <x v="5"/>
  </r>
  <r>
    <x v="2"/>
    <n v="1"/>
    <s v="31-00621"/>
    <d v="2020-04-04T00:00:00"/>
    <x v="327"/>
    <x v="1"/>
    <s v="N/A"/>
    <x v="101"/>
    <n v="4.99"/>
    <b v="0"/>
    <n v="6"/>
    <x v="5"/>
  </r>
  <r>
    <x v="2"/>
    <n v="1"/>
    <s v="31-00622"/>
    <d v="2020-04-04T00:00:00"/>
    <x v="328"/>
    <x v="1"/>
    <s v="N/A"/>
    <x v="86"/>
    <n v="4.99"/>
    <b v="0"/>
    <n v="6"/>
    <x v="5"/>
  </r>
  <r>
    <x v="2"/>
    <n v="1"/>
    <s v="31-00623"/>
    <d v="2020-04-04T00:00:00"/>
    <x v="328"/>
    <x v="0"/>
    <n v="110"/>
    <x v="52"/>
    <n v="4.99"/>
    <b v="0"/>
    <n v="6"/>
    <x v="5"/>
  </r>
  <r>
    <x v="2"/>
    <n v="1"/>
    <s v="31-00624"/>
    <d v="2020-04-04T00:00:00"/>
    <x v="108"/>
    <x v="1"/>
    <s v="N/A"/>
    <x v="53"/>
    <n v="4.99"/>
    <b v="0"/>
    <n v="6"/>
    <x v="5"/>
  </r>
  <r>
    <x v="2"/>
    <n v="1"/>
    <s v="31-00625"/>
    <d v="2020-04-04T00:00:00"/>
    <x v="367"/>
    <x v="1"/>
    <s v="N/A"/>
    <x v="2"/>
    <n v="4.99"/>
    <b v="0"/>
    <n v="6"/>
    <x v="5"/>
  </r>
  <r>
    <x v="2"/>
    <n v="1"/>
    <s v="31-00626"/>
    <d v="2020-04-04T00:00:00"/>
    <x v="271"/>
    <x v="1"/>
    <s v="N/A"/>
    <x v="90"/>
    <n v="4.99"/>
    <b v="0"/>
    <n v="6"/>
    <x v="5"/>
  </r>
  <r>
    <x v="2"/>
    <n v="1"/>
    <s v="31-00627"/>
    <d v="2020-04-04T00:00:00"/>
    <x v="332"/>
    <x v="0"/>
    <n v="133"/>
    <x v="48"/>
    <n v="4.99"/>
    <b v="1"/>
    <n v="6"/>
    <x v="5"/>
  </r>
  <r>
    <x v="2"/>
    <n v="1"/>
    <s v="31-00628"/>
    <d v="2020-04-04T00:00:00"/>
    <x v="334"/>
    <x v="1"/>
    <s v="N/A"/>
    <x v="27"/>
    <n v="4.99"/>
    <b v="0"/>
    <n v="6"/>
    <x v="5"/>
  </r>
  <r>
    <x v="2"/>
    <n v="1"/>
    <s v="31-00629"/>
    <d v="2020-04-04T00:00:00"/>
    <x v="334"/>
    <x v="0"/>
    <n v="128"/>
    <x v="152"/>
    <n v="4.99"/>
    <b v="0"/>
    <n v="6"/>
    <x v="5"/>
  </r>
  <r>
    <x v="2"/>
    <n v="1"/>
    <s v="31-00630"/>
    <d v="2020-04-04T00:00:00"/>
    <x v="406"/>
    <x v="1"/>
    <s v="N/A"/>
    <x v="33"/>
    <n v="4.99"/>
    <b v="0"/>
    <n v="6"/>
    <x v="5"/>
  </r>
  <r>
    <x v="2"/>
    <n v="1"/>
    <s v="31-00631"/>
    <d v="2020-04-04T00:00:00"/>
    <x v="335"/>
    <x v="1"/>
    <s v="N/A"/>
    <x v="8"/>
    <n v="4.99"/>
    <b v="0"/>
    <n v="6"/>
    <x v="5"/>
  </r>
  <r>
    <x v="2"/>
    <n v="1"/>
    <s v="31-00632"/>
    <d v="2020-04-05T00:00:00"/>
    <x v="444"/>
    <x v="0"/>
    <n v="23"/>
    <x v="126"/>
    <n v="4.99"/>
    <b v="0"/>
    <n v="7"/>
    <x v="6"/>
  </r>
  <r>
    <x v="2"/>
    <n v="1"/>
    <s v="31-00633"/>
    <d v="2020-04-05T00:00:00"/>
    <x v="444"/>
    <x v="0"/>
    <n v="35"/>
    <x v="88"/>
    <n v="4.99"/>
    <b v="0"/>
    <n v="7"/>
    <x v="6"/>
  </r>
  <r>
    <x v="2"/>
    <n v="1"/>
    <s v="31-00634"/>
    <d v="2020-04-05T00:00:00"/>
    <x v="1"/>
    <x v="0"/>
    <n v="21"/>
    <x v="66"/>
    <n v="4.99"/>
    <b v="0"/>
    <n v="7"/>
    <x v="6"/>
  </r>
  <r>
    <x v="2"/>
    <n v="1"/>
    <s v="31-00635"/>
    <d v="2020-04-05T00:00:00"/>
    <x v="461"/>
    <x v="0"/>
    <n v="23"/>
    <x v="49"/>
    <n v="4.99"/>
    <b v="0"/>
    <n v="7"/>
    <x v="6"/>
  </r>
  <r>
    <x v="2"/>
    <n v="1"/>
    <s v="31-00636"/>
    <d v="2020-04-05T00:00:00"/>
    <x v="461"/>
    <x v="0"/>
    <n v="26"/>
    <x v="13"/>
    <n v="4.99"/>
    <b v="0"/>
    <n v="7"/>
    <x v="6"/>
  </r>
  <r>
    <x v="2"/>
    <n v="1"/>
    <s v="31-00637"/>
    <d v="2020-04-05T00:00:00"/>
    <x v="462"/>
    <x v="0"/>
    <n v="20"/>
    <x v="90"/>
    <n v="4.99"/>
    <b v="0"/>
    <n v="7"/>
    <x v="6"/>
  </r>
  <r>
    <x v="2"/>
    <n v="1"/>
    <s v="31-00638"/>
    <d v="2020-04-05T00:00:00"/>
    <x v="67"/>
    <x v="0"/>
    <n v="36"/>
    <x v="28"/>
    <n v="4.99"/>
    <b v="0"/>
    <n v="7"/>
    <x v="6"/>
  </r>
  <r>
    <x v="2"/>
    <n v="1"/>
    <s v="31-00639"/>
    <d v="2020-04-05T00:00:00"/>
    <x v="463"/>
    <x v="0"/>
    <n v="34"/>
    <x v="4"/>
    <n v="4.99"/>
    <b v="0"/>
    <n v="7"/>
    <x v="6"/>
  </r>
  <r>
    <x v="2"/>
    <n v="1"/>
    <s v="31-00640"/>
    <d v="2020-04-05T00:00:00"/>
    <x v="464"/>
    <x v="0"/>
    <n v="24"/>
    <x v="86"/>
    <n v="4.99"/>
    <b v="0"/>
    <n v="7"/>
    <x v="6"/>
  </r>
  <r>
    <x v="2"/>
    <n v="1"/>
    <s v="31-00641"/>
    <d v="2020-04-05T00:00:00"/>
    <x v="452"/>
    <x v="0"/>
    <n v="33"/>
    <x v="94"/>
    <n v="4.99"/>
    <b v="0"/>
    <n v="7"/>
    <x v="6"/>
  </r>
  <r>
    <x v="2"/>
    <n v="1"/>
    <s v="31-00642"/>
    <d v="2020-04-05T00:00:00"/>
    <x v="465"/>
    <x v="0"/>
    <n v="33"/>
    <x v="146"/>
    <n v="4.99"/>
    <b v="0"/>
    <n v="7"/>
    <x v="6"/>
  </r>
  <r>
    <x v="2"/>
    <n v="1"/>
    <s v="31-00643"/>
    <d v="2020-04-05T00:00:00"/>
    <x v="386"/>
    <x v="0"/>
    <n v="39"/>
    <x v="57"/>
    <n v="4.99"/>
    <b v="1"/>
    <n v="7"/>
    <x v="6"/>
  </r>
  <r>
    <x v="2"/>
    <n v="1"/>
    <s v="31-00644"/>
    <d v="2020-04-05T00:00:00"/>
    <x v="155"/>
    <x v="0"/>
    <n v="27"/>
    <x v="2"/>
    <n v="4.99"/>
    <b v="0"/>
    <n v="7"/>
    <x v="6"/>
  </r>
  <r>
    <x v="2"/>
    <n v="1"/>
    <s v="31-00645"/>
    <d v="2020-04-05T00:00:00"/>
    <x v="210"/>
    <x v="0"/>
    <n v="28"/>
    <x v="13"/>
    <n v="4.99"/>
    <b v="1"/>
    <n v="7"/>
    <x v="6"/>
  </r>
  <r>
    <x v="2"/>
    <n v="1"/>
    <s v="31-00646"/>
    <d v="2020-04-05T00:00:00"/>
    <x v="116"/>
    <x v="0"/>
    <n v="39"/>
    <x v="81"/>
    <n v="4.99"/>
    <b v="0"/>
    <n v="7"/>
    <x v="6"/>
  </r>
  <r>
    <x v="2"/>
    <n v="1"/>
    <s v="31-00647"/>
    <d v="2020-04-05T00:00:00"/>
    <x v="293"/>
    <x v="0"/>
    <n v="21"/>
    <x v="70"/>
    <n v="4.99"/>
    <b v="0"/>
    <n v="7"/>
    <x v="6"/>
  </r>
  <r>
    <x v="2"/>
    <n v="1"/>
    <s v="31-00648"/>
    <d v="2020-04-05T00:00:00"/>
    <x v="295"/>
    <x v="0"/>
    <n v="26"/>
    <x v="105"/>
    <n v="4.99"/>
    <b v="0"/>
    <n v="7"/>
    <x v="6"/>
  </r>
  <r>
    <x v="2"/>
    <n v="1"/>
    <s v="31-00649"/>
    <d v="2020-04-05T00:00:00"/>
    <x v="297"/>
    <x v="0"/>
    <n v="20"/>
    <x v="91"/>
    <n v="4.99"/>
    <b v="0"/>
    <n v="7"/>
    <x v="6"/>
  </r>
  <r>
    <x v="2"/>
    <n v="1"/>
    <s v="31-00650"/>
    <d v="2020-04-05T00:00:00"/>
    <x v="380"/>
    <x v="0"/>
    <n v="38"/>
    <x v="83"/>
    <n v="4.99"/>
    <b v="0"/>
    <n v="7"/>
    <x v="6"/>
  </r>
  <r>
    <x v="2"/>
    <n v="1"/>
    <s v="31-00651"/>
    <d v="2020-04-05T00:00:00"/>
    <x v="458"/>
    <x v="0"/>
    <n v="30"/>
    <x v="7"/>
    <n v="4.99"/>
    <b v="0"/>
    <n v="7"/>
    <x v="6"/>
  </r>
  <r>
    <x v="2"/>
    <n v="1"/>
    <s v="31-00652"/>
    <d v="2020-04-05T00:00:00"/>
    <x v="300"/>
    <x v="0"/>
    <n v="40"/>
    <x v="136"/>
    <n v="4.99"/>
    <b v="0"/>
    <n v="7"/>
    <x v="6"/>
  </r>
  <r>
    <x v="2"/>
    <n v="1"/>
    <s v="31-00654"/>
    <d v="2020-04-05T00:00:00"/>
    <x v="227"/>
    <x v="0"/>
    <n v="37"/>
    <x v="19"/>
    <n v="4.99"/>
    <b v="0"/>
    <n v="7"/>
    <x v="6"/>
  </r>
  <r>
    <x v="2"/>
    <n v="1"/>
    <s v="31-00653"/>
    <d v="2020-04-05T00:00:00"/>
    <x v="227"/>
    <x v="0"/>
    <n v="36"/>
    <x v="176"/>
    <n v="4.99"/>
    <b v="0"/>
    <n v="7"/>
    <x v="6"/>
  </r>
  <r>
    <x v="2"/>
    <n v="1"/>
    <s v="31-00655"/>
    <d v="2020-04-05T00:00:00"/>
    <x v="302"/>
    <x v="0"/>
    <n v="24"/>
    <x v="55"/>
    <n v="4.99"/>
    <b v="0"/>
    <n v="7"/>
    <x v="6"/>
  </r>
  <r>
    <x v="2"/>
    <n v="1"/>
    <s v="31-00656"/>
    <d v="2020-04-05T00:00:00"/>
    <x v="228"/>
    <x v="0"/>
    <n v="27"/>
    <x v="44"/>
    <n v="4.99"/>
    <b v="0"/>
    <n v="7"/>
    <x v="6"/>
  </r>
  <r>
    <x v="2"/>
    <n v="1"/>
    <s v="31-00657"/>
    <d v="2020-04-05T00:00:00"/>
    <x v="16"/>
    <x v="0"/>
    <n v="92"/>
    <x v="145"/>
    <n v="4.99"/>
    <b v="0"/>
    <n v="7"/>
    <x v="6"/>
  </r>
  <r>
    <x v="2"/>
    <n v="1"/>
    <s v="31-00658"/>
    <d v="2020-04-05T00:00:00"/>
    <x v="229"/>
    <x v="1"/>
    <s v="N/A"/>
    <x v="18"/>
    <n v="4.99"/>
    <b v="0"/>
    <n v="7"/>
    <x v="6"/>
  </r>
  <r>
    <x v="2"/>
    <n v="1"/>
    <s v="31-00659"/>
    <d v="2020-04-05T00:00:00"/>
    <x v="121"/>
    <x v="0"/>
    <n v="69"/>
    <x v="53"/>
    <n v="4.99"/>
    <b v="0"/>
    <n v="7"/>
    <x v="6"/>
  </r>
  <r>
    <x v="2"/>
    <n v="1"/>
    <s v="31-00660"/>
    <d v="2020-04-05T00:00:00"/>
    <x v="122"/>
    <x v="0"/>
    <n v="77"/>
    <x v="44"/>
    <n v="4.99"/>
    <b v="0"/>
    <n v="7"/>
    <x v="6"/>
  </r>
  <r>
    <x v="2"/>
    <n v="1"/>
    <s v="31-00661"/>
    <d v="2020-04-05T00:00:00"/>
    <x v="122"/>
    <x v="0"/>
    <n v="108"/>
    <x v="91"/>
    <n v="4.99"/>
    <b v="0"/>
    <n v="7"/>
    <x v="6"/>
  </r>
  <r>
    <x v="2"/>
    <n v="1"/>
    <s v="31-00662"/>
    <d v="2020-04-05T00:00:00"/>
    <x v="306"/>
    <x v="0"/>
    <n v="78"/>
    <x v="63"/>
    <n v="4.99"/>
    <b v="0"/>
    <n v="7"/>
    <x v="6"/>
  </r>
  <r>
    <x v="2"/>
    <n v="1"/>
    <s v="31-00663"/>
    <d v="2020-04-05T00:00:00"/>
    <x v="230"/>
    <x v="1"/>
    <s v="N/A"/>
    <x v="68"/>
    <n v="4.99"/>
    <b v="0"/>
    <n v="7"/>
    <x v="6"/>
  </r>
  <r>
    <x v="2"/>
    <n v="1"/>
    <s v="31-00664"/>
    <d v="2020-04-05T00:00:00"/>
    <x v="230"/>
    <x v="0"/>
    <n v="82"/>
    <x v="127"/>
    <n v="4.99"/>
    <b v="0"/>
    <n v="7"/>
    <x v="6"/>
  </r>
  <r>
    <x v="2"/>
    <n v="1"/>
    <s v="31-00665"/>
    <d v="2020-04-05T00:00:00"/>
    <x v="18"/>
    <x v="0"/>
    <n v="93"/>
    <x v="52"/>
    <n v="4.99"/>
    <b v="1"/>
    <n v="7"/>
    <x v="6"/>
  </r>
  <r>
    <x v="2"/>
    <n v="1"/>
    <s v="31-00667"/>
    <d v="2020-04-05T00:00:00"/>
    <x v="74"/>
    <x v="0"/>
    <n v="88"/>
    <x v="78"/>
    <n v="4.99"/>
    <b v="1"/>
    <n v="7"/>
    <x v="6"/>
  </r>
  <r>
    <x v="2"/>
    <n v="1"/>
    <s v="31-00666"/>
    <d v="2020-04-05T00:00:00"/>
    <x v="74"/>
    <x v="0"/>
    <n v="105"/>
    <x v="150"/>
    <n v="4.99"/>
    <b v="1"/>
    <n v="7"/>
    <x v="6"/>
  </r>
  <r>
    <x v="2"/>
    <n v="1"/>
    <s v="31-00669"/>
    <d v="2020-04-05T00:00:00"/>
    <x v="167"/>
    <x v="0"/>
    <n v="97"/>
    <x v="63"/>
    <n v="4.99"/>
    <b v="0"/>
    <n v="7"/>
    <x v="6"/>
  </r>
  <r>
    <x v="2"/>
    <n v="1"/>
    <s v="31-00668"/>
    <d v="2020-04-05T00:00:00"/>
    <x v="167"/>
    <x v="0"/>
    <n v="103"/>
    <x v="113"/>
    <n v="4.99"/>
    <b v="0"/>
    <n v="7"/>
    <x v="6"/>
  </r>
  <r>
    <x v="2"/>
    <n v="1"/>
    <s v="31-00670"/>
    <d v="2020-04-05T00:00:00"/>
    <x v="20"/>
    <x v="1"/>
    <s v="N/A"/>
    <x v="8"/>
    <n v="4.99"/>
    <b v="0"/>
    <n v="7"/>
    <x v="6"/>
  </r>
  <r>
    <x v="2"/>
    <n v="1"/>
    <s v="31-00672"/>
    <d v="2020-04-05T00:00:00"/>
    <x v="21"/>
    <x v="0"/>
    <n v="106"/>
    <x v="13"/>
    <n v="4.99"/>
    <b v="0"/>
    <n v="7"/>
    <x v="6"/>
  </r>
  <r>
    <x v="2"/>
    <n v="1"/>
    <s v="31-00671"/>
    <d v="2020-04-05T00:00:00"/>
    <x v="21"/>
    <x v="0"/>
    <n v="101"/>
    <x v="17"/>
    <n v="4.99"/>
    <b v="0"/>
    <n v="7"/>
    <x v="6"/>
  </r>
  <r>
    <x v="2"/>
    <n v="1"/>
    <s v="31-00673"/>
    <d v="2020-04-05T00:00:00"/>
    <x v="232"/>
    <x v="1"/>
    <s v="N/A"/>
    <x v="70"/>
    <n v="4.99"/>
    <b v="0"/>
    <n v="7"/>
    <x v="6"/>
  </r>
  <r>
    <x v="2"/>
    <n v="1"/>
    <s v="31-00674"/>
    <d v="2020-04-05T00:00:00"/>
    <x v="23"/>
    <x v="0"/>
    <n v="95"/>
    <x v="19"/>
    <n v="4.99"/>
    <b v="0"/>
    <n v="7"/>
    <x v="6"/>
  </r>
  <r>
    <x v="2"/>
    <n v="1"/>
    <s v="31-00675"/>
    <d v="2020-04-05T00:00:00"/>
    <x v="233"/>
    <x v="0"/>
    <n v="96"/>
    <x v="12"/>
    <n v="4.99"/>
    <b v="0"/>
    <n v="7"/>
    <x v="6"/>
  </r>
  <r>
    <x v="2"/>
    <n v="1"/>
    <s v="31-00676"/>
    <d v="2020-04-05T00:00:00"/>
    <x v="236"/>
    <x v="1"/>
    <s v="N/A"/>
    <x v="14"/>
    <n v="4.99"/>
    <b v="0"/>
    <n v="7"/>
    <x v="6"/>
  </r>
  <r>
    <x v="2"/>
    <n v="1"/>
    <s v="31-00677"/>
    <d v="2020-04-05T00:00:00"/>
    <x v="236"/>
    <x v="0"/>
    <n v="104"/>
    <x v="45"/>
    <n v="4.99"/>
    <b v="1"/>
    <n v="7"/>
    <x v="6"/>
  </r>
  <r>
    <x v="2"/>
    <n v="1"/>
    <s v="31-00678"/>
    <d v="2020-04-05T00:00:00"/>
    <x v="24"/>
    <x v="0"/>
    <n v="109"/>
    <x v="91"/>
    <n v="4.99"/>
    <b v="0"/>
    <n v="7"/>
    <x v="6"/>
  </r>
  <r>
    <x v="2"/>
    <n v="1"/>
    <s v="31-00679"/>
    <d v="2020-04-05T00:00:00"/>
    <x v="307"/>
    <x v="0"/>
    <n v="89"/>
    <x v="44"/>
    <n v="4.99"/>
    <b v="0"/>
    <n v="7"/>
    <x v="6"/>
  </r>
  <r>
    <x v="2"/>
    <n v="1"/>
    <s v="31-00680"/>
    <d v="2020-04-05T00:00:00"/>
    <x v="169"/>
    <x v="0"/>
    <n v="104"/>
    <x v="19"/>
    <n v="4.99"/>
    <b v="0"/>
    <n v="7"/>
    <x v="6"/>
  </r>
  <r>
    <x v="2"/>
    <n v="1"/>
    <s v="31-00681"/>
    <d v="2020-04-05T00:00:00"/>
    <x v="125"/>
    <x v="0"/>
    <n v="63"/>
    <x v="32"/>
    <n v="4.99"/>
    <b v="0"/>
    <n v="7"/>
    <x v="6"/>
  </r>
  <r>
    <x v="2"/>
    <n v="1"/>
    <s v="31-00682"/>
    <d v="2020-04-05T00:00:00"/>
    <x v="237"/>
    <x v="1"/>
    <s v="N/A"/>
    <x v="51"/>
    <n v="4.99"/>
    <b v="0"/>
    <n v="7"/>
    <x v="6"/>
  </r>
  <r>
    <x v="2"/>
    <n v="1"/>
    <s v="31-00683"/>
    <d v="2020-04-05T00:00:00"/>
    <x v="170"/>
    <x v="0"/>
    <n v="88"/>
    <x v="53"/>
    <n v="4.99"/>
    <b v="0"/>
    <n v="7"/>
    <x v="6"/>
  </r>
  <r>
    <x v="2"/>
    <n v="1"/>
    <s v="31-00684"/>
    <d v="2020-04-05T00:00:00"/>
    <x v="77"/>
    <x v="0"/>
    <n v="75"/>
    <x v="78"/>
    <n v="4.99"/>
    <b v="0"/>
    <n v="7"/>
    <x v="6"/>
  </r>
  <r>
    <x v="2"/>
    <n v="1"/>
    <s v="31-00686"/>
    <d v="2020-04-05T00:00:00"/>
    <x v="126"/>
    <x v="1"/>
    <s v="N/A"/>
    <x v="51"/>
    <n v="4.99"/>
    <b v="0"/>
    <n v="7"/>
    <x v="6"/>
  </r>
  <r>
    <x v="2"/>
    <n v="1"/>
    <s v="31-00685"/>
    <d v="2020-04-05T00:00:00"/>
    <x v="126"/>
    <x v="0"/>
    <n v="76"/>
    <x v="44"/>
    <n v="4.99"/>
    <b v="0"/>
    <n v="7"/>
    <x v="6"/>
  </r>
  <r>
    <x v="2"/>
    <n v="1"/>
    <s v="31-00687"/>
    <d v="2020-04-05T00:00:00"/>
    <x v="79"/>
    <x v="1"/>
    <s v="N/A"/>
    <x v="3"/>
    <n v="4.99"/>
    <b v="0"/>
    <n v="7"/>
    <x v="6"/>
  </r>
  <r>
    <x v="2"/>
    <n v="1"/>
    <s v="31-00688"/>
    <d v="2020-04-05T00:00:00"/>
    <x v="79"/>
    <x v="0"/>
    <n v="113"/>
    <x v="26"/>
    <n v="4.99"/>
    <b v="0"/>
    <n v="7"/>
    <x v="6"/>
  </r>
  <r>
    <x v="2"/>
    <n v="1"/>
    <s v="31-00689"/>
    <d v="2020-04-05T00:00:00"/>
    <x v="171"/>
    <x v="0"/>
    <n v="116"/>
    <x v="74"/>
    <n v="4.99"/>
    <b v="0"/>
    <n v="7"/>
    <x v="6"/>
  </r>
  <r>
    <x v="2"/>
    <n v="1"/>
    <s v="31-00691"/>
    <d v="2020-04-05T00:00:00"/>
    <x v="28"/>
    <x v="0"/>
    <n v="107"/>
    <x v="118"/>
    <n v="4.99"/>
    <b v="0"/>
    <n v="7"/>
    <x v="6"/>
  </r>
  <r>
    <x v="2"/>
    <n v="1"/>
    <s v="31-00690"/>
    <d v="2020-04-05T00:00:00"/>
    <x v="28"/>
    <x v="0"/>
    <n v="100"/>
    <x v="32"/>
    <n v="4.99"/>
    <b v="0"/>
    <n v="7"/>
    <x v="6"/>
  </r>
  <r>
    <x v="2"/>
    <n v="1"/>
    <s v="31-00692"/>
    <d v="2020-04-05T00:00:00"/>
    <x v="31"/>
    <x v="0"/>
    <n v="86"/>
    <x v="65"/>
    <n v="4.99"/>
    <b v="0"/>
    <n v="7"/>
    <x v="6"/>
  </r>
  <r>
    <x v="2"/>
    <n v="1"/>
    <s v="31-00693"/>
    <d v="2020-04-05T00:00:00"/>
    <x v="82"/>
    <x v="1"/>
    <s v="N/A"/>
    <x v="34"/>
    <n v="4.99"/>
    <b v="0"/>
    <n v="7"/>
    <x v="6"/>
  </r>
  <r>
    <x v="2"/>
    <n v="1"/>
    <s v="31-00694"/>
    <d v="2020-04-05T00:00:00"/>
    <x v="83"/>
    <x v="1"/>
    <s v="N/A"/>
    <x v="7"/>
    <n v="4.99"/>
    <b v="0"/>
    <n v="7"/>
    <x v="6"/>
  </r>
  <r>
    <x v="2"/>
    <n v="1"/>
    <s v="31-00695"/>
    <d v="2020-04-05T00:00:00"/>
    <x v="32"/>
    <x v="1"/>
    <s v="N/A"/>
    <x v="8"/>
    <n v="4.99"/>
    <b v="0"/>
    <n v="7"/>
    <x v="6"/>
  </r>
  <r>
    <x v="2"/>
    <n v="1"/>
    <s v="31-00697"/>
    <d v="2020-04-05T00:00:00"/>
    <x v="84"/>
    <x v="0"/>
    <n v="87"/>
    <x v="35"/>
    <n v="4.99"/>
    <b v="1"/>
    <n v="7"/>
    <x v="6"/>
  </r>
  <r>
    <x v="2"/>
    <n v="1"/>
    <s v="31-00696"/>
    <d v="2020-04-05T00:00:00"/>
    <x v="84"/>
    <x v="0"/>
    <n v="108"/>
    <x v="142"/>
    <n v="4.99"/>
    <b v="0"/>
    <n v="7"/>
    <x v="6"/>
  </r>
  <r>
    <x v="2"/>
    <n v="1"/>
    <s v="31-00698"/>
    <d v="2020-04-05T00:00:00"/>
    <x v="36"/>
    <x v="0"/>
    <n v="119"/>
    <x v="29"/>
    <n v="4.99"/>
    <b v="0"/>
    <n v="7"/>
    <x v="6"/>
  </r>
  <r>
    <x v="2"/>
    <n v="1"/>
    <s v="31-00699"/>
    <d v="2020-04-05T00:00:00"/>
    <x v="37"/>
    <x v="0"/>
    <n v="76"/>
    <x v="17"/>
    <n v="4.99"/>
    <b v="0"/>
    <n v="7"/>
    <x v="6"/>
  </r>
  <r>
    <x v="2"/>
    <n v="1"/>
    <s v="31-00700"/>
    <d v="2020-04-05T00:00:00"/>
    <x v="38"/>
    <x v="0"/>
    <n v="114"/>
    <x v="33"/>
    <n v="4.99"/>
    <b v="0"/>
    <n v="7"/>
    <x v="6"/>
  </r>
  <r>
    <x v="2"/>
    <n v="1"/>
    <s v="31-00701"/>
    <d v="2020-04-05T00:00:00"/>
    <x v="38"/>
    <x v="0"/>
    <n v="109"/>
    <x v="63"/>
    <n v="4.99"/>
    <b v="0"/>
    <n v="7"/>
    <x v="6"/>
  </r>
  <r>
    <x v="2"/>
    <n v="1"/>
    <s v="31-00702"/>
    <d v="2020-04-05T00:00:00"/>
    <x v="86"/>
    <x v="0"/>
    <n v="71"/>
    <x v="31"/>
    <n v="4.99"/>
    <b v="0"/>
    <n v="7"/>
    <x v="6"/>
  </r>
  <r>
    <x v="2"/>
    <n v="1"/>
    <s v="31-00703"/>
    <d v="2020-04-05T00:00:00"/>
    <x v="129"/>
    <x v="0"/>
    <n v="76"/>
    <x v="8"/>
    <n v="4.99"/>
    <b v="0"/>
    <n v="7"/>
    <x v="6"/>
  </r>
  <r>
    <x v="2"/>
    <n v="1"/>
    <s v="31-00704"/>
    <d v="2020-04-05T00:00:00"/>
    <x v="129"/>
    <x v="0"/>
    <n v="108"/>
    <x v="0"/>
    <n v="4.99"/>
    <b v="0"/>
    <n v="7"/>
    <x v="6"/>
  </r>
  <r>
    <x v="2"/>
    <n v="1"/>
    <s v="31-00705"/>
    <d v="2020-04-05T00:00:00"/>
    <x v="308"/>
    <x v="0"/>
    <n v="91"/>
    <x v="49"/>
    <n v="4.99"/>
    <b v="0"/>
    <n v="7"/>
    <x v="6"/>
  </r>
  <r>
    <x v="2"/>
    <n v="1"/>
    <s v="31-00706"/>
    <d v="2020-04-05T00:00:00"/>
    <x v="309"/>
    <x v="0"/>
    <n v="64"/>
    <x v="7"/>
    <n v="4.99"/>
    <b v="0"/>
    <n v="7"/>
    <x v="6"/>
  </r>
  <r>
    <x v="2"/>
    <n v="1"/>
    <s v="31-00708"/>
    <d v="2020-04-05T00:00:00"/>
    <x v="243"/>
    <x v="0"/>
    <n v="86"/>
    <x v="66"/>
    <n v="4.99"/>
    <b v="0"/>
    <n v="7"/>
    <x v="6"/>
  </r>
  <r>
    <x v="2"/>
    <n v="1"/>
    <s v="31-00707"/>
    <d v="2020-04-05T00:00:00"/>
    <x v="243"/>
    <x v="0"/>
    <n v="85"/>
    <x v="74"/>
    <n v="4.99"/>
    <b v="0"/>
    <n v="7"/>
    <x v="6"/>
  </r>
  <r>
    <x v="2"/>
    <n v="1"/>
    <s v="31-00709"/>
    <d v="2020-04-05T00:00:00"/>
    <x v="43"/>
    <x v="0"/>
    <n v="98"/>
    <x v="92"/>
    <n v="4.99"/>
    <b v="0"/>
    <n v="7"/>
    <x v="6"/>
  </r>
  <r>
    <x v="2"/>
    <n v="1"/>
    <s v="31-00710"/>
    <d v="2020-04-05T00:00:00"/>
    <x v="132"/>
    <x v="0"/>
    <n v="110"/>
    <x v="82"/>
    <n v="4.99"/>
    <b v="0"/>
    <n v="7"/>
    <x v="6"/>
  </r>
  <r>
    <x v="2"/>
    <n v="1"/>
    <s v="31-00711"/>
    <d v="2020-04-05T00:00:00"/>
    <x v="90"/>
    <x v="0"/>
    <n v="100"/>
    <x v="51"/>
    <n v="4.99"/>
    <b v="0"/>
    <n v="7"/>
    <x v="6"/>
  </r>
  <r>
    <x v="2"/>
    <n v="1"/>
    <s v="31-00712"/>
    <d v="2020-04-05T00:00:00"/>
    <x v="246"/>
    <x v="0"/>
    <n v="121"/>
    <x v="80"/>
    <n v="4.99"/>
    <b v="1"/>
    <n v="7"/>
    <x v="6"/>
  </r>
  <r>
    <x v="2"/>
    <n v="1"/>
    <s v="31-00713"/>
    <d v="2020-04-05T00:00:00"/>
    <x v="133"/>
    <x v="0"/>
    <n v="86"/>
    <x v="16"/>
    <n v="4.99"/>
    <b v="0"/>
    <n v="7"/>
    <x v="6"/>
  </r>
  <r>
    <x v="2"/>
    <n v="1"/>
    <s v="31-00714"/>
    <d v="2020-04-05T00:00:00"/>
    <x v="250"/>
    <x v="0"/>
    <n v="72"/>
    <x v="65"/>
    <n v="4.99"/>
    <b v="0"/>
    <n v="7"/>
    <x v="6"/>
  </r>
  <r>
    <x v="2"/>
    <n v="1"/>
    <s v="31-00715"/>
    <d v="2020-04-05T00:00:00"/>
    <x v="421"/>
    <x v="0"/>
    <n v="120"/>
    <x v="9"/>
    <n v="4.99"/>
    <b v="0"/>
    <n v="7"/>
    <x v="6"/>
  </r>
  <r>
    <x v="2"/>
    <n v="1"/>
    <s v="31-00717"/>
    <d v="2020-04-05T00:00:00"/>
    <x v="421"/>
    <x v="0"/>
    <n v="106"/>
    <x v="13"/>
    <n v="4.99"/>
    <b v="0"/>
    <n v="7"/>
    <x v="6"/>
  </r>
  <r>
    <x v="2"/>
    <n v="1"/>
    <s v="31-00716"/>
    <d v="2020-04-05T00:00:00"/>
    <x v="421"/>
    <x v="0"/>
    <n v="85"/>
    <x v="64"/>
    <n v="4.99"/>
    <b v="0"/>
    <n v="7"/>
    <x v="6"/>
  </r>
  <r>
    <x v="2"/>
    <n v="1"/>
    <s v="31-00719"/>
    <d v="2020-04-05T00:00:00"/>
    <x v="312"/>
    <x v="0"/>
    <n v="70"/>
    <x v="9"/>
    <n v="4.99"/>
    <b v="1"/>
    <n v="7"/>
    <x v="6"/>
  </r>
  <r>
    <x v="2"/>
    <n v="1"/>
    <s v="31-00718"/>
    <d v="2020-04-05T00:00:00"/>
    <x v="312"/>
    <x v="0"/>
    <n v="81"/>
    <x v="5"/>
    <n v="4.99"/>
    <b v="0"/>
    <n v="7"/>
    <x v="6"/>
  </r>
  <r>
    <x v="2"/>
    <n v="1"/>
    <s v="31-00721"/>
    <d v="2020-04-05T00:00:00"/>
    <x v="46"/>
    <x v="1"/>
    <s v="N/A"/>
    <x v="70"/>
    <n v="4.99"/>
    <b v="0"/>
    <n v="7"/>
    <x v="6"/>
  </r>
  <r>
    <x v="2"/>
    <n v="1"/>
    <s v="31-00720"/>
    <d v="2020-04-05T00:00:00"/>
    <x v="46"/>
    <x v="0"/>
    <n v="66"/>
    <x v="4"/>
    <n v="4.99"/>
    <b v="0"/>
    <n v="7"/>
    <x v="6"/>
  </r>
  <r>
    <x v="2"/>
    <n v="1"/>
    <s v="31-00722"/>
    <d v="2020-04-05T00:00:00"/>
    <x v="134"/>
    <x v="0"/>
    <n v="60"/>
    <x v="44"/>
    <n v="4.99"/>
    <b v="0"/>
    <n v="7"/>
    <x v="6"/>
  </r>
  <r>
    <x v="2"/>
    <n v="1"/>
    <s v="31-00723"/>
    <d v="2020-04-05T00:00:00"/>
    <x v="176"/>
    <x v="0"/>
    <n v="74"/>
    <x v="11"/>
    <n v="4.99"/>
    <b v="0"/>
    <n v="7"/>
    <x v="6"/>
  </r>
  <r>
    <x v="2"/>
    <n v="1"/>
    <s v="31-00725"/>
    <d v="2020-04-05T00:00:00"/>
    <x v="48"/>
    <x v="0"/>
    <n v="106"/>
    <x v="51"/>
    <n v="4.99"/>
    <b v="0"/>
    <n v="7"/>
    <x v="6"/>
  </r>
  <r>
    <x v="2"/>
    <n v="1"/>
    <s v="31-00724"/>
    <d v="2020-04-05T00:00:00"/>
    <x v="48"/>
    <x v="0"/>
    <n v="73"/>
    <x v="8"/>
    <n v="4.99"/>
    <b v="0"/>
    <n v="7"/>
    <x v="6"/>
  </r>
  <r>
    <x v="2"/>
    <n v="1"/>
    <s v="31-00726"/>
    <d v="2020-04-05T00:00:00"/>
    <x v="49"/>
    <x v="0"/>
    <n v="54"/>
    <x v="67"/>
    <n v="4.99"/>
    <b v="0"/>
    <n v="7"/>
    <x v="6"/>
  </r>
  <r>
    <x v="2"/>
    <n v="1"/>
    <s v="31-00727"/>
    <d v="2020-04-05T00:00:00"/>
    <x v="314"/>
    <x v="0"/>
    <n v="71"/>
    <x v="105"/>
    <n v="4.99"/>
    <b v="0"/>
    <n v="7"/>
    <x v="6"/>
  </r>
  <r>
    <x v="2"/>
    <n v="1"/>
    <s v="31-00728"/>
    <d v="2020-04-05T00:00:00"/>
    <x v="382"/>
    <x v="0"/>
    <n v="63"/>
    <x v="26"/>
    <n v="4.99"/>
    <b v="0"/>
    <n v="7"/>
    <x v="6"/>
  </r>
  <r>
    <x v="2"/>
    <n v="1"/>
    <s v="31-00729"/>
    <d v="2020-04-05T00:00:00"/>
    <x v="98"/>
    <x v="0"/>
    <n v="74"/>
    <x v="78"/>
    <n v="4.99"/>
    <b v="0"/>
    <n v="7"/>
    <x v="6"/>
  </r>
  <r>
    <x v="2"/>
    <n v="1"/>
    <s v="31-00730"/>
    <d v="2020-04-05T00:00:00"/>
    <x v="51"/>
    <x v="0"/>
    <n v="61"/>
    <x v="24"/>
    <n v="4.99"/>
    <b v="0"/>
    <n v="7"/>
    <x v="6"/>
  </r>
  <r>
    <x v="2"/>
    <n v="1"/>
    <s v="31-00732"/>
    <d v="2020-04-05T00:00:00"/>
    <x v="138"/>
    <x v="0"/>
    <n v="57"/>
    <x v="121"/>
    <n v="4.99"/>
    <b v="0"/>
    <n v="7"/>
    <x v="6"/>
  </r>
  <r>
    <x v="2"/>
    <n v="1"/>
    <s v="31-00731"/>
    <d v="2020-04-05T00:00:00"/>
    <x v="138"/>
    <x v="0"/>
    <n v="61"/>
    <x v="42"/>
    <n v="4.99"/>
    <b v="0"/>
    <n v="7"/>
    <x v="6"/>
  </r>
  <r>
    <x v="2"/>
    <n v="1"/>
    <s v="31-00733"/>
    <d v="2020-04-05T00:00:00"/>
    <x v="180"/>
    <x v="1"/>
    <s v="N/A"/>
    <x v="34"/>
    <n v="4.99"/>
    <b v="0"/>
    <n v="7"/>
    <x v="6"/>
  </r>
  <r>
    <x v="2"/>
    <n v="1"/>
    <s v="31-00734"/>
    <d v="2020-04-05T00:00:00"/>
    <x v="365"/>
    <x v="0"/>
    <n v="78"/>
    <x v="99"/>
    <n v="4.99"/>
    <b v="0"/>
    <n v="7"/>
    <x v="6"/>
  </r>
  <r>
    <x v="2"/>
    <n v="1"/>
    <s v="31-00735"/>
    <d v="2020-04-05T00:00:00"/>
    <x v="254"/>
    <x v="0"/>
    <n v="66"/>
    <x v="55"/>
    <n v="4.99"/>
    <b v="0"/>
    <n v="7"/>
    <x v="6"/>
  </r>
  <r>
    <x v="2"/>
    <n v="1"/>
    <s v="31-00736"/>
    <d v="2020-04-05T00:00:00"/>
    <x v="182"/>
    <x v="0"/>
    <n v="117"/>
    <x v="59"/>
    <n v="4.99"/>
    <b v="0"/>
    <n v="7"/>
    <x v="6"/>
  </r>
  <r>
    <x v="2"/>
    <n v="1"/>
    <s v="31-00737"/>
    <d v="2020-04-05T00:00:00"/>
    <x v="182"/>
    <x v="0"/>
    <n v="69"/>
    <x v="78"/>
    <n v="4.99"/>
    <b v="0"/>
    <n v="7"/>
    <x v="6"/>
  </r>
  <r>
    <x v="2"/>
    <n v="1"/>
    <s v="31-00738"/>
    <d v="2020-04-05T00:00:00"/>
    <x v="52"/>
    <x v="0"/>
    <n v="58"/>
    <x v="9"/>
    <n v="4.99"/>
    <b v="0"/>
    <n v="7"/>
    <x v="6"/>
  </r>
  <r>
    <x v="2"/>
    <n v="1"/>
    <s v="31-00739"/>
    <d v="2020-04-05T00:00:00"/>
    <x v="100"/>
    <x v="0"/>
    <n v="70"/>
    <x v="94"/>
    <n v="4.99"/>
    <b v="0"/>
    <n v="7"/>
    <x v="6"/>
  </r>
  <r>
    <x v="2"/>
    <n v="1"/>
    <s v="31-00740"/>
    <d v="2020-04-05T00:00:00"/>
    <x v="318"/>
    <x v="0"/>
    <n v="79"/>
    <x v="68"/>
    <n v="4.99"/>
    <b v="0"/>
    <n v="7"/>
    <x v="6"/>
  </r>
  <r>
    <x v="2"/>
    <n v="1"/>
    <s v="31-00741"/>
    <d v="2020-04-05T00:00:00"/>
    <x v="101"/>
    <x v="0"/>
    <n v="75"/>
    <x v="45"/>
    <n v="4.99"/>
    <b v="0"/>
    <n v="7"/>
    <x v="6"/>
  </r>
  <r>
    <x v="2"/>
    <n v="1"/>
    <s v="31-00743"/>
    <d v="2020-04-05T00:00:00"/>
    <x v="262"/>
    <x v="1"/>
    <s v="N/A"/>
    <x v="70"/>
    <n v="4.99"/>
    <b v="0"/>
    <n v="7"/>
    <x v="6"/>
  </r>
  <r>
    <x v="2"/>
    <n v="1"/>
    <s v="31-00742"/>
    <d v="2020-04-05T00:00:00"/>
    <x v="262"/>
    <x v="0"/>
    <n v="67"/>
    <x v="57"/>
    <n v="4.99"/>
    <b v="0"/>
    <n v="7"/>
    <x v="6"/>
  </r>
  <r>
    <x v="2"/>
    <n v="1"/>
    <s v="31-00744"/>
    <d v="2020-04-05T00:00:00"/>
    <x v="264"/>
    <x v="0"/>
    <n v="84"/>
    <x v="200"/>
    <n v="4.99"/>
    <b v="0"/>
    <n v="7"/>
    <x v="6"/>
  </r>
  <r>
    <x v="2"/>
    <n v="1"/>
    <s v="31-00745"/>
    <d v="2020-04-05T00:00:00"/>
    <x v="374"/>
    <x v="1"/>
    <s v="N/A"/>
    <x v="18"/>
    <n v="4.99"/>
    <b v="0"/>
    <n v="7"/>
    <x v="6"/>
  </r>
  <r>
    <x v="2"/>
    <n v="1"/>
    <s v="31-00746"/>
    <d v="2020-04-05T00:00:00"/>
    <x v="268"/>
    <x v="1"/>
    <s v="N/A"/>
    <x v="29"/>
    <n v="4.99"/>
    <b v="0"/>
    <n v="7"/>
    <x v="6"/>
  </r>
  <r>
    <x v="2"/>
    <n v="1"/>
    <s v="31-00747"/>
    <d v="2020-04-05T00:00:00"/>
    <x v="466"/>
    <x v="0"/>
    <n v="33"/>
    <x v="102"/>
    <n v="4.99"/>
    <b v="0"/>
    <n v="7"/>
    <x v="6"/>
  </r>
  <r>
    <x v="2"/>
    <n v="1"/>
    <s v="31-00748"/>
    <d v="2020-04-05T00:00:00"/>
    <x v="467"/>
    <x v="1"/>
    <s v="N/A"/>
    <x v="94"/>
    <n v="4.99"/>
    <b v="0"/>
    <n v="7"/>
    <x v="6"/>
  </r>
  <r>
    <x v="2"/>
    <n v="1"/>
    <s v="31-00749"/>
    <d v="2020-04-05T00:00:00"/>
    <x v="62"/>
    <x v="0"/>
    <n v="28"/>
    <x v="32"/>
    <n v="4.99"/>
    <b v="0"/>
    <n v="7"/>
    <x v="6"/>
  </r>
  <r>
    <x v="2"/>
    <n v="1"/>
    <s v="31-00750"/>
    <d v="2020-04-05T00:00:00"/>
    <x v="330"/>
    <x v="0"/>
    <n v="28"/>
    <x v="173"/>
    <n v="4.99"/>
    <b v="1"/>
    <n v="7"/>
    <x v="6"/>
  </r>
  <r>
    <x v="2"/>
    <n v="1"/>
    <s v="31-00751"/>
    <d v="2020-04-05T00:00:00"/>
    <x v="270"/>
    <x v="1"/>
    <s v="N/A"/>
    <x v="65"/>
    <n v="4.99"/>
    <b v="0"/>
    <n v="7"/>
    <x v="6"/>
  </r>
  <r>
    <x v="2"/>
    <n v="1"/>
    <s v="31-00752"/>
    <d v="2020-04-05T00:00:00"/>
    <x v="63"/>
    <x v="1"/>
    <s v="N/A"/>
    <x v="7"/>
    <n v="4.99"/>
    <b v="0"/>
    <n v="7"/>
    <x v="6"/>
  </r>
  <r>
    <x v="2"/>
    <n v="1"/>
    <s v="31-00753"/>
    <d v="2020-04-05T00:00:00"/>
    <x v="368"/>
    <x v="1"/>
    <s v="N/A"/>
    <x v="3"/>
    <n v="4.99"/>
    <b v="0"/>
    <n v="7"/>
    <x v="6"/>
  </r>
</pivotCacheRecords>
</file>

<file path=xl/pivotCache/pivotCacheRecords2.xml><?xml version="1.0" encoding="utf-8"?>
<pivotCacheRecords xmlns="http://schemas.openxmlformats.org/spreadsheetml/2006/main" xmlns:r="http://schemas.openxmlformats.org/officeDocument/2006/relationships" count="2320">
  <r>
    <x v="0"/>
    <n v="1"/>
    <s v="11-00011"/>
    <x v="0"/>
    <x v="0"/>
    <x v="0"/>
    <n v="34"/>
    <n v="71"/>
    <n v="4.99"/>
    <b v="0"/>
  </r>
  <r>
    <x v="0"/>
    <n v="1"/>
    <s v="11-00012"/>
    <x v="0"/>
    <x v="1"/>
    <x v="0"/>
    <n v="28"/>
    <n v="156"/>
    <n v="4.99"/>
    <b v="0"/>
  </r>
  <r>
    <x v="0"/>
    <n v="1"/>
    <s v="11-00013"/>
    <x v="0"/>
    <x v="2"/>
    <x v="0"/>
    <n v="30"/>
    <n v="29"/>
    <n v="4.99"/>
    <b v="0"/>
  </r>
  <r>
    <x v="0"/>
    <n v="1"/>
    <s v="11-00015"/>
    <x v="0"/>
    <x v="3"/>
    <x v="0"/>
    <n v="30"/>
    <n v="32"/>
    <n v="4.99"/>
    <b v="0"/>
  </r>
  <r>
    <x v="0"/>
    <n v="1"/>
    <s v="11-00014"/>
    <x v="0"/>
    <x v="3"/>
    <x v="0"/>
    <n v="26"/>
    <n v="80"/>
    <n v="4.99"/>
    <b v="0"/>
  </r>
  <r>
    <x v="0"/>
    <n v="1"/>
    <s v="11-00016"/>
    <x v="0"/>
    <x v="4"/>
    <x v="0"/>
    <n v="40"/>
    <n v="80"/>
    <n v="4.99"/>
    <b v="1"/>
  </r>
  <r>
    <x v="0"/>
    <n v="1"/>
    <s v="11-00017"/>
    <x v="0"/>
    <x v="5"/>
    <x v="0"/>
    <n v="28"/>
    <n v="72"/>
    <n v="4.99"/>
    <b v="0"/>
  </r>
  <r>
    <x v="0"/>
    <n v="1"/>
    <s v="11-00018"/>
    <x v="0"/>
    <x v="6"/>
    <x v="0"/>
    <n v="31"/>
    <n v="25"/>
    <n v="4.99"/>
    <b v="0"/>
  </r>
  <r>
    <x v="0"/>
    <n v="1"/>
    <s v="11-00019"/>
    <x v="0"/>
    <x v="7"/>
    <x v="0"/>
    <n v="21"/>
    <n v="33"/>
    <n v="4.99"/>
    <b v="0"/>
  </r>
  <r>
    <x v="0"/>
    <n v="1"/>
    <s v="11-00020"/>
    <x v="0"/>
    <x v="8"/>
    <x v="0"/>
    <n v="28"/>
    <n v="37"/>
    <n v="4.99"/>
    <b v="0"/>
  </r>
  <r>
    <x v="0"/>
    <n v="1"/>
    <s v="11-00021"/>
    <x v="0"/>
    <x v="9"/>
    <x v="0"/>
    <n v="24"/>
    <n v="35"/>
    <n v="4.99"/>
    <b v="0"/>
  </r>
  <r>
    <x v="0"/>
    <n v="1"/>
    <s v="11-00022"/>
    <x v="0"/>
    <x v="10"/>
    <x v="0"/>
    <n v="28"/>
    <n v="116"/>
    <n v="4.99"/>
    <b v="0"/>
  </r>
  <r>
    <x v="0"/>
    <n v="1"/>
    <s v="11-00023"/>
    <x v="0"/>
    <x v="11"/>
    <x v="0"/>
    <n v="24"/>
    <n v="77"/>
    <n v="4.99"/>
    <b v="0"/>
  </r>
  <r>
    <x v="0"/>
    <n v="1"/>
    <s v="11-00024"/>
    <x v="0"/>
    <x v="12"/>
    <x v="0"/>
    <n v="35"/>
    <n v="48"/>
    <n v="4.99"/>
    <b v="0"/>
  </r>
  <r>
    <x v="0"/>
    <n v="1"/>
    <s v="11-00025"/>
    <x v="0"/>
    <x v="13"/>
    <x v="0"/>
    <n v="25"/>
    <n v="39"/>
    <n v="4.99"/>
    <b v="0"/>
  </r>
  <r>
    <x v="0"/>
    <n v="1"/>
    <s v="11-00026"/>
    <x v="0"/>
    <x v="14"/>
    <x v="0"/>
    <n v="35"/>
    <n v="27"/>
    <n v="4.99"/>
    <b v="0"/>
  </r>
  <r>
    <x v="0"/>
    <n v="1"/>
    <s v="11-00027"/>
    <x v="0"/>
    <x v="15"/>
    <x v="0"/>
    <n v="21"/>
    <n v="234"/>
    <n v="4.99"/>
    <b v="0"/>
  </r>
  <r>
    <x v="0"/>
    <n v="1"/>
    <s v="11-00028"/>
    <x v="0"/>
    <x v="16"/>
    <x v="0"/>
    <n v="48"/>
    <n v="99"/>
    <n v="4.99"/>
    <b v="0"/>
  </r>
  <r>
    <x v="0"/>
    <n v="1"/>
    <s v="11-00029"/>
    <x v="0"/>
    <x v="17"/>
    <x v="0"/>
    <n v="64"/>
    <n v="51"/>
    <n v="4.99"/>
    <b v="0"/>
  </r>
  <r>
    <x v="0"/>
    <n v="1"/>
    <s v="11-00031"/>
    <x v="0"/>
    <x v="18"/>
    <x v="1"/>
    <s v="N/A"/>
    <n v="20"/>
    <n v="4.99"/>
    <b v="0"/>
  </r>
  <r>
    <x v="0"/>
    <n v="1"/>
    <s v="11-00030"/>
    <x v="0"/>
    <x v="18"/>
    <x v="0"/>
    <n v="63"/>
    <n v="81"/>
    <n v="4.99"/>
    <b v="0"/>
  </r>
  <r>
    <x v="0"/>
    <n v="1"/>
    <s v="11-00032"/>
    <x v="0"/>
    <x v="19"/>
    <x v="0"/>
    <n v="50"/>
    <n v="35"/>
    <n v="4.99"/>
    <b v="0"/>
  </r>
  <r>
    <x v="0"/>
    <n v="1"/>
    <s v="11-00033"/>
    <x v="0"/>
    <x v="20"/>
    <x v="0"/>
    <n v="55"/>
    <n v="150"/>
    <n v="4.99"/>
    <b v="0"/>
  </r>
  <r>
    <x v="0"/>
    <n v="1"/>
    <s v="11-00034"/>
    <x v="0"/>
    <x v="21"/>
    <x v="0"/>
    <n v="66"/>
    <n v="43"/>
    <n v="4.99"/>
    <b v="0"/>
  </r>
  <r>
    <x v="0"/>
    <n v="1"/>
    <s v="11-00035"/>
    <x v="0"/>
    <x v="22"/>
    <x v="0"/>
    <n v="62"/>
    <n v="128"/>
    <n v="4.99"/>
    <b v="0"/>
  </r>
  <r>
    <x v="0"/>
    <n v="1"/>
    <s v="11-00036"/>
    <x v="0"/>
    <x v="23"/>
    <x v="0"/>
    <n v="63"/>
    <n v="67"/>
    <n v="4.99"/>
    <b v="0"/>
  </r>
  <r>
    <x v="0"/>
    <n v="1"/>
    <s v="11-00037"/>
    <x v="0"/>
    <x v="24"/>
    <x v="0"/>
    <n v="65"/>
    <n v="84"/>
    <n v="4.99"/>
    <b v="0"/>
  </r>
  <r>
    <x v="0"/>
    <n v="1"/>
    <s v="11-00038"/>
    <x v="0"/>
    <x v="25"/>
    <x v="0"/>
    <n v="52"/>
    <n v="222"/>
    <n v="4.99"/>
    <b v="0"/>
  </r>
  <r>
    <x v="0"/>
    <n v="1"/>
    <s v="11-00040"/>
    <x v="0"/>
    <x v="26"/>
    <x v="0"/>
    <n v="61"/>
    <n v="27"/>
    <n v="4.99"/>
    <b v="0"/>
  </r>
  <r>
    <x v="0"/>
    <n v="1"/>
    <s v="11-00039"/>
    <x v="0"/>
    <x v="26"/>
    <x v="0"/>
    <n v="60"/>
    <n v="62"/>
    <n v="4.99"/>
    <b v="0"/>
  </r>
  <r>
    <x v="0"/>
    <n v="1"/>
    <s v="11-00041"/>
    <x v="0"/>
    <x v="27"/>
    <x v="1"/>
    <s v="N/A"/>
    <n v="22"/>
    <n v="4.99"/>
    <b v="0"/>
  </r>
  <r>
    <x v="0"/>
    <n v="1"/>
    <s v="11-00042"/>
    <x v="0"/>
    <x v="28"/>
    <x v="0"/>
    <n v="63"/>
    <n v="39"/>
    <n v="4.99"/>
    <b v="0"/>
  </r>
  <r>
    <x v="0"/>
    <n v="1"/>
    <s v="11-00043"/>
    <x v="0"/>
    <x v="29"/>
    <x v="1"/>
    <s v="N/A"/>
    <n v="24"/>
    <n v="4.99"/>
    <b v="0"/>
  </r>
  <r>
    <x v="0"/>
    <n v="1"/>
    <s v="11-00045"/>
    <x v="0"/>
    <x v="29"/>
    <x v="0"/>
    <n v="56"/>
    <n v="32"/>
    <n v="4.99"/>
    <b v="0"/>
  </r>
  <r>
    <x v="0"/>
    <n v="1"/>
    <s v="11-00044"/>
    <x v="0"/>
    <x v="29"/>
    <x v="0"/>
    <n v="63"/>
    <n v="64"/>
    <n v="4.99"/>
    <b v="0"/>
  </r>
  <r>
    <x v="0"/>
    <n v="1"/>
    <s v="11-00046"/>
    <x v="0"/>
    <x v="29"/>
    <x v="0"/>
    <n v="61"/>
    <n v="249"/>
    <n v="4.99"/>
    <b v="0"/>
  </r>
  <r>
    <x v="0"/>
    <n v="1"/>
    <s v="11-00047"/>
    <x v="0"/>
    <x v="30"/>
    <x v="0"/>
    <n v="60"/>
    <n v="61"/>
    <n v="4.99"/>
    <b v="0"/>
  </r>
  <r>
    <x v="0"/>
    <n v="1"/>
    <s v="11-00048"/>
    <x v="0"/>
    <x v="31"/>
    <x v="0"/>
    <n v="52"/>
    <n v="74"/>
    <n v="4.99"/>
    <b v="0"/>
  </r>
  <r>
    <x v="0"/>
    <n v="1"/>
    <s v="11-00049"/>
    <x v="0"/>
    <x v="32"/>
    <x v="0"/>
    <n v="58"/>
    <n v="58"/>
    <n v="4.99"/>
    <b v="0"/>
  </r>
  <r>
    <x v="0"/>
    <n v="1"/>
    <s v="11-00050"/>
    <x v="0"/>
    <x v="33"/>
    <x v="1"/>
    <s v="N/A"/>
    <n v="23"/>
    <n v="4.99"/>
    <b v="0"/>
  </r>
  <r>
    <x v="0"/>
    <n v="1"/>
    <s v="11-00051"/>
    <x v="0"/>
    <x v="34"/>
    <x v="0"/>
    <n v="48"/>
    <n v="69"/>
    <n v="4.99"/>
    <b v="0"/>
  </r>
  <r>
    <x v="0"/>
    <n v="1"/>
    <s v="11-00052"/>
    <x v="0"/>
    <x v="35"/>
    <x v="0"/>
    <n v="67"/>
    <n v="86"/>
    <n v="4.99"/>
    <b v="0"/>
  </r>
  <r>
    <x v="0"/>
    <n v="1"/>
    <s v="11-00053"/>
    <x v="0"/>
    <x v="36"/>
    <x v="0"/>
    <n v="75"/>
    <n v="223"/>
    <n v="4.99"/>
    <b v="0"/>
  </r>
  <r>
    <x v="0"/>
    <n v="1"/>
    <s v="11-00054"/>
    <x v="0"/>
    <x v="37"/>
    <x v="0"/>
    <n v="79"/>
    <n v="35"/>
    <n v="4.99"/>
    <b v="0"/>
  </r>
  <r>
    <x v="0"/>
    <n v="1"/>
    <s v="11-00057"/>
    <x v="0"/>
    <x v="38"/>
    <x v="0"/>
    <n v="54"/>
    <n v="71"/>
    <n v="4.99"/>
    <b v="0"/>
  </r>
  <r>
    <x v="0"/>
    <n v="1"/>
    <s v="11-00056"/>
    <x v="0"/>
    <x v="38"/>
    <x v="0"/>
    <n v="71"/>
    <n v="168"/>
    <n v="4.99"/>
    <b v="0"/>
  </r>
  <r>
    <x v="0"/>
    <n v="1"/>
    <s v="11-00055"/>
    <x v="0"/>
    <x v="38"/>
    <x v="0"/>
    <n v="66"/>
    <n v="237"/>
    <n v="4.99"/>
    <b v="0"/>
  </r>
  <r>
    <x v="0"/>
    <n v="1"/>
    <s v="11-00059"/>
    <x v="0"/>
    <x v="39"/>
    <x v="0"/>
    <n v="64"/>
    <n v="25"/>
    <n v="4.99"/>
    <b v="0"/>
  </r>
  <r>
    <x v="0"/>
    <n v="1"/>
    <s v="11-00058"/>
    <x v="0"/>
    <x v="39"/>
    <x v="0"/>
    <n v="65"/>
    <n v="56"/>
    <n v="4.99"/>
    <b v="0"/>
  </r>
  <r>
    <x v="0"/>
    <n v="1"/>
    <s v="11-00060"/>
    <x v="0"/>
    <x v="39"/>
    <x v="0"/>
    <n v="56"/>
    <n v="92"/>
    <n v="4.99"/>
    <b v="0"/>
  </r>
  <r>
    <x v="0"/>
    <n v="1"/>
    <s v="11-00061"/>
    <x v="0"/>
    <x v="40"/>
    <x v="0"/>
    <n v="63"/>
    <n v="73"/>
    <n v="4.99"/>
    <b v="0"/>
  </r>
  <r>
    <x v="0"/>
    <n v="1"/>
    <s v="11-00062"/>
    <x v="0"/>
    <x v="41"/>
    <x v="0"/>
    <n v="55"/>
    <n v="88"/>
    <n v="4.99"/>
    <b v="1"/>
  </r>
  <r>
    <x v="0"/>
    <n v="1"/>
    <s v="11-00063"/>
    <x v="0"/>
    <x v="42"/>
    <x v="0"/>
    <n v="72"/>
    <n v="40"/>
    <n v="4.99"/>
    <b v="0"/>
  </r>
  <r>
    <x v="0"/>
    <n v="1"/>
    <s v="11-00064"/>
    <x v="0"/>
    <x v="43"/>
    <x v="0"/>
    <n v="66"/>
    <n v="125"/>
    <n v="4.99"/>
    <b v="0"/>
  </r>
  <r>
    <x v="0"/>
    <n v="1"/>
    <s v="11-00065"/>
    <x v="0"/>
    <x v="44"/>
    <x v="0"/>
    <n v="48"/>
    <n v="45"/>
    <n v="4.99"/>
    <b v="0"/>
  </r>
  <r>
    <x v="0"/>
    <n v="1"/>
    <s v="11-00066"/>
    <x v="0"/>
    <x v="45"/>
    <x v="0"/>
    <n v="60"/>
    <n v="120"/>
    <n v="4.99"/>
    <b v="0"/>
  </r>
  <r>
    <x v="0"/>
    <n v="1"/>
    <s v="11-00067"/>
    <x v="0"/>
    <x v="46"/>
    <x v="0"/>
    <n v="68"/>
    <n v="94"/>
    <n v="4.99"/>
    <b v="0"/>
  </r>
  <r>
    <x v="0"/>
    <n v="1"/>
    <s v="11-00068"/>
    <x v="0"/>
    <x v="47"/>
    <x v="0"/>
    <n v="64"/>
    <n v="36"/>
    <n v="4.99"/>
    <b v="0"/>
  </r>
  <r>
    <x v="0"/>
    <n v="1"/>
    <s v="11-00069"/>
    <x v="0"/>
    <x v="48"/>
    <x v="0"/>
    <n v="64"/>
    <n v="241"/>
    <n v="4.99"/>
    <b v="0"/>
  </r>
  <r>
    <x v="0"/>
    <n v="1"/>
    <s v="11-00070"/>
    <x v="0"/>
    <x v="49"/>
    <x v="0"/>
    <n v="56"/>
    <n v="23"/>
    <n v="4.99"/>
    <b v="0"/>
  </r>
  <r>
    <x v="0"/>
    <n v="1"/>
    <s v="11-00071"/>
    <x v="0"/>
    <x v="50"/>
    <x v="0"/>
    <n v="24"/>
    <n v="150"/>
    <n v="4.99"/>
    <b v="0"/>
  </r>
  <r>
    <x v="0"/>
    <n v="1"/>
    <s v="11-00072"/>
    <x v="0"/>
    <x v="51"/>
    <x v="0"/>
    <n v="25"/>
    <n v="31"/>
    <n v="4.99"/>
    <b v="0"/>
  </r>
  <r>
    <x v="0"/>
    <n v="1"/>
    <s v="11-00073"/>
    <x v="0"/>
    <x v="52"/>
    <x v="0"/>
    <n v="35"/>
    <n v="90"/>
    <n v="4.99"/>
    <b v="0"/>
  </r>
  <r>
    <x v="0"/>
    <n v="1"/>
    <s v="11-00074"/>
    <x v="0"/>
    <x v="53"/>
    <x v="0"/>
    <n v="40"/>
    <n v="47"/>
    <n v="4.99"/>
    <b v="0"/>
  </r>
  <r>
    <x v="0"/>
    <n v="1"/>
    <s v="11-00075"/>
    <x v="0"/>
    <x v="54"/>
    <x v="0"/>
    <n v="20"/>
    <n v="72"/>
    <n v="4.99"/>
    <b v="0"/>
  </r>
  <r>
    <x v="0"/>
    <n v="1"/>
    <s v="11-00076"/>
    <x v="0"/>
    <x v="54"/>
    <x v="0"/>
    <n v="40"/>
    <n v="138"/>
    <n v="4.99"/>
    <b v="0"/>
  </r>
  <r>
    <x v="0"/>
    <n v="1"/>
    <s v="11-00077"/>
    <x v="0"/>
    <x v="55"/>
    <x v="0"/>
    <n v="32"/>
    <n v="38"/>
    <n v="4.99"/>
    <b v="0"/>
  </r>
  <r>
    <x v="0"/>
    <n v="1"/>
    <s v="11-00078"/>
    <x v="0"/>
    <x v="56"/>
    <x v="0"/>
    <n v="36"/>
    <n v="78"/>
    <n v="4.99"/>
    <b v="1"/>
  </r>
  <r>
    <x v="0"/>
    <n v="1"/>
    <s v="11-00079"/>
    <x v="0"/>
    <x v="57"/>
    <x v="0"/>
    <n v="29"/>
    <n v="58"/>
    <n v="4.99"/>
    <b v="0"/>
  </r>
  <r>
    <x v="0"/>
    <n v="1"/>
    <s v="11-00080"/>
    <x v="0"/>
    <x v="58"/>
    <x v="0"/>
    <n v="21"/>
    <n v="46"/>
    <n v="4.99"/>
    <b v="0"/>
  </r>
  <r>
    <x v="0"/>
    <n v="1"/>
    <s v="11-00081"/>
    <x v="0"/>
    <x v="59"/>
    <x v="0"/>
    <n v="33"/>
    <n v="220"/>
    <n v="4.99"/>
    <b v="0"/>
  </r>
  <r>
    <x v="0"/>
    <n v="1"/>
    <s v="11-00082"/>
    <x v="0"/>
    <x v="60"/>
    <x v="0"/>
    <n v="34"/>
    <n v="34"/>
    <n v="4.99"/>
    <b v="0"/>
  </r>
  <r>
    <x v="0"/>
    <n v="1"/>
    <s v="11-00083"/>
    <x v="0"/>
    <x v="61"/>
    <x v="0"/>
    <n v="39"/>
    <n v="224"/>
    <n v="4.99"/>
    <b v="1"/>
  </r>
  <r>
    <x v="0"/>
    <n v="1"/>
    <s v="11-00084"/>
    <x v="0"/>
    <x v="62"/>
    <x v="0"/>
    <n v="29"/>
    <n v="162"/>
    <n v="4.99"/>
    <b v="0"/>
  </r>
  <r>
    <x v="0"/>
    <n v="1"/>
    <s v="11-00085"/>
    <x v="0"/>
    <x v="63"/>
    <x v="1"/>
    <s v="N/A"/>
    <n v="20"/>
    <n v="4.99"/>
    <b v="0"/>
  </r>
  <r>
    <x v="0"/>
    <n v="1"/>
    <s v="11-00086"/>
    <x v="1"/>
    <x v="64"/>
    <x v="0"/>
    <n v="33"/>
    <n v="204"/>
    <n v="4.99"/>
    <b v="0"/>
  </r>
  <r>
    <x v="0"/>
    <n v="1"/>
    <s v="11-00087"/>
    <x v="1"/>
    <x v="65"/>
    <x v="0"/>
    <n v="38"/>
    <n v="35"/>
    <n v="4.99"/>
    <b v="0"/>
  </r>
  <r>
    <x v="0"/>
    <n v="1"/>
    <s v="11-00088"/>
    <x v="1"/>
    <x v="66"/>
    <x v="0"/>
    <n v="21"/>
    <n v="65"/>
    <n v="4.99"/>
    <b v="0"/>
  </r>
  <r>
    <x v="0"/>
    <n v="1"/>
    <s v="11-00089"/>
    <x v="1"/>
    <x v="67"/>
    <x v="0"/>
    <n v="35"/>
    <n v="56"/>
    <n v="4.99"/>
    <b v="0"/>
  </r>
  <r>
    <x v="0"/>
    <n v="1"/>
    <s v="11-00090"/>
    <x v="1"/>
    <x v="68"/>
    <x v="0"/>
    <n v="38"/>
    <n v="32"/>
    <n v="4.99"/>
    <b v="1"/>
  </r>
  <r>
    <x v="0"/>
    <n v="1"/>
    <s v="11-00091"/>
    <x v="1"/>
    <x v="69"/>
    <x v="0"/>
    <n v="35"/>
    <n v="68"/>
    <n v="4.99"/>
    <b v="0"/>
  </r>
  <r>
    <x v="0"/>
    <n v="1"/>
    <s v="11-00092"/>
    <x v="1"/>
    <x v="70"/>
    <x v="0"/>
    <n v="32"/>
    <n v="41"/>
    <n v="4.99"/>
    <b v="0"/>
  </r>
  <r>
    <x v="0"/>
    <n v="1"/>
    <s v="11-00093"/>
    <x v="1"/>
    <x v="71"/>
    <x v="0"/>
    <n v="23"/>
    <n v="90"/>
    <n v="4.99"/>
    <b v="0"/>
  </r>
  <r>
    <x v="0"/>
    <n v="1"/>
    <s v="11-00094"/>
    <x v="1"/>
    <x v="72"/>
    <x v="0"/>
    <n v="34"/>
    <n v="54"/>
    <n v="4.99"/>
    <b v="0"/>
  </r>
  <r>
    <x v="0"/>
    <n v="1"/>
    <s v="11-00095"/>
    <x v="1"/>
    <x v="73"/>
    <x v="0"/>
    <n v="21"/>
    <n v="30"/>
    <n v="4.99"/>
    <b v="0"/>
  </r>
  <r>
    <x v="0"/>
    <n v="1"/>
    <s v="11-00096"/>
    <x v="1"/>
    <x v="18"/>
    <x v="0"/>
    <n v="49"/>
    <n v="47"/>
    <n v="4.99"/>
    <b v="0"/>
  </r>
  <r>
    <x v="0"/>
    <n v="1"/>
    <s v="11-00098"/>
    <x v="1"/>
    <x v="74"/>
    <x v="1"/>
    <s v="N/A"/>
    <n v="25"/>
    <n v="4.99"/>
    <b v="0"/>
  </r>
  <r>
    <x v="0"/>
    <n v="1"/>
    <s v="11-00097"/>
    <x v="1"/>
    <x v="74"/>
    <x v="0"/>
    <n v="55"/>
    <n v="27"/>
    <n v="4.99"/>
    <b v="0"/>
  </r>
  <r>
    <x v="0"/>
    <n v="1"/>
    <s v="11-00099"/>
    <x v="1"/>
    <x v="75"/>
    <x v="0"/>
    <n v="52"/>
    <n v="35"/>
    <n v="4.99"/>
    <b v="0"/>
  </r>
  <r>
    <x v="0"/>
    <n v="1"/>
    <s v="11-00100"/>
    <x v="1"/>
    <x v="76"/>
    <x v="0"/>
    <n v="52"/>
    <n v="36"/>
    <n v="4.99"/>
    <b v="0"/>
  </r>
  <r>
    <x v="0"/>
    <n v="1"/>
    <s v="11-00101"/>
    <x v="1"/>
    <x v="20"/>
    <x v="0"/>
    <n v="51"/>
    <n v="33"/>
    <n v="4.99"/>
    <b v="0"/>
  </r>
  <r>
    <x v="0"/>
    <n v="1"/>
    <s v="11-00102"/>
    <x v="1"/>
    <x v="20"/>
    <x v="0"/>
    <n v="51"/>
    <n v="41"/>
    <n v="4.99"/>
    <b v="0"/>
  </r>
  <r>
    <x v="0"/>
    <n v="1"/>
    <s v="11-00103"/>
    <x v="1"/>
    <x v="20"/>
    <x v="0"/>
    <n v="58"/>
    <n v="81"/>
    <n v="4.99"/>
    <b v="0"/>
  </r>
  <r>
    <x v="0"/>
    <n v="1"/>
    <s v="11-00104"/>
    <x v="1"/>
    <x v="21"/>
    <x v="0"/>
    <n v="54"/>
    <n v="26"/>
    <n v="4.99"/>
    <b v="0"/>
  </r>
  <r>
    <x v="0"/>
    <n v="1"/>
    <s v="11-00105"/>
    <x v="1"/>
    <x v="23"/>
    <x v="0"/>
    <n v="68"/>
    <n v="112"/>
    <n v="4.99"/>
    <b v="0"/>
  </r>
  <r>
    <x v="0"/>
    <n v="1"/>
    <s v="11-00106"/>
    <x v="1"/>
    <x v="25"/>
    <x v="1"/>
    <s v="N/A"/>
    <n v="21"/>
    <n v="4.99"/>
    <b v="0"/>
  </r>
  <r>
    <x v="0"/>
    <n v="1"/>
    <s v="11-00107"/>
    <x v="1"/>
    <x v="77"/>
    <x v="0"/>
    <n v="50"/>
    <n v="30"/>
    <n v="4.99"/>
    <b v="0"/>
  </r>
  <r>
    <x v="0"/>
    <n v="1"/>
    <s v="11-00108"/>
    <x v="1"/>
    <x v="78"/>
    <x v="0"/>
    <n v="54"/>
    <n v="41"/>
    <n v="4.99"/>
    <b v="0"/>
  </r>
  <r>
    <x v="0"/>
    <n v="1"/>
    <s v="11-00109"/>
    <x v="1"/>
    <x v="27"/>
    <x v="0"/>
    <n v="63"/>
    <n v="226"/>
    <n v="4.99"/>
    <b v="0"/>
  </r>
  <r>
    <x v="0"/>
    <n v="1"/>
    <s v="11-00111"/>
    <x v="1"/>
    <x v="79"/>
    <x v="0"/>
    <n v="52"/>
    <n v="30"/>
    <n v="4.99"/>
    <b v="0"/>
  </r>
  <r>
    <x v="0"/>
    <n v="1"/>
    <s v="11-00110"/>
    <x v="1"/>
    <x v="79"/>
    <x v="0"/>
    <n v="62"/>
    <n v="31"/>
    <n v="4.99"/>
    <b v="0"/>
  </r>
  <r>
    <x v="0"/>
    <n v="1"/>
    <s v="11-00112"/>
    <x v="1"/>
    <x v="80"/>
    <x v="0"/>
    <n v="51"/>
    <n v="161"/>
    <n v="4.99"/>
    <b v="1"/>
  </r>
  <r>
    <x v="0"/>
    <n v="1"/>
    <s v="11-00113"/>
    <x v="1"/>
    <x v="30"/>
    <x v="0"/>
    <n v="47"/>
    <n v="241"/>
    <n v="4.99"/>
    <b v="0"/>
  </r>
  <r>
    <x v="0"/>
    <n v="1"/>
    <s v="11-00114"/>
    <x v="1"/>
    <x v="31"/>
    <x v="0"/>
    <n v="43"/>
    <n v="39"/>
    <n v="4.99"/>
    <b v="1"/>
  </r>
  <r>
    <x v="0"/>
    <n v="1"/>
    <s v="11-00115"/>
    <x v="1"/>
    <x v="81"/>
    <x v="0"/>
    <n v="66"/>
    <n v="105"/>
    <n v="4.99"/>
    <b v="0"/>
  </r>
  <r>
    <x v="0"/>
    <n v="1"/>
    <s v="11-00116"/>
    <x v="1"/>
    <x v="82"/>
    <x v="0"/>
    <n v="50"/>
    <n v="51"/>
    <n v="4.99"/>
    <b v="0"/>
  </r>
  <r>
    <x v="0"/>
    <n v="1"/>
    <s v="11-00117"/>
    <x v="1"/>
    <x v="82"/>
    <x v="0"/>
    <n v="61"/>
    <n v="94"/>
    <n v="4.99"/>
    <b v="0"/>
  </r>
  <r>
    <x v="0"/>
    <n v="1"/>
    <s v="11-00118"/>
    <x v="1"/>
    <x v="83"/>
    <x v="0"/>
    <n v="63"/>
    <n v="85"/>
    <n v="4.99"/>
    <b v="0"/>
  </r>
  <r>
    <x v="0"/>
    <n v="1"/>
    <s v="11-00119"/>
    <x v="1"/>
    <x v="33"/>
    <x v="0"/>
    <n v="49"/>
    <n v="67"/>
    <n v="4.99"/>
    <b v="0"/>
  </r>
  <r>
    <x v="0"/>
    <n v="1"/>
    <s v="11-00120"/>
    <x v="1"/>
    <x v="84"/>
    <x v="0"/>
    <n v="50"/>
    <n v="61"/>
    <n v="4.99"/>
    <b v="0"/>
  </r>
  <r>
    <x v="0"/>
    <n v="1"/>
    <s v="11-00121"/>
    <x v="1"/>
    <x v="85"/>
    <x v="0"/>
    <n v="59"/>
    <n v="82"/>
    <n v="4.99"/>
    <b v="0"/>
  </r>
  <r>
    <x v="0"/>
    <n v="1"/>
    <s v="11-00122"/>
    <x v="1"/>
    <x v="86"/>
    <x v="0"/>
    <n v="57"/>
    <n v="37"/>
    <n v="4.99"/>
    <b v="0"/>
  </r>
  <r>
    <x v="0"/>
    <n v="1"/>
    <s v="11-00123"/>
    <x v="1"/>
    <x v="87"/>
    <x v="0"/>
    <n v="72"/>
    <n v="40"/>
    <n v="4.99"/>
    <b v="0"/>
  </r>
  <r>
    <x v="0"/>
    <n v="1"/>
    <s v="11-00125"/>
    <x v="1"/>
    <x v="88"/>
    <x v="0"/>
    <n v="38"/>
    <n v="26"/>
    <n v="4.99"/>
    <b v="0"/>
  </r>
  <r>
    <x v="0"/>
    <n v="1"/>
    <s v="11-00124"/>
    <x v="1"/>
    <x v="88"/>
    <x v="0"/>
    <n v="44"/>
    <n v="56"/>
    <n v="4.99"/>
    <b v="0"/>
  </r>
  <r>
    <x v="0"/>
    <n v="1"/>
    <s v="11-00126"/>
    <x v="1"/>
    <x v="42"/>
    <x v="0"/>
    <n v="73"/>
    <n v="39"/>
    <n v="4.99"/>
    <b v="0"/>
  </r>
  <r>
    <x v="0"/>
    <n v="1"/>
    <s v="11-00127"/>
    <x v="1"/>
    <x v="89"/>
    <x v="0"/>
    <n v="46"/>
    <n v="132"/>
    <n v="4.99"/>
    <b v="0"/>
  </r>
  <r>
    <x v="0"/>
    <n v="1"/>
    <s v="11-00128"/>
    <x v="1"/>
    <x v="90"/>
    <x v="0"/>
    <n v="59"/>
    <n v="74"/>
    <n v="4.99"/>
    <b v="0"/>
  </r>
  <r>
    <x v="0"/>
    <n v="1"/>
    <s v="11-00129"/>
    <x v="1"/>
    <x v="91"/>
    <x v="0"/>
    <n v="68"/>
    <n v="112"/>
    <n v="4.99"/>
    <b v="1"/>
  </r>
  <r>
    <x v="0"/>
    <n v="1"/>
    <s v="11-00131"/>
    <x v="1"/>
    <x v="92"/>
    <x v="0"/>
    <n v="49"/>
    <n v="46"/>
    <n v="4.99"/>
    <b v="0"/>
  </r>
  <r>
    <x v="0"/>
    <n v="1"/>
    <s v="11-00130"/>
    <x v="1"/>
    <x v="92"/>
    <x v="0"/>
    <n v="50"/>
    <n v="131"/>
    <n v="4.99"/>
    <b v="0"/>
  </r>
  <r>
    <x v="0"/>
    <n v="1"/>
    <s v="11-00132"/>
    <x v="1"/>
    <x v="93"/>
    <x v="0"/>
    <n v="64"/>
    <n v="60"/>
    <n v="4.99"/>
    <b v="0"/>
  </r>
  <r>
    <x v="0"/>
    <n v="1"/>
    <s v="11-00133"/>
    <x v="1"/>
    <x v="93"/>
    <x v="0"/>
    <n v="52"/>
    <n v="115"/>
    <n v="4.99"/>
    <b v="0"/>
  </r>
  <r>
    <x v="0"/>
    <n v="1"/>
    <s v="11-00134"/>
    <x v="1"/>
    <x v="46"/>
    <x v="0"/>
    <n v="59"/>
    <n v="45"/>
    <n v="4.99"/>
    <b v="0"/>
  </r>
  <r>
    <x v="0"/>
    <n v="1"/>
    <s v="11-00135"/>
    <x v="1"/>
    <x v="47"/>
    <x v="0"/>
    <n v="64"/>
    <n v="54"/>
    <n v="4.99"/>
    <b v="1"/>
  </r>
  <r>
    <x v="0"/>
    <n v="1"/>
    <s v="11-00136"/>
    <x v="1"/>
    <x v="94"/>
    <x v="0"/>
    <n v="66"/>
    <n v="209"/>
    <n v="4.99"/>
    <b v="0"/>
  </r>
  <r>
    <x v="0"/>
    <n v="1"/>
    <s v="11-00137"/>
    <x v="1"/>
    <x v="95"/>
    <x v="0"/>
    <n v="54"/>
    <n v="88"/>
    <n v="4.99"/>
    <b v="0"/>
  </r>
  <r>
    <x v="0"/>
    <n v="1"/>
    <s v="11-00138"/>
    <x v="1"/>
    <x v="96"/>
    <x v="0"/>
    <n v="59"/>
    <n v="47"/>
    <n v="4.99"/>
    <b v="1"/>
  </r>
  <r>
    <x v="0"/>
    <n v="1"/>
    <s v="11-00139"/>
    <x v="1"/>
    <x v="97"/>
    <x v="0"/>
    <n v="38"/>
    <n v="26"/>
    <n v="4.99"/>
    <b v="0"/>
  </r>
  <r>
    <x v="0"/>
    <n v="1"/>
    <s v="11-00140"/>
    <x v="1"/>
    <x v="98"/>
    <x v="0"/>
    <n v="49"/>
    <n v="63"/>
    <n v="4.99"/>
    <b v="0"/>
  </r>
  <r>
    <x v="0"/>
    <n v="1"/>
    <s v="11-00141"/>
    <x v="1"/>
    <x v="99"/>
    <x v="0"/>
    <n v="47"/>
    <n v="55"/>
    <n v="4.99"/>
    <b v="0"/>
  </r>
  <r>
    <x v="0"/>
    <n v="1"/>
    <s v="11-00142"/>
    <x v="1"/>
    <x v="100"/>
    <x v="0"/>
    <n v="48"/>
    <n v="36"/>
    <n v="4.99"/>
    <b v="0"/>
  </r>
  <r>
    <x v="0"/>
    <n v="1"/>
    <s v="11-00143"/>
    <x v="1"/>
    <x v="100"/>
    <x v="0"/>
    <n v="33"/>
    <n v="75"/>
    <n v="4.99"/>
    <b v="0"/>
  </r>
  <r>
    <x v="0"/>
    <n v="1"/>
    <s v="11-00144"/>
    <x v="1"/>
    <x v="101"/>
    <x v="0"/>
    <n v="46"/>
    <n v="39"/>
    <n v="4.99"/>
    <b v="0"/>
  </r>
  <r>
    <x v="0"/>
    <n v="1"/>
    <s v="11-00145"/>
    <x v="1"/>
    <x v="102"/>
    <x v="0"/>
    <n v="45"/>
    <n v="34"/>
    <n v="4.99"/>
    <b v="0"/>
  </r>
  <r>
    <x v="0"/>
    <n v="1"/>
    <s v="11-00146"/>
    <x v="1"/>
    <x v="56"/>
    <x v="0"/>
    <n v="91"/>
    <n v="230"/>
    <n v="4.99"/>
    <b v="0"/>
  </r>
  <r>
    <x v="0"/>
    <n v="1"/>
    <s v="11-00147"/>
    <x v="1"/>
    <x v="103"/>
    <x v="0"/>
    <n v="31"/>
    <n v="24"/>
    <n v="4.99"/>
    <b v="0"/>
  </r>
  <r>
    <x v="0"/>
    <n v="1"/>
    <s v="11-00149"/>
    <x v="1"/>
    <x v="57"/>
    <x v="0"/>
    <n v="75"/>
    <n v="112"/>
    <n v="4.99"/>
    <b v="0"/>
  </r>
  <r>
    <x v="0"/>
    <n v="1"/>
    <s v="11-00148"/>
    <x v="1"/>
    <x v="57"/>
    <x v="0"/>
    <n v="64"/>
    <n v="196"/>
    <n v="4.99"/>
    <b v="0"/>
  </r>
  <r>
    <x v="0"/>
    <n v="1"/>
    <s v="11-00151"/>
    <x v="1"/>
    <x v="104"/>
    <x v="0"/>
    <n v="22"/>
    <n v="31"/>
    <n v="4.99"/>
    <b v="0"/>
  </r>
  <r>
    <x v="0"/>
    <n v="1"/>
    <s v="11-00150"/>
    <x v="1"/>
    <x v="104"/>
    <x v="0"/>
    <n v="20"/>
    <n v="43"/>
    <n v="4.99"/>
    <b v="0"/>
  </r>
  <r>
    <x v="0"/>
    <n v="1"/>
    <s v="11-00152"/>
    <x v="1"/>
    <x v="105"/>
    <x v="0"/>
    <n v="34"/>
    <n v="54"/>
    <n v="4.99"/>
    <b v="0"/>
  </r>
  <r>
    <x v="0"/>
    <n v="1"/>
    <s v="11-00153"/>
    <x v="1"/>
    <x v="106"/>
    <x v="0"/>
    <n v="39"/>
    <n v="52"/>
    <n v="4.99"/>
    <b v="0"/>
  </r>
  <r>
    <x v="0"/>
    <n v="1"/>
    <s v="11-00154"/>
    <x v="1"/>
    <x v="107"/>
    <x v="1"/>
    <s v="N/A"/>
    <n v="26"/>
    <n v="4.99"/>
    <b v="0"/>
  </r>
  <r>
    <x v="0"/>
    <n v="1"/>
    <s v="11-00155"/>
    <x v="1"/>
    <x v="108"/>
    <x v="0"/>
    <n v="31"/>
    <n v="61"/>
    <n v="4.99"/>
    <b v="0"/>
  </r>
  <r>
    <x v="0"/>
    <n v="1"/>
    <s v="11-00156"/>
    <x v="1"/>
    <x v="109"/>
    <x v="0"/>
    <n v="40"/>
    <n v="38"/>
    <n v="4.99"/>
    <b v="0"/>
  </r>
  <r>
    <x v="0"/>
    <n v="1"/>
    <s v="11-00157"/>
    <x v="1"/>
    <x v="110"/>
    <x v="0"/>
    <n v="29"/>
    <n v="214"/>
    <n v="4.99"/>
    <b v="1"/>
  </r>
  <r>
    <x v="0"/>
    <n v="1"/>
    <s v="11-00158"/>
    <x v="2"/>
    <x v="111"/>
    <x v="0"/>
    <n v="30"/>
    <n v="20"/>
    <n v="4.99"/>
    <b v="0"/>
  </r>
  <r>
    <x v="0"/>
    <n v="1"/>
    <s v="11-00159"/>
    <x v="2"/>
    <x v="112"/>
    <x v="0"/>
    <n v="21"/>
    <n v="91"/>
    <n v="4.99"/>
    <b v="0"/>
  </r>
  <r>
    <x v="0"/>
    <n v="1"/>
    <s v="11-00160"/>
    <x v="2"/>
    <x v="113"/>
    <x v="0"/>
    <n v="28"/>
    <n v="31"/>
    <n v="4.99"/>
    <b v="0"/>
  </r>
  <r>
    <x v="0"/>
    <n v="1"/>
    <s v="11-00161"/>
    <x v="2"/>
    <x v="3"/>
    <x v="0"/>
    <n v="34"/>
    <n v="24"/>
    <n v="4.99"/>
    <b v="0"/>
  </r>
  <r>
    <x v="0"/>
    <n v="1"/>
    <s v="11-00162"/>
    <x v="2"/>
    <x v="114"/>
    <x v="0"/>
    <n v="36"/>
    <n v="83"/>
    <n v="4.99"/>
    <b v="0"/>
  </r>
  <r>
    <x v="0"/>
    <n v="1"/>
    <s v="11-00163"/>
    <x v="2"/>
    <x v="114"/>
    <x v="0"/>
    <n v="36"/>
    <n v="131"/>
    <n v="4.99"/>
    <b v="0"/>
  </r>
  <r>
    <x v="0"/>
    <n v="1"/>
    <s v="11-00164"/>
    <x v="2"/>
    <x v="115"/>
    <x v="0"/>
    <n v="35"/>
    <n v="64"/>
    <n v="4.99"/>
    <b v="1"/>
  </r>
  <r>
    <x v="0"/>
    <n v="1"/>
    <s v="11-00165"/>
    <x v="2"/>
    <x v="116"/>
    <x v="0"/>
    <n v="29"/>
    <n v="29"/>
    <n v="4.99"/>
    <b v="0"/>
  </r>
  <r>
    <x v="0"/>
    <n v="1"/>
    <s v="11-00166"/>
    <x v="2"/>
    <x v="117"/>
    <x v="0"/>
    <n v="23"/>
    <n v="47"/>
    <n v="4.99"/>
    <b v="0"/>
  </r>
  <r>
    <x v="0"/>
    <n v="1"/>
    <s v="11-00167"/>
    <x v="2"/>
    <x v="118"/>
    <x v="0"/>
    <n v="20"/>
    <n v="53"/>
    <n v="4.99"/>
    <b v="0"/>
  </r>
  <r>
    <x v="0"/>
    <n v="1"/>
    <s v="11-00168"/>
    <x v="2"/>
    <x v="119"/>
    <x v="0"/>
    <n v="26"/>
    <n v="74"/>
    <n v="4.99"/>
    <b v="1"/>
  </r>
  <r>
    <x v="0"/>
    <n v="1"/>
    <s v="11-00169"/>
    <x v="2"/>
    <x v="120"/>
    <x v="0"/>
    <n v="28"/>
    <n v="50"/>
    <n v="4.99"/>
    <b v="0"/>
  </r>
  <r>
    <x v="0"/>
    <n v="1"/>
    <s v="11-00170"/>
    <x v="2"/>
    <x v="121"/>
    <x v="0"/>
    <n v="32"/>
    <n v="20"/>
    <n v="4.99"/>
    <b v="0"/>
  </r>
  <r>
    <x v="0"/>
    <n v="1"/>
    <s v="11-00171"/>
    <x v="2"/>
    <x v="121"/>
    <x v="0"/>
    <n v="36"/>
    <n v="66"/>
    <n v="4.99"/>
    <b v="0"/>
  </r>
  <r>
    <x v="0"/>
    <n v="1"/>
    <s v="11-00173"/>
    <x v="2"/>
    <x v="122"/>
    <x v="0"/>
    <n v="42"/>
    <n v="84"/>
    <n v="4.99"/>
    <b v="0"/>
  </r>
  <r>
    <x v="0"/>
    <n v="1"/>
    <s v="11-00172"/>
    <x v="2"/>
    <x v="122"/>
    <x v="0"/>
    <n v="44"/>
    <n v="236"/>
    <n v="4.99"/>
    <b v="0"/>
  </r>
  <r>
    <x v="0"/>
    <n v="1"/>
    <s v="11-00174"/>
    <x v="2"/>
    <x v="123"/>
    <x v="0"/>
    <n v="44"/>
    <n v="50"/>
    <n v="4.99"/>
    <b v="0"/>
  </r>
  <r>
    <x v="0"/>
    <n v="1"/>
    <s v="11-00175"/>
    <x v="2"/>
    <x v="75"/>
    <x v="0"/>
    <n v="47"/>
    <n v="33"/>
    <n v="4.99"/>
    <b v="0"/>
  </r>
  <r>
    <x v="0"/>
    <n v="1"/>
    <s v="11-00176"/>
    <x v="2"/>
    <x v="76"/>
    <x v="0"/>
    <n v="46"/>
    <n v="59"/>
    <n v="4.99"/>
    <b v="0"/>
  </r>
  <r>
    <x v="0"/>
    <n v="1"/>
    <s v="11-00177"/>
    <x v="2"/>
    <x v="124"/>
    <x v="0"/>
    <n v="36"/>
    <n v="46"/>
    <n v="4.99"/>
    <b v="0"/>
  </r>
  <r>
    <x v="0"/>
    <n v="1"/>
    <s v="11-00178"/>
    <x v="2"/>
    <x v="24"/>
    <x v="0"/>
    <n v="39"/>
    <n v="40"/>
    <n v="4.99"/>
    <b v="0"/>
  </r>
  <r>
    <x v="0"/>
    <n v="1"/>
    <s v="11-00180"/>
    <x v="2"/>
    <x v="125"/>
    <x v="0"/>
    <n v="37"/>
    <n v="67"/>
    <n v="4.99"/>
    <b v="0"/>
  </r>
  <r>
    <x v="0"/>
    <n v="1"/>
    <s v="11-00179"/>
    <x v="2"/>
    <x v="125"/>
    <x v="0"/>
    <n v="47"/>
    <n v="76"/>
    <n v="4.99"/>
    <b v="0"/>
  </r>
  <r>
    <x v="0"/>
    <n v="1"/>
    <s v="11-00181"/>
    <x v="2"/>
    <x v="77"/>
    <x v="0"/>
    <n v="36"/>
    <n v="50"/>
    <n v="4.99"/>
    <b v="0"/>
  </r>
  <r>
    <x v="0"/>
    <n v="1"/>
    <s v="11-00182"/>
    <x v="2"/>
    <x v="78"/>
    <x v="0"/>
    <n v="55"/>
    <n v="30"/>
    <n v="4.99"/>
    <b v="0"/>
  </r>
  <r>
    <x v="0"/>
    <n v="1"/>
    <s v="11-00183"/>
    <x v="2"/>
    <x v="126"/>
    <x v="0"/>
    <n v="52"/>
    <n v="24"/>
    <n v="4.99"/>
    <b v="0"/>
  </r>
  <r>
    <x v="0"/>
    <n v="1"/>
    <s v="11-00184"/>
    <x v="2"/>
    <x v="30"/>
    <x v="0"/>
    <n v="41"/>
    <n v="30"/>
    <n v="4.99"/>
    <b v="0"/>
  </r>
  <r>
    <x v="0"/>
    <n v="1"/>
    <s v="11-00185"/>
    <x v="2"/>
    <x v="127"/>
    <x v="0"/>
    <n v="32"/>
    <n v="108"/>
    <n v="4.99"/>
    <b v="0"/>
  </r>
  <r>
    <x v="0"/>
    <n v="1"/>
    <s v="11-00186"/>
    <x v="2"/>
    <x v="82"/>
    <x v="0"/>
    <n v="32"/>
    <n v="60"/>
    <n v="4.99"/>
    <b v="0"/>
  </r>
  <r>
    <x v="0"/>
    <n v="1"/>
    <s v="11-00187"/>
    <x v="2"/>
    <x v="83"/>
    <x v="0"/>
    <n v="48"/>
    <n v="94"/>
    <n v="4.99"/>
    <b v="0"/>
  </r>
  <r>
    <x v="0"/>
    <n v="1"/>
    <s v="11-00188"/>
    <x v="2"/>
    <x v="37"/>
    <x v="0"/>
    <n v="38"/>
    <n v="56"/>
    <n v="4.99"/>
    <b v="1"/>
  </r>
  <r>
    <x v="0"/>
    <n v="1"/>
    <s v="11-00190"/>
    <x v="2"/>
    <x v="128"/>
    <x v="0"/>
    <n v="48"/>
    <n v="23"/>
    <n v="4.99"/>
    <b v="0"/>
  </r>
  <r>
    <x v="0"/>
    <n v="1"/>
    <s v="11-00189"/>
    <x v="2"/>
    <x v="128"/>
    <x v="0"/>
    <n v="45"/>
    <n v="99"/>
    <n v="4.99"/>
    <b v="0"/>
  </r>
  <r>
    <x v="0"/>
    <n v="1"/>
    <s v="11-00192"/>
    <x v="2"/>
    <x v="87"/>
    <x v="0"/>
    <n v="28"/>
    <n v="37"/>
    <n v="4.99"/>
    <b v="0"/>
  </r>
  <r>
    <x v="0"/>
    <n v="1"/>
    <s v="11-00191"/>
    <x v="2"/>
    <x v="87"/>
    <x v="0"/>
    <n v="27"/>
    <n v="80"/>
    <n v="4.99"/>
    <b v="0"/>
  </r>
  <r>
    <x v="0"/>
    <n v="1"/>
    <s v="11-00193"/>
    <x v="2"/>
    <x v="129"/>
    <x v="0"/>
    <n v="31"/>
    <n v="36"/>
    <n v="4.99"/>
    <b v="0"/>
  </r>
  <r>
    <x v="0"/>
    <n v="1"/>
    <s v="11-00194"/>
    <x v="2"/>
    <x v="130"/>
    <x v="0"/>
    <n v="31"/>
    <n v="107"/>
    <n v="4.99"/>
    <b v="0"/>
  </r>
  <r>
    <x v="0"/>
    <n v="1"/>
    <s v="11-00195"/>
    <x v="2"/>
    <x v="131"/>
    <x v="0"/>
    <n v="32"/>
    <n v="51"/>
    <n v="4.99"/>
    <b v="0"/>
  </r>
  <r>
    <x v="0"/>
    <n v="1"/>
    <s v="11-00196"/>
    <x v="2"/>
    <x v="131"/>
    <x v="0"/>
    <n v="41"/>
    <n v="76"/>
    <n v="4.99"/>
    <b v="0"/>
  </r>
  <r>
    <x v="0"/>
    <n v="1"/>
    <s v="11-00197"/>
    <x v="2"/>
    <x v="132"/>
    <x v="0"/>
    <n v="25"/>
    <n v="95"/>
    <n v="4.99"/>
    <b v="0"/>
  </r>
  <r>
    <x v="0"/>
    <n v="1"/>
    <s v="11-00198"/>
    <x v="2"/>
    <x v="133"/>
    <x v="0"/>
    <n v="47"/>
    <n v="160"/>
    <n v="4.99"/>
    <b v="0"/>
  </r>
  <r>
    <x v="0"/>
    <n v="1"/>
    <s v="11-00199"/>
    <x v="2"/>
    <x v="44"/>
    <x v="0"/>
    <n v="40"/>
    <n v="51"/>
    <n v="4.99"/>
    <b v="0"/>
  </r>
  <r>
    <x v="0"/>
    <n v="1"/>
    <s v="11-00200"/>
    <x v="2"/>
    <x v="134"/>
    <x v="0"/>
    <n v="46"/>
    <n v="37"/>
    <n v="4.99"/>
    <b v="0"/>
  </r>
  <r>
    <x v="0"/>
    <n v="1"/>
    <s v="11-00201"/>
    <x v="2"/>
    <x v="135"/>
    <x v="0"/>
    <n v="29"/>
    <n v="173"/>
    <n v="4.99"/>
    <b v="0"/>
  </r>
  <r>
    <x v="0"/>
    <n v="1"/>
    <s v="11-00202"/>
    <x v="2"/>
    <x v="136"/>
    <x v="0"/>
    <n v="26"/>
    <n v="54"/>
    <n v="4.99"/>
    <b v="0"/>
  </r>
  <r>
    <x v="0"/>
    <n v="1"/>
    <s v="11-00203"/>
    <x v="2"/>
    <x v="137"/>
    <x v="0"/>
    <n v="28"/>
    <n v="40"/>
    <n v="4.99"/>
    <b v="0"/>
  </r>
  <r>
    <x v="0"/>
    <n v="1"/>
    <s v="11-00205"/>
    <x v="2"/>
    <x v="138"/>
    <x v="0"/>
    <n v="22"/>
    <n v="43"/>
    <n v="4.99"/>
    <b v="0"/>
  </r>
  <r>
    <x v="0"/>
    <n v="1"/>
    <s v="11-00204"/>
    <x v="2"/>
    <x v="138"/>
    <x v="0"/>
    <n v="39"/>
    <n v="66"/>
    <n v="4.99"/>
    <b v="0"/>
  </r>
  <r>
    <x v="0"/>
    <n v="1"/>
    <s v="11-00206"/>
    <x v="2"/>
    <x v="139"/>
    <x v="0"/>
    <n v="28"/>
    <n v="28"/>
    <n v="4.99"/>
    <b v="0"/>
  </r>
  <r>
    <x v="0"/>
    <n v="1"/>
    <s v="11-00207"/>
    <x v="2"/>
    <x v="52"/>
    <x v="0"/>
    <n v="24"/>
    <n v="138"/>
    <n v="4.99"/>
    <b v="0"/>
  </r>
  <r>
    <x v="0"/>
    <n v="1"/>
    <s v="11-00208"/>
    <x v="2"/>
    <x v="140"/>
    <x v="0"/>
    <n v="27"/>
    <n v="25"/>
    <n v="4.99"/>
    <b v="0"/>
  </r>
  <r>
    <x v="0"/>
    <n v="1"/>
    <s v="11-00209"/>
    <x v="2"/>
    <x v="102"/>
    <x v="0"/>
    <n v="38"/>
    <n v="28"/>
    <n v="4.99"/>
    <b v="0"/>
  </r>
  <r>
    <x v="0"/>
    <n v="1"/>
    <s v="11-00210"/>
    <x v="2"/>
    <x v="55"/>
    <x v="0"/>
    <n v="30"/>
    <n v="63"/>
    <n v="4.99"/>
    <b v="0"/>
  </r>
  <r>
    <x v="0"/>
    <n v="1"/>
    <s v="11-00211"/>
    <x v="2"/>
    <x v="141"/>
    <x v="0"/>
    <n v="38"/>
    <n v="74"/>
    <n v="4.99"/>
    <b v="0"/>
  </r>
  <r>
    <x v="0"/>
    <n v="1"/>
    <s v="11-00212"/>
    <x v="2"/>
    <x v="142"/>
    <x v="0"/>
    <n v="25"/>
    <n v="97"/>
    <n v="4.99"/>
    <b v="0"/>
  </r>
  <r>
    <x v="0"/>
    <n v="1"/>
    <s v="11-00213"/>
    <x v="2"/>
    <x v="63"/>
    <x v="0"/>
    <n v="20"/>
    <n v="56"/>
    <n v="4.99"/>
    <b v="0"/>
  </r>
  <r>
    <x v="0"/>
    <n v="1"/>
    <s v="11-00214"/>
    <x v="3"/>
    <x v="143"/>
    <x v="0"/>
    <n v="31"/>
    <n v="28"/>
    <n v="4.99"/>
    <b v="0"/>
  </r>
  <r>
    <x v="0"/>
    <n v="1"/>
    <s v="11-00215"/>
    <x v="3"/>
    <x v="144"/>
    <x v="0"/>
    <n v="31"/>
    <n v="50"/>
    <n v="4.99"/>
    <b v="0"/>
  </r>
  <r>
    <x v="0"/>
    <n v="1"/>
    <s v="11-00216"/>
    <x v="3"/>
    <x v="145"/>
    <x v="0"/>
    <n v="31"/>
    <n v="101"/>
    <n v="4.99"/>
    <b v="1"/>
  </r>
  <r>
    <x v="0"/>
    <n v="1"/>
    <s v="11-00217"/>
    <x v="3"/>
    <x v="146"/>
    <x v="0"/>
    <n v="37"/>
    <n v="68"/>
    <n v="4.99"/>
    <b v="0"/>
  </r>
  <r>
    <x v="0"/>
    <n v="1"/>
    <s v="11-00218"/>
    <x v="3"/>
    <x v="147"/>
    <x v="0"/>
    <n v="37"/>
    <n v="52"/>
    <n v="4.99"/>
    <b v="0"/>
  </r>
  <r>
    <x v="0"/>
    <n v="1"/>
    <s v="11-00219"/>
    <x v="3"/>
    <x v="148"/>
    <x v="0"/>
    <n v="31"/>
    <n v="238"/>
    <n v="4.99"/>
    <b v="1"/>
  </r>
  <r>
    <x v="0"/>
    <n v="1"/>
    <s v="11-00220"/>
    <x v="3"/>
    <x v="149"/>
    <x v="0"/>
    <n v="37"/>
    <n v="56"/>
    <n v="4.99"/>
    <b v="0"/>
  </r>
  <r>
    <x v="0"/>
    <n v="1"/>
    <s v="11-00221"/>
    <x v="3"/>
    <x v="150"/>
    <x v="0"/>
    <n v="33"/>
    <n v="32"/>
    <n v="4.99"/>
    <b v="0"/>
  </r>
  <r>
    <x v="0"/>
    <n v="1"/>
    <s v="11-00222"/>
    <x v="3"/>
    <x v="151"/>
    <x v="0"/>
    <n v="35"/>
    <n v="83"/>
    <n v="4.99"/>
    <b v="0"/>
  </r>
  <r>
    <x v="0"/>
    <n v="1"/>
    <s v="11-00223"/>
    <x v="3"/>
    <x v="152"/>
    <x v="0"/>
    <n v="28"/>
    <n v="97"/>
    <n v="4.99"/>
    <b v="0"/>
  </r>
  <r>
    <x v="0"/>
    <n v="1"/>
    <s v="11-00224"/>
    <x v="3"/>
    <x v="153"/>
    <x v="0"/>
    <n v="30"/>
    <n v="101"/>
    <n v="4.99"/>
    <b v="0"/>
  </r>
  <r>
    <x v="0"/>
    <n v="1"/>
    <s v="11-00225"/>
    <x v="3"/>
    <x v="6"/>
    <x v="0"/>
    <n v="26"/>
    <n v="50"/>
    <n v="4.99"/>
    <b v="0"/>
  </r>
  <r>
    <x v="0"/>
    <n v="1"/>
    <s v="11-00226"/>
    <x v="3"/>
    <x v="154"/>
    <x v="0"/>
    <n v="38"/>
    <n v="24"/>
    <n v="4.99"/>
    <b v="0"/>
  </r>
  <r>
    <x v="0"/>
    <n v="1"/>
    <s v="11-00227"/>
    <x v="3"/>
    <x v="155"/>
    <x v="0"/>
    <n v="26"/>
    <n v="48"/>
    <n v="4.99"/>
    <b v="0"/>
  </r>
  <r>
    <x v="0"/>
    <n v="1"/>
    <s v="11-00228"/>
    <x v="3"/>
    <x v="156"/>
    <x v="0"/>
    <n v="28"/>
    <n v="41"/>
    <n v="4.99"/>
    <b v="0"/>
  </r>
  <r>
    <x v="0"/>
    <n v="1"/>
    <s v="11-00229"/>
    <x v="3"/>
    <x v="8"/>
    <x v="0"/>
    <n v="31"/>
    <n v="71"/>
    <n v="4.99"/>
    <b v="0"/>
  </r>
  <r>
    <x v="0"/>
    <n v="1"/>
    <s v="11-00230"/>
    <x v="3"/>
    <x v="157"/>
    <x v="0"/>
    <n v="28"/>
    <n v="57"/>
    <n v="4.99"/>
    <b v="0"/>
  </r>
  <r>
    <x v="0"/>
    <n v="1"/>
    <s v="11-00231"/>
    <x v="3"/>
    <x v="158"/>
    <x v="0"/>
    <n v="20"/>
    <n v="69"/>
    <n v="4.99"/>
    <b v="0"/>
  </r>
  <r>
    <x v="0"/>
    <n v="1"/>
    <s v="11-00232"/>
    <x v="3"/>
    <x v="159"/>
    <x v="0"/>
    <n v="25"/>
    <n v="24"/>
    <n v="4.99"/>
    <b v="0"/>
  </r>
  <r>
    <x v="0"/>
    <n v="1"/>
    <s v="11-00233"/>
    <x v="3"/>
    <x v="119"/>
    <x v="0"/>
    <n v="31"/>
    <n v="146"/>
    <n v="4.99"/>
    <b v="0"/>
  </r>
  <r>
    <x v="0"/>
    <n v="1"/>
    <s v="11-00234"/>
    <x v="3"/>
    <x v="160"/>
    <x v="0"/>
    <n v="38"/>
    <n v="32"/>
    <n v="4.99"/>
    <b v="0"/>
  </r>
  <r>
    <x v="0"/>
    <n v="1"/>
    <s v="11-00235"/>
    <x v="3"/>
    <x v="161"/>
    <x v="0"/>
    <n v="35"/>
    <n v="52"/>
    <n v="4.99"/>
    <b v="0"/>
  </r>
  <r>
    <x v="0"/>
    <n v="1"/>
    <s v="11-00236"/>
    <x v="3"/>
    <x v="162"/>
    <x v="0"/>
    <n v="35"/>
    <n v="30"/>
    <n v="4.99"/>
    <b v="0"/>
  </r>
  <r>
    <x v="0"/>
    <n v="1"/>
    <s v="11-00237"/>
    <x v="3"/>
    <x v="163"/>
    <x v="0"/>
    <n v="23"/>
    <n v="28"/>
    <n v="4.99"/>
    <b v="0"/>
  </r>
  <r>
    <x v="0"/>
    <n v="1"/>
    <s v="11-00238"/>
    <x v="3"/>
    <x v="164"/>
    <x v="0"/>
    <n v="40"/>
    <n v="141"/>
    <n v="4.99"/>
    <b v="0"/>
  </r>
  <r>
    <x v="0"/>
    <n v="1"/>
    <s v="11-00239"/>
    <x v="3"/>
    <x v="16"/>
    <x v="0"/>
    <n v="68"/>
    <n v="36"/>
    <n v="4.99"/>
    <b v="0"/>
  </r>
  <r>
    <x v="0"/>
    <n v="1"/>
    <s v="11-00240"/>
    <x v="3"/>
    <x v="165"/>
    <x v="0"/>
    <n v="47"/>
    <n v="32"/>
    <n v="4.99"/>
    <b v="0"/>
  </r>
  <r>
    <x v="0"/>
    <n v="1"/>
    <s v="11-00241"/>
    <x v="3"/>
    <x v="166"/>
    <x v="0"/>
    <n v="65"/>
    <n v="37"/>
    <n v="4.99"/>
    <b v="0"/>
  </r>
  <r>
    <x v="0"/>
    <n v="1"/>
    <s v="11-00242"/>
    <x v="3"/>
    <x v="75"/>
    <x v="1"/>
    <s v="N/A"/>
    <n v="21"/>
    <n v="4.99"/>
    <b v="0"/>
  </r>
  <r>
    <x v="0"/>
    <n v="1"/>
    <s v="11-00243"/>
    <x v="3"/>
    <x v="19"/>
    <x v="0"/>
    <n v="64"/>
    <n v="54"/>
    <n v="4.99"/>
    <b v="0"/>
  </r>
  <r>
    <x v="0"/>
    <n v="1"/>
    <s v="11-00244"/>
    <x v="3"/>
    <x v="76"/>
    <x v="0"/>
    <n v="62"/>
    <n v="154"/>
    <n v="4.99"/>
    <b v="1"/>
  </r>
  <r>
    <x v="0"/>
    <n v="1"/>
    <s v="11-00245"/>
    <x v="3"/>
    <x v="167"/>
    <x v="0"/>
    <n v="65"/>
    <n v="46"/>
    <n v="4.99"/>
    <b v="0"/>
  </r>
  <r>
    <x v="0"/>
    <n v="1"/>
    <s v="11-00246"/>
    <x v="3"/>
    <x v="20"/>
    <x v="1"/>
    <s v="N/A"/>
    <n v="21"/>
    <n v="4.99"/>
    <b v="0"/>
  </r>
  <r>
    <x v="0"/>
    <n v="1"/>
    <s v="11-00247"/>
    <x v="3"/>
    <x v="21"/>
    <x v="0"/>
    <n v="42"/>
    <n v="53"/>
    <n v="4.99"/>
    <b v="0"/>
  </r>
  <r>
    <x v="0"/>
    <n v="1"/>
    <s v="11-00248"/>
    <x v="3"/>
    <x v="21"/>
    <x v="0"/>
    <n v="55"/>
    <n v="107"/>
    <n v="4.99"/>
    <b v="0"/>
  </r>
  <r>
    <x v="0"/>
    <n v="1"/>
    <s v="11-00250"/>
    <x v="3"/>
    <x v="168"/>
    <x v="0"/>
    <n v="57"/>
    <n v="84"/>
    <n v="4.99"/>
    <b v="0"/>
  </r>
  <r>
    <x v="0"/>
    <n v="1"/>
    <s v="11-00249"/>
    <x v="3"/>
    <x v="168"/>
    <x v="0"/>
    <n v="53"/>
    <n v="206"/>
    <n v="4.99"/>
    <b v="0"/>
  </r>
  <r>
    <x v="0"/>
    <n v="1"/>
    <s v="11-00251"/>
    <x v="3"/>
    <x v="22"/>
    <x v="0"/>
    <n v="44"/>
    <n v="88"/>
    <n v="4.99"/>
    <b v="0"/>
  </r>
  <r>
    <x v="0"/>
    <n v="1"/>
    <s v="11-00252"/>
    <x v="3"/>
    <x v="169"/>
    <x v="0"/>
    <n v="61"/>
    <n v="32"/>
    <n v="4.99"/>
    <b v="0"/>
  </r>
  <r>
    <x v="0"/>
    <n v="1"/>
    <s v="11-00253"/>
    <x v="3"/>
    <x v="25"/>
    <x v="0"/>
    <n v="63"/>
    <n v="69"/>
    <n v="4.99"/>
    <b v="0"/>
  </r>
  <r>
    <x v="0"/>
    <n v="1"/>
    <s v="11-00254"/>
    <x v="3"/>
    <x v="125"/>
    <x v="0"/>
    <n v="52"/>
    <n v="29"/>
    <n v="4.99"/>
    <b v="0"/>
  </r>
  <r>
    <x v="0"/>
    <n v="1"/>
    <s v="11-00256"/>
    <x v="3"/>
    <x v="125"/>
    <x v="0"/>
    <n v="63"/>
    <n v="47"/>
    <n v="4.99"/>
    <b v="0"/>
  </r>
  <r>
    <x v="0"/>
    <n v="1"/>
    <s v="11-00255"/>
    <x v="3"/>
    <x v="125"/>
    <x v="0"/>
    <n v="48"/>
    <n v="72"/>
    <n v="4.99"/>
    <b v="0"/>
  </r>
  <r>
    <x v="0"/>
    <n v="1"/>
    <s v="11-00257"/>
    <x v="3"/>
    <x v="170"/>
    <x v="0"/>
    <n v="58"/>
    <n v="34"/>
    <n v="4.99"/>
    <b v="0"/>
  </r>
  <r>
    <x v="0"/>
    <n v="1"/>
    <s v="11-00258"/>
    <x v="3"/>
    <x v="77"/>
    <x v="0"/>
    <n v="42"/>
    <n v="66"/>
    <n v="4.99"/>
    <b v="0"/>
  </r>
  <r>
    <x v="0"/>
    <n v="1"/>
    <s v="11-00259"/>
    <x v="3"/>
    <x v="27"/>
    <x v="0"/>
    <n v="61"/>
    <n v="117"/>
    <n v="4.99"/>
    <b v="1"/>
  </r>
  <r>
    <x v="0"/>
    <n v="1"/>
    <s v="11-00260"/>
    <x v="3"/>
    <x v="80"/>
    <x v="0"/>
    <n v="40"/>
    <n v="52"/>
    <n v="4.99"/>
    <b v="0"/>
  </r>
  <r>
    <x v="0"/>
    <n v="1"/>
    <s v="11-00261"/>
    <x v="3"/>
    <x v="171"/>
    <x v="0"/>
    <n v="64"/>
    <n v="58"/>
    <n v="4.99"/>
    <b v="0"/>
  </r>
  <r>
    <x v="0"/>
    <n v="1"/>
    <s v="11-00262"/>
    <x v="3"/>
    <x v="29"/>
    <x v="0"/>
    <n v="56"/>
    <n v="45"/>
    <n v="4.99"/>
    <b v="0"/>
  </r>
  <r>
    <x v="0"/>
    <n v="1"/>
    <s v="11-00263"/>
    <x v="3"/>
    <x v="30"/>
    <x v="0"/>
    <n v="49"/>
    <n v="99"/>
    <n v="4.99"/>
    <b v="0"/>
  </r>
  <r>
    <x v="0"/>
    <n v="1"/>
    <s v="11-00264"/>
    <x v="3"/>
    <x v="127"/>
    <x v="0"/>
    <n v="59"/>
    <n v="187"/>
    <n v="4.99"/>
    <b v="0"/>
  </r>
  <r>
    <x v="0"/>
    <n v="1"/>
    <s v="11-00265"/>
    <x v="3"/>
    <x v="82"/>
    <x v="0"/>
    <n v="44"/>
    <n v="92"/>
    <n v="4.99"/>
    <b v="0"/>
  </r>
  <r>
    <x v="0"/>
    <n v="1"/>
    <s v="11-00266"/>
    <x v="3"/>
    <x v="83"/>
    <x v="0"/>
    <n v="53"/>
    <n v="43"/>
    <n v="4.99"/>
    <b v="0"/>
  </r>
  <r>
    <x v="0"/>
    <n v="1"/>
    <s v="11-00267"/>
    <x v="3"/>
    <x v="38"/>
    <x v="0"/>
    <n v="65"/>
    <n v="41"/>
    <n v="4.99"/>
    <b v="0"/>
  </r>
  <r>
    <x v="0"/>
    <n v="1"/>
    <s v="11-00268"/>
    <x v="3"/>
    <x v="39"/>
    <x v="0"/>
    <n v="86"/>
    <n v="95"/>
    <n v="4.99"/>
    <b v="0"/>
  </r>
  <r>
    <x v="0"/>
    <n v="1"/>
    <s v="11-00269"/>
    <x v="3"/>
    <x v="85"/>
    <x v="0"/>
    <n v="75"/>
    <n v="58"/>
    <n v="4.99"/>
    <b v="0"/>
  </r>
  <r>
    <x v="0"/>
    <n v="1"/>
    <s v="11-00270"/>
    <x v="3"/>
    <x v="41"/>
    <x v="0"/>
    <n v="61"/>
    <n v="30"/>
    <n v="4.99"/>
    <b v="0"/>
  </r>
  <r>
    <x v="0"/>
    <n v="1"/>
    <s v="11-00271"/>
    <x v="3"/>
    <x v="129"/>
    <x v="0"/>
    <n v="78"/>
    <n v="71"/>
    <n v="4.99"/>
    <b v="0"/>
  </r>
  <r>
    <x v="0"/>
    <n v="1"/>
    <s v="11-00272"/>
    <x v="3"/>
    <x v="172"/>
    <x v="0"/>
    <n v="57"/>
    <n v="35"/>
    <n v="4.99"/>
    <b v="0"/>
  </r>
  <r>
    <x v="0"/>
    <n v="1"/>
    <s v="11-00273"/>
    <x v="3"/>
    <x v="173"/>
    <x v="0"/>
    <n v="87"/>
    <n v="80"/>
    <n v="4.99"/>
    <b v="0"/>
  </r>
  <r>
    <x v="0"/>
    <n v="1"/>
    <s v="11-00274"/>
    <x v="3"/>
    <x v="131"/>
    <x v="0"/>
    <n v="75"/>
    <n v="91"/>
    <n v="4.99"/>
    <b v="1"/>
  </r>
  <r>
    <x v="0"/>
    <n v="1"/>
    <s v="11-00275"/>
    <x v="3"/>
    <x v="174"/>
    <x v="0"/>
    <n v="64"/>
    <n v="47"/>
    <n v="4.99"/>
    <b v="0"/>
  </r>
  <r>
    <x v="0"/>
    <n v="1"/>
    <s v="11-00276"/>
    <x v="3"/>
    <x v="43"/>
    <x v="0"/>
    <n v="65"/>
    <n v="78"/>
    <n v="4.99"/>
    <b v="0"/>
  </r>
  <r>
    <x v="0"/>
    <n v="1"/>
    <s v="11-00277"/>
    <x v="3"/>
    <x v="132"/>
    <x v="0"/>
    <n v="74"/>
    <n v="61"/>
    <n v="4.99"/>
    <b v="0"/>
  </r>
  <r>
    <x v="0"/>
    <n v="1"/>
    <s v="11-00278"/>
    <x v="3"/>
    <x v="91"/>
    <x v="0"/>
    <n v="55"/>
    <n v="30"/>
    <n v="4.99"/>
    <b v="0"/>
  </r>
  <r>
    <x v="0"/>
    <n v="1"/>
    <s v="11-00280"/>
    <x v="3"/>
    <x v="133"/>
    <x v="0"/>
    <n v="78"/>
    <n v="37"/>
    <n v="4.99"/>
    <b v="0"/>
  </r>
  <r>
    <x v="0"/>
    <n v="1"/>
    <s v="11-00279"/>
    <x v="3"/>
    <x v="133"/>
    <x v="0"/>
    <n v="73"/>
    <n v="210"/>
    <n v="4.99"/>
    <b v="0"/>
  </r>
  <r>
    <x v="0"/>
    <n v="1"/>
    <s v="11-00281"/>
    <x v="3"/>
    <x v="92"/>
    <x v="0"/>
    <n v="60"/>
    <n v="39"/>
    <n v="4.99"/>
    <b v="0"/>
  </r>
  <r>
    <x v="0"/>
    <n v="1"/>
    <s v="11-00282"/>
    <x v="3"/>
    <x v="92"/>
    <x v="0"/>
    <n v="70"/>
    <n v="93"/>
    <n v="4.99"/>
    <b v="0"/>
  </r>
  <r>
    <x v="0"/>
    <n v="1"/>
    <s v="11-00283"/>
    <x v="3"/>
    <x v="92"/>
    <x v="0"/>
    <n v="80"/>
    <n v="106"/>
    <n v="4.99"/>
    <b v="1"/>
  </r>
  <r>
    <x v="0"/>
    <n v="1"/>
    <s v="11-00284"/>
    <x v="3"/>
    <x v="93"/>
    <x v="0"/>
    <n v="93"/>
    <n v="29"/>
    <n v="4.99"/>
    <b v="0"/>
  </r>
  <r>
    <x v="0"/>
    <n v="1"/>
    <s v="11-00286"/>
    <x v="3"/>
    <x v="45"/>
    <x v="0"/>
    <n v="66"/>
    <n v="31"/>
    <n v="4.99"/>
    <b v="0"/>
  </r>
  <r>
    <x v="0"/>
    <n v="1"/>
    <s v="11-00285"/>
    <x v="3"/>
    <x v="45"/>
    <x v="0"/>
    <n v="77"/>
    <n v="70"/>
    <n v="4.99"/>
    <b v="1"/>
  </r>
  <r>
    <x v="0"/>
    <n v="1"/>
    <s v="11-00287"/>
    <x v="3"/>
    <x v="175"/>
    <x v="0"/>
    <n v="57"/>
    <n v="162"/>
    <n v="4.99"/>
    <b v="1"/>
  </r>
  <r>
    <x v="0"/>
    <n v="1"/>
    <s v="11-00288"/>
    <x v="3"/>
    <x v="46"/>
    <x v="0"/>
    <n v="60"/>
    <n v="30"/>
    <n v="4.99"/>
    <b v="0"/>
  </r>
  <r>
    <x v="0"/>
    <n v="1"/>
    <s v="11-00289"/>
    <x v="3"/>
    <x v="176"/>
    <x v="0"/>
    <n v="73"/>
    <n v="103"/>
    <n v="4.99"/>
    <b v="0"/>
  </r>
  <r>
    <x v="0"/>
    <n v="1"/>
    <s v="11-00290"/>
    <x v="3"/>
    <x v="94"/>
    <x v="0"/>
    <n v="74"/>
    <n v="30"/>
    <n v="4.99"/>
    <b v="0"/>
  </r>
  <r>
    <x v="0"/>
    <n v="1"/>
    <s v="11-00291"/>
    <x v="3"/>
    <x v="177"/>
    <x v="0"/>
    <n v="69"/>
    <n v="35"/>
    <n v="4.99"/>
    <b v="0"/>
  </r>
  <r>
    <x v="0"/>
    <n v="1"/>
    <s v="11-00292"/>
    <x v="3"/>
    <x v="178"/>
    <x v="0"/>
    <n v="86"/>
    <n v="37"/>
    <n v="4.99"/>
    <b v="0"/>
  </r>
  <r>
    <x v="0"/>
    <n v="1"/>
    <s v="11-00293"/>
    <x v="3"/>
    <x v="97"/>
    <x v="0"/>
    <n v="50"/>
    <n v="29"/>
    <n v="4.99"/>
    <b v="0"/>
  </r>
  <r>
    <x v="0"/>
    <n v="1"/>
    <s v="11-00294"/>
    <x v="3"/>
    <x v="179"/>
    <x v="0"/>
    <n v="34"/>
    <n v="192"/>
    <n v="4.99"/>
    <b v="0"/>
  </r>
  <r>
    <x v="0"/>
    <n v="1"/>
    <s v="11-00295"/>
    <x v="3"/>
    <x v="139"/>
    <x v="0"/>
    <n v="47"/>
    <n v="120"/>
    <n v="4.99"/>
    <b v="0"/>
  </r>
  <r>
    <x v="0"/>
    <n v="1"/>
    <s v="11-00296"/>
    <x v="3"/>
    <x v="180"/>
    <x v="0"/>
    <n v="51"/>
    <n v="34"/>
    <n v="4.99"/>
    <b v="0"/>
  </r>
  <r>
    <x v="0"/>
    <n v="1"/>
    <s v="11-00297"/>
    <x v="3"/>
    <x v="181"/>
    <x v="0"/>
    <n v="56"/>
    <n v="25"/>
    <n v="4.99"/>
    <b v="0"/>
  </r>
  <r>
    <x v="0"/>
    <n v="1"/>
    <s v="11-00298"/>
    <x v="3"/>
    <x v="182"/>
    <x v="0"/>
    <n v="51"/>
    <n v="76"/>
    <n v="4.99"/>
    <b v="1"/>
  </r>
  <r>
    <x v="0"/>
    <n v="1"/>
    <s v="11-00300"/>
    <x v="3"/>
    <x v="99"/>
    <x v="0"/>
    <n v="91"/>
    <n v="33"/>
    <n v="4.99"/>
    <b v="0"/>
  </r>
  <r>
    <x v="0"/>
    <n v="1"/>
    <s v="11-00299"/>
    <x v="3"/>
    <x v="99"/>
    <x v="0"/>
    <n v="42"/>
    <n v="42"/>
    <n v="4.99"/>
    <b v="0"/>
  </r>
  <r>
    <x v="0"/>
    <n v="1"/>
    <s v="11-00301"/>
    <x v="3"/>
    <x v="183"/>
    <x v="0"/>
    <n v="44"/>
    <n v="46"/>
    <n v="4.99"/>
    <b v="0"/>
  </r>
  <r>
    <x v="0"/>
    <n v="1"/>
    <s v="11-00302"/>
    <x v="3"/>
    <x v="184"/>
    <x v="0"/>
    <n v="51"/>
    <n v="62"/>
    <n v="4.99"/>
    <b v="0"/>
  </r>
  <r>
    <x v="0"/>
    <n v="1"/>
    <s v="11-00303"/>
    <x v="3"/>
    <x v="185"/>
    <x v="0"/>
    <n v="41"/>
    <n v="70"/>
    <n v="4.99"/>
    <b v="0"/>
  </r>
  <r>
    <x v="0"/>
    <n v="1"/>
    <s v="11-00304"/>
    <x v="3"/>
    <x v="186"/>
    <x v="0"/>
    <n v="47"/>
    <n v="45"/>
    <n v="4.99"/>
    <b v="0"/>
  </r>
  <r>
    <x v="0"/>
    <n v="1"/>
    <s v="11-00305"/>
    <x v="3"/>
    <x v="187"/>
    <x v="0"/>
    <n v="40"/>
    <n v="98"/>
    <n v="4.99"/>
    <b v="0"/>
  </r>
  <r>
    <x v="0"/>
    <n v="1"/>
    <s v="11-00306"/>
    <x v="3"/>
    <x v="188"/>
    <x v="0"/>
    <n v="36"/>
    <n v="97"/>
    <n v="4.99"/>
    <b v="0"/>
  </r>
  <r>
    <x v="0"/>
    <n v="1"/>
    <s v="11-00307"/>
    <x v="3"/>
    <x v="189"/>
    <x v="0"/>
    <n v="28"/>
    <n v="38"/>
    <n v="4.99"/>
    <b v="0"/>
  </r>
  <r>
    <x v="0"/>
    <n v="1"/>
    <s v="11-00308"/>
    <x v="3"/>
    <x v="190"/>
    <x v="1"/>
    <s v="N/A"/>
    <n v="21"/>
    <n v="4.99"/>
    <b v="0"/>
  </r>
  <r>
    <x v="0"/>
    <n v="1"/>
    <s v="11-00309"/>
    <x v="3"/>
    <x v="190"/>
    <x v="1"/>
    <s v="N/A"/>
    <n v="23"/>
    <n v="4.99"/>
    <b v="0"/>
  </r>
  <r>
    <x v="0"/>
    <n v="1"/>
    <s v="11-00310"/>
    <x v="3"/>
    <x v="191"/>
    <x v="0"/>
    <n v="26"/>
    <n v="36"/>
    <n v="4.99"/>
    <b v="0"/>
  </r>
  <r>
    <x v="0"/>
    <n v="1"/>
    <s v="11-00311"/>
    <x v="3"/>
    <x v="192"/>
    <x v="0"/>
    <n v="33"/>
    <n v="58"/>
    <n v="4.99"/>
    <b v="0"/>
  </r>
  <r>
    <x v="0"/>
    <n v="1"/>
    <s v="11-00312"/>
    <x v="4"/>
    <x v="193"/>
    <x v="0"/>
    <n v="35"/>
    <n v="45"/>
    <n v="4.99"/>
    <b v="0"/>
  </r>
  <r>
    <x v="0"/>
    <n v="1"/>
    <s v="11-00313"/>
    <x v="4"/>
    <x v="111"/>
    <x v="0"/>
    <n v="25"/>
    <n v="100"/>
    <n v="4.99"/>
    <b v="0"/>
  </r>
  <r>
    <x v="0"/>
    <n v="1"/>
    <s v="11-00314"/>
    <x v="4"/>
    <x v="194"/>
    <x v="0"/>
    <n v="25"/>
    <n v="66"/>
    <n v="4.99"/>
    <b v="0"/>
  </r>
  <r>
    <x v="0"/>
    <n v="1"/>
    <s v="11-00315"/>
    <x v="4"/>
    <x v="195"/>
    <x v="0"/>
    <n v="35"/>
    <n v="23"/>
    <n v="4.99"/>
    <b v="0"/>
  </r>
  <r>
    <x v="0"/>
    <n v="1"/>
    <s v="11-00316"/>
    <x v="4"/>
    <x v="145"/>
    <x v="0"/>
    <n v="39"/>
    <n v="58"/>
    <n v="4.99"/>
    <b v="0"/>
  </r>
  <r>
    <x v="0"/>
    <n v="1"/>
    <s v="11-00317"/>
    <x v="4"/>
    <x v="146"/>
    <x v="0"/>
    <n v="39"/>
    <n v="59"/>
    <n v="4.99"/>
    <b v="0"/>
  </r>
  <r>
    <x v="0"/>
    <n v="1"/>
    <s v="11-00318"/>
    <x v="4"/>
    <x v="196"/>
    <x v="0"/>
    <n v="40"/>
    <n v="37"/>
    <n v="4.99"/>
    <b v="0"/>
  </r>
  <r>
    <x v="0"/>
    <n v="1"/>
    <s v="11-00319"/>
    <x v="4"/>
    <x v="148"/>
    <x v="0"/>
    <n v="34"/>
    <n v="55"/>
    <n v="4.99"/>
    <b v="0"/>
  </r>
  <r>
    <x v="0"/>
    <n v="1"/>
    <s v="11-00320"/>
    <x v="4"/>
    <x v="197"/>
    <x v="0"/>
    <n v="34"/>
    <n v="38"/>
    <n v="4.99"/>
    <b v="0"/>
  </r>
  <r>
    <x v="0"/>
    <n v="1"/>
    <s v="11-00321"/>
    <x v="4"/>
    <x v="198"/>
    <x v="0"/>
    <n v="25"/>
    <n v="52"/>
    <n v="4.99"/>
    <b v="0"/>
  </r>
  <r>
    <x v="0"/>
    <n v="1"/>
    <s v="11-00322"/>
    <x v="4"/>
    <x v="199"/>
    <x v="0"/>
    <n v="33"/>
    <n v="28"/>
    <n v="4.99"/>
    <b v="0"/>
  </r>
  <r>
    <x v="0"/>
    <n v="1"/>
    <s v="11-00323"/>
    <x v="4"/>
    <x v="200"/>
    <x v="0"/>
    <n v="38"/>
    <n v="38"/>
    <n v="4.99"/>
    <b v="0"/>
  </r>
  <r>
    <x v="0"/>
    <n v="1"/>
    <s v="11-00324"/>
    <x v="4"/>
    <x v="201"/>
    <x v="0"/>
    <n v="36"/>
    <n v="43"/>
    <n v="4.99"/>
    <b v="0"/>
  </r>
  <r>
    <x v="0"/>
    <n v="1"/>
    <s v="11-00325"/>
    <x v="4"/>
    <x v="152"/>
    <x v="0"/>
    <n v="23"/>
    <n v="44"/>
    <n v="4.99"/>
    <b v="0"/>
  </r>
  <r>
    <x v="0"/>
    <n v="1"/>
    <s v="11-00326"/>
    <x v="4"/>
    <x v="202"/>
    <x v="0"/>
    <n v="39"/>
    <n v="78"/>
    <n v="4.99"/>
    <b v="0"/>
  </r>
  <r>
    <x v="0"/>
    <n v="1"/>
    <s v="11-00327"/>
    <x v="4"/>
    <x v="203"/>
    <x v="0"/>
    <n v="25"/>
    <n v="25"/>
    <n v="4.99"/>
    <b v="0"/>
  </r>
  <r>
    <x v="0"/>
    <n v="1"/>
    <s v="11-00328"/>
    <x v="4"/>
    <x v="204"/>
    <x v="0"/>
    <n v="27"/>
    <n v="27"/>
    <n v="4.99"/>
    <b v="0"/>
  </r>
  <r>
    <x v="0"/>
    <n v="1"/>
    <s v="11-00329"/>
    <x v="4"/>
    <x v="205"/>
    <x v="0"/>
    <n v="24"/>
    <n v="47"/>
    <n v="4.99"/>
    <b v="0"/>
  </r>
  <r>
    <x v="0"/>
    <n v="1"/>
    <s v="11-00330"/>
    <x v="4"/>
    <x v="67"/>
    <x v="0"/>
    <n v="32"/>
    <n v="78"/>
    <n v="4.99"/>
    <b v="0"/>
  </r>
  <r>
    <x v="0"/>
    <n v="1"/>
    <s v="11-00331"/>
    <x v="4"/>
    <x v="206"/>
    <x v="0"/>
    <n v="20"/>
    <n v="123"/>
    <n v="4.99"/>
    <b v="0"/>
  </r>
  <r>
    <x v="0"/>
    <n v="1"/>
    <s v="11-00332"/>
    <x v="4"/>
    <x v="207"/>
    <x v="0"/>
    <n v="31"/>
    <n v="78"/>
    <n v="4.99"/>
    <b v="0"/>
  </r>
  <r>
    <x v="0"/>
    <n v="1"/>
    <s v="11-00333"/>
    <x v="4"/>
    <x v="208"/>
    <x v="0"/>
    <n v="27"/>
    <n v="36"/>
    <n v="4.99"/>
    <b v="0"/>
  </r>
  <r>
    <x v="0"/>
    <n v="1"/>
    <s v="11-00334"/>
    <x v="4"/>
    <x v="209"/>
    <x v="0"/>
    <n v="27"/>
    <n v="34"/>
    <n v="4.99"/>
    <b v="0"/>
  </r>
  <r>
    <x v="0"/>
    <n v="1"/>
    <s v="11-00335"/>
    <x v="4"/>
    <x v="210"/>
    <x v="0"/>
    <n v="30"/>
    <n v="36"/>
    <n v="4.99"/>
    <b v="0"/>
  </r>
  <r>
    <x v="0"/>
    <n v="1"/>
    <s v="11-00336"/>
    <x v="4"/>
    <x v="211"/>
    <x v="0"/>
    <n v="26"/>
    <n v="41"/>
    <n v="4.99"/>
    <b v="0"/>
  </r>
  <r>
    <x v="0"/>
    <n v="1"/>
    <s v="11-00337"/>
    <x v="4"/>
    <x v="212"/>
    <x v="0"/>
    <n v="28"/>
    <n v="22"/>
    <n v="4.99"/>
    <b v="0"/>
  </r>
  <r>
    <x v="0"/>
    <n v="1"/>
    <s v="11-00338"/>
    <x v="4"/>
    <x v="213"/>
    <x v="0"/>
    <n v="36"/>
    <n v="62"/>
    <n v="4.99"/>
    <b v="1"/>
  </r>
  <r>
    <x v="0"/>
    <n v="1"/>
    <s v="11-00339"/>
    <x v="4"/>
    <x v="214"/>
    <x v="0"/>
    <n v="35"/>
    <n v="114"/>
    <n v="4.99"/>
    <b v="0"/>
  </r>
  <r>
    <x v="0"/>
    <n v="1"/>
    <s v="11-00340"/>
    <x v="4"/>
    <x v="215"/>
    <x v="0"/>
    <n v="34"/>
    <n v="201"/>
    <n v="4.99"/>
    <b v="0"/>
  </r>
  <r>
    <x v="0"/>
    <n v="1"/>
    <s v="11-00341"/>
    <x v="4"/>
    <x v="216"/>
    <x v="0"/>
    <n v="25"/>
    <n v="93"/>
    <n v="4.99"/>
    <b v="0"/>
  </r>
  <r>
    <x v="0"/>
    <n v="1"/>
    <s v="11-00342"/>
    <x v="4"/>
    <x v="117"/>
    <x v="0"/>
    <n v="26"/>
    <n v="44"/>
    <n v="4.99"/>
    <b v="0"/>
  </r>
  <r>
    <x v="0"/>
    <n v="1"/>
    <s v="11-00343"/>
    <x v="4"/>
    <x v="117"/>
    <x v="0"/>
    <n v="21"/>
    <n v="80"/>
    <n v="4.99"/>
    <b v="0"/>
  </r>
  <r>
    <x v="0"/>
    <n v="1"/>
    <s v="11-00344"/>
    <x v="4"/>
    <x v="217"/>
    <x v="0"/>
    <n v="39"/>
    <n v="20"/>
    <n v="4.99"/>
    <b v="0"/>
  </r>
  <r>
    <x v="0"/>
    <n v="1"/>
    <s v="11-00345"/>
    <x v="4"/>
    <x v="218"/>
    <x v="0"/>
    <n v="40"/>
    <n v="158"/>
    <n v="4.99"/>
    <b v="0"/>
  </r>
  <r>
    <x v="0"/>
    <n v="1"/>
    <s v="11-00346"/>
    <x v="4"/>
    <x v="219"/>
    <x v="0"/>
    <n v="32"/>
    <n v="59"/>
    <n v="4.99"/>
    <b v="0"/>
  </r>
  <r>
    <x v="0"/>
    <n v="1"/>
    <s v="11-00347"/>
    <x v="4"/>
    <x v="219"/>
    <x v="0"/>
    <n v="43"/>
    <n v="84"/>
    <n v="4.99"/>
    <b v="0"/>
  </r>
  <r>
    <x v="0"/>
    <n v="1"/>
    <s v="11-00349"/>
    <x v="4"/>
    <x v="220"/>
    <x v="0"/>
    <n v="44"/>
    <n v="43"/>
    <n v="4.99"/>
    <b v="1"/>
  </r>
  <r>
    <x v="0"/>
    <n v="1"/>
    <s v="11-00348"/>
    <x v="4"/>
    <x v="220"/>
    <x v="0"/>
    <n v="50"/>
    <n v="45"/>
    <n v="4.99"/>
    <b v="0"/>
  </r>
  <r>
    <x v="0"/>
    <n v="1"/>
    <s v="11-00350"/>
    <x v="4"/>
    <x v="163"/>
    <x v="0"/>
    <n v="36"/>
    <n v="79"/>
    <n v="4.99"/>
    <b v="0"/>
  </r>
  <r>
    <x v="0"/>
    <n v="1"/>
    <s v="11-00351"/>
    <x v="4"/>
    <x v="221"/>
    <x v="0"/>
    <n v="32"/>
    <n v="28"/>
    <n v="4.99"/>
    <b v="0"/>
  </r>
  <r>
    <x v="0"/>
    <n v="1"/>
    <s v="11-00352"/>
    <x v="4"/>
    <x v="72"/>
    <x v="0"/>
    <n v="29"/>
    <n v="36"/>
    <n v="4.99"/>
    <b v="0"/>
  </r>
  <r>
    <x v="0"/>
    <n v="1"/>
    <s v="11-00353"/>
    <x v="4"/>
    <x v="222"/>
    <x v="0"/>
    <n v="52"/>
    <n v="45"/>
    <n v="4.99"/>
    <b v="0"/>
  </r>
  <r>
    <x v="0"/>
    <n v="1"/>
    <s v="11-00354"/>
    <x v="4"/>
    <x v="223"/>
    <x v="0"/>
    <n v="52"/>
    <n v="62"/>
    <n v="4.99"/>
    <b v="0"/>
  </r>
  <r>
    <x v="0"/>
    <n v="1"/>
    <s v="11-00355"/>
    <x v="4"/>
    <x v="224"/>
    <x v="0"/>
    <n v="41"/>
    <n v="64"/>
    <n v="4.99"/>
    <b v="1"/>
  </r>
  <r>
    <x v="0"/>
    <n v="1"/>
    <s v="11-00356"/>
    <x v="4"/>
    <x v="225"/>
    <x v="0"/>
    <n v="31"/>
    <n v="53"/>
    <n v="4.99"/>
    <b v="0"/>
  </r>
  <r>
    <x v="0"/>
    <n v="1"/>
    <s v="11-00357"/>
    <x v="4"/>
    <x v="226"/>
    <x v="0"/>
    <n v="38"/>
    <n v="29"/>
    <n v="4.99"/>
    <b v="0"/>
  </r>
  <r>
    <x v="0"/>
    <n v="1"/>
    <s v="11-00358"/>
    <x v="4"/>
    <x v="227"/>
    <x v="0"/>
    <n v="41"/>
    <n v="44"/>
    <n v="4.99"/>
    <b v="0"/>
  </r>
  <r>
    <x v="0"/>
    <n v="1"/>
    <s v="11-00359"/>
    <x v="4"/>
    <x v="228"/>
    <x v="0"/>
    <n v="48"/>
    <n v="23"/>
    <n v="4.99"/>
    <b v="0"/>
  </r>
  <r>
    <x v="0"/>
    <n v="1"/>
    <s v="11-00360"/>
    <x v="4"/>
    <x v="229"/>
    <x v="1"/>
    <s v="N/A"/>
    <n v="39"/>
    <n v="4.99"/>
    <b v="0"/>
  </r>
  <r>
    <x v="0"/>
    <n v="1"/>
    <s v="11-00361"/>
    <x v="4"/>
    <x v="229"/>
    <x v="0"/>
    <n v="103"/>
    <n v="249"/>
    <n v="4.99"/>
    <b v="0"/>
  </r>
  <r>
    <x v="0"/>
    <n v="1"/>
    <s v="11-00362"/>
    <x v="4"/>
    <x v="122"/>
    <x v="1"/>
    <s v="N/A"/>
    <n v="33"/>
    <n v="4.99"/>
    <b v="0"/>
  </r>
  <r>
    <x v="0"/>
    <n v="1"/>
    <s v="11-00363"/>
    <x v="4"/>
    <x v="17"/>
    <x v="1"/>
    <s v="N/A"/>
    <n v="31"/>
    <n v="4.99"/>
    <b v="0"/>
  </r>
  <r>
    <x v="0"/>
    <n v="1"/>
    <s v="11-00364"/>
    <x v="4"/>
    <x v="230"/>
    <x v="0"/>
    <n v="121"/>
    <n v="57"/>
    <n v="4.99"/>
    <b v="0"/>
  </r>
  <r>
    <x v="0"/>
    <n v="1"/>
    <s v="11-00366"/>
    <x v="4"/>
    <x v="18"/>
    <x v="0"/>
    <n v="90"/>
    <n v="68"/>
    <n v="4.99"/>
    <b v="0"/>
  </r>
  <r>
    <x v="0"/>
    <n v="1"/>
    <s v="11-00365"/>
    <x v="4"/>
    <x v="18"/>
    <x v="0"/>
    <n v="54"/>
    <n v="86"/>
    <n v="4.99"/>
    <b v="0"/>
  </r>
  <r>
    <x v="0"/>
    <n v="1"/>
    <s v="11-00367"/>
    <x v="4"/>
    <x v="18"/>
    <x v="0"/>
    <n v="93"/>
    <n v="153"/>
    <n v="4.99"/>
    <b v="0"/>
  </r>
  <r>
    <x v="0"/>
    <n v="1"/>
    <s v="11-00369"/>
    <x v="4"/>
    <x v="123"/>
    <x v="0"/>
    <n v="117"/>
    <n v="76"/>
    <n v="4.99"/>
    <b v="0"/>
  </r>
  <r>
    <x v="0"/>
    <n v="1"/>
    <s v="11-00368"/>
    <x v="4"/>
    <x v="123"/>
    <x v="0"/>
    <n v="76"/>
    <n v="231"/>
    <n v="4.99"/>
    <b v="0"/>
  </r>
  <r>
    <x v="0"/>
    <n v="1"/>
    <s v="11-00372"/>
    <x v="4"/>
    <x v="75"/>
    <x v="1"/>
    <s v="N/A"/>
    <n v="27"/>
    <n v="4.99"/>
    <b v="0"/>
  </r>
  <r>
    <x v="0"/>
    <n v="1"/>
    <s v="11-00371"/>
    <x v="4"/>
    <x v="75"/>
    <x v="0"/>
    <n v="85"/>
    <n v="65"/>
    <n v="4.99"/>
    <b v="0"/>
  </r>
  <r>
    <x v="0"/>
    <n v="1"/>
    <s v="11-00370"/>
    <x v="4"/>
    <x v="75"/>
    <x v="0"/>
    <n v="113"/>
    <n v="213"/>
    <n v="4.99"/>
    <b v="0"/>
  </r>
  <r>
    <x v="0"/>
    <n v="1"/>
    <s v="11-00374"/>
    <x v="4"/>
    <x v="231"/>
    <x v="0"/>
    <n v="99"/>
    <n v="55"/>
    <n v="4.99"/>
    <b v="0"/>
  </r>
  <r>
    <x v="0"/>
    <n v="1"/>
    <s v="11-00373"/>
    <x v="4"/>
    <x v="231"/>
    <x v="0"/>
    <n v="109"/>
    <n v="176"/>
    <n v="4.99"/>
    <b v="0"/>
  </r>
  <r>
    <x v="0"/>
    <n v="1"/>
    <s v="11-00375"/>
    <x v="4"/>
    <x v="19"/>
    <x v="1"/>
    <s v="N/A"/>
    <n v="47"/>
    <n v="4.99"/>
    <b v="0"/>
  </r>
  <r>
    <x v="0"/>
    <n v="1"/>
    <s v="11-00376"/>
    <x v="4"/>
    <x v="19"/>
    <x v="0"/>
    <n v="104"/>
    <n v="57"/>
    <n v="4.99"/>
    <b v="0"/>
  </r>
  <r>
    <x v="0"/>
    <n v="1"/>
    <s v="11-00378"/>
    <x v="4"/>
    <x v="76"/>
    <x v="1"/>
    <s v="N/A"/>
    <n v="33"/>
    <n v="4.99"/>
    <b v="0"/>
  </r>
  <r>
    <x v="0"/>
    <n v="1"/>
    <s v="11-00377"/>
    <x v="4"/>
    <x v="76"/>
    <x v="1"/>
    <s v="N/A"/>
    <n v="35"/>
    <n v="4.99"/>
    <b v="0"/>
  </r>
  <r>
    <x v="0"/>
    <n v="1"/>
    <s v="11-00380"/>
    <x v="4"/>
    <x v="167"/>
    <x v="0"/>
    <n v="103"/>
    <n v="55"/>
    <n v="4.99"/>
    <b v="0"/>
  </r>
  <r>
    <x v="0"/>
    <n v="1"/>
    <s v="11-00379"/>
    <x v="4"/>
    <x v="167"/>
    <x v="0"/>
    <n v="99"/>
    <n v="79"/>
    <n v="4.99"/>
    <b v="1"/>
  </r>
  <r>
    <x v="0"/>
    <n v="1"/>
    <s v="11-00382"/>
    <x v="4"/>
    <x v="21"/>
    <x v="1"/>
    <s v="N/A"/>
    <n v="32"/>
    <n v="4.99"/>
    <b v="0"/>
  </r>
  <r>
    <x v="0"/>
    <n v="1"/>
    <s v="11-00381"/>
    <x v="4"/>
    <x v="21"/>
    <x v="1"/>
    <s v="N/A"/>
    <n v="41"/>
    <n v="4.99"/>
    <b v="0"/>
  </r>
  <r>
    <x v="0"/>
    <n v="1"/>
    <s v="11-00383"/>
    <x v="4"/>
    <x v="232"/>
    <x v="1"/>
    <s v="N/A"/>
    <n v="23"/>
    <n v="4.99"/>
    <b v="0"/>
  </r>
  <r>
    <x v="0"/>
    <n v="1"/>
    <s v="11-00385"/>
    <x v="4"/>
    <x v="232"/>
    <x v="0"/>
    <n v="119"/>
    <n v="50"/>
    <n v="4.99"/>
    <b v="0"/>
  </r>
  <r>
    <x v="0"/>
    <n v="1"/>
    <s v="11-00384"/>
    <x v="4"/>
    <x v="232"/>
    <x v="0"/>
    <n v="88"/>
    <n v="57"/>
    <n v="4.99"/>
    <b v="0"/>
  </r>
  <r>
    <x v="0"/>
    <n v="1"/>
    <s v="11-00386"/>
    <x v="4"/>
    <x v="23"/>
    <x v="0"/>
    <n v="107"/>
    <n v="49"/>
    <n v="4.99"/>
    <b v="0"/>
  </r>
  <r>
    <x v="0"/>
    <n v="1"/>
    <s v="11-00387"/>
    <x v="4"/>
    <x v="233"/>
    <x v="0"/>
    <n v="68"/>
    <n v="133"/>
    <n v="4.99"/>
    <b v="0"/>
  </r>
  <r>
    <x v="0"/>
    <n v="1"/>
    <s v="11-00388"/>
    <x v="4"/>
    <x v="234"/>
    <x v="0"/>
    <n v="100"/>
    <n v="49"/>
    <n v="4.99"/>
    <b v="0"/>
  </r>
  <r>
    <x v="0"/>
    <n v="1"/>
    <s v="11-00389"/>
    <x v="4"/>
    <x v="234"/>
    <x v="0"/>
    <n v="85"/>
    <n v="121"/>
    <n v="4.99"/>
    <b v="0"/>
  </r>
  <r>
    <x v="0"/>
    <n v="1"/>
    <s v="11-00390"/>
    <x v="4"/>
    <x v="235"/>
    <x v="1"/>
    <s v="N/A"/>
    <n v="38"/>
    <n v="4.99"/>
    <b v="0"/>
  </r>
  <r>
    <x v="0"/>
    <n v="1"/>
    <s v="11-00391"/>
    <x v="4"/>
    <x v="235"/>
    <x v="0"/>
    <n v="77"/>
    <n v="53"/>
    <n v="4.99"/>
    <b v="0"/>
  </r>
  <r>
    <x v="0"/>
    <n v="1"/>
    <s v="11-00392"/>
    <x v="4"/>
    <x v="236"/>
    <x v="1"/>
    <s v="N/A"/>
    <n v="23"/>
    <n v="4.99"/>
    <b v="0"/>
  </r>
  <r>
    <x v="0"/>
    <n v="1"/>
    <s v="11-00395"/>
    <x v="4"/>
    <x v="169"/>
    <x v="1"/>
    <s v="N/A"/>
    <n v="37"/>
    <n v="4.99"/>
    <b v="0"/>
  </r>
  <r>
    <x v="0"/>
    <n v="1"/>
    <s v="11-00394"/>
    <x v="4"/>
    <x v="169"/>
    <x v="0"/>
    <n v="107"/>
    <n v="73"/>
    <n v="4.99"/>
    <b v="0"/>
  </r>
  <r>
    <x v="0"/>
    <n v="1"/>
    <s v="11-00393"/>
    <x v="4"/>
    <x v="169"/>
    <x v="0"/>
    <n v="87"/>
    <n v="96"/>
    <n v="4.99"/>
    <b v="0"/>
  </r>
  <r>
    <x v="0"/>
    <n v="1"/>
    <s v="11-00397"/>
    <x v="4"/>
    <x v="26"/>
    <x v="1"/>
    <s v="N/A"/>
    <n v="40"/>
    <n v="4.99"/>
    <b v="0"/>
  </r>
  <r>
    <x v="0"/>
    <n v="1"/>
    <s v="11-00396"/>
    <x v="4"/>
    <x v="26"/>
    <x v="0"/>
    <n v="112"/>
    <n v="98"/>
    <n v="4.99"/>
    <b v="0"/>
  </r>
  <r>
    <x v="0"/>
    <n v="1"/>
    <s v="11-00398"/>
    <x v="4"/>
    <x v="237"/>
    <x v="1"/>
    <s v="N/A"/>
    <n v="25"/>
    <n v="4.99"/>
    <b v="0"/>
  </r>
  <r>
    <x v="0"/>
    <n v="1"/>
    <s v="11-00399"/>
    <x v="4"/>
    <x v="237"/>
    <x v="0"/>
    <n v="91"/>
    <n v="81"/>
    <n v="4.99"/>
    <b v="0"/>
  </r>
  <r>
    <x v="0"/>
    <n v="1"/>
    <s v="11-00400"/>
    <x v="4"/>
    <x v="77"/>
    <x v="0"/>
    <n v="89"/>
    <n v="57"/>
    <n v="4.99"/>
    <b v="0"/>
  </r>
  <r>
    <x v="0"/>
    <n v="1"/>
    <s v="11-00401"/>
    <x v="4"/>
    <x v="77"/>
    <x v="0"/>
    <n v="101"/>
    <n v="62"/>
    <n v="4.99"/>
    <b v="0"/>
  </r>
  <r>
    <x v="0"/>
    <n v="1"/>
    <s v="11-00402"/>
    <x v="4"/>
    <x v="238"/>
    <x v="0"/>
    <n v="103"/>
    <n v="88"/>
    <n v="4.99"/>
    <b v="1"/>
  </r>
  <r>
    <x v="0"/>
    <n v="1"/>
    <s v="11-00403"/>
    <x v="4"/>
    <x v="27"/>
    <x v="0"/>
    <n v="93"/>
    <n v="48"/>
    <n v="4.99"/>
    <b v="0"/>
  </r>
  <r>
    <x v="0"/>
    <n v="1"/>
    <s v="11-00404"/>
    <x v="4"/>
    <x v="79"/>
    <x v="0"/>
    <n v="76"/>
    <n v="212"/>
    <n v="4.99"/>
    <b v="0"/>
  </r>
  <r>
    <x v="0"/>
    <n v="1"/>
    <s v="11-00405"/>
    <x v="4"/>
    <x v="239"/>
    <x v="0"/>
    <n v="65"/>
    <n v="96"/>
    <n v="4.99"/>
    <b v="0"/>
  </r>
  <r>
    <x v="0"/>
    <n v="1"/>
    <s v="11-00407"/>
    <x v="4"/>
    <x v="28"/>
    <x v="0"/>
    <n v="94"/>
    <n v="49"/>
    <n v="4.99"/>
    <b v="0"/>
  </r>
  <r>
    <x v="0"/>
    <n v="1"/>
    <s v="11-00408"/>
    <x v="4"/>
    <x v="28"/>
    <x v="0"/>
    <n v="104"/>
    <n v="50"/>
    <n v="4.99"/>
    <b v="0"/>
  </r>
  <r>
    <x v="0"/>
    <n v="1"/>
    <s v="11-00406"/>
    <x v="4"/>
    <x v="28"/>
    <x v="0"/>
    <n v="98"/>
    <n v="72"/>
    <n v="4.99"/>
    <b v="0"/>
  </r>
  <r>
    <x v="0"/>
    <n v="1"/>
    <s v="11-00409"/>
    <x v="4"/>
    <x v="29"/>
    <x v="0"/>
    <n v="110"/>
    <n v="126"/>
    <n v="4.99"/>
    <b v="0"/>
  </r>
  <r>
    <x v="0"/>
    <n v="1"/>
    <s v="11-00411"/>
    <x v="4"/>
    <x v="240"/>
    <x v="1"/>
    <s v="N/A"/>
    <n v="20"/>
    <n v="4.99"/>
    <b v="0"/>
  </r>
  <r>
    <x v="0"/>
    <n v="1"/>
    <s v="11-00410"/>
    <x v="4"/>
    <x v="240"/>
    <x v="1"/>
    <s v="N/A"/>
    <n v="41"/>
    <n v="4.99"/>
    <b v="0"/>
  </r>
  <r>
    <x v="0"/>
    <n v="1"/>
    <s v="11-00412"/>
    <x v="4"/>
    <x v="31"/>
    <x v="1"/>
    <s v="N/A"/>
    <n v="28"/>
    <n v="4.99"/>
    <b v="0"/>
  </r>
  <r>
    <x v="0"/>
    <n v="1"/>
    <s v="11-00413"/>
    <x v="4"/>
    <x v="31"/>
    <x v="0"/>
    <n v="96"/>
    <n v="60"/>
    <n v="4.99"/>
    <b v="0"/>
  </r>
  <r>
    <x v="0"/>
    <n v="1"/>
    <s v="11-00415"/>
    <x v="4"/>
    <x v="81"/>
    <x v="1"/>
    <s v="N/A"/>
    <n v="33"/>
    <n v="4.99"/>
    <b v="0"/>
  </r>
  <r>
    <x v="0"/>
    <n v="1"/>
    <s v="11-00414"/>
    <x v="4"/>
    <x v="81"/>
    <x v="0"/>
    <n v="83"/>
    <n v="81"/>
    <n v="4.99"/>
    <b v="0"/>
  </r>
  <r>
    <x v="0"/>
    <n v="1"/>
    <s v="11-00416"/>
    <x v="4"/>
    <x v="81"/>
    <x v="0"/>
    <n v="69"/>
    <n v="84"/>
    <n v="4.99"/>
    <b v="0"/>
  </r>
  <r>
    <x v="0"/>
    <n v="1"/>
    <s v="11-00418"/>
    <x v="4"/>
    <x v="32"/>
    <x v="1"/>
    <s v="N/A"/>
    <n v="21"/>
    <n v="4.99"/>
    <b v="0"/>
  </r>
  <r>
    <x v="0"/>
    <n v="1"/>
    <s v="11-00417"/>
    <x v="4"/>
    <x v="32"/>
    <x v="0"/>
    <n v="99"/>
    <n v="90"/>
    <n v="4.99"/>
    <b v="0"/>
  </r>
  <r>
    <x v="0"/>
    <n v="1"/>
    <s v="11-00419"/>
    <x v="4"/>
    <x v="84"/>
    <x v="0"/>
    <n v="93"/>
    <n v="57"/>
    <n v="4.99"/>
    <b v="0"/>
  </r>
  <r>
    <x v="0"/>
    <n v="1"/>
    <s v="11-00420"/>
    <x v="4"/>
    <x v="34"/>
    <x v="0"/>
    <n v="185"/>
    <n v="64"/>
    <n v="4.99"/>
    <b v="0"/>
  </r>
  <r>
    <x v="0"/>
    <n v="1"/>
    <s v="11-00422"/>
    <x v="4"/>
    <x v="35"/>
    <x v="0"/>
    <n v="136"/>
    <n v="49"/>
    <n v="4.99"/>
    <b v="0"/>
  </r>
  <r>
    <x v="0"/>
    <n v="1"/>
    <s v="11-00421"/>
    <x v="4"/>
    <x v="35"/>
    <x v="0"/>
    <n v="182"/>
    <n v="54"/>
    <n v="4.99"/>
    <b v="0"/>
  </r>
  <r>
    <x v="0"/>
    <n v="1"/>
    <s v="11-00423"/>
    <x v="4"/>
    <x v="35"/>
    <x v="0"/>
    <n v="131"/>
    <n v="138"/>
    <n v="4.99"/>
    <b v="0"/>
  </r>
  <r>
    <x v="0"/>
    <n v="1"/>
    <s v="11-00424"/>
    <x v="4"/>
    <x v="128"/>
    <x v="1"/>
    <s v="N/A"/>
    <n v="23"/>
    <n v="4.99"/>
    <b v="0"/>
  </r>
  <r>
    <x v="0"/>
    <n v="1"/>
    <s v="11-00425"/>
    <x v="4"/>
    <x v="38"/>
    <x v="0"/>
    <n v="155"/>
    <n v="82"/>
    <n v="4.99"/>
    <b v="0"/>
  </r>
  <r>
    <x v="0"/>
    <n v="1"/>
    <s v="11-00426"/>
    <x v="4"/>
    <x v="86"/>
    <x v="0"/>
    <n v="133"/>
    <n v="64"/>
    <n v="4.99"/>
    <b v="0"/>
  </r>
  <r>
    <x v="0"/>
    <n v="1"/>
    <s v="11-00427"/>
    <x v="4"/>
    <x v="86"/>
    <x v="0"/>
    <n v="133"/>
    <n v="84"/>
    <n v="4.99"/>
    <b v="0"/>
  </r>
  <r>
    <x v="0"/>
    <n v="1"/>
    <s v="11-00428"/>
    <x v="4"/>
    <x v="241"/>
    <x v="0"/>
    <n v="115"/>
    <n v="36"/>
    <n v="4.99"/>
    <b v="0"/>
  </r>
  <r>
    <x v="0"/>
    <n v="1"/>
    <s v="11-00429"/>
    <x v="4"/>
    <x v="129"/>
    <x v="0"/>
    <n v="174"/>
    <n v="77"/>
    <n v="4.99"/>
    <b v="0"/>
  </r>
  <r>
    <x v="0"/>
    <n v="1"/>
    <s v="11-00430"/>
    <x v="4"/>
    <x v="242"/>
    <x v="0"/>
    <n v="166"/>
    <n v="50"/>
    <n v="4.99"/>
    <b v="0"/>
  </r>
  <r>
    <x v="0"/>
    <n v="1"/>
    <s v="11-00431"/>
    <x v="4"/>
    <x v="173"/>
    <x v="0"/>
    <n v="113"/>
    <n v="85"/>
    <n v="4.99"/>
    <b v="0"/>
  </r>
  <r>
    <x v="0"/>
    <n v="1"/>
    <s v="11-00432"/>
    <x v="4"/>
    <x v="243"/>
    <x v="1"/>
    <s v="N/A"/>
    <n v="24"/>
    <n v="4.99"/>
    <b v="0"/>
  </r>
  <r>
    <x v="0"/>
    <n v="1"/>
    <s v="11-00433"/>
    <x v="4"/>
    <x v="130"/>
    <x v="0"/>
    <n v="152"/>
    <n v="88"/>
    <n v="4.99"/>
    <b v="0"/>
  </r>
  <r>
    <x v="0"/>
    <n v="1"/>
    <s v="11-00434"/>
    <x v="4"/>
    <x v="88"/>
    <x v="1"/>
    <s v="N/A"/>
    <n v="24"/>
    <n v="4.99"/>
    <b v="0"/>
  </r>
  <r>
    <x v="0"/>
    <n v="1"/>
    <s v="11-00435"/>
    <x v="4"/>
    <x v="131"/>
    <x v="1"/>
    <s v="N/A"/>
    <n v="26"/>
    <n v="4.99"/>
    <b v="0"/>
  </r>
  <r>
    <x v="0"/>
    <n v="1"/>
    <s v="11-00437"/>
    <x v="4"/>
    <x v="244"/>
    <x v="0"/>
    <n v="132"/>
    <n v="70"/>
    <n v="4.99"/>
    <b v="0"/>
  </r>
  <r>
    <x v="0"/>
    <n v="1"/>
    <s v="11-00436"/>
    <x v="4"/>
    <x v="244"/>
    <x v="0"/>
    <n v="142"/>
    <n v="77"/>
    <n v="4.99"/>
    <b v="0"/>
  </r>
  <r>
    <x v="0"/>
    <n v="1"/>
    <s v="11-00439"/>
    <x v="4"/>
    <x v="43"/>
    <x v="0"/>
    <n v="194"/>
    <n v="31"/>
    <n v="4.99"/>
    <b v="0"/>
  </r>
  <r>
    <x v="0"/>
    <n v="1"/>
    <s v="11-00440"/>
    <x v="4"/>
    <x v="43"/>
    <x v="0"/>
    <n v="133"/>
    <n v="84"/>
    <n v="4.99"/>
    <b v="0"/>
  </r>
  <r>
    <x v="0"/>
    <n v="1"/>
    <s v="11-00438"/>
    <x v="4"/>
    <x v="43"/>
    <x v="0"/>
    <n v="178"/>
    <n v="169"/>
    <n v="4.99"/>
    <b v="1"/>
  </r>
  <r>
    <x v="0"/>
    <n v="1"/>
    <s v="11-00442"/>
    <x v="4"/>
    <x v="132"/>
    <x v="1"/>
    <s v="N/A"/>
    <n v="26"/>
    <n v="4.99"/>
    <b v="0"/>
  </r>
  <r>
    <x v="0"/>
    <n v="1"/>
    <s v="11-00443"/>
    <x v="4"/>
    <x v="132"/>
    <x v="1"/>
    <s v="N/A"/>
    <n v="27"/>
    <n v="4.99"/>
    <b v="0"/>
  </r>
  <r>
    <x v="0"/>
    <n v="1"/>
    <s v="11-00441"/>
    <x v="4"/>
    <x v="132"/>
    <x v="0"/>
    <n v="160"/>
    <n v="38"/>
    <n v="4.99"/>
    <b v="0"/>
  </r>
  <r>
    <x v="0"/>
    <n v="1"/>
    <s v="11-00444"/>
    <x v="4"/>
    <x v="245"/>
    <x v="0"/>
    <n v="138"/>
    <n v="58"/>
    <n v="4.99"/>
    <b v="1"/>
  </r>
  <r>
    <x v="0"/>
    <n v="1"/>
    <s v="11-00445"/>
    <x v="4"/>
    <x v="89"/>
    <x v="1"/>
    <s v="N/A"/>
    <n v="26"/>
    <n v="4.99"/>
    <b v="0"/>
  </r>
  <r>
    <x v="0"/>
    <n v="1"/>
    <s v="11-00448"/>
    <x v="4"/>
    <x v="90"/>
    <x v="0"/>
    <n v="125"/>
    <n v="60"/>
    <n v="4.99"/>
    <b v="0"/>
  </r>
  <r>
    <x v="0"/>
    <n v="1"/>
    <s v="11-00446"/>
    <x v="4"/>
    <x v="90"/>
    <x v="0"/>
    <n v="139"/>
    <n v="73"/>
    <n v="4.99"/>
    <b v="0"/>
  </r>
  <r>
    <x v="0"/>
    <n v="1"/>
    <s v="11-00447"/>
    <x v="4"/>
    <x v="90"/>
    <x v="0"/>
    <n v="165"/>
    <n v="81"/>
    <n v="4.99"/>
    <b v="0"/>
  </r>
  <r>
    <x v="0"/>
    <n v="1"/>
    <s v="11-00449"/>
    <x v="4"/>
    <x v="246"/>
    <x v="0"/>
    <n v="126"/>
    <n v="59"/>
    <n v="4.99"/>
    <b v="0"/>
  </r>
  <r>
    <x v="0"/>
    <n v="1"/>
    <s v="11-00450"/>
    <x v="4"/>
    <x v="247"/>
    <x v="0"/>
    <n v="159"/>
    <n v="41"/>
    <n v="4.99"/>
    <b v="0"/>
  </r>
  <r>
    <x v="0"/>
    <n v="1"/>
    <s v="11-00452"/>
    <x v="4"/>
    <x v="91"/>
    <x v="1"/>
    <s v="N/A"/>
    <n v="24"/>
    <n v="4.99"/>
    <b v="0"/>
  </r>
  <r>
    <x v="0"/>
    <n v="1"/>
    <s v="11-00451"/>
    <x v="4"/>
    <x v="91"/>
    <x v="0"/>
    <n v="139"/>
    <n v="47"/>
    <n v="4.99"/>
    <b v="0"/>
  </r>
  <r>
    <x v="0"/>
    <n v="1"/>
    <s v="11-00453"/>
    <x v="4"/>
    <x v="133"/>
    <x v="0"/>
    <n v="179"/>
    <n v="165"/>
    <n v="4.99"/>
    <b v="0"/>
  </r>
  <r>
    <x v="0"/>
    <n v="1"/>
    <s v="11-00454"/>
    <x v="4"/>
    <x v="248"/>
    <x v="0"/>
    <n v="222"/>
    <n v="237"/>
    <n v="4.99"/>
    <b v="0"/>
  </r>
  <r>
    <x v="0"/>
    <n v="1"/>
    <s v="11-00456"/>
    <x v="4"/>
    <x v="249"/>
    <x v="1"/>
    <s v="N/A"/>
    <n v="27"/>
    <n v="4.99"/>
    <b v="0"/>
  </r>
  <r>
    <x v="0"/>
    <n v="1"/>
    <s v="11-00455"/>
    <x v="4"/>
    <x v="249"/>
    <x v="0"/>
    <n v="155"/>
    <n v="41"/>
    <n v="4.99"/>
    <b v="0"/>
  </r>
  <r>
    <x v="0"/>
    <n v="1"/>
    <s v="11-00458"/>
    <x v="4"/>
    <x v="250"/>
    <x v="1"/>
    <s v="N/A"/>
    <n v="21"/>
    <n v="4.99"/>
    <b v="0"/>
  </r>
  <r>
    <x v="0"/>
    <n v="1"/>
    <s v="11-00457"/>
    <x v="4"/>
    <x v="250"/>
    <x v="1"/>
    <s v="N/A"/>
    <n v="24"/>
    <n v="4.99"/>
    <b v="0"/>
  </r>
  <r>
    <x v="0"/>
    <n v="1"/>
    <s v="11-00459"/>
    <x v="4"/>
    <x v="250"/>
    <x v="0"/>
    <n v="171"/>
    <n v="40"/>
    <n v="4.99"/>
    <b v="0"/>
  </r>
  <r>
    <x v="0"/>
    <n v="1"/>
    <s v="11-00460"/>
    <x v="4"/>
    <x v="45"/>
    <x v="1"/>
    <s v="N/A"/>
    <n v="21"/>
    <n v="4.99"/>
    <b v="0"/>
  </r>
  <r>
    <x v="0"/>
    <n v="1"/>
    <s v="11-00461"/>
    <x v="4"/>
    <x v="134"/>
    <x v="0"/>
    <n v="165"/>
    <n v="162"/>
    <n v="4.99"/>
    <b v="0"/>
  </r>
  <r>
    <x v="0"/>
    <n v="1"/>
    <s v="11-00462"/>
    <x v="4"/>
    <x v="135"/>
    <x v="0"/>
    <n v="137"/>
    <n v="242"/>
    <n v="4.99"/>
    <b v="0"/>
  </r>
  <r>
    <x v="0"/>
    <n v="1"/>
    <s v="11-00463"/>
    <x v="4"/>
    <x v="47"/>
    <x v="0"/>
    <n v="123"/>
    <n v="42"/>
    <n v="4.99"/>
    <b v="0"/>
  </r>
  <r>
    <x v="0"/>
    <n v="1"/>
    <s v="11-00465"/>
    <x v="4"/>
    <x v="94"/>
    <x v="0"/>
    <n v="143"/>
    <n v="56"/>
    <n v="4.99"/>
    <b v="0"/>
  </r>
  <r>
    <x v="0"/>
    <n v="1"/>
    <s v="11-00464"/>
    <x v="4"/>
    <x v="94"/>
    <x v="0"/>
    <n v="141"/>
    <n v="88"/>
    <n v="4.99"/>
    <b v="0"/>
  </r>
  <r>
    <x v="0"/>
    <n v="1"/>
    <s v="11-00467"/>
    <x v="4"/>
    <x v="48"/>
    <x v="1"/>
    <s v="N/A"/>
    <n v="24"/>
    <n v="4.99"/>
    <b v="0"/>
  </r>
  <r>
    <x v="0"/>
    <n v="1"/>
    <s v="11-00466"/>
    <x v="4"/>
    <x v="48"/>
    <x v="0"/>
    <n v="168"/>
    <n v="43"/>
    <n v="4.99"/>
    <b v="0"/>
  </r>
  <r>
    <x v="0"/>
    <n v="1"/>
    <s v="11-00468"/>
    <x v="4"/>
    <x v="49"/>
    <x v="0"/>
    <n v="182"/>
    <n v="33"/>
    <n v="4.99"/>
    <b v="1"/>
  </r>
  <r>
    <x v="0"/>
    <n v="1"/>
    <s v="11-00469"/>
    <x v="4"/>
    <x v="251"/>
    <x v="0"/>
    <n v="143"/>
    <n v="32"/>
    <n v="4.99"/>
    <b v="0"/>
  </r>
  <r>
    <x v="0"/>
    <n v="1"/>
    <s v="11-00471"/>
    <x v="4"/>
    <x v="177"/>
    <x v="0"/>
    <n v="149"/>
    <n v="41"/>
    <n v="4.99"/>
    <b v="1"/>
  </r>
  <r>
    <x v="0"/>
    <n v="1"/>
    <s v="11-00470"/>
    <x v="4"/>
    <x v="177"/>
    <x v="0"/>
    <n v="178"/>
    <n v="51"/>
    <n v="4.99"/>
    <b v="0"/>
  </r>
  <r>
    <x v="0"/>
    <n v="1"/>
    <s v="11-00472"/>
    <x v="4"/>
    <x v="252"/>
    <x v="0"/>
    <n v="148"/>
    <n v="57"/>
    <n v="4.99"/>
    <b v="0"/>
  </r>
  <r>
    <x v="0"/>
    <n v="1"/>
    <s v="11-00473"/>
    <x v="4"/>
    <x v="97"/>
    <x v="0"/>
    <n v="104"/>
    <n v="38"/>
    <n v="4.99"/>
    <b v="0"/>
  </r>
  <r>
    <x v="0"/>
    <n v="1"/>
    <s v="11-00474"/>
    <x v="4"/>
    <x v="253"/>
    <x v="1"/>
    <s v="N/A"/>
    <n v="23"/>
    <n v="4.99"/>
    <b v="0"/>
  </r>
  <r>
    <x v="0"/>
    <n v="1"/>
    <s v="11-00475"/>
    <x v="4"/>
    <x v="179"/>
    <x v="0"/>
    <n v="112"/>
    <n v="67"/>
    <n v="4.99"/>
    <b v="0"/>
  </r>
  <r>
    <x v="0"/>
    <n v="1"/>
    <s v="11-00476"/>
    <x v="4"/>
    <x v="138"/>
    <x v="0"/>
    <n v="145"/>
    <n v="37"/>
    <n v="4.99"/>
    <b v="0"/>
  </r>
  <r>
    <x v="0"/>
    <n v="1"/>
    <s v="11-00477"/>
    <x v="4"/>
    <x v="180"/>
    <x v="0"/>
    <n v="166"/>
    <n v="187"/>
    <n v="4.99"/>
    <b v="0"/>
  </r>
  <r>
    <x v="0"/>
    <n v="1"/>
    <s v="11-00478"/>
    <x v="4"/>
    <x v="254"/>
    <x v="0"/>
    <n v="145"/>
    <n v="36"/>
    <n v="4.99"/>
    <b v="0"/>
  </r>
  <r>
    <x v="0"/>
    <n v="1"/>
    <s v="11-00479"/>
    <x v="4"/>
    <x v="255"/>
    <x v="0"/>
    <n v="110"/>
    <n v="45"/>
    <n v="4.99"/>
    <b v="0"/>
  </r>
  <r>
    <x v="0"/>
    <n v="1"/>
    <s v="11-00480"/>
    <x v="4"/>
    <x v="182"/>
    <x v="0"/>
    <n v="123"/>
    <n v="28"/>
    <n v="4.99"/>
    <b v="0"/>
  </r>
  <r>
    <x v="0"/>
    <n v="1"/>
    <s v="11-00481"/>
    <x v="4"/>
    <x v="256"/>
    <x v="0"/>
    <n v="176"/>
    <n v="52"/>
    <n v="4.99"/>
    <b v="0"/>
  </r>
  <r>
    <x v="0"/>
    <n v="1"/>
    <s v="11-00482"/>
    <x v="4"/>
    <x v="52"/>
    <x v="0"/>
    <n v="110"/>
    <n v="53"/>
    <n v="4.99"/>
    <b v="0"/>
  </r>
  <r>
    <x v="0"/>
    <n v="1"/>
    <s v="11-00483"/>
    <x v="4"/>
    <x v="257"/>
    <x v="0"/>
    <n v="119"/>
    <n v="59"/>
    <n v="4.99"/>
    <b v="0"/>
  </r>
  <r>
    <x v="0"/>
    <n v="1"/>
    <s v="11-00484"/>
    <x v="4"/>
    <x v="258"/>
    <x v="0"/>
    <n v="159"/>
    <n v="31"/>
    <n v="4.99"/>
    <b v="0"/>
  </r>
  <r>
    <x v="0"/>
    <n v="1"/>
    <s v="11-00485"/>
    <x v="4"/>
    <x v="259"/>
    <x v="0"/>
    <n v="134"/>
    <n v="82"/>
    <n v="4.99"/>
    <b v="0"/>
  </r>
  <r>
    <x v="0"/>
    <n v="1"/>
    <s v="11-00486"/>
    <x v="4"/>
    <x v="260"/>
    <x v="0"/>
    <n v="112"/>
    <n v="48"/>
    <n v="4.99"/>
    <b v="0"/>
  </r>
  <r>
    <x v="0"/>
    <n v="1"/>
    <s v="11-00487"/>
    <x v="4"/>
    <x v="101"/>
    <x v="0"/>
    <n v="132"/>
    <n v="37"/>
    <n v="4.99"/>
    <b v="0"/>
  </r>
  <r>
    <x v="0"/>
    <n v="1"/>
    <s v="11-00489"/>
    <x v="4"/>
    <x v="261"/>
    <x v="0"/>
    <n v="128"/>
    <n v="29"/>
    <n v="4.99"/>
    <b v="0"/>
  </r>
  <r>
    <x v="0"/>
    <n v="1"/>
    <s v="11-00488"/>
    <x v="4"/>
    <x v="261"/>
    <x v="0"/>
    <n v="136"/>
    <n v="32"/>
    <n v="4.99"/>
    <b v="0"/>
  </r>
  <r>
    <x v="0"/>
    <n v="1"/>
    <s v="11-00490"/>
    <x v="4"/>
    <x v="262"/>
    <x v="0"/>
    <n v="80"/>
    <n v="103"/>
    <n v="4.99"/>
    <b v="0"/>
  </r>
  <r>
    <x v="0"/>
    <n v="1"/>
    <s v="11-00491"/>
    <x v="4"/>
    <x v="263"/>
    <x v="0"/>
    <n v="101"/>
    <n v="33"/>
    <n v="4.99"/>
    <b v="0"/>
  </r>
  <r>
    <x v="0"/>
    <n v="1"/>
    <s v="11-00493"/>
    <x v="4"/>
    <x v="185"/>
    <x v="0"/>
    <n v="129"/>
    <n v="67"/>
    <n v="4.99"/>
    <b v="1"/>
  </r>
  <r>
    <x v="0"/>
    <n v="1"/>
    <s v="11-00492"/>
    <x v="4"/>
    <x v="185"/>
    <x v="0"/>
    <n v="133"/>
    <n v="84"/>
    <n v="4.99"/>
    <b v="0"/>
  </r>
  <r>
    <x v="0"/>
    <n v="1"/>
    <s v="11-00494"/>
    <x v="4"/>
    <x v="186"/>
    <x v="0"/>
    <n v="95"/>
    <n v="41"/>
    <n v="4.99"/>
    <b v="0"/>
  </r>
  <r>
    <x v="0"/>
    <n v="1"/>
    <s v="11-00495"/>
    <x v="4"/>
    <x v="264"/>
    <x v="0"/>
    <n v="176"/>
    <n v="146"/>
    <n v="4.99"/>
    <b v="0"/>
  </r>
  <r>
    <x v="0"/>
    <n v="1"/>
    <s v="11-00496"/>
    <x v="4"/>
    <x v="56"/>
    <x v="0"/>
    <n v="129"/>
    <n v="84"/>
    <n v="4.99"/>
    <b v="0"/>
  </r>
  <r>
    <x v="0"/>
    <n v="1"/>
    <s v="11-00497"/>
    <x v="4"/>
    <x v="265"/>
    <x v="0"/>
    <n v="143"/>
    <n v="44"/>
    <n v="4.99"/>
    <b v="0"/>
  </r>
  <r>
    <x v="0"/>
    <n v="1"/>
    <s v="11-00498"/>
    <x v="4"/>
    <x v="57"/>
    <x v="0"/>
    <n v="115"/>
    <n v="40"/>
    <n v="4.99"/>
    <b v="0"/>
  </r>
  <r>
    <x v="0"/>
    <n v="1"/>
    <s v="11-00499"/>
    <x v="4"/>
    <x v="57"/>
    <x v="0"/>
    <n v="137"/>
    <n v="74"/>
    <n v="4.99"/>
    <b v="0"/>
  </r>
  <r>
    <x v="0"/>
    <n v="1"/>
    <s v="11-00501"/>
    <x v="4"/>
    <x v="266"/>
    <x v="0"/>
    <n v="102"/>
    <n v="42"/>
    <n v="4.99"/>
    <b v="0"/>
  </r>
  <r>
    <x v="0"/>
    <n v="1"/>
    <s v="11-00500"/>
    <x v="4"/>
    <x v="266"/>
    <x v="0"/>
    <n v="115"/>
    <n v="51"/>
    <n v="4.99"/>
    <b v="1"/>
  </r>
  <r>
    <x v="0"/>
    <n v="1"/>
    <s v="11-00502"/>
    <x v="4"/>
    <x v="58"/>
    <x v="1"/>
    <s v="N/A"/>
    <n v="27"/>
    <n v="4.99"/>
    <b v="0"/>
  </r>
  <r>
    <x v="0"/>
    <n v="1"/>
    <s v="11-00503"/>
    <x v="4"/>
    <x v="267"/>
    <x v="0"/>
    <n v="131"/>
    <n v="40"/>
    <n v="4.99"/>
    <b v="0"/>
  </r>
  <r>
    <x v="0"/>
    <n v="1"/>
    <s v="11-00504"/>
    <x v="4"/>
    <x v="59"/>
    <x v="1"/>
    <s v="N/A"/>
    <n v="35"/>
    <n v="4.99"/>
    <b v="0"/>
  </r>
  <r>
    <x v="0"/>
    <n v="1"/>
    <s v="11-00505"/>
    <x v="4"/>
    <x v="268"/>
    <x v="1"/>
    <s v="N/A"/>
    <n v="31"/>
    <n v="4.99"/>
    <b v="0"/>
  </r>
  <r>
    <x v="0"/>
    <n v="1"/>
    <s v="11-00506"/>
    <x v="4"/>
    <x v="269"/>
    <x v="0"/>
    <n v="97"/>
    <n v="61"/>
    <n v="4.99"/>
    <b v="0"/>
  </r>
  <r>
    <x v="0"/>
    <n v="1"/>
    <s v="11-00507"/>
    <x v="4"/>
    <x v="270"/>
    <x v="0"/>
    <n v="122"/>
    <n v="94"/>
    <n v="4.99"/>
    <b v="0"/>
  </r>
  <r>
    <x v="0"/>
    <n v="1"/>
    <s v="11-00508"/>
    <x v="4"/>
    <x v="271"/>
    <x v="0"/>
    <n v="118"/>
    <n v="42"/>
    <n v="4.99"/>
    <b v="0"/>
  </r>
  <r>
    <x v="0"/>
    <n v="1"/>
    <s v="11-00509"/>
    <x v="4"/>
    <x v="63"/>
    <x v="0"/>
    <n v="118"/>
    <n v="89"/>
    <n v="4.99"/>
    <b v="0"/>
  </r>
  <r>
    <x v="0"/>
    <n v="1"/>
    <s v="11-00511"/>
    <x v="4"/>
    <x v="272"/>
    <x v="0"/>
    <n v="90"/>
    <n v="39"/>
    <n v="4.99"/>
    <b v="0"/>
  </r>
  <r>
    <x v="0"/>
    <n v="1"/>
    <s v="11-00510"/>
    <x v="4"/>
    <x v="272"/>
    <x v="0"/>
    <n v="99"/>
    <n v="57"/>
    <n v="4.99"/>
    <b v="0"/>
  </r>
  <r>
    <x v="0"/>
    <n v="1"/>
    <s v="11-00512"/>
    <x v="4"/>
    <x v="110"/>
    <x v="0"/>
    <n v="102"/>
    <n v="82"/>
    <n v="4.99"/>
    <b v="0"/>
  </r>
  <r>
    <x v="0"/>
    <n v="1"/>
    <s v="11-00513"/>
    <x v="5"/>
    <x v="193"/>
    <x v="0"/>
    <n v="46"/>
    <n v="55"/>
    <n v="4.99"/>
    <b v="0"/>
  </r>
  <r>
    <x v="0"/>
    <n v="1"/>
    <s v="11-00514"/>
    <x v="5"/>
    <x v="193"/>
    <x v="0"/>
    <n v="48"/>
    <n v="62"/>
    <n v="4.99"/>
    <b v="0"/>
  </r>
  <r>
    <x v="0"/>
    <n v="1"/>
    <s v="11-00515"/>
    <x v="5"/>
    <x v="111"/>
    <x v="0"/>
    <n v="51"/>
    <n v="31"/>
    <n v="4.99"/>
    <b v="0"/>
  </r>
  <r>
    <x v="0"/>
    <n v="1"/>
    <s v="11-00516"/>
    <x v="5"/>
    <x v="273"/>
    <x v="0"/>
    <n v="41"/>
    <n v="131"/>
    <n v="4.99"/>
    <b v="0"/>
  </r>
  <r>
    <x v="0"/>
    <n v="1"/>
    <s v="11-00517"/>
    <x v="5"/>
    <x v="274"/>
    <x v="0"/>
    <n v="43"/>
    <n v="93"/>
    <n v="4.99"/>
    <b v="0"/>
  </r>
  <r>
    <x v="0"/>
    <n v="1"/>
    <s v="11-00518"/>
    <x v="5"/>
    <x v="145"/>
    <x v="0"/>
    <n v="33"/>
    <n v="96"/>
    <n v="4.99"/>
    <b v="0"/>
  </r>
  <r>
    <x v="0"/>
    <n v="1"/>
    <s v="11-00519"/>
    <x v="5"/>
    <x v="2"/>
    <x v="0"/>
    <n v="37"/>
    <n v="26"/>
    <n v="4.99"/>
    <b v="0"/>
  </r>
  <r>
    <x v="0"/>
    <n v="1"/>
    <s v="11-00520"/>
    <x v="5"/>
    <x v="275"/>
    <x v="0"/>
    <n v="53"/>
    <n v="85"/>
    <n v="4.99"/>
    <b v="0"/>
  </r>
  <r>
    <x v="0"/>
    <n v="1"/>
    <s v="11-00521"/>
    <x v="5"/>
    <x v="276"/>
    <x v="0"/>
    <n v="33"/>
    <n v="35"/>
    <n v="4.99"/>
    <b v="0"/>
  </r>
  <r>
    <x v="0"/>
    <n v="1"/>
    <s v="11-00522"/>
    <x v="5"/>
    <x v="66"/>
    <x v="0"/>
    <n v="46"/>
    <n v="34"/>
    <n v="4.99"/>
    <b v="0"/>
  </r>
  <r>
    <x v="0"/>
    <n v="1"/>
    <s v="11-00523"/>
    <x v="5"/>
    <x v="148"/>
    <x v="0"/>
    <n v="35"/>
    <n v="80"/>
    <n v="4.99"/>
    <b v="0"/>
  </r>
  <r>
    <x v="0"/>
    <n v="1"/>
    <s v="11-00524"/>
    <x v="5"/>
    <x v="198"/>
    <x v="0"/>
    <n v="33"/>
    <n v="35"/>
    <n v="4.99"/>
    <b v="0"/>
  </r>
  <r>
    <x v="0"/>
    <n v="1"/>
    <s v="11-00525"/>
    <x v="5"/>
    <x v="198"/>
    <x v="0"/>
    <n v="48"/>
    <n v="40"/>
    <n v="4.99"/>
    <b v="0"/>
  </r>
  <r>
    <x v="0"/>
    <n v="1"/>
    <s v="11-00526"/>
    <x v="5"/>
    <x v="277"/>
    <x v="0"/>
    <n v="33"/>
    <n v="86"/>
    <n v="4.99"/>
    <b v="0"/>
  </r>
  <r>
    <x v="0"/>
    <n v="1"/>
    <s v="11-00527"/>
    <x v="5"/>
    <x v="278"/>
    <x v="0"/>
    <n v="28"/>
    <n v="40"/>
    <n v="4.99"/>
    <b v="0"/>
  </r>
  <r>
    <x v="0"/>
    <n v="1"/>
    <s v="11-00528"/>
    <x v="5"/>
    <x v="279"/>
    <x v="0"/>
    <n v="55"/>
    <n v="42"/>
    <n v="4.99"/>
    <b v="0"/>
  </r>
  <r>
    <x v="0"/>
    <n v="1"/>
    <s v="11-00529"/>
    <x v="5"/>
    <x v="4"/>
    <x v="0"/>
    <n v="50"/>
    <n v="76"/>
    <n v="4.99"/>
    <b v="0"/>
  </r>
  <r>
    <x v="0"/>
    <n v="1"/>
    <s v="11-00530"/>
    <x v="5"/>
    <x v="280"/>
    <x v="0"/>
    <n v="38"/>
    <n v="38"/>
    <n v="4.99"/>
    <b v="1"/>
  </r>
  <r>
    <x v="0"/>
    <n v="1"/>
    <s v="11-00531"/>
    <x v="5"/>
    <x v="202"/>
    <x v="0"/>
    <n v="40"/>
    <n v="151"/>
    <n v="4.99"/>
    <b v="1"/>
  </r>
  <r>
    <x v="0"/>
    <n v="1"/>
    <s v="11-00532"/>
    <x v="5"/>
    <x v="281"/>
    <x v="0"/>
    <n v="36"/>
    <n v="65"/>
    <n v="4.99"/>
    <b v="0"/>
  </r>
  <r>
    <x v="0"/>
    <n v="1"/>
    <s v="11-00533"/>
    <x v="5"/>
    <x v="282"/>
    <x v="0"/>
    <n v="35"/>
    <n v="25"/>
    <n v="4.99"/>
    <b v="0"/>
  </r>
  <r>
    <x v="0"/>
    <n v="1"/>
    <s v="11-00534"/>
    <x v="5"/>
    <x v="283"/>
    <x v="0"/>
    <n v="35"/>
    <n v="37"/>
    <n v="4.99"/>
    <b v="0"/>
  </r>
  <r>
    <x v="0"/>
    <n v="1"/>
    <s v="11-00535"/>
    <x v="5"/>
    <x v="284"/>
    <x v="0"/>
    <n v="37"/>
    <n v="110"/>
    <n v="4.99"/>
    <b v="0"/>
  </r>
  <r>
    <x v="0"/>
    <n v="1"/>
    <s v="11-00536"/>
    <x v="5"/>
    <x v="5"/>
    <x v="0"/>
    <n v="40"/>
    <n v="70"/>
    <n v="4.99"/>
    <b v="0"/>
  </r>
  <r>
    <x v="0"/>
    <n v="1"/>
    <s v="11-00537"/>
    <x v="5"/>
    <x v="285"/>
    <x v="0"/>
    <n v="35"/>
    <n v="92"/>
    <n v="4.99"/>
    <b v="0"/>
  </r>
  <r>
    <x v="0"/>
    <n v="1"/>
    <s v="11-00538"/>
    <x v="5"/>
    <x v="286"/>
    <x v="0"/>
    <n v="40"/>
    <n v="34"/>
    <n v="4.99"/>
    <b v="0"/>
  </r>
  <r>
    <x v="0"/>
    <n v="1"/>
    <s v="11-00539"/>
    <x v="5"/>
    <x v="156"/>
    <x v="0"/>
    <n v="39"/>
    <n v="53"/>
    <n v="4.99"/>
    <b v="0"/>
  </r>
  <r>
    <x v="0"/>
    <n v="1"/>
    <s v="11-00540"/>
    <x v="5"/>
    <x v="211"/>
    <x v="0"/>
    <n v="31"/>
    <n v="25"/>
    <n v="4.99"/>
    <b v="0"/>
  </r>
  <r>
    <x v="0"/>
    <n v="1"/>
    <s v="11-00541"/>
    <x v="5"/>
    <x v="287"/>
    <x v="0"/>
    <n v="35"/>
    <n v="31"/>
    <n v="4.99"/>
    <b v="0"/>
  </r>
  <r>
    <x v="0"/>
    <n v="1"/>
    <s v="11-00542"/>
    <x v="5"/>
    <x v="288"/>
    <x v="0"/>
    <n v="22"/>
    <n v="69"/>
    <n v="4.99"/>
    <b v="0"/>
  </r>
  <r>
    <x v="0"/>
    <n v="1"/>
    <s v="11-00543"/>
    <x v="5"/>
    <x v="289"/>
    <x v="0"/>
    <n v="25"/>
    <n v="61"/>
    <n v="4.99"/>
    <b v="0"/>
  </r>
  <r>
    <x v="0"/>
    <n v="1"/>
    <s v="11-00544"/>
    <x v="5"/>
    <x v="290"/>
    <x v="0"/>
    <n v="27"/>
    <n v="75"/>
    <n v="4.99"/>
    <b v="0"/>
  </r>
  <r>
    <x v="0"/>
    <n v="1"/>
    <s v="11-00545"/>
    <x v="5"/>
    <x v="291"/>
    <x v="0"/>
    <n v="24"/>
    <n v="31"/>
    <n v="4.99"/>
    <b v="0"/>
  </r>
  <r>
    <x v="0"/>
    <n v="1"/>
    <s v="11-00546"/>
    <x v="5"/>
    <x v="292"/>
    <x v="0"/>
    <n v="32"/>
    <n v="79"/>
    <n v="4.99"/>
    <b v="0"/>
  </r>
  <r>
    <x v="0"/>
    <n v="1"/>
    <s v="11-00547"/>
    <x v="5"/>
    <x v="293"/>
    <x v="0"/>
    <n v="34"/>
    <n v="22"/>
    <n v="4.99"/>
    <b v="0"/>
  </r>
  <r>
    <x v="0"/>
    <n v="1"/>
    <s v="11-00548"/>
    <x v="5"/>
    <x v="294"/>
    <x v="0"/>
    <n v="20"/>
    <n v="67"/>
    <n v="4.99"/>
    <b v="0"/>
  </r>
  <r>
    <x v="0"/>
    <n v="1"/>
    <s v="11-00549"/>
    <x v="5"/>
    <x v="159"/>
    <x v="0"/>
    <n v="46"/>
    <n v="37"/>
    <n v="4.99"/>
    <b v="0"/>
  </r>
  <r>
    <x v="0"/>
    <n v="1"/>
    <s v="11-00550"/>
    <x v="5"/>
    <x v="295"/>
    <x v="0"/>
    <n v="37"/>
    <n v="33"/>
    <n v="4.99"/>
    <b v="0"/>
  </r>
  <r>
    <x v="0"/>
    <n v="1"/>
    <s v="11-00551"/>
    <x v="5"/>
    <x v="296"/>
    <x v="0"/>
    <n v="36"/>
    <n v="79"/>
    <n v="4.99"/>
    <b v="0"/>
  </r>
  <r>
    <x v="0"/>
    <n v="1"/>
    <s v="11-00552"/>
    <x v="5"/>
    <x v="297"/>
    <x v="0"/>
    <n v="44"/>
    <n v="124"/>
    <n v="4.99"/>
    <b v="1"/>
  </r>
  <r>
    <x v="0"/>
    <n v="1"/>
    <s v="11-00553"/>
    <x v="5"/>
    <x v="70"/>
    <x v="0"/>
    <n v="36"/>
    <n v="157"/>
    <n v="4.99"/>
    <b v="0"/>
  </r>
  <r>
    <x v="0"/>
    <n v="1"/>
    <s v="11-00554"/>
    <x v="5"/>
    <x v="298"/>
    <x v="0"/>
    <n v="35"/>
    <n v="73"/>
    <n v="4.99"/>
    <b v="0"/>
  </r>
  <r>
    <x v="0"/>
    <n v="1"/>
    <s v="11-00555"/>
    <x v="5"/>
    <x v="299"/>
    <x v="0"/>
    <n v="36"/>
    <n v="241"/>
    <n v="4.99"/>
    <b v="0"/>
  </r>
  <r>
    <x v="0"/>
    <n v="1"/>
    <s v="11-00556"/>
    <x v="5"/>
    <x v="221"/>
    <x v="0"/>
    <n v="36"/>
    <n v="92"/>
    <n v="4.99"/>
    <b v="0"/>
  </r>
  <r>
    <x v="0"/>
    <n v="1"/>
    <s v="11-00557"/>
    <x v="5"/>
    <x v="221"/>
    <x v="0"/>
    <n v="39"/>
    <n v="238"/>
    <n v="4.99"/>
    <b v="1"/>
  </r>
  <r>
    <x v="0"/>
    <n v="1"/>
    <s v="11-00558"/>
    <x v="5"/>
    <x v="300"/>
    <x v="0"/>
    <n v="39"/>
    <n v="24"/>
    <n v="4.99"/>
    <b v="0"/>
  </r>
  <r>
    <x v="0"/>
    <n v="1"/>
    <s v="11-00559"/>
    <x v="5"/>
    <x v="301"/>
    <x v="0"/>
    <n v="42"/>
    <n v="44"/>
    <n v="4.99"/>
    <b v="0"/>
  </r>
  <r>
    <x v="0"/>
    <n v="1"/>
    <s v="11-00560"/>
    <x v="5"/>
    <x v="302"/>
    <x v="0"/>
    <n v="34"/>
    <n v="51"/>
    <n v="4.99"/>
    <b v="0"/>
  </r>
  <r>
    <x v="0"/>
    <n v="1"/>
    <s v="11-00561"/>
    <x v="5"/>
    <x v="228"/>
    <x v="0"/>
    <n v="41"/>
    <n v="34"/>
    <n v="4.99"/>
    <b v="1"/>
  </r>
  <r>
    <x v="0"/>
    <n v="1"/>
    <s v="11-00562"/>
    <x v="5"/>
    <x v="303"/>
    <x v="0"/>
    <n v="43"/>
    <n v="49"/>
    <n v="4.99"/>
    <b v="0"/>
  </r>
  <r>
    <x v="0"/>
    <n v="1"/>
    <s v="11-00563"/>
    <x v="5"/>
    <x v="16"/>
    <x v="1"/>
    <s v="N/A"/>
    <n v="20"/>
    <n v="4.99"/>
    <b v="0"/>
  </r>
  <r>
    <x v="0"/>
    <n v="1"/>
    <s v="11-00565"/>
    <x v="5"/>
    <x v="229"/>
    <x v="0"/>
    <n v="58"/>
    <n v="38"/>
    <n v="4.99"/>
    <b v="0"/>
  </r>
  <r>
    <x v="0"/>
    <n v="1"/>
    <s v="11-00564"/>
    <x v="5"/>
    <x v="229"/>
    <x v="0"/>
    <n v="102"/>
    <n v="40"/>
    <n v="4.99"/>
    <b v="0"/>
  </r>
  <r>
    <x v="0"/>
    <n v="1"/>
    <s v="11-00568"/>
    <x v="5"/>
    <x v="121"/>
    <x v="0"/>
    <n v="71"/>
    <n v="80"/>
    <n v="4.99"/>
    <b v="0"/>
  </r>
  <r>
    <x v="0"/>
    <n v="1"/>
    <s v="11-00566"/>
    <x v="5"/>
    <x v="121"/>
    <x v="0"/>
    <n v="86"/>
    <n v="81"/>
    <n v="4.99"/>
    <b v="1"/>
  </r>
  <r>
    <x v="0"/>
    <n v="1"/>
    <s v="11-00567"/>
    <x v="5"/>
    <x v="121"/>
    <x v="0"/>
    <n v="108"/>
    <n v="108"/>
    <n v="4.99"/>
    <b v="0"/>
  </r>
  <r>
    <x v="0"/>
    <n v="1"/>
    <s v="11-00569"/>
    <x v="5"/>
    <x v="304"/>
    <x v="1"/>
    <s v="N/A"/>
    <n v="22"/>
    <n v="4.99"/>
    <b v="0"/>
  </r>
  <r>
    <x v="0"/>
    <n v="1"/>
    <s v="11-00571"/>
    <x v="5"/>
    <x v="122"/>
    <x v="1"/>
    <s v="N/A"/>
    <n v="22"/>
    <n v="4.99"/>
    <b v="0"/>
  </r>
  <r>
    <x v="0"/>
    <n v="1"/>
    <s v="11-00570"/>
    <x v="5"/>
    <x v="122"/>
    <x v="0"/>
    <n v="84"/>
    <n v="51"/>
    <n v="4.99"/>
    <b v="0"/>
  </r>
  <r>
    <x v="0"/>
    <n v="1"/>
    <s v="11-00572"/>
    <x v="5"/>
    <x v="305"/>
    <x v="0"/>
    <n v="101"/>
    <n v="60"/>
    <n v="4.99"/>
    <b v="0"/>
  </r>
  <r>
    <x v="0"/>
    <n v="1"/>
    <s v="11-00574"/>
    <x v="5"/>
    <x v="306"/>
    <x v="1"/>
    <s v="N/A"/>
    <n v="21"/>
    <n v="4.99"/>
    <b v="0"/>
  </r>
  <r>
    <x v="0"/>
    <n v="1"/>
    <s v="11-00573"/>
    <x v="5"/>
    <x v="306"/>
    <x v="0"/>
    <n v="96"/>
    <n v="62"/>
    <n v="4.99"/>
    <b v="0"/>
  </r>
  <r>
    <x v="0"/>
    <n v="1"/>
    <s v="11-00575"/>
    <x v="5"/>
    <x v="306"/>
    <x v="0"/>
    <n v="82"/>
    <n v="78"/>
    <n v="4.99"/>
    <b v="0"/>
  </r>
  <r>
    <x v="0"/>
    <n v="1"/>
    <s v="11-00576"/>
    <x v="5"/>
    <x v="17"/>
    <x v="0"/>
    <n v="103"/>
    <n v="58"/>
    <n v="4.99"/>
    <b v="0"/>
  </r>
  <r>
    <x v="0"/>
    <n v="1"/>
    <s v="11-00577"/>
    <x v="5"/>
    <x v="230"/>
    <x v="0"/>
    <n v="90"/>
    <n v="59"/>
    <n v="4.99"/>
    <b v="0"/>
  </r>
  <r>
    <x v="0"/>
    <n v="1"/>
    <s v="11-00579"/>
    <x v="5"/>
    <x v="166"/>
    <x v="0"/>
    <n v="87"/>
    <n v="49"/>
    <n v="4.99"/>
    <b v="0"/>
  </r>
  <r>
    <x v="0"/>
    <n v="1"/>
    <s v="11-00578"/>
    <x v="5"/>
    <x v="166"/>
    <x v="0"/>
    <n v="101"/>
    <n v="102"/>
    <n v="4.99"/>
    <b v="0"/>
  </r>
  <r>
    <x v="0"/>
    <n v="1"/>
    <s v="11-00580"/>
    <x v="5"/>
    <x v="166"/>
    <x v="0"/>
    <n v="88"/>
    <n v="137"/>
    <n v="4.99"/>
    <b v="1"/>
  </r>
  <r>
    <x v="0"/>
    <n v="1"/>
    <s v="11-00583"/>
    <x v="5"/>
    <x v="18"/>
    <x v="1"/>
    <s v="N/A"/>
    <n v="34"/>
    <n v="4.99"/>
    <b v="0"/>
  </r>
  <r>
    <x v="0"/>
    <n v="1"/>
    <s v="11-00582"/>
    <x v="5"/>
    <x v="18"/>
    <x v="0"/>
    <n v="104"/>
    <n v="51"/>
    <n v="4.99"/>
    <b v="0"/>
  </r>
  <r>
    <x v="0"/>
    <n v="1"/>
    <s v="11-00581"/>
    <x v="5"/>
    <x v="18"/>
    <x v="0"/>
    <n v="64"/>
    <n v="65"/>
    <n v="4.99"/>
    <b v="0"/>
  </r>
  <r>
    <x v="0"/>
    <n v="1"/>
    <s v="11-00584"/>
    <x v="5"/>
    <x v="123"/>
    <x v="0"/>
    <n v="65"/>
    <n v="42"/>
    <n v="4.99"/>
    <b v="0"/>
  </r>
  <r>
    <x v="0"/>
    <n v="1"/>
    <s v="11-00585"/>
    <x v="5"/>
    <x v="123"/>
    <x v="0"/>
    <n v="70"/>
    <n v="50"/>
    <n v="4.99"/>
    <b v="0"/>
  </r>
  <r>
    <x v="0"/>
    <n v="1"/>
    <s v="11-00586"/>
    <x v="5"/>
    <x v="231"/>
    <x v="0"/>
    <n v="116"/>
    <n v="62"/>
    <n v="4.99"/>
    <b v="0"/>
  </r>
  <r>
    <x v="0"/>
    <n v="1"/>
    <s v="11-00588"/>
    <x v="5"/>
    <x v="19"/>
    <x v="1"/>
    <s v="N/A"/>
    <n v="22"/>
    <n v="4.99"/>
    <b v="0"/>
  </r>
  <r>
    <x v="0"/>
    <n v="1"/>
    <s v="11-00589"/>
    <x v="5"/>
    <x v="19"/>
    <x v="1"/>
    <s v="N/A"/>
    <n v="32"/>
    <n v="4.99"/>
    <b v="0"/>
  </r>
  <r>
    <x v="0"/>
    <n v="1"/>
    <s v="11-00587"/>
    <x v="5"/>
    <x v="19"/>
    <x v="0"/>
    <n v="67"/>
    <n v="61"/>
    <n v="4.99"/>
    <b v="0"/>
  </r>
  <r>
    <x v="0"/>
    <n v="1"/>
    <s v="11-00590"/>
    <x v="5"/>
    <x v="167"/>
    <x v="0"/>
    <n v="117"/>
    <n v="80"/>
    <n v="4.99"/>
    <b v="0"/>
  </r>
  <r>
    <x v="0"/>
    <n v="1"/>
    <s v="11-00591"/>
    <x v="5"/>
    <x v="124"/>
    <x v="0"/>
    <n v="91"/>
    <n v="54"/>
    <n v="4.99"/>
    <b v="0"/>
  </r>
  <r>
    <x v="0"/>
    <n v="1"/>
    <s v="11-00592"/>
    <x v="5"/>
    <x v="124"/>
    <x v="0"/>
    <n v="98"/>
    <n v="66"/>
    <n v="4.99"/>
    <b v="0"/>
  </r>
  <r>
    <x v="0"/>
    <n v="1"/>
    <s v="11-00593"/>
    <x v="5"/>
    <x v="21"/>
    <x v="0"/>
    <n v="104"/>
    <n v="55"/>
    <n v="4.99"/>
    <b v="0"/>
  </r>
  <r>
    <x v="0"/>
    <n v="1"/>
    <s v="11-00594"/>
    <x v="5"/>
    <x v="168"/>
    <x v="1"/>
    <s v="N/A"/>
    <n v="27"/>
    <n v="4.99"/>
    <b v="0"/>
  </r>
  <r>
    <x v="0"/>
    <n v="1"/>
    <s v="11-00595"/>
    <x v="5"/>
    <x v="232"/>
    <x v="1"/>
    <s v="N/A"/>
    <n v="34"/>
    <n v="4.99"/>
    <b v="0"/>
  </r>
  <r>
    <x v="0"/>
    <n v="1"/>
    <s v="11-00597"/>
    <x v="5"/>
    <x v="232"/>
    <x v="0"/>
    <n v="103"/>
    <n v="43"/>
    <n v="4.99"/>
    <b v="0"/>
  </r>
  <r>
    <x v="0"/>
    <n v="1"/>
    <s v="11-00596"/>
    <x v="5"/>
    <x v="232"/>
    <x v="0"/>
    <n v="107"/>
    <n v="52"/>
    <n v="4.99"/>
    <b v="0"/>
  </r>
  <r>
    <x v="0"/>
    <n v="1"/>
    <s v="11-00598"/>
    <x v="5"/>
    <x v="23"/>
    <x v="0"/>
    <n v="58"/>
    <n v="41"/>
    <n v="4.99"/>
    <b v="0"/>
  </r>
  <r>
    <x v="0"/>
    <n v="1"/>
    <s v="11-00599"/>
    <x v="5"/>
    <x v="23"/>
    <x v="0"/>
    <n v="88"/>
    <n v="65"/>
    <n v="4.99"/>
    <b v="0"/>
  </r>
  <r>
    <x v="0"/>
    <n v="1"/>
    <s v="11-00600"/>
    <x v="5"/>
    <x v="233"/>
    <x v="1"/>
    <s v="N/A"/>
    <n v="29"/>
    <n v="4.99"/>
    <b v="0"/>
  </r>
  <r>
    <x v="0"/>
    <n v="1"/>
    <s v="11-00601"/>
    <x v="5"/>
    <x v="234"/>
    <x v="0"/>
    <n v="89"/>
    <n v="65"/>
    <n v="4.99"/>
    <b v="0"/>
  </r>
  <r>
    <x v="0"/>
    <n v="1"/>
    <s v="11-00605"/>
    <x v="5"/>
    <x v="235"/>
    <x v="1"/>
    <s v="N/A"/>
    <n v="23"/>
    <n v="4.99"/>
    <b v="0"/>
  </r>
  <r>
    <x v="0"/>
    <n v="1"/>
    <s v="11-00602"/>
    <x v="5"/>
    <x v="235"/>
    <x v="0"/>
    <n v="90"/>
    <n v="52"/>
    <n v="4.99"/>
    <b v="0"/>
  </r>
  <r>
    <x v="0"/>
    <n v="1"/>
    <s v="11-00604"/>
    <x v="5"/>
    <x v="235"/>
    <x v="0"/>
    <n v="113"/>
    <n v="66"/>
    <n v="4.99"/>
    <b v="0"/>
  </r>
  <r>
    <x v="0"/>
    <n v="1"/>
    <s v="11-00606"/>
    <x v="5"/>
    <x v="235"/>
    <x v="0"/>
    <n v="73"/>
    <n v="74"/>
    <n v="4.99"/>
    <b v="0"/>
  </r>
  <r>
    <x v="0"/>
    <n v="1"/>
    <s v="11-00607"/>
    <x v="5"/>
    <x v="235"/>
    <x v="0"/>
    <n v="102"/>
    <n v="84"/>
    <n v="4.99"/>
    <b v="0"/>
  </r>
  <r>
    <x v="0"/>
    <n v="1"/>
    <s v="11-00603"/>
    <x v="5"/>
    <x v="235"/>
    <x v="0"/>
    <n v="100"/>
    <n v="141"/>
    <n v="4.99"/>
    <b v="0"/>
  </r>
  <r>
    <x v="0"/>
    <n v="1"/>
    <s v="11-00608"/>
    <x v="5"/>
    <x v="236"/>
    <x v="1"/>
    <s v="N/A"/>
    <n v="24"/>
    <n v="4.99"/>
    <b v="0"/>
  </r>
  <r>
    <x v="0"/>
    <n v="1"/>
    <s v="11-00609"/>
    <x v="5"/>
    <x v="24"/>
    <x v="1"/>
    <s v="N/A"/>
    <n v="34"/>
    <n v="4.99"/>
    <b v="0"/>
  </r>
  <r>
    <x v="0"/>
    <n v="1"/>
    <s v="11-00610"/>
    <x v="5"/>
    <x v="24"/>
    <x v="0"/>
    <n v="107"/>
    <n v="50"/>
    <n v="4.99"/>
    <b v="0"/>
  </r>
  <r>
    <x v="0"/>
    <n v="1"/>
    <s v="11-00611"/>
    <x v="5"/>
    <x v="307"/>
    <x v="0"/>
    <n v="91"/>
    <n v="135"/>
    <n v="4.99"/>
    <b v="0"/>
  </r>
  <r>
    <x v="0"/>
    <n v="1"/>
    <s v="11-00612"/>
    <x v="5"/>
    <x v="169"/>
    <x v="1"/>
    <s v="N/A"/>
    <n v="36"/>
    <n v="4.99"/>
    <b v="0"/>
  </r>
  <r>
    <x v="0"/>
    <n v="1"/>
    <s v="11-00613"/>
    <x v="5"/>
    <x v="25"/>
    <x v="0"/>
    <n v="102"/>
    <n v="153"/>
    <n v="4.99"/>
    <b v="0"/>
  </r>
  <r>
    <x v="0"/>
    <n v="1"/>
    <s v="11-00614"/>
    <x v="5"/>
    <x v="125"/>
    <x v="1"/>
    <s v="N/A"/>
    <n v="24"/>
    <n v="4.99"/>
    <b v="0"/>
  </r>
  <r>
    <x v="0"/>
    <n v="1"/>
    <s v="11-00615"/>
    <x v="5"/>
    <x v="26"/>
    <x v="0"/>
    <n v="99"/>
    <n v="206"/>
    <n v="4.99"/>
    <b v="0"/>
  </r>
  <r>
    <x v="0"/>
    <n v="1"/>
    <s v="11-00616"/>
    <x v="5"/>
    <x v="170"/>
    <x v="0"/>
    <n v="105"/>
    <n v="47"/>
    <n v="4.99"/>
    <b v="0"/>
  </r>
  <r>
    <x v="0"/>
    <n v="1"/>
    <s v="11-00617"/>
    <x v="5"/>
    <x v="170"/>
    <x v="0"/>
    <n v="100"/>
    <n v="111"/>
    <n v="4.99"/>
    <b v="0"/>
  </r>
  <r>
    <x v="0"/>
    <n v="1"/>
    <s v="11-00619"/>
    <x v="5"/>
    <x v="77"/>
    <x v="1"/>
    <s v="N/A"/>
    <n v="33"/>
    <n v="4.99"/>
    <b v="0"/>
  </r>
  <r>
    <x v="0"/>
    <n v="1"/>
    <s v="11-00618"/>
    <x v="5"/>
    <x v="77"/>
    <x v="0"/>
    <n v="111"/>
    <n v="82"/>
    <n v="4.99"/>
    <b v="0"/>
  </r>
  <r>
    <x v="0"/>
    <n v="1"/>
    <s v="11-00620"/>
    <x v="5"/>
    <x v="78"/>
    <x v="0"/>
    <n v="97"/>
    <n v="92"/>
    <n v="4.99"/>
    <b v="0"/>
  </r>
  <r>
    <x v="0"/>
    <n v="1"/>
    <s v="11-00621"/>
    <x v="5"/>
    <x v="238"/>
    <x v="0"/>
    <n v="72"/>
    <n v="72"/>
    <n v="4.99"/>
    <b v="0"/>
  </r>
  <r>
    <x v="0"/>
    <n v="1"/>
    <s v="11-00622"/>
    <x v="5"/>
    <x v="27"/>
    <x v="0"/>
    <n v="71"/>
    <n v="127"/>
    <n v="4.99"/>
    <b v="0"/>
  </r>
  <r>
    <x v="0"/>
    <n v="1"/>
    <s v="11-00624"/>
    <x v="5"/>
    <x v="126"/>
    <x v="0"/>
    <n v="80"/>
    <n v="62"/>
    <n v="4.99"/>
    <b v="0"/>
  </r>
  <r>
    <x v="0"/>
    <n v="1"/>
    <s v="11-00623"/>
    <x v="5"/>
    <x v="126"/>
    <x v="0"/>
    <n v="110"/>
    <n v="64"/>
    <n v="4.99"/>
    <b v="0"/>
  </r>
  <r>
    <x v="0"/>
    <n v="1"/>
    <s v="11-00626"/>
    <x v="5"/>
    <x v="79"/>
    <x v="1"/>
    <s v="N/A"/>
    <n v="30"/>
    <n v="4.99"/>
    <b v="0"/>
  </r>
  <r>
    <x v="0"/>
    <n v="1"/>
    <s v="11-00625"/>
    <x v="5"/>
    <x v="79"/>
    <x v="1"/>
    <s v="N/A"/>
    <n v="32"/>
    <n v="4.99"/>
    <b v="0"/>
  </r>
  <r>
    <x v="0"/>
    <n v="1"/>
    <s v="11-00627"/>
    <x v="5"/>
    <x v="171"/>
    <x v="1"/>
    <s v="N/A"/>
    <n v="23"/>
    <n v="4.99"/>
    <b v="0"/>
  </r>
  <r>
    <x v="0"/>
    <n v="1"/>
    <s v="11-00628"/>
    <x v="5"/>
    <x v="171"/>
    <x v="0"/>
    <n v="77"/>
    <n v="39"/>
    <n v="4.99"/>
    <b v="0"/>
  </r>
  <r>
    <x v="0"/>
    <n v="1"/>
    <s v="11-00629"/>
    <x v="5"/>
    <x v="171"/>
    <x v="0"/>
    <n v="105"/>
    <n v="53"/>
    <n v="4.99"/>
    <b v="0"/>
  </r>
  <r>
    <x v="0"/>
    <n v="1"/>
    <s v="11-00630"/>
    <x v="5"/>
    <x v="171"/>
    <x v="0"/>
    <n v="90"/>
    <n v="78"/>
    <n v="4.99"/>
    <b v="1"/>
  </r>
  <r>
    <x v="0"/>
    <n v="1"/>
    <s v="11-00633"/>
    <x v="5"/>
    <x v="28"/>
    <x v="1"/>
    <s v="N/A"/>
    <n v="26"/>
    <n v="4.99"/>
    <b v="0"/>
  </r>
  <r>
    <x v="0"/>
    <n v="1"/>
    <s v="11-00632"/>
    <x v="5"/>
    <x v="28"/>
    <x v="0"/>
    <n v="100"/>
    <n v="87"/>
    <n v="4.99"/>
    <b v="0"/>
  </r>
  <r>
    <x v="0"/>
    <n v="1"/>
    <s v="11-00631"/>
    <x v="5"/>
    <x v="28"/>
    <x v="0"/>
    <n v="103"/>
    <n v="93"/>
    <n v="4.99"/>
    <b v="0"/>
  </r>
  <r>
    <x v="0"/>
    <n v="1"/>
    <s v="11-00634"/>
    <x v="5"/>
    <x v="29"/>
    <x v="1"/>
    <s v="N/A"/>
    <n v="35"/>
    <n v="4.99"/>
    <b v="0"/>
  </r>
  <r>
    <x v="0"/>
    <n v="1"/>
    <s v="11-00635"/>
    <x v="5"/>
    <x v="29"/>
    <x v="0"/>
    <n v="90"/>
    <n v="63"/>
    <n v="4.99"/>
    <b v="0"/>
  </r>
  <r>
    <x v="0"/>
    <n v="1"/>
    <s v="11-00636"/>
    <x v="5"/>
    <x v="240"/>
    <x v="1"/>
    <s v="N/A"/>
    <n v="36"/>
    <n v="4.99"/>
    <b v="0"/>
  </r>
  <r>
    <x v="0"/>
    <n v="1"/>
    <s v="11-00638"/>
    <x v="5"/>
    <x v="81"/>
    <x v="0"/>
    <n v="63"/>
    <n v="68"/>
    <n v="4.99"/>
    <b v="0"/>
  </r>
  <r>
    <x v="0"/>
    <n v="1"/>
    <s v="11-00637"/>
    <x v="5"/>
    <x v="81"/>
    <x v="0"/>
    <n v="105"/>
    <n v="115"/>
    <n v="4.99"/>
    <b v="1"/>
  </r>
  <r>
    <x v="0"/>
    <n v="1"/>
    <s v="11-00640"/>
    <x v="5"/>
    <x v="82"/>
    <x v="0"/>
    <n v="66"/>
    <n v="46"/>
    <n v="4.99"/>
    <b v="0"/>
  </r>
  <r>
    <x v="0"/>
    <n v="1"/>
    <s v="11-00639"/>
    <x v="5"/>
    <x v="82"/>
    <x v="0"/>
    <n v="111"/>
    <n v="78"/>
    <n v="4.99"/>
    <b v="0"/>
  </r>
  <r>
    <x v="0"/>
    <n v="1"/>
    <s v="11-00641"/>
    <x v="5"/>
    <x v="32"/>
    <x v="1"/>
    <s v="N/A"/>
    <n v="29"/>
    <n v="4.99"/>
    <b v="0"/>
  </r>
  <r>
    <x v="0"/>
    <n v="1"/>
    <s v="11-00642"/>
    <x v="5"/>
    <x v="32"/>
    <x v="0"/>
    <n v="109"/>
    <n v="38"/>
    <n v="4.99"/>
    <b v="0"/>
  </r>
  <r>
    <x v="0"/>
    <n v="1"/>
    <s v="11-00643"/>
    <x v="5"/>
    <x v="84"/>
    <x v="1"/>
    <s v="N/A"/>
    <n v="26"/>
    <n v="4.99"/>
    <b v="0"/>
  </r>
  <r>
    <x v="0"/>
    <n v="1"/>
    <s v="11-00645"/>
    <x v="5"/>
    <x v="84"/>
    <x v="0"/>
    <n v="105"/>
    <n v="40"/>
    <n v="4.99"/>
    <b v="0"/>
  </r>
  <r>
    <x v="0"/>
    <n v="1"/>
    <s v="11-00644"/>
    <x v="5"/>
    <x v="84"/>
    <x v="0"/>
    <n v="99"/>
    <n v="49"/>
    <n v="4.99"/>
    <b v="0"/>
  </r>
  <r>
    <x v="0"/>
    <n v="1"/>
    <s v="11-00646"/>
    <x v="5"/>
    <x v="34"/>
    <x v="0"/>
    <n v="175"/>
    <n v="54"/>
    <n v="4.99"/>
    <b v="0"/>
  </r>
  <r>
    <x v="0"/>
    <n v="1"/>
    <s v="11-00647"/>
    <x v="5"/>
    <x v="34"/>
    <x v="0"/>
    <n v="139"/>
    <n v="83"/>
    <n v="4.99"/>
    <b v="0"/>
  </r>
  <r>
    <x v="0"/>
    <n v="1"/>
    <s v="11-00648"/>
    <x v="5"/>
    <x v="36"/>
    <x v="1"/>
    <s v="N/A"/>
    <n v="26"/>
    <n v="4.99"/>
    <b v="0"/>
  </r>
  <r>
    <x v="0"/>
    <n v="1"/>
    <s v="11-00649"/>
    <x v="5"/>
    <x v="36"/>
    <x v="0"/>
    <n v="132"/>
    <n v="43"/>
    <n v="4.99"/>
    <b v="0"/>
  </r>
  <r>
    <x v="0"/>
    <n v="1"/>
    <s v="11-00650"/>
    <x v="5"/>
    <x v="128"/>
    <x v="0"/>
    <n v="164"/>
    <n v="89"/>
    <n v="4.99"/>
    <b v="0"/>
  </r>
  <r>
    <x v="0"/>
    <n v="1"/>
    <s v="11-00651"/>
    <x v="5"/>
    <x v="39"/>
    <x v="0"/>
    <n v="172"/>
    <n v="66"/>
    <n v="4.99"/>
    <b v="0"/>
  </r>
  <r>
    <x v="0"/>
    <n v="1"/>
    <s v="11-00653"/>
    <x v="5"/>
    <x v="85"/>
    <x v="1"/>
    <s v="N/A"/>
    <n v="24"/>
    <n v="4.99"/>
    <b v="0"/>
  </r>
  <r>
    <x v="0"/>
    <n v="1"/>
    <s v="11-00652"/>
    <x v="5"/>
    <x v="85"/>
    <x v="0"/>
    <n v="164"/>
    <n v="250"/>
    <n v="4.99"/>
    <b v="0"/>
  </r>
  <r>
    <x v="0"/>
    <n v="1"/>
    <s v="11-00654"/>
    <x v="5"/>
    <x v="40"/>
    <x v="1"/>
    <s v="N/A"/>
    <n v="26"/>
    <n v="4.99"/>
    <b v="0"/>
  </r>
  <r>
    <x v="0"/>
    <n v="1"/>
    <s v="11-00657"/>
    <x v="5"/>
    <x v="86"/>
    <x v="0"/>
    <n v="146"/>
    <n v="36"/>
    <n v="4.99"/>
    <b v="0"/>
  </r>
  <r>
    <x v="0"/>
    <n v="1"/>
    <s v="11-00656"/>
    <x v="5"/>
    <x v="86"/>
    <x v="0"/>
    <n v="156"/>
    <n v="38"/>
    <n v="4.99"/>
    <b v="0"/>
  </r>
  <r>
    <x v="0"/>
    <n v="1"/>
    <s v="11-00655"/>
    <x v="5"/>
    <x v="86"/>
    <x v="0"/>
    <n v="157"/>
    <n v="150"/>
    <n v="4.99"/>
    <b v="0"/>
  </r>
  <r>
    <x v="0"/>
    <n v="1"/>
    <s v="11-00658"/>
    <x v="5"/>
    <x v="241"/>
    <x v="0"/>
    <n v="155"/>
    <n v="51"/>
    <n v="4.99"/>
    <b v="0"/>
  </r>
  <r>
    <x v="0"/>
    <n v="1"/>
    <s v="11-00660"/>
    <x v="5"/>
    <x v="87"/>
    <x v="0"/>
    <n v="129"/>
    <n v="37"/>
    <n v="4.99"/>
    <b v="0"/>
  </r>
  <r>
    <x v="0"/>
    <n v="1"/>
    <s v="11-00659"/>
    <x v="5"/>
    <x v="87"/>
    <x v="0"/>
    <n v="166"/>
    <n v="165"/>
    <n v="4.99"/>
    <b v="1"/>
  </r>
  <r>
    <x v="0"/>
    <n v="1"/>
    <s v="11-00662"/>
    <x v="5"/>
    <x v="129"/>
    <x v="0"/>
    <n v="166"/>
    <n v="35"/>
    <n v="4.99"/>
    <b v="0"/>
  </r>
  <r>
    <x v="0"/>
    <n v="1"/>
    <s v="11-00661"/>
    <x v="5"/>
    <x v="129"/>
    <x v="0"/>
    <n v="158"/>
    <n v="87"/>
    <n v="4.99"/>
    <b v="0"/>
  </r>
  <r>
    <x v="0"/>
    <n v="1"/>
    <s v="11-00663"/>
    <x v="5"/>
    <x v="308"/>
    <x v="0"/>
    <n v="118"/>
    <n v="55"/>
    <n v="4.99"/>
    <b v="0"/>
  </r>
  <r>
    <x v="0"/>
    <n v="1"/>
    <s v="11-00664"/>
    <x v="5"/>
    <x v="172"/>
    <x v="0"/>
    <n v="172"/>
    <n v="53"/>
    <n v="4.99"/>
    <b v="0"/>
  </r>
  <r>
    <x v="0"/>
    <n v="1"/>
    <s v="11-00666"/>
    <x v="5"/>
    <x v="173"/>
    <x v="0"/>
    <n v="151"/>
    <n v="44"/>
    <n v="4.99"/>
    <b v="0"/>
  </r>
  <r>
    <x v="0"/>
    <n v="1"/>
    <s v="11-00665"/>
    <x v="5"/>
    <x v="173"/>
    <x v="0"/>
    <n v="151"/>
    <n v="52"/>
    <n v="4.99"/>
    <b v="0"/>
  </r>
  <r>
    <x v="0"/>
    <n v="1"/>
    <s v="11-00667"/>
    <x v="5"/>
    <x v="309"/>
    <x v="0"/>
    <n v="166"/>
    <n v="43"/>
    <n v="4.99"/>
    <b v="0"/>
  </r>
  <r>
    <x v="0"/>
    <n v="1"/>
    <s v="11-00668"/>
    <x v="5"/>
    <x v="131"/>
    <x v="0"/>
    <n v="186"/>
    <n v="73"/>
    <n v="4.99"/>
    <b v="0"/>
  </r>
  <r>
    <x v="0"/>
    <n v="1"/>
    <s v="11-00670"/>
    <x v="5"/>
    <x v="42"/>
    <x v="1"/>
    <s v="N/A"/>
    <n v="29"/>
    <n v="4.99"/>
    <b v="0"/>
  </r>
  <r>
    <x v="0"/>
    <n v="1"/>
    <s v="11-00669"/>
    <x v="5"/>
    <x v="42"/>
    <x v="0"/>
    <n v="142"/>
    <n v="39"/>
    <n v="4.99"/>
    <b v="0"/>
  </r>
  <r>
    <x v="0"/>
    <n v="1"/>
    <s v="11-00671"/>
    <x v="5"/>
    <x v="174"/>
    <x v="0"/>
    <n v="201"/>
    <n v="197"/>
    <n v="4.99"/>
    <b v="1"/>
  </r>
  <r>
    <x v="0"/>
    <n v="1"/>
    <s v="11-00672"/>
    <x v="5"/>
    <x v="43"/>
    <x v="0"/>
    <n v="170"/>
    <n v="77"/>
    <n v="4.99"/>
    <b v="0"/>
  </r>
  <r>
    <x v="0"/>
    <n v="1"/>
    <s v="11-00674"/>
    <x v="5"/>
    <x v="132"/>
    <x v="1"/>
    <s v="N/A"/>
    <n v="32"/>
    <n v="4.99"/>
    <b v="0"/>
  </r>
  <r>
    <x v="0"/>
    <n v="1"/>
    <s v="11-00673"/>
    <x v="5"/>
    <x v="132"/>
    <x v="0"/>
    <n v="193"/>
    <n v="48"/>
    <n v="4.99"/>
    <b v="0"/>
  </r>
  <r>
    <x v="0"/>
    <n v="1"/>
    <s v="11-00675"/>
    <x v="5"/>
    <x v="132"/>
    <x v="0"/>
    <n v="172"/>
    <n v="120"/>
    <n v="4.99"/>
    <b v="0"/>
  </r>
  <r>
    <x v="0"/>
    <n v="1"/>
    <s v="11-00677"/>
    <x v="5"/>
    <x v="245"/>
    <x v="0"/>
    <n v="234"/>
    <n v="65"/>
    <n v="4.99"/>
    <b v="0"/>
  </r>
  <r>
    <x v="0"/>
    <n v="1"/>
    <s v="11-00676"/>
    <x v="5"/>
    <x v="245"/>
    <x v="0"/>
    <n v="138"/>
    <n v="74"/>
    <n v="4.99"/>
    <b v="0"/>
  </r>
  <r>
    <x v="0"/>
    <n v="1"/>
    <s v="11-00679"/>
    <x v="5"/>
    <x v="89"/>
    <x v="0"/>
    <n v="119"/>
    <n v="75"/>
    <n v="4.99"/>
    <b v="0"/>
  </r>
  <r>
    <x v="0"/>
    <n v="1"/>
    <s v="11-00678"/>
    <x v="5"/>
    <x v="89"/>
    <x v="0"/>
    <n v="153"/>
    <n v="127"/>
    <n v="4.99"/>
    <b v="0"/>
  </r>
  <r>
    <x v="0"/>
    <n v="1"/>
    <s v="11-00680"/>
    <x v="5"/>
    <x v="90"/>
    <x v="0"/>
    <n v="139"/>
    <n v="209"/>
    <n v="4.99"/>
    <b v="1"/>
  </r>
  <r>
    <x v="0"/>
    <n v="1"/>
    <s v="11-00681"/>
    <x v="5"/>
    <x v="246"/>
    <x v="1"/>
    <s v="N/A"/>
    <n v="32"/>
    <n v="4.99"/>
    <b v="0"/>
  </r>
  <r>
    <x v="0"/>
    <n v="1"/>
    <s v="11-00682"/>
    <x v="5"/>
    <x v="310"/>
    <x v="0"/>
    <n v="141"/>
    <n v="68"/>
    <n v="4.99"/>
    <b v="0"/>
  </r>
  <r>
    <x v="0"/>
    <n v="1"/>
    <s v="11-00683"/>
    <x v="5"/>
    <x v="247"/>
    <x v="0"/>
    <n v="131"/>
    <n v="96"/>
    <n v="4.99"/>
    <b v="1"/>
  </r>
  <r>
    <x v="0"/>
    <n v="1"/>
    <s v="11-00684"/>
    <x v="5"/>
    <x v="91"/>
    <x v="1"/>
    <s v="N/A"/>
    <n v="29"/>
    <n v="4.99"/>
    <b v="0"/>
  </r>
  <r>
    <x v="0"/>
    <n v="1"/>
    <s v="11-00687"/>
    <x v="5"/>
    <x v="248"/>
    <x v="1"/>
    <s v="N/A"/>
    <n v="20"/>
    <n v="4.99"/>
    <b v="0"/>
  </r>
  <r>
    <x v="0"/>
    <n v="1"/>
    <s v="11-00685"/>
    <x v="5"/>
    <x v="248"/>
    <x v="0"/>
    <n v="149"/>
    <n v="65"/>
    <n v="4.99"/>
    <b v="0"/>
  </r>
  <r>
    <x v="0"/>
    <n v="1"/>
    <s v="11-00686"/>
    <x v="5"/>
    <x v="248"/>
    <x v="0"/>
    <n v="152"/>
    <n v="121"/>
    <n v="4.99"/>
    <b v="0"/>
  </r>
  <r>
    <x v="0"/>
    <n v="1"/>
    <s v="11-00688"/>
    <x v="5"/>
    <x v="311"/>
    <x v="0"/>
    <n v="133"/>
    <n v="50"/>
    <n v="4.99"/>
    <b v="0"/>
  </r>
  <r>
    <x v="0"/>
    <n v="1"/>
    <s v="11-00689"/>
    <x v="5"/>
    <x v="250"/>
    <x v="1"/>
    <s v="N/A"/>
    <n v="31"/>
    <n v="4.99"/>
    <b v="0"/>
  </r>
  <r>
    <x v="0"/>
    <n v="1"/>
    <s v="11-00690"/>
    <x v="5"/>
    <x v="250"/>
    <x v="0"/>
    <n v="169"/>
    <n v="40"/>
    <n v="4.99"/>
    <b v="0"/>
  </r>
  <r>
    <x v="0"/>
    <n v="1"/>
    <s v="11-00691"/>
    <x v="5"/>
    <x v="250"/>
    <x v="0"/>
    <n v="123"/>
    <n v="64"/>
    <n v="4.99"/>
    <b v="0"/>
  </r>
  <r>
    <x v="0"/>
    <n v="1"/>
    <s v="11-00692"/>
    <x v="5"/>
    <x v="312"/>
    <x v="0"/>
    <n v="134"/>
    <n v="68"/>
    <n v="4.99"/>
    <b v="0"/>
  </r>
  <r>
    <x v="0"/>
    <n v="1"/>
    <s v="11-00693"/>
    <x v="5"/>
    <x v="175"/>
    <x v="0"/>
    <n v="144"/>
    <n v="69"/>
    <n v="4.99"/>
    <b v="0"/>
  </r>
  <r>
    <x v="0"/>
    <n v="1"/>
    <s v="11-00694"/>
    <x v="5"/>
    <x v="46"/>
    <x v="0"/>
    <n v="140"/>
    <n v="36"/>
    <n v="4.99"/>
    <b v="0"/>
  </r>
  <r>
    <x v="0"/>
    <n v="1"/>
    <s v="11-00696"/>
    <x v="5"/>
    <x v="134"/>
    <x v="1"/>
    <s v="N/A"/>
    <n v="20"/>
    <n v="4.99"/>
    <b v="0"/>
  </r>
  <r>
    <x v="0"/>
    <n v="1"/>
    <s v="11-00695"/>
    <x v="5"/>
    <x v="134"/>
    <x v="0"/>
    <n v="128"/>
    <n v="65"/>
    <n v="4.99"/>
    <b v="0"/>
  </r>
  <r>
    <x v="0"/>
    <n v="1"/>
    <s v="11-00697"/>
    <x v="5"/>
    <x v="134"/>
    <x v="0"/>
    <n v="130"/>
    <n v="69"/>
    <n v="4.99"/>
    <b v="0"/>
  </r>
  <r>
    <x v="0"/>
    <n v="1"/>
    <s v="11-00698"/>
    <x v="5"/>
    <x v="134"/>
    <x v="0"/>
    <n v="165"/>
    <n v="247"/>
    <n v="4.99"/>
    <b v="0"/>
  </r>
  <r>
    <x v="0"/>
    <n v="1"/>
    <s v="11-00699"/>
    <x v="5"/>
    <x v="47"/>
    <x v="1"/>
    <s v="N/A"/>
    <n v="34"/>
    <n v="4.99"/>
    <b v="0"/>
  </r>
  <r>
    <x v="0"/>
    <n v="1"/>
    <s v="11-00700"/>
    <x v="5"/>
    <x v="47"/>
    <x v="0"/>
    <n v="204"/>
    <n v="92"/>
    <n v="4.99"/>
    <b v="0"/>
  </r>
  <r>
    <x v="0"/>
    <n v="1"/>
    <s v="11-00701"/>
    <x v="5"/>
    <x v="48"/>
    <x v="0"/>
    <n v="120"/>
    <n v="58"/>
    <n v="4.99"/>
    <b v="0"/>
  </r>
  <r>
    <x v="0"/>
    <n v="1"/>
    <s v="11-00706"/>
    <x v="5"/>
    <x v="49"/>
    <x v="1"/>
    <s v="N/A"/>
    <n v="26"/>
    <n v="4.99"/>
    <b v="0"/>
  </r>
  <r>
    <x v="0"/>
    <n v="1"/>
    <s v="11-00708"/>
    <x v="5"/>
    <x v="49"/>
    <x v="1"/>
    <s v="N/A"/>
    <n v="29"/>
    <n v="4.99"/>
    <b v="0"/>
  </r>
  <r>
    <x v="0"/>
    <n v="1"/>
    <s v="11-00704"/>
    <x v="5"/>
    <x v="49"/>
    <x v="1"/>
    <s v="N/A"/>
    <n v="31"/>
    <n v="4.99"/>
    <b v="0"/>
  </r>
  <r>
    <x v="0"/>
    <n v="1"/>
    <s v="11-00705"/>
    <x v="5"/>
    <x v="49"/>
    <x v="1"/>
    <s v="N/A"/>
    <n v="34"/>
    <n v="4.99"/>
    <b v="0"/>
  </r>
  <r>
    <x v="0"/>
    <n v="1"/>
    <s v="11-00702"/>
    <x v="5"/>
    <x v="49"/>
    <x v="0"/>
    <n v="122"/>
    <n v="36"/>
    <n v="4.99"/>
    <b v="0"/>
  </r>
  <r>
    <x v="0"/>
    <n v="1"/>
    <s v="11-00707"/>
    <x v="5"/>
    <x v="49"/>
    <x v="0"/>
    <n v="113"/>
    <n v="40"/>
    <n v="4.99"/>
    <b v="0"/>
  </r>
  <r>
    <x v="0"/>
    <n v="1"/>
    <s v="11-00703"/>
    <x v="5"/>
    <x v="49"/>
    <x v="0"/>
    <n v="153"/>
    <n v="59"/>
    <n v="4.99"/>
    <b v="0"/>
  </r>
  <r>
    <x v="0"/>
    <n v="1"/>
    <s v="11-00709"/>
    <x v="5"/>
    <x v="251"/>
    <x v="0"/>
    <n v="153"/>
    <n v="38"/>
    <n v="4.99"/>
    <b v="0"/>
  </r>
  <r>
    <x v="0"/>
    <n v="1"/>
    <s v="11-00710"/>
    <x v="5"/>
    <x v="251"/>
    <x v="0"/>
    <n v="128"/>
    <n v="70"/>
    <n v="4.99"/>
    <b v="0"/>
  </r>
  <r>
    <x v="0"/>
    <n v="1"/>
    <s v="11-00711"/>
    <x v="5"/>
    <x v="177"/>
    <x v="1"/>
    <s v="N/A"/>
    <n v="31"/>
    <n v="4.99"/>
    <b v="0"/>
  </r>
  <r>
    <x v="0"/>
    <n v="1"/>
    <s v="11-00712"/>
    <x v="5"/>
    <x v="252"/>
    <x v="0"/>
    <n v="190"/>
    <n v="62"/>
    <n v="4.99"/>
    <b v="0"/>
  </r>
  <r>
    <x v="0"/>
    <n v="1"/>
    <s v="11-00713"/>
    <x v="5"/>
    <x v="252"/>
    <x v="0"/>
    <n v="195"/>
    <n v="69"/>
    <n v="4.99"/>
    <b v="0"/>
  </r>
  <r>
    <x v="0"/>
    <n v="1"/>
    <s v="11-00714"/>
    <x v="5"/>
    <x v="313"/>
    <x v="0"/>
    <n v="171"/>
    <n v="29"/>
    <n v="4.99"/>
    <b v="0"/>
  </r>
  <r>
    <x v="0"/>
    <n v="1"/>
    <s v="11-00715"/>
    <x v="5"/>
    <x v="313"/>
    <x v="0"/>
    <n v="210"/>
    <n v="29"/>
    <n v="4.99"/>
    <b v="0"/>
  </r>
  <r>
    <x v="0"/>
    <n v="1"/>
    <s v="11-00716"/>
    <x v="5"/>
    <x v="314"/>
    <x v="0"/>
    <n v="181"/>
    <n v="32"/>
    <n v="4.99"/>
    <b v="0"/>
  </r>
  <r>
    <x v="0"/>
    <n v="1"/>
    <s v="11-00717"/>
    <x v="5"/>
    <x v="315"/>
    <x v="0"/>
    <n v="172"/>
    <n v="92"/>
    <n v="4.99"/>
    <b v="0"/>
  </r>
  <r>
    <x v="0"/>
    <n v="1"/>
    <s v="11-00718"/>
    <x v="5"/>
    <x v="179"/>
    <x v="0"/>
    <n v="196"/>
    <n v="102"/>
    <n v="4.99"/>
    <b v="0"/>
  </r>
  <r>
    <x v="0"/>
    <n v="1"/>
    <s v="11-00719"/>
    <x v="5"/>
    <x v="51"/>
    <x v="0"/>
    <n v="163"/>
    <n v="59"/>
    <n v="4.99"/>
    <b v="1"/>
  </r>
  <r>
    <x v="0"/>
    <n v="1"/>
    <s v="11-00721"/>
    <x v="5"/>
    <x v="316"/>
    <x v="1"/>
    <s v="N/A"/>
    <n v="21"/>
    <n v="4.99"/>
    <b v="0"/>
  </r>
  <r>
    <x v="0"/>
    <n v="1"/>
    <s v="11-00720"/>
    <x v="5"/>
    <x v="316"/>
    <x v="0"/>
    <n v="195"/>
    <n v="48"/>
    <n v="4.99"/>
    <b v="0"/>
  </r>
  <r>
    <x v="0"/>
    <n v="1"/>
    <s v="11-00723"/>
    <x v="5"/>
    <x v="182"/>
    <x v="0"/>
    <n v="162"/>
    <n v="101"/>
    <n v="4.99"/>
    <b v="0"/>
  </r>
  <r>
    <x v="0"/>
    <n v="1"/>
    <s v="11-00722"/>
    <x v="5"/>
    <x v="182"/>
    <x v="0"/>
    <n v="174"/>
    <n v="173"/>
    <n v="4.99"/>
    <b v="0"/>
  </r>
  <r>
    <x v="0"/>
    <n v="1"/>
    <s v="11-00724"/>
    <x v="5"/>
    <x v="256"/>
    <x v="0"/>
    <n v="185"/>
    <n v="56"/>
    <n v="4.99"/>
    <b v="0"/>
  </r>
  <r>
    <x v="0"/>
    <n v="1"/>
    <s v="11-00725"/>
    <x v="5"/>
    <x v="52"/>
    <x v="0"/>
    <n v="192"/>
    <n v="67"/>
    <n v="4.99"/>
    <b v="0"/>
  </r>
  <r>
    <x v="0"/>
    <n v="1"/>
    <s v="11-00727"/>
    <x v="5"/>
    <x v="257"/>
    <x v="0"/>
    <n v="170"/>
    <n v="98"/>
    <n v="4.99"/>
    <b v="0"/>
  </r>
  <r>
    <x v="0"/>
    <n v="1"/>
    <s v="11-00726"/>
    <x v="5"/>
    <x v="257"/>
    <x v="0"/>
    <n v="177"/>
    <n v="133"/>
    <n v="4.99"/>
    <b v="0"/>
  </r>
  <r>
    <x v="0"/>
    <n v="1"/>
    <s v="11-00728"/>
    <x v="5"/>
    <x v="317"/>
    <x v="0"/>
    <n v="232"/>
    <n v="58"/>
    <n v="4.99"/>
    <b v="0"/>
  </r>
  <r>
    <x v="0"/>
    <n v="1"/>
    <s v="11-00729"/>
    <x v="5"/>
    <x v="317"/>
    <x v="0"/>
    <n v="194"/>
    <n v="94"/>
    <n v="4.99"/>
    <b v="0"/>
  </r>
  <r>
    <x v="0"/>
    <n v="1"/>
    <s v="11-00731"/>
    <x v="5"/>
    <x v="258"/>
    <x v="0"/>
    <n v="208"/>
    <n v="45"/>
    <n v="4.99"/>
    <b v="0"/>
  </r>
  <r>
    <x v="0"/>
    <n v="1"/>
    <s v="11-00730"/>
    <x v="5"/>
    <x v="258"/>
    <x v="0"/>
    <n v="219"/>
    <n v="47"/>
    <n v="4.99"/>
    <b v="0"/>
  </r>
  <r>
    <x v="0"/>
    <n v="1"/>
    <s v="11-00732"/>
    <x v="5"/>
    <x v="259"/>
    <x v="0"/>
    <n v="215"/>
    <n v="85"/>
    <n v="4.99"/>
    <b v="0"/>
  </r>
  <r>
    <x v="0"/>
    <n v="1"/>
    <s v="11-00733"/>
    <x v="5"/>
    <x v="260"/>
    <x v="0"/>
    <n v="186"/>
    <n v="54"/>
    <n v="4.99"/>
    <b v="0"/>
  </r>
  <r>
    <x v="0"/>
    <n v="1"/>
    <s v="11-00734"/>
    <x v="5"/>
    <x v="318"/>
    <x v="0"/>
    <n v="220"/>
    <n v="49"/>
    <n v="4.99"/>
    <b v="0"/>
  </r>
  <r>
    <x v="0"/>
    <n v="1"/>
    <s v="11-00736"/>
    <x v="5"/>
    <x v="140"/>
    <x v="1"/>
    <s v="N/A"/>
    <n v="20"/>
    <n v="4.99"/>
    <b v="0"/>
  </r>
  <r>
    <x v="0"/>
    <n v="1"/>
    <s v="11-00737"/>
    <x v="5"/>
    <x v="140"/>
    <x v="0"/>
    <n v="194"/>
    <n v="61"/>
    <n v="4.99"/>
    <b v="0"/>
  </r>
  <r>
    <x v="0"/>
    <n v="1"/>
    <s v="11-00735"/>
    <x v="5"/>
    <x v="140"/>
    <x v="0"/>
    <n v="173"/>
    <n v="63"/>
    <n v="4.99"/>
    <b v="0"/>
  </r>
  <r>
    <x v="0"/>
    <n v="1"/>
    <s v="11-00739"/>
    <x v="5"/>
    <x v="101"/>
    <x v="0"/>
    <n v="207"/>
    <n v="27"/>
    <n v="4.99"/>
    <b v="0"/>
  </r>
  <r>
    <x v="0"/>
    <n v="1"/>
    <s v="11-00738"/>
    <x v="5"/>
    <x v="101"/>
    <x v="0"/>
    <n v="149"/>
    <n v="46"/>
    <n v="4.99"/>
    <b v="0"/>
  </r>
  <r>
    <x v="0"/>
    <n v="1"/>
    <s v="11-00740"/>
    <x v="5"/>
    <x v="53"/>
    <x v="0"/>
    <n v="139"/>
    <n v="53"/>
    <n v="4.99"/>
    <b v="0"/>
  </r>
  <r>
    <x v="0"/>
    <n v="1"/>
    <s v="11-00741"/>
    <x v="5"/>
    <x v="184"/>
    <x v="0"/>
    <n v="194"/>
    <n v="76"/>
    <n v="4.99"/>
    <b v="0"/>
  </r>
  <r>
    <x v="0"/>
    <n v="1"/>
    <s v="11-00742"/>
    <x v="5"/>
    <x v="263"/>
    <x v="0"/>
    <n v="210"/>
    <n v="50"/>
    <n v="4.99"/>
    <b v="0"/>
  </r>
  <r>
    <x v="0"/>
    <n v="1"/>
    <s v="11-00743"/>
    <x v="5"/>
    <x v="185"/>
    <x v="0"/>
    <n v="222"/>
    <n v="120"/>
    <n v="4.99"/>
    <b v="0"/>
  </r>
  <r>
    <x v="0"/>
    <n v="1"/>
    <s v="11-00744"/>
    <x v="5"/>
    <x v="319"/>
    <x v="0"/>
    <n v="193"/>
    <n v="66"/>
    <n v="4.99"/>
    <b v="0"/>
  </r>
  <r>
    <x v="0"/>
    <n v="1"/>
    <s v="11-00745"/>
    <x v="5"/>
    <x v="186"/>
    <x v="0"/>
    <n v="156"/>
    <n v="234"/>
    <n v="4.99"/>
    <b v="0"/>
  </r>
  <r>
    <x v="0"/>
    <n v="1"/>
    <s v="11-00746"/>
    <x v="5"/>
    <x v="264"/>
    <x v="0"/>
    <n v="189"/>
    <n v="48"/>
    <n v="4.99"/>
    <b v="0"/>
  </r>
  <r>
    <x v="0"/>
    <n v="1"/>
    <s v="11-00747"/>
    <x v="5"/>
    <x v="56"/>
    <x v="0"/>
    <n v="233"/>
    <n v="75"/>
    <n v="4.99"/>
    <b v="0"/>
  </r>
  <r>
    <x v="0"/>
    <n v="1"/>
    <s v="11-00748"/>
    <x v="5"/>
    <x v="103"/>
    <x v="0"/>
    <n v="194"/>
    <n v="58"/>
    <n v="4.99"/>
    <b v="0"/>
  </r>
  <r>
    <x v="0"/>
    <n v="1"/>
    <s v="11-00749"/>
    <x v="5"/>
    <x v="141"/>
    <x v="0"/>
    <n v="164"/>
    <n v="70"/>
    <n v="4.99"/>
    <b v="0"/>
  </r>
  <r>
    <x v="0"/>
    <n v="1"/>
    <s v="11-00750"/>
    <x v="5"/>
    <x v="265"/>
    <x v="0"/>
    <n v="233"/>
    <n v="221"/>
    <n v="4.99"/>
    <b v="0"/>
  </r>
  <r>
    <x v="0"/>
    <n v="1"/>
    <s v="11-00751"/>
    <x v="5"/>
    <x v="320"/>
    <x v="0"/>
    <n v="165"/>
    <n v="47"/>
    <n v="4.99"/>
    <b v="0"/>
  </r>
  <r>
    <x v="0"/>
    <n v="1"/>
    <s v="11-00752"/>
    <x v="5"/>
    <x v="57"/>
    <x v="0"/>
    <n v="213"/>
    <n v="68"/>
    <n v="4.99"/>
    <b v="0"/>
  </r>
  <r>
    <x v="0"/>
    <n v="1"/>
    <s v="11-00753"/>
    <x v="5"/>
    <x v="321"/>
    <x v="1"/>
    <s v="N/A"/>
    <n v="20"/>
    <n v="4.99"/>
    <b v="0"/>
  </r>
  <r>
    <x v="0"/>
    <n v="1"/>
    <s v="11-00754"/>
    <x v="5"/>
    <x v="322"/>
    <x v="0"/>
    <n v="211"/>
    <n v="107"/>
    <n v="4.99"/>
    <b v="0"/>
  </r>
  <r>
    <x v="0"/>
    <n v="1"/>
    <s v="11-00756"/>
    <x v="5"/>
    <x v="323"/>
    <x v="0"/>
    <n v="206"/>
    <n v="56"/>
    <n v="4.99"/>
    <b v="0"/>
  </r>
  <r>
    <x v="0"/>
    <n v="1"/>
    <s v="11-00755"/>
    <x v="5"/>
    <x v="323"/>
    <x v="0"/>
    <n v="157"/>
    <n v="66"/>
    <n v="4.99"/>
    <b v="0"/>
  </r>
  <r>
    <x v="0"/>
    <n v="1"/>
    <s v="11-00757"/>
    <x v="5"/>
    <x v="59"/>
    <x v="1"/>
    <s v="N/A"/>
    <n v="32"/>
    <n v="4.99"/>
    <b v="0"/>
  </r>
  <r>
    <x v="0"/>
    <n v="1"/>
    <s v="11-00758"/>
    <x v="5"/>
    <x v="105"/>
    <x v="0"/>
    <n v="144"/>
    <n v="74"/>
    <n v="4.99"/>
    <b v="0"/>
  </r>
  <r>
    <x v="0"/>
    <n v="1"/>
    <s v="11-00759"/>
    <x v="5"/>
    <x v="324"/>
    <x v="0"/>
    <n v="193"/>
    <n v="55"/>
    <n v="4.99"/>
    <b v="0"/>
  </r>
  <r>
    <x v="0"/>
    <n v="1"/>
    <s v="11-00760"/>
    <x v="5"/>
    <x v="325"/>
    <x v="0"/>
    <n v="162"/>
    <n v="52"/>
    <n v="4.99"/>
    <b v="0"/>
  </r>
  <r>
    <x v="0"/>
    <n v="1"/>
    <s v="11-00761"/>
    <x v="5"/>
    <x v="326"/>
    <x v="1"/>
    <s v="N/A"/>
    <n v="37"/>
    <n v="4.99"/>
    <b v="0"/>
  </r>
  <r>
    <x v="0"/>
    <n v="1"/>
    <s v="11-00762"/>
    <x v="5"/>
    <x v="327"/>
    <x v="1"/>
    <s v="N/A"/>
    <n v="25"/>
    <n v="4.99"/>
    <b v="0"/>
  </r>
  <r>
    <x v="0"/>
    <n v="1"/>
    <s v="11-00763"/>
    <x v="5"/>
    <x v="328"/>
    <x v="0"/>
    <n v="208"/>
    <n v="97"/>
    <n v="4.99"/>
    <b v="0"/>
  </r>
  <r>
    <x v="0"/>
    <n v="1"/>
    <s v="11-00765"/>
    <x v="5"/>
    <x v="329"/>
    <x v="0"/>
    <n v="183"/>
    <n v="77"/>
    <n v="4.99"/>
    <b v="0"/>
  </r>
  <r>
    <x v="0"/>
    <n v="1"/>
    <s v="11-00764"/>
    <x v="5"/>
    <x v="329"/>
    <x v="0"/>
    <n v="160"/>
    <n v="205"/>
    <n v="4.99"/>
    <b v="0"/>
  </r>
  <r>
    <x v="0"/>
    <n v="1"/>
    <s v="11-00767"/>
    <x v="5"/>
    <x v="188"/>
    <x v="1"/>
    <s v="N/A"/>
    <n v="27"/>
    <n v="4.99"/>
    <b v="0"/>
  </r>
  <r>
    <x v="0"/>
    <n v="1"/>
    <s v="11-00766"/>
    <x v="5"/>
    <x v="188"/>
    <x v="0"/>
    <n v="177"/>
    <n v="56"/>
    <n v="4.99"/>
    <b v="1"/>
  </r>
  <r>
    <x v="0"/>
    <n v="1"/>
    <s v="11-00769"/>
    <x v="5"/>
    <x v="189"/>
    <x v="1"/>
    <s v="N/A"/>
    <n v="29"/>
    <n v="4.99"/>
    <b v="0"/>
  </r>
  <r>
    <x v="0"/>
    <n v="1"/>
    <s v="11-00768"/>
    <x v="5"/>
    <x v="189"/>
    <x v="0"/>
    <n v="192"/>
    <n v="83"/>
    <n v="4.99"/>
    <b v="0"/>
  </r>
  <r>
    <x v="0"/>
    <n v="1"/>
    <s v="11-00770"/>
    <x v="5"/>
    <x v="190"/>
    <x v="0"/>
    <n v="222"/>
    <n v="87"/>
    <n v="4.99"/>
    <b v="0"/>
  </r>
  <r>
    <x v="0"/>
    <n v="1"/>
    <s v="11-00771"/>
    <x v="5"/>
    <x v="61"/>
    <x v="1"/>
    <s v="N/A"/>
    <n v="32"/>
    <n v="4.99"/>
    <b v="0"/>
  </r>
  <r>
    <x v="0"/>
    <n v="1"/>
    <s v="11-00772"/>
    <x v="5"/>
    <x v="62"/>
    <x v="1"/>
    <s v="N/A"/>
    <n v="21"/>
    <n v="4.99"/>
    <b v="0"/>
  </r>
  <r>
    <x v="0"/>
    <n v="1"/>
    <s v="11-00773"/>
    <x v="5"/>
    <x v="330"/>
    <x v="1"/>
    <s v="N/A"/>
    <n v="27"/>
    <n v="4.99"/>
    <b v="0"/>
  </r>
  <r>
    <x v="0"/>
    <n v="1"/>
    <s v="11-00774"/>
    <x v="5"/>
    <x v="192"/>
    <x v="0"/>
    <n v="199"/>
    <n v="62"/>
    <n v="4.99"/>
    <b v="0"/>
  </r>
  <r>
    <x v="0"/>
    <n v="1"/>
    <s v="11-00775"/>
    <x v="5"/>
    <x v="269"/>
    <x v="0"/>
    <n v="127"/>
    <n v="96"/>
    <n v="4.99"/>
    <b v="0"/>
  </r>
  <r>
    <x v="0"/>
    <n v="1"/>
    <s v="11-00776"/>
    <x v="5"/>
    <x v="331"/>
    <x v="0"/>
    <n v="147"/>
    <n v="125"/>
    <n v="4.99"/>
    <b v="0"/>
  </r>
  <r>
    <x v="0"/>
    <n v="1"/>
    <s v="11-00777"/>
    <x v="5"/>
    <x v="270"/>
    <x v="1"/>
    <s v="N/A"/>
    <n v="39"/>
    <n v="4.99"/>
    <b v="0"/>
  </r>
  <r>
    <x v="0"/>
    <n v="1"/>
    <s v="11-00778"/>
    <x v="5"/>
    <x v="332"/>
    <x v="0"/>
    <n v="163"/>
    <n v="60"/>
    <n v="4.99"/>
    <b v="0"/>
  </r>
  <r>
    <x v="0"/>
    <n v="1"/>
    <s v="11-00779"/>
    <x v="5"/>
    <x v="63"/>
    <x v="1"/>
    <s v="N/A"/>
    <n v="27"/>
    <n v="4.99"/>
    <b v="0"/>
  </r>
  <r>
    <x v="0"/>
    <n v="1"/>
    <s v="11-00781"/>
    <x v="5"/>
    <x v="333"/>
    <x v="1"/>
    <s v="N/A"/>
    <n v="28"/>
    <n v="4.99"/>
    <b v="0"/>
  </r>
  <r>
    <x v="0"/>
    <n v="1"/>
    <s v="11-00780"/>
    <x v="5"/>
    <x v="333"/>
    <x v="0"/>
    <n v="177"/>
    <n v="136"/>
    <n v="4.99"/>
    <b v="0"/>
  </r>
  <r>
    <x v="0"/>
    <n v="1"/>
    <s v="11-00782"/>
    <x v="5"/>
    <x v="272"/>
    <x v="1"/>
    <s v="N/A"/>
    <n v="22"/>
    <n v="4.99"/>
    <b v="0"/>
  </r>
  <r>
    <x v="0"/>
    <n v="1"/>
    <s v="11-00783"/>
    <x v="5"/>
    <x v="334"/>
    <x v="0"/>
    <n v="163"/>
    <n v="124"/>
    <n v="4.99"/>
    <b v="0"/>
  </r>
  <r>
    <x v="0"/>
    <n v="1"/>
    <s v="11-00785"/>
    <x v="5"/>
    <x v="335"/>
    <x v="1"/>
    <s v="N/A"/>
    <n v="41"/>
    <n v="4.99"/>
    <b v="0"/>
  </r>
  <r>
    <x v="0"/>
    <n v="1"/>
    <s v="11-00784"/>
    <x v="5"/>
    <x v="335"/>
    <x v="1"/>
    <s v="N/A"/>
    <n v="43"/>
    <n v="4.99"/>
    <b v="0"/>
  </r>
  <r>
    <x v="0"/>
    <n v="1"/>
    <s v="11-00786"/>
    <x v="5"/>
    <x v="110"/>
    <x v="0"/>
    <n v="164"/>
    <n v="57"/>
    <n v="4.99"/>
    <b v="0"/>
  </r>
  <r>
    <x v="0"/>
    <n v="1"/>
    <s v="11-00787"/>
    <x v="5"/>
    <x v="110"/>
    <x v="0"/>
    <n v="143"/>
    <n v="77"/>
    <n v="4.99"/>
    <b v="0"/>
  </r>
  <r>
    <x v="0"/>
    <n v="1"/>
    <s v="11-00788"/>
    <x v="6"/>
    <x v="336"/>
    <x v="0"/>
    <n v="37"/>
    <n v="40"/>
    <n v="4.99"/>
    <b v="0"/>
  </r>
  <r>
    <x v="0"/>
    <n v="1"/>
    <s v="11-00789"/>
    <x v="6"/>
    <x v="193"/>
    <x v="0"/>
    <n v="36"/>
    <n v="36"/>
    <n v="4.99"/>
    <b v="0"/>
  </r>
  <r>
    <x v="0"/>
    <n v="1"/>
    <s v="11-00790"/>
    <x v="6"/>
    <x v="337"/>
    <x v="0"/>
    <n v="33"/>
    <n v="103"/>
    <n v="4.99"/>
    <b v="0"/>
  </r>
  <r>
    <x v="0"/>
    <n v="1"/>
    <s v="11-00791"/>
    <x v="6"/>
    <x v="338"/>
    <x v="0"/>
    <n v="30"/>
    <n v="47"/>
    <n v="4.99"/>
    <b v="0"/>
  </r>
  <r>
    <x v="0"/>
    <n v="1"/>
    <s v="11-00792"/>
    <x v="6"/>
    <x v="339"/>
    <x v="0"/>
    <n v="25"/>
    <n v="58"/>
    <n v="4.99"/>
    <b v="0"/>
  </r>
  <r>
    <x v="0"/>
    <n v="1"/>
    <s v="11-00793"/>
    <x v="6"/>
    <x v="340"/>
    <x v="0"/>
    <n v="27"/>
    <n v="45"/>
    <n v="4.99"/>
    <b v="0"/>
  </r>
  <r>
    <x v="0"/>
    <n v="1"/>
    <s v="11-00794"/>
    <x v="6"/>
    <x v="341"/>
    <x v="0"/>
    <n v="33"/>
    <n v="98"/>
    <n v="4.99"/>
    <b v="1"/>
  </r>
  <r>
    <x v="0"/>
    <n v="1"/>
    <s v="11-00795"/>
    <x v="6"/>
    <x v="342"/>
    <x v="0"/>
    <n v="35"/>
    <n v="55"/>
    <n v="4.99"/>
    <b v="0"/>
  </r>
  <r>
    <x v="0"/>
    <n v="1"/>
    <s v="11-00796"/>
    <x v="6"/>
    <x v="4"/>
    <x v="0"/>
    <n v="33"/>
    <n v="25"/>
    <n v="4.99"/>
    <b v="0"/>
  </r>
  <r>
    <x v="0"/>
    <n v="1"/>
    <s v="11-00797"/>
    <x v="6"/>
    <x v="201"/>
    <x v="0"/>
    <n v="20"/>
    <n v="31"/>
    <n v="4.99"/>
    <b v="0"/>
  </r>
  <r>
    <x v="0"/>
    <n v="1"/>
    <s v="11-00798"/>
    <x v="6"/>
    <x v="203"/>
    <x v="0"/>
    <n v="22"/>
    <n v="48"/>
    <n v="4.99"/>
    <b v="0"/>
  </r>
  <r>
    <x v="0"/>
    <n v="1"/>
    <s v="11-00799"/>
    <x v="6"/>
    <x v="283"/>
    <x v="0"/>
    <n v="24"/>
    <n v="74"/>
    <n v="4.99"/>
    <b v="0"/>
  </r>
  <r>
    <x v="0"/>
    <n v="1"/>
    <s v="11-00800"/>
    <x v="6"/>
    <x v="343"/>
    <x v="0"/>
    <n v="30"/>
    <n v="164"/>
    <n v="4.99"/>
    <b v="1"/>
  </r>
  <r>
    <x v="0"/>
    <n v="1"/>
    <s v="11-00801"/>
    <x v="6"/>
    <x v="344"/>
    <x v="0"/>
    <n v="25"/>
    <n v="53"/>
    <n v="4.99"/>
    <b v="0"/>
  </r>
  <r>
    <x v="0"/>
    <n v="1"/>
    <s v="11-00802"/>
    <x v="6"/>
    <x v="290"/>
    <x v="0"/>
    <n v="35"/>
    <n v="128"/>
    <n v="4.99"/>
    <b v="0"/>
  </r>
  <r>
    <x v="0"/>
    <n v="1"/>
    <s v="11-00803"/>
    <x v="6"/>
    <x v="69"/>
    <x v="0"/>
    <n v="22"/>
    <n v="48"/>
    <n v="4.99"/>
    <b v="0"/>
  </r>
  <r>
    <x v="0"/>
    <n v="1"/>
    <s v="11-00804"/>
    <x v="6"/>
    <x v="345"/>
    <x v="0"/>
    <n v="36"/>
    <n v="28"/>
    <n v="4.99"/>
    <b v="0"/>
  </r>
  <r>
    <x v="0"/>
    <n v="1"/>
    <s v="11-00805"/>
    <x v="6"/>
    <x v="346"/>
    <x v="0"/>
    <n v="23"/>
    <n v="64"/>
    <n v="4.99"/>
    <b v="0"/>
  </r>
  <r>
    <x v="0"/>
    <n v="1"/>
    <s v="11-00806"/>
    <x v="6"/>
    <x v="347"/>
    <x v="0"/>
    <n v="38"/>
    <n v="62"/>
    <n v="4.99"/>
    <b v="0"/>
  </r>
  <r>
    <x v="0"/>
    <n v="1"/>
    <s v="11-00807"/>
    <x v="6"/>
    <x v="348"/>
    <x v="0"/>
    <n v="38"/>
    <n v="28"/>
    <n v="4.99"/>
    <b v="0"/>
  </r>
  <r>
    <x v="0"/>
    <n v="1"/>
    <s v="11-00808"/>
    <x v="6"/>
    <x v="349"/>
    <x v="0"/>
    <n v="35"/>
    <n v="21"/>
    <n v="4.99"/>
    <b v="0"/>
  </r>
  <r>
    <x v="0"/>
    <n v="1"/>
    <s v="11-00809"/>
    <x v="6"/>
    <x v="219"/>
    <x v="0"/>
    <n v="22"/>
    <n v="26"/>
    <n v="4.99"/>
    <b v="0"/>
  </r>
  <r>
    <x v="0"/>
    <n v="1"/>
    <s v="11-00810"/>
    <x v="6"/>
    <x v="161"/>
    <x v="0"/>
    <n v="31"/>
    <n v="64"/>
    <n v="4.99"/>
    <b v="0"/>
  </r>
  <r>
    <x v="0"/>
    <n v="1"/>
    <s v="11-00811"/>
    <x v="6"/>
    <x v="350"/>
    <x v="0"/>
    <n v="23"/>
    <n v="46"/>
    <n v="4.99"/>
    <b v="0"/>
  </r>
  <r>
    <x v="0"/>
    <n v="1"/>
    <s v="11-00812"/>
    <x v="6"/>
    <x v="300"/>
    <x v="0"/>
    <n v="34"/>
    <n v="199"/>
    <n v="4.99"/>
    <b v="1"/>
  </r>
  <r>
    <x v="0"/>
    <n v="1"/>
    <s v="11-00813"/>
    <x v="6"/>
    <x v="222"/>
    <x v="0"/>
    <n v="20"/>
    <n v="64"/>
    <n v="4.99"/>
    <b v="0"/>
  </r>
  <r>
    <x v="0"/>
    <n v="1"/>
    <s v="11-00814"/>
    <x v="6"/>
    <x v="16"/>
    <x v="0"/>
    <n v="81"/>
    <n v="215"/>
    <n v="4.99"/>
    <b v="0"/>
  </r>
  <r>
    <x v="0"/>
    <n v="1"/>
    <s v="11-00815"/>
    <x v="6"/>
    <x v="121"/>
    <x v="0"/>
    <n v="74"/>
    <n v="88"/>
    <n v="4.99"/>
    <b v="0"/>
  </r>
  <r>
    <x v="0"/>
    <n v="1"/>
    <s v="11-00818"/>
    <x v="6"/>
    <x v="304"/>
    <x v="0"/>
    <n v="93"/>
    <n v="58"/>
    <n v="4.99"/>
    <b v="1"/>
  </r>
  <r>
    <x v="0"/>
    <n v="1"/>
    <s v="11-00816"/>
    <x v="6"/>
    <x v="304"/>
    <x v="0"/>
    <n v="97"/>
    <n v="62"/>
    <n v="4.99"/>
    <b v="0"/>
  </r>
  <r>
    <x v="0"/>
    <n v="1"/>
    <s v="11-00817"/>
    <x v="6"/>
    <x v="304"/>
    <x v="0"/>
    <n v="78"/>
    <n v="103"/>
    <n v="4.99"/>
    <b v="0"/>
  </r>
  <r>
    <x v="0"/>
    <n v="1"/>
    <s v="11-00819"/>
    <x v="6"/>
    <x v="122"/>
    <x v="0"/>
    <n v="108"/>
    <n v="72"/>
    <n v="4.99"/>
    <b v="0"/>
  </r>
  <r>
    <x v="0"/>
    <n v="1"/>
    <s v="11-00820"/>
    <x v="6"/>
    <x v="305"/>
    <x v="0"/>
    <n v="74"/>
    <n v="69"/>
    <n v="4.99"/>
    <b v="0"/>
  </r>
  <r>
    <x v="0"/>
    <n v="1"/>
    <s v="11-00821"/>
    <x v="6"/>
    <x v="165"/>
    <x v="0"/>
    <n v="107"/>
    <n v="65"/>
    <n v="4.99"/>
    <b v="0"/>
  </r>
  <r>
    <x v="0"/>
    <n v="1"/>
    <s v="11-00822"/>
    <x v="6"/>
    <x v="306"/>
    <x v="0"/>
    <n v="73"/>
    <n v="49"/>
    <n v="4.99"/>
    <b v="0"/>
  </r>
  <r>
    <x v="0"/>
    <n v="1"/>
    <s v="11-00823"/>
    <x v="6"/>
    <x v="306"/>
    <x v="0"/>
    <n v="104"/>
    <n v="82"/>
    <n v="4.99"/>
    <b v="0"/>
  </r>
  <r>
    <x v="0"/>
    <n v="1"/>
    <s v="11-00824"/>
    <x v="6"/>
    <x v="166"/>
    <x v="0"/>
    <n v="109"/>
    <n v="33"/>
    <n v="4.99"/>
    <b v="0"/>
  </r>
  <r>
    <x v="0"/>
    <n v="1"/>
    <s v="11-00825"/>
    <x v="6"/>
    <x v="74"/>
    <x v="1"/>
    <s v="N/A"/>
    <n v="29"/>
    <n v="4.99"/>
    <b v="0"/>
  </r>
  <r>
    <x v="0"/>
    <n v="1"/>
    <s v="11-00826"/>
    <x v="6"/>
    <x v="74"/>
    <x v="0"/>
    <n v="111"/>
    <n v="66"/>
    <n v="4.99"/>
    <b v="0"/>
  </r>
  <r>
    <x v="0"/>
    <n v="1"/>
    <s v="11-00827"/>
    <x v="6"/>
    <x v="74"/>
    <x v="0"/>
    <n v="83"/>
    <n v="82"/>
    <n v="4.99"/>
    <b v="0"/>
  </r>
  <r>
    <x v="0"/>
    <n v="1"/>
    <s v="11-00828"/>
    <x v="6"/>
    <x v="123"/>
    <x v="1"/>
    <s v="N/A"/>
    <n v="30"/>
    <n v="4.99"/>
    <b v="0"/>
  </r>
  <r>
    <x v="0"/>
    <n v="1"/>
    <s v="11-00829"/>
    <x v="6"/>
    <x v="123"/>
    <x v="0"/>
    <n v="106"/>
    <n v="59"/>
    <n v="4.99"/>
    <b v="0"/>
  </r>
  <r>
    <x v="0"/>
    <n v="1"/>
    <s v="11-00830"/>
    <x v="6"/>
    <x v="231"/>
    <x v="0"/>
    <n v="93"/>
    <n v="32"/>
    <n v="4.99"/>
    <b v="0"/>
  </r>
  <r>
    <x v="0"/>
    <n v="1"/>
    <s v="11-00831"/>
    <x v="6"/>
    <x v="231"/>
    <x v="0"/>
    <n v="72"/>
    <n v="49"/>
    <n v="4.99"/>
    <b v="0"/>
  </r>
  <r>
    <x v="0"/>
    <n v="1"/>
    <s v="11-00832"/>
    <x v="6"/>
    <x v="76"/>
    <x v="0"/>
    <n v="90"/>
    <n v="80"/>
    <n v="4.99"/>
    <b v="0"/>
  </r>
  <r>
    <x v="0"/>
    <n v="1"/>
    <s v="11-00833"/>
    <x v="6"/>
    <x v="167"/>
    <x v="0"/>
    <n v="98"/>
    <n v="61"/>
    <n v="4.99"/>
    <b v="0"/>
  </r>
  <r>
    <x v="0"/>
    <n v="1"/>
    <s v="11-00834"/>
    <x v="6"/>
    <x v="21"/>
    <x v="0"/>
    <n v="114"/>
    <n v="37"/>
    <n v="4.99"/>
    <b v="0"/>
  </r>
  <r>
    <x v="0"/>
    <n v="1"/>
    <s v="11-00835"/>
    <x v="6"/>
    <x v="21"/>
    <x v="0"/>
    <n v="92"/>
    <n v="47"/>
    <n v="4.99"/>
    <b v="0"/>
  </r>
  <r>
    <x v="0"/>
    <n v="1"/>
    <s v="11-00836"/>
    <x v="6"/>
    <x v="168"/>
    <x v="0"/>
    <n v="98"/>
    <n v="59"/>
    <n v="4.99"/>
    <b v="0"/>
  </r>
  <r>
    <x v="0"/>
    <n v="1"/>
    <s v="11-00838"/>
    <x v="6"/>
    <x v="232"/>
    <x v="0"/>
    <n v="68"/>
    <n v="37"/>
    <n v="4.99"/>
    <b v="0"/>
  </r>
  <r>
    <x v="0"/>
    <n v="1"/>
    <s v="11-00837"/>
    <x v="6"/>
    <x v="232"/>
    <x v="0"/>
    <n v="85"/>
    <n v="38"/>
    <n v="4.99"/>
    <b v="0"/>
  </r>
  <r>
    <x v="0"/>
    <n v="1"/>
    <s v="11-00839"/>
    <x v="6"/>
    <x v="232"/>
    <x v="0"/>
    <n v="108"/>
    <n v="83"/>
    <n v="4.99"/>
    <b v="0"/>
  </r>
  <r>
    <x v="0"/>
    <n v="1"/>
    <s v="11-00840"/>
    <x v="6"/>
    <x v="351"/>
    <x v="0"/>
    <n v="113"/>
    <n v="45"/>
    <n v="4.99"/>
    <b v="0"/>
  </r>
  <r>
    <x v="0"/>
    <n v="1"/>
    <s v="11-00841"/>
    <x v="6"/>
    <x v="234"/>
    <x v="1"/>
    <s v="N/A"/>
    <n v="26"/>
    <n v="4.99"/>
    <b v="0"/>
  </r>
  <r>
    <x v="0"/>
    <n v="1"/>
    <s v="11-00842"/>
    <x v="6"/>
    <x v="235"/>
    <x v="1"/>
    <s v="N/A"/>
    <n v="25"/>
    <n v="4.99"/>
    <b v="0"/>
  </r>
  <r>
    <x v="0"/>
    <n v="1"/>
    <s v="11-00843"/>
    <x v="6"/>
    <x v="235"/>
    <x v="1"/>
    <s v="N/A"/>
    <n v="31"/>
    <n v="4.99"/>
    <b v="0"/>
  </r>
  <r>
    <x v="0"/>
    <n v="1"/>
    <s v="11-00844"/>
    <x v="6"/>
    <x v="24"/>
    <x v="1"/>
    <s v="N/A"/>
    <n v="31"/>
    <n v="4.99"/>
    <b v="0"/>
  </r>
  <r>
    <x v="0"/>
    <n v="1"/>
    <s v="11-00845"/>
    <x v="6"/>
    <x v="307"/>
    <x v="0"/>
    <n v="85"/>
    <n v="63"/>
    <n v="4.99"/>
    <b v="0"/>
  </r>
  <r>
    <x v="0"/>
    <n v="1"/>
    <s v="11-00846"/>
    <x v="6"/>
    <x v="307"/>
    <x v="0"/>
    <n v="112"/>
    <n v="75"/>
    <n v="4.99"/>
    <b v="0"/>
  </r>
  <r>
    <x v="0"/>
    <n v="1"/>
    <s v="11-00847"/>
    <x v="6"/>
    <x v="169"/>
    <x v="0"/>
    <n v="115"/>
    <n v="42"/>
    <n v="4.99"/>
    <b v="0"/>
  </r>
  <r>
    <x v="0"/>
    <n v="1"/>
    <s v="11-00849"/>
    <x v="6"/>
    <x v="125"/>
    <x v="1"/>
    <s v="N/A"/>
    <n v="25"/>
    <n v="4.99"/>
    <b v="0"/>
  </r>
  <r>
    <x v="0"/>
    <n v="1"/>
    <s v="11-00848"/>
    <x v="6"/>
    <x v="125"/>
    <x v="0"/>
    <n v="95"/>
    <n v="69"/>
    <n v="4.99"/>
    <b v="0"/>
  </r>
  <r>
    <x v="0"/>
    <n v="1"/>
    <s v="11-00850"/>
    <x v="6"/>
    <x v="237"/>
    <x v="0"/>
    <n v="107"/>
    <n v="47"/>
    <n v="4.99"/>
    <b v="0"/>
  </r>
  <r>
    <x v="0"/>
    <n v="1"/>
    <s v="11-00851"/>
    <x v="6"/>
    <x v="170"/>
    <x v="0"/>
    <n v="104"/>
    <n v="50"/>
    <n v="4.99"/>
    <b v="0"/>
  </r>
  <r>
    <x v="0"/>
    <n v="1"/>
    <s v="11-00852"/>
    <x v="6"/>
    <x v="77"/>
    <x v="1"/>
    <s v="N/A"/>
    <n v="31"/>
    <n v="4.99"/>
    <b v="0"/>
  </r>
  <r>
    <x v="0"/>
    <n v="1"/>
    <s v="11-00853"/>
    <x v="6"/>
    <x v="126"/>
    <x v="1"/>
    <s v="N/A"/>
    <n v="30"/>
    <n v="4.99"/>
    <b v="0"/>
  </r>
  <r>
    <x v="0"/>
    <n v="1"/>
    <s v="11-00854"/>
    <x v="6"/>
    <x v="79"/>
    <x v="0"/>
    <n v="112"/>
    <n v="70"/>
    <n v="4.99"/>
    <b v="0"/>
  </r>
  <r>
    <x v="0"/>
    <n v="1"/>
    <s v="11-00855"/>
    <x v="6"/>
    <x v="239"/>
    <x v="0"/>
    <n v="102"/>
    <n v="82"/>
    <n v="4.99"/>
    <b v="1"/>
  </r>
  <r>
    <x v="0"/>
    <n v="1"/>
    <s v="11-00856"/>
    <x v="6"/>
    <x v="29"/>
    <x v="0"/>
    <n v="90"/>
    <n v="41"/>
    <n v="4.99"/>
    <b v="0"/>
  </r>
  <r>
    <x v="0"/>
    <n v="1"/>
    <s v="11-00857"/>
    <x v="6"/>
    <x v="127"/>
    <x v="0"/>
    <n v="118"/>
    <n v="51"/>
    <n v="4.99"/>
    <b v="0"/>
  </r>
  <r>
    <x v="0"/>
    <n v="1"/>
    <s v="11-00858"/>
    <x v="6"/>
    <x v="127"/>
    <x v="0"/>
    <n v="83"/>
    <n v="85"/>
    <n v="4.99"/>
    <b v="0"/>
  </r>
  <r>
    <x v="0"/>
    <n v="1"/>
    <s v="11-00859"/>
    <x v="6"/>
    <x v="82"/>
    <x v="0"/>
    <n v="103"/>
    <n v="66"/>
    <n v="4.99"/>
    <b v="0"/>
  </r>
  <r>
    <x v="0"/>
    <n v="1"/>
    <s v="11-00860"/>
    <x v="6"/>
    <x v="82"/>
    <x v="0"/>
    <n v="114"/>
    <n v="86"/>
    <n v="4.99"/>
    <b v="1"/>
  </r>
  <r>
    <x v="0"/>
    <n v="1"/>
    <s v="11-00861"/>
    <x v="6"/>
    <x v="33"/>
    <x v="0"/>
    <n v="105"/>
    <n v="47"/>
    <n v="4.99"/>
    <b v="0"/>
  </r>
  <r>
    <x v="0"/>
    <n v="1"/>
    <s v="11-00862"/>
    <x v="6"/>
    <x v="84"/>
    <x v="0"/>
    <n v="96"/>
    <n v="46"/>
    <n v="4.99"/>
    <b v="0"/>
  </r>
  <r>
    <x v="0"/>
    <n v="1"/>
    <s v="11-00863"/>
    <x v="6"/>
    <x v="34"/>
    <x v="0"/>
    <n v="93"/>
    <n v="30"/>
    <n v="4.99"/>
    <b v="0"/>
  </r>
  <r>
    <x v="0"/>
    <n v="1"/>
    <s v="11-00864"/>
    <x v="6"/>
    <x v="36"/>
    <x v="0"/>
    <n v="118"/>
    <n v="38"/>
    <n v="4.99"/>
    <b v="1"/>
  </r>
  <r>
    <x v="0"/>
    <n v="1"/>
    <s v="11-00865"/>
    <x v="6"/>
    <x v="40"/>
    <x v="0"/>
    <n v="114"/>
    <n v="79"/>
    <n v="4.99"/>
    <b v="0"/>
  </r>
  <r>
    <x v="0"/>
    <n v="1"/>
    <s v="11-00866"/>
    <x v="6"/>
    <x v="241"/>
    <x v="0"/>
    <n v="121"/>
    <n v="55"/>
    <n v="4.99"/>
    <b v="0"/>
  </r>
  <r>
    <x v="0"/>
    <n v="1"/>
    <s v="11-00867"/>
    <x v="6"/>
    <x v="87"/>
    <x v="0"/>
    <n v="101"/>
    <n v="30"/>
    <n v="4.99"/>
    <b v="0"/>
  </r>
  <r>
    <x v="0"/>
    <n v="1"/>
    <s v="11-00868"/>
    <x v="6"/>
    <x v="87"/>
    <x v="0"/>
    <n v="103"/>
    <n v="77"/>
    <n v="4.99"/>
    <b v="0"/>
  </r>
  <r>
    <x v="0"/>
    <n v="1"/>
    <s v="11-00869"/>
    <x v="6"/>
    <x v="41"/>
    <x v="0"/>
    <n v="138"/>
    <n v="132"/>
    <n v="4.99"/>
    <b v="0"/>
  </r>
  <r>
    <x v="0"/>
    <n v="1"/>
    <s v="11-00870"/>
    <x v="6"/>
    <x v="173"/>
    <x v="1"/>
    <s v="N/A"/>
    <n v="25"/>
    <n v="4.99"/>
    <b v="0"/>
  </r>
  <r>
    <x v="0"/>
    <n v="1"/>
    <s v="11-00871"/>
    <x v="6"/>
    <x v="243"/>
    <x v="0"/>
    <n v="100"/>
    <n v="228"/>
    <n v="4.99"/>
    <b v="0"/>
  </r>
  <r>
    <x v="0"/>
    <n v="1"/>
    <s v="11-00872"/>
    <x v="6"/>
    <x v="88"/>
    <x v="0"/>
    <n v="124"/>
    <n v="100"/>
    <n v="4.99"/>
    <b v="1"/>
  </r>
  <r>
    <x v="0"/>
    <n v="1"/>
    <s v="11-00873"/>
    <x v="6"/>
    <x v="42"/>
    <x v="0"/>
    <n v="112"/>
    <n v="161"/>
    <n v="4.99"/>
    <b v="0"/>
  </r>
  <r>
    <x v="0"/>
    <n v="1"/>
    <s v="11-00874"/>
    <x v="6"/>
    <x v="174"/>
    <x v="0"/>
    <n v="99"/>
    <n v="232"/>
    <n v="4.99"/>
    <b v="0"/>
  </r>
  <r>
    <x v="0"/>
    <n v="1"/>
    <s v="11-00875"/>
    <x v="6"/>
    <x v="244"/>
    <x v="0"/>
    <n v="124"/>
    <n v="29"/>
    <n v="4.99"/>
    <b v="0"/>
  </r>
  <r>
    <x v="0"/>
    <n v="1"/>
    <s v="11-00876"/>
    <x v="6"/>
    <x v="132"/>
    <x v="1"/>
    <s v="N/A"/>
    <n v="26"/>
    <n v="4.99"/>
    <b v="0"/>
  </r>
  <r>
    <x v="0"/>
    <n v="1"/>
    <s v="11-00877"/>
    <x v="6"/>
    <x v="90"/>
    <x v="0"/>
    <n v="105"/>
    <n v="155"/>
    <n v="4.99"/>
    <b v="0"/>
  </r>
  <r>
    <x v="0"/>
    <n v="1"/>
    <s v="11-00878"/>
    <x v="6"/>
    <x v="246"/>
    <x v="0"/>
    <n v="123"/>
    <n v="100"/>
    <n v="4.99"/>
    <b v="0"/>
  </r>
  <r>
    <x v="0"/>
    <n v="1"/>
    <s v="11-00879"/>
    <x v="6"/>
    <x v="133"/>
    <x v="1"/>
    <s v="N/A"/>
    <n v="20"/>
    <n v="4.99"/>
    <b v="0"/>
  </r>
  <r>
    <x v="0"/>
    <n v="1"/>
    <s v="11-00880"/>
    <x v="6"/>
    <x v="133"/>
    <x v="1"/>
    <s v="N/A"/>
    <n v="24"/>
    <n v="4.99"/>
    <b v="0"/>
  </r>
  <r>
    <x v="0"/>
    <n v="1"/>
    <s v="11-00881"/>
    <x v="6"/>
    <x v="92"/>
    <x v="0"/>
    <n v="131"/>
    <n v="43"/>
    <n v="4.99"/>
    <b v="0"/>
  </r>
  <r>
    <x v="0"/>
    <n v="1"/>
    <s v="11-00882"/>
    <x v="6"/>
    <x v="249"/>
    <x v="0"/>
    <n v="132"/>
    <n v="214"/>
    <n v="4.99"/>
    <b v="0"/>
  </r>
  <r>
    <x v="0"/>
    <n v="1"/>
    <s v="11-00883"/>
    <x v="6"/>
    <x v="93"/>
    <x v="0"/>
    <n v="160"/>
    <n v="32"/>
    <n v="4.99"/>
    <b v="0"/>
  </r>
  <r>
    <x v="0"/>
    <n v="1"/>
    <s v="11-00884"/>
    <x v="6"/>
    <x v="93"/>
    <x v="0"/>
    <n v="94"/>
    <n v="87"/>
    <n v="4.99"/>
    <b v="0"/>
  </r>
  <r>
    <x v="0"/>
    <n v="1"/>
    <s v="11-00885"/>
    <x v="6"/>
    <x v="250"/>
    <x v="0"/>
    <n v="136"/>
    <n v="35"/>
    <n v="4.99"/>
    <b v="0"/>
  </r>
  <r>
    <x v="0"/>
    <n v="1"/>
    <s v="11-00886"/>
    <x v="6"/>
    <x v="250"/>
    <x v="0"/>
    <n v="100"/>
    <n v="62"/>
    <n v="4.99"/>
    <b v="0"/>
  </r>
  <r>
    <x v="0"/>
    <n v="1"/>
    <s v="11-00887"/>
    <x v="6"/>
    <x v="44"/>
    <x v="1"/>
    <s v="N/A"/>
    <n v="27"/>
    <n v="4.99"/>
    <b v="0"/>
  </r>
  <r>
    <x v="0"/>
    <n v="1"/>
    <s v="11-00888"/>
    <x v="6"/>
    <x v="45"/>
    <x v="1"/>
    <s v="N/A"/>
    <n v="27"/>
    <n v="4.99"/>
    <b v="0"/>
  </r>
  <r>
    <x v="0"/>
    <n v="1"/>
    <s v="11-00889"/>
    <x v="6"/>
    <x v="45"/>
    <x v="0"/>
    <n v="94"/>
    <n v="60"/>
    <n v="4.99"/>
    <b v="0"/>
  </r>
  <r>
    <x v="0"/>
    <n v="1"/>
    <s v="11-00890"/>
    <x v="6"/>
    <x v="45"/>
    <x v="0"/>
    <n v="102"/>
    <n v="81"/>
    <n v="4.99"/>
    <b v="0"/>
  </r>
  <r>
    <x v="0"/>
    <n v="1"/>
    <s v="11-00891"/>
    <x v="6"/>
    <x v="312"/>
    <x v="0"/>
    <n v="122"/>
    <n v="67"/>
    <n v="4.99"/>
    <b v="0"/>
  </r>
  <r>
    <x v="0"/>
    <n v="1"/>
    <s v="11-00892"/>
    <x v="6"/>
    <x v="175"/>
    <x v="0"/>
    <n v="95"/>
    <n v="69"/>
    <n v="4.99"/>
    <b v="0"/>
  </r>
  <r>
    <x v="0"/>
    <n v="1"/>
    <s v="11-00893"/>
    <x v="6"/>
    <x v="46"/>
    <x v="0"/>
    <n v="142"/>
    <n v="64"/>
    <n v="4.99"/>
    <b v="0"/>
  </r>
  <r>
    <x v="0"/>
    <n v="1"/>
    <s v="11-00894"/>
    <x v="6"/>
    <x v="176"/>
    <x v="0"/>
    <n v="144"/>
    <n v="69"/>
    <n v="4.99"/>
    <b v="0"/>
  </r>
  <r>
    <x v="0"/>
    <n v="1"/>
    <s v="11-00895"/>
    <x v="6"/>
    <x v="176"/>
    <x v="0"/>
    <n v="111"/>
    <n v="98"/>
    <n v="4.99"/>
    <b v="0"/>
  </r>
  <r>
    <x v="0"/>
    <n v="1"/>
    <s v="11-00896"/>
    <x v="6"/>
    <x v="135"/>
    <x v="0"/>
    <n v="101"/>
    <n v="51"/>
    <n v="4.99"/>
    <b v="0"/>
  </r>
  <r>
    <x v="0"/>
    <n v="1"/>
    <s v="11-00897"/>
    <x v="6"/>
    <x v="48"/>
    <x v="1"/>
    <s v="N/A"/>
    <n v="24"/>
    <n v="4.99"/>
    <b v="0"/>
  </r>
  <r>
    <x v="0"/>
    <n v="1"/>
    <s v="11-00898"/>
    <x v="6"/>
    <x v="48"/>
    <x v="0"/>
    <n v="131"/>
    <n v="230"/>
    <n v="4.99"/>
    <b v="0"/>
  </r>
  <r>
    <x v="0"/>
    <n v="1"/>
    <s v="11-00899"/>
    <x v="6"/>
    <x v="251"/>
    <x v="0"/>
    <n v="109"/>
    <n v="95"/>
    <n v="4.99"/>
    <b v="0"/>
  </r>
  <r>
    <x v="0"/>
    <n v="1"/>
    <s v="11-00900"/>
    <x v="6"/>
    <x v="252"/>
    <x v="0"/>
    <n v="40"/>
    <n v="47"/>
    <n v="4.99"/>
    <b v="0"/>
  </r>
  <r>
    <x v="0"/>
    <n v="1"/>
    <s v="11-00902"/>
    <x v="6"/>
    <x v="97"/>
    <x v="0"/>
    <n v="109"/>
    <n v="25"/>
    <n v="4.99"/>
    <b v="0"/>
  </r>
  <r>
    <x v="0"/>
    <n v="1"/>
    <s v="11-00901"/>
    <x v="6"/>
    <x v="97"/>
    <x v="0"/>
    <n v="71"/>
    <n v="92"/>
    <n v="4.99"/>
    <b v="0"/>
  </r>
  <r>
    <x v="0"/>
    <n v="1"/>
    <s v="11-00903"/>
    <x v="6"/>
    <x v="352"/>
    <x v="0"/>
    <n v="83"/>
    <n v="30"/>
    <n v="4.99"/>
    <b v="0"/>
  </r>
  <r>
    <x v="0"/>
    <n v="1"/>
    <s v="11-00905"/>
    <x v="6"/>
    <x v="179"/>
    <x v="0"/>
    <n v="54"/>
    <n v="35"/>
    <n v="4.99"/>
    <b v="0"/>
  </r>
  <r>
    <x v="0"/>
    <n v="1"/>
    <s v="11-00904"/>
    <x v="6"/>
    <x v="179"/>
    <x v="0"/>
    <n v="57"/>
    <n v="48"/>
    <n v="4.99"/>
    <b v="0"/>
  </r>
  <r>
    <x v="0"/>
    <n v="1"/>
    <s v="11-00906"/>
    <x v="6"/>
    <x v="353"/>
    <x v="0"/>
    <n v="100"/>
    <n v="44"/>
    <n v="4.99"/>
    <b v="0"/>
  </r>
  <r>
    <x v="0"/>
    <n v="1"/>
    <s v="11-00907"/>
    <x v="6"/>
    <x v="181"/>
    <x v="0"/>
    <n v="70"/>
    <n v="22"/>
    <n v="4.99"/>
    <b v="0"/>
  </r>
  <r>
    <x v="0"/>
    <n v="1"/>
    <s v="11-00908"/>
    <x v="6"/>
    <x v="254"/>
    <x v="0"/>
    <n v="66"/>
    <n v="35"/>
    <n v="4.99"/>
    <b v="0"/>
  </r>
  <r>
    <x v="0"/>
    <n v="1"/>
    <s v="11-00909"/>
    <x v="6"/>
    <x v="100"/>
    <x v="0"/>
    <n v="75"/>
    <n v="30"/>
    <n v="4.99"/>
    <b v="0"/>
  </r>
  <r>
    <x v="0"/>
    <n v="1"/>
    <s v="11-00910"/>
    <x v="6"/>
    <x v="259"/>
    <x v="0"/>
    <n v="46"/>
    <n v="39"/>
    <n v="4.99"/>
    <b v="0"/>
  </r>
  <r>
    <x v="0"/>
    <n v="1"/>
    <s v="11-00911"/>
    <x v="6"/>
    <x v="260"/>
    <x v="0"/>
    <n v="72"/>
    <n v="24"/>
    <n v="4.99"/>
    <b v="0"/>
  </r>
  <r>
    <x v="0"/>
    <n v="1"/>
    <s v="11-00913"/>
    <x v="6"/>
    <x v="183"/>
    <x v="0"/>
    <n v="70"/>
    <n v="34"/>
    <n v="4.99"/>
    <b v="0"/>
  </r>
  <r>
    <x v="0"/>
    <n v="1"/>
    <s v="11-00912"/>
    <x v="6"/>
    <x v="183"/>
    <x v="0"/>
    <n v="70"/>
    <n v="53"/>
    <n v="4.99"/>
    <b v="0"/>
  </r>
  <r>
    <x v="0"/>
    <n v="1"/>
    <s v="11-00914"/>
    <x v="6"/>
    <x v="53"/>
    <x v="0"/>
    <n v="67"/>
    <n v="70"/>
    <n v="4.99"/>
    <b v="0"/>
  </r>
  <r>
    <x v="0"/>
    <n v="1"/>
    <s v="11-00915"/>
    <x v="6"/>
    <x v="184"/>
    <x v="0"/>
    <n v="112"/>
    <n v="103"/>
    <n v="4.99"/>
    <b v="1"/>
  </r>
  <r>
    <x v="0"/>
    <n v="1"/>
    <s v="11-00916"/>
    <x v="6"/>
    <x v="262"/>
    <x v="0"/>
    <n v="73"/>
    <n v="64"/>
    <n v="4.99"/>
    <b v="0"/>
  </r>
  <r>
    <x v="0"/>
    <n v="1"/>
    <s v="11-00917"/>
    <x v="6"/>
    <x v="354"/>
    <x v="0"/>
    <n v="70"/>
    <n v="129"/>
    <n v="4.99"/>
    <b v="0"/>
  </r>
  <r>
    <x v="0"/>
    <n v="1"/>
    <s v="11-00918"/>
    <x v="6"/>
    <x v="354"/>
    <x v="0"/>
    <n v="56"/>
    <n v="130"/>
    <n v="4.99"/>
    <b v="0"/>
  </r>
  <r>
    <x v="0"/>
    <n v="1"/>
    <s v="11-00919"/>
    <x v="6"/>
    <x v="185"/>
    <x v="0"/>
    <n v="73"/>
    <n v="55"/>
    <n v="4.99"/>
    <b v="0"/>
  </r>
  <r>
    <x v="0"/>
    <n v="1"/>
    <s v="11-00920"/>
    <x v="6"/>
    <x v="355"/>
    <x v="1"/>
    <s v="N/A"/>
    <n v="31"/>
    <n v="4.99"/>
    <b v="0"/>
  </r>
  <r>
    <x v="0"/>
    <n v="1"/>
    <s v="11-00921"/>
    <x v="6"/>
    <x v="356"/>
    <x v="0"/>
    <n v="41"/>
    <n v="55"/>
    <n v="4.99"/>
    <b v="0"/>
  </r>
  <r>
    <x v="0"/>
    <n v="1"/>
    <s v="11-00923"/>
    <x v="6"/>
    <x v="267"/>
    <x v="0"/>
    <n v="43"/>
    <n v="35"/>
    <n v="4.99"/>
    <b v="0"/>
  </r>
  <r>
    <x v="0"/>
    <n v="1"/>
    <s v="11-00922"/>
    <x v="6"/>
    <x v="267"/>
    <x v="0"/>
    <n v="33"/>
    <n v="42"/>
    <n v="4.99"/>
    <b v="0"/>
  </r>
  <r>
    <x v="0"/>
    <n v="1"/>
    <s v="11-00924"/>
    <x v="6"/>
    <x v="267"/>
    <x v="0"/>
    <n v="50"/>
    <n v="56"/>
    <n v="4.99"/>
    <b v="0"/>
  </r>
  <r>
    <x v="0"/>
    <n v="1"/>
    <s v="11-00925"/>
    <x v="6"/>
    <x v="105"/>
    <x v="0"/>
    <n v="25"/>
    <n v="100"/>
    <n v="4.99"/>
    <b v="0"/>
  </r>
  <r>
    <x v="0"/>
    <n v="1"/>
    <s v="11-00926"/>
    <x v="6"/>
    <x v="268"/>
    <x v="0"/>
    <n v="48"/>
    <n v="112"/>
    <n v="4.99"/>
    <b v="0"/>
  </r>
  <r>
    <x v="0"/>
    <n v="1"/>
    <s v="11-00927"/>
    <x v="6"/>
    <x v="357"/>
    <x v="0"/>
    <n v="53"/>
    <n v="52"/>
    <n v="4.99"/>
    <b v="0"/>
  </r>
  <r>
    <x v="0"/>
    <n v="1"/>
    <s v="11-00928"/>
    <x v="6"/>
    <x v="190"/>
    <x v="0"/>
    <n v="37"/>
    <n v="70"/>
    <n v="4.99"/>
    <b v="0"/>
  </r>
  <r>
    <x v="0"/>
    <n v="1"/>
    <s v="11-00929"/>
    <x v="6"/>
    <x v="142"/>
    <x v="0"/>
    <n v="34"/>
    <n v="45"/>
    <n v="4.99"/>
    <b v="0"/>
  </r>
  <r>
    <x v="0"/>
    <n v="1"/>
    <s v="11-00930"/>
    <x v="6"/>
    <x v="269"/>
    <x v="1"/>
    <s v="N/A"/>
    <n v="34"/>
    <n v="4.99"/>
    <b v="0"/>
  </r>
  <r>
    <x v="0"/>
    <n v="1"/>
    <s v="11-00931"/>
    <x v="6"/>
    <x v="270"/>
    <x v="0"/>
    <n v="40"/>
    <n v="123"/>
    <n v="4.99"/>
    <b v="0"/>
  </r>
  <r>
    <x v="1"/>
    <n v="1"/>
    <s v="21-00101"/>
    <x v="0"/>
    <x v="358"/>
    <x v="0"/>
    <n v="33"/>
    <n v="58"/>
    <n v="4.99"/>
    <b v="0"/>
  </r>
  <r>
    <x v="1"/>
    <n v="1"/>
    <s v="21-00102"/>
    <x v="0"/>
    <x v="146"/>
    <x v="0"/>
    <n v="27"/>
    <n v="42"/>
    <n v="4.99"/>
    <b v="0"/>
  </r>
  <r>
    <x v="1"/>
    <n v="1"/>
    <s v="21-00103"/>
    <x v="0"/>
    <x v="359"/>
    <x v="0"/>
    <n v="23"/>
    <n v="204"/>
    <n v="4.99"/>
    <b v="0"/>
  </r>
  <r>
    <x v="1"/>
    <n v="1"/>
    <s v="21-00104"/>
    <x v="0"/>
    <x v="277"/>
    <x v="0"/>
    <n v="39"/>
    <n v="55"/>
    <n v="4.99"/>
    <b v="0"/>
  </r>
  <r>
    <x v="1"/>
    <n v="1"/>
    <s v="21-00105"/>
    <x v="0"/>
    <x v="360"/>
    <x v="0"/>
    <n v="22"/>
    <n v="39"/>
    <n v="4.99"/>
    <b v="0"/>
  </r>
  <r>
    <x v="1"/>
    <n v="1"/>
    <s v="21-00106"/>
    <x v="0"/>
    <x v="361"/>
    <x v="0"/>
    <n v="33"/>
    <n v="34"/>
    <n v="4.99"/>
    <b v="0"/>
  </r>
  <r>
    <x v="1"/>
    <n v="1"/>
    <s v="21-00107"/>
    <x v="0"/>
    <x v="5"/>
    <x v="0"/>
    <n v="33"/>
    <n v="39"/>
    <n v="4.99"/>
    <b v="0"/>
  </r>
  <r>
    <x v="1"/>
    <n v="1"/>
    <s v="21-00108"/>
    <x v="0"/>
    <x v="362"/>
    <x v="0"/>
    <n v="24"/>
    <n v="55"/>
    <n v="4.99"/>
    <b v="0"/>
  </r>
  <r>
    <x v="1"/>
    <n v="1"/>
    <s v="21-00109"/>
    <x v="0"/>
    <x v="363"/>
    <x v="0"/>
    <n v="34"/>
    <n v="40"/>
    <n v="4.99"/>
    <b v="0"/>
  </r>
  <r>
    <x v="1"/>
    <n v="1"/>
    <s v="21-00110"/>
    <x v="0"/>
    <x v="221"/>
    <x v="0"/>
    <n v="33"/>
    <n v="25"/>
    <n v="4.99"/>
    <b v="0"/>
  </r>
  <r>
    <x v="1"/>
    <n v="1"/>
    <s v="21-00111"/>
    <x v="0"/>
    <x v="350"/>
    <x v="0"/>
    <n v="21"/>
    <n v="44"/>
    <n v="4.99"/>
    <b v="0"/>
  </r>
  <r>
    <x v="1"/>
    <n v="1"/>
    <s v="21-00112"/>
    <x v="0"/>
    <x v="16"/>
    <x v="0"/>
    <n v="51"/>
    <n v="79"/>
    <n v="4.99"/>
    <b v="0"/>
  </r>
  <r>
    <x v="1"/>
    <n v="1"/>
    <s v="21-00113"/>
    <x v="0"/>
    <x v="121"/>
    <x v="1"/>
    <s v="N/A"/>
    <n v="26"/>
    <n v="4.99"/>
    <b v="0"/>
  </r>
  <r>
    <x v="1"/>
    <n v="1"/>
    <s v="21-00114"/>
    <x v="0"/>
    <x v="75"/>
    <x v="0"/>
    <n v="62"/>
    <n v="75"/>
    <n v="4.99"/>
    <b v="0"/>
  </r>
  <r>
    <x v="1"/>
    <n v="1"/>
    <s v="21-00115"/>
    <x v="0"/>
    <x v="19"/>
    <x v="0"/>
    <n v="52"/>
    <n v="30"/>
    <n v="4.99"/>
    <b v="0"/>
  </r>
  <r>
    <x v="1"/>
    <n v="1"/>
    <s v="21-00118"/>
    <x v="0"/>
    <x v="20"/>
    <x v="0"/>
    <n v="59"/>
    <n v="30"/>
    <n v="4.99"/>
    <b v="0"/>
  </r>
  <r>
    <x v="1"/>
    <n v="1"/>
    <s v="21-00116"/>
    <x v="0"/>
    <x v="20"/>
    <x v="0"/>
    <n v="54"/>
    <n v="32"/>
    <n v="4.99"/>
    <b v="0"/>
  </r>
  <r>
    <x v="1"/>
    <n v="1"/>
    <s v="21-00117"/>
    <x v="0"/>
    <x v="20"/>
    <x v="0"/>
    <n v="46"/>
    <n v="57"/>
    <n v="4.99"/>
    <b v="1"/>
  </r>
  <r>
    <x v="1"/>
    <n v="1"/>
    <s v="21-00119"/>
    <x v="0"/>
    <x v="21"/>
    <x v="0"/>
    <n v="56"/>
    <n v="80"/>
    <n v="4.99"/>
    <b v="0"/>
  </r>
  <r>
    <x v="1"/>
    <n v="1"/>
    <s v="21-00120"/>
    <x v="0"/>
    <x v="21"/>
    <x v="0"/>
    <n v="54"/>
    <n v="118"/>
    <n v="4.99"/>
    <b v="0"/>
  </r>
  <r>
    <x v="1"/>
    <n v="1"/>
    <s v="21-00121"/>
    <x v="0"/>
    <x v="351"/>
    <x v="0"/>
    <n v="45"/>
    <n v="139"/>
    <n v="4.99"/>
    <b v="0"/>
  </r>
  <r>
    <x v="1"/>
    <n v="1"/>
    <s v="21-00122"/>
    <x v="0"/>
    <x v="233"/>
    <x v="0"/>
    <n v="56"/>
    <n v="40"/>
    <n v="4.99"/>
    <b v="0"/>
  </r>
  <r>
    <x v="1"/>
    <n v="1"/>
    <s v="21-00123"/>
    <x v="0"/>
    <x v="236"/>
    <x v="0"/>
    <n v="49"/>
    <n v="53"/>
    <n v="4.99"/>
    <b v="0"/>
  </r>
  <r>
    <x v="1"/>
    <n v="1"/>
    <s v="21-00124"/>
    <x v="0"/>
    <x v="24"/>
    <x v="0"/>
    <n v="60"/>
    <n v="120"/>
    <n v="4.99"/>
    <b v="0"/>
  </r>
  <r>
    <x v="1"/>
    <n v="1"/>
    <s v="21-00125"/>
    <x v="0"/>
    <x v="169"/>
    <x v="1"/>
    <s v="N/A"/>
    <n v="22"/>
    <n v="4.99"/>
    <b v="0"/>
  </r>
  <r>
    <x v="1"/>
    <n v="1"/>
    <s v="21-00126"/>
    <x v="0"/>
    <x v="26"/>
    <x v="1"/>
    <s v="N/A"/>
    <n v="25"/>
    <n v="4.99"/>
    <b v="0"/>
  </r>
  <r>
    <x v="1"/>
    <n v="1"/>
    <s v="21-00127"/>
    <x v="0"/>
    <x v="26"/>
    <x v="1"/>
    <s v="N/A"/>
    <n v="25"/>
    <n v="4.99"/>
    <b v="0"/>
  </r>
  <r>
    <x v="1"/>
    <n v="1"/>
    <s v="21-00128"/>
    <x v="0"/>
    <x v="26"/>
    <x v="0"/>
    <n v="49"/>
    <n v="211"/>
    <n v="4.99"/>
    <b v="0"/>
  </r>
  <r>
    <x v="1"/>
    <n v="1"/>
    <s v="21-00129"/>
    <x v="0"/>
    <x v="237"/>
    <x v="0"/>
    <n v="64"/>
    <n v="46"/>
    <n v="4.99"/>
    <b v="0"/>
  </r>
  <r>
    <x v="1"/>
    <n v="1"/>
    <s v="21-00130"/>
    <x v="0"/>
    <x v="79"/>
    <x v="0"/>
    <n v="44"/>
    <n v="68"/>
    <n v="4.99"/>
    <b v="0"/>
  </r>
  <r>
    <x v="1"/>
    <n v="1"/>
    <s v="21-00131"/>
    <x v="0"/>
    <x v="171"/>
    <x v="0"/>
    <n v="62"/>
    <n v="38"/>
    <n v="4.99"/>
    <b v="0"/>
  </r>
  <r>
    <x v="1"/>
    <n v="1"/>
    <s v="21-00132"/>
    <x v="0"/>
    <x v="28"/>
    <x v="0"/>
    <n v="61"/>
    <n v="106"/>
    <n v="4.99"/>
    <b v="0"/>
  </r>
  <r>
    <x v="1"/>
    <n v="1"/>
    <s v="21-00133"/>
    <x v="0"/>
    <x v="83"/>
    <x v="0"/>
    <n v="66"/>
    <n v="61"/>
    <n v="4.99"/>
    <b v="0"/>
  </r>
  <r>
    <x v="1"/>
    <n v="1"/>
    <s v="21-00134"/>
    <x v="0"/>
    <x v="40"/>
    <x v="0"/>
    <n v="52"/>
    <n v="41"/>
    <n v="4.99"/>
    <b v="0"/>
  </r>
  <r>
    <x v="1"/>
    <n v="1"/>
    <s v="21-00135"/>
    <x v="0"/>
    <x v="129"/>
    <x v="0"/>
    <n v="48"/>
    <n v="213"/>
    <n v="4.99"/>
    <b v="0"/>
  </r>
  <r>
    <x v="1"/>
    <n v="1"/>
    <s v="21-00136"/>
    <x v="0"/>
    <x v="242"/>
    <x v="0"/>
    <n v="47"/>
    <n v="75"/>
    <n v="4.99"/>
    <b v="0"/>
  </r>
  <r>
    <x v="1"/>
    <n v="1"/>
    <s v="21-00137"/>
    <x v="0"/>
    <x v="364"/>
    <x v="0"/>
    <n v="34"/>
    <n v="37"/>
    <n v="4.99"/>
    <b v="0"/>
  </r>
  <r>
    <x v="1"/>
    <n v="1"/>
    <s v="21-00138"/>
    <x v="0"/>
    <x v="308"/>
    <x v="0"/>
    <n v="43"/>
    <n v="31"/>
    <n v="4.99"/>
    <b v="0"/>
  </r>
  <r>
    <x v="1"/>
    <n v="1"/>
    <s v="21-00139"/>
    <x v="0"/>
    <x v="172"/>
    <x v="0"/>
    <n v="32"/>
    <n v="27"/>
    <n v="4.99"/>
    <b v="0"/>
  </r>
  <r>
    <x v="1"/>
    <n v="1"/>
    <s v="21-00140"/>
    <x v="0"/>
    <x v="173"/>
    <x v="0"/>
    <n v="40"/>
    <n v="83"/>
    <n v="4.99"/>
    <b v="0"/>
  </r>
  <r>
    <x v="1"/>
    <n v="1"/>
    <s v="21-00141"/>
    <x v="0"/>
    <x v="174"/>
    <x v="0"/>
    <n v="34"/>
    <n v="64"/>
    <n v="4.99"/>
    <b v="1"/>
  </r>
  <r>
    <x v="1"/>
    <n v="1"/>
    <s v="21-00142"/>
    <x v="0"/>
    <x v="132"/>
    <x v="0"/>
    <n v="41"/>
    <n v="123"/>
    <n v="4.99"/>
    <b v="0"/>
  </r>
  <r>
    <x v="1"/>
    <n v="1"/>
    <s v="21-00144"/>
    <x v="0"/>
    <x v="245"/>
    <x v="0"/>
    <n v="52"/>
    <n v="69"/>
    <n v="4.99"/>
    <b v="0"/>
  </r>
  <r>
    <x v="1"/>
    <n v="1"/>
    <s v="21-00143"/>
    <x v="0"/>
    <x v="245"/>
    <x v="0"/>
    <n v="41"/>
    <n v="74"/>
    <n v="4.99"/>
    <b v="0"/>
  </r>
  <r>
    <x v="1"/>
    <n v="1"/>
    <s v="21-00145"/>
    <x v="0"/>
    <x v="90"/>
    <x v="0"/>
    <n v="48"/>
    <n v="42"/>
    <n v="4.99"/>
    <b v="0"/>
  </r>
  <r>
    <x v="1"/>
    <n v="1"/>
    <s v="21-00146"/>
    <x v="0"/>
    <x v="247"/>
    <x v="0"/>
    <n v="55"/>
    <n v="66"/>
    <n v="4.99"/>
    <b v="0"/>
  </r>
  <r>
    <x v="1"/>
    <n v="1"/>
    <s v="21-00147"/>
    <x v="0"/>
    <x v="92"/>
    <x v="0"/>
    <n v="48"/>
    <n v="46"/>
    <n v="4.99"/>
    <b v="0"/>
  </r>
  <r>
    <x v="1"/>
    <n v="1"/>
    <s v="21-00148"/>
    <x v="0"/>
    <x v="94"/>
    <x v="0"/>
    <n v="46"/>
    <n v="31"/>
    <n v="4.99"/>
    <b v="0"/>
  </r>
  <r>
    <x v="1"/>
    <n v="1"/>
    <s v="21-00149"/>
    <x v="0"/>
    <x v="50"/>
    <x v="0"/>
    <n v="26"/>
    <n v="77"/>
    <n v="4.99"/>
    <b v="0"/>
  </r>
  <r>
    <x v="1"/>
    <n v="1"/>
    <s v="21-00150"/>
    <x v="0"/>
    <x v="51"/>
    <x v="0"/>
    <n v="30"/>
    <n v="101"/>
    <n v="4.99"/>
    <b v="0"/>
  </r>
  <r>
    <x v="1"/>
    <n v="1"/>
    <s v="21-00151"/>
    <x v="0"/>
    <x v="365"/>
    <x v="0"/>
    <n v="36"/>
    <n v="77"/>
    <n v="4.99"/>
    <b v="0"/>
  </r>
  <r>
    <x v="1"/>
    <n v="1"/>
    <s v="21-00152"/>
    <x v="0"/>
    <x v="254"/>
    <x v="0"/>
    <n v="38"/>
    <n v="38"/>
    <n v="4.99"/>
    <b v="0"/>
  </r>
  <r>
    <x v="1"/>
    <n v="1"/>
    <s v="21-00153"/>
    <x v="0"/>
    <x v="259"/>
    <x v="0"/>
    <n v="20"/>
    <n v="106"/>
    <n v="4.99"/>
    <b v="0"/>
  </r>
  <r>
    <x v="1"/>
    <n v="1"/>
    <s v="21-00154"/>
    <x v="0"/>
    <x v="53"/>
    <x v="0"/>
    <n v="29"/>
    <n v="79"/>
    <n v="4.99"/>
    <b v="0"/>
  </r>
  <r>
    <x v="1"/>
    <n v="1"/>
    <s v="21-00155"/>
    <x v="0"/>
    <x v="102"/>
    <x v="0"/>
    <n v="27"/>
    <n v="24"/>
    <n v="4.99"/>
    <b v="0"/>
  </r>
  <r>
    <x v="1"/>
    <n v="1"/>
    <s v="21-00156"/>
    <x v="0"/>
    <x v="319"/>
    <x v="0"/>
    <n v="20"/>
    <n v="101"/>
    <n v="4.99"/>
    <b v="0"/>
  </r>
  <r>
    <x v="1"/>
    <n v="1"/>
    <s v="21-00157"/>
    <x v="0"/>
    <x v="186"/>
    <x v="0"/>
    <n v="30"/>
    <n v="20"/>
    <n v="4.99"/>
    <b v="0"/>
  </r>
  <r>
    <x v="1"/>
    <n v="1"/>
    <s v="21-00158"/>
    <x v="0"/>
    <x v="264"/>
    <x v="0"/>
    <n v="30"/>
    <n v="48"/>
    <n v="4.99"/>
    <b v="0"/>
  </r>
  <r>
    <x v="1"/>
    <n v="1"/>
    <s v="21-00159"/>
    <x v="0"/>
    <x v="366"/>
    <x v="0"/>
    <n v="23"/>
    <n v="24"/>
    <n v="4.99"/>
    <b v="0"/>
  </r>
  <r>
    <x v="1"/>
    <n v="1"/>
    <s v="21-00160"/>
    <x v="0"/>
    <x v="367"/>
    <x v="0"/>
    <n v="30"/>
    <n v="86"/>
    <n v="4.99"/>
    <b v="0"/>
  </r>
  <r>
    <x v="1"/>
    <n v="1"/>
    <s v="21-00161"/>
    <x v="0"/>
    <x v="271"/>
    <x v="0"/>
    <n v="22"/>
    <n v="66"/>
    <n v="4.99"/>
    <b v="0"/>
  </r>
  <r>
    <x v="1"/>
    <n v="1"/>
    <s v="21-00162"/>
    <x v="0"/>
    <x v="368"/>
    <x v="0"/>
    <n v="23"/>
    <n v="36"/>
    <n v="4.99"/>
    <b v="0"/>
  </r>
  <r>
    <x v="1"/>
    <n v="1"/>
    <s v="21-00163"/>
    <x v="1"/>
    <x v="336"/>
    <x v="0"/>
    <n v="31"/>
    <n v="22"/>
    <n v="4.99"/>
    <b v="0"/>
  </r>
  <r>
    <x v="1"/>
    <n v="1"/>
    <s v="21-00164"/>
    <x v="1"/>
    <x v="194"/>
    <x v="0"/>
    <n v="27"/>
    <n v="28"/>
    <n v="4.99"/>
    <b v="0"/>
  </r>
  <r>
    <x v="1"/>
    <n v="1"/>
    <s v="21-00165"/>
    <x v="1"/>
    <x v="369"/>
    <x v="0"/>
    <n v="39"/>
    <n v="91"/>
    <n v="4.99"/>
    <b v="0"/>
  </r>
  <r>
    <x v="1"/>
    <n v="1"/>
    <s v="21-00166"/>
    <x v="1"/>
    <x v="200"/>
    <x v="0"/>
    <n v="28"/>
    <n v="37"/>
    <n v="4.99"/>
    <b v="0"/>
  </r>
  <r>
    <x v="1"/>
    <n v="1"/>
    <s v="21-00167"/>
    <x v="1"/>
    <x v="203"/>
    <x v="0"/>
    <n v="23"/>
    <n v="23"/>
    <n v="4.99"/>
    <b v="0"/>
  </r>
  <r>
    <x v="1"/>
    <n v="1"/>
    <s v="21-00168"/>
    <x v="1"/>
    <x v="370"/>
    <x v="0"/>
    <n v="34"/>
    <n v="39"/>
    <n v="4.99"/>
    <b v="0"/>
  </r>
  <r>
    <x v="1"/>
    <n v="1"/>
    <s v="21-00169"/>
    <x v="1"/>
    <x v="155"/>
    <x v="0"/>
    <n v="39"/>
    <n v="47"/>
    <n v="4.99"/>
    <b v="0"/>
  </r>
  <r>
    <x v="1"/>
    <n v="1"/>
    <s v="21-00170"/>
    <x v="1"/>
    <x v="371"/>
    <x v="0"/>
    <n v="25"/>
    <n v="58"/>
    <n v="4.99"/>
    <b v="1"/>
  </r>
  <r>
    <x v="1"/>
    <n v="1"/>
    <s v="21-00171"/>
    <x v="1"/>
    <x v="159"/>
    <x v="0"/>
    <n v="40"/>
    <n v="65"/>
    <n v="4.99"/>
    <b v="0"/>
  </r>
  <r>
    <x v="1"/>
    <n v="1"/>
    <s v="21-00172"/>
    <x v="1"/>
    <x v="372"/>
    <x v="0"/>
    <n v="35"/>
    <n v="25"/>
    <n v="4.99"/>
    <b v="0"/>
  </r>
  <r>
    <x v="1"/>
    <n v="1"/>
    <s v="21-00173"/>
    <x v="1"/>
    <x v="229"/>
    <x v="0"/>
    <n v="29"/>
    <n v="42"/>
    <n v="4.99"/>
    <b v="0"/>
  </r>
  <r>
    <x v="1"/>
    <n v="1"/>
    <s v="21-00174"/>
    <x v="1"/>
    <x v="17"/>
    <x v="0"/>
    <n v="33"/>
    <n v="42"/>
    <n v="4.99"/>
    <b v="0"/>
  </r>
  <r>
    <x v="1"/>
    <n v="1"/>
    <s v="21-00176"/>
    <x v="1"/>
    <x v="230"/>
    <x v="0"/>
    <n v="40"/>
    <n v="27"/>
    <n v="4.99"/>
    <b v="0"/>
  </r>
  <r>
    <x v="1"/>
    <n v="1"/>
    <s v="21-00175"/>
    <x v="1"/>
    <x v="230"/>
    <x v="0"/>
    <n v="35"/>
    <n v="36"/>
    <n v="4.99"/>
    <b v="0"/>
  </r>
  <r>
    <x v="1"/>
    <n v="1"/>
    <s v="21-00177"/>
    <x v="1"/>
    <x v="74"/>
    <x v="0"/>
    <n v="34"/>
    <n v="208"/>
    <n v="4.99"/>
    <b v="1"/>
  </r>
  <r>
    <x v="1"/>
    <n v="1"/>
    <s v="21-00178"/>
    <x v="1"/>
    <x v="22"/>
    <x v="0"/>
    <n v="30"/>
    <n v="34"/>
    <n v="4.99"/>
    <b v="0"/>
  </r>
  <r>
    <x v="1"/>
    <n v="1"/>
    <s v="21-00179"/>
    <x v="1"/>
    <x v="22"/>
    <x v="0"/>
    <n v="31"/>
    <n v="60"/>
    <n v="4.99"/>
    <b v="0"/>
  </r>
  <r>
    <x v="1"/>
    <n v="1"/>
    <s v="21-00180"/>
    <x v="1"/>
    <x v="22"/>
    <x v="0"/>
    <n v="33"/>
    <n v="90"/>
    <n v="4.99"/>
    <b v="0"/>
  </r>
  <r>
    <x v="1"/>
    <n v="1"/>
    <s v="21-00181"/>
    <x v="1"/>
    <x v="351"/>
    <x v="0"/>
    <n v="37"/>
    <n v="64"/>
    <n v="4.99"/>
    <b v="0"/>
  </r>
  <r>
    <x v="1"/>
    <n v="1"/>
    <s v="21-00182"/>
    <x v="1"/>
    <x v="234"/>
    <x v="0"/>
    <n v="46"/>
    <n v="39"/>
    <n v="4.99"/>
    <b v="0"/>
  </r>
  <r>
    <x v="1"/>
    <n v="1"/>
    <s v="21-00183"/>
    <x v="1"/>
    <x v="26"/>
    <x v="0"/>
    <n v="38"/>
    <n v="24"/>
    <n v="4.99"/>
    <b v="0"/>
  </r>
  <r>
    <x v="1"/>
    <n v="1"/>
    <s v="21-00184"/>
    <x v="1"/>
    <x v="238"/>
    <x v="0"/>
    <n v="40"/>
    <n v="27"/>
    <n v="4.99"/>
    <b v="0"/>
  </r>
  <r>
    <x v="1"/>
    <n v="1"/>
    <s v="21-00185"/>
    <x v="1"/>
    <x v="238"/>
    <x v="0"/>
    <n v="53"/>
    <n v="59"/>
    <n v="4.99"/>
    <b v="0"/>
  </r>
  <r>
    <x v="1"/>
    <n v="1"/>
    <s v="21-00186"/>
    <x v="1"/>
    <x v="240"/>
    <x v="0"/>
    <n v="52"/>
    <n v="130"/>
    <n v="4.99"/>
    <b v="0"/>
  </r>
  <r>
    <x v="1"/>
    <n v="1"/>
    <s v="21-00187"/>
    <x v="1"/>
    <x v="81"/>
    <x v="0"/>
    <n v="29"/>
    <n v="30"/>
    <n v="4.99"/>
    <b v="1"/>
  </r>
  <r>
    <x v="1"/>
    <n v="1"/>
    <s v="21-00188"/>
    <x v="1"/>
    <x v="83"/>
    <x v="0"/>
    <n v="43"/>
    <n v="37"/>
    <n v="4.99"/>
    <b v="0"/>
  </r>
  <r>
    <x v="1"/>
    <n v="1"/>
    <s v="21-00189"/>
    <x v="1"/>
    <x v="35"/>
    <x v="0"/>
    <n v="39"/>
    <n v="21"/>
    <n v="4.99"/>
    <b v="0"/>
  </r>
  <r>
    <x v="1"/>
    <n v="1"/>
    <s v="21-00190"/>
    <x v="1"/>
    <x v="86"/>
    <x v="0"/>
    <n v="46"/>
    <n v="42"/>
    <n v="4.99"/>
    <b v="0"/>
  </r>
  <r>
    <x v="1"/>
    <n v="1"/>
    <s v="21-00191"/>
    <x v="1"/>
    <x v="308"/>
    <x v="0"/>
    <n v="33"/>
    <n v="193"/>
    <n v="4.99"/>
    <b v="0"/>
  </r>
  <r>
    <x v="1"/>
    <n v="1"/>
    <s v="21-00192"/>
    <x v="1"/>
    <x v="88"/>
    <x v="0"/>
    <n v="40"/>
    <n v="24"/>
    <n v="4.99"/>
    <b v="0"/>
  </r>
  <r>
    <x v="1"/>
    <n v="1"/>
    <s v="21-00193"/>
    <x v="1"/>
    <x v="88"/>
    <x v="0"/>
    <n v="35"/>
    <n v="217"/>
    <n v="4.99"/>
    <b v="0"/>
  </r>
  <r>
    <x v="1"/>
    <n v="1"/>
    <s v="21-00194"/>
    <x v="1"/>
    <x v="42"/>
    <x v="0"/>
    <n v="41"/>
    <n v="250"/>
    <n v="4.99"/>
    <b v="0"/>
  </r>
  <r>
    <x v="1"/>
    <n v="1"/>
    <s v="21-00195"/>
    <x v="1"/>
    <x v="43"/>
    <x v="0"/>
    <n v="41"/>
    <n v="40"/>
    <n v="4.99"/>
    <b v="0"/>
  </r>
  <r>
    <x v="1"/>
    <n v="1"/>
    <s v="21-00196"/>
    <x v="1"/>
    <x v="310"/>
    <x v="0"/>
    <n v="43"/>
    <n v="41"/>
    <n v="4.99"/>
    <b v="0"/>
  </r>
  <r>
    <x v="1"/>
    <n v="1"/>
    <s v="21-00197"/>
    <x v="1"/>
    <x v="250"/>
    <x v="0"/>
    <n v="44"/>
    <n v="156"/>
    <n v="4.99"/>
    <b v="0"/>
  </r>
  <r>
    <x v="1"/>
    <n v="1"/>
    <s v="21-00198"/>
    <x v="1"/>
    <x v="94"/>
    <x v="0"/>
    <n v="42"/>
    <n v="44"/>
    <n v="4.99"/>
    <b v="0"/>
  </r>
  <r>
    <x v="1"/>
    <n v="1"/>
    <s v="21-00199"/>
    <x v="1"/>
    <x v="48"/>
    <x v="0"/>
    <n v="40"/>
    <n v="69"/>
    <n v="4.99"/>
    <b v="0"/>
  </r>
  <r>
    <x v="1"/>
    <n v="1"/>
    <s v="21-00200"/>
    <x v="1"/>
    <x v="251"/>
    <x v="0"/>
    <n v="36"/>
    <n v="25"/>
    <n v="4.99"/>
    <b v="0"/>
  </r>
  <r>
    <x v="1"/>
    <n v="1"/>
    <s v="21-00201"/>
    <x v="1"/>
    <x v="139"/>
    <x v="0"/>
    <n v="21"/>
    <n v="43"/>
    <n v="4.99"/>
    <b v="0"/>
  </r>
  <r>
    <x v="1"/>
    <n v="1"/>
    <s v="21-00202"/>
    <x v="1"/>
    <x v="182"/>
    <x v="0"/>
    <n v="24"/>
    <n v="48"/>
    <n v="4.99"/>
    <b v="0"/>
  </r>
  <r>
    <x v="1"/>
    <n v="1"/>
    <s v="21-00203"/>
    <x v="1"/>
    <x v="317"/>
    <x v="0"/>
    <n v="31"/>
    <n v="24"/>
    <n v="4.99"/>
    <b v="0"/>
  </r>
  <r>
    <x v="1"/>
    <n v="1"/>
    <s v="21-00204"/>
    <x v="1"/>
    <x v="100"/>
    <x v="0"/>
    <n v="36"/>
    <n v="109"/>
    <n v="4.99"/>
    <b v="0"/>
  </r>
  <r>
    <x v="1"/>
    <n v="1"/>
    <s v="21-00205"/>
    <x v="1"/>
    <x v="259"/>
    <x v="0"/>
    <n v="37"/>
    <n v="66"/>
    <n v="4.99"/>
    <b v="1"/>
  </r>
  <r>
    <x v="1"/>
    <n v="1"/>
    <s v="21-00206"/>
    <x v="1"/>
    <x v="54"/>
    <x v="0"/>
    <n v="21"/>
    <n v="37"/>
    <n v="4.99"/>
    <b v="1"/>
  </r>
  <r>
    <x v="1"/>
    <n v="1"/>
    <s v="21-00207"/>
    <x v="1"/>
    <x v="373"/>
    <x v="0"/>
    <n v="32"/>
    <n v="42"/>
    <n v="4.99"/>
    <b v="0"/>
  </r>
  <r>
    <x v="1"/>
    <n v="1"/>
    <s v="21-00208"/>
    <x v="1"/>
    <x v="103"/>
    <x v="0"/>
    <n v="26"/>
    <n v="87"/>
    <n v="4.99"/>
    <b v="0"/>
  </r>
  <r>
    <x v="1"/>
    <n v="1"/>
    <s v="21-00209"/>
    <x v="1"/>
    <x v="320"/>
    <x v="0"/>
    <n v="21"/>
    <n v="22"/>
    <n v="4.99"/>
    <b v="0"/>
  </r>
  <r>
    <x v="1"/>
    <n v="1"/>
    <s v="21-00210"/>
    <x v="1"/>
    <x v="374"/>
    <x v="0"/>
    <n v="22"/>
    <n v="96"/>
    <n v="4.99"/>
    <b v="0"/>
  </r>
  <r>
    <x v="1"/>
    <n v="1"/>
    <s v="21-00211"/>
    <x v="1"/>
    <x v="268"/>
    <x v="0"/>
    <n v="38"/>
    <n v="90"/>
    <n v="4.99"/>
    <b v="0"/>
  </r>
  <r>
    <x v="1"/>
    <n v="1"/>
    <s v="21-00212"/>
    <x v="1"/>
    <x v="107"/>
    <x v="0"/>
    <n v="32"/>
    <n v="55"/>
    <n v="4.99"/>
    <b v="0"/>
  </r>
  <r>
    <x v="1"/>
    <n v="1"/>
    <s v="21-00213"/>
    <x v="2"/>
    <x v="375"/>
    <x v="0"/>
    <n v="21"/>
    <n v="27"/>
    <n v="4.99"/>
    <b v="0"/>
  </r>
  <r>
    <x v="1"/>
    <n v="1"/>
    <s v="21-00214"/>
    <x v="2"/>
    <x v="1"/>
    <x v="0"/>
    <n v="31"/>
    <n v="139"/>
    <n v="4.99"/>
    <b v="0"/>
  </r>
  <r>
    <x v="1"/>
    <n v="1"/>
    <s v="21-00215"/>
    <x v="2"/>
    <x v="3"/>
    <x v="0"/>
    <n v="40"/>
    <n v="33"/>
    <n v="4.99"/>
    <b v="0"/>
  </r>
  <r>
    <x v="1"/>
    <n v="1"/>
    <s v="21-00216"/>
    <x v="2"/>
    <x v="339"/>
    <x v="0"/>
    <n v="34"/>
    <n v="51"/>
    <n v="4.99"/>
    <b v="0"/>
  </r>
  <r>
    <x v="1"/>
    <n v="1"/>
    <s v="21-00217"/>
    <x v="2"/>
    <x v="376"/>
    <x v="0"/>
    <n v="29"/>
    <n v="24"/>
    <n v="4.99"/>
    <b v="0"/>
  </r>
  <r>
    <x v="1"/>
    <n v="1"/>
    <s v="21-00218"/>
    <x v="2"/>
    <x v="201"/>
    <x v="0"/>
    <n v="40"/>
    <n v="46"/>
    <n v="4.99"/>
    <b v="0"/>
  </r>
  <r>
    <x v="1"/>
    <n v="1"/>
    <s v="21-00219"/>
    <x v="2"/>
    <x v="377"/>
    <x v="0"/>
    <n v="26"/>
    <n v="77"/>
    <n v="4.99"/>
    <b v="0"/>
  </r>
  <r>
    <x v="1"/>
    <n v="1"/>
    <s v="21-00220"/>
    <x v="2"/>
    <x v="378"/>
    <x v="0"/>
    <n v="25"/>
    <n v="72"/>
    <n v="4.99"/>
    <b v="0"/>
  </r>
  <r>
    <x v="1"/>
    <n v="1"/>
    <s v="21-00221"/>
    <x v="2"/>
    <x v="379"/>
    <x v="0"/>
    <n v="28"/>
    <n v="34"/>
    <n v="4.99"/>
    <b v="0"/>
  </r>
  <r>
    <x v="1"/>
    <n v="1"/>
    <s v="21-00222"/>
    <x v="2"/>
    <x v="119"/>
    <x v="0"/>
    <n v="26"/>
    <n v="26"/>
    <n v="4.99"/>
    <b v="0"/>
  </r>
  <r>
    <x v="1"/>
    <n v="1"/>
    <s v="21-00223"/>
    <x v="2"/>
    <x v="380"/>
    <x v="0"/>
    <n v="26"/>
    <n v="26"/>
    <n v="4.99"/>
    <b v="0"/>
  </r>
  <r>
    <x v="1"/>
    <n v="1"/>
    <s v="21-00224"/>
    <x v="2"/>
    <x v="298"/>
    <x v="0"/>
    <n v="32"/>
    <n v="78"/>
    <n v="4.99"/>
    <b v="0"/>
  </r>
  <r>
    <x v="1"/>
    <n v="1"/>
    <s v="21-00225"/>
    <x v="2"/>
    <x v="15"/>
    <x v="0"/>
    <n v="28"/>
    <n v="22"/>
    <n v="4.99"/>
    <b v="0"/>
  </r>
  <r>
    <x v="1"/>
    <n v="1"/>
    <s v="21-00226"/>
    <x v="2"/>
    <x v="381"/>
    <x v="0"/>
    <n v="39"/>
    <n v="206"/>
    <n v="4.99"/>
    <b v="0"/>
  </r>
  <r>
    <x v="1"/>
    <n v="1"/>
    <s v="21-00227"/>
    <x v="2"/>
    <x v="121"/>
    <x v="0"/>
    <n v="41"/>
    <n v="37"/>
    <n v="4.99"/>
    <b v="0"/>
  </r>
  <r>
    <x v="1"/>
    <n v="1"/>
    <s v="21-00228"/>
    <x v="2"/>
    <x v="121"/>
    <x v="0"/>
    <n v="40"/>
    <n v="81"/>
    <n v="4.99"/>
    <b v="0"/>
  </r>
  <r>
    <x v="1"/>
    <n v="1"/>
    <s v="21-00229"/>
    <x v="2"/>
    <x v="304"/>
    <x v="0"/>
    <n v="42"/>
    <n v="74"/>
    <n v="4.99"/>
    <b v="0"/>
  </r>
  <r>
    <x v="1"/>
    <n v="1"/>
    <s v="21-00230"/>
    <x v="2"/>
    <x v="306"/>
    <x v="0"/>
    <n v="46"/>
    <n v="42"/>
    <n v="4.99"/>
    <b v="0"/>
  </r>
  <r>
    <x v="1"/>
    <n v="1"/>
    <s v="21-00231"/>
    <x v="2"/>
    <x v="306"/>
    <x v="0"/>
    <n v="36"/>
    <n v="74"/>
    <n v="4.99"/>
    <b v="0"/>
  </r>
  <r>
    <x v="1"/>
    <n v="1"/>
    <s v="21-00232"/>
    <x v="2"/>
    <x v="123"/>
    <x v="0"/>
    <n v="45"/>
    <n v="77"/>
    <n v="4.99"/>
    <b v="0"/>
  </r>
  <r>
    <x v="1"/>
    <n v="1"/>
    <s v="21-00233"/>
    <x v="2"/>
    <x v="76"/>
    <x v="0"/>
    <n v="34"/>
    <n v="54"/>
    <n v="4.99"/>
    <b v="0"/>
  </r>
  <r>
    <x v="1"/>
    <n v="1"/>
    <s v="21-00234"/>
    <x v="2"/>
    <x v="233"/>
    <x v="1"/>
    <s v="N/A"/>
    <n v="24"/>
    <n v="4.99"/>
    <b v="0"/>
  </r>
  <r>
    <x v="1"/>
    <n v="1"/>
    <s v="21-00235"/>
    <x v="2"/>
    <x v="233"/>
    <x v="0"/>
    <n v="44"/>
    <n v="55"/>
    <n v="4.99"/>
    <b v="1"/>
  </r>
  <r>
    <x v="1"/>
    <n v="1"/>
    <s v="21-00237"/>
    <x v="2"/>
    <x v="236"/>
    <x v="0"/>
    <n v="42"/>
    <n v="47"/>
    <n v="4.99"/>
    <b v="0"/>
  </r>
  <r>
    <x v="1"/>
    <n v="1"/>
    <s v="21-00236"/>
    <x v="2"/>
    <x v="236"/>
    <x v="0"/>
    <n v="34"/>
    <n v="146"/>
    <n v="4.99"/>
    <b v="0"/>
  </r>
  <r>
    <x v="1"/>
    <n v="1"/>
    <s v="21-00238"/>
    <x v="2"/>
    <x v="169"/>
    <x v="0"/>
    <n v="43"/>
    <n v="160"/>
    <n v="4.99"/>
    <b v="0"/>
  </r>
  <r>
    <x v="1"/>
    <n v="1"/>
    <s v="21-00239"/>
    <x v="2"/>
    <x v="125"/>
    <x v="0"/>
    <n v="48"/>
    <n v="39"/>
    <n v="4.99"/>
    <b v="0"/>
  </r>
  <r>
    <x v="1"/>
    <n v="1"/>
    <s v="21-00240"/>
    <x v="2"/>
    <x v="77"/>
    <x v="0"/>
    <n v="26"/>
    <n v="50"/>
    <n v="4.99"/>
    <b v="0"/>
  </r>
  <r>
    <x v="1"/>
    <n v="1"/>
    <s v="21-00241"/>
    <x v="2"/>
    <x v="126"/>
    <x v="0"/>
    <n v="45"/>
    <n v="39"/>
    <n v="4.99"/>
    <b v="0"/>
  </r>
  <r>
    <x v="1"/>
    <n v="1"/>
    <s v="21-00242"/>
    <x v="2"/>
    <x v="171"/>
    <x v="0"/>
    <n v="43"/>
    <n v="32"/>
    <n v="4.99"/>
    <b v="0"/>
  </r>
  <r>
    <x v="1"/>
    <n v="1"/>
    <s v="21-00243"/>
    <x v="2"/>
    <x v="171"/>
    <x v="0"/>
    <n v="43"/>
    <n v="93"/>
    <n v="4.99"/>
    <b v="0"/>
  </r>
  <r>
    <x v="1"/>
    <n v="1"/>
    <s v="21-00244"/>
    <x v="2"/>
    <x v="30"/>
    <x v="0"/>
    <n v="41"/>
    <n v="53"/>
    <n v="4.99"/>
    <b v="0"/>
  </r>
  <r>
    <x v="1"/>
    <n v="1"/>
    <s v="21-00245"/>
    <x v="2"/>
    <x v="82"/>
    <x v="0"/>
    <n v="34"/>
    <n v="73"/>
    <n v="4.99"/>
    <b v="0"/>
  </r>
  <r>
    <x v="1"/>
    <n v="1"/>
    <s v="21-00246"/>
    <x v="2"/>
    <x v="128"/>
    <x v="0"/>
    <n v="64"/>
    <n v="61"/>
    <n v="4.99"/>
    <b v="0"/>
  </r>
  <r>
    <x v="1"/>
    <n v="1"/>
    <s v="21-00247"/>
    <x v="2"/>
    <x v="38"/>
    <x v="0"/>
    <n v="75"/>
    <n v="97"/>
    <n v="4.99"/>
    <b v="0"/>
  </r>
  <r>
    <x v="1"/>
    <n v="1"/>
    <s v="21-00248"/>
    <x v="2"/>
    <x v="40"/>
    <x v="0"/>
    <n v="67"/>
    <n v="98"/>
    <n v="4.99"/>
    <b v="0"/>
  </r>
  <r>
    <x v="1"/>
    <n v="1"/>
    <s v="21-00249"/>
    <x v="2"/>
    <x v="86"/>
    <x v="0"/>
    <n v="55"/>
    <n v="241"/>
    <n v="4.99"/>
    <b v="1"/>
  </r>
  <r>
    <x v="1"/>
    <n v="1"/>
    <s v="21-00250"/>
    <x v="2"/>
    <x v="364"/>
    <x v="0"/>
    <n v="56"/>
    <n v="76"/>
    <n v="4.99"/>
    <b v="0"/>
  </r>
  <r>
    <x v="1"/>
    <n v="1"/>
    <s v="21-00251"/>
    <x v="2"/>
    <x v="172"/>
    <x v="0"/>
    <n v="62"/>
    <n v="41"/>
    <n v="4.99"/>
    <b v="0"/>
  </r>
  <r>
    <x v="1"/>
    <n v="1"/>
    <s v="21-00252"/>
    <x v="2"/>
    <x v="174"/>
    <x v="0"/>
    <n v="47"/>
    <n v="33"/>
    <n v="4.99"/>
    <b v="0"/>
  </r>
  <r>
    <x v="1"/>
    <n v="1"/>
    <s v="21-00253"/>
    <x v="2"/>
    <x v="244"/>
    <x v="0"/>
    <n v="49"/>
    <n v="46"/>
    <n v="4.99"/>
    <b v="1"/>
  </r>
  <r>
    <x v="1"/>
    <n v="1"/>
    <s v="21-00254"/>
    <x v="2"/>
    <x v="90"/>
    <x v="1"/>
    <s v="N/A"/>
    <n v="25"/>
    <n v="4.99"/>
    <b v="0"/>
  </r>
  <r>
    <x v="1"/>
    <n v="1"/>
    <s v="21-00255"/>
    <x v="2"/>
    <x v="310"/>
    <x v="0"/>
    <n v="65"/>
    <n v="38"/>
    <n v="4.99"/>
    <b v="1"/>
  </r>
  <r>
    <x v="1"/>
    <n v="1"/>
    <s v="21-00256"/>
    <x v="2"/>
    <x v="247"/>
    <x v="0"/>
    <n v="54"/>
    <n v="75"/>
    <n v="4.99"/>
    <b v="0"/>
  </r>
  <r>
    <x v="1"/>
    <n v="1"/>
    <s v="21-00257"/>
    <x v="2"/>
    <x v="250"/>
    <x v="0"/>
    <n v="58"/>
    <n v="112"/>
    <n v="4.99"/>
    <b v="0"/>
  </r>
  <r>
    <x v="1"/>
    <n v="1"/>
    <s v="21-00258"/>
    <x v="2"/>
    <x v="44"/>
    <x v="0"/>
    <n v="63"/>
    <n v="31"/>
    <n v="4.99"/>
    <b v="0"/>
  </r>
  <r>
    <x v="1"/>
    <n v="1"/>
    <s v="21-00259"/>
    <x v="2"/>
    <x v="175"/>
    <x v="0"/>
    <n v="49"/>
    <n v="73"/>
    <n v="4.99"/>
    <b v="0"/>
  </r>
  <r>
    <x v="1"/>
    <n v="1"/>
    <s v="21-00260"/>
    <x v="2"/>
    <x v="46"/>
    <x v="0"/>
    <n v="67"/>
    <n v="37"/>
    <n v="4.99"/>
    <b v="0"/>
  </r>
  <r>
    <x v="1"/>
    <n v="1"/>
    <s v="21-00261"/>
    <x v="2"/>
    <x v="134"/>
    <x v="0"/>
    <n v="50"/>
    <n v="48"/>
    <n v="4.99"/>
    <b v="0"/>
  </r>
  <r>
    <x v="1"/>
    <n v="1"/>
    <s v="21-00262"/>
    <x v="2"/>
    <x v="94"/>
    <x v="0"/>
    <n v="54"/>
    <n v="31"/>
    <n v="4.99"/>
    <b v="0"/>
  </r>
  <r>
    <x v="1"/>
    <n v="1"/>
    <s v="21-00263"/>
    <x v="2"/>
    <x v="49"/>
    <x v="0"/>
    <n v="59"/>
    <n v="44"/>
    <n v="4.99"/>
    <b v="0"/>
  </r>
  <r>
    <x v="1"/>
    <n v="1"/>
    <s v="21-00264"/>
    <x v="2"/>
    <x v="382"/>
    <x v="0"/>
    <n v="31"/>
    <n v="42"/>
    <n v="4.99"/>
    <b v="0"/>
  </r>
  <r>
    <x v="1"/>
    <n v="1"/>
    <s v="21-00265"/>
    <x v="2"/>
    <x v="138"/>
    <x v="0"/>
    <n v="20"/>
    <n v="92"/>
    <n v="4.99"/>
    <b v="0"/>
  </r>
  <r>
    <x v="1"/>
    <n v="1"/>
    <s v="21-00266"/>
    <x v="2"/>
    <x v="317"/>
    <x v="0"/>
    <n v="40"/>
    <n v="68"/>
    <n v="4.99"/>
    <b v="0"/>
  </r>
  <r>
    <x v="1"/>
    <n v="1"/>
    <s v="21-00267"/>
    <x v="2"/>
    <x v="258"/>
    <x v="0"/>
    <n v="26"/>
    <n v="240"/>
    <n v="4.99"/>
    <b v="0"/>
  </r>
  <r>
    <x v="1"/>
    <n v="1"/>
    <s v="21-00268"/>
    <x v="2"/>
    <x v="101"/>
    <x v="0"/>
    <n v="33"/>
    <n v="42"/>
    <n v="4.99"/>
    <b v="0"/>
  </r>
  <r>
    <x v="1"/>
    <n v="1"/>
    <s v="21-00269"/>
    <x v="2"/>
    <x v="183"/>
    <x v="0"/>
    <n v="38"/>
    <n v="35"/>
    <n v="4.99"/>
    <b v="0"/>
  </r>
  <r>
    <x v="1"/>
    <n v="1"/>
    <s v="21-00270"/>
    <x v="2"/>
    <x v="262"/>
    <x v="0"/>
    <n v="23"/>
    <n v="119"/>
    <n v="4.99"/>
    <b v="0"/>
  </r>
  <r>
    <x v="1"/>
    <n v="1"/>
    <s v="21-00271"/>
    <x v="2"/>
    <x v="186"/>
    <x v="0"/>
    <n v="33"/>
    <n v="223"/>
    <n v="4.99"/>
    <b v="0"/>
  </r>
  <r>
    <x v="1"/>
    <n v="1"/>
    <s v="21-00272"/>
    <x v="2"/>
    <x v="320"/>
    <x v="0"/>
    <n v="32"/>
    <n v="39"/>
    <n v="4.99"/>
    <b v="0"/>
  </r>
  <r>
    <x v="1"/>
    <n v="1"/>
    <s v="21-00273"/>
    <x v="2"/>
    <x v="374"/>
    <x v="0"/>
    <n v="27"/>
    <n v="53"/>
    <n v="4.99"/>
    <b v="0"/>
  </r>
  <r>
    <x v="1"/>
    <n v="1"/>
    <s v="21-00274"/>
    <x v="2"/>
    <x v="383"/>
    <x v="0"/>
    <n v="36"/>
    <n v="52"/>
    <n v="4.99"/>
    <b v="0"/>
  </r>
  <r>
    <x v="1"/>
    <n v="1"/>
    <s v="21-00275"/>
    <x v="2"/>
    <x v="190"/>
    <x v="1"/>
    <s v="N/A"/>
    <n v="25"/>
    <n v="4.99"/>
    <b v="0"/>
  </r>
  <r>
    <x v="1"/>
    <n v="1"/>
    <s v="21-00276"/>
    <x v="2"/>
    <x v="272"/>
    <x v="0"/>
    <n v="36"/>
    <n v="43"/>
    <n v="4.99"/>
    <b v="0"/>
  </r>
  <r>
    <x v="1"/>
    <n v="1"/>
    <s v="21-00277"/>
    <x v="2"/>
    <x v="110"/>
    <x v="0"/>
    <n v="29"/>
    <n v="44"/>
    <n v="4.99"/>
    <b v="0"/>
  </r>
  <r>
    <x v="1"/>
    <n v="1"/>
    <s v="21-00278"/>
    <x v="3"/>
    <x v="384"/>
    <x v="0"/>
    <n v="30"/>
    <n v="57"/>
    <n v="4.99"/>
    <b v="0"/>
  </r>
  <r>
    <x v="1"/>
    <n v="1"/>
    <s v="21-00279"/>
    <x v="3"/>
    <x v="385"/>
    <x v="0"/>
    <n v="37"/>
    <n v="32"/>
    <n v="4.99"/>
    <b v="0"/>
  </r>
  <r>
    <x v="1"/>
    <n v="1"/>
    <s v="21-00280"/>
    <x v="3"/>
    <x v="150"/>
    <x v="0"/>
    <n v="22"/>
    <n v="45"/>
    <n v="4.99"/>
    <b v="0"/>
  </r>
  <r>
    <x v="1"/>
    <n v="1"/>
    <s v="21-00281"/>
    <x v="3"/>
    <x v="153"/>
    <x v="0"/>
    <n v="23"/>
    <n v="89"/>
    <n v="4.99"/>
    <b v="0"/>
  </r>
  <r>
    <x v="1"/>
    <n v="1"/>
    <s v="21-00282"/>
    <x v="3"/>
    <x v="386"/>
    <x v="0"/>
    <n v="39"/>
    <n v="137"/>
    <n v="4.99"/>
    <b v="1"/>
  </r>
  <r>
    <x v="1"/>
    <n v="1"/>
    <s v="21-00283"/>
    <x v="3"/>
    <x v="287"/>
    <x v="0"/>
    <n v="38"/>
    <n v="143"/>
    <n v="4.99"/>
    <b v="0"/>
  </r>
  <r>
    <x v="1"/>
    <n v="1"/>
    <s v="21-00284"/>
    <x v="3"/>
    <x v="387"/>
    <x v="0"/>
    <n v="39"/>
    <n v="29"/>
    <n v="4.99"/>
    <b v="0"/>
  </r>
  <r>
    <x v="1"/>
    <n v="1"/>
    <s v="21-00285"/>
    <x v="3"/>
    <x v="388"/>
    <x v="0"/>
    <n v="34"/>
    <n v="56"/>
    <n v="4.99"/>
    <b v="0"/>
  </r>
  <r>
    <x v="1"/>
    <n v="1"/>
    <s v="21-00286"/>
    <x v="3"/>
    <x v="372"/>
    <x v="0"/>
    <n v="30"/>
    <n v="52"/>
    <n v="4.99"/>
    <b v="0"/>
  </r>
  <r>
    <x v="1"/>
    <n v="1"/>
    <s v="21-00287"/>
    <x v="3"/>
    <x v="389"/>
    <x v="0"/>
    <n v="37"/>
    <n v="40"/>
    <n v="4.99"/>
    <b v="0"/>
  </r>
  <r>
    <x v="1"/>
    <n v="1"/>
    <s v="21-00288"/>
    <x v="3"/>
    <x v="229"/>
    <x v="0"/>
    <n v="35"/>
    <n v="53"/>
    <n v="4.99"/>
    <b v="0"/>
  </r>
  <r>
    <x v="1"/>
    <n v="1"/>
    <s v="21-00289"/>
    <x v="3"/>
    <x v="306"/>
    <x v="0"/>
    <n v="42"/>
    <n v="55"/>
    <n v="4.99"/>
    <b v="1"/>
  </r>
  <r>
    <x v="1"/>
    <n v="1"/>
    <s v="21-00290"/>
    <x v="3"/>
    <x v="74"/>
    <x v="0"/>
    <n v="44"/>
    <n v="49"/>
    <n v="4.99"/>
    <b v="0"/>
  </r>
  <r>
    <x v="1"/>
    <n v="1"/>
    <s v="21-00291"/>
    <x v="3"/>
    <x v="123"/>
    <x v="0"/>
    <n v="42"/>
    <n v="242"/>
    <n v="4.99"/>
    <b v="1"/>
  </r>
  <r>
    <x v="1"/>
    <n v="1"/>
    <s v="21-00292"/>
    <x v="3"/>
    <x v="167"/>
    <x v="1"/>
    <s v="N/A"/>
    <n v="25"/>
    <n v="4.99"/>
    <b v="0"/>
  </r>
  <r>
    <x v="1"/>
    <n v="1"/>
    <s v="21-00293"/>
    <x v="3"/>
    <x v="124"/>
    <x v="0"/>
    <n v="37"/>
    <n v="66"/>
    <n v="4.99"/>
    <b v="1"/>
  </r>
  <r>
    <x v="1"/>
    <n v="1"/>
    <s v="21-00294"/>
    <x v="3"/>
    <x v="21"/>
    <x v="0"/>
    <n v="37"/>
    <n v="74"/>
    <n v="4.99"/>
    <b v="0"/>
  </r>
  <r>
    <x v="1"/>
    <n v="1"/>
    <s v="21-00295"/>
    <x v="3"/>
    <x v="22"/>
    <x v="0"/>
    <n v="35"/>
    <n v="66"/>
    <n v="4.99"/>
    <b v="1"/>
  </r>
  <r>
    <x v="1"/>
    <n v="1"/>
    <s v="21-00296"/>
    <x v="3"/>
    <x v="233"/>
    <x v="0"/>
    <n v="35"/>
    <n v="92"/>
    <n v="4.99"/>
    <b v="0"/>
  </r>
  <r>
    <x v="1"/>
    <n v="1"/>
    <s v="21-00297"/>
    <x v="3"/>
    <x v="235"/>
    <x v="0"/>
    <n v="36"/>
    <n v="45"/>
    <n v="4.99"/>
    <b v="0"/>
  </r>
  <r>
    <x v="1"/>
    <n v="1"/>
    <s v="21-00298"/>
    <x v="3"/>
    <x v="235"/>
    <x v="0"/>
    <n v="30"/>
    <n v="51"/>
    <n v="4.99"/>
    <b v="0"/>
  </r>
  <r>
    <x v="1"/>
    <n v="1"/>
    <s v="21-00299"/>
    <x v="3"/>
    <x v="235"/>
    <x v="0"/>
    <n v="31"/>
    <n v="80"/>
    <n v="4.99"/>
    <b v="0"/>
  </r>
  <r>
    <x v="1"/>
    <n v="1"/>
    <s v="21-00300"/>
    <x v="3"/>
    <x v="236"/>
    <x v="0"/>
    <n v="35"/>
    <n v="108"/>
    <n v="4.99"/>
    <b v="0"/>
  </r>
  <r>
    <x v="1"/>
    <n v="1"/>
    <s v="21-00301"/>
    <x v="3"/>
    <x v="77"/>
    <x v="1"/>
    <s v="N/A"/>
    <n v="27"/>
    <n v="4.99"/>
    <b v="0"/>
  </r>
  <r>
    <x v="1"/>
    <n v="1"/>
    <s v="21-00302"/>
    <x v="3"/>
    <x v="238"/>
    <x v="0"/>
    <n v="48"/>
    <n v="39"/>
    <n v="4.99"/>
    <b v="0"/>
  </r>
  <r>
    <x v="1"/>
    <n v="1"/>
    <s v="21-00303"/>
    <x v="3"/>
    <x v="27"/>
    <x v="0"/>
    <n v="35"/>
    <n v="44"/>
    <n v="4.99"/>
    <b v="0"/>
  </r>
  <r>
    <x v="1"/>
    <n v="1"/>
    <s v="21-00304"/>
    <x v="3"/>
    <x v="79"/>
    <x v="0"/>
    <n v="31"/>
    <n v="98"/>
    <n v="4.99"/>
    <b v="0"/>
  </r>
  <r>
    <x v="1"/>
    <n v="1"/>
    <s v="21-00305"/>
    <x v="3"/>
    <x v="171"/>
    <x v="0"/>
    <n v="43"/>
    <n v="67"/>
    <n v="4.99"/>
    <b v="0"/>
  </r>
  <r>
    <x v="1"/>
    <n v="1"/>
    <s v="21-00306"/>
    <x v="3"/>
    <x v="171"/>
    <x v="0"/>
    <n v="34"/>
    <n v="73"/>
    <n v="4.99"/>
    <b v="0"/>
  </r>
  <r>
    <x v="1"/>
    <n v="1"/>
    <s v="21-00307"/>
    <x v="3"/>
    <x v="127"/>
    <x v="0"/>
    <n v="37"/>
    <n v="89"/>
    <n v="4.99"/>
    <b v="0"/>
  </r>
  <r>
    <x v="1"/>
    <n v="1"/>
    <s v="21-00308"/>
    <x v="3"/>
    <x v="128"/>
    <x v="0"/>
    <n v="37"/>
    <n v="26"/>
    <n v="4.99"/>
    <b v="0"/>
  </r>
  <r>
    <x v="1"/>
    <n v="1"/>
    <s v="21-00309"/>
    <x v="3"/>
    <x v="38"/>
    <x v="0"/>
    <n v="37"/>
    <n v="34"/>
    <n v="4.99"/>
    <b v="0"/>
  </r>
  <r>
    <x v="1"/>
    <n v="1"/>
    <s v="21-00310"/>
    <x v="3"/>
    <x v="40"/>
    <x v="0"/>
    <n v="35"/>
    <n v="24"/>
    <n v="4.99"/>
    <b v="0"/>
  </r>
  <r>
    <x v="1"/>
    <n v="1"/>
    <s v="21-00311"/>
    <x v="3"/>
    <x v="87"/>
    <x v="0"/>
    <n v="42"/>
    <n v="200"/>
    <n v="4.99"/>
    <b v="1"/>
  </r>
  <r>
    <x v="1"/>
    <n v="1"/>
    <s v="21-00312"/>
    <x v="3"/>
    <x v="173"/>
    <x v="0"/>
    <n v="30"/>
    <n v="75"/>
    <n v="4.99"/>
    <b v="0"/>
  </r>
  <r>
    <x v="1"/>
    <n v="1"/>
    <s v="21-00313"/>
    <x v="3"/>
    <x v="243"/>
    <x v="0"/>
    <n v="31"/>
    <n v="103"/>
    <n v="4.99"/>
    <b v="0"/>
  </r>
  <r>
    <x v="1"/>
    <n v="1"/>
    <s v="21-00314"/>
    <x v="3"/>
    <x v="88"/>
    <x v="0"/>
    <n v="46"/>
    <n v="61"/>
    <n v="4.99"/>
    <b v="0"/>
  </r>
  <r>
    <x v="1"/>
    <n v="1"/>
    <s v="21-00315"/>
    <x v="3"/>
    <x v="245"/>
    <x v="0"/>
    <n v="42"/>
    <n v="81"/>
    <n v="4.99"/>
    <b v="0"/>
  </r>
  <r>
    <x v="1"/>
    <n v="1"/>
    <s v="21-00316"/>
    <x v="3"/>
    <x v="133"/>
    <x v="0"/>
    <n v="40"/>
    <n v="53"/>
    <n v="4.99"/>
    <b v="0"/>
  </r>
  <r>
    <x v="1"/>
    <n v="1"/>
    <s v="21-00317"/>
    <x v="3"/>
    <x v="133"/>
    <x v="0"/>
    <n v="32"/>
    <n v="82"/>
    <n v="4.99"/>
    <b v="1"/>
  </r>
  <r>
    <x v="1"/>
    <n v="1"/>
    <s v="21-00318"/>
    <x v="3"/>
    <x v="250"/>
    <x v="0"/>
    <n v="36"/>
    <n v="104"/>
    <n v="4.99"/>
    <b v="1"/>
  </r>
  <r>
    <x v="1"/>
    <n v="1"/>
    <s v="21-00319"/>
    <x v="3"/>
    <x v="312"/>
    <x v="0"/>
    <n v="30"/>
    <n v="50"/>
    <n v="4.99"/>
    <b v="0"/>
  </r>
  <r>
    <x v="1"/>
    <n v="1"/>
    <s v="21-00320"/>
    <x v="3"/>
    <x v="176"/>
    <x v="0"/>
    <n v="43"/>
    <n v="96"/>
    <n v="4.99"/>
    <b v="0"/>
  </r>
  <r>
    <x v="1"/>
    <n v="1"/>
    <s v="21-00321"/>
    <x v="3"/>
    <x v="94"/>
    <x v="0"/>
    <n v="46"/>
    <n v="66"/>
    <n v="4.99"/>
    <b v="0"/>
  </r>
  <r>
    <x v="1"/>
    <n v="1"/>
    <s v="21-00322"/>
    <x v="3"/>
    <x v="251"/>
    <x v="0"/>
    <n v="33"/>
    <n v="61"/>
    <n v="4.99"/>
    <b v="0"/>
  </r>
  <r>
    <x v="1"/>
    <n v="1"/>
    <s v="21-00323"/>
    <x v="3"/>
    <x v="97"/>
    <x v="0"/>
    <n v="35"/>
    <n v="62"/>
    <n v="4.99"/>
    <b v="0"/>
  </r>
  <r>
    <x v="1"/>
    <n v="1"/>
    <s v="21-00324"/>
    <x v="3"/>
    <x v="97"/>
    <x v="0"/>
    <n v="32"/>
    <n v="119"/>
    <n v="4.99"/>
    <b v="0"/>
  </r>
  <r>
    <x v="1"/>
    <n v="1"/>
    <s v="21-00325"/>
    <x v="3"/>
    <x v="253"/>
    <x v="0"/>
    <n v="39"/>
    <n v="26"/>
    <n v="4.99"/>
    <b v="0"/>
  </r>
  <r>
    <x v="1"/>
    <n v="1"/>
    <s v="21-00327"/>
    <x v="3"/>
    <x v="353"/>
    <x v="0"/>
    <n v="40"/>
    <n v="21"/>
    <n v="4.99"/>
    <b v="0"/>
  </r>
  <r>
    <x v="1"/>
    <n v="1"/>
    <s v="21-00326"/>
    <x v="3"/>
    <x v="353"/>
    <x v="0"/>
    <n v="36"/>
    <n v="76"/>
    <n v="4.99"/>
    <b v="0"/>
  </r>
  <r>
    <x v="1"/>
    <n v="1"/>
    <s v="21-00328"/>
    <x v="3"/>
    <x v="254"/>
    <x v="0"/>
    <n v="21"/>
    <n v="27"/>
    <n v="4.99"/>
    <b v="0"/>
  </r>
  <r>
    <x v="1"/>
    <n v="1"/>
    <s v="21-00329"/>
    <x v="3"/>
    <x v="259"/>
    <x v="0"/>
    <n v="28"/>
    <n v="41"/>
    <n v="4.99"/>
    <b v="0"/>
  </r>
  <r>
    <x v="1"/>
    <n v="1"/>
    <s v="21-00330"/>
    <x v="3"/>
    <x v="263"/>
    <x v="0"/>
    <n v="22"/>
    <n v="173"/>
    <n v="4.99"/>
    <b v="0"/>
  </r>
  <r>
    <x v="1"/>
    <n v="1"/>
    <s v="21-00331"/>
    <x v="3"/>
    <x v="102"/>
    <x v="0"/>
    <n v="20"/>
    <n v="76"/>
    <n v="4.99"/>
    <b v="0"/>
  </r>
  <r>
    <x v="1"/>
    <n v="1"/>
    <s v="21-00332"/>
    <x v="3"/>
    <x v="390"/>
    <x v="0"/>
    <n v="27"/>
    <n v="32"/>
    <n v="4.99"/>
    <b v="0"/>
  </r>
  <r>
    <x v="1"/>
    <n v="1"/>
    <s v="21-00333"/>
    <x v="4"/>
    <x v="391"/>
    <x v="0"/>
    <n v="36"/>
    <n v="32"/>
    <n v="4.99"/>
    <b v="0"/>
  </r>
  <r>
    <x v="1"/>
    <n v="1"/>
    <s v="21-00334"/>
    <x v="4"/>
    <x v="336"/>
    <x v="0"/>
    <n v="42"/>
    <n v="56"/>
    <n v="4.99"/>
    <b v="0"/>
  </r>
  <r>
    <x v="1"/>
    <n v="1"/>
    <s v="21-00335"/>
    <x v="4"/>
    <x v="392"/>
    <x v="0"/>
    <n v="30"/>
    <n v="247"/>
    <n v="4.99"/>
    <b v="1"/>
  </r>
  <r>
    <x v="1"/>
    <n v="1"/>
    <s v="21-00336"/>
    <x v="4"/>
    <x v="393"/>
    <x v="0"/>
    <n v="33"/>
    <n v="71"/>
    <n v="4.99"/>
    <b v="0"/>
  </r>
  <r>
    <x v="1"/>
    <n v="1"/>
    <s v="21-00337"/>
    <x v="4"/>
    <x v="144"/>
    <x v="0"/>
    <n v="44"/>
    <n v="63"/>
    <n v="4.99"/>
    <b v="0"/>
  </r>
  <r>
    <x v="1"/>
    <n v="1"/>
    <s v="21-00338"/>
    <x v="4"/>
    <x v="2"/>
    <x v="0"/>
    <n v="46"/>
    <n v="44"/>
    <n v="4.99"/>
    <b v="0"/>
  </r>
  <r>
    <x v="1"/>
    <n v="1"/>
    <s v="21-00339"/>
    <x v="4"/>
    <x v="146"/>
    <x v="0"/>
    <n v="39"/>
    <n v="86"/>
    <n v="4.99"/>
    <b v="1"/>
  </r>
  <r>
    <x v="1"/>
    <n v="1"/>
    <s v="21-00340"/>
    <x v="4"/>
    <x v="196"/>
    <x v="0"/>
    <n v="36"/>
    <n v="99"/>
    <n v="4.99"/>
    <b v="0"/>
  </r>
  <r>
    <x v="1"/>
    <n v="1"/>
    <s v="21-00341"/>
    <x v="4"/>
    <x v="276"/>
    <x v="0"/>
    <n v="37"/>
    <n v="61"/>
    <n v="4.99"/>
    <b v="0"/>
  </r>
  <r>
    <x v="1"/>
    <n v="1"/>
    <s v="21-00342"/>
    <x v="4"/>
    <x v="359"/>
    <x v="0"/>
    <n v="48"/>
    <n v="22"/>
    <n v="4.99"/>
    <b v="0"/>
  </r>
  <r>
    <x v="1"/>
    <n v="1"/>
    <s v="21-00343"/>
    <x v="4"/>
    <x v="197"/>
    <x v="0"/>
    <n v="38"/>
    <n v="210"/>
    <n v="4.99"/>
    <b v="0"/>
  </r>
  <r>
    <x v="1"/>
    <n v="1"/>
    <s v="21-00344"/>
    <x v="4"/>
    <x v="150"/>
    <x v="0"/>
    <n v="33"/>
    <n v="76"/>
    <n v="4.99"/>
    <b v="0"/>
  </r>
  <r>
    <x v="1"/>
    <n v="1"/>
    <s v="21-00345"/>
    <x v="4"/>
    <x v="340"/>
    <x v="0"/>
    <n v="32"/>
    <n v="77"/>
    <n v="4.99"/>
    <b v="0"/>
  </r>
  <r>
    <x v="1"/>
    <n v="1"/>
    <s v="21-00346"/>
    <x v="4"/>
    <x v="394"/>
    <x v="0"/>
    <n v="30"/>
    <n v="82"/>
    <n v="4.99"/>
    <b v="1"/>
  </r>
  <r>
    <x v="1"/>
    <n v="1"/>
    <s v="21-00347"/>
    <x v="4"/>
    <x v="376"/>
    <x v="0"/>
    <n v="26"/>
    <n v="69"/>
    <n v="4.99"/>
    <b v="0"/>
  </r>
  <r>
    <x v="1"/>
    <n v="1"/>
    <s v="21-00348"/>
    <x v="4"/>
    <x v="152"/>
    <x v="0"/>
    <n v="21"/>
    <n v="37"/>
    <n v="4.99"/>
    <b v="0"/>
  </r>
  <r>
    <x v="1"/>
    <n v="1"/>
    <s v="21-00349"/>
    <x v="4"/>
    <x v="202"/>
    <x v="0"/>
    <n v="39"/>
    <n v="81"/>
    <n v="4.99"/>
    <b v="0"/>
  </r>
  <r>
    <x v="1"/>
    <n v="1"/>
    <s v="21-00350"/>
    <x v="4"/>
    <x v="395"/>
    <x v="0"/>
    <n v="31"/>
    <n v="96"/>
    <n v="4.99"/>
    <b v="1"/>
  </r>
  <r>
    <x v="1"/>
    <n v="1"/>
    <s v="21-00352"/>
    <x v="4"/>
    <x v="284"/>
    <x v="0"/>
    <n v="35"/>
    <n v="44"/>
    <n v="4.99"/>
    <b v="0"/>
  </r>
  <r>
    <x v="1"/>
    <n v="1"/>
    <s v="21-00351"/>
    <x v="4"/>
    <x v="284"/>
    <x v="0"/>
    <n v="34"/>
    <n v="89"/>
    <n v="4.99"/>
    <b v="0"/>
  </r>
  <r>
    <x v="1"/>
    <n v="1"/>
    <s v="21-00353"/>
    <x v="4"/>
    <x v="396"/>
    <x v="0"/>
    <n v="21"/>
    <n v="26"/>
    <n v="4.99"/>
    <b v="0"/>
  </r>
  <r>
    <x v="1"/>
    <n v="1"/>
    <s v="21-00354"/>
    <x v="4"/>
    <x v="397"/>
    <x v="0"/>
    <n v="35"/>
    <n v="53"/>
    <n v="4.99"/>
    <b v="0"/>
  </r>
  <r>
    <x v="1"/>
    <n v="1"/>
    <s v="21-00355"/>
    <x v="4"/>
    <x v="286"/>
    <x v="0"/>
    <n v="26"/>
    <n v="111"/>
    <n v="4.99"/>
    <b v="0"/>
  </r>
  <r>
    <x v="1"/>
    <n v="1"/>
    <s v="21-00356"/>
    <x v="4"/>
    <x v="217"/>
    <x v="0"/>
    <n v="26"/>
    <n v="108"/>
    <n v="4.99"/>
    <b v="0"/>
  </r>
  <r>
    <x v="1"/>
    <n v="1"/>
    <s v="21-00357"/>
    <x v="4"/>
    <x v="9"/>
    <x v="0"/>
    <n v="26"/>
    <n v="75"/>
    <n v="4.99"/>
    <b v="1"/>
  </r>
  <r>
    <x v="1"/>
    <n v="1"/>
    <s v="21-00358"/>
    <x v="4"/>
    <x v="398"/>
    <x v="0"/>
    <n v="32"/>
    <n v="53"/>
    <n v="4.99"/>
    <b v="0"/>
  </r>
  <r>
    <x v="1"/>
    <n v="1"/>
    <s v="21-00359"/>
    <x v="4"/>
    <x v="218"/>
    <x v="0"/>
    <n v="21"/>
    <n v="210"/>
    <n v="4.99"/>
    <b v="1"/>
  </r>
  <r>
    <x v="1"/>
    <n v="1"/>
    <s v="21-00360"/>
    <x v="4"/>
    <x v="399"/>
    <x v="0"/>
    <n v="37"/>
    <n v="63"/>
    <n v="4.99"/>
    <b v="0"/>
  </r>
  <r>
    <x v="1"/>
    <n v="1"/>
    <s v="21-00361"/>
    <x v="4"/>
    <x v="400"/>
    <x v="0"/>
    <n v="25"/>
    <n v="77"/>
    <n v="4.99"/>
    <b v="0"/>
  </r>
  <r>
    <x v="1"/>
    <n v="1"/>
    <s v="21-00362"/>
    <x v="4"/>
    <x v="401"/>
    <x v="0"/>
    <n v="33"/>
    <n v="29"/>
    <n v="4.99"/>
    <b v="0"/>
  </r>
  <r>
    <x v="1"/>
    <n v="1"/>
    <s v="21-00363"/>
    <x v="4"/>
    <x v="295"/>
    <x v="0"/>
    <n v="43"/>
    <n v="90"/>
    <n v="4.99"/>
    <b v="0"/>
  </r>
  <r>
    <x v="1"/>
    <n v="1"/>
    <s v="21-00364"/>
    <x v="4"/>
    <x v="219"/>
    <x v="0"/>
    <n v="53"/>
    <n v="158"/>
    <n v="4.99"/>
    <b v="1"/>
  </r>
  <r>
    <x v="1"/>
    <n v="1"/>
    <s v="21-00365"/>
    <x v="4"/>
    <x v="297"/>
    <x v="0"/>
    <n v="47"/>
    <n v="91"/>
    <n v="4.99"/>
    <b v="0"/>
  </r>
  <r>
    <x v="1"/>
    <n v="1"/>
    <s v="21-00366"/>
    <x v="4"/>
    <x v="402"/>
    <x v="0"/>
    <n v="33"/>
    <n v="32"/>
    <n v="4.99"/>
    <b v="0"/>
  </r>
  <r>
    <x v="1"/>
    <n v="1"/>
    <s v="21-00367"/>
    <x v="4"/>
    <x v="380"/>
    <x v="0"/>
    <n v="33"/>
    <n v="34"/>
    <n v="4.99"/>
    <b v="0"/>
  </r>
  <r>
    <x v="1"/>
    <n v="1"/>
    <s v="21-00368"/>
    <x v="4"/>
    <x v="403"/>
    <x v="0"/>
    <n v="28"/>
    <n v="61"/>
    <n v="4.99"/>
    <b v="0"/>
  </r>
  <r>
    <x v="1"/>
    <n v="1"/>
    <s v="21-00369"/>
    <x v="4"/>
    <x v="73"/>
    <x v="0"/>
    <n v="39"/>
    <n v="44"/>
    <n v="4.99"/>
    <b v="0"/>
  </r>
  <r>
    <x v="1"/>
    <n v="1"/>
    <s v="21-00370"/>
    <x v="4"/>
    <x v="15"/>
    <x v="0"/>
    <n v="43"/>
    <n v="36"/>
    <n v="4.99"/>
    <b v="0"/>
  </r>
  <r>
    <x v="1"/>
    <n v="1"/>
    <s v="21-00371"/>
    <x v="4"/>
    <x v="404"/>
    <x v="0"/>
    <n v="44"/>
    <n v="35"/>
    <n v="4.99"/>
    <b v="0"/>
  </r>
  <r>
    <x v="1"/>
    <n v="1"/>
    <s v="21-00372"/>
    <x v="4"/>
    <x v="228"/>
    <x v="0"/>
    <n v="32"/>
    <n v="89"/>
    <n v="4.99"/>
    <b v="0"/>
  </r>
  <r>
    <x v="1"/>
    <n v="1"/>
    <s v="21-00373"/>
    <x v="4"/>
    <x v="16"/>
    <x v="1"/>
    <s v="N/A"/>
    <n v="36"/>
    <n v="4.99"/>
    <b v="0"/>
  </r>
  <r>
    <x v="1"/>
    <n v="1"/>
    <s v="21-00374"/>
    <x v="4"/>
    <x v="229"/>
    <x v="1"/>
    <s v="N/A"/>
    <n v="37"/>
    <n v="4.99"/>
    <b v="0"/>
  </r>
  <r>
    <x v="1"/>
    <n v="1"/>
    <s v="21-00376"/>
    <x v="4"/>
    <x v="121"/>
    <x v="0"/>
    <n v="98"/>
    <n v="43"/>
    <n v="4.99"/>
    <b v="0"/>
  </r>
  <r>
    <x v="1"/>
    <n v="1"/>
    <s v="21-00375"/>
    <x v="4"/>
    <x v="121"/>
    <x v="0"/>
    <n v="93"/>
    <n v="55"/>
    <n v="4.99"/>
    <b v="0"/>
  </r>
  <r>
    <x v="1"/>
    <n v="1"/>
    <s v="21-00377"/>
    <x v="4"/>
    <x v="304"/>
    <x v="1"/>
    <s v="N/A"/>
    <n v="27"/>
    <n v="4.99"/>
    <b v="0"/>
  </r>
  <r>
    <x v="1"/>
    <n v="1"/>
    <s v="21-00378"/>
    <x v="4"/>
    <x v="122"/>
    <x v="0"/>
    <n v="116"/>
    <n v="61"/>
    <n v="4.99"/>
    <b v="0"/>
  </r>
  <r>
    <x v="1"/>
    <n v="1"/>
    <s v="21-00379"/>
    <x v="4"/>
    <x v="305"/>
    <x v="0"/>
    <n v="84"/>
    <n v="144"/>
    <n v="4.99"/>
    <b v="0"/>
  </r>
  <r>
    <x v="1"/>
    <n v="1"/>
    <s v="21-00381"/>
    <x v="4"/>
    <x v="165"/>
    <x v="1"/>
    <s v="N/A"/>
    <n v="28"/>
    <n v="4.99"/>
    <b v="0"/>
  </r>
  <r>
    <x v="1"/>
    <n v="1"/>
    <s v="21-00380"/>
    <x v="4"/>
    <x v="165"/>
    <x v="1"/>
    <s v="N/A"/>
    <n v="29"/>
    <n v="4.99"/>
    <b v="0"/>
  </r>
  <r>
    <x v="1"/>
    <n v="1"/>
    <s v="21-00382"/>
    <x v="4"/>
    <x v="165"/>
    <x v="0"/>
    <n v="87"/>
    <n v="54"/>
    <n v="4.99"/>
    <b v="0"/>
  </r>
  <r>
    <x v="1"/>
    <n v="1"/>
    <s v="21-00383"/>
    <x v="4"/>
    <x v="306"/>
    <x v="1"/>
    <s v="N/A"/>
    <n v="36"/>
    <n v="4.99"/>
    <b v="0"/>
  </r>
  <r>
    <x v="1"/>
    <n v="1"/>
    <s v="21-00384"/>
    <x v="4"/>
    <x v="306"/>
    <x v="0"/>
    <n v="84"/>
    <n v="70"/>
    <n v="4.99"/>
    <b v="0"/>
  </r>
  <r>
    <x v="1"/>
    <n v="1"/>
    <s v="21-00386"/>
    <x v="4"/>
    <x v="17"/>
    <x v="1"/>
    <s v="N/A"/>
    <n v="26"/>
    <n v="4.99"/>
    <b v="0"/>
  </r>
  <r>
    <x v="1"/>
    <n v="1"/>
    <s v="21-00385"/>
    <x v="4"/>
    <x v="17"/>
    <x v="1"/>
    <s v="N/A"/>
    <n v="29"/>
    <n v="4.99"/>
    <b v="0"/>
  </r>
  <r>
    <x v="1"/>
    <n v="1"/>
    <s v="21-00387"/>
    <x v="4"/>
    <x v="166"/>
    <x v="1"/>
    <s v="N/A"/>
    <n v="36"/>
    <n v="4.99"/>
    <b v="0"/>
  </r>
  <r>
    <x v="1"/>
    <n v="1"/>
    <s v="21-00389"/>
    <x v="4"/>
    <x v="18"/>
    <x v="1"/>
    <s v="N/A"/>
    <n v="42"/>
    <n v="4.99"/>
    <b v="0"/>
  </r>
  <r>
    <x v="1"/>
    <n v="1"/>
    <s v="21-00388"/>
    <x v="4"/>
    <x v="18"/>
    <x v="0"/>
    <n v="85"/>
    <n v="80"/>
    <n v="4.99"/>
    <b v="0"/>
  </r>
  <r>
    <x v="1"/>
    <n v="1"/>
    <s v="21-00391"/>
    <x v="4"/>
    <x v="74"/>
    <x v="1"/>
    <s v="N/A"/>
    <n v="23"/>
    <n v="4.99"/>
    <b v="0"/>
  </r>
  <r>
    <x v="1"/>
    <n v="1"/>
    <s v="21-00390"/>
    <x v="4"/>
    <x v="74"/>
    <x v="0"/>
    <n v="93"/>
    <n v="75"/>
    <n v="4.99"/>
    <b v="0"/>
  </r>
  <r>
    <x v="1"/>
    <n v="1"/>
    <s v="21-00392"/>
    <x v="4"/>
    <x v="231"/>
    <x v="1"/>
    <s v="N/A"/>
    <n v="39"/>
    <n v="4.99"/>
    <b v="0"/>
  </r>
  <r>
    <x v="1"/>
    <n v="1"/>
    <s v="21-00394"/>
    <x v="4"/>
    <x v="19"/>
    <x v="1"/>
    <s v="N/A"/>
    <n v="28"/>
    <n v="4.99"/>
    <b v="0"/>
  </r>
  <r>
    <x v="1"/>
    <n v="1"/>
    <s v="21-00393"/>
    <x v="4"/>
    <x v="19"/>
    <x v="1"/>
    <s v="N/A"/>
    <n v="40"/>
    <n v="4.99"/>
    <b v="0"/>
  </r>
  <r>
    <x v="1"/>
    <n v="1"/>
    <s v="21-00395"/>
    <x v="4"/>
    <x v="20"/>
    <x v="0"/>
    <n v="99"/>
    <n v="67"/>
    <n v="4.99"/>
    <b v="0"/>
  </r>
  <r>
    <x v="1"/>
    <n v="1"/>
    <s v="21-00397"/>
    <x v="4"/>
    <x v="21"/>
    <x v="0"/>
    <n v="112"/>
    <n v="54"/>
    <n v="4.99"/>
    <b v="0"/>
  </r>
  <r>
    <x v="1"/>
    <n v="1"/>
    <s v="21-00396"/>
    <x v="4"/>
    <x v="21"/>
    <x v="0"/>
    <n v="111"/>
    <n v="59"/>
    <n v="4.99"/>
    <b v="0"/>
  </r>
  <r>
    <x v="1"/>
    <n v="1"/>
    <s v="21-00398"/>
    <x v="4"/>
    <x v="168"/>
    <x v="1"/>
    <s v="N/A"/>
    <n v="32"/>
    <n v="4.99"/>
    <b v="0"/>
  </r>
  <r>
    <x v="1"/>
    <n v="1"/>
    <s v="21-00399"/>
    <x v="4"/>
    <x v="351"/>
    <x v="0"/>
    <n v="77"/>
    <n v="76"/>
    <n v="4.99"/>
    <b v="0"/>
  </r>
  <r>
    <x v="1"/>
    <n v="1"/>
    <s v="21-00400"/>
    <x v="4"/>
    <x v="233"/>
    <x v="0"/>
    <n v="102"/>
    <n v="47"/>
    <n v="4.99"/>
    <b v="0"/>
  </r>
  <r>
    <x v="1"/>
    <n v="1"/>
    <s v="21-00401"/>
    <x v="4"/>
    <x v="234"/>
    <x v="0"/>
    <n v="104"/>
    <n v="54"/>
    <n v="4.99"/>
    <b v="0"/>
  </r>
  <r>
    <x v="1"/>
    <n v="1"/>
    <s v="21-00402"/>
    <x v="4"/>
    <x v="235"/>
    <x v="0"/>
    <n v="113"/>
    <n v="71"/>
    <n v="4.99"/>
    <b v="0"/>
  </r>
  <r>
    <x v="1"/>
    <n v="1"/>
    <s v="21-00404"/>
    <x v="4"/>
    <x v="236"/>
    <x v="1"/>
    <s v="N/A"/>
    <n v="33"/>
    <n v="4.99"/>
    <b v="0"/>
  </r>
  <r>
    <x v="1"/>
    <n v="1"/>
    <s v="21-00403"/>
    <x v="4"/>
    <x v="236"/>
    <x v="0"/>
    <n v="85"/>
    <n v="181"/>
    <n v="4.99"/>
    <b v="1"/>
  </r>
  <r>
    <x v="1"/>
    <n v="1"/>
    <s v="21-00405"/>
    <x v="4"/>
    <x v="24"/>
    <x v="1"/>
    <s v="N/A"/>
    <n v="40"/>
    <n v="4.99"/>
    <b v="0"/>
  </r>
  <r>
    <x v="1"/>
    <n v="1"/>
    <s v="21-00406"/>
    <x v="4"/>
    <x v="307"/>
    <x v="0"/>
    <n v="121"/>
    <n v="51"/>
    <n v="4.99"/>
    <b v="1"/>
  </r>
  <r>
    <x v="1"/>
    <n v="1"/>
    <s v="21-00408"/>
    <x v="4"/>
    <x v="25"/>
    <x v="0"/>
    <n v="104"/>
    <n v="59"/>
    <n v="4.99"/>
    <b v="0"/>
  </r>
  <r>
    <x v="1"/>
    <n v="1"/>
    <s v="21-00407"/>
    <x v="4"/>
    <x v="25"/>
    <x v="0"/>
    <n v="77"/>
    <n v="72"/>
    <n v="4.99"/>
    <b v="0"/>
  </r>
  <r>
    <x v="1"/>
    <n v="1"/>
    <s v="21-00410"/>
    <x v="4"/>
    <x v="125"/>
    <x v="1"/>
    <s v="N/A"/>
    <n v="21"/>
    <n v="4.99"/>
    <b v="0"/>
  </r>
  <r>
    <x v="1"/>
    <n v="1"/>
    <s v="21-00409"/>
    <x v="4"/>
    <x v="125"/>
    <x v="0"/>
    <n v="97"/>
    <n v="48"/>
    <n v="4.99"/>
    <b v="0"/>
  </r>
  <r>
    <x v="1"/>
    <n v="1"/>
    <s v="21-00411"/>
    <x v="4"/>
    <x v="26"/>
    <x v="0"/>
    <n v="118"/>
    <n v="55"/>
    <n v="4.99"/>
    <b v="1"/>
  </r>
  <r>
    <x v="1"/>
    <n v="1"/>
    <s v="21-00412"/>
    <x v="4"/>
    <x v="170"/>
    <x v="1"/>
    <s v="N/A"/>
    <n v="40"/>
    <n v="4.99"/>
    <b v="0"/>
  </r>
  <r>
    <x v="1"/>
    <n v="1"/>
    <s v="21-00413"/>
    <x v="4"/>
    <x v="78"/>
    <x v="0"/>
    <n v="91"/>
    <n v="162"/>
    <n v="4.99"/>
    <b v="0"/>
  </r>
  <r>
    <x v="1"/>
    <n v="1"/>
    <s v="21-00414"/>
    <x v="4"/>
    <x v="238"/>
    <x v="1"/>
    <s v="N/A"/>
    <n v="34"/>
    <n v="4.99"/>
    <b v="0"/>
  </r>
  <r>
    <x v="1"/>
    <n v="1"/>
    <s v="21-00415"/>
    <x v="4"/>
    <x v="238"/>
    <x v="0"/>
    <n v="112"/>
    <n v="81"/>
    <n v="4.99"/>
    <b v="0"/>
  </r>
  <r>
    <x v="1"/>
    <n v="1"/>
    <s v="21-00417"/>
    <x v="4"/>
    <x v="126"/>
    <x v="0"/>
    <n v="116"/>
    <n v="60"/>
    <n v="4.99"/>
    <b v="0"/>
  </r>
  <r>
    <x v="1"/>
    <n v="1"/>
    <s v="21-00416"/>
    <x v="4"/>
    <x v="126"/>
    <x v="0"/>
    <n v="113"/>
    <n v="62"/>
    <n v="4.99"/>
    <b v="0"/>
  </r>
  <r>
    <x v="1"/>
    <n v="1"/>
    <s v="21-00418"/>
    <x v="4"/>
    <x v="80"/>
    <x v="1"/>
    <s v="N/A"/>
    <n v="28"/>
    <n v="4.99"/>
    <b v="0"/>
  </r>
  <r>
    <x v="1"/>
    <n v="1"/>
    <s v="21-00419"/>
    <x v="4"/>
    <x v="171"/>
    <x v="0"/>
    <n v="89"/>
    <n v="69"/>
    <n v="4.99"/>
    <b v="1"/>
  </r>
  <r>
    <x v="1"/>
    <n v="1"/>
    <s v="21-00420"/>
    <x v="4"/>
    <x v="171"/>
    <x v="0"/>
    <n v="106"/>
    <n v="143"/>
    <n v="4.99"/>
    <b v="0"/>
  </r>
  <r>
    <x v="1"/>
    <n v="1"/>
    <s v="21-00421"/>
    <x v="4"/>
    <x v="240"/>
    <x v="0"/>
    <n v="109"/>
    <n v="56"/>
    <n v="4.99"/>
    <b v="0"/>
  </r>
  <r>
    <x v="1"/>
    <n v="1"/>
    <s v="21-00422"/>
    <x v="4"/>
    <x v="127"/>
    <x v="0"/>
    <n v="117"/>
    <n v="56"/>
    <n v="4.99"/>
    <b v="0"/>
  </r>
  <r>
    <x v="1"/>
    <n v="1"/>
    <s v="21-00423"/>
    <x v="4"/>
    <x v="81"/>
    <x v="0"/>
    <n v="104"/>
    <n v="74"/>
    <n v="4.99"/>
    <b v="0"/>
  </r>
  <r>
    <x v="1"/>
    <n v="1"/>
    <s v="21-00425"/>
    <x v="4"/>
    <x v="82"/>
    <x v="0"/>
    <n v="114"/>
    <n v="68"/>
    <n v="4.99"/>
    <b v="0"/>
  </r>
  <r>
    <x v="1"/>
    <n v="1"/>
    <s v="21-00424"/>
    <x v="4"/>
    <x v="82"/>
    <x v="0"/>
    <n v="63"/>
    <n v="205"/>
    <n v="4.99"/>
    <b v="0"/>
  </r>
  <r>
    <x v="1"/>
    <n v="1"/>
    <s v="21-00426"/>
    <x v="4"/>
    <x v="83"/>
    <x v="0"/>
    <n v="76"/>
    <n v="76"/>
    <n v="4.99"/>
    <b v="0"/>
  </r>
  <r>
    <x v="1"/>
    <n v="1"/>
    <s v="21-00427"/>
    <x v="4"/>
    <x v="84"/>
    <x v="0"/>
    <n v="71"/>
    <n v="74"/>
    <n v="4.99"/>
    <b v="0"/>
  </r>
  <r>
    <x v="1"/>
    <n v="1"/>
    <s v="21-00428"/>
    <x v="4"/>
    <x v="34"/>
    <x v="0"/>
    <n v="181"/>
    <n v="32"/>
    <n v="4.99"/>
    <b v="0"/>
  </r>
  <r>
    <x v="1"/>
    <n v="1"/>
    <s v="21-00429"/>
    <x v="4"/>
    <x v="37"/>
    <x v="0"/>
    <n v="147"/>
    <n v="41"/>
    <n v="4.99"/>
    <b v="0"/>
  </r>
  <r>
    <x v="1"/>
    <n v="1"/>
    <s v="21-00430"/>
    <x v="4"/>
    <x v="128"/>
    <x v="0"/>
    <n v="144"/>
    <n v="56"/>
    <n v="4.99"/>
    <b v="0"/>
  </r>
  <r>
    <x v="1"/>
    <n v="1"/>
    <s v="21-00432"/>
    <x v="4"/>
    <x v="38"/>
    <x v="0"/>
    <n v="118"/>
    <n v="35"/>
    <n v="4.99"/>
    <b v="0"/>
  </r>
  <r>
    <x v="1"/>
    <n v="1"/>
    <s v="21-00431"/>
    <x v="4"/>
    <x v="38"/>
    <x v="0"/>
    <n v="139"/>
    <n v="39"/>
    <n v="4.99"/>
    <b v="0"/>
  </r>
  <r>
    <x v="1"/>
    <n v="1"/>
    <s v="21-00433"/>
    <x v="4"/>
    <x v="85"/>
    <x v="0"/>
    <n v="116"/>
    <n v="26"/>
    <n v="4.99"/>
    <b v="0"/>
  </r>
  <r>
    <x v="1"/>
    <n v="1"/>
    <s v="21-00435"/>
    <x v="4"/>
    <x v="40"/>
    <x v="1"/>
    <s v="N/A"/>
    <n v="21"/>
    <n v="4.99"/>
    <b v="0"/>
  </r>
  <r>
    <x v="1"/>
    <n v="1"/>
    <s v="21-00434"/>
    <x v="4"/>
    <x v="40"/>
    <x v="0"/>
    <n v="117"/>
    <n v="65"/>
    <n v="4.99"/>
    <b v="0"/>
  </r>
  <r>
    <x v="1"/>
    <n v="1"/>
    <s v="21-00436"/>
    <x v="4"/>
    <x v="86"/>
    <x v="1"/>
    <s v="N/A"/>
    <n v="24"/>
    <n v="4.99"/>
    <b v="0"/>
  </r>
  <r>
    <x v="1"/>
    <n v="1"/>
    <s v="21-00437"/>
    <x v="4"/>
    <x v="87"/>
    <x v="0"/>
    <n v="133"/>
    <n v="65"/>
    <n v="4.99"/>
    <b v="0"/>
  </r>
  <r>
    <x v="1"/>
    <n v="1"/>
    <s v="21-00438"/>
    <x v="4"/>
    <x v="242"/>
    <x v="0"/>
    <n v="160"/>
    <n v="32"/>
    <n v="4.99"/>
    <b v="0"/>
  </r>
  <r>
    <x v="1"/>
    <n v="1"/>
    <s v="21-00439"/>
    <x v="4"/>
    <x v="364"/>
    <x v="0"/>
    <n v="140"/>
    <n v="40"/>
    <n v="4.99"/>
    <b v="0"/>
  </r>
  <r>
    <x v="1"/>
    <n v="1"/>
    <s v="21-00440"/>
    <x v="4"/>
    <x v="364"/>
    <x v="0"/>
    <n v="109"/>
    <n v="219"/>
    <n v="4.99"/>
    <b v="1"/>
  </r>
  <r>
    <x v="1"/>
    <n v="1"/>
    <s v="21-00441"/>
    <x v="4"/>
    <x v="172"/>
    <x v="0"/>
    <n v="116"/>
    <n v="88"/>
    <n v="4.99"/>
    <b v="0"/>
  </r>
  <r>
    <x v="1"/>
    <n v="1"/>
    <s v="21-00442"/>
    <x v="4"/>
    <x v="173"/>
    <x v="0"/>
    <n v="120"/>
    <n v="73"/>
    <n v="4.99"/>
    <b v="0"/>
  </r>
  <r>
    <x v="1"/>
    <n v="1"/>
    <s v="21-00443"/>
    <x v="4"/>
    <x v="309"/>
    <x v="0"/>
    <n v="113"/>
    <n v="210"/>
    <n v="4.99"/>
    <b v="1"/>
  </r>
  <r>
    <x v="1"/>
    <n v="1"/>
    <s v="21-00444"/>
    <x v="4"/>
    <x v="243"/>
    <x v="0"/>
    <n v="168"/>
    <n v="73"/>
    <n v="4.99"/>
    <b v="0"/>
  </r>
  <r>
    <x v="1"/>
    <n v="1"/>
    <s v="21-00445"/>
    <x v="4"/>
    <x v="88"/>
    <x v="0"/>
    <n v="131"/>
    <n v="47"/>
    <n v="4.99"/>
    <b v="0"/>
  </r>
  <r>
    <x v="1"/>
    <n v="1"/>
    <s v="21-00446"/>
    <x v="4"/>
    <x v="42"/>
    <x v="0"/>
    <n v="110"/>
    <n v="26"/>
    <n v="4.99"/>
    <b v="0"/>
  </r>
  <r>
    <x v="1"/>
    <n v="1"/>
    <s v="21-00448"/>
    <x v="4"/>
    <x v="174"/>
    <x v="0"/>
    <n v="148"/>
    <n v="53"/>
    <n v="4.99"/>
    <b v="0"/>
  </r>
  <r>
    <x v="1"/>
    <n v="1"/>
    <s v="21-00447"/>
    <x v="4"/>
    <x v="174"/>
    <x v="0"/>
    <n v="131"/>
    <n v="65"/>
    <n v="4.99"/>
    <b v="0"/>
  </r>
  <r>
    <x v="1"/>
    <n v="1"/>
    <s v="21-00449"/>
    <x v="4"/>
    <x v="244"/>
    <x v="0"/>
    <n v="116"/>
    <n v="38"/>
    <n v="4.99"/>
    <b v="0"/>
  </r>
  <r>
    <x v="1"/>
    <n v="1"/>
    <s v="21-00450"/>
    <x v="4"/>
    <x v="245"/>
    <x v="0"/>
    <n v="121"/>
    <n v="58"/>
    <n v="4.99"/>
    <b v="0"/>
  </r>
  <r>
    <x v="1"/>
    <n v="1"/>
    <s v="21-00451"/>
    <x v="4"/>
    <x v="310"/>
    <x v="0"/>
    <n v="131"/>
    <n v="103"/>
    <n v="4.99"/>
    <b v="0"/>
  </r>
  <r>
    <x v="1"/>
    <n v="1"/>
    <s v="21-00452"/>
    <x v="4"/>
    <x v="91"/>
    <x v="0"/>
    <n v="131"/>
    <n v="54"/>
    <n v="4.99"/>
    <b v="0"/>
  </r>
  <r>
    <x v="1"/>
    <n v="1"/>
    <s v="21-00453"/>
    <x v="4"/>
    <x v="133"/>
    <x v="0"/>
    <n v="173"/>
    <n v="43"/>
    <n v="4.99"/>
    <b v="0"/>
  </r>
  <r>
    <x v="1"/>
    <n v="1"/>
    <s v="21-00454"/>
    <x v="4"/>
    <x v="248"/>
    <x v="0"/>
    <n v="108"/>
    <n v="53"/>
    <n v="4.99"/>
    <b v="0"/>
  </r>
  <r>
    <x v="1"/>
    <n v="1"/>
    <s v="21-00455"/>
    <x v="4"/>
    <x v="44"/>
    <x v="0"/>
    <n v="111"/>
    <n v="38"/>
    <n v="4.99"/>
    <b v="0"/>
  </r>
  <r>
    <x v="1"/>
    <n v="1"/>
    <s v="21-00456"/>
    <x v="4"/>
    <x v="44"/>
    <x v="0"/>
    <n v="135"/>
    <n v="60"/>
    <n v="4.99"/>
    <b v="0"/>
  </r>
  <r>
    <x v="1"/>
    <n v="1"/>
    <s v="21-00457"/>
    <x v="4"/>
    <x v="45"/>
    <x v="1"/>
    <s v="N/A"/>
    <n v="21"/>
    <n v="4.99"/>
    <b v="0"/>
  </r>
  <r>
    <x v="1"/>
    <n v="1"/>
    <s v="21-00459"/>
    <x v="4"/>
    <x v="45"/>
    <x v="0"/>
    <n v="131"/>
    <n v="26"/>
    <n v="4.99"/>
    <b v="0"/>
  </r>
  <r>
    <x v="1"/>
    <n v="1"/>
    <s v="21-00458"/>
    <x v="4"/>
    <x v="45"/>
    <x v="0"/>
    <n v="139"/>
    <n v="182"/>
    <n v="4.99"/>
    <b v="1"/>
  </r>
  <r>
    <x v="1"/>
    <n v="1"/>
    <s v="21-00460"/>
    <x v="4"/>
    <x v="312"/>
    <x v="0"/>
    <n v="130"/>
    <n v="113"/>
    <n v="4.99"/>
    <b v="0"/>
  </r>
  <r>
    <x v="1"/>
    <n v="1"/>
    <s v="21-00461"/>
    <x v="4"/>
    <x v="175"/>
    <x v="0"/>
    <n v="117"/>
    <n v="40"/>
    <n v="4.99"/>
    <b v="1"/>
  </r>
  <r>
    <x v="1"/>
    <n v="1"/>
    <s v="21-00462"/>
    <x v="4"/>
    <x v="134"/>
    <x v="0"/>
    <n v="118"/>
    <n v="35"/>
    <n v="4.99"/>
    <b v="0"/>
  </r>
  <r>
    <x v="1"/>
    <n v="1"/>
    <s v="21-00463"/>
    <x v="4"/>
    <x v="95"/>
    <x v="0"/>
    <n v="129"/>
    <n v="54"/>
    <n v="4.99"/>
    <b v="0"/>
  </r>
  <r>
    <x v="1"/>
    <n v="1"/>
    <s v="21-00464"/>
    <x v="4"/>
    <x v="96"/>
    <x v="0"/>
    <n v="110"/>
    <n v="40"/>
    <n v="4.99"/>
    <b v="0"/>
  </r>
  <r>
    <x v="1"/>
    <n v="1"/>
    <s v="21-00465"/>
    <x v="4"/>
    <x v="137"/>
    <x v="0"/>
    <n v="148"/>
    <n v="93"/>
    <n v="4.99"/>
    <b v="0"/>
  </r>
  <r>
    <x v="1"/>
    <n v="1"/>
    <s v="21-00467"/>
    <x v="4"/>
    <x v="178"/>
    <x v="0"/>
    <n v="108"/>
    <n v="42"/>
    <n v="4.99"/>
    <b v="0"/>
  </r>
  <r>
    <x v="1"/>
    <n v="1"/>
    <s v="21-00466"/>
    <x v="4"/>
    <x v="178"/>
    <x v="0"/>
    <n v="127"/>
    <n v="91"/>
    <n v="4.99"/>
    <b v="0"/>
  </r>
  <r>
    <x v="1"/>
    <n v="1"/>
    <s v="21-00468"/>
    <x v="4"/>
    <x v="315"/>
    <x v="1"/>
    <s v="N/A"/>
    <n v="26"/>
    <n v="4.99"/>
    <b v="0"/>
  </r>
  <r>
    <x v="1"/>
    <n v="1"/>
    <s v="21-00470"/>
    <x v="4"/>
    <x v="253"/>
    <x v="0"/>
    <n v="170"/>
    <n v="33"/>
    <n v="4.99"/>
    <b v="0"/>
  </r>
  <r>
    <x v="1"/>
    <n v="1"/>
    <s v="21-00469"/>
    <x v="4"/>
    <x v="253"/>
    <x v="0"/>
    <n v="142"/>
    <n v="36"/>
    <n v="4.99"/>
    <b v="0"/>
  </r>
  <r>
    <x v="1"/>
    <n v="1"/>
    <s v="21-00471"/>
    <x v="4"/>
    <x v="253"/>
    <x v="0"/>
    <n v="135"/>
    <n v="230"/>
    <n v="4.99"/>
    <b v="0"/>
  </r>
  <r>
    <x v="1"/>
    <n v="1"/>
    <s v="21-00472"/>
    <x v="4"/>
    <x v="353"/>
    <x v="0"/>
    <n v="105"/>
    <n v="44"/>
    <n v="4.99"/>
    <b v="0"/>
  </r>
  <r>
    <x v="1"/>
    <n v="1"/>
    <s v="21-00473"/>
    <x v="4"/>
    <x v="180"/>
    <x v="0"/>
    <n v="131"/>
    <n v="49"/>
    <n v="4.99"/>
    <b v="0"/>
  </r>
  <r>
    <x v="1"/>
    <n v="1"/>
    <s v="21-00474"/>
    <x v="4"/>
    <x v="365"/>
    <x v="0"/>
    <n v="138"/>
    <n v="34"/>
    <n v="4.99"/>
    <b v="0"/>
  </r>
  <r>
    <x v="1"/>
    <n v="1"/>
    <s v="21-00475"/>
    <x v="4"/>
    <x v="52"/>
    <x v="0"/>
    <n v="116"/>
    <n v="122"/>
    <n v="4.99"/>
    <b v="0"/>
  </r>
  <r>
    <x v="1"/>
    <n v="1"/>
    <s v="21-00476"/>
    <x v="4"/>
    <x v="257"/>
    <x v="0"/>
    <n v="155"/>
    <n v="67"/>
    <n v="4.99"/>
    <b v="0"/>
  </r>
  <r>
    <x v="1"/>
    <n v="1"/>
    <s v="21-00477"/>
    <x v="4"/>
    <x v="317"/>
    <x v="0"/>
    <n v="81"/>
    <n v="55"/>
    <n v="4.99"/>
    <b v="0"/>
  </r>
  <r>
    <x v="1"/>
    <n v="1"/>
    <s v="21-00478"/>
    <x v="4"/>
    <x v="260"/>
    <x v="0"/>
    <n v="115"/>
    <n v="238"/>
    <n v="4.99"/>
    <b v="0"/>
  </r>
  <r>
    <x v="1"/>
    <n v="1"/>
    <s v="21-00479"/>
    <x v="4"/>
    <x v="261"/>
    <x v="0"/>
    <n v="120"/>
    <n v="74"/>
    <n v="4.99"/>
    <b v="0"/>
  </r>
  <r>
    <x v="1"/>
    <n v="1"/>
    <s v="21-00481"/>
    <x v="4"/>
    <x v="54"/>
    <x v="0"/>
    <n v="112"/>
    <n v="47"/>
    <n v="4.99"/>
    <b v="0"/>
  </r>
  <r>
    <x v="1"/>
    <n v="1"/>
    <s v="21-00480"/>
    <x v="4"/>
    <x v="54"/>
    <x v="0"/>
    <n v="136"/>
    <n v="239"/>
    <n v="4.99"/>
    <b v="0"/>
  </r>
  <r>
    <x v="1"/>
    <n v="1"/>
    <s v="21-00482"/>
    <x v="4"/>
    <x v="263"/>
    <x v="0"/>
    <n v="165"/>
    <n v="33"/>
    <n v="4.99"/>
    <b v="0"/>
  </r>
  <r>
    <x v="1"/>
    <n v="1"/>
    <s v="21-00483"/>
    <x v="4"/>
    <x v="186"/>
    <x v="0"/>
    <n v="118"/>
    <n v="48"/>
    <n v="4.99"/>
    <b v="0"/>
  </r>
  <r>
    <x v="1"/>
    <n v="1"/>
    <s v="21-00484"/>
    <x v="4"/>
    <x v="55"/>
    <x v="0"/>
    <n v="112"/>
    <n v="220"/>
    <n v="4.99"/>
    <b v="0"/>
  </r>
  <r>
    <x v="1"/>
    <n v="1"/>
    <s v="21-00485"/>
    <x v="4"/>
    <x v="56"/>
    <x v="0"/>
    <n v="98"/>
    <n v="66"/>
    <n v="4.99"/>
    <b v="0"/>
  </r>
  <r>
    <x v="1"/>
    <n v="1"/>
    <s v="21-00486"/>
    <x v="4"/>
    <x v="405"/>
    <x v="0"/>
    <n v="106"/>
    <n v="53"/>
    <n v="4.99"/>
    <b v="0"/>
  </r>
  <r>
    <x v="1"/>
    <n v="1"/>
    <s v="21-00487"/>
    <x v="4"/>
    <x v="60"/>
    <x v="0"/>
    <n v="90"/>
    <n v="36"/>
    <n v="4.99"/>
    <b v="0"/>
  </r>
  <r>
    <x v="1"/>
    <n v="1"/>
    <s v="21-00488"/>
    <x v="4"/>
    <x v="192"/>
    <x v="0"/>
    <n v="127"/>
    <n v="95"/>
    <n v="4.99"/>
    <b v="0"/>
  </r>
  <r>
    <x v="1"/>
    <n v="1"/>
    <s v="21-00489"/>
    <x v="4"/>
    <x v="406"/>
    <x v="0"/>
    <n v="74"/>
    <n v="77"/>
    <n v="4.99"/>
    <b v="0"/>
  </r>
  <r>
    <x v="1"/>
    <n v="1"/>
    <s v="21-00490"/>
    <x v="5"/>
    <x v="407"/>
    <x v="0"/>
    <n v="24"/>
    <n v="59"/>
    <n v="4.99"/>
    <b v="0"/>
  </r>
  <r>
    <x v="1"/>
    <n v="1"/>
    <s v="21-00491"/>
    <x v="5"/>
    <x v="143"/>
    <x v="0"/>
    <n v="33"/>
    <n v="98"/>
    <n v="4.99"/>
    <b v="1"/>
  </r>
  <r>
    <x v="1"/>
    <n v="1"/>
    <s v="21-00492"/>
    <x v="5"/>
    <x v="274"/>
    <x v="0"/>
    <n v="35"/>
    <n v="118"/>
    <n v="4.99"/>
    <b v="0"/>
  </r>
  <r>
    <x v="1"/>
    <n v="1"/>
    <s v="21-00493"/>
    <x v="5"/>
    <x v="2"/>
    <x v="0"/>
    <n v="22"/>
    <n v="23"/>
    <n v="4.99"/>
    <b v="0"/>
  </r>
  <r>
    <x v="1"/>
    <n v="1"/>
    <s v="21-00494"/>
    <x v="5"/>
    <x v="146"/>
    <x v="0"/>
    <n v="22"/>
    <n v="25"/>
    <n v="4.99"/>
    <b v="0"/>
  </r>
  <r>
    <x v="1"/>
    <n v="1"/>
    <s v="21-00495"/>
    <x v="5"/>
    <x v="275"/>
    <x v="0"/>
    <n v="38"/>
    <n v="20"/>
    <n v="4.99"/>
    <b v="0"/>
  </r>
  <r>
    <x v="1"/>
    <n v="1"/>
    <s v="21-00496"/>
    <x v="5"/>
    <x v="408"/>
    <x v="0"/>
    <n v="27"/>
    <n v="24"/>
    <n v="4.99"/>
    <b v="0"/>
  </r>
  <r>
    <x v="1"/>
    <n v="1"/>
    <s v="21-00497"/>
    <x v="5"/>
    <x v="409"/>
    <x v="0"/>
    <n v="35"/>
    <n v="141"/>
    <n v="4.99"/>
    <b v="0"/>
  </r>
  <r>
    <x v="1"/>
    <n v="1"/>
    <s v="21-00498"/>
    <x v="5"/>
    <x v="410"/>
    <x v="0"/>
    <n v="28"/>
    <n v="69"/>
    <n v="4.99"/>
    <b v="0"/>
  </r>
  <r>
    <x v="1"/>
    <n v="1"/>
    <s v="21-00499"/>
    <x v="5"/>
    <x v="4"/>
    <x v="0"/>
    <n v="32"/>
    <n v="96"/>
    <n v="4.99"/>
    <b v="0"/>
  </r>
  <r>
    <x v="1"/>
    <n v="1"/>
    <s v="21-00500"/>
    <x v="5"/>
    <x v="283"/>
    <x v="0"/>
    <n v="40"/>
    <n v="42"/>
    <n v="4.99"/>
    <b v="0"/>
  </r>
  <r>
    <x v="1"/>
    <n v="1"/>
    <s v="21-00501"/>
    <x v="5"/>
    <x v="284"/>
    <x v="0"/>
    <n v="31"/>
    <n v="36"/>
    <n v="4.99"/>
    <b v="0"/>
  </r>
  <r>
    <x v="1"/>
    <n v="1"/>
    <s v="21-00502"/>
    <x v="5"/>
    <x v="411"/>
    <x v="0"/>
    <n v="36"/>
    <n v="66"/>
    <n v="4.99"/>
    <b v="0"/>
  </r>
  <r>
    <x v="1"/>
    <n v="1"/>
    <s v="21-00503"/>
    <x v="5"/>
    <x v="412"/>
    <x v="0"/>
    <n v="38"/>
    <n v="29"/>
    <n v="4.99"/>
    <b v="0"/>
  </r>
  <r>
    <x v="1"/>
    <n v="1"/>
    <s v="21-00504"/>
    <x v="5"/>
    <x v="286"/>
    <x v="0"/>
    <n v="39"/>
    <n v="235"/>
    <n v="4.99"/>
    <b v="0"/>
  </r>
  <r>
    <x v="1"/>
    <n v="1"/>
    <s v="21-00505"/>
    <x v="5"/>
    <x v="413"/>
    <x v="0"/>
    <n v="24"/>
    <n v="21"/>
    <n v="4.99"/>
    <b v="0"/>
  </r>
  <r>
    <x v="1"/>
    <n v="1"/>
    <s v="21-00506"/>
    <x v="5"/>
    <x v="414"/>
    <x v="0"/>
    <n v="21"/>
    <n v="32"/>
    <n v="4.99"/>
    <b v="0"/>
  </r>
  <r>
    <x v="1"/>
    <n v="1"/>
    <s v="21-00507"/>
    <x v="5"/>
    <x v="415"/>
    <x v="0"/>
    <n v="35"/>
    <n v="43"/>
    <n v="4.99"/>
    <b v="0"/>
  </r>
  <r>
    <x v="1"/>
    <n v="1"/>
    <s v="21-00508"/>
    <x v="5"/>
    <x v="388"/>
    <x v="0"/>
    <n v="46"/>
    <n v="24"/>
    <n v="4.99"/>
    <b v="0"/>
  </r>
  <r>
    <x v="1"/>
    <n v="1"/>
    <s v="21-00509"/>
    <x v="5"/>
    <x v="380"/>
    <x v="0"/>
    <n v="38"/>
    <n v="20"/>
    <n v="4.99"/>
    <b v="0"/>
  </r>
  <r>
    <x v="1"/>
    <n v="1"/>
    <s v="21-00510"/>
    <x v="5"/>
    <x v="416"/>
    <x v="0"/>
    <n v="40"/>
    <n v="23"/>
    <n v="4.99"/>
    <b v="0"/>
  </r>
  <r>
    <x v="1"/>
    <n v="1"/>
    <s v="21-00511"/>
    <x v="5"/>
    <x v="417"/>
    <x v="0"/>
    <n v="46"/>
    <n v="122"/>
    <n v="4.99"/>
    <b v="0"/>
  </r>
  <r>
    <x v="1"/>
    <n v="1"/>
    <s v="21-00512"/>
    <x v="5"/>
    <x v="298"/>
    <x v="0"/>
    <n v="45"/>
    <n v="31"/>
    <n v="4.99"/>
    <b v="0"/>
  </r>
  <r>
    <x v="1"/>
    <n v="1"/>
    <s v="21-00513"/>
    <x v="5"/>
    <x v="418"/>
    <x v="0"/>
    <n v="40"/>
    <n v="46"/>
    <n v="4.99"/>
    <b v="0"/>
  </r>
  <r>
    <x v="1"/>
    <n v="1"/>
    <s v="21-00514"/>
    <x v="5"/>
    <x v="419"/>
    <x v="0"/>
    <n v="43"/>
    <n v="28"/>
    <n v="4.99"/>
    <b v="0"/>
  </r>
  <r>
    <x v="1"/>
    <n v="1"/>
    <s v="21-00515"/>
    <x v="5"/>
    <x v="163"/>
    <x v="0"/>
    <n v="38"/>
    <n v="90"/>
    <n v="4.99"/>
    <b v="0"/>
  </r>
  <r>
    <x v="1"/>
    <n v="1"/>
    <s v="21-00516"/>
    <x v="5"/>
    <x v="72"/>
    <x v="0"/>
    <n v="50"/>
    <n v="35"/>
    <n v="4.99"/>
    <b v="0"/>
  </r>
  <r>
    <x v="1"/>
    <n v="1"/>
    <s v="21-00517"/>
    <x v="5"/>
    <x v="14"/>
    <x v="0"/>
    <n v="52"/>
    <n v="83"/>
    <n v="4.99"/>
    <b v="0"/>
  </r>
  <r>
    <x v="1"/>
    <n v="1"/>
    <s v="21-00518"/>
    <x v="5"/>
    <x v="226"/>
    <x v="0"/>
    <n v="40"/>
    <n v="234"/>
    <n v="4.99"/>
    <b v="1"/>
  </r>
  <r>
    <x v="1"/>
    <n v="1"/>
    <s v="21-00519"/>
    <x v="5"/>
    <x v="302"/>
    <x v="0"/>
    <n v="51"/>
    <n v="20"/>
    <n v="4.99"/>
    <b v="0"/>
  </r>
  <r>
    <x v="1"/>
    <n v="1"/>
    <s v="21-00520"/>
    <x v="5"/>
    <x v="303"/>
    <x v="0"/>
    <n v="35"/>
    <n v="80"/>
    <n v="4.99"/>
    <b v="0"/>
  </r>
  <r>
    <x v="1"/>
    <n v="1"/>
    <s v="21-00521"/>
    <x v="5"/>
    <x v="303"/>
    <x v="0"/>
    <n v="39"/>
    <n v="197"/>
    <n v="4.99"/>
    <b v="0"/>
  </r>
  <r>
    <x v="1"/>
    <n v="1"/>
    <s v="21-00522"/>
    <x v="5"/>
    <x v="389"/>
    <x v="0"/>
    <n v="40"/>
    <n v="70"/>
    <n v="4.99"/>
    <b v="0"/>
  </r>
  <r>
    <x v="1"/>
    <n v="1"/>
    <s v="21-00523"/>
    <x v="5"/>
    <x v="16"/>
    <x v="0"/>
    <n v="104"/>
    <n v="153"/>
    <n v="4.99"/>
    <b v="0"/>
  </r>
  <r>
    <x v="1"/>
    <n v="1"/>
    <s v="21-00525"/>
    <x v="5"/>
    <x v="121"/>
    <x v="0"/>
    <n v="101"/>
    <n v="40"/>
    <n v="4.99"/>
    <b v="0"/>
  </r>
  <r>
    <x v="1"/>
    <n v="1"/>
    <s v="21-00524"/>
    <x v="5"/>
    <x v="121"/>
    <x v="0"/>
    <n v="103"/>
    <n v="76"/>
    <n v="4.99"/>
    <b v="1"/>
  </r>
  <r>
    <x v="1"/>
    <n v="1"/>
    <s v="21-00526"/>
    <x v="5"/>
    <x v="304"/>
    <x v="0"/>
    <n v="76"/>
    <n v="49"/>
    <n v="4.99"/>
    <b v="0"/>
  </r>
  <r>
    <x v="1"/>
    <n v="1"/>
    <s v="21-00527"/>
    <x v="5"/>
    <x v="122"/>
    <x v="0"/>
    <n v="86"/>
    <n v="48"/>
    <n v="4.99"/>
    <b v="0"/>
  </r>
  <r>
    <x v="1"/>
    <n v="1"/>
    <s v="21-00529"/>
    <x v="5"/>
    <x v="305"/>
    <x v="0"/>
    <n v="94"/>
    <n v="52"/>
    <n v="4.99"/>
    <b v="0"/>
  </r>
  <r>
    <x v="1"/>
    <n v="1"/>
    <s v="21-00528"/>
    <x v="5"/>
    <x v="305"/>
    <x v="0"/>
    <n v="72"/>
    <n v="77"/>
    <n v="4.99"/>
    <b v="0"/>
  </r>
  <r>
    <x v="1"/>
    <n v="1"/>
    <s v="21-00532"/>
    <x v="5"/>
    <x v="165"/>
    <x v="1"/>
    <s v="N/A"/>
    <n v="31"/>
    <n v="4.99"/>
    <b v="0"/>
  </r>
  <r>
    <x v="1"/>
    <n v="1"/>
    <s v="21-00530"/>
    <x v="5"/>
    <x v="165"/>
    <x v="0"/>
    <n v="103"/>
    <n v="62"/>
    <n v="4.99"/>
    <b v="1"/>
  </r>
  <r>
    <x v="1"/>
    <n v="1"/>
    <s v="21-00531"/>
    <x v="5"/>
    <x v="165"/>
    <x v="0"/>
    <n v="104"/>
    <n v="65"/>
    <n v="4.99"/>
    <b v="0"/>
  </r>
  <r>
    <x v="1"/>
    <n v="1"/>
    <s v="21-00533"/>
    <x v="5"/>
    <x v="306"/>
    <x v="1"/>
    <s v="N/A"/>
    <n v="29"/>
    <n v="4.99"/>
    <b v="0"/>
  </r>
  <r>
    <x v="1"/>
    <n v="1"/>
    <s v="21-00534"/>
    <x v="5"/>
    <x v="17"/>
    <x v="1"/>
    <s v="N/A"/>
    <n v="20"/>
    <n v="4.99"/>
    <b v="0"/>
  </r>
  <r>
    <x v="1"/>
    <n v="1"/>
    <s v="21-00536"/>
    <x v="5"/>
    <x v="17"/>
    <x v="0"/>
    <n v="108"/>
    <n v="39"/>
    <n v="4.99"/>
    <b v="0"/>
  </r>
  <r>
    <x v="1"/>
    <n v="1"/>
    <s v="21-00535"/>
    <x v="5"/>
    <x v="17"/>
    <x v="0"/>
    <n v="100"/>
    <n v="53"/>
    <n v="4.99"/>
    <b v="0"/>
  </r>
  <r>
    <x v="1"/>
    <n v="1"/>
    <s v="21-00537"/>
    <x v="5"/>
    <x v="230"/>
    <x v="1"/>
    <s v="N/A"/>
    <n v="34"/>
    <n v="4.99"/>
    <b v="0"/>
  </r>
  <r>
    <x v="1"/>
    <n v="1"/>
    <s v="21-00538"/>
    <x v="5"/>
    <x v="230"/>
    <x v="1"/>
    <s v="N/A"/>
    <n v="34"/>
    <n v="4.99"/>
    <b v="0"/>
  </r>
  <r>
    <x v="1"/>
    <n v="1"/>
    <s v="21-00539"/>
    <x v="5"/>
    <x v="230"/>
    <x v="0"/>
    <n v="93"/>
    <n v="65"/>
    <n v="4.99"/>
    <b v="0"/>
  </r>
  <r>
    <x v="1"/>
    <n v="1"/>
    <s v="21-00541"/>
    <x v="5"/>
    <x v="166"/>
    <x v="0"/>
    <n v="112"/>
    <n v="40"/>
    <n v="4.99"/>
    <b v="0"/>
  </r>
  <r>
    <x v="1"/>
    <n v="1"/>
    <s v="21-00540"/>
    <x v="5"/>
    <x v="166"/>
    <x v="0"/>
    <n v="112"/>
    <n v="98"/>
    <n v="4.99"/>
    <b v="0"/>
  </r>
  <r>
    <x v="1"/>
    <n v="1"/>
    <s v="21-00542"/>
    <x v="5"/>
    <x v="18"/>
    <x v="0"/>
    <n v="120"/>
    <n v="89"/>
    <n v="4.99"/>
    <b v="0"/>
  </r>
  <r>
    <x v="1"/>
    <n v="1"/>
    <s v="21-00543"/>
    <x v="5"/>
    <x v="123"/>
    <x v="0"/>
    <n v="107"/>
    <n v="66"/>
    <n v="4.99"/>
    <b v="0"/>
  </r>
  <r>
    <x v="1"/>
    <n v="1"/>
    <s v="21-00545"/>
    <x v="5"/>
    <x v="75"/>
    <x v="0"/>
    <n v="84"/>
    <n v="60"/>
    <n v="4.99"/>
    <b v="1"/>
  </r>
  <r>
    <x v="1"/>
    <n v="1"/>
    <s v="21-00544"/>
    <x v="5"/>
    <x v="75"/>
    <x v="0"/>
    <n v="114"/>
    <n v="81"/>
    <n v="4.99"/>
    <b v="0"/>
  </r>
  <r>
    <x v="1"/>
    <n v="1"/>
    <s v="21-00546"/>
    <x v="5"/>
    <x v="231"/>
    <x v="1"/>
    <s v="N/A"/>
    <n v="20"/>
    <n v="4.99"/>
    <b v="0"/>
  </r>
  <r>
    <x v="1"/>
    <n v="1"/>
    <s v="21-00547"/>
    <x v="5"/>
    <x v="19"/>
    <x v="1"/>
    <s v="N/A"/>
    <n v="23"/>
    <n v="4.99"/>
    <b v="0"/>
  </r>
  <r>
    <x v="1"/>
    <n v="1"/>
    <s v="21-00549"/>
    <x v="5"/>
    <x v="76"/>
    <x v="1"/>
    <s v="N/A"/>
    <n v="34"/>
    <n v="4.99"/>
    <b v="0"/>
  </r>
  <r>
    <x v="1"/>
    <n v="1"/>
    <s v="21-00548"/>
    <x v="5"/>
    <x v="76"/>
    <x v="0"/>
    <n v="62"/>
    <n v="59"/>
    <n v="4.99"/>
    <b v="0"/>
  </r>
  <r>
    <x v="1"/>
    <n v="1"/>
    <s v="21-00550"/>
    <x v="5"/>
    <x v="167"/>
    <x v="1"/>
    <s v="N/A"/>
    <n v="35"/>
    <n v="4.99"/>
    <b v="0"/>
  </r>
  <r>
    <x v="1"/>
    <n v="1"/>
    <s v="21-00551"/>
    <x v="5"/>
    <x v="124"/>
    <x v="1"/>
    <s v="N/A"/>
    <n v="24"/>
    <n v="4.99"/>
    <b v="0"/>
  </r>
  <r>
    <x v="1"/>
    <n v="1"/>
    <s v="21-00552"/>
    <x v="5"/>
    <x v="124"/>
    <x v="1"/>
    <s v="N/A"/>
    <n v="31"/>
    <n v="4.99"/>
    <b v="0"/>
  </r>
  <r>
    <x v="1"/>
    <n v="1"/>
    <s v="21-00553"/>
    <x v="5"/>
    <x v="21"/>
    <x v="0"/>
    <n v="109"/>
    <n v="59"/>
    <n v="4.99"/>
    <b v="0"/>
  </r>
  <r>
    <x v="1"/>
    <n v="1"/>
    <s v="21-00554"/>
    <x v="5"/>
    <x v="168"/>
    <x v="1"/>
    <s v="N/A"/>
    <n v="28"/>
    <n v="4.99"/>
    <b v="0"/>
  </r>
  <r>
    <x v="1"/>
    <n v="1"/>
    <s v="21-00555"/>
    <x v="5"/>
    <x v="168"/>
    <x v="0"/>
    <n v="75"/>
    <n v="64"/>
    <n v="4.99"/>
    <b v="0"/>
  </r>
  <r>
    <x v="1"/>
    <n v="1"/>
    <s v="21-00556"/>
    <x v="5"/>
    <x v="232"/>
    <x v="1"/>
    <s v="N/A"/>
    <n v="31"/>
    <n v="4.99"/>
    <b v="0"/>
  </r>
  <r>
    <x v="1"/>
    <n v="1"/>
    <s v="21-00557"/>
    <x v="5"/>
    <x v="232"/>
    <x v="0"/>
    <n v="79"/>
    <n v="39"/>
    <n v="4.99"/>
    <b v="0"/>
  </r>
  <r>
    <x v="1"/>
    <n v="1"/>
    <s v="21-00558"/>
    <x v="5"/>
    <x v="22"/>
    <x v="0"/>
    <n v="95"/>
    <n v="38"/>
    <n v="4.99"/>
    <b v="0"/>
  </r>
  <r>
    <x v="1"/>
    <n v="1"/>
    <s v="21-00559"/>
    <x v="5"/>
    <x v="22"/>
    <x v="0"/>
    <n v="100"/>
    <n v="79"/>
    <n v="4.99"/>
    <b v="0"/>
  </r>
  <r>
    <x v="1"/>
    <n v="1"/>
    <s v="21-00561"/>
    <x v="5"/>
    <x v="23"/>
    <x v="1"/>
    <s v="N/A"/>
    <n v="27"/>
    <n v="4.99"/>
    <b v="0"/>
  </r>
  <r>
    <x v="1"/>
    <n v="1"/>
    <s v="21-00563"/>
    <x v="5"/>
    <x v="23"/>
    <x v="1"/>
    <s v="N/A"/>
    <n v="28"/>
    <n v="4.99"/>
    <b v="0"/>
  </r>
  <r>
    <x v="1"/>
    <n v="1"/>
    <s v="21-00560"/>
    <x v="5"/>
    <x v="23"/>
    <x v="0"/>
    <n v="89"/>
    <n v="52"/>
    <n v="4.99"/>
    <b v="0"/>
  </r>
  <r>
    <x v="1"/>
    <n v="1"/>
    <s v="21-00562"/>
    <x v="5"/>
    <x v="23"/>
    <x v="0"/>
    <n v="67"/>
    <n v="76"/>
    <n v="4.99"/>
    <b v="0"/>
  </r>
  <r>
    <x v="1"/>
    <n v="1"/>
    <s v="21-00565"/>
    <x v="5"/>
    <x v="351"/>
    <x v="1"/>
    <s v="N/A"/>
    <n v="26"/>
    <n v="4.99"/>
    <b v="0"/>
  </r>
  <r>
    <x v="1"/>
    <n v="1"/>
    <s v="21-00564"/>
    <x v="5"/>
    <x v="351"/>
    <x v="0"/>
    <n v="109"/>
    <n v="86"/>
    <n v="4.99"/>
    <b v="0"/>
  </r>
  <r>
    <x v="1"/>
    <n v="1"/>
    <s v="21-00567"/>
    <x v="5"/>
    <x v="24"/>
    <x v="0"/>
    <n v="74"/>
    <n v="47"/>
    <n v="4.99"/>
    <b v="0"/>
  </r>
  <r>
    <x v="1"/>
    <n v="1"/>
    <s v="21-00566"/>
    <x v="5"/>
    <x v="24"/>
    <x v="0"/>
    <n v="100"/>
    <n v="85"/>
    <n v="4.99"/>
    <b v="0"/>
  </r>
  <r>
    <x v="1"/>
    <n v="1"/>
    <s v="21-00569"/>
    <x v="5"/>
    <x v="25"/>
    <x v="1"/>
    <s v="N/A"/>
    <n v="24"/>
    <n v="4.99"/>
    <b v="0"/>
  </r>
  <r>
    <x v="1"/>
    <n v="1"/>
    <s v="21-00570"/>
    <x v="5"/>
    <x v="25"/>
    <x v="0"/>
    <n v="94"/>
    <n v="39"/>
    <n v="4.99"/>
    <b v="0"/>
  </r>
  <r>
    <x v="1"/>
    <n v="1"/>
    <s v="21-00568"/>
    <x v="5"/>
    <x v="25"/>
    <x v="0"/>
    <n v="66"/>
    <n v="85"/>
    <n v="4.99"/>
    <b v="0"/>
  </r>
  <r>
    <x v="1"/>
    <n v="1"/>
    <s v="21-00571"/>
    <x v="5"/>
    <x v="26"/>
    <x v="0"/>
    <n v="110"/>
    <n v="53"/>
    <n v="4.99"/>
    <b v="0"/>
  </r>
  <r>
    <x v="1"/>
    <n v="1"/>
    <s v="21-00572"/>
    <x v="5"/>
    <x v="237"/>
    <x v="1"/>
    <s v="N/A"/>
    <n v="35"/>
    <n v="4.99"/>
    <b v="0"/>
  </r>
  <r>
    <x v="1"/>
    <n v="1"/>
    <s v="21-00573"/>
    <x v="5"/>
    <x v="170"/>
    <x v="1"/>
    <s v="N/A"/>
    <n v="26"/>
    <n v="4.99"/>
    <b v="0"/>
  </r>
  <r>
    <x v="1"/>
    <n v="1"/>
    <s v="21-00574"/>
    <x v="5"/>
    <x v="77"/>
    <x v="0"/>
    <n v="118"/>
    <n v="65"/>
    <n v="4.99"/>
    <b v="0"/>
  </r>
  <r>
    <x v="1"/>
    <n v="1"/>
    <s v="21-00575"/>
    <x v="5"/>
    <x v="78"/>
    <x v="0"/>
    <n v="101"/>
    <n v="46"/>
    <n v="4.99"/>
    <b v="0"/>
  </r>
  <r>
    <x v="1"/>
    <n v="1"/>
    <s v="21-00576"/>
    <x v="5"/>
    <x v="78"/>
    <x v="0"/>
    <n v="100"/>
    <n v="64"/>
    <n v="4.99"/>
    <b v="0"/>
  </r>
  <r>
    <x v="1"/>
    <n v="1"/>
    <s v="21-00577"/>
    <x v="5"/>
    <x v="238"/>
    <x v="0"/>
    <n v="100"/>
    <n v="155"/>
    <n v="4.99"/>
    <b v="0"/>
  </r>
  <r>
    <x v="1"/>
    <n v="1"/>
    <s v="21-00578"/>
    <x v="5"/>
    <x v="27"/>
    <x v="0"/>
    <n v="114"/>
    <n v="39"/>
    <n v="4.99"/>
    <b v="0"/>
  </r>
  <r>
    <x v="1"/>
    <n v="1"/>
    <s v="21-00579"/>
    <x v="5"/>
    <x v="27"/>
    <x v="0"/>
    <n v="109"/>
    <n v="68"/>
    <n v="4.99"/>
    <b v="0"/>
  </r>
  <r>
    <x v="1"/>
    <n v="1"/>
    <s v="21-00581"/>
    <x v="5"/>
    <x v="126"/>
    <x v="0"/>
    <n v="99"/>
    <n v="85"/>
    <n v="4.99"/>
    <b v="0"/>
  </r>
  <r>
    <x v="1"/>
    <n v="1"/>
    <s v="21-00580"/>
    <x v="5"/>
    <x v="126"/>
    <x v="0"/>
    <n v="83"/>
    <n v="189"/>
    <n v="4.99"/>
    <b v="0"/>
  </r>
  <r>
    <x v="1"/>
    <n v="1"/>
    <s v="21-00582"/>
    <x v="5"/>
    <x v="79"/>
    <x v="0"/>
    <n v="111"/>
    <n v="50"/>
    <n v="4.99"/>
    <b v="0"/>
  </r>
  <r>
    <x v="1"/>
    <n v="1"/>
    <s v="21-00583"/>
    <x v="5"/>
    <x v="80"/>
    <x v="0"/>
    <n v="66"/>
    <n v="53"/>
    <n v="4.99"/>
    <b v="0"/>
  </r>
  <r>
    <x v="1"/>
    <n v="1"/>
    <s v="21-00584"/>
    <x v="5"/>
    <x v="80"/>
    <x v="0"/>
    <n v="80"/>
    <n v="80"/>
    <n v="4.99"/>
    <b v="0"/>
  </r>
  <r>
    <x v="1"/>
    <n v="1"/>
    <s v="21-00585"/>
    <x v="5"/>
    <x v="239"/>
    <x v="0"/>
    <n v="109"/>
    <n v="71"/>
    <n v="4.99"/>
    <b v="0"/>
  </r>
  <r>
    <x v="1"/>
    <n v="1"/>
    <s v="21-00586"/>
    <x v="5"/>
    <x v="240"/>
    <x v="0"/>
    <n v="113"/>
    <n v="65"/>
    <n v="4.99"/>
    <b v="0"/>
  </r>
  <r>
    <x v="1"/>
    <n v="1"/>
    <s v="21-00588"/>
    <x v="5"/>
    <x v="30"/>
    <x v="1"/>
    <s v="N/A"/>
    <n v="34"/>
    <n v="4.99"/>
    <b v="0"/>
  </r>
  <r>
    <x v="1"/>
    <n v="1"/>
    <s v="21-00587"/>
    <x v="5"/>
    <x v="30"/>
    <x v="0"/>
    <n v="69"/>
    <n v="56"/>
    <n v="4.99"/>
    <b v="0"/>
  </r>
  <r>
    <x v="1"/>
    <n v="1"/>
    <s v="21-00589"/>
    <x v="5"/>
    <x v="30"/>
    <x v="0"/>
    <n v="77"/>
    <n v="81"/>
    <n v="4.99"/>
    <b v="0"/>
  </r>
  <r>
    <x v="1"/>
    <n v="1"/>
    <s v="21-00590"/>
    <x v="5"/>
    <x v="127"/>
    <x v="0"/>
    <n v="87"/>
    <n v="40"/>
    <n v="4.99"/>
    <b v="0"/>
  </r>
  <r>
    <x v="1"/>
    <n v="1"/>
    <s v="21-00591"/>
    <x v="5"/>
    <x v="31"/>
    <x v="0"/>
    <n v="104"/>
    <n v="83"/>
    <n v="4.99"/>
    <b v="0"/>
  </r>
  <r>
    <x v="1"/>
    <n v="1"/>
    <s v="21-00592"/>
    <x v="5"/>
    <x v="81"/>
    <x v="0"/>
    <n v="94"/>
    <n v="71"/>
    <n v="4.99"/>
    <b v="0"/>
  </r>
  <r>
    <x v="1"/>
    <n v="1"/>
    <s v="21-00593"/>
    <x v="5"/>
    <x v="82"/>
    <x v="0"/>
    <n v="111"/>
    <n v="114"/>
    <n v="4.99"/>
    <b v="0"/>
  </r>
  <r>
    <x v="1"/>
    <n v="1"/>
    <s v="21-00594"/>
    <x v="5"/>
    <x v="83"/>
    <x v="1"/>
    <s v="N/A"/>
    <n v="27"/>
    <n v="4.99"/>
    <b v="0"/>
  </r>
  <r>
    <x v="1"/>
    <n v="1"/>
    <s v="21-00596"/>
    <x v="5"/>
    <x v="33"/>
    <x v="0"/>
    <n v="118"/>
    <n v="72"/>
    <n v="4.99"/>
    <b v="0"/>
  </r>
  <r>
    <x v="1"/>
    <n v="1"/>
    <s v="21-00595"/>
    <x v="5"/>
    <x v="33"/>
    <x v="0"/>
    <n v="111"/>
    <n v="102"/>
    <n v="4.99"/>
    <b v="0"/>
  </r>
  <r>
    <x v="1"/>
    <n v="1"/>
    <s v="21-00597"/>
    <x v="5"/>
    <x v="84"/>
    <x v="0"/>
    <n v="96"/>
    <n v="49"/>
    <n v="4.99"/>
    <b v="0"/>
  </r>
  <r>
    <x v="1"/>
    <n v="1"/>
    <s v="21-00598"/>
    <x v="5"/>
    <x v="84"/>
    <x v="0"/>
    <n v="68"/>
    <n v="244"/>
    <n v="4.99"/>
    <b v="0"/>
  </r>
  <r>
    <x v="1"/>
    <n v="1"/>
    <s v="21-00600"/>
    <x v="5"/>
    <x v="420"/>
    <x v="0"/>
    <n v="152"/>
    <n v="37"/>
    <n v="4.99"/>
    <b v="0"/>
  </r>
  <r>
    <x v="1"/>
    <n v="1"/>
    <s v="21-00599"/>
    <x v="5"/>
    <x v="420"/>
    <x v="0"/>
    <n v="221"/>
    <n v="41"/>
    <n v="4.99"/>
    <b v="0"/>
  </r>
  <r>
    <x v="1"/>
    <n v="1"/>
    <s v="21-00601"/>
    <x v="5"/>
    <x v="37"/>
    <x v="0"/>
    <n v="182"/>
    <n v="71"/>
    <n v="4.99"/>
    <b v="0"/>
  </r>
  <r>
    <x v="1"/>
    <n v="1"/>
    <s v="21-00603"/>
    <x v="5"/>
    <x v="128"/>
    <x v="1"/>
    <s v="N/A"/>
    <n v="27"/>
    <n v="4.99"/>
    <b v="0"/>
  </r>
  <r>
    <x v="1"/>
    <n v="1"/>
    <s v="21-00602"/>
    <x v="5"/>
    <x v="128"/>
    <x v="0"/>
    <n v="174"/>
    <n v="37"/>
    <n v="4.99"/>
    <b v="0"/>
  </r>
  <r>
    <x v="1"/>
    <n v="1"/>
    <s v="21-00604"/>
    <x v="5"/>
    <x v="38"/>
    <x v="1"/>
    <s v="N/A"/>
    <n v="27"/>
    <n v="4.99"/>
    <b v="0"/>
  </r>
  <r>
    <x v="1"/>
    <n v="1"/>
    <s v="21-00606"/>
    <x v="5"/>
    <x v="39"/>
    <x v="0"/>
    <n v="169"/>
    <n v="49"/>
    <n v="4.99"/>
    <b v="0"/>
  </r>
  <r>
    <x v="1"/>
    <n v="1"/>
    <s v="21-00605"/>
    <x v="5"/>
    <x v="39"/>
    <x v="0"/>
    <n v="148"/>
    <n v="88"/>
    <n v="4.99"/>
    <b v="0"/>
  </r>
  <r>
    <x v="1"/>
    <n v="1"/>
    <s v="21-00607"/>
    <x v="5"/>
    <x v="85"/>
    <x v="0"/>
    <n v="124"/>
    <n v="59"/>
    <n v="4.99"/>
    <b v="0"/>
  </r>
  <r>
    <x v="1"/>
    <n v="1"/>
    <s v="21-00608"/>
    <x v="5"/>
    <x v="85"/>
    <x v="0"/>
    <n v="143"/>
    <n v="62"/>
    <n v="4.99"/>
    <b v="0"/>
  </r>
  <r>
    <x v="1"/>
    <n v="1"/>
    <s v="21-00609"/>
    <x v="5"/>
    <x v="87"/>
    <x v="0"/>
    <n v="186"/>
    <n v="41"/>
    <n v="4.99"/>
    <b v="0"/>
  </r>
  <r>
    <x v="1"/>
    <n v="1"/>
    <s v="21-00610"/>
    <x v="5"/>
    <x v="87"/>
    <x v="0"/>
    <n v="203"/>
    <n v="50"/>
    <n v="4.99"/>
    <b v="0"/>
  </r>
  <r>
    <x v="1"/>
    <n v="1"/>
    <s v="21-00611"/>
    <x v="5"/>
    <x v="129"/>
    <x v="0"/>
    <n v="121"/>
    <n v="230"/>
    <n v="4.99"/>
    <b v="0"/>
  </r>
  <r>
    <x v="1"/>
    <n v="1"/>
    <s v="21-00614"/>
    <x v="5"/>
    <x v="172"/>
    <x v="1"/>
    <s v="N/A"/>
    <n v="35"/>
    <n v="4.99"/>
    <b v="0"/>
  </r>
  <r>
    <x v="1"/>
    <n v="1"/>
    <s v="21-00613"/>
    <x v="5"/>
    <x v="172"/>
    <x v="0"/>
    <n v="137"/>
    <n v="39"/>
    <n v="4.99"/>
    <b v="0"/>
  </r>
  <r>
    <x v="1"/>
    <n v="1"/>
    <s v="21-00612"/>
    <x v="5"/>
    <x v="172"/>
    <x v="0"/>
    <n v="153"/>
    <n v="76"/>
    <n v="4.99"/>
    <b v="0"/>
  </r>
  <r>
    <x v="1"/>
    <n v="1"/>
    <s v="21-00615"/>
    <x v="5"/>
    <x v="309"/>
    <x v="1"/>
    <s v="N/A"/>
    <n v="31"/>
    <n v="4.99"/>
    <b v="0"/>
  </r>
  <r>
    <x v="1"/>
    <n v="1"/>
    <s v="21-00616"/>
    <x v="5"/>
    <x v="243"/>
    <x v="1"/>
    <s v="N/A"/>
    <n v="22"/>
    <n v="4.99"/>
    <b v="0"/>
  </r>
  <r>
    <x v="1"/>
    <n v="1"/>
    <s v="21-00617"/>
    <x v="5"/>
    <x v="130"/>
    <x v="0"/>
    <n v="135"/>
    <n v="83"/>
    <n v="4.99"/>
    <b v="0"/>
  </r>
  <r>
    <x v="1"/>
    <n v="1"/>
    <s v="21-00619"/>
    <x v="5"/>
    <x v="131"/>
    <x v="0"/>
    <n v="172"/>
    <n v="42"/>
    <n v="4.99"/>
    <b v="0"/>
  </r>
  <r>
    <x v="1"/>
    <n v="1"/>
    <s v="21-00618"/>
    <x v="5"/>
    <x v="131"/>
    <x v="0"/>
    <n v="155"/>
    <n v="49"/>
    <n v="4.99"/>
    <b v="0"/>
  </r>
  <r>
    <x v="1"/>
    <n v="1"/>
    <s v="21-00620"/>
    <x v="5"/>
    <x v="42"/>
    <x v="1"/>
    <s v="N/A"/>
    <n v="28"/>
    <n v="4.99"/>
    <b v="0"/>
  </r>
  <r>
    <x v="1"/>
    <n v="1"/>
    <s v="21-00621"/>
    <x v="5"/>
    <x v="174"/>
    <x v="0"/>
    <n v="190"/>
    <n v="41"/>
    <n v="4.99"/>
    <b v="0"/>
  </r>
  <r>
    <x v="1"/>
    <n v="1"/>
    <s v="21-00622"/>
    <x v="5"/>
    <x v="244"/>
    <x v="0"/>
    <n v="121"/>
    <n v="198"/>
    <n v="4.99"/>
    <b v="0"/>
  </r>
  <r>
    <x v="1"/>
    <n v="1"/>
    <s v="21-00624"/>
    <x v="5"/>
    <x v="43"/>
    <x v="0"/>
    <n v="139"/>
    <n v="44"/>
    <n v="4.99"/>
    <b v="0"/>
  </r>
  <r>
    <x v="1"/>
    <n v="1"/>
    <s v="21-00623"/>
    <x v="5"/>
    <x v="43"/>
    <x v="0"/>
    <n v="126"/>
    <n v="63"/>
    <n v="4.99"/>
    <b v="0"/>
  </r>
  <r>
    <x v="1"/>
    <n v="1"/>
    <s v="21-00626"/>
    <x v="5"/>
    <x v="89"/>
    <x v="0"/>
    <n v="187"/>
    <n v="52"/>
    <n v="4.99"/>
    <b v="0"/>
  </r>
  <r>
    <x v="1"/>
    <n v="1"/>
    <s v="21-00625"/>
    <x v="5"/>
    <x v="89"/>
    <x v="0"/>
    <n v="142"/>
    <n v="69"/>
    <n v="4.99"/>
    <b v="0"/>
  </r>
  <r>
    <x v="1"/>
    <n v="1"/>
    <s v="21-00627"/>
    <x v="5"/>
    <x v="89"/>
    <x v="0"/>
    <n v="130"/>
    <n v="132"/>
    <n v="4.99"/>
    <b v="0"/>
  </r>
  <r>
    <x v="1"/>
    <n v="1"/>
    <s v="21-00629"/>
    <x v="5"/>
    <x v="90"/>
    <x v="1"/>
    <s v="N/A"/>
    <n v="24"/>
    <n v="4.99"/>
    <b v="0"/>
  </r>
  <r>
    <x v="1"/>
    <n v="1"/>
    <s v="21-00628"/>
    <x v="5"/>
    <x v="90"/>
    <x v="0"/>
    <n v="152"/>
    <n v="71"/>
    <n v="4.99"/>
    <b v="0"/>
  </r>
  <r>
    <x v="1"/>
    <n v="1"/>
    <s v="21-00630"/>
    <x v="5"/>
    <x v="310"/>
    <x v="0"/>
    <n v="163"/>
    <n v="37"/>
    <n v="4.99"/>
    <b v="0"/>
  </r>
  <r>
    <x v="1"/>
    <n v="1"/>
    <s v="21-00631"/>
    <x v="5"/>
    <x v="247"/>
    <x v="1"/>
    <s v="N/A"/>
    <n v="35"/>
    <n v="4.99"/>
    <b v="0"/>
  </r>
  <r>
    <x v="1"/>
    <n v="1"/>
    <s v="21-00632"/>
    <x v="5"/>
    <x v="247"/>
    <x v="0"/>
    <n v="156"/>
    <n v="132"/>
    <n v="4.99"/>
    <b v="0"/>
  </r>
  <r>
    <x v="1"/>
    <n v="1"/>
    <s v="21-00633"/>
    <x v="5"/>
    <x v="133"/>
    <x v="0"/>
    <n v="176"/>
    <n v="186"/>
    <n v="4.99"/>
    <b v="0"/>
  </r>
  <r>
    <x v="1"/>
    <n v="1"/>
    <s v="21-00635"/>
    <x v="5"/>
    <x v="248"/>
    <x v="1"/>
    <s v="N/A"/>
    <n v="30"/>
    <n v="4.99"/>
    <b v="0"/>
  </r>
  <r>
    <x v="1"/>
    <n v="1"/>
    <s v="21-00634"/>
    <x v="5"/>
    <x v="248"/>
    <x v="0"/>
    <n v="142"/>
    <n v="39"/>
    <n v="4.99"/>
    <b v="0"/>
  </r>
  <r>
    <x v="1"/>
    <n v="1"/>
    <s v="21-00636"/>
    <x v="5"/>
    <x v="311"/>
    <x v="0"/>
    <n v="173"/>
    <n v="68"/>
    <n v="4.99"/>
    <b v="0"/>
  </r>
  <r>
    <x v="1"/>
    <n v="1"/>
    <s v="21-00638"/>
    <x v="5"/>
    <x v="92"/>
    <x v="1"/>
    <s v="N/A"/>
    <n v="30"/>
    <n v="4.99"/>
    <b v="0"/>
  </r>
  <r>
    <x v="1"/>
    <n v="1"/>
    <s v="21-00639"/>
    <x v="5"/>
    <x v="92"/>
    <x v="0"/>
    <n v="138"/>
    <n v="47"/>
    <n v="4.99"/>
    <b v="0"/>
  </r>
  <r>
    <x v="1"/>
    <n v="1"/>
    <s v="21-00637"/>
    <x v="5"/>
    <x v="92"/>
    <x v="0"/>
    <n v="181"/>
    <n v="105"/>
    <n v="4.99"/>
    <b v="0"/>
  </r>
  <r>
    <x v="1"/>
    <n v="1"/>
    <s v="21-00640"/>
    <x v="5"/>
    <x v="250"/>
    <x v="0"/>
    <n v="171"/>
    <n v="40"/>
    <n v="4.99"/>
    <b v="0"/>
  </r>
  <r>
    <x v="1"/>
    <n v="1"/>
    <s v="21-00641"/>
    <x v="5"/>
    <x v="44"/>
    <x v="0"/>
    <n v="174"/>
    <n v="61"/>
    <n v="4.99"/>
    <b v="0"/>
  </r>
  <r>
    <x v="1"/>
    <n v="1"/>
    <s v="21-00642"/>
    <x v="5"/>
    <x v="421"/>
    <x v="0"/>
    <n v="153"/>
    <n v="38"/>
    <n v="4.99"/>
    <b v="0"/>
  </r>
  <r>
    <x v="1"/>
    <n v="1"/>
    <s v="21-00644"/>
    <x v="5"/>
    <x v="312"/>
    <x v="1"/>
    <s v="N/A"/>
    <n v="35"/>
    <n v="4.99"/>
    <b v="0"/>
  </r>
  <r>
    <x v="1"/>
    <n v="1"/>
    <s v="21-00643"/>
    <x v="5"/>
    <x v="312"/>
    <x v="0"/>
    <n v="165"/>
    <n v="52"/>
    <n v="4.99"/>
    <b v="0"/>
  </r>
  <r>
    <x v="1"/>
    <n v="1"/>
    <s v="21-00645"/>
    <x v="5"/>
    <x v="175"/>
    <x v="0"/>
    <n v="152"/>
    <n v="67"/>
    <n v="4.99"/>
    <b v="0"/>
  </r>
  <r>
    <x v="1"/>
    <n v="1"/>
    <s v="21-00646"/>
    <x v="5"/>
    <x v="46"/>
    <x v="0"/>
    <n v="148"/>
    <n v="128"/>
    <n v="4.99"/>
    <b v="0"/>
  </r>
  <r>
    <x v="1"/>
    <n v="1"/>
    <s v="21-00647"/>
    <x v="5"/>
    <x v="47"/>
    <x v="0"/>
    <n v="165"/>
    <n v="238"/>
    <n v="4.99"/>
    <b v="0"/>
  </r>
  <r>
    <x v="1"/>
    <n v="1"/>
    <s v="21-00648"/>
    <x v="5"/>
    <x v="48"/>
    <x v="1"/>
    <s v="N/A"/>
    <n v="33"/>
    <n v="4.99"/>
    <b v="0"/>
  </r>
  <r>
    <x v="1"/>
    <n v="1"/>
    <s v="21-00649"/>
    <x v="5"/>
    <x v="251"/>
    <x v="0"/>
    <n v="179"/>
    <n v="69"/>
    <n v="4.99"/>
    <b v="0"/>
  </r>
  <r>
    <x v="1"/>
    <n v="1"/>
    <s v="21-00650"/>
    <x v="5"/>
    <x v="95"/>
    <x v="1"/>
    <s v="N/A"/>
    <n v="21"/>
    <n v="4.99"/>
    <b v="0"/>
  </r>
  <r>
    <x v="1"/>
    <n v="1"/>
    <s v="21-00651"/>
    <x v="5"/>
    <x v="177"/>
    <x v="1"/>
    <s v="N/A"/>
    <n v="35"/>
    <n v="4.99"/>
    <b v="0"/>
  </r>
  <r>
    <x v="1"/>
    <n v="1"/>
    <s v="21-00652"/>
    <x v="5"/>
    <x v="96"/>
    <x v="0"/>
    <n v="188"/>
    <n v="28"/>
    <n v="4.99"/>
    <b v="0"/>
  </r>
  <r>
    <x v="1"/>
    <n v="1"/>
    <s v="21-00653"/>
    <x v="5"/>
    <x v="137"/>
    <x v="0"/>
    <n v="176"/>
    <n v="75"/>
    <n v="4.99"/>
    <b v="0"/>
  </r>
  <r>
    <x v="1"/>
    <n v="1"/>
    <s v="21-00654"/>
    <x v="5"/>
    <x v="50"/>
    <x v="0"/>
    <n v="147"/>
    <n v="58"/>
    <n v="4.99"/>
    <b v="0"/>
  </r>
  <r>
    <x v="1"/>
    <n v="1"/>
    <s v="21-00655"/>
    <x v="5"/>
    <x v="314"/>
    <x v="0"/>
    <n v="152"/>
    <n v="32"/>
    <n v="4.99"/>
    <b v="0"/>
  </r>
  <r>
    <x v="1"/>
    <n v="1"/>
    <s v="21-00656"/>
    <x v="5"/>
    <x v="179"/>
    <x v="0"/>
    <n v="160"/>
    <n v="66"/>
    <n v="4.99"/>
    <b v="0"/>
  </r>
  <r>
    <x v="1"/>
    <n v="1"/>
    <s v="21-00659"/>
    <x v="5"/>
    <x v="51"/>
    <x v="0"/>
    <n v="159"/>
    <n v="39"/>
    <n v="4.99"/>
    <b v="0"/>
  </r>
  <r>
    <x v="1"/>
    <n v="1"/>
    <s v="21-00657"/>
    <x v="5"/>
    <x v="51"/>
    <x v="0"/>
    <n v="180"/>
    <n v="84"/>
    <n v="4.99"/>
    <b v="1"/>
  </r>
  <r>
    <x v="1"/>
    <n v="1"/>
    <s v="21-00658"/>
    <x v="5"/>
    <x v="51"/>
    <x v="0"/>
    <n v="146"/>
    <n v="86"/>
    <n v="4.99"/>
    <b v="0"/>
  </r>
  <r>
    <x v="1"/>
    <n v="1"/>
    <s v="21-00660"/>
    <x v="5"/>
    <x v="138"/>
    <x v="0"/>
    <n v="136"/>
    <n v="74"/>
    <n v="4.99"/>
    <b v="0"/>
  </r>
  <r>
    <x v="1"/>
    <n v="1"/>
    <s v="21-00661"/>
    <x v="5"/>
    <x v="138"/>
    <x v="0"/>
    <n v="188"/>
    <n v="85"/>
    <n v="4.99"/>
    <b v="0"/>
  </r>
  <r>
    <x v="1"/>
    <n v="1"/>
    <s v="21-00662"/>
    <x v="5"/>
    <x v="138"/>
    <x v="0"/>
    <n v="114"/>
    <n v="94"/>
    <n v="4.99"/>
    <b v="0"/>
  </r>
  <r>
    <x v="1"/>
    <n v="1"/>
    <s v="21-00663"/>
    <x v="5"/>
    <x v="180"/>
    <x v="0"/>
    <n v="178"/>
    <n v="57"/>
    <n v="4.99"/>
    <b v="0"/>
  </r>
  <r>
    <x v="1"/>
    <n v="1"/>
    <s v="21-00664"/>
    <x v="5"/>
    <x v="180"/>
    <x v="0"/>
    <n v="100"/>
    <n v="212"/>
    <n v="4.99"/>
    <b v="1"/>
  </r>
  <r>
    <x v="1"/>
    <n v="1"/>
    <s v="21-00665"/>
    <x v="5"/>
    <x v="365"/>
    <x v="0"/>
    <n v="170"/>
    <n v="65"/>
    <n v="4.99"/>
    <b v="0"/>
  </r>
  <r>
    <x v="1"/>
    <n v="1"/>
    <s v="21-00666"/>
    <x v="5"/>
    <x v="255"/>
    <x v="0"/>
    <n v="161"/>
    <n v="48"/>
    <n v="4.99"/>
    <b v="0"/>
  </r>
  <r>
    <x v="1"/>
    <n v="1"/>
    <s v="21-00667"/>
    <x v="5"/>
    <x v="256"/>
    <x v="0"/>
    <n v="155"/>
    <n v="51"/>
    <n v="4.99"/>
    <b v="0"/>
  </r>
  <r>
    <x v="1"/>
    <n v="1"/>
    <s v="21-00668"/>
    <x v="5"/>
    <x v="52"/>
    <x v="1"/>
    <s v="N/A"/>
    <n v="27"/>
    <n v="4.99"/>
    <b v="0"/>
  </r>
  <r>
    <x v="1"/>
    <n v="1"/>
    <s v="21-00669"/>
    <x v="5"/>
    <x v="257"/>
    <x v="0"/>
    <n v="178"/>
    <n v="99"/>
    <n v="4.99"/>
    <b v="1"/>
  </r>
  <r>
    <x v="1"/>
    <n v="1"/>
    <s v="21-00670"/>
    <x v="5"/>
    <x v="258"/>
    <x v="0"/>
    <n v="175"/>
    <n v="120"/>
    <n v="4.99"/>
    <b v="0"/>
  </r>
  <r>
    <x v="1"/>
    <n v="1"/>
    <s v="21-00671"/>
    <x v="5"/>
    <x v="260"/>
    <x v="1"/>
    <s v="N/A"/>
    <n v="24"/>
    <n v="4.99"/>
    <b v="0"/>
  </r>
  <r>
    <x v="1"/>
    <n v="1"/>
    <s v="21-00672"/>
    <x v="5"/>
    <x v="260"/>
    <x v="0"/>
    <n v="168"/>
    <n v="29"/>
    <n v="4.99"/>
    <b v="0"/>
  </r>
  <r>
    <x v="1"/>
    <n v="1"/>
    <s v="21-00674"/>
    <x v="5"/>
    <x v="101"/>
    <x v="0"/>
    <n v="174"/>
    <n v="70"/>
    <n v="4.99"/>
    <b v="0"/>
  </r>
  <r>
    <x v="1"/>
    <n v="1"/>
    <s v="21-00673"/>
    <x v="5"/>
    <x v="101"/>
    <x v="0"/>
    <n v="135"/>
    <n v="97"/>
    <n v="4.99"/>
    <b v="0"/>
  </r>
  <r>
    <x v="1"/>
    <n v="1"/>
    <s v="21-00675"/>
    <x v="5"/>
    <x v="184"/>
    <x v="0"/>
    <n v="118"/>
    <n v="38"/>
    <n v="4.99"/>
    <b v="0"/>
  </r>
  <r>
    <x v="1"/>
    <n v="1"/>
    <s v="21-00676"/>
    <x v="5"/>
    <x v="54"/>
    <x v="1"/>
    <s v="N/A"/>
    <n v="25"/>
    <n v="4.99"/>
    <b v="0"/>
  </r>
  <r>
    <x v="1"/>
    <n v="1"/>
    <s v="21-00677"/>
    <x v="5"/>
    <x v="262"/>
    <x v="0"/>
    <n v="199"/>
    <n v="101"/>
    <n v="4.99"/>
    <b v="0"/>
  </r>
  <r>
    <x v="1"/>
    <n v="1"/>
    <s v="21-00678"/>
    <x v="5"/>
    <x v="354"/>
    <x v="0"/>
    <n v="169"/>
    <n v="57"/>
    <n v="4.99"/>
    <b v="0"/>
  </r>
  <r>
    <x v="1"/>
    <n v="1"/>
    <s v="21-00679"/>
    <x v="5"/>
    <x v="263"/>
    <x v="0"/>
    <n v="180"/>
    <n v="35"/>
    <n v="4.99"/>
    <b v="0"/>
  </r>
  <r>
    <x v="1"/>
    <n v="1"/>
    <s v="21-00681"/>
    <x v="5"/>
    <x v="422"/>
    <x v="1"/>
    <s v="N/A"/>
    <n v="21"/>
    <n v="4.99"/>
    <b v="0"/>
  </r>
  <r>
    <x v="1"/>
    <n v="1"/>
    <s v="21-00680"/>
    <x v="5"/>
    <x v="422"/>
    <x v="0"/>
    <n v="220"/>
    <n v="69"/>
    <n v="4.99"/>
    <b v="0"/>
  </r>
  <r>
    <x v="1"/>
    <n v="1"/>
    <s v="21-00682"/>
    <x v="5"/>
    <x v="141"/>
    <x v="0"/>
    <n v="134"/>
    <n v="60"/>
    <n v="4.99"/>
    <b v="0"/>
  </r>
  <r>
    <x v="1"/>
    <n v="1"/>
    <s v="21-00683"/>
    <x v="5"/>
    <x v="320"/>
    <x v="0"/>
    <n v="131"/>
    <n v="28"/>
    <n v="4.99"/>
    <b v="0"/>
  </r>
  <r>
    <x v="1"/>
    <n v="1"/>
    <s v="21-00684"/>
    <x v="5"/>
    <x v="374"/>
    <x v="1"/>
    <s v="N/A"/>
    <n v="23"/>
    <n v="4.99"/>
    <b v="0"/>
  </r>
  <r>
    <x v="1"/>
    <n v="1"/>
    <s v="21-00685"/>
    <x v="5"/>
    <x v="266"/>
    <x v="0"/>
    <n v="155"/>
    <n v="104"/>
    <n v="4.99"/>
    <b v="1"/>
  </r>
  <r>
    <x v="1"/>
    <n v="1"/>
    <s v="21-00686"/>
    <x v="5"/>
    <x v="323"/>
    <x v="0"/>
    <n v="152"/>
    <n v="118"/>
    <n v="4.99"/>
    <b v="0"/>
  </r>
  <r>
    <x v="1"/>
    <n v="1"/>
    <s v="21-00687"/>
    <x v="5"/>
    <x v="405"/>
    <x v="0"/>
    <n v="152"/>
    <n v="101"/>
    <n v="4.99"/>
    <b v="0"/>
  </r>
  <r>
    <x v="1"/>
    <n v="1"/>
    <s v="21-00688"/>
    <x v="5"/>
    <x v="59"/>
    <x v="1"/>
    <s v="N/A"/>
    <n v="43"/>
    <n v="4.99"/>
    <b v="0"/>
  </r>
  <r>
    <x v="1"/>
    <n v="1"/>
    <s v="21-00689"/>
    <x v="5"/>
    <x v="105"/>
    <x v="1"/>
    <s v="N/A"/>
    <n v="43"/>
    <n v="4.99"/>
    <b v="0"/>
  </r>
  <r>
    <x v="1"/>
    <n v="1"/>
    <s v="21-00691"/>
    <x v="5"/>
    <x v="423"/>
    <x v="1"/>
    <s v="N/A"/>
    <n v="41"/>
    <n v="4.99"/>
    <b v="0"/>
  </r>
  <r>
    <x v="1"/>
    <n v="1"/>
    <s v="21-00690"/>
    <x v="5"/>
    <x v="423"/>
    <x v="0"/>
    <n v="115"/>
    <n v="109"/>
    <n v="4.99"/>
    <b v="0"/>
  </r>
  <r>
    <x v="1"/>
    <n v="1"/>
    <s v="21-00692"/>
    <x v="5"/>
    <x v="268"/>
    <x v="1"/>
    <s v="N/A"/>
    <n v="26"/>
    <n v="4.99"/>
    <b v="0"/>
  </r>
  <r>
    <x v="1"/>
    <n v="1"/>
    <s v="21-00693"/>
    <x v="5"/>
    <x v="326"/>
    <x v="1"/>
    <s v="N/A"/>
    <n v="58"/>
    <n v="4.99"/>
    <b v="0"/>
  </r>
  <r>
    <x v="1"/>
    <n v="1"/>
    <s v="21-00694"/>
    <x v="5"/>
    <x v="328"/>
    <x v="1"/>
    <s v="N/A"/>
    <n v="23"/>
    <n v="4.99"/>
    <b v="0"/>
  </r>
  <r>
    <x v="1"/>
    <n v="1"/>
    <s v="21-00695"/>
    <x v="5"/>
    <x v="60"/>
    <x v="1"/>
    <s v="N/A"/>
    <n v="54"/>
    <n v="4.99"/>
    <b v="0"/>
  </r>
  <r>
    <x v="1"/>
    <n v="1"/>
    <s v="21-00696"/>
    <x v="5"/>
    <x v="107"/>
    <x v="1"/>
    <s v="N/A"/>
    <n v="34"/>
    <n v="4.99"/>
    <b v="0"/>
  </r>
  <r>
    <x v="1"/>
    <n v="1"/>
    <s v="21-00697"/>
    <x v="5"/>
    <x v="270"/>
    <x v="0"/>
    <n v="147"/>
    <n v="66"/>
    <n v="4.99"/>
    <b v="0"/>
  </r>
  <r>
    <x v="1"/>
    <n v="1"/>
    <s v="21-00698"/>
    <x v="5"/>
    <x v="406"/>
    <x v="0"/>
    <n v="100"/>
    <n v="157"/>
    <n v="4.99"/>
    <b v="0"/>
  </r>
  <r>
    <x v="1"/>
    <n v="1"/>
    <s v="21-00699"/>
    <x v="5"/>
    <x v="368"/>
    <x v="0"/>
    <n v="142"/>
    <n v="65"/>
    <n v="4.99"/>
    <b v="0"/>
  </r>
  <r>
    <x v="1"/>
    <n v="1"/>
    <s v="21-00700"/>
    <x v="5"/>
    <x v="109"/>
    <x v="1"/>
    <s v="N/A"/>
    <n v="55"/>
    <n v="4.99"/>
    <b v="0"/>
  </r>
  <r>
    <x v="1"/>
    <n v="1"/>
    <s v="21-00702"/>
    <x v="6"/>
    <x v="424"/>
    <x v="0"/>
    <n v="29"/>
    <n v="36"/>
    <n v="4.99"/>
    <b v="0"/>
  </r>
  <r>
    <x v="1"/>
    <n v="1"/>
    <s v="21-00701"/>
    <x v="6"/>
    <x v="424"/>
    <x v="0"/>
    <n v="34"/>
    <n v="89"/>
    <n v="4.99"/>
    <b v="0"/>
  </r>
  <r>
    <x v="1"/>
    <n v="1"/>
    <s v="21-00703"/>
    <x v="6"/>
    <x v="425"/>
    <x v="0"/>
    <n v="40"/>
    <n v="47"/>
    <n v="4.99"/>
    <b v="0"/>
  </r>
  <r>
    <x v="1"/>
    <n v="1"/>
    <s v="21-00704"/>
    <x v="6"/>
    <x v="375"/>
    <x v="0"/>
    <n v="32"/>
    <n v="40"/>
    <n v="4.99"/>
    <b v="0"/>
  </r>
  <r>
    <x v="1"/>
    <n v="1"/>
    <s v="21-00705"/>
    <x v="6"/>
    <x v="426"/>
    <x v="0"/>
    <n v="40"/>
    <n v="111"/>
    <n v="4.99"/>
    <b v="0"/>
  </r>
  <r>
    <x v="1"/>
    <n v="1"/>
    <s v="21-00706"/>
    <x v="6"/>
    <x v="111"/>
    <x v="0"/>
    <n v="40"/>
    <n v="21"/>
    <n v="4.99"/>
    <b v="0"/>
  </r>
  <r>
    <x v="1"/>
    <n v="1"/>
    <s v="21-00707"/>
    <x v="6"/>
    <x v="427"/>
    <x v="0"/>
    <n v="21"/>
    <n v="78"/>
    <n v="4.99"/>
    <b v="0"/>
  </r>
  <r>
    <x v="1"/>
    <n v="1"/>
    <s v="21-00708"/>
    <x v="6"/>
    <x v="337"/>
    <x v="0"/>
    <n v="30"/>
    <n v="55"/>
    <n v="4.99"/>
    <b v="0"/>
  </r>
  <r>
    <x v="1"/>
    <n v="1"/>
    <s v="21-00709"/>
    <x v="6"/>
    <x v="146"/>
    <x v="0"/>
    <n v="40"/>
    <n v="71"/>
    <n v="4.99"/>
    <b v="0"/>
  </r>
  <r>
    <x v="1"/>
    <n v="1"/>
    <s v="21-00710"/>
    <x v="6"/>
    <x v="428"/>
    <x v="0"/>
    <n v="24"/>
    <n v="28"/>
    <n v="4.99"/>
    <b v="0"/>
  </r>
  <r>
    <x v="1"/>
    <n v="1"/>
    <s v="21-00711"/>
    <x v="6"/>
    <x v="360"/>
    <x v="0"/>
    <n v="21"/>
    <n v="71"/>
    <n v="4.99"/>
    <b v="0"/>
  </r>
  <r>
    <x v="1"/>
    <n v="1"/>
    <s v="21-00712"/>
    <x v="6"/>
    <x v="4"/>
    <x v="0"/>
    <n v="31"/>
    <n v="71"/>
    <n v="4.99"/>
    <b v="0"/>
  </r>
  <r>
    <x v="1"/>
    <n v="1"/>
    <s v="21-00713"/>
    <x v="6"/>
    <x v="377"/>
    <x v="0"/>
    <n v="30"/>
    <n v="50"/>
    <n v="4.99"/>
    <b v="0"/>
  </r>
  <r>
    <x v="1"/>
    <n v="1"/>
    <s v="21-00714"/>
    <x v="6"/>
    <x v="429"/>
    <x v="0"/>
    <n v="34"/>
    <n v="59"/>
    <n v="4.99"/>
    <b v="0"/>
  </r>
  <r>
    <x v="1"/>
    <n v="1"/>
    <s v="21-00715"/>
    <x v="6"/>
    <x v="430"/>
    <x v="0"/>
    <n v="35"/>
    <n v="29"/>
    <n v="4.99"/>
    <b v="0"/>
  </r>
  <r>
    <x v="1"/>
    <n v="1"/>
    <s v="21-00716"/>
    <x v="6"/>
    <x v="431"/>
    <x v="0"/>
    <n v="33"/>
    <n v="32"/>
    <n v="4.99"/>
    <b v="0"/>
  </r>
  <r>
    <x v="1"/>
    <n v="1"/>
    <s v="21-00717"/>
    <x v="6"/>
    <x v="286"/>
    <x v="0"/>
    <n v="20"/>
    <n v="33"/>
    <n v="4.99"/>
    <b v="0"/>
  </r>
  <r>
    <x v="1"/>
    <n v="1"/>
    <s v="21-00718"/>
    <x v="6"/>
    <x v="289"/>
    <x v="0"/>
    <n v="27"/>
    <n v="66"/>
    <n v="4.99"/>
    <b v="0"/>
  </r>
  <r>
    <x v="1"/>
    <n v="1"/>
    <s v="21-00719"/>
    <x v="6"/>
    <x v="290"/>
    <x v="0"/>
    <n v="29"/>
    <n v="28"/>
    <n v="4.99"/>
    <b v="0"/>
  </r>
  <r>
    <x v="1"/>
    <n v="1"/>
    <s v="21-00720"/>
    <x v="6"/>
    <x v="117"/>
    <x v="0"/>
    <n v="21"/>
    <n v="37"/>
    <n v="4.99"/>
    <b v="0"/>
  </r>
  <r>
    <x v="1"/>
    <n v="1"/>
    <s v="21-00721"/>
    <x v="6"/>
    <x v="218"/>
    <x v="0"/>
    <n v="20"/>
    <n v="62"/>
    <n v="4.99"/>
    <b v="1"/>
  </r>
  <r>
    <x v="1"/>
    <n v="1"/>
    <s v="21-00722"/>
    <x v="6"/>
    <x v="219"/>
    <x v="0"/>
    <n v="25"/>
    <n v="56"/>
    <n v="4.99"/>
    <b v="0"/>
  </r>
  <r>
    <x v="1"/>
    <n v="1"/>
    <s v="21-00723"/>
    <x v="6"/>
    <x v="70"/>
    <x v="0"/>
    <n v="29"/>
    <n v="22"/>
    <n v="4.99"/>
    <b v="0"/>
  </r>
  <r>
    <x v="1"/>
    <n v="1"/>
    <s v="21-00724"/>
    <x v="6"/>
    <x v="70"/>
    <x v="0"/>
    <n v="24"/>
    <n v="70"/>
    <n v="4.99"/>
    <b v="1"/>
  </r>
  <r>
    <x v="1"/>
    <n v="1"/>
    <s v="21-00725"/>
    <x v="6"/>
    <x v="298"/>
    <x v="0"/>
    <n v="25"/>
    <n v="55"/>
    <n v="4.99"/>
    <b v="1"/>
  </r>
  <r>
    <x v="1"/>
    <n v="1"/>
    <s v="21-00726"/>
    <x v="6"/>
    <x v="419"/>
    <x v="0"/>
    <n v="21"/>
    <n v="56"/>
    <n v="4.99"/>
    <b v="0"/>
  </r>
  <r>
    <x v="1"/>
    <n v="1"/>
    <s v="21-00727"/>
    <x v="6"/>
    <x v="13"/>
    <x v="0"/>
    <n v="20"/>
    <n v="44"/>
    <n v="4.99"/>
    <b v="0"/>
  </r>
  <r>
    <x v="1"/>
    <n v="1"/>
    <s v="21-00728"/>
    <x v="6"/>
    <x v="13"/>
    <x v="0"/>
    <n v="26"/>
    <n v="77"/>
    <n v="4.99"/>
    <b v="1"/>
  </r>
  <r>
    <x v="1"/>
    <n v="1"/>
    <s v="21-00729"/>
    <x v="6"/>
    <x v="73"/>
    <x v="0"/>
    <n v="39"/>
    <n v="82"/>
    <n v="4.99"/>
    <b v="0"/>
  </r>
  <r>
    <x v="1"/>
    <n v="1"/>
    <s v="21-00730"/>
    <x v="6"/>
    <x v="223"/>
    <x v="0"/>
    <n v="26"/>
    <n v="70"/>
    <n v="4.99"/>
    <b v="0"/>
  </r>
  <r>
    <x v="1"/>
    <n v="1"/>
    <s v="21-00731"/>
    <x v="6"/>
    <x v="228"/>
    <x v="0"/>
    <n v="30"/>
    <n v="50"/>
    <n v="4.99"/>
    <b v="0"/>
  </r>
  <r>
    <x v="1"/>
    <n v="1"/>
    <s v="21-00732"/>
    <x v="6"/>
    <x v="16"/>
    <x v="1"/>
    <s v="N/A"/>
    <n v="29"/>
    <n v="4.99"/>
    <b v="0"/>
  </r>
  <r>
    <x v="1"/>
    <n v="1"/>
    <s v="21-00733"/>
    <x v="6"/>
    <x v="122"/>
    <x v="0"/>
    <n v="95"/>
    <n v="118"/>
    <n v="4.99"/>
    <b v="0"/>
  </r>
  <r>
    <x v="1"/>
    <n v="1"/>
    <s v="21-00734"/>
    <x v="6"/>
    <x v="305"/>
    <x v="0"/>
    <n v="86"/>
    <n v="70"/>
    <n v="4.99"/>
    <b v="0"/>
  </r>
  <r>
    <x v="1"/>
    <n v="1"/>
    <s v="21-00735"/>
    <x v="6"/>
    <x v="306"/>
    <x v="1"/>
    <s v="N/A"/>
    <n v="28"/>
    <n v="4.99"/>
    <b v="0"/>
  </r>
  <r>
    <x v="1"/>
    <n v="1"/>
    <s v="21-00736"/>
    <x v="6"/>
    <x v="306"/>
    <x v="0"/>
    <n v="95"/>
    <n v="48"/>
    <n v="4.99"/>
    <b v="0"/>
  </r>
  <r>
    <x v="1"/>
    <n v="1"/>
    <s v="21-00737"/>
    <x v="6"/>
    <x v="17"/>
    <x v="0"/>
    <n v="104"/>
    <n v="58"/>
    <n v="4.99"/>
    <b v="0"/>
  </r>
  <r>
    <x v="1"/>
    <n v="1"/>
    <s v="21-00738"/>
    <x v="6"/>
    <x v="123"/>
    <x v="1"/>
    <s v="N/A"/>
    <n v="25"/>
    <n v="4.99"/>
    <b v="0"/>
  </r>
  <r>
    <x v="1"/>
    <n v="1"/>
    <s v="21-00739"/>
    <x v="6"/>
    <x v="123"/>
    <x v="0"/>
    <n v="65"/>
    <n v="91"/>
    <n v="4.99"/>
    <b v="0"/>
  </r>
  <r>
    <x v="1"/>
    <n v="1"/>
    <s v="21-00740"/>
    <x v="6"/>
    <x v="231"/>
    <x v="1"/>
    <s v="N/A"/>
    <n v="24"/>
    <n v="4.99"/>
    <b v="0"/>
  </r>
  <r>
    <x v="1"/>
    <n v="1"/>
    <s v="21-00741"/>
    <x v="6"/>
    <x v="231"/>
    <x v="0"/>
    <n v="109"/>
    <n v="73"/>
    <n v="4.99"/>
    <b v="0"/>
  </r>
  <r>
    <x v="1"/>
    <n v="1"/>
    <s v="21-00743"/>
    <x v="6"/>
    <x v="19"/>
    <x v="0"/>
    <n v="103"/>
    <n v="60"/>
    <n v="4.99"/>
    <b v="0"/>
  </r>
  <r>
    <x v="1"/>
    <n v="1"/>
    <s v="21-00742"/>
    <x v="6"/>
    <x v="19"/>
    <x v="0"/>
    <n v="96"/>
    <n v="70"/>
    <n v="4.99"/>
    <b v="0"/>
  </r>
  <r>
    <x v="1"/>
    <n v="1"/>
    <s v="21-00744"/>
    <x v="6"/>
    <x v="20"/>
    <x v="0"/>
    <n v="79"/>
    <n v="99"/>
    <n v="4.99"/>
    <b v="0"/>
  </r>
  <r>
    <x v="1"/>
    <n v="1"/>
    <s v="21-00745"/>
    <x v="6"/>
    <x v="124"/>
    <x v="0"/>
    <n v="97"/>
    <n v="38"/>
    <n v="4.99"/>
    <b v="0"/>
  </r>
  <r>
    <x v="1"/>
    <n v="1"/>
    <s v="21-00746"/>
    <x v="6"/>
    <x v="168"/>
    <x v="0"/>
    <n v="74"/>
    <n v="66"/>
    <n v="4.99"/>
    <b v="0"/>
  </r>
  <r>
    <x v="1"/>
    <n v="1"/>
    <s v="21-00747"/>
    <x v="6"/>
    <x v="168"/>
    <x v="0"/>
    <n v="102"/>
    <n v="160"/>
    <n v="4.99"/>
    <b v="1"/>
  </r>
  <r>
    <x v="1"/>
    <n v="1"/>
    <s v="21-00748"/>
    <x v="6"/>
    <x v="22"/>
    <x v="0"/>
    <n v="95"/>
    <n v="122"/>
    <n v="4.99"/>
    <b v="0"/>
  </r>
  <r>
    <x v="1"/>
    <n v="1"/>
    <s v="21-00750"/>
    <x v="6"/>
    <x v="23"/>
    <x v="0"/>
    <n v="101"/>
    <n v="56"/>
    <n v="4.99"/>
    <b v="0"/>
  </r>
  <r>
    <x v="1"/>
    <n v="1"/>
    <s v="21-00749"/>
    <x v="6"/>
    <x v="23"/>
    <x v="0"/>
    <n v="91"/>
    <n v="62"/>
    <n v="4.99"/>
    <b v="1"/>
  </r>
  <r>
    <x v="1"/>
    <n v="1"/>
    <s v="21-00752"/>
    <x v="6"/>
    <x v="351"/>
    <x v="1"/>
    <s v="N/A"/>
    <n v="25"/>
    <n v="4.99"/>
    <b v="0"/>
  </r>
  <r>
    <x v="1"/>
    <n v="1"/>
    <s v="21-00751"/>
    <x v="6"/>
    <x v="351"/>
    <x v="0"/>
    <n v="102"/>
    <n v="66"/>
    <n v="4.99"/>
    <b v="0"/>
  </r>
  <r>
    <x v="1"/>
    <n v="1"/>
    <s v="21-00753"/>
    <x v="6"/>
    <x v="351"/>
    <x v="0"/>
    <n v="92"/>
    <n v="94"/>
    <n v="4.99"/>
    <b v="0"/>
  </r>
  <r>
    <x v="1"/>
    <n v="1"/>
    <s v="21-00755"/>
    <x v="6"/>
    <x v="233"/>
    <x v="0"/>
    <n v="116"/>
    <n v="39"/>
    <n v="4.99"/>
    <b v="0"/>
  </r>
  <r>
    <x v="1"/>
    <n v="1"/>
    <s v="21-00754"/>
    <x v="6"/>
    <x v="233"/>
    <x v="0"/>
    <n v="116"/>
    <n v="142"/>
    <n v="4.99"/>
    <b v="0"/>
  </r>
  <r>
    <x v="1"/>
    <n v="1"/>
    <s v="21-00757"/>
    <x v="6"/>
    <x v="234"/>
    <x v="0"/>
    <n v="109"/>
    <n v="55"/>
    <n v="4.99"/>
    <b v="0"/>
  </r>
  <r>
    <x v="1"/>
    <n v="1"/>
    <s v="21-00756"/>
    <x v="6"/>
    <x v="234"/>
    <x v="0"/>
    <n v="72"/>
    <n v="60"/>
    <n v="4.99"/>
    <b v="0"/>
  </r>
  <r>
    <x v="1"/>
    <n v="1"/>
    <s v="21-00758"/>
    <x v="6"/>
    <x v="24"/>
    <x v="1"/>
    <s v="N/A"/>
    <n v="29"/>
    <n v="4.99"/>
    <b v="0"/>
  </r>
  <r>
    <x v="1"/>
    <n v="1"/>
    <s v="21-00759"/>
    <x v="6"/>
    <x v="307"/>
    <x v="0"/>
    <n v="92"/>
    <n v="173"/>
    <n v="4.99"/>
    <b v="1"/>
  </r>
  <r>
    <x v="1"/>
    <n v="1"/>
    <s v="21-00760"/>
    <x v="6"/>
    <x v="25"/>
    <x v="0"/>
    <n v="92"/>
    <n v="111"/>
    <n v="4.99"/>
    <b v="0"/>
  </r>
  <r>
    <x v="1"/>
    <n v="1"/>
    <s v="21-00761"/>
    <x v="6"/>
    <x v="125"/>
    <x v="1"/>
    <s v="N/A"/>
    <n v="23"/>
    <n v="4.99"/>
    <b v="0"/>
  </r>
  <r>
    <x v="1"/>
    <n v="1"/>
    <s v="21-00762"/>
    <x v="6"/>
    <x v="125"/>
    <x v="0"/>
    <n v="104"/>
    <n v="39"/>
    <n v="4.99"/>
    <b v="0"/>
  </r>
  <r>
    <x v="1"/>
    <n v="1"/>
    <s v="21-00763"/>
    <x v="6"/>
    <x v="237"/>
    <x v="0"/>
    <n v="80"/>
    <n v="101"/>
    <n v="4.99"/>
    <b v="0"/>
  </r>
  <r>
    <x v="1"/>
    <n v="1"/>
    <s v="21-00764"/>
    <x v="6"/>
    <x v="78"/>
    <x v="0"/>
    <n v="83"/>
    <n v="46"/>
    <n v="4.99"/>
    <b v="0"/>
  </r>
  <r>
    <x v="1"/>
    <n v="1"/>
    <s v="21-00765"/>
    <x v="6"/>
    <x v="238"/>
    <x v="1"/>
    <s v="N/A"/>
    <n v="25"/>
    <n v="4.99"/>
    <b v="0"/>
  </r>
  <r>
    <x v="1"/>
    <n v="1"/>
    <s v="21-00766"/>
    <x v="6"/>
    <x v="27"/>
    <x v="1"/>
    <s v="N/A"/>
    <n v="34"/>
    <n v="4.99"/>
    <b v="0"/>
  </r>
  <r>
    <x v="1"/>
    <n v="1"/>
    <s v="21-00767"/>
    <x v="6"/>
    <x v="126"/>
    <x v="0"/>
    <n v="125"/>
    <n v="66"/>
    <n v="4.99"/>
    <b v="0"/>
  </r>
  <r>
    <x v="1"/>
    <n v="1"/>
    <s v="21-00768"/>
    <x v="6"/>
    <x v="126"/>
    <x v="0"/>
    <n v="100"/>
    <n v="85"/>
    <n v="4.99"/>
    <b v="0"/>
  </r>
  <r>
    <x v="1"/>
    <n v="1"/>
    <s v="21-00769"/>
    <x v="6"/>
    <x v="80"/>
    <x v="0"/>
    <n v="106"/>
    <n v="132"/>
    <n v="4.99"/>
    <b v="0"/>
  </r>
  <r>
    <x v="1"/>
    <n v="1"/>
    <s v="21-00770"/>
    <x v="6"/>
    <x v="80"/>
    <x v="0"/>
    <n v="71"/>
    <n v="135"/>
    <n v="4.99"/>
    <b v="0"/>
  </r>
  <r>
    <x v="1"/>
    <n v="1"/>
    <s v="21-00771"/>
    <x v="6"/>
    <x v="30"/>
    <x v="0"/>
    <n v="69"/>
    <n v="64"/>
    <n v="4.99"/>
    <b v="0"/>
  </r>
  <r>
    <x v="1"/>
    <n v="1"/>
    <s v="21-00772"/>
    <x v="6"/>
    <x v="127"/>
    <x v="0"/>
    <n v="111"/>
    <n v="45"/>
    <n v="4.99"/>
    <b v="0"/>
  </r>
  <r>
    <x v="1"/>
    <n v="1"/>
    <s v="21-00773"/>
    <x v="6"/>
    <x v="82"/>
    <x v="0"/>
    <n v="86"/>
    <n v="37"/>
    <n v="4.99"/>
    <b v="0"/>
  </r>
  <r>
    <x v="1"/>
    <n v="1"/>
    <s v="21-00774"/>
    <x v="6"/>
    <x v="83"/>
    <x v="0"/>
    <n v="117"/>
    <n v="52"/>
    <n v="4.99"/>
    <b v="0"/>
  </r>
  <r>
    <x v="1"/>
    <n v="1"/>
    <s v="21-00776"/>
    <x v="6"/>
    <x v="33"/>
    <x v="1"/>
    <s v="N/A"/>
    <n v="23"/>
    <n v="4.99"/>
    <b v="0"/>
  </r>
  <r>
    <x v="1"/>
    <n v="1"/>
    <s v="21-00775"/>
    <x v="6"/>
    <x v="33"/>
    <x v="0"/>
    <n v="92"/>
    <n v="43"/>
    <n v="4.99"/>
    <b v="0"/>
  </r>
  <r>
    <x v="1"/>
    <n v="1"/>
    <s v="21-00777"/>
    <x v="6"/>
    <x v="34"/>
    <x v="0"/>
    <n v="125"/>
    <n v="32"/>
    <n v="4.99"/>
    <b v="0"/>
  </r>
  <r>
    <x v="1"/>
    <n v="1"/>
    <s v="21-00778"/>
    <x v="6"/>
    <x v="35"/>
    <x v="1"/>
    <s v="N/A"/>
    <n v="25"/>
    <n v="4.99"/>
    <b v="0"/>
  </r>
  <r>
    <x v="1"/>
    <n v="1"/>
    <s v="21-00779"/>
    <x v="6"/>
    <x v="36"/>
    <x v="0"/>
    <n v="105"/>
    <n v="94"/>
    <n v="4.99"/>
    <b v="0"/>
  </r>
  <r>
    <x v="1"/>
    <n v="1"/>
    <s v="21-00780"/>
    <x v="6"/>
    <x v="37"/>
    <x v="0"/>
    <n v="155"/>
    <n v="30"/>
    <n v="4.99"/>
    <b v="0"/>
  </r>
  <r>
    <x v="1"/>
    <n v="1"/>
    <s v="21-00782"/>
    <x v="6"/>
    <x v="85"/>
    <x v="1"/>
    <s v="N/A"/>
    <n v="27"/>
    <n v="4.99"/>
    <b v="0"/>
  </r>
  <r>
    <x v="1"/>
    <n v="1"/>
    <s v="21-00783"/>
    <x v="6"/>
    <x v="85"/>
    <x v="0"/>
    <n v="119"/>
    <n v="32"/>
    <n v="4.99"/>
    <b v="0"/>
  </r>
  <r>
    <x v="1"/>
    <n v="1"/>
    <s v="21-00781"/>
    <x v="6"/>
    <x v="85"/>
    <x v="0"/>
    <n v="114"/>
    <n v="37"/>
    <n v="4.99"/>
    <b v="0"/>
  </r>
  <r>
    <x v="1"/>
    <n v="1"/>
    <s v="21-00784"/>
    <x v="6"/>
    <x v="40"/>
    <x v="0"/>
    <n v="157"/>
    <n v="46"/>
    <n v="4.99"/>
    <b v="0"/>
  </r>
  <r>
    <x v="1"/>
    <n v="1"/>
    <s v="21-00785"/>
    <x v="6"/>
    <x v="86"/>
    <x v="0"/>
    <n v="110"/>
    <n v="32"/>
    <n v="4.99"/>
    <b v="0"/>
  </r>
  <r>
    <x v="1"/>
    <n v="1"/>
    <s v="21-00787"/>
    <x v="6"/>
    <x v="87"/>
    <x v="0"/>
    <n v="144"/>
    <n v="62"/>
    <n v="4.99"/>
    <b v="0"/>
  </r>
  <r>
    <x v="1"/>
    <n v="1"/>
    <s v="21-00786"/>
    <x v="6"/>
    <x v="87"/>
    <x v="0"/>
    <n v="83"/>
    <n v="121"/>
    <n v="4.99"/>
    <b v="0"/>
  </r>
  <r>
    <x v="1"/>
    <n v="1"/>
    <s v="21-00788"/>
    <x v="6"/>
    <x v="41"/>
    <x v="0"/>
    <n v="140"/>
    <n v="29"/>
    <n v="4.99"/>
    <b v="0"/>
  </r>
  <r>
    <x v="1"/>
    <n v="1"/>
    <s v="21-00789"/>
    <x v="6"/>
    <x v="41"/>
    <x v="0"/>
    <n v="86"/>
    <n v="75"/>
    <n v="4.99"/>
    <b v="0"/>
  </r>
  <r>
    <x v="1"/>
    <n v="1"/>
    <s v="21-00791"/>
    <x v="6"/>
    <x v="364"/>
    <x v="0"/>
    <n v="149"/>
    <n v="66"/>
    <n v="4.99"/>
    <b v="0"/>
  </r>
  <r>
    <x v="1"/>
    <n v="1"/>
    <s v="21-00790"/>
    <x v="6"/>
    <x v="364"/>
    <x v="0"/>
    <n v="103"/>
    <n v="71"/>
    <n v="4.99"/>
    <b v="0"/>
  </r>
  <r>
    <x v="1"/>
    <n v="1"/>
    <s v="21-00792"/>
    <x v="6"/>
    <x v="309"/>
    <x v="0"/>
    <n v="109"/>
    <n v="74"/>
    <n v="4.99"/>
    <b v="0"/>
  </r>
  <r>
    <x v="1"/>
    <n v="1"/>
    <s v="21-00793"/>
    <x v="6"/>
    <x v="130"/>
    <x v="0"/>
    <n v="130"/>
    <n v="112"/>
    <n v="4.99"/>
    <b v="1"/>
  </r>
  <r>
    <x v="1"/>
    <n v="1"/>
    <s v="21-00794"/>
    <x v="6"/>
    <x v="42"/>
    <x v="0"/>
    <n v="97"/>
    <n v="36"/>
    <n v="4.99"/>
    <b v="0"/>
  </r>
  <r>
    <x v="1"/>
    <n v="1"/>
    <s v="21-00795"/>
    <x v="6"/>
    <x v="43"/>
    <x v="0"/>
    <n v="106"/>
    <n v="50"/>
    <n v="4.99"/>
    <b v="0"/>
  </r>
  <r>
    <x v="1"/>
    <n v="1"/>
    <s v="21-00796"/>
    <x v="6"/>
    <x v="132"/>
    <x v="0"/>
    <n v="91"/>
    <n v="84"/>
    <n v="4.99"/>
    <b v="0"/>
  </r>
  <r>
    <x v="1"/>
    <n v="1"/>
    <s v="21-00797"/>
    <x v="6"/>
    <x v="245"/>
    <x v="0"/>
    <n v="92"/>
    <n v="49"/>
    <n v="4.99"/>
    <b v="0"/>
  </r>
  <r>
    <x v="1"/>
    <n v="1"/>
    <s v="21-00801"/>
    <x v="6"/>
    <x v="89"/>
    <x v="0"/>
    <n v="94"/>
    <n v="58"/>
    <n v="4.99"/>
    <b v="0"/>
  </r>
  <r>
    <x v="1"/>
    <n v="1"/>
    <s v="21-00798"/>
    <x v="6"/>
    <x v="89"/>
    <x v="0"/>
    <n v="98"/>
    <n v="63"/>
    <n v="4.99"/>
    <b v="0"/>
  </r>
  <r>
    <x v="1"/>
    <n v="1"/>
    <s v="21-00799"/>
    <x v="6"/>
    <x v="89"/>
    <x v="0"/>
    <n v="85"/>
    <n v="73"/>
    <n v="4.99"/>
    <b v="0"/>
  </r>
  <r>
    <x v="1"/>
    <n v="1"/>
    <s v="21-00800"/>
    <x v="6"/>
    <x v="89"/>
    <x v="0"/>
    <n v="118"/>
    <n v="76"/>
    <n v="4.99"/>
    <b v="0"/>
  </r>
  <r>
    <x v="1"/>
    <n v="1"/>
    <s v="21-00802"/>
    <x v="6"/>
    <x v="310"/>
    <x v="0"/>
    <n v="104"/>
    <n v="226"/>
    <n v="4.99"/>
    <b v="0"/>
  </r>
  <r>
    <x v="1"/>
    <n v="1"/>
    <s v="21-00803"/>
    <x v="6"/>
    <x v="247"/>
    <x v="0"/>
    <n v="145"/>
    <n v="33"/>
    <n v="4.99"/>
    <b v="0"/>
  </r>
  <r>
    <x v="1"/>
    <n v="1"/>
    <s v="21-00804"/>
    <x v="6"/>
    <x v="247"/>
    <x v="0"/>
    <n v="121"/>
    <n v="64"/>
    <n v="4.99"/>
    <b v="0"/>
  </r>
  <r>
    <x v="1"/>
    <n v="1"/>
    <s v="21-00805"/>
    <x v="6"/>
    <x v="133"/>
    <x v="0"/>
    <n v="109"/>
    <n v="78"/>
    <n v="4.99"/>
    <b v="0"/>
  </r>
  <r>
    <x v="1"/>
    <n v="1"/>
    <s v="21-00806"/>
    <x v="6"/>
    <x v="311"/>
    <x v="0"/>
    <n v="158"/>
    <n v="71"/>
    <n v="4.99"/>
    <b v="0"/>
  </r>
  <r>
    <x v="1"/>
    <n v="1"/>
    <s v="21-00807"/>
    <x v="6"/>
    <x v="421"/>
    <x v="1"/>
    <s v="N/A"/>
    <n v="26"/>
    <n v="4.99"/>
    <b v="0"/>
  </r>
  <r>
    <x v="1"/>
    <n v="1"/>
    <s v="21-00808"/>
    <x v="6"/>
    <x v="45"/>
    <x v="1"/>
    <s v="N/A"/>
    <n v="24"/>
    <n v="4.99"/>
    <b v="0"/>
  </r>
  <r>
    <x v="1"/>
    <n v="1"/>
    <s v="21-00809"/>
    <x v="6"/>
    <x v="312"/>
    <x v="0"/>
    <n v="137"/>
    <n v="151"/>
    <n v="4.99"/>
    <b v="1"/>
  </r>
  <r>
    <x v="1"/>
    <n v="1"/>
    <s v="21-00810"/>
    <x v="6"/>
    <x v="175"/>
    <x v="0"/>
    <n v="108"/>
    <n v="82"/>
    <n v="4.99"/>
    <b v="0"/>
  </r>
  <r>
    <x v="1"/>
    <n v="1"/>
    <s v="21-00811"/>
    <x v="6"/>
    <x v="47"/>
    <x v="0"/>
    <n v="104"/>
    <n v="66"/>
    <n v="4.99"/>
    <b v="0"/>
  </r>
  <r>
    <x v="1"/>
    <n v="1"/>
    <s v="21-00812"/>
    <x v="6"/>
    <x v="49"/>
    <x v="0"/>
    <n v="111"/>
    <n v="72"/>
    <n v="4.99"/>
    <b v="0"/>
  </r>
  <r>
    <x v="1"/>
    <n v="1"/>
    <s v="21-00813"/>
    <x v="6"/>
    <x v="177"/>
    <x v="1"/>
    <s v="N/A"/>
    <n v="25"/>
    <n v="4.99"/>
    <b v="0"/>
  </r>
  <r>
    <x v="1"/>
    <n v="1"/>
    <s v="21-00814"/>
    <x v="6"/>
    <x v="177"/>
    <x v="0"/>
    <n v="111"/>
    <n v="57"/>
    <n v="4.99"/>
    <b v="0"/>
  </r>
  <r>
    <x v="1"/>
    <n v="1"/>
    <s v="21-00815"/>
    <x v="6"/>
    <x v="96"/>
    <x v="0"/>
    <n v="87"/>
    <n v="39"/>
    <n v="4.99"/>
    <b v="0"/>
  </r>
  <r>
    <x v="1"/>
    <n v="1"/>
    <s v="21-00816"/>
    <x v="6"/>
    <x v="96"/>
    <x v="0"/>
    <n v="86"/>
    <n v="112"/>
    <n v="4.99"/>
    <b v="0"/>
  </r>
  <r>
    <x v="1"/>
    <n v="1"/>
    <s v="21-00817"/>
    <x v="6"/>
    <x v="50"/>
    <x v="0"/>
    <n v="91"/>
    <n v="79"/>
    <n v="4.99"/>
    <b v="0"/>
  </r>
  <r>
    <x v="1"/>
    <n v="1"/>
    <s v="21-00818"/>
    <x v="6"/>
    <x v="314"/>
    <x v="0"/>
    <n v="86"/>
    <n v="78"/>
    <n v="4.99"/>
    <b v="0"/>
  </r>
  <r>
    <x v="1"/>
    <n v="1"/>
    <s v="21-00820"/>
    <x v="6"/>
    <x v="352"/>
    <x v="1"/>
    <s v="N/A"/>
    <n v="21"/>
    <n v="4.99"/>
    <b v="0"/>
  </r>
  <r>
    <x v="1"/>
    <n v="1"/>
    <s v="21-00819"/>
    <x v="6"/>
    <x v="352"/>
    <x v="0"/>
    <n v="68"/>
    <n v="43"/>
    <n v="4.99"/>
    <b v="0"/>
  </r>
  <r>
    <x v="1"/>
    <n v="1"/>
    <s v="21-00821"/>
    <x v="6"/>
    <x v="253"/>
    <x v="0"/>
    <n v="110"/>
    <n v="42"/>
    <n v="4.99"/>
    <b v="0"/>
  </r>
  <r>
    <x v="1"/>
    <n v="1"/>
    <s v="21-00822"/>
    <x v="6"/>
    <x v="255"/>
    <x v="0"/>
    <n v="106"/>
    <n v="30"/>
    <n v="4.99"/>
    <b v="0"/>
  </r>
  <r>
    <x v="1"/>
    <n v="1"/>
    <s v="21-00823"/>
    <x v="6"/>
    <x v="256"/>
    <x v="0"/>
    <n v="75"/>
    <n v="45"/>
    <n v="4.99"/>
    <b v="0"/>
  </r>
  <r>
    <x v="1"/>
    <n v="1"/>
    <s v="21-00824"/>
    <x v="6"/>
    <x v="99"/>
    <x v="0"/>
    <n v="74"/>
    <n v="40"/>
    <n v="4.99"/>
    <b v="0"/>
  </r>
  <r>
    <x v="1"/>
    <n v="1"/>
    <s v="21-00825"/>
    <x v="6"/>
    <x v="260"/>
    <x v="0"/>
    <n v="97"/>
    <n v="30"/>
    <n v="4.99"/>
    <b v="0"/>
  </r>
  <r>
    <x v="1"/>
    <n v="1"/>
    <s v="21-00826"/>
    <x v="6"/>
    <x v="101"/>
    <x v="0"/>
    <n v="75"/>
    <n v="47"/>
    <n v="4.99"/>
    <b v="0"/>
  </r>
  <r>
    <x v="1"/>
    <n v="1"/>
    <s v="21-00827"/>
    <x v="6"/>
    <x v="101"/>
    <x v="0"/>
    <n v="80"/>
    <n v="62"/>
    <n v="4.99"/>
    <b v="0"/>
  </r>
  <r>
    <x v="1"/>
    <n v="1"/>
    <s v="21-00828"/>
    <x v="6"/>
    <x v="53"/>
    <x v="0"/>
    <n v="76"/>
    <n v="98"/>
    <n v="4.99"/>
    <b v="0"/>
  </r>
  <r>
    <x v="1"/>
    <n v="1"/>
    <s v="21-00829"/>
    <x v="6"/>
    <x v="184"/>
    <x v="0"/>
    <n v="74"/>
    <n v="44"/>
    <n v="4.99"/>
    <b v="0"/>
  </r>
  <r>
    <x v="1"/>
    <n v="1"/>
    <s v="21-00830"/>
    <x v="6"/>
    <x v="184"/>
    <x v="0"/>
    <n v="116"/>
    <n v="224"/>
    <n v="4.99"/>
    <b v="0"/>
  </r>
  <r>
    <x v="1"/>
    <n v="1"/>
    <s v="21-00831"/>
    <x v="6"/>
    <x v="261"/>
    <x v="0"/>
    <n v="99"/>
    <n v="100"/>
    <n v="4.99"/>
    <b v="0"/>
  </r>
  <r>
    <x v="1"/>
    <n v="1"/>
    <s v="21-00832"/>
    <x v="6"/>
    <x v="354"/>
    <x v="1"/>
    <s v="N/A"/>
    <n v="24"/>
    <n v="4.99"/>
    <b v="0"/>
  </r>
  <r>
    <x v="1"/>
    <n v="1"/>
    <s v="21-00833"/>
    <x v="6"/>
    <x v="185"/>
    <x v="0"/>
    <n v="123"/>
    <n v="54"/>
    <n v="4.99"/>
    <b v="0"/>
  </r>
  <r>
    <x v="1"/>
    <n v="1"/>
    <s v="21-00835"/>
    <x v="6"/>
    <x v="55"/>
    <x v="0"/>
    <n v="74"/>
    <n v="40"/>
    <n v="4.99"/>
    <b v="0"/>
  </r>
  <r>
    <x v="1"/>
    <n v="1"/>
    <s v="21-00834"/>
    <x v="6"/>
    <x v="55"/>
    <x v="0"/>
    <n v="86"/>
    <n v="117"/>
    <n v="4.99"/>
    <b v="0"/>
  </r>
  <r>
    <x v="1"/>
    <n v="1"/>
    <s v="21-00836"/>
    <x v="6"/>
    <x v="264"/>
    <x v="0"/>
    <n v="123"/>
    <n v="98"/>
    <n v="4.99"/>
    <b v="0"/>
  </r>
  <r>
    <x v="1"/>
    <n v="1"/>
    <s v="21-00837"/>
    <x v="6"/>
    <x v="141"/>
    <x v="0"/>
    <n v="125"/>
    <n v="65"/>
    <n v="4.99"/>
    <b v="0"/>
  </r>
  <r>
    <x v="1"/>
    <n v="1"/>
    <s v="21-00838"/>
    <x v="6"/>
    <x v="320"/>
    <x v="0"/>
    <n v="105"/>
    <n v="49"/>
    <n v="4.99"/>
    <b v="0"/>
  </r>
  <r>
    <x v="1"/>
    <n v="1"/>
    <s v="21-00839"/>
    <x v="6"/>
    <x v="57"/>
    <x v="0"/>
    <n v="117"/>
    <n v="38"/>
    <n v="4.99"/>
    <b v="0"/>
  </r>
  <r>
    <x v="1"/>
    <n v="1"/>
    <s v="21-00840"/>
    <x v="6"/>
    <x v="57"/>
    <x v="0"/>
    <n v="94"/>
    <n v="75"/>
    <n v="4.99"/>
    <b v="0"/>
  </r>
  <r>
    <x v="1"/>
    <n v="1"/>
    <s v="21-00841"/>
    <x v="6"/>
    <x v="405"/>
    <x v="0"/>
    <n v="39"/>
    <n v="71"/>
    <n v="4.99"/>
    <b v="0"/>
  </r>
  <r>
    <x v="1"/>
    <n v="1"/>
    <s v="21-00842"/>
    <x v="6"/>
    <x v="105"/>
    <x v="1"/>
    <s v="N/A"/>
    <n v="35"/>
    <n v="4.99"/>
    <b v="0"/>
  </r>
  <r>
    <x v="1"/>
    <n v="1"/>
    <s v="21-00843"/>
    <x v="6"/>
    <x v="383"/>
    <x v="1"/>
    <s v="N/A"/>
    <n v="44"/>
    <n v="4.99"/>
    <b v="0"/>
  </r>
  <r>
    <x v="1"/>
    <n v="1"/>
    <s v="21-00844"/>
    <x v="6"/>
    <x v="107"/>
    <x v="0"/>
    <n v="29"/>
    <n v="68"/>
    <n v="4.99"/>
    <b v="0"/>
  </r>
  <r>
    <x v="1"/>
    <n v="1"/>
    <s v="21-00846"/>
    <x v="6"/>
    <x v="270"/>
    <x v="0"/>
    <n v="22"/>
    <n v="47"/>
    <n v="4.99"/>
    <b v="0"/>
  </r>
  <r>
    <x v="1"/>
    <n v="1"/>
    <s v="21-00845"/>
    <x v="6"/>
    <x v="270"/>
    <x v="0"/>
    <n v="27"/>
    <n v="89"/>
    <n v="4.99"/>
    <b v="0"/>
  </r>
  <r>
    <x v="2"/>
    <n v="1"/>
    <s v="31-00101"/>
    <x v="0"/>
    <x v="277"/>
    <x v="0"/>
    <n v="31"/>
    <n v="87"/>
    <n v="4.99"/>
    <b v="0"/>
  </r>
  <r>
    <x v="2"/>
    <n v="1"/>
    <s v="31-00102"/>
    <x v="0"/>
    <x v="283"/>
    <x v="0"/>
    <n v="24"/>
    <n v="39"/>
    <n v="4.99"/>
    <b v="0"/>
  </r>
  <r>
    <x v="2"/>
    <n v="1"/>
    <s v="31-00103"/>
    <x v="0"/>
    <x v="432"/>
    <x v="0"/>
    <n v="21"/>
    <n v="145"/>
    <n v="4.99"/>
    <b v="0"/>
  </r>
  <r>
    <x v="2"/>
    <n v="1"/>
    <s v="31-00104"/>
    <x v="0"/>
    <x v="347"/>
    <x v="0"/>
    <n v="36"/>
    <n v="90"/>
    <n v="4.99"/>
    <b v="0"/>
  </r>
  <r>
    <x v="2"/>
    <n v="1"/>
    <s v="31-00105"/>
    <x v="0"/>
    <x v="400"/>
    <x v="0"/>
    <n v="25"/>
    <n v="41"/>
    <n v="4.99"/>
    <b v="0"/>
  </r>
  <r>
    <x v="2"/>
    <n v="1"/>
    <s v="31-00106"/>
    <x v="0"/>
    <x v="298"/>
    <x v="0"/>
    <n v="27"/>
    <n v="53"/>
    <n v="4.99"/>
    <b v="0"/>
  </r>
  <r>
    <x v="2"/>
    <n v="1"/>
    <s v="31-00107"/>
    <x v="0"/>
    <x v="381"/>
    <x v="0"/>
    <n v="33"/>
    <n v="27"/>
    <n v="4.99"/>
    <b v="0"/>
  </r>
  <r>
    <x v="2"/>
    <n v="1"/>
    <s v="31-00109"/>
    <x v="0"/>
    <x v="16"/>
    <x v="0"/>
    <n v="42"/>
    <n v="48"/>
    <n v="4.99"/>
    <b v="0"/>
  </r>
  <r>
    <x v="2"/>
    <n v="1"/>
    <s v="31-00108"/>
    <x v="0"/>
    <x v="16"/>
    <x v="0"/>
    <n v="32"/>
    <n v="109"/>
    <n v="4.99"/>
    <b v="1"/>
  </r>
  <r>
    <x v="2"/>
    <n v="1"/>
    <s v="31-00110"/>
    <x v="0"/>
    <x v="165"/>
    <x v="0"/>
    <n v="45"/>
    <n v="24"/>
    <n v="4.99"/>
    <b v="0"/>
  </r>
  <r>
    <x v="2"/>
    <n v="1"/>
    <s v="31-00111"/>
    <x v="0"/>
    <x v="306"/>
    <x v="0"/>
    <n v="53"/>
    <n v="34"/>
    <n v="4.99"/>
    <b v="1"/>
  </r>
  <r>
    <x v="2"/>
    <n v="1"/>
    <s v="31-00112"/>
    <x v="0"/>
    <x v="230"/>
    <x v="0"/>
    <n v="43"/>
    <n v="110"/>
    <n v="4.99"/>
    <b v="1"/>
  </r>
  <r>
    <x v="2"/>
    <n v="1"/>
    <s v="31-00113"/>
    <x v="0"/>
    <x v="123"/>
    <x v="0"/>
    <n v="35"/>
    <n v="39"/>
    <n v="4.99"/>
    <b v="0"/>
  </r>
  <r>
    <x v="2"/>
    <n v="1"/>
    <s v="31-00114"/>
    <x v="0"/>
    <x v="19"/>
    <x v="0"/>
    <n v="28"/>
    <n v="44"/>
    <n v="4.99"/>
    <b v="0"/>
  </r>
  <r>
    <x v="2"/>
    <n v="1"/>
    <s v="31-00115"/>
    <x v="0"/>
    <x v="167"/>
    <x v="0"/>
    <n v="48"/>
    <n v="49"/>
    <n v="4.99"/>
    <b v="0"/>
  </r>
  <r>
    <x v="2"/>
    <n v="1"/>
    <s v="31-00116"/>
    <x v="0"/>
    <x v="124"/>
    <x v="0"/>
    <n v="49"/>
    <n v="28"/>
    <n v="4.99"/>
    <b v="0"/>
  </r>
  <r>
    <x v="2"/>
    <n v="1"/>
    <s v="31-00117"/>
    <x v="0"/>
    <x v="124"/>
    <x v="0"/>
    <n v="29"/>
    <n v="47"/>
    <n v="4.99"/>
    <b v="0"/>
  </r>
  <r>
    <x v="2"/>
    <n v="1"/>
    <s v="31-00118"/>
    <x v="0"/>
    <x v="125"/>
    <x v="0"/>
    <n v="36"/>
    <n v="65"/>
    <n v="4.99"/>
    <b v="1"/>
  </r>
  <r>
    <x v="2"/>
    <n v="1"/>
    <s v="31-00119"/>
    <x v="0"/>
    <x v="29"/>
    <x v="0"/>
    <n v="35"/>
    <n v="80"/>
    <n v="4.99"/>
    <b v="0"/>
  </r>
  <r>
    <x v="2"/>
    <n v="1"/>
    <s v="31-00120"/>
    <x v="0"/>
    <x v="240"/>
    <x v="0"/>
    <n v="35"/>
    <n v="60"/>
    <n v="4.99"/>
    <b v="0"/>
  </r>
  <r>
    <x v="2"/>
    <n v="1"/>
    <s v="31-00121"/>
    <x v="0"/>
    <x v="31"/>
    <x v="0"/>
    <n v="42"/>
    <n v="33"/>
    <n v="4.99"/>
    <b v="1"/>
  </r>
  <r>
    <x v="2"/>
    <n v="1"/>
    <s v="31-00122"/>
    <x v="0"/>
    <x v="82"/>
    <x v="0"/>
    <n v="30"/>
    <n v="47"/>
    <n v="4.99"/>
    <b v="0"/>
  </r>
  <r>
    <x v="2"/>
    <n v="1"/>
    <s v="31-00123"/>
    <x v="0"/>
    <x v="39"/>
    <x v="0"/>
    <n v="31"/>
    <n v="23"/>
    <n v="4.99"/>
    <b v="0"/>
  </r>
  <r>
    <x v="2"/>
    <n v="1"/>
    <s v="31-00124"/>
    <x v="0"/>
    <x v="85"/>
    <x v="0"/>
    <n v="44"/>
    <n v="75"/>
    <n v="4.99"/>
    <b v="0"/>
  </r>
  <r>
    <x v="2"/>
    <n v="1"/>
    <s v="31-00126"/>
    <x v="0"/>
    <x v="40"/>
    <x v="0"/>
    <n v="44"/>
    <n v="24"/>
    <n v="4.99"/>
    <b v="0"/>
  </r>
  <r>
    <x v="2"/>
    <n v="1"/>
    <s v="31-00125"/>
    <x v="0"/>
    <x v="40"/>
    <x v="0"/>
    <n v="52"/>
    <n v="29"/>
    <n v="4.99"/>
    <b v="0"/>
  </r>
  <r>
    <x v="2"/>
    <n v="1"/>
    <s v="31-00127"/>
    <x v="0"/>
    <x v="241"/>
    <x v="0"/>
    <n v="41"/>
    <n v="104"/>
    <n v="4.99"/>
    <b v="0"/>
  </r>
  <r>
    <x v="2"/>
    <n v="1"/>
    <s v="31-00128"/>
    <x v="0"/>
    <x v="173"/>
    <x v="0"/>
    <n v="37"/>
    <n v="85"/>
    <n v="4.99"/>
    <b v="0"/>
  </r>
  <r>
    <x v="2"/>
    <n v="1"/>
    <s v="31-00129"/>
    <x v="0"/>
    <x v="243"/>
    <x v="0"/>
    <n v="38"/>
    <n v="28"/>
    <n v="4.99"/>
    <b v="0"/>
  </r>
  <r>
    <x v="2"/>
    <n v="1"/>
    <s v="31-00130"/>
    <x v="0"/>
    <x v="130"/>
    <x v="0"/>
    <n v="43"/>
    <n v="95"/>
    <n v="4.99"/>
    <b v="0"/>
  </r>
  <r>
    <x v="2"/>
    <n v="1"/>
    <s v="31-00131"/>
    <x v="0"/>
    <x v="88"/>
    <x v="0"/>
    <n v="49"/>
    <n v="117"/>
    <n v="4.99"/>
    <b v="0"/>
  </r>
  <r>
    <x v="2"/>
    <n v="1"/>
    <s v="31-00132"/>
    <x v="0"/>
    <x v="248"/>
    <x v="0"/>
    <n v="37"/>
    <n v="135"/>
    <n v="4.99"/>
    <b v="1"/>
  </r>
  <r>
    <x v="2"/>
    <n v="1"/>
    <s v="31-00133"/>
    <x v="0"/>
    <x v="251"/>
    <x v="0"/>
    <n v="34"/>
    <n v="70"/>
    <n v="4.99"/>
    <b v="0"/>
  </r>
  <r>
    <x v="2"/>
    <n v="1"/>
    <s v="31-00134"/>
    <x v="0"/>
    <x v="315"/>
    <x v="0"/>
    <n v="38"/>
    <n v="29"/>
    <n v="4.99"/>
    <b v="0"/>
  </r>
  <r>
    <x v="2"/>
    <n v="1"/>
    <s v="31-00135"/>
    <x v="0"/>
    <x v="139"/>
    <x v="0"/>
    <n v="38"/>
    <n v="164"/>
    <n v="4.99"/>
    <b v="1"/>
  </r>
  <r>
    <x v="2"/>
    <n v="1"/>
    <s v="31-00136"/>
    <x v="0"/>
    <x v="100"/>
    <x v="0"/>
    <n v="36"/>
    <n v="33"/>
    <n v="4.99"/>
    <b v="0"/>
  </r>
  <r>
    <x v="2"/>
    <n v="1"/>
    <s v="31-00137"/>
    <x v="0"/>
    <x v="101"/>
    <x v="0"/>
    <n v="27"/>
    <n v="64"/>
    <n v="4.99"/>
    <b v="0"/>
  </r>
  <r>
    <x v="2"/>
    <n v="1"/>
    <s v="31-00138"/>
    <x v="0"/>
    <x v="319"/>
    <x v="0"/>
    <n v="25"/>
    <n v="56"/>
    <n v="4.99"/>
    <b v="0"/>
  </r>
  <r>
    <x v="2"/>
    <n v="1"/>
    <s v="31-00139"/>
    <x v="0"/>
    <x v="55"/>
    <x v="0"/>
    <n v="24"/>
    <n v="95"/>
    <n v="4.99"/>
    <b v="0"/>
  </r>
  <r>
    <x v="2"/>
    <n v="1"/>
    <s v="31-00140"/>
    <x v="0"/>
    <x v="105"/>
    <x v="0"/>
    <n v="33"/>
    <n v="89"/>
    <n v="4.99"/>
    <b v="0"/>
  </r>
  <r>
    <x v="2"/>
    <n v="1"/>
    <s v="31-00141"/>
    <x v="0"/>
    <x v="383"/>
    <x v="0"/>
    <n v="32"/>
    <n v="70"/>
    <n v="4.99"/>
    <b v="1"/>
  </r>
  <r>
    <x v="2"/>
    <n v="1"/>
    <s v="31-00142"/>
    <x v="0"/>
    <x v="62"/>
    <x v="0"/>
    <n v="21"/>
    <n v="76"/>
    <n v="4.99"/>
    <b v="0"/>
  </r>
  <r>
    <x v="2"/>
    <n v="1"/>
    <s v="31-00143"/>
    <x v="0"/>
    <x v="108"/>
    <x v="1"/>
    <s v="N/A"/>
    <n v="45"/>
    <n v="4.99"/>
    <b v="0"/>
  </r>
  <r>
    <x v="2"/>
    <n v="1"/>
    <s v="31-00144"/>
    <x v="0"/>
    <x v="334"/>
    <x v="0"/>
    <n v="35"/>
    <n v="71"/>
    <n v="4.99"/>
    <b v="0"/>
  </r>
  <r>
    <x v="2"/>
    <n v="1"/>
    <s v="31-00145"/>
    <x v="0"/>
    <x v="109"/>
    <x v="0"/>
    <n v="40"/>
    <n v="66"/>
    <n v="4.99"/>
    <b v="0"/>
  </r>
  <r>
    <x v="2"/>
    <n v="1"/>
    <s v="31-00146"/>
    <x v="0"/>
    <x v="335"/>
    <x v="1"/>
    <s v="N/A"/>
    <n v="47"/>
    <n v="4.99"/>
    <b v="0"/>
  </r>
  <r>
    <x v="2"/>
    <n v="1"/>
    <s v="31-00147"/>
    <x v="1"/>
    <x v="407"/>
    <x v="0"/>
    <n v="22"/>
    <n v="40"/>
    <n v="4.99"/>
    <b v="0"/>
  </r>
  <r>
    <x v="2"/>
    <n v="1"/>
    <s v="31-00148"/>
    <x v="1"/>
    <x v="338"/>
    <x v="0"/>
    <n v="29"/>
    <n v="41"/>
    <n v="4.99"/>
    <b v="0"/>
  </r>
  <r>
    <x v="2"/>
    <n v="1"/>
    <s v="31-00149"/>
    <x v="1"/>
    <x v="433"/>
    <x v="0"/>
    <n v="25"/>
    <n v="63"/>
    <n v="4.99"/>
    <b v="0"/>
  </r>
  <r>
    <x v="2"/>
    <n v="1"/>
    <s v="31-00150"/>
    <x v="1"/>
    <x v="434"/>
    <x v="0"/>
    <n v="37"/>
    <n v="111"/>
    <n v="4.99"/>
    <b v="0"/>
  </r>
  <r>
    <x v="2"/>
    <n v="1"/>
    <s v="31-00151"/>
    <x v="1"/>
    <x v="435"/>
    <x v="0"/>
    <n v="25"/>
    <n v="21"/>
    <n v="4.99"/>
    <b v="0"/>
  </r>
  <r>
    <x v="2"/>
    <n v="1"/>
    <s v="31-00152"/>
    <x v="1"/>
    <x v="68"/>
    <x v="0"/>
    <n v="22"/>
    <n v="136"/>
    <n v="4.99"/>
    <b v="0"/>
  </r>
  <r>
    <x v="2"/>
    <n v="1"/>
    <s v="31-00153"/>
    <x v="1"/>
    <x v="436"/>
    <x v="0"/>
    <n v="33"/>
    <n v="78"/>
    <n v="4.99"/>
    <b v="0"/>
  </r>
  <r>
    <x v="2"/>
    <n v="1"/>
    <s v="31-00154"/>
    <x v="1"/>
    <x v="380"/>
    <x v="0"/>
    <n v="23"/>
    <n v="31"/>
    <n v="4.99"/>
    <b v="0"/>
  </r>
  <r>
    <x v="2"/>
    <n v="1"/>
    <s v="31-00155"/>
    <x v="1"/>
    <x v="417"/>
    <x v="0"/>
    <n v="35"/>
    <n v="93"/>
    <n v="4.99"/>
    <b v="0"/>
  </r>
  <r>
    <x v="2"/>
    <n v="1"/>
    <s v="31-00156"/>
    <x v="1"/>
    <x v="222"/>
    <x v="0"/>
    <n v="28"/>
    <n v="73"/>
    <n v="4.99"/>
    <b v="0"/>
  </r>
  <r>
    <x v="2"/>
    <n v="1"/>
    <s v="31-00157"/>
    <x v="1"/>
    <x v="16"/>
    <x v="0"/>
    <n v="38"/>
    <n v="25"/>
    <n v="4.99"/>
    <b v="0"/>
  </r>
  <r>
    <x v="2"/>
    <n v="1"/>
    <s v="31-00158"/>
    <x v="1"/>
    <x v="229"/>
    <x v="0"/>
    <n v="46"/>
    <n v="31"/>
    <n v="4.99"/>
    <b v="0"/>
  </r>
  <r>
    <x v="2"/>
    <n v="1"/>
    <s v="31-00159"/>
    <x v="1"/>
    <x v="122"/>
    <x v="0"/>
    <n v="44"/>
    <n v="40"/>
    <n v="4.99"/>
    <b v="0"/>
  </r>
  <r>
    <x v="2"/>
    <n v="1"/>
    <s v="31-00160"/>
    <x v="1"/>
    <x v="122"/>
    <x v="0"/>
    <n v="51"/>
    <n v="104"/>
    <n v="4.99"/>
    <b v="1"/>
  </r>
  <r>
    <x v="2"/>
    <n v="1"/>
    <s v="31-00161"/>
    <x v="1"/>
    <x v="306"/>
    <x v="0"/>
    <n v="50"/>
    <n v="52"/>
    <n v="4.99"/>
    <b v="1"/>
  </r>
  <r>
    <x v="2"/>
    <n v="1"/>
    <s v="31-00162"/>
    <x v="1"/>
    <x v="233"/>
    <x v="0"/>
    <n v="44"/>
    <n v="35"/>
    <n v="4.99"/>
    <b v="0"/>
  </r>
  <r>
    <x v="2"/>
    <n v="1"/>
    <s v="31-00163"/>
    <x v="1"/>
    <x v="25"/>
    <x v="0"/>
    <n v="40"/>
    <n v="27"/>
    <n v="4.99"/>
    <b v="0"/>
  </r>
  <r>
    <x v="2"/>
    <n v="1"/>
    <s v="31-00164"/>
    <x v="1"/>
    <x v="237"/>
    <x v="0"/>
    <n v="45"/>
    <n v="55"/>
    <n v="4.99"/>
    <b v="0"/>
  </r>
  <r>
    <x v="2"/>
    <n v="1"/>
    <s v="31-00165"/>
    <x v="1"/>
    <x v="170"/>
    <x v="0"/>
    <n v="39"/>
    <n v="75"/>
    <n v="4.99"/>
    <b v="0"/>
  </r>
  <r>
    <x v="2"/>
    <n v="1"/>
    <s v="31-00166"/>
    <x v="1"/>
    <x v="78"/>
    <x v="0"/>
    <n v="41"/>
    <n v="61"/>
    <n v="4.99"/>
    <b v="0"/>
  </r>
  <r>
    <x v="2"/>
    <n v="1"/>
    <s v="31-00167"/>
    <x v="1"/>
    <x v="27"/>
    <x v="0"/>
    <n v="47"/>
    <n v="64"/>
    <n v="4.99"/>
    <b v="0"/>
  </r>
  <r>
    <x v="2"/>
    <n v="1"/>
    <s v="31-00168"/>
    <x v="1"/>
    <x v="80"/>
    <x v="0"/>
    <n v="40"/>
    <n v="64"/>
    <n v="4.99"/>
    <b v="0"/>
  </r>
  <r>
    <x v="2"/>
    <n v="1"/>
    <s v="31-00169"/>
    <x v="1"/>
    <x v="239"/>
    <x v="0"/>
    <n v="37"/>
    <n v="94"/>
    <n v="4.99"/>
    <b v="0"/>
  </r>
  <r>
    <x v="2"/>
    <n v="1"/>
    <s v="31-00170"/>
    <x v="1"/>
    <x v="28"/>
    <x v="1"/>
    <s v="N/A"/>
    <n v="20"/>
    <n v="4.99"/>
    <b v="0"/>
  </r>
  <r>
    <x v="2"/>
    <n v="1"/>
    <s v="31-00171"/>
    <x v="1"/>
    <x v="83"/>
    <x v="0"/>
    <n v="34"/>
    <n v="60"/>
    <n v="4.99"/>
    <b v="0"/>
  </r>
  <r>
    <x v="2"/>
    <n v="1"/>
    <s v="31-00172"/>
    <x v="1"/>
    <x v="33"/>
    <x v="0"/>
    <n v="42"/>
    <n v="77"/>
    <n v="4.99"/>
    <b v="0"/>
  </r>
  <r>
    <x v="2"/>
    <n v="1"/>
    <s v="31-00173"/>
    <x v="1"/>
    <x v="128"/>
    <x v="0"/>
    <n v="39"/>
    <n v="42"/>
    <n v="4.99"/>
    <b v="0"/>
  </r>
  <r>
    <x v="2"/>
    <n v="1"/>
    <s v="31-00174"/>
    <x v="1"/>
    <x v="172"/>
    <x v="0"/>
    <n v="37"/>
    <n v="48"/>
    <n v="4.99"/>
    <b v="0"/>
  </r>
  <r>
    <x v="2"/>
    <n v="1"/>
    <s v="31-00175"/>
    <x v="1"/>
    <x v="173"/>
    <x v="0"/>
    <n v="48"/>
    <n v="50"/>
    <n v="4.99"/>
    <b v="0"/>
  </r>
  <r>
    <x v="2"/>
    <n v="1"/>
    <s v="31-00176"/>
    <x v="1"/>
    <x v="243"/>
    <x v="0"/>
    <n v="34"/>
    <n v="228"/>
    <n v="4.99"/>
    <b v="0"/>
  </r>
  <r>
    <x v="2"/>
    <n v="1"/>
    <s v="31-00177"/>
    <x v="1"/>
    <x v="131"/>
    <x v="0"/>
    <n v="45"/>
    <n v="42"/>
    <n v="4.99"/>
    <b v="0"/>
  </r>
  <r>
    <x v="2"/>
    <n v="1"/>
    <s v="31-00178"/>
    <x v="1"/>
    <x v="90"/>
    <x v="0"/>
    <n v="32"/>
    <n v="82"/>
    <n v="4.99"/>
    <b v="0"/>
  </r>
  <r>
    <x v="2"/>
    <n v="1"/>
    <s v="31-00179"/>
    <x v="1"/>
    <x v="310"/>
    <x v="0"/>
    <n v="36"/>
    <n v="30"/>
    <n v="4.99"/>
    <b v="0"/>
  </r>
  <r>
    <x v="2"/>
    <n v="1"/>
    <s v="31-00180"/>
    <x v="1"/>
    <x v="133"/>
    <x v="0"/>
    <n v="32"/>
    <n v="28"/>
    <n v="4.99"/>
    <b v="0"/>
  </r>
  <r>
    <x v="2"/>
    <n v="1"/>
    <s v="31-00181"/>
    <x v="1"/>
    <x v="92"/>
    <x v="0"/>
    <n v="35"/>
    <n v="36"/>
    <n v="4.99"/>
    <b v="0"/>
  </r>
  <r>
    <x v="2"/>
    <n v="1"/>
    <s v="31-00182"/>
    <x v="1"/>
    <x v="249"/>
    <x v="0"/>
    <n v="37"/>
    <n v="52"/>
    <n v="4.99"/>
    <b v="0"/>
  </r>
  <r>
    <x v="2"/>
    <n v="1"/>
    <s v="31-00183"/>
    <x v="1"/>
    <x v="93"/>
    <x v="0"/>
    <n v="31"/>
    <n v="87"/>
    <n v="4.99"/>
    <b v="0"/>
  </r>
  <r>
    <x v="2"/>
    <n v="1"/>
    <s v="31-00184"/>
    <x v="1"/>
    <x v="47"/>
    <x v="0"/>
    <n v="40"/>
    <n v="159"/>
    <n v="4.99"/>
    <b v="1"/>
  </r>
  <r>
    <x v="2"/>
    <n v="1"/>
    <s v="31-00185"/>
    <x v="1"/>
    <x v="136"/>
    <x v="0"/>
    <n v="27"/>
    <n v="172"/>
    <n v="4.99"/>
    <b v="0"/>
  </r>
  <r>
    <x v="2"/>
    <n v="1"/>
    <s v="31-00186"/>
    <x v="1"/>
    <x v="252"/>
    <x v="0"/>
    <n v="30"/>
    <n v="49"/>
    <n v="4.99"/>
    <b v="0"/>
  </r>
  <r>
    <x v="2"/>
    <n v="1"/>
    <s v="31-00187"/>
    <x v="1"/>
    <x v="313"/>
    <x v="0"/>
    <n v="36"/>
    <n v="165"/>
    <n v="4.99"/>
    <b v="0"/>
  </r>
  <r>
    <x v="2"/>
    <n v="1"/>
    <s v="31-00188"/>
    <x v="1"/>
    <x v="318"/>
    <x v="0"/>
    <n v="33"/>
    <n v="33"/>
    <n v="4.99"/>
    <b v="0"/>
  </r>
  <r>
    <x v="2"/>
    <n v="1"/>
    <s v="31-00189"/>
    <x v="1"/>
    <x v="319"/>
    <x v="0"/>
    <n v="22"/>
    <n v="76"/>
    <n v="4.99"/>
    <b v="0"/>
  </r>
  <r>
    <x v="2"/>
    <n v="1"/>
    <s v="31-00190"/>
    <x v="1"/>
    <x v="265"/>
    <x v="0"/>
    <n v="37"/>
    <n v="52"/>
    <n v="4.99"/>
    <b v="0"/>
  </r>
  <r>
    <x v="2"/>
    <n v="1"/>
    <s v="31-00191"/>
    <x v="1"/>
    <x v="322"/>
    <x v="1"/>
    <s v="N/A"/>
    <n v="34"/>
    <n v="4.99"/>
    <b v="0"/>
  </r>
  <r>
    <x v="2"/>
    <n v="1"/>
    <s v="31-00192"/>
    <x v="1"/>
    <x v="187"/>
    <x v="0"/>
    <n v="37"/>
    <n v="75"/>
    <n v="4.99"/>
    <b v="0"/>
  </r>
  <r>
    <x v="2"/>
    <n v="1"/>
    <s v="31-00193"/>
    <x v="1"/>
    <x v="188"/>
    <x v="0"/>
    <n v="27"/>
    <n v="72"/>
    <n v="4.99"/>
    <b v="0"/>
  </r>
  <r>
    <x v="2"/>
    <n v="1"/>
    <s v="31-00194"/>
    <x v="1"/>
    <x v="331"/>
    <x v="0"/>
    <n v="32"/>
    <n v="51"/>
    <n v="4.99"/>
    <b v="0"/>
  </r>
  <r>
    <x v="2"/>
    <n v="1"/>
    <s v="31-00195"/>
    <x v="2"/>
    <x v="392"/>
    <x v="0"/>
    <n v="36"/>
    <n v="84"/>
    <n v="4.99"/>
    <b v="1"/>
  </r>
  <r>
    <x v="2"/>
    <n v="1"/>
    <s v="31-00196"/>
    <x v="2"/>
    <x v="437"/>
    <x v="0"/>
    <n v="40"/>
    <n v="224"/>
    <n v="4.99"/>
    <b v="1"/>
  </r>
  <r>
    <x v="2"/>
    <n v="1"/>
    <s v="31-00197"/>
    <x v="2"/>
    <x v="438"/>
    <x v="0"/>
    <n v="39"/>
    <n v="56"/>
    <n v="4.99"/>
    <b v="0"/>
  </r>
  <r>
    <x v="2"/>
    <n v="1"/>
    <s v="31-00198"/>
    <x v="2"/>
    <x v="154"/>
    <x v="0"/>
    <n v="22"/>
    <n v="30"/>
    <n v="4.99"/>
    <b v="0"/>
  </r>
  <r>
    <x v="2"/>
    <n v="1"/>
    <s v="31-00199"/>
    <x v="2"/>
    <x v="213"/>
    <x v="0"/>
    <n v="22"/>
    <n v="26"/>
    <n v="4.99"/>
    <b v="0"/>
  </r>
  <r>
    <x v="2"/>
    <n v="1"/>
    <s v="31-00200"/>
    <x v="2"/>
    <x v="372"/>
    <x v="0"/>
    <n v="34"/>
    <n v="74"/>
    <n v="4.99"/>
    <b v="0"/>
  </r>
  <r>
    <x v="2"/>
    <n v="1"/>
    <s v="31-00201"/>
    <x v="2"/>
    <x v="71"/>
    <x v="0"/>
    <n v="21"/>
    <n v="28"/>
    <n v="4.99"/>
    <b v="0"/>
  </r>
  <r>
    <x v="2"/>
    <n v="1"/>
    <s v="31-00202"/>
    <x v="2"/>
    <x v="17"/>
    <x v="0"/>
    <n v="49"/>
    <n v="50"/>
    <n v="4.99"/>
    <b v="0"/>
  </r>
  <r>
    <x v="2"/>
    <n v="1"/>
    <s v="31-00203"/>
    <x v="2"/>
    <x v="166"/>
    <x v="0"/>
    <n v="45"/>
    <n v="26"/>
    <n v="4.99"/>
    <b v="0"/>
  </r>
  <r>
    <x v="2"/>
    <n v="1"/>
    <s v="31-00204"/>
    <x v="2"/>
    <x v="231"/>
    <x v="0"/>
    <n v="45"/>
    <n v="66"/>
    <n v="4.99"/>
    <b v="0"/>
  </r>
  <r>
    <x v="2"/>
    <n v="1"/>
    <s v="31-00205"/>
    <x v="2"/>
    <x v="167"/>
    <x v="0"/>
    <n v="46"/>
    <n v="95"/>
    <n v="4.99"/>
    <b v="0"/>
  </r>
  <r>
    <x v="2"/>
    <n v="1"/>
    <s v="31-00206"/>
    <x v="2"/>
    <x v="21"/>
    <x v="0"/>
    <n v="40"/>
    <n v="53"/>
    <n v="4.99"/>
    <b v="0"/>
  </r>
  <r>
    <x v="2"/>
    <n v="1"/>
    <s v="31-00208"/>
    <x v="2"/>
    <x v="168"/>
    <x v="0"/>
    <n v="36"/>
    <n v="27"/>
    <n v="4.99"/>
    <b v="0"/>
  </r>
  <r>
    <x v="2"/>
    <n v="1"/>
    <s v="31-00207"/>
    <x v="2"/>
    <x v="168"/>
    <x v="0"/>
    <n v="48"/>
    <n v="101"/>
    <n v="4.99"/>
    <b v="0"/>
  </r>
  <r>
    <x v="2"/>
    <n v="1"/>
    <s v="31-00209"/>
    <x v="2"/>
    <x v="351"/>
    <x v="0"/>
    <n v="51"/>
    <n v="209"/>
    <n v="4.99"/>
    <b v="0"/>
  </r>
  <r>
    <x v="2"/>
    <n v="1"/>
    <s v="31-00210"/>
    <x v="2"/>
    <x v="233"/>
    <x v="0"/>
    <n v="36"/>
    <n v="26"/>
    <n v="4.99"/>
    <b v="0"/>
  </r>
  <r>
    <x v="2"/>
    <n v="1"/>
    <s v="31-00211"/>
    <x v="2"/>
    <x v="234"/>
    <x v="0"/>
    <n v="52"/>
    <n v="33"/>
    <n v="4.99"/>
    <b v="0"/>
  </r>
  <r>
    <x v="2"/>
    <n v="1"/>
    <s v="31-00212"/>
    <x v="2"/>
    <x v="24"/>
    <x v="0"/>
    <n v="42"/>
    <n v="65"/>
    <n v="4.99"/>
    <b v="0"/>
  </r>
  <r>
    <x v="2"/>
    <n v="1"/>
    <s v="31-00213"/>
    <x v="2"/>
    <x v="24"/>
    <x v="0"/>
    <n v="39"/>
    <n v="214"/>
    <n v="4.99"/>
    <b v="1"/>
  </r>
  <r>
    <x v="2"/>
    <n v="1"/>
    <s v="31-00214"/>
    <x v="2"/>
    <x v="25"/>
    <x v="0"/>
    <n v="48"/>
    <n v="158"/>
    <n v="4.99"/>
    <b v="0"/>
  </r>
  <r>
    <x v="2"/>
    <n v="1"/>
    <s v="31-00215"/>
    <x v="2"/>
    <x v="125"/>
    <x v="1"/>
    <s v="N/A"/>
    <n v="21"/>
    <n v="4.99"/>
    <b v="0"/>
  </r>
  <r>
    <x v="2"/>
    <n v="1"/>
    <s v="31-00216"/>
    <x v="2"/>
    <x v="237"/>
    <x v="0"/>
    <n v="38"/>
    <n v="78"/>
    <n v="4.99"/>
    <b v="0"/>
  </r>
  <r>
    <x v="2"/>
    <n v="1"/>
    <s v="31-00217"/>
    <x v="2"/>
    <x v="78"/>
    <x v="0"/>
    <n v="32"/>
    <n v="50"/>
    <n v="4.99"/>
    <b v="0"/>
  </r>
  <r>
    <x v="2"/>
    <n v="1"/>
    <s v="31-00218"/>
    <x v="2"/>
    <x v="83"/>
    <x v="0"/>
    <n v="40"/>
    <n v="46"/>
    <n v="4.99"/>
    <b v="0"/>
  </r>
  <r>
    <x v="2"/>
    <n v="1"/>
    <s v="31-00219"/>
    <x v="2"/>
    <x v="84"/>
    <x v="0"/>
    <n v="49"/>
    <n v="35"/>
    <n v="4.99"/>
    <b v="1"/>
  </r>
  <r>
    <x v="2"/>
    <n v="1"/>
    <s v="31-00220"/>
    <x v="2"/>
    <x v="34"/>
    <x v="0"/>
    <n v="63"/>
    <n v="39"/>
    <n v="4.99"/>
    <b v="0"/>
  </r>
  <r>
    <x v="2"/>
    <n v="1"/>
    <s v="31-00221"/>
    <x v="2"/>
    <x v="35"/>
    <x v="0"/>
    <n v="42"/>
    <n v="98"/>
    <n v="4.99"/>
    <b v="0"/>
  </r>
  <r>
    <x v="2"/>
    <n v="1"/>
    <s v="31-00222"/>
    <x v="2"/>
    <x v="420"/>
    <x v="0"/>
    <n v="48"/>
    <n v="26"/>
    <n v="4.99"/>
    <b v="0"/>
  </r>
  <r>
    <x v="2"/>
    <n v="1"/>
    <s v="31-00223"/>
    <x v="2"/>
    <x v="128"/>
    <x v="0"/>
    <n v="75"/>
    <n v="47"/>
    <n v="4.99"/>
    <b v="0"/>
  </r>
  <r>
    <x v="2"/>
    <n v="1"/>
    <s v="31-00224"/>
    <x v="2"/>
    <x v="39"/>
    <x v="0"/>
    <n v="52"/>
    <n v="41"/>
    <n v="4.99"/>
    <b v="0"/>
  </r>
  <r>
    <x v="2"/>
    <n v="1"/>
    <s v="31-00225"/>
    <x v="2"/>
    <x v="86"/>
    <x v="0"/>
    <n v="71"/>
    <n v="93"/>
    <n v="4.99"/>
    <b v="0"/>
  </r>
  <r>
    <x v="2"/>
    <n v="1"/>
    <s v="31-00226"/>
    <x v="2"/>
    <x v="242"/>
    <x v="0"/>
    <n v="68"/>
    <n v="41"/>
    <n v="4.99"/>
    <b v="0"/>
  </r>
  <r>
    <x v="2"/>
    <n v="1"/>
    <s v="31-00227"/>
    <x v="2"/>
    <x v="172"/>
    <x v="0"/>
    <n v="53"/>
    <n v="25"/>
    <n v="4.99"/>
    <b v="0"/>
  </r>
  <r>
    <x v="2"/>
    <n v="1"/>
    <s v="31-00228"/>
    <x v="2"/>
    <x v="42"/>
    <x v="0"/>
    <n v="61"/>
    <n v="119"/>
    <n v="4.99"/>
    <b v="1"/>
  </r>
  <r>
    <x v="2"/>
    <n v="1"/>
    <s v="31-00229"/>
    <x v="2"/>
    <x v="245"/>
    <x v="0"/>
    <n v="39"/>
    <n v="78"/>
    <n v="4.99"/>
    <b v="0"/>
  </r>
  <r>
    <x v="2"/>
    <n v="1"/>
    <s v="31-00230"/>
    <x v="2"/>
    <x v="311"/>
    <x v="0"/>
    <n v="50"/>
    <n v="90"/>
    <n v="4.99"/>
    <b v="1"/>
  </r>
  <r>
    <x v="2"/>
    <n v="1"/>
    <s v="31-00231"/>
    <x v="2"/>
    <x v="250"/>
    <x v="0"/>
    <n v="58"/>
    <n v="68"/>
    <n v="4.99"/>
    <b v="1"/>
  </r>
  <r>
    <x v="2"/>
    <n v="1"/>
    <s v="31-00232"/>
    <x v="2"/>
    <x v="421"/>
    <x v="0"/>
    <n v="50"/>
    <n v="77"/>
    <n v="4.99"/>
    <b v="0"/>
  </r>
  <r>
    <x v="2"/>
    <n v="1"/>
    <s v="31-00233"/>
    <x v="2"/>
    <x v="421"/>
    <x v="0"/>
    <n v="80"/>
    <n v="121"/>
    <n v="4.99"/>
    <b v="0"/>
  </r>
  <r>
    <x v="2"/>
    <n v="1"/>
    <s v="31-00234"/>
    <x v="2"/>
    <x v="135"/>
    <x v="0"/>
    <n v="72"/>
    <n v="36"/>
    <n v="4.99"/>
    <b v="0"/>
  </r>
  <r>
    <x v="2"/>
    <n v="1"/>
    <s v="31-00235"/>
    <x v="2"/>
    <x v="48"/>
    <x v="0"/>
    <n v="45"/>
    <n v="60"/>
    <n v="4.99"/>
    <b v="1"/>
  </r>
  <r>
    <x v="2"/>
    <n v="1"/>
    <s v="31-00236"/>
    <x v="2"/>
    <x v="97"/>
    <x v="0"/>
    <n v="39"/>
    <n v="216"/>
    <n v="4.99"/>
    <b v="0"/>
  </r>
  <r>
    <x v="2"/>
    <n v="1"/>
    <s v="31-00237"/>
    <x v="2"/>
    <x v="179"/>
    <x v="0"/>
    <n v="28"/>
    <n v="35"/>
    <n v="4.99"/>
    <b v="0"/>
  </r>
  <r>
    <x v="2"/>
    <n v="1"/>
    <s v="31-00238"/>
    <x v="2"/>
    <x v="179"/>
    <x v="0"/>
    <n v="40"/>
    <n v="68"/>
    <n v="4.99"/>
    <b v="0"/>
  </r>
  <r>
    <x v="2"/>
    <n v="1"/>
    <s v="31-00239"/>
    <x v="2"/>
    <x v="353"/>
    <x v="0"/>
    <n v="21"/>
    <n v="35"/>
    <n v="4.99"/>
    <b v="0"/>
  </r>
  <r>
    <x v="2"/>
    <n v="1"/>
    <s v="31-00240"/>
    <x v="2"/>
    <x v="422"/>
    <x v="0"/>
    <n v="34"/>
    <n v="36"/>
    <n v="4.99"/>
    <b v="0"/>
  </r>
  <r>
    <x v="2"/>
    <n v="1"/>
    <s v="31-00241"/>
    <x v="2"/>
    <x v="264"/>
    <x v="0"/>
    <n v="36"/>
    <n v="197"/>
    <n v="4.99"/>
    <b v="1"/>
  </r>
  <r>
    <x v="2"/>
    <n v="1"/>
    <s v="31-00242"/>
    <x v="2"/>
    <x v="141"/>
    <x v="0"/>
    <n v="31"/>
    <n v="51"/>
    <n v="4.99"/>
    <b v="0"/>
  </r>
  <r>
    <x v="2"/>
    <n v="1"/>
    <s v="31-00243"/>
    <x v="2"/>
    <x v="141"/>
    <x v="0"/>
    <n v="30"/>
    <n v="84"/>
    <n v="4.99"/>
    <b v="1"/>
  </r>
  <r>
    <x v="2"/>
    <n v="1"/>
    <s v="31-00244"/>
    <x v="2"/>
    <x v="265"/>
    <x v="0"/>
    <n v="34"/>
    <n v="31"/>
    <n v="4.99"/>
    <b v="0"/>
  </r>
  <r>
    <x v="2"/>
    <n v="1"/>
    <s v="31-00245"/>
    <x v="2"/>
    <x v="355"/>
    <x v="0"/>
    <n v="24"/>
    <n v="120"/>
    <n v="4.99"/>
    <b v="0"/>
  </r>
  <r>
    <x v="2"/>
    <n v="1"/>
    <s v="31-00246"/>
    <x v="2"/>
    <x v="366"/>
    <x v="0"/>
    <n v="31"/>
    <n v="107"/>
    <n v="4.99"/>
    <b v="0"/>
  </r>
  <r>
    <x v="2"/>
    <n v="1"/>
    <s v="31-00247"/>
    <x v="2"/>
    <x v="324"/>
    <x v="0"/>
    <n v="26"/>
    <n v="58"/>
    <n v="4.99"/>
    <b v="0"/>
  </r>
  <r>
    <x v="2"/>
    <n v="1"/>
    <s v="31-00248"/>
    <x v="2"/>
    <x v="439"/>
    <x v="1"/>
    <s v="N/A"/>
    <n v="23"/>
    <n v="4.99"/>
    <b v="0"/>
  </r>
  <r>
    <x v="2"/>
    <n v="1"/>
    <s v="31-00249"/>
    <x v="2"/>
    <x v="326"/>
    <x v="1"/>
    <s v="N/A"/>
    <n v="36"/>
    <n v="4.99"/>
    <b v="0"/>
  </r>
  <r>
    <x v="2"/>
    <n v="1"/>
    <s v="31-00250"/>
    <x v="2"/>
    <x v="61"/>
    <x v="0"/>
    <n v="23"/>
    <n v="161"/>
    <n v="4.99"/>
    <b v="0"/>
  </r>
  <r>
    <x v="2"/>
    <n v="1"/>
    <s v="31-00251"/>
    <x v="2"/>
    <x v="406"/>
    <x v="1"/>
    <s v="N/A"/>
    <n v="31"/>
    <n v="4.99"/>
    <b v="0"/>
  </r>
  <r>
    <x v="2"/>
    <n v="1"/>
    <s v="31-00252"/>
    <x v="2"/>
    <x v="368"/>
    <x v="0"/>
    <n v="26"/>
    <n v="64"/>
    <n v="4.99"/>
    <b v="0"/>
  </r>
  <r>
    <x v="2"/>
    <n v="1"/>
    <s v="31-00253"/>
    <x v="3"/>
    <x v="273"/>
    <x v="0"/>
    <n v="28"/>
    <n v="65"/>
    <n v="4.99"/>
    <b v="0"/>
  </r>
  <r>
    <x v="2"/>
    <n v="1"/>
    <s v="31-00254"/>
    <x v="3"/>
    <x v="440"/>
    <x v="0"/>
    <n v="29"/>
    <n v="56"/>
    <n v="4.99"/>
    <b v="0"/>
  </r>
  <r>
    <x v="2"/>
    <n v="1"/>
    <s v="31-00255"/>
    <x v="3"/>
    <x v="144"/>
    <x v="0"/>
    <n v="35"/>
    <n v="67"/>
    <n v="4.99"/>
    <b v="0"/>
  </r>
  <r>
    <x v="2"/>
    <n v="1"/>
    <s v="31-00256"/>
    <x v="3"/>
    <x v="276"/>
    <x v="0"/>
    <n v="25"/>
    <n v="41"/>
    <n v="4.99"/>
    <b v="0"/>
  </r>
  <r>
    <x v="2"/>
    <n v="1"/>
    <s v="31-00257"/>
    <x v="3"/>
    <x v="441"/>
    <x v="0"/>
    <n v="31"/>
    <n v="51"/>
    <n v="4.99"/>
    <b v="0"/>
  </r>
  <r>
    <x v="2"/>
    <n v="1"/>
    <s v="31-00258"/>
    <x v="3"/>
    <x v="282"/>
    <x v="0"/>
    <n v="39"/>
    <n v="113"/>
    <n v="4.99"/>
    <b v="0"/>
  </r>
  <r>
    <x v="2"/>
    <n v="1"/>
    <s v="31-00259"/>
    <x v="3"/>
    <x v="115"/>
    <x v="0"/>
    <n v="25"/>
    <n v="80"/>
    <n v="4.99"/>
    <b v="0"/>
  </r>
  <r>
    <x v="2"/>
    <n v="1"/>
    <s v="31-00260"/>
    <x v="3"/>
    <x v="442"/>
    <x v="0"/>
    <n v="30"/>
    <n v="52"/>
    <n v="4.99"/>
    <b v="0"/>
  </r>
  <r>
    <x v="2"/>
    <n v="1"/>
    <s v="31-00261"/>
    <x v="3"/>
    <x v="443"/>
    <x v="0"/>
    <n v="39"/>
    <n v="205"/>
    <n v="4.99"/>
    <b v="0"/>
  </r>
  <r>
    <x v="2"/>
    <n v="1"/>
    <s v="31-00262"/>
    <x v="3"/>
    <x v="116"/>
    <x v="0"/>
    <n v="28"/>
    <n v="65"/>
    <n v="4.99"/>
    <b v="0"/>
  </r>
  <r>
    <x v="2"/>
    <n v="1"/>
    <s v="31-00263"/>
    <x v="3"/>
    <x v="69"/>
    <x v="0"/>
    <n v="40"/>
    <n v="64"/>
    <n v="4.99"/>
    <b v="0"/>
  </r>
  <r>
    <x v="2"/>
    <n v="1"/>
    <s v="31-00264"/>
    <x v="3"/>
    <x v="297"/>
    <x v="0"/>
    <n v="39"/>
    <n v="88"/>
    <n v="4.99"/>
    <b v="0"/>
  </r>
  <r>
    <x v="2"/>
    <n v="1"/>
    <s v="31-00265"/>
    <x v="3"/>
    <x v="298"/>
    <x v="0"/>
    <n v="31"/>
    <n v="36"/>
    <n v="4.99"/>
    <b v="0"/>
  </r>
  <r>
    <x v="2"/>
    <n v="1"/>
    <s v="31-00266"/>
    <x v="3"/>
    <x v="298"/>
    <x v="0"/>
    <n v="20"/>
    <n v="77"/>
    <n v="4.99"/>
    <b v="0"/>
  </r>
  <r>
    <x v="2"/>
    <n v="1"/>
    <s v="31-00267"/>
    <x v="3"/>
    <x v="304"/>
    <x v="0"/>
    <n v="33"/>
    <n v="54"/>
    <n v="4.99"/>
    <b v="0"/>
  </r>
  <r>
    <x v="2"/>
    <n v="1"/>
    <s v="31-00268"/>
    <x v="3"/>
    <x v="122"/>
    <x v="0"/>
    <n v="29"/>
    <n v="49"/>
    <n v="4.99"/>
    <b v="0"/>
  </r>
  <r>
    <x v="2"/>
    <n v="1"/>
    <s v="31-00269"/>
    <x v="3"/>
    <x v="166"/>
    <x v="0"/>
    <n v="35"/>
    <n v="55"/>
    <n v="4.99"/>
    <b v="1"/>
  </r>
  <r>
    <x v="2"/>
    <n v="1"/>
    <s v="31-00270"/>
    <x v="3"/>
    <x v="74"/>
    <x v="0"/>
    <n v="36"/>
    <n v="35"/>
    <n v="4.99"/>
    <b v="0"/>
  </r>
  <r>
    <x v="2"/>
    <n v="1"/>
    <s v="31-00271"/>
    <x v="3"/>
    <x v="231"/>
    <x v="0"/>
    <n v="37"/>
    <n v="69"/>
    <n v="4.99"/>
    <b v="0"/>
  </r>
  <r>
    <x v="2"/>
    <n v="1"/>
    <s v="31-00272"/>
    <x v="3"/>
    <x v="231"/>
    <x v="0"/>
    <n v="28"/>
    <n v="91"/>
    <n v="4.99"/>
    <b v="0"/>
  </r>
  <r>
    <x v="2"/>
    <n v="1"/>
    <s v="31-00273"/>
    <x v="3"/>
    <x v="19"/>
    <x v="0"/>
    <n v="44"/>
    <n v="39"/>
    <n v="4.99"/>
    <b v="0"/>
  </r>
  <r>
    <x v="2"/>
    <n v="1"/>
    <s v="31-00274"/>
    <x v="3"/>
    <x v="19"/>
    <x v="0"/>
    <n v="47"/>
    <n v="54"/>
    <n v="4.99"/>
    <b v="0"/>
  </r>
  <r>
    <x v="2"/>
    <n v="1"/>
    <s v="31-00275"/>
    <x v="3"/>
    <x v="76"/>
    <x v="0"/>
    <n v="41"/>
    <n v="41"/>
    <n v="4.99"/>
    <b v="0"/>
  </r>
  <r>
    <x v="2"/>
    <n v="1"/>
    <s v="31-00276"/>
    <x v="3"/>
    <x v="76"/>
    <x v="0"/>
    <n v="32"/>
    <n v="125"/>
    <n v="4.99"/>
    <b v="0"/>
  </r>
  <r>
    <x v="2"/>
    <n v="1"/>
    <s v="31-00277"/>
    <x v="3"/>
    <x v="351"/>
    <x v="0"/>
    <n v="46"/>
    <n v="83"/>
    <n v="4.99"/>
    <b v="0"/>
  </r>
  <r>
    <x v="2"/>
    <n v="1"/>
    <s v="31-00278"/>
    <x v="3"/>
    <x v="234"/>
    <x v="0"/>
    <n v="37"/>
    <n v="39"/>
    <n v="4.99"/>
    <b v="0"/>
  </r>
  <r>
    <x v="2"/>
    <n v="1"/>
    <s v="31-00279"/>
    <x v="3"/>
    <x v="24"/>
    <x v="0"/>
    <n v="48"/>
    <n v="51"/>
    <n v="4.99"/>
    <b v="0"/>
  </r>
  <r>
    <x v="2"/>
    <n v="1"/>
    <s v="31-00280"/>
    <x v="3"/>
    <x v="79"/>
    <x v="0"/>
    <n v="41"/>
    <n v="51"/>
    <n v="4.99"/>
    <b v="0"/>
  </r>
  <r>
    <x v="2"/>
    <n v="1"/>
    <s v="31-00281"/>
    <x v="3"/>
    <x v="171"/>
    <x v="0"/>
    <n v="40"/>
    <n v="55"/>
    <n v="4.99"/>
    <b v="0"/>
  </r>
  <r>
    <x v="2"/>
    <n v="1"/>
    <s v="31-00282"/>
    <x v="3"/>
    <x v="28"/>
    <x v="0"/>
    <n v="41"/>
    <n v="38"/>
    <n v="4.99"/>
    <b v="0"/>
  </r>
  <r>
    <x v="2"/>
    <n v="1"/>
    <s v="31-00283"/>
    <x v="3"/>
    <x v="81"/>
    <x v="0"/>
    <n v="47"/>
    <n v="35"/>
    <n v="4.99"/>
    <b v="0"/>
  </r>
  <r>
    <x v="2"/>
    <n v="1"/>
    <s v="31-00284"/>
    <x v="3"/>
    <x v="82"/>
    <x v="0"/>
    <n v="42"/>
    <n v="42"/>
    <n v="4.99"/>
    <b v="0"/>
  </r>
  <r>
    <x v="2"/>
    <n v="1"/>
    <s v="31-00285"/>
    <x v="3"/>
    <x v="83"/>
    <x v="0"/>
    <n v="42"/>
    <n v="50"/>
    <n v="4.99"/>
    <b v="0"/>
  </r>
  <r>
    <x v="2"/>
    <n v="1"/>
    <s v="31-00286"/>
    <x v="3"/>
    <x v="32"/>
    <x v="0"/>
    <n v="41"/>
    <n v="39"/>
    <n v="4.99"/>
    <b v="0"/>
  </r>
  <r>
    <x v="2"/>
    <n v="1"/>
    <s v="31-00287"/>
    <x v="3"/>
    <x v="37"/>
    <x v="0"/>
    <n v="45"/>
    <n v="25"/>
    <n v="4.99"/>
    <b v="0"/>
  </r>
  <r>
    <x v="2"/>
    <n v="1"/>
    <s v="31-00289"/>
    <x v="3"/>
    <x v="128"/>
    <x v="0"/>
    <n v="70"/>
    <n v="35"/>
    <n v="4.99"/>
    <b v="0"/>
  </r>
  <r>
    <x v="2"/>
    <n v="1"/>
    <s v="31-00288"/>
    <x v="3"/>
    <x v="128"/>
    <x v="0"/>
    <n v="69"/>
    <n v="222"/>
    <n v="4.99"/>
    <b v="0"/>
  </r>
  <r>
    <x v="2"/>
    <n v="1"/>
    <s v="31-00290"/>
    <x v="3"/>
    <x v="39"/>
    <x v="0"/>
    <n v="53"/>
    <n v="53"/>
    <n v="4.99"/>
    <b v="0"/>
  </r>
  <r>
    <x v="2"/>
    <n v="1"/>
    <s v="31-00291"/>
    <x v="3"/>
    <x v="241"/>
    <x v="0"/>
    <n v="77"/>
    <n v="60"/>
    <n v="4.99"/>
    <b v="0"/>
  </r>
  <r>
    <x v="2"/>
    <n v="1"/>
    <s v="31-00292"/>
    <x v="3"/>
    <x v="309"/>
    <x v="1"/>
    <s v="N/A"/>
    <n v="22"/>
    <n v="4.99"/>
    <b v="0"/>
  </r>
  <r>
    <x v="2"/>
    <n v="1"/>
    <s v="31-00293"/>
    <x v="3"/>
    <x v="248"/>
    <x v="0"/>
    <n v="63"/>
    <n v="34"/>
    <n v="4.99"/>
    <b v="0"/>
  </r>
  <r>
    <x v="2"/>
    <n v="1"/>
    <s v="31-00294"/>
    <x v="3"/>
    <x v="93"/>
    <x v="0"/>
    <n v="56"/>
    <n v="162"/>
    <n v="4.99"/>
    <b v="1"/>
  </r>
  <r>
    <x v="2"/>
    <n v="1"/>
    <s v="31-00295"/>
    <x v="3"/>
    <x v="44"/>
    <x v="0"/>
    <n v="62"/>
    <n v="44"/>
    <n v="4.99"/>
    <b v="0"/>
  </r>
  <r>
    <x v="2"/>
    <n v="1"/>
    <s v="31-00296"/>
    <x v="3"/>
    <x v="312"/>
    <x v="0"/>
    <n v="57"/>
    <n v="48"/>
    <n v="4.99"/>
    <b v="0"/>
  </r>
  <r>
    <x v="2"/>
    <n v="1"/>
    <s v="31-00297"/>
    <x v="3"/>
    <x v="176"/>
    <x v="0"/>
    <n v="59"/>
    <n v="51"/>
    <n v="4.99"/>
    <b v="0"/>
  </r>
  <r>
    <x v="2"/>
    <n v="1"/>
    <s v="31-00298"/>
    <x v="3"/>
    <x v="47"/>
    <x v="0"/>
    <n v="82"/>
    <n v="25"/>
    <n v="4.99"/>
    <b v="0"/>
  </r>
  <r>
    <x v="2"/>
    <n v="1"/>
    <s v="31-00300"/>
    <x v="3"/>
    <x v="49"/>
    <x v="1"/>
    <s v="N/A"/>
    <n v="21"/>
    <n v="4.99"/>
    <b v="0"/>
  </r>
  <r>
    <x v="2"/>
    <n v="1"/>
    <s v="31-00299"/>
    <x v="3"/>
    <x v="49"/>
    <x v="0"/>
    <n v="70"/>
    <n v="27"/>
    <n v="4.99"/>
    <b v="0"/>
  </r>
  <r>
    <x v="2"/>
    <n v="1"/>
    <s v="31-00301"/>
    <x v="3"/>
    <x v="49"/>
    <x v="0"/>
    <n v="61"/>
    <n v="34"/>
    <n v="4.99"/>
    <b v="0"/>
  </r>
  <r>
    <x v="2"/>
    <n v="1"/>
    <s v="31-00302"/>
    <x v="3"/>
    <x v="251"/>
    <x v="0"/>
    <n v="67"/>
    <n v="71"/>
    <n v="4.99"/>
    <b v="0"/>
  </r>
  <r>
    <x v="2"/>
    <n v="1"/>
    <s v="31-00303"/>
    <x v="3"/>
    <x v="95"/>
    <x v="0"/>
    <n v="71"/>
    <n v="34"/>
    <n v="4.99"/>
    <b v="0"/>
  </r>
  <r>
    <x v="2"/>
    <n v="1"/>
    <s v="31-00304"/>
    <x v="3"/>
    <x v="313"/>
    <x v="0"/>
    <n v="33"/>
    <n v="58"/>
    <n v="4.99"/>
    <b v="0"/>
  </r>
  <r>
    <x v="2"/>
    <n v="1"/>
    <s v="31-00305"/>
    <x v="3"/>
    <x v="178"/>
    <x v="0"/>
    <n v="30"/>
    <n v="41"/>
    <n v="4.99"/>
    <b v="0"/>
  </r>
  <r>
    <x v="2"/>
    <n v="1"/>
    <s v="31-00306"/>
    <x v="3"/>
    <x v="51"/>
    <x v="0"/>
    <n v="24"/>
    <n v="74"/>
    <n v="4.99"/>
    <b v="0"/>
  </r>
  <r>
    <x v="2"/>
    <n v="1"/>
    <s v="31-00307"/>
    <x v="3"/>
    <x v="316"/>
    <x v="0"/>
    <n v="24"/>
    <n v="39"/>
    <n v="4.99"/>
    <b v="0"/>
  </r>
  <r>
    <x v="2"/>
    <n v="1"/>
    <s v="31-00308"/>
    <x v="3"/>
    <x v="140"/>
    <x v="0"/>
    <n v="34"/>
    <n v="40"/>
    <n v="4.99"/>
    <b v="0"/>
  </r>
  <r>
    <x v="2"/>
    <n v="1"/>
    <s v="31-00309"/>
    <x v="3"/>
    <x v="183"/>
    <x v="0"/>
    <n v="25"/>
    <n v="78"/>
    <n v="4.99"/>
    <b v="1"/>
  </r>
  <r>
    <x v="2"/>
    <n v="1"/>
    <s v="31-00310"/>
    <x v="3"/>
    <x v="261"/>
    <x v="0"/>
    <n v="37"/>
    <n v="138"/>
    <n v="4.99"/>
    <b v="0"/>
  </r>
  <r>
    <x v="2"/>
    <n v="1"/>
    <s v="31-00311"/>
    <x v="3"/>
    <x v="354"/>
    <x v="0"/>
    <n v="32"/>
    <n v="28"/>
    <n v="4.99"/>
    <b v="0"/>
  </r>
  <r>
    <x v="2"/>
    <n v="1"/>
    <s v="31-00312"/>
    <x v="3"/>
    <x v="185"/>
    <x v="0"/>
    <n v="36"/>
    <n v="69"/>
    <n v="4.99"/>
    <b v="0"/>
  </r>
  <r>
    <x v="2"/>
    <n v="1"/>
    <s v="31-00313"/>
    <x v="3"/>
    <x v="265"/>
    <x v="0"/>
    <n v="26"/>
    <n v="65"/>
    <n v="4.99"/>
    <b v="0"/>
  </r>
  <r>
    <x v="2"/>
    <n v="1"/>
    <s v="31-00314"/>
    <x v="3"/>
    <x v="266"/>
    <x v="0"/>
    <n v="22"/>
    <n v="187"/>
    <n v="4.99"/>
    <b v="0"/>
  </r>
  <r>
    <x v="2"/>
    <n v="1"/>
    <s v="31-00315"/>
    <x v="3"/>
    <x v="326"/>
    <x v="0"/>
    <n v="29"/>
    <n v="48"/>
    <n v="4.99"/>
    <b v="0"/>
  </r>
  <r>
    <x v="2"/>
    <n v="1"/>
    <s v="31-00316"/>
    <x v="3"/>
    <x v="390"/>
    <x v="0"/>
    <n v="38"/>
    <n v="216"/>
    <n v="4.99"/>
    <b v="0"/>
  </r>
  <r>
    <x v="2"/>
    <n v="1"/>
    <s v="31-00317"/>
    <x v="3"/>
    <x v="271"/>
    <x v="1"/>
    <s v="N/A"/>
    <n v="33"/>
    <n v="4.99"/>
    <b v="0"/>
  </r>
  <r>
    <x v="2"/>
    <n v="1"/>
    <s v="31-00318"/>
    <x v="3"/>
    <x v="109"/>
    <x v="0"/>
    <n v="20"/>
    <n v="101"/>
    <n v="4.99"/>
    <b v="0"/>
  </r>
  <r>
    <x v="2"/>
    <n v="1"/>
    <s v="31-00319"/>
    <x v="4"/>
    <x v="391"/>
    <x v="0"/>
    <n v="21"/>
    <n v="48"/>
    <n v="4.99"/>
    <b v="0"/>
  </r>
  <r>
    <x v="2"/>
    <n v="1"/>
    <s v="31-00320"/>
    <x v="4"/>
    <x v="444"/>
    <x v="0"/>
    <n v="24"/>
    <n v="27"/>
    <n v="4.99"/>
    <b v="0"/>
  </r>
  <r>
    <x v="2"/>
    <n v="1"/>
    <s v="31-00321"/>
    <x v="4"/>
    <x v="145"/>
    <x v="0"/>
    <n v="29"/>
    <n v="65"/>
    <n v="4.99"/>
    <b v="1"/>
  </r>
  <r>
    <x v="2"/>
    <n v="1"/>
    <s v="31-00322"/>
    <x v="4"/>
    <x v="197"/>
    <x v="0"/>
    <n v="38"/>
    <n v="44"/>
    <n v="4.99"/>
    <b v="0"/>
  </r>
  <r>
    <x v="2"/>
    <n v="1"/>
    <s v="31-00323"/>
    <x v="4"/>
    <x v="408"/>
    <x v="0"/>
    <n v="21"/>
    <n v="28"/>
    <n v="4.99"/>
    <b v="0"/>
  </r>
  <r>
    <x v="2"/>
    <n v="1"/>
    <s v="31-00324"/>
    <x v="4"/>
    <x v="279"/>
    <x v="0"/>
    <n v="22"/>
    <n v="61"/>
    <n v="4.99"/>
    <b v="0"/>
  </r>
  <r>
    <x v="2"/>
    <n v="1"/>
    <s v="31-00325"/>
    <x v="4"/>
    <x v="395"/>
    <x v="0"/>
    <n v="22"/>
    <n v="39"/>
    <n v="4.99"/>
    <b v="0"/>
  </r>
  <r>
    <x v="2"/>
    <n v="1"/>
    <s v="31-00326"/>
    <x v="4"/>
    <x v="445"/>
    <x v="0"/>
    <n v="29"/>
    <n v="26"/>
    <n v="4.99"/>
    <b v="0"/>
  </r>
  <r>
    <x v="2"/>
    <n v="1"/>
    <s v="31-00327"/>
    <x v="4"/>
    <x v="283"/>
    <x v="0"/>
    <n v="37"/>
    <n v="69"/>
    <n v="4.99"/>
    <b v="0"/>
  </r>
  <r>
    <x v="2"/>
    <n v="1"/>
    <s v="31-00328"/>
    <x v="4"/>
    <x v="205"/>
    <x v="0"/>
    <n v="32"/>
    <n v="28"/>
    <n v="4.99"/>
    <b v="0"/>
  </r>
  <r>
    <x v="2"/>
    <n v="1"/>
    <s v="31-00329"/>
    <x v="4"/>
    <x v="446"/>
    <x v="0"/>
    <n v="21"/>
    <n v="121"/>
    <n v="4.99"/>
    <b v="0"/>
  </r>
  <r>
    <x v="2"/>
    <n v="1"/>
    <s v="31-00330"/>
    <x v="4"/>
    <x v="217"/>
    <x v="0"/>
    <n v="21"/>
    <n v="62"/>
    <n v="4.99"/>
    <b v="0"/>
  </r>
  <r>
    <x v="2"/>
    <n v="1"/>
    <s v="31-00331"/>
    <x v="4"/>
    <x v="447"/>
    <x v="0"/>
    <n v="33"/>
    <n v="45"/>
    <n v="4.99"/>
    <b v="0"/>
  </r>
  <r>
    <x v="2"/>
    <n v="1"/>
    <s v="31-00332"/>
    <x v="4"/>
    <x v="388"/>
    <x v="0"/>
    <n v="33"/>
    <n v="47"/>
    <n v="4.99"/>
    <b v="0"/>
  </r>
  <r>
    <x v="2"/>
    <n v="1"/>
    <s v="31-00333"/>
    <x v="4"/>
    <x v="120"/>
    <x v="0"/>
    <n v="40"/>
    <n v="68"/>
    <n v="4.99"/>
    <b v="0"/>
  </r>
  <r>
    <x v="2"/>
    <n v="1"/>
    <s v="31-00334"/>
    <x v="4"/>
    <x v="448"/>
    <x v="0"/>
    <n v="40"/>
    <n v="48"/>
    <n v="4.99"/>
    <b v="0"/>
  </r>
  <r>
    <x v="2"/>
    <n v="1"/>
    <s v="31-00335"/>
    <x v="4"/>
    <x v="12"/>
    <x v="0"/>
    <n v="22"/>
    <n v="20"/>
    <n v="4.99"/>
    <b v="0"/>
  </r>
  <r>
    <x v="2"/>
    <n v="1"/>
    <s v="31-00336"/>
    <x v="4"/>
    <x v="12"/>
    <x v="0"/>
    <n v="28"/>
    <n v="67"/>
    <n v="4.99"/>
    <b v="0"/>
  </r>
  <r>
    <x v="2"/>
    <n v="1"/>
    <s v="31-00337"/>
    <x v="4"/>
    <x v="300"/>
    <x v="0"/>
    <n v="29"/>
    <n v="68"/>
    <n v="4.99"/>
    <b v="0"/>
  </r>
  <r>
    <x v="2"/>
    <n v="1"/>
    <s v="31-00338"/>
    <x v="4"/>
    <x v="302"/>
    <x v="0"/>
    <n v="27"/>
    <n v="36"/>
    <n v="4.99"/>
    <b v="0"/>
  </r>
  <r>
    <x v="2"/>
    <n v="1"/>
    <s v="31-00339"/>
    <x v="4"/>
    <x v="228"/>
    <x v="0"/>
    <n v="28"/>
    <n v="38"/>
    <n v="4.99"/>
    <b v="0"/>
  </r>
  <r>
    <x v="2"/>
    <n v="1"/>
    <s v="31-00340"/>
    <x v="4"/>
    <x v="229"/>
    <x v="0"/>
    <n v="92"/>
    <n v="79"/>
    <n v="4.99"/>
    <b v="0"/>
  </r>
  <r>
    <x v="2"/>
    <n v="1"/>
    <s v="31-00341"/>
    <x v="4"/>
    <x v="121"/>
    <x v="1"/>
    <s v="N/A"/>
    <n v="40"/>
    <n v="4.99"/>
    <b v="0"/>
  </r>
  <r>
    <x v="2"/>
    <n v="1"/>
    <s v="31-00342"/>
    <x v="4"/>
    <x v="122"/>
    <x v="0"/>
    <n v="65"/>
    <n v="174"/>
    <n v="4.99"/>
    <b v="0"/>
  </r>
  <r>
    <x v="2"/>
    <n v="1"/>
    <s v="31-00343"/>
    <x v="4"/>
    <x v="165"/>
    <x v="0"/>
    <n v="105"/>
    <n v="43"/>
    <n v="4.99"/>
    <b v="0"/>
  </r>
  <r>
    <x v="2"/>
    <n v="1"/>
    <s v="31-00344"/>
    <x v="4"/>
    <x v="306"/>
    <x v="1"/>
    <s v="N/A"/>
    <n v="38"/>
    <n v="4.99"/>
    <b v="0"/>
  </r>
  <r>
    <x v="2"/>
    <n v="1"/>
    <s v="31-00345"/>
    <x v="4"/>
    <x v="17"/>
    <x v="0"/>
    <n v="86"/>
    <n v="79"/>
    <n v="4.99"/>
    <b v="0"/>
  </r>
  <r>
    <x v="2"/>
    <n v="1"/>
    <s v="31-00346"/>
    <x v="4"/>
    <x v="230"/>
    <x v="0"/>
    <n v="87"/>
    <n v="47"/>
    <n v="4.99"/>
    <b v="0"/>
  </r>
  <r>
    <x v="2"/>
    <n v="1"/>
    <s v="31-00347"/>
    <x v="4"/>
    <x v="230"/>
    <x v="0"/>
    <n v="98"/>
    <n v="80"/>
    <n v="4.99"/>
    <b v="0"/>
  </r>
  <r>
    <x v="2"/>
    <n v="1"/>
    <s v="31-00348"/>
    <x v="4"/>
    <x v="123"/>
    <x v="0"/>
    <n v="113"/>
    <n v="45"/>
    <n v="4.99"/>
    <b v="0"/>
  </r>
  <r>
    <x v="2"/>
    <n v="1"/>
    <s v="31-00350"/>
    <x v="4"/>
    <x v="75"/>
    <x v="0"/>
    <n v="96"/>
    <n v="70"/>
    <n v="4.99"/>
    <b v="0"/>
  </r>
  <r>
    <x v="2"/>
    <n v="1"/>
    <s v="31-00349"/>
    <x v="4"/>
    <x v="75"/>
    <x v="0"/>
    <n v="116"/>
    <n v="98"/>
    <n v="4.99"/>
    <b v="0"/>
  </r>
  <r>
    <x v="2"/>
    <n v="1"/>
    <s v="31-00351"/>
    <x v="4"/>
    <x v="19"/>
    <x v="1"/>
    <s v="N/A"/>
    <n v="34"/>
    <n v="4.99"/>
    <b v="0"/>
  </r>
  <r>
    <x v="2"/>
    <n v="1"/>
    <s v="31-00352"/>
    <x v="4"/>
    <x v="167"/>
    <x v="1"/>
    <s v="N/A"/>
    <n v="34"/>
    <n v="4.99"/>
    <b v="0"/>
  </r>
  <r>
    <x v="2"/>
    <n v="1"/>
    <s v="31-00353"/>
    <x v="4"/>
    <x v="124"/>
    <x v="1"/>
    <s v="N/A"/>
    <n v="25"/>
    <n v="4.99"/>
    <b v="0"/>
  </r>
  <r>
    <x v="2"/>
    <n v="1"/>
    <s v="31-00354"/>
    <x v="4"/>
    <x v="124"/>
    <x v="1"/>
    <s v="N/A"/>
    <n v="33"/>
    <n v="4.99"/>
    <b v="0"/>
  </r>
  <r>
    <x v="2"/>
    <n v="1"/>
    <s v="31-00355"/>
    <x v="4"/>
    <x v="21"/>
    <x v="0"/>
    <n v="101"/>
    <n v="77"/>
    <n v="4.99"/>
    <b v="0"/>
  </r>
  <r>
    <x v="2"/>
    <n v="1"/>
    <s v="31-00356"/>
    <x v="4"/>
    <x v="21"/>
    <x v="0"/>
    <n v="104"/>
    <n v="134"/>
    <n v="4.99"/>
    <b v="0"/>
  </r>
  <r>
    <x v="2"/>
    <n v="1"/>
    <s v="31-00357"/>
    <x v="4"/>
    <x v="168"/>
    <x v="1"/>
    <s v="N/A"/>
    <n v="36"/>
    <n v="4.99"/>
    <b v="0"/>
  </r>
  <r>
    <x v="2"/>
    <n v="1"/>
    <s v="31-00359"/>
    <x v="4"/>
    <x v="22"/>
    <x v="0"/>
    <n v="90"/>
    <n v="46"/>
    <n v="4.99"/>
    <b v="0"/>
  </r>
  <r>
    <x v="2"/>
    <n v="1"/>
    <s v="31-00358"/>
    <x v="4"/>
    <x v="22"/>
    <x v="0"/>
    <n v="63"/>
    <n v="63"/>
    <n v="4.99"/>
    <b v="0"/>
  </r>
  <r>
    <x v="2"/>
    <n v="1"/>
    <s v="31-00360"/>
    <x v="4"/>
    <x v="23"/>
    <x v="0"/>
    <n v="110"/>
    <n v="64"/>
    <n v="4.99"/>
    <b v="1"/>
  </r>
  <r>
    <x v="2"/>
    <n v="1"/>
    <s v="31-00361"/>
    <x v="4"/>
    <x v="351"/>
    <x v="0"/>
    <n v="100"/>
    <n v="63"/>
    <n v="4.99"/>
    <b v="0"/>
  </r>
  <r>
    <x v="2"/>
    <n v="1"/>
    <s v="31-00362"/>
    <x v="4"/>
    <x v="233"/>
    <x v="1"/>
    <s v="N/A"/>
    <n v="25"/>
    <n v="4.99"/>
    <b v="0"/>
  </r>
  <r>
    <x v="2"/>
    <n v="1"/>
    <s v="31-00365"/>
    <x v="4"/>
    <x v="236"/>
    <x v="1"/>
    <s v="N/A"/>
    <n v="25"/>
    <n v="4.99"/>
    <b v="0"/>
  </r>
  <r>
    <x v="2"/>
    <n v="1"/>
    <s v="31-00364"/>
    <x v="4"/>
    <x v="236"/>
    <x v="0"/>
    <n v="117"/>
    <n v="74"/>
    <n v="4.99"/>
    <b v="1"/>
  </r>
  <r>
    <x v="2"/>
    <n v="1"/>
    <s v="31-00363"/>
    <x v="4"/>
    <x v="236"/>
    <x v="0"/>
    <n v="98"/>
    <n v="106"/>
    <n v="4.99"/>
    <b v="0"/>
  </r>
  <r>
    <x v="2"/>
    <n v="1"/>
    <s v="31-00366"/>
    <x v="4"/>
    <x v="307"/>
    <x v="0"/>
    <n v="68"/>
    <n v="59"/>
    <n v="4.99"/>
    <b v="0"/>
  </r>
  <r>
    <x v="2"/>
    <n v="1"/>
    <s v="31-00367"/>
    <x v="4"/>
    <x v="169"/>
    <x v="1"/>
    <s v="N/A"/>
    <n v="21"/>
    <n v="4.99"/>
    <b v="0"/>
  </r>
  <r>
    <x v="2"/>
    <n v="1"/>
    <s v="31-00368"/>
    <x v="4"/>
    <x v="169"/>
    <x v="0"/>
    <n v="79"/>
    <n v="53"/>
    <n v="4.99"/>
    <b v="0"/>
  </r>
  <r>
    <x v="2"/>
    <n v="1"/>
    <s v="31-00369"/>
    <x v="4"/>
    <x v="125"/>
    <x v="0"/>
    <n v="89"/>
    <n v="121"/>
    <n v="4.99"/>
    <b v="0"/>
  </r>
  <r>
    <x v="2"/>
    <n v="1"/>
    <s v="31-00370"/>
    <x v="4"/>
    <x v="237"/>
    <x v="1"/>
    <s v="N/A"/>
    <n v="32"/>
    <n v="4.99"/>
    <b v="0"/>
  </r>
  <r>
    <x v="2"/>
    <n v="1"/>
    <s v="31-00371"/>
    <x v="4"/>
    <x v="77"/>
    <x v="0"/>
    <n v="84"/>
    <n v="193"/>
    <n v="4.99"/>
    <b v="0"/>
  </r>
  <r>
    <x v="2"/>
    <n v="1"/>
    <s v="31-00372"/>
    <x v="4"/>
    <x v="78"/>
    <x v="0"/>
    <n v="64"/>
    <n v="236"/>
    <n v="4.99"/>
    <b v="0"/>
  </r>
  <r>
    <x v="2"/>
    <n v="1"/>
    <s v="31-00373"/>
    <x v="4"/>
    <x v="238"/>
    <x v="0"/>
    <n v="101"/>
    <n v="42"/>
    <n v="4.99"/>
    <b v="0"/>
  </r>
  <r>
    <x v="2"/>
    <n v="1"/>
    <s v="31-00374"/>
    <x v="4"/>
    <x v="238"/>
    <x v="0"/>
    <n v="95"/>
    <n v="58"/>
    <n v="4.99"/>
    <b v="0"/>
  </r>
  <r>
    <x v="2"/>
    <n v="1"/>
    <s v="31-00375"/>
    <x v="4"/>
    <x v="126"/>
    <x v="0"/>
    <n v="126"/>
    <n v="88"/>
    <n v="4.99"/>
    <b v="0"/>
  </r>
  <r>
    <x v="2"/>
    <n v="1"/>
    <s v="31-00377"/>
    <x v="4"/>
    <x v="79"/>
    <x v="0"/>
    <n v="111"/>
    <n v="65"/>
    <n v="4.99"/>
    <b v="0"/>
  </r>
  <r>
    <x v="2"/>
    <n v="1"/>
    <s v="31-00376"/>
    <x v="4"/>
    <x v="79"/>
    <x v="0"/>
    <n v="95"/>
    <n v="91"/>
    <n v="4.99"/>
    <b v="0"/>
  </r>
  <r>
    <x v="2"/>
    <n v="1"/>
    <s v="31-00378"/>
    <x v="4"/>
    <x v="30"/>
    <x v="0"/>
    <n v="121"/>
    <n v="74"/>
    <n v="4.99"/>
    <b v="0"/>
  </r>
  <r>
    <x v="2"/>
    <n v="1"/>
    <s v="31-00379"/>
    <x v="4"/>
    <x v="127"/>
    <x v="0"/>
    <n v="98"/>
    <n v="50"/>
    <n v="4.99"/>
    <b v="1"/>
  </r>
  <r>
    <x v="2"/>
    <n v="1"/>
    <s v="31-00380"/>
    <x v="4"/>
    <x v="32"/>
    <x v="0"/>
    <n v="109"/>
    <n v="69"/>
    <n v="4.99"/>
    <b v="0"/>
  </r>
  <r>
    <x v="2"/>
    <n v="1"/>
    <s v="31-00381"/>
    <x v="4"/>
    <x v="33"/>
    <x v="0"/>
    <n v="93"/>
    <n v="123"/>
    <n v="4.99"/>
    <b v="0"/>
  </r>
  <r>
    <x v="2"/>
    <n v="1"/>
    <s v="31-00382"/>
    <x v="4"/>
    <x v="128"/>
    <x v="0"/>
    <n v="108"/>
    <n v="94"/>
    <n v="4.99"/>
    <b v="0"/>
  </r>
  <r>
    <x v="2"/>
    <n v="1"/>
    <s v="31-00384"/>
    <x v="4"/>
    <x v="38"/>
    <x v="0"/>
    <n v="126"/>
    <n v="37"/>
    <n v="4.99"/>
    <b v="0"/>
  </r>
  <r>
    <x v="2"/>
    <n v="1"/>
    <s v="31-00383"/>
    <x v="4"/>
    <x v="38"/>
    <x v="0"/>
    <n v="89"/>
    <n v="51"/>
    <n v="4.99"/>
    <b v="0"/>
  </r>
  <r>
    <x v="2"/>
    <n v="1"/>
    <s v="31-00385"/>
    <x v="4"/>
    <x v="39"/>
    <x v="0"/>
    <n v="84"/>
    <n v="34"/>
    <n v="4.99"/>
    <b v="0"/>
  </r>
  <r>
    <x v="2"/>
    <n v="1"/>
    <s v="31-00386"/>
    <x v="4"/>
    <x v="39"/>
    <x v="0"/>
    <n v="97"/>
    <n v="86"/>
    <n v="4.99"/>
    <b v="0"/>
  </r>
  <r>
    <x v="2"/>
    <n v="1"/>
    <s v="31-00388"/>
    <x v="4"/>
    <x v="87"/>
    <x v="0"/>
    <n v="113"/>
    <n v="73"/>
    <n v="4.99"/>
    <b v="0"/>
  </r>
  <r>
    <x v="2"/>
    <n v="1"/>
    <s v="31-00387"/>
    <x v="4"/>
    <x v="87"/>
    <x v="0"/>
    <n v="140"/>
    <n v="76"/>
    <n v="4.99"/>
    <b v="0"/>
  </r>
  <r>
    <x v="2"/>
    <n v="1"/>
    <s v="31-00390"/>
    <x v="4"/>
    <x v="41"/>
    <x v="0"/>
    <n v="154"/>
    <n v="40"/>
    <n v="4.99"/>
    <b v="0"/>
  </r>
  <r>
    <x v="2"/>
    <n v="1"/>
    <s v="31-00389"/>
    <x v="4"/>
    <x v="41"/>
    <x v="0"/>
    <n v="124"/>
    <n v="52"/>
    <n v="4.99"/>
    <b v="0"/>
  </r>
  <r>
    <x v="2"/>
    <n v="1"/>
    <s v="31-00391"/>
    <x v="4"/>
    <x v="242"/>
    <x v="0"/>
    <n v="106"/>
    <n v="115"/>
    <n v="4.99"/>
    <b v="1"/>
  </r>
  <r>
    <x v="2"/>
    <n v="1"/>
    <s v="31-00393"/>
    <x v="4"/>
    <x v="364"/>
    <x v="0"/>
    <n v="115"/>
    <n v="35"/>
    <n v="4.99"/>
    <b v="0"/>
  </r>
  <r>
    <x v="2"/>
    <n v="1"/>
    <s v="31-00392"/>
    <x v="4"/>
    <x v="364"/>
    <x v="0"/>
    <n v="129"/>
    <n v="37"/>
    <n v="4.99"/>
    <b v="0"/>
  </r>
  <r>
    <x v="2"/>
    <n v="1"/>
    <s v="31-00394"/>
    <x v="4"/>
    <x v="308"/>
    <x v="0"/>
    <n v="100"/>
    <n v="76"/>
    <n v="4.99"/>
    <b v="0"/>
  </r>
  <r>
    <x v="2"/>
    <n v="1"/>
    <s v="31-00395"/>
    <x v="4"/>
    <x v="172"/>
    <x v="0"/>
    <n v="111"/>
    <n v="92"/>
    <n v="4.99"/>
    <b v="0"/>
  </r>
  <r>
    <x v="2"/>
    <n v="1"/>
    <s v="31-00396"/>
    <x v="4"/>
    <x v="309"/>
    <x v="0"/>
    <n v="147"/>
    <n v="35"/>
    <n v="4.99"/>
    <b v="0"/>
  </r>
  <r>
    <x v="2"/>
    <n v="1"/>
    <s v="31-00398"/>
    <x v="4"/>
    <x v="131"/>
    <x v="1"/>
    <s v="N/A"/>
    <n v="21"/>
    <n v="4.99"/>
    <b v="0"/>
  </r>
  <r>
    <x v="2"/>
    <n v="1"/>
    <s v="31-00397"/>
    <x v="4"/>
    <x v="131"/>
    <x v="0"/>
    <n v="108"/>
    <n v="46"/>
    <n v="4.99"/>
    <b v="0"/>
  </r>
  <r>
    <x v="2"/>
    <n v="1"/>
    <s v="31-00399"/>
    <x v="4"/>
    <x v="89"/>
    <x v="0"/>
    <n v="91"/>
    <n v="88"/>
    <n v="4.99"/>
    <b v="0"/>
  </r>
  <r>
    <x v="2"/>
    <n v="1"/>
    <s v="31-00400"/>
    <x v="4"/>
    <x v="133"/>
    <x v="1"/>
    <s v="N/A"/>
    <n v="23"/>
    <n v="4.99"/>
    <b v="0"/>
  </r>
  <r>
    <x v="2"/>
    <n v="1"/>
    <s v="31-00401"/>
    <x v="4"/>
    <x v="249"/>
    <x v="1"/>
    <s v="N/A"/>
    <n v="24"/>
    <n v="4.99"/>
    <b v="0"/>
  </r>
  <r>
    <x v="2"/>
    <n v="1"/>
    <s v="31-00402"/>
    <x v="4"/>
    <x v="93"/>
    <x v="0"/>
    <n v="103"/>
    <n v="27"/>
    <n v="4.99"/>
    <b v="0"/>
  </r>
  <r>
    <x v="2"/>
    <n v="1"/>
    <s v="31-00403"/>
    <x v="4"/>
    <x v="93"/>
    <x v="0"/>
    <n v="123"/>
    <n v="31"/>
    <n v="4.99"/>
    <b v="0"/>
  </r>
  <r>
    <x v="2"/>
    <n v="1"/>
    <s v="31-00404"/>
    <x v="4"/>
    <x v="421"/>
    <x v="0"/>
    <n v="125"/>
    <n v="38"/>
    <n v="4.99"/>
    <b v="0"/>
  </r>
  <r>
    <x v="2"/>
    <n v="1"/>
    <s v="31-00405"/>
    <x v="4"/>
    <x v="45"/>
    <x v="0"/>
    <n v="101"/>
    <n v="57"/>
    <n v="4.99"/>
    <b v="0"/>
  </r>
  <r>
    <x v="2"/>
    <n v="1"/>
    <s v="31-00406"/>
    <x v="4"/>
    <x v="175"/>
    <x v="0"/>
    <n v="140"/>
    <n v="73"/>
    <n v="4.99"/>
    <b v="1"/>
  </r>
  <r>
    <x v="2"/>
    <n v="1"/>
    <s v="31-00407"/>
    <x v="4"/>
    <x v="46"/>
    <x v="0"/>
    <n v="139"/>
    <n v="33"/>
    <n v="4.99"/>
    <b v="0"/>
  </r>
  <r>
    <x v="2"/>
    <n v="1"/>
    <s v="31-00409"/>
    <x v="4"/>
    <x v="47"/>
    <x v="0"/>
    <n v="68"/>
    <n v="88"/>
    <n v="4.99"/>
    <b v="0"/>
  </r>
  <r>
    <x v="2"/>
    <n v="1"/>
    <s v="31-00408"/>
    <x v="4"/>
    <x v="47"/>
    <x v="0"/>
    <n v="94"/>
    <n v="109"/>
    <n v="4.99"/>
    <b v="0"/>
  </r>
  <r>
    <x v="2"/>
    <n v="1"/>
    <s v="31-00411"/>
    <x v="4"/>
    <x v="48"/>
    <x v="0"/>
    <n v="127"/>
    <n v="39"/>
    <n v="4.99"/>
    <b v="0"/>
  </r>
  <r>
    <x v="2"/>
    <n v="1"/>
    <s v="31-00410"/>
    <x v="4"/>
    <x v="48"/>
    <x v="0"/>
    <n v="91"/>
    <n v="41"/>
    <n v="4.99"/>
    <b v="0"/>
  </r>
  <r>
    <x v="2"/>
    <n v="1"/>
    <s v="31-00412"/>
    <x v="4"/>
    <x v="136"/>
    <x v="0"/>
    <n v="111"/>
    <n v="41"/>
    <n v="4.99"/>
    <b v="0"/>
  </r>
  <r>
    <x v="2"/>
    <n v="1"/>
    <s v="31-00413"/>
    <x v="4"/>
    <x v="97"/>
    <x v="0"/>
    <n v="101"/>
    <n v="71"/>
    <n v="4.99"/>
    <b v="0"/>
  </r>
  <r>
    <x v="2"/>
    <n v="1"/>
    <s v="31-00414"/>
    <x v="4"/>
    <x v="352"/>
    <x v="0"/>
    <n v="122"/>
    <n v="137"/>
    <n v="4.99"/>
    <b v="0"/>
  </r>
  <r>
    <x v="2"/>
    <n v="1"/>
    <s v="31-00415"/>
    <x v="4"/>
    <x v="98"/>
    <x v="0"/>
    <n v="141"/>
    <n v="31"/>
    <n v="4.99"/>
    <b v="0"/>
  </r>
  <r>
    <x v="2"/>
    <n v="1"/>
    <s v="31-00416"/>
    <x v="4"/>
    <x v="259"/>
    <x v="0"/>
    <n v="126"/>
    <n v="33"/>
    <n v="4.99"/>
    <b v="0"/>
  </r>
  <r>
    <x v="2"/>
    <n v="1"/>
    <s v="31-00417"/>
    <x v="4"/>
    <x v="259"/>
    <x v="0"/>
    <n v="94"/>
    <n v="33"/>
    <n v="4.99"/>
    <b v="0"/>
  </r>
  <r>
    <x v="2"/>
    <n v="1"/>
    <s v="31-00418"/>
    <x v="4"/>
    <x v="259"/>
    <x v="0"/>
    <n v="127"/>
    <n v="64"/>
    <n v="4.99"/>
    <b v="0"/>
  </r>
  <r>
    <x v="2"/>
    <n v="1"/>
    <s v="31-00419"/>
    <x v="4"/>
    <x v="260"/>
    <x v="0"/>
    <n v="135"/>
    <n v="205"/>
    <n v="4.99"/>
    <b v="0"/>
  </r>
  <r>
    <x v="2"/>
    <n v="1"/>
    <s v="31-00420"/>
    <x v="4"/>
    <x v="318"/>
    <x v="0"/>
    <n v="89"/>
    <n v="37"/>
    <n v="4.99"/>
    <b v="0"/>
  </r>
  <r>
    <x v="2"/>
    <n v="1"/>
    <s v="31-00421"/>
    <x v="4"/>
    <x v="140"/>
    <x v="0"/>
    <n v="117"/>
    <n v="75"/>
    <n v="4.99"/>
    <b v="0"/>
  </r>
  <r>
    <x v="2"/>
    <n v="1"/>
    <s v="31-00422"/>
    <x v="4"/>
    <x v="101"/>
    <x v="0"/>
    <n v="92"/>
    <n v="95"/>
    <n v="4.99"/>
    <b v="0"/>
  </r>
  <r>
    <x v="2"/>
    <n v="1"/>
    <s v="31-00424"/>
    <x v="4"/>
    <x v="261"/>
    <x v="0"/>
    <n v="128"/>
    <n v="46"/>
    <n v="4.99"/>
    <b v="0"/>
  </r>
  <r>
    <x v="2"/>
    <n v="1"/>
    <s v="31-00423"/>
    <x v="4"/>
    <x v="261"/>
    <x v="0"/>
    <n v="102"/>
    <n v="62"/>
    <n v="4.99"/>
    <b v="0"/>
  </r>
  <r>
    <x v="2"/>
    <n v="1"/>
    <s v="31-00425"/>
    <x v="4"/>
    <x v="422"/>
    <x v="1"/>
    <s v="N/A"/>
    <n v="20"/>
    <n v="4.99"/>
    <b v="0"/>
  </r>
  <r>
    <x v="2"/>
    <n v="1"/>
    <s v="31-00426"/>
    <x v="4"/>
    <x v="103"/>
    <x v="0"/>
    <n v="89"/>
    <n v="48"/>
    <n v="4.99"/>
    <b v="0"/>
  </r>
  <r>
    <x v="2"/>
    <n v="1"/>
    <s v="31-00427"/>
    <x v="4"/>
    <x v="320"/>
    <x v="0"/>
    <n v="104"/>
    <n v="116"/>
    <n v="4.99"/>
    <b v="0"/>
  </r>
  <r>
    <x v="2"/>
    <n v="1"/>
    <s v="31-00428"/>
    <x v="4"/>
    <x v="104"/>
    <x v="1"/>
    <s v="N/A"/>
    <n v="46"/>
    <n v="4.99"/>
    <b v="0"/>
  </r>
  <r>
    <x v="2"/>
    <n v="1"/>
    <s v="31-00429"/>
    <x v="4"/>
    <x v="323"/>
    <x v="1"/>
    <s v="N/A"/>
    <n v="56"/>
    <n v="4.99"/>
    <b v="0"/>
  </r>
  <r>
    <x v="2"/>
    <n v="1"/>
    <s v="31-00430"/>
    <x v="4"/>
    <x v="267"/>
    <x v="1"/>
    <s v="N/A"/>
    <n v="39"/>
    <n v="4.99"/>
    <b v="0"/>
  </r>
  <r>
    <x v="2"/>
    <n v="1"/>
    <s v="31-00431"/>
    <x v="4"/>
    <x v="59"/>
    <x v="1"/>
    <s v="N/A"/>
    <n v="34"/>
    <n v="4.99"/>
    <b v="0"/>
  </r>
  <r>
    <x v="2"/>
    <n v="1"/>
    <s v="31-00432"/>
    <x v="4"/>
    <x v="105"/>
    <x v="0"/>
    <n v="74"/>
    <n v="79"/>
    <n v="4.99"/>
    <b v="0"/>
  </r>
  <r>
    <x v="2"/>
    <n v="1"/>
    <s v="31-00433"/>
    <x v="4"/>
    <x v="324"/>
    <x v="0"/>
    <n v="108"/>
    <n v="73"/>
    <n v="4.99"/>
    <b v="0"/>
  </r>
  <r>
    <x v="2"/>
    <n v="1"/>
    <s v="31-00435"/>
    <x v="4"/>
    <x v="106"/>
    <x v="1"/>
    <s v="N/A"/>
    <n v="51"/>
    <n v="4.99"/>
    <b v="0"/>
  </r>
  <r>
    <x v="2"/>
    <n v="1"/>
    <s v="31-00434"/>
    <x v="4"/>
    <x v="106"/>
    <x v="1"/>
    <s v="N/A"/>
    <n v="56"/>
    <n v="4.99"/>
    <b v="0"/>
  </r>
  <r>
    <x v="2"/>
    <n v="1"/>
    <s v="31-00436"/>
    <x v="4"/>
    <x v="328"/>
    <x v="1"/>
    <s v="N/A"/>
    <n v="49"/>
    <n v="4.99"/>
    <b v="0"/>
  </r>
  <r>
    <x v="2"/>
    <n v="1"/>
    <s v="31-00437"/>
    <x v="4"/>
    <x v="62"/>
    <x v="0"/>
    <n v="130"/>
    <n v="70"/>
    <n v="4.99"/>
    <b v="0"/>
  </r>
  <r>
    <x v="2"/>
    <n v="1"/>
    <s v="31-00438"/>
    <x v="4"/>
    <x v="271"/>
    <x v="0"/>
    <n v="119"/>
    <n v="86"/>
    <n v="4.99"/>
    <b v="0"/>
  </r>
  <r>
    <x v="2"/>
    <n v="1"/>
    <s v="31-00439"/>
    <x v="4"/>
    <x v="332"/>
    <x v="0"/>
    <n v="126"/>
    <n v="83"/>
    <n v="4.99"/>
    <b v="0"/>
  </r>
  <r>
    <x v="2"/>
    <n v="1"/>
    <s v="31-00440"/>
    <x v="4"/>
    <x v="63"/>
    <x v="0"/>
    <n v="87"/>
    <n v="70"/>
    <n v="4.99"/>
    <b v="0"/>
  </r>
  <r>
    <x v="2"/>
    <n v="1"/>
    <s v="31-00441"/>
    <x v="4"/>
    <x v="334"/>
    <x v="0"/>
    <n v="120"/>
    <n v="248"/>
    <n v="4.99"/>
    <b v="0"/>
  </r>
  <r>
    <x v="2"/>
    <n v="1"/>
    <s v="31-00442"/>
    <x v="5"/>
    <x v="440"/>
    <x v="0"/>
    <n v="40"/>
    <n v="138"/>
    <n v="4.99"/>
    <b v="0"/>
  </r>
  <r>
    <x v="2"/>
    <n v="1"/>
    <s v="31-00443"/>
    <x v="5"/>
    <x v="338"/>
    <x v="0"/>
    <n v="31"/>
    <n v="27"/>
    <n v="4.99"/>
    <b v="0"/>
  </r>
  <r>
    <x v="2"/>
    <n v="1"/>
    <s v="31-00444"/>
    <x v="5"/>
    <x v="146"/>
    <x v="0"/>
    <n v="26"/>
    <n v="203"/>
    <n v="4.99"/>
    <b v="0"/>
  </r>
  <r>
    <x v="2"/>
    <n v="1"/>
    <s v="31-00445"/>
    <x v="5"/>
    <x v="449"/>
    <x v="0"/>
    <n v="33"/>
    <n v="21"/>
    <n v="4.99"/>
    <b v="0"/>
  </r>
  <r>
    <x v="2"/>
    <n v="1"/>
    <s v="31-00447"/>
    <x v="5"/>
    <x v="198"/>
    <x v="0"/>
    <n v="36"/>
    <n v="42"/>
    <n v="4.99"/>
    <b v="0"/>
  </r>
  <r>
    <x v="2"/>
    <n v="1"/>
    <s v="31-00446"/>
    <x v="5"/>
    <x v="198"/>
    <x v="0"/>
    <n v="28"/>
    <n v="51"/>
    <n v="4.99"/>
    <b v="0"/>
  </r>
  <r>
    <x v="2"/>
    <n v="1"/>
    <s v="31-00448"/>
    <x v="5"/>
    <x v="450"/>
    <x v="0"/>
    <n v="26"/>
    <n v="41"/>
    <n v="4.99"/>
    <b v="0"/>
  </r>
  <r>
    <x v="2"/>
    <n v="1"/>
    <s v="31-00449"/>
    <x v="5"/>
    <x v="451"/>
    <x v="0"/>
    <n v="25"/>
    <n v="81"/>
    <n v="4.99"/>
    <b v="0"/>
  </r>
  <r>
    <x v="2"/>
    <n v="1"/>
    <s v="31-00450"/>
    <x v="5"/>
    <x v="339"/>
    <x v="0"/>
    <n v="20"/>
    <n v="55"/>
    <n v="4.99"/>
    <b v="0"/>
  </r>
  <r>
    <x v="2"/>
    <n v="1"/>
    <s v="31-00451"/>
    <x v="5"/>
    <x v="279"/>
    <x v="0"/>
    <n v="36"/>
    <n v="69"/>
    <n v="4.99"/>
    <b v="0"/>
  </r>
  <r>
    <x v="2"/>
    <n v="1"/>
    <s v="31-00452"/>
    <x v="5"/>
    <x v="340"/>
    <x v="0"/>
    <n v="30"/>
    <n v="99"/>
    <n v="4.99"/>
    <b v="0"/>
  </r>
  <r>
    <x v="2"/>
    <n v="1"/>
    <s v="31-00453"/>
    <x v="5"/>
    <x v="376"/>
    <x v="0"/>
    <n v="24"/>
    <n v="45"/>
    <n v="4.99"/>
    <b v="0"/>
  </r>
  <r>
    <x v="2"/>
    <n v="1"/>
    <s v="31-00454"/>
    <x v="5"/>
    <x v="280"/>
    <x v="0"/>
    <n v="27"/>
    <n v="46"/>
    <n v="4.99"/>
    <b v="0"/>
  </r>
  <r>
    <x v="2"/>
    <n v="1"/>
    <s v="31-00455"/>
    <x v="5"/>
    <x v="115"/>
    <x v="0"/>
    <n v="35"/>
    <n v="42"/>
    <n v="4.99"/>
    <b v="0"/>
  </r>
  <r>
    <x v="2"/>
    <n v="1"/>
    <s v="31-00456"/>
    <x v="5"/>
    <x v="206"/>
    <x v="0"/>
    <n v="39"/>
    <n v="61"/>
    <n v="4.99"/>
    <b v="0"/>
  </r>
  <r>
    <x v="2"/>
    <n v="1"/>
    <s v="31-00457"/>
    <x v="5"/>
    <x v="452"/>
    <x v="0"/>
    <n v="30"/>
    <n v="74"/>
    <n v="4.99"/>
    <b v="0"/>
  </r>
  <r>
    <x v="2"/>
    <n v="1"/>
    <s v="31-00458"/>
    <x v="5"/>
    <x v="453"/>
    <x v="0"/>
    <n v="26"/>
    <n v="73"/>
    <n v="4.99"/>
    <b v="0"/>
  </r>
  <r>
    <x v="2"/>
    <n v="1"/>
    <s v="31-00459"/>
    <x v="5"/>
    <x v="454"/>
    <x v="0"/>
    <n v="27"/>
    <n v="210"/>
    <n v="4.99"/>
    <b v="0"/>
  </r>
  <r>
    <x v="2"/>
    <n v="1"/>
    <s v="31-00460"/>
    <x v="5"/>
    <x v="442"/>
    <x v="0"/>
    <n v="37"/>
    <n v="49"/>
    <n v="4.99"/>
    <b v="0"/>
  </r>
  <r>
    <x v="2"/>
    <n v="1"/>
    <s v="31-00461"/>
    <x v="5"/>
    <x v="430"/>
    <x v="0"/>
    <n v="23"/>
    <n v="112"/>
    <n v="4.99"/>
    <b v="1"/>
  </r>
  <r>
    <x v="2"/>
    <n v="1"/>
    <s v="31-00462"/>
    <x v="5"/>
    <x v="209"/>
    <x v="0"/>
    <n v="27"/>
    <n v="28"/>
    <n v="4.99"/>
    <b v="0"/>
  </r>
  <r>
    <x v="2"/>
    <n v="1"/>
    <s v="31-00463"/>
    <x v="5"/>
    <x v="455"/>
    <x v="0"/>
    <n v="25"/>
    <n v="31"/>
    <n v="4.99"/>
    <b v="0"/>
  </r>
  <r>
    <x v="2"/>
    <n v="1"/>
    <s v="31-00464"/>
    <x v="5"/>
    <x v="446"/>
    <x v="0"/>
    <n v="37"/>
    <n v="26"/>
    <n v="4.99"/>
    <b v="0"/>
  </r>
  <r>
    <x v="2"/>
    <n v="1"/>
    <s v="31-00465"/>
    <x v="5"/>
    <x v="362"/>
    <x v="0"/>
    <n v="20"/>
    <n v="39"/>
    <n v="4.99"/>
    <b v="0"/>
  </r>
  <r>
    <x v="2"/>
    <n v="1"/>
    <s v="31-00466"/>
    <x v="5"/>
    <x v="212"/>
    <x v="0"/>
    <n v="25"/>
    <n v="85"/>
    <n v="4.99"/>
    <b v="0"/>
  </r>
  <r>
    <x v="2"/>
    <n v="1"/>
    <s v="31-00467"/>
    <x v="5"/>
    <x v="347"/>
    <x v="0"/>
    <n v="23"/>
    <n v="72"/>
    <n v="4.99"/>
    <b v="0"/>
  </r>
  <r>
    <x v="2"/>
    <n v="1"/>
    <s v="31-00468"/>
    <x v="5"/>
    <x v="11"/>
    <x v="0"/>
    <n v="53"/>
    <n v="56"/>
    <n v="4.99"/>
    <b v="0"/>
  </r>
  <r>
    <x v="2"/>
    <n v="1"/>
    <s v="31-00469"/>
    <x v="5"/>
    <x v="456"/>
    <x v="0"/>
    <n v="32"/>
    <n v="58"/>
    <n v="4.99"/>
    <b v="0"/>
  </r>
  <r>
    <x v="2"/>
    <n v="1"/>
    <s v="31-00470"/>
    <x v="5"/>
    <x v="447"/>
    <x v="0"/>
    <n v="33"/>
    <n v="31"/>
    <n v="4.99"/>
    <b v="0"/>
  </r>
  <r>
    <x v="2"/>
    <n v="1"/>
    <s v="31-00471"/>
    <x v="5"/>
    <x v="296"/>
    <x v="0"/>
    <n v="55"/>
    <n v="48"/>
    <n v="4.99"/>
    <b v="0"/>
  </r>
  <r>
    <x v="2"/>
    <n v="1"/>
    <s v="31-00472"/>
    <x v="5"/>
    <x v="416"/>
    <x v="0"/>
    <n v="50"/>
    <n v="72"/>
    <n v="4.99"/>
    <b v="0"/>
  </r>
  <r>
    <x v="2"/>
    <n v="1"/>
    <s v="31-00473"/>
    <x v="5"/>
    <x v="457"/>
    <x v="0"/>
    <n v="35"/>
    <n v="94"/>
    <n v="4.99"/>
    <b v="0"/>
  </r>
  <r>
    <x v="2"/>
    <n v="1"/>
    <s v="31-00474"/>
    <x v="5"/>
    <x v="458"/>
    <x v="0"/>
    <n v="45"/>
    <n v="48"/>
    <n v="4.99"/>
    <b v="0"/>
  </r>
  <r>
    <x v="2"/>
    <n v="1"/>
    <s v="31-00475"/>
    <x v="5"/>
    <x v="220"/>
    <x v="0"/>
    <n v="41"/>
    <n v="44"/>
    <n v="4.99"/>
    <b v="0"/>
  </r>
  <r>
    <x v="2"/>
    <n v="1"/>
    <s v="31-00476"/>
    <x v="5"/>
    <x v="220"/>
    <x v="0"/>
    <n v="48"/>
    <n v="47"/>
    <n v="4.99"/>
    <b v="0"/>
  </r>
  <r>
    <x v="2"/>
    <n v="1"/>
    <s v="31-00477"/>
    <x v="5"/>
    <x v="403"/>
    <x v="0"/>
    <n v="37"/>
    <n v="50"/>
    <n v="4.99"/>
    <b v="0"/>
  </r>
  <r>
    <x v="2"/>
    <n v="1"/>
    <s v="31-00479"/>
    <x v="5"/>
    <x v="72"/>
    <x v="0"/>
    <n v="31"/>
    <n v="62"/>
    <n v="4.99"/>
    <b v="0"/>
  </r>
  <r>
    <x v="2"/>
    <n v="1"/>
    <s v="31-00478"/>
    <x v="5"/>
    <x v="72"/>
    <x v="0"/>
    <n v="44"/>
    <n v="83"/>
    <n v="4.99"/>
    <b v="0"/>
  </r>
  <r>
    <x v="2"/>
    <n v="1"/>
    <s v="31-00480"/>
    <x v="5"/>
    <x v="73"/>
    <x v="0"/>
    <n v="41"/>
    <n v="20"/>
    <n v="4.99"/>
    <b v="0"/>
  </r>
  <r>
    <x v="2"/>
    <n v="1"/>
    <s v="31-00481"/>
    <x v="5"/>
    <x v="225"/>
    <x v="0"/>
    <n v="44"/>
    <n v="79"/>
    <n v="4.99"/>
    <b v="0"/>
  </r>
  <r>
    <x v="2"/>
    <n v="1"/>
    <s v="31-00482"/>
    <x v="5"/>
    <x v="459"/>
    <x v="0"/>
    <n v="37"/>
    <n v="28"/>
    <n v="4.99"/>
    <b v="0"/>
  </r>
  <r>
    <x v="2"/>
    <n v="1"/>
    <s v="31-00483"/>
    <x v="5"/>
    <x v="16"/>
    <x v="0"/>
    <n v="59"/>
    <n v="37"/>
    <n v="4.99"/>
    <b v="0"/>
  </r>
  <r>
    <x v="2"/>
    <n v="1"/>
    <s v="31-00484"/>
    <x v="5"/>
    <x v="304"/>
    <x v="0"/>
    <n v="92"/>
    <n v="45"/>
    <n v="4.99"/>
    <b v="0"/>
  </r>
  <r>
    <x v="2"/>
    <n v="1"/>
    <s v="31-00485"/>
    <x v="5"/>
    <x v="122"/>
    <x v="1"/>
    <s v="N/A"/>
    <n v="23"/>
    <n v="4.99"/>
    <b v="0"/>
  </r>
  <r>
    <x v="2"/>
    <n v="1"/>
    <s v="31-00486"/>
    <x v="5"/>
    <x v="305"/>
    <x v="0"/>
    <n v="72"/>
    <n v="93"/>
    <n v="4.99"/>
    <b v="0"/>
  </r>
  <r>
    <x v="2"/>
    <n v="1"/>
    <s v="31-00487"/>
    <x v="5"/>
    <x v="306"/>
    <x v="0"/>
    <n v="96"/>
    <n v="55"/>
    <n v="4.99"/>
    <b v="0"/>
  </r>
  <r>
    <x v="2"/>
    <n v="1"/>
    <s v="31-00488"/>
    <x v="5"/>
    <x v="306"/>
    <x v="0"/>
    <n v="105"/>
    <n v="70"/>
    <n v="4.99"/>
    <b v="0"/>
  </r>
  <r>
    <x v="2"/>
    <n v="1"/>
    <s v="31-00489"/>
    <x v="5"/>
    <x v="17"/>
    <x v="0"/>
    <n v="63"/>
    <n v="41"/>
    <n v="4.99"/>
    <b v="0"/>
  </r>
  <r>
    <x v="2"/>
    <n v="1"/>
    <s v="31-00490"/>
    <x v="5"/>
    <x v="230"/>
    <x v="0"/>
    <n v="96"/>
    <n v="76"/>
    <n v="4.99"/>
    <b v="0"/>
  </r>
  <r>
    <x v="2"/>
    <n v="1"/>
    <s v="31-00491"/>
    <x v="5"/>
    <x v="18"/>
    <x v="0"/>
    <n v="110"/>
    <n v="145"/>
    <n v="4.99"/>
    <b v="0"/>
  </r>
  <r>
    <x v="2"/>
    <n v="1"/>
    <s v="31-00492"/>
    <x v="5"/>
    <x v="75"/>
    <x v="0"/>
    <n v="74"/>
    <n v="47"/>
    <n v="4.99"/>
    <b v="0"/>
  </r>
  <r>
    <x v="2"/>
    <n v="1"/>
    <s v="31-00494"/>
    <x v="5"/>
    <x v="167"/>
    <x v="1"/>
    <s v="N/A"/>
    <n v="33"/>
    <n v="4.99"/>
    <b v="0"/>
  </r>
  <r>
    <x v="2"/>
    <n v="1"/>
    <s v="31-00493"/>
    <x v="5"/>
    <x v="167"/>
    <x v="0"/>
    <n v="68"/>
    <n v="72"/>
    <n v="4.99"/>
    <b v="0"/>
  </r>
  <r>
    <x v="2"/>
    <n v="1"/>
    <s v="31-00495"/>
    <x v="5"/>
    <x v="124"/>
    <x v="0"/>
    <n v="67"/>
    <n v="117"/>
    <n v="4.99"/>
    <b v="0"/>
  </r>
  <r>
    <x v="2"/>
    <n v="1"/>
    <s v="31-00497"/>
    <x v="5"/>
    <x v="168"/>
    <x v="0"/>
    <n v="87"/>
    <n v="37"/>
    <n v="4.99"/>
    <b v="0"/>
  </r>
  <r>
    <x v="2"/>
    <n v="1"/>
    <s v="31-00496"/>
    <x v="5"/>
    <x v="168"/>
    <x v="0"/>
    <n v="103"/>
    <n v="72"/>
    <n v="4.99"/>
    <b v="0"/>
  </r>
  <r>
    <x v="2"/>
    <n v="1"/>
    <s v="31-00500"/>
    <x v="5"/>
    <x v="232"/>
    <x v="1"/>
    <s v="N/A"/>
    <n v="25"/>
    <n v="4.99"/>
    <b v="0"/>
  </r>
  <r>
    <x v="2"/>
    <n v="1"/>
    <s v="31-00498"/>
    <x v="5"/>
    <x v="232"/>
    <x v="0"/>
    <n v="71"/>
    <n v="81"/>
    <n v="4.99"/>
    <b v="0"/>
  </r>
  <r>
    <x v="2"/>
    <n v="1"/>
    <s v="31-00499"/>
    <x v="5"/>
    <x v="232"/>
    <x v="0"/>
    <n v="126"/>
    <n v="196"/>
    <n v="4.99"/>
    <b v="0"/>
  </r>
  <r>
    <x v="2"/>
    <n v="1"/>
    <s v="31-00501"/>
    <x v="5"/>
    <x v="23"/>
    <x v="0"/>
    <n v="84"/>
    <n v="44"/>
    <n v="4.99"/>
    <b v="1"/>
  </r>
  <r>
    <x v="2"/>
    <n v="1"/>
    <s v="31-00502"/>
    <x v="5"/>
    <x v="233"/>
    <x v="0"/>
    <n v="88"/>
    <n v="168"/>
    <n v="4.99"/>
    <b v="1"/>
  </r>
  <r>
    <x v="2"/>
    <n v="1"/>
    <s v="31-00503"/>
    <x v="5"/>
    <x v="234"/>
    <x v="0"/>
    <n v="66"/>
    <n v="63"/>
    <n v="4.99"/>
    <b v="0"/>
  </r>
  <r>
    <x v="2"/>
    <n v="1"/>
    <s v="31-00504"/>
    <x v="5"/>
    <x v="236"/>
    <x v="0"/>
    <n v="98"/>
    <n v="67"/>
    <n v="4.99"/>
    <b v="0"/>
  </r>
  <r>
    <x v="2"/>
    <n v="1"/>
    <s v="31-00505"/>
    <x v="5"/>
    <x v="236"/>
    <x v="0"/>
    <n v="87"/>
    <n v="104"/>
    <n v="4.99"/>
    <b v="0"/>
  </r>
  <r>
    <x v="2"/>
    <n v="1"/>
    <s v="31-00506"/>
    <x v="5"/>
    <x v="24"/>
    <x v="1"/>
    <s v="N/A"/>
    <n v="27"/>
    <n v="4.99"/>
    <b v="0"/>
  </r>
  <r>
    <x v="2"/>
    <n v="1"/>
    <s v="31-00507"/>
    <x v="5"/>
    <x v="307"/>
    <x v="1"/>
    <s v="N/A"/>
    <n v="32"/>
    <n v="4.99"/>
    <b v="0"/>
  </r>
  <r>
    <x v="2"/>
    <n v="1"/>
    <s v="31-00508"/>
    <x v="5"/>
    <x v="307"/>
    <x v="0"/>
    <n v="81"/>
    <n v="92"/>
    <n v="4.99"/>
    <b v="1"/>
  </r>
  <r>
    <x v="2"/>
    <n v="1"/>
    <s v="31-00509"/>
    <x v="5"/>
    <x v="169"/>
    <x v="1"/>
    <s v="N/A"/>
    <n v="28"/>
    <n v="4.99"/>
    <b v="0"/>
  </r>
  <r>
    <x v="2"/>
    <n v="1"/>
    <s v="31-00511"/>
    <x v="5"/>
    <x v="25"/>
    <x v="1"/>
    <s v="N/A"/>
    <n v="31"/>
    <n v="4.99"/>
    <b v="0"/>
  </r>
  <r>
    <x v="2"/>
    <n v="1"/>
    <s v="31-00510"/>
    <x v="5"/>
    <x v="25"/>
    <x v="0"/>
    <n v="73"/>
    <n v="229"/>
    <n v="4.99"/>
    <b v="0"/>
  </r>
  <r>
    <x v="2"/>
    <n v="1"/>
    <s v="31-00513"/>
    <x v="5"/>
    <x v="125"/>
    <x v="0"/>
    <n v="112"/>
    <n v="38"/>
    <n v="4.99"/>
    <b v="0"/>
  </r>
  <r>
    <x v="2"/>
    <n v="1"/>
    <s v="31-00514"/>
    <x v="5"/>
    <x v="125"/>
    <x v="0"/>
    <n v="119"/>
    <n v="54"/>
    <n v="4.99"/>
    <b v="0"/>
  </r>
  <r>
    <x v="2"/>
    <n v="1"/>
    <s v="31-00512"/>
    <x v="5"/>
    <x v="125"/>
    <x v="0"/>
    <n v="106"/>
    <n v="91"/>
    <n v="4.99"/>
    <b v="0"/>
  </r>
  <r>
    <x v="2"/>
    <n v="1"/>
    <s v="31-00515"/>
    <x v="5"/>
    <x v="26"/>
    <x v="0"/>
    <n v="112"/>
    <n v="44"/>
    <n v="4.99"/>
    <b v="0"/>
  </r>
  <r>
    <x v="2"/>
    <n v="1"/>
    <s v="31-00516"/>
    <x v="5"/>
    <x v="170"/>
    <x v="1"/>
    <s v="N/A"/>
    <n v="21"/>
    <n v="4.99"/>
    <b v="0"/>
  </r>
  <r>
    <x v="2"/>
    <n v="1"/>
    <s v="31-00517"/>
    <x v="5"/>
    <x v="77"/>
    <x v="1"/>
    <s v="N/A"/>
    <n v="25"/>
    <n v="4.99"/>
    <b v="0"/>
  </r>
  <r>
    <x v="2"/>
    <n v="1"/>
    <s v="31-00518"/>
    <x v="5"/>
    <x v="77"/>
    <x v="0"/>
    <n v="103"/>
    <n v="215"/>
    <n v="4.99"/>
    <b v="0"/>
  </r>
  <r>
    <x v="2"/>
    <n v="1"/>
    <s v="31-00519"/>
    <x v="5"/>
    <x v="78"/>
    <x v="0"/>
    <n v="115"/>
    <n v="63"/>
    <n v="4.99"/>
    <b v="0"/>
  </r>
  <r>
    <x v="2"/>
    <n v="1"/>
    <s v="31-00520"/>
    <x v="5"/>
    <x v="27"/>
    <x v="0"/>
    <n v="110"/>
    <n v="95"/>
    <n v="4.99"/>
    <b v="1"/>
  </r>
  <r>
    <x v="2"/>
    <n v="1"/>
    <s v="31-00521"/>
    <x v="5"/>
    <x v="126"/>
    <x v="0"/>
    <n v="92"/>
    <n v="55"/>
    <n v="4.99"/>
    <b v="0"/>
  </r>
  <r>
    <x v="2"/>
    <n v="1"/>
    <s v="31-00522"/>
    <x v="5"/>
    <x v="79"/>
    <x v="1"/>
    <s v="N/A"/>
    <n v="29"/>
    <n v="4.99"/>
    <b v="0"/>
  </r>
  <r>
    <x v="2"/>
    <n v="1"/>
    <s v="31-00524"/>
    <x v="5"/>
    <x v="80"/>
    <x v="0"/>
    <n v="106"/>
    <n v="50"/>
    <n v="4.99"/>
    <b v="0"/>
  </r>
  <r>
    <x v="2"/>
    <n v="1"/>
    <s v="31-00523"/>
    <x v="5"/>
    <x v="80"/>
    <x v="0"/>
    <n v="108"/>
    <n v="58"/>
    <n v="4.99"/>
    <b v="0"/>
  </r>
  <r>
    <x v="2"/>
    <n v="1"/>
    <s v="31-00525"/>
    <x v="5"/>
    <x v="171"/>
    <x v="0"/>
    <n v="102"/>
    <n v="63"/>
    <n v="4.99"/>
    <b v="0"/>
  </r>
  <r>
    <x v="2"/>
    <n v="1"/>
    <s v="31-00527"/>
    <x v="5"/>
    <x v="239"/>
    <x v="0"/>
    <n v="74"/>
    <n v="57"/>
    <n v="4.99"/>
    <b v="0"/>
  </r>
  <r>
    <x v="2"/>
    <n v="1"/>
    <s v="31-00526"/>
    <x v="5"/>
    <x v="239"/>
    <x v="0"/>
    <n v="83"/>
    <n v="62"/>
    <n v="4.99"/>
    <b v="0"/>
  </r>
  <r>
    <x v="2"/>
    <n v="1"/>
    <s v="31-00528"/>
    <x v="5"/>
    <x v="28"/>
    <x v="0"/>
    <n v="111"/>
    <n v="76"/>
    <n v="4.99"/>
    <b v="0"/>
  </r>
  <r>
    <x v="2"/>
    <n v="1"/>
    <s v="31-00529"/>
    <x v="5"/>
    <x v="29"/>
    <x v="1"/>
    <s v="N/A"/>
    <n v="28"/>
    <n v="4.99"/>
    <b v="0"/>
  </r>
  <r>
    <x v="2"/>
    <n v="1"/>
    <s v="31-00530"/>
    <x v="5"/>
    <x v="240"/>
    <x v="1"/>
    <s v="N/A"/>
    <n v="27"/>
    <n v="4.99"/>
    <b v="0"/>
  </r>
  <r>
    <x v="2"/>
    <n v="1"/>
    <s v="31-00531"/>
    <x v="5"/>
    <x v="31"/>
    <x v="0"/>
    <n v="102"/>
    <n v="59"/>
    <n v="4.99"/>
    <b v="0"/>
  </r>
  <r>
    <x v="2"/>
    <n v="1"/>
    <s v="31-00532"/>
    <x v="5"/>
    <x v="31"/>
    <x v="0"/>
    <n v="94"/>
    <n v="80"/>
    <n v="4.99"/>
    <b v="0"/>
  </r>
  <r>
    <x v="2"/>
    <n v="1"/>
    <s v="31-00534"/>
    <x v="5"/>
    <x v="81"/>
    <x v="1"/>
    <s v="N/A"/>
    <n v="26"/>
    <n v="4.99"/>
    <b v="0"/>
  </r>
  <r>
    <x v="2"/>
    <n v="1"/>
    <s v="31-00533"/>
    <x v="5"/>
    <x v="81"/>
    <x v="0"/>
    <n v="84"/>
    <n v="80"/>
    <n v="4.99"/>
    <b v="0"/>
  </r>
  <r>
    <x v="2"/>
    <n v="1"/>
    <s v="31-00535"/>
    <x v="5"/>
    <x v="82"/>
    <x v="0"/>
    <n v="92"/>
    <n v="66"/>
    <n v="4.99"/>
    <b v="0"/>
  </r>
  <r>
    <x v="2"/>
    <n v="1"/>
    <s v="31-00536"/>
    <x v="5"/>
    <x v="83"/>
    <x v="0"/>
    <n v="93"/>
    <n v="60"/>
    <n v="4.99"/>
    <b v="0"/>
  </r>
  <r>
    <x v="2"/>
    <n v="1"/>
    <s v="31-00537"/>
    <x v="5"/>
    <x v="32"/>
    <x v="1"/>
    <s v="N/A"/>
    <n v="33"/>
    <n v="4.99"/>
    <b v="0"/>
  </r>
  <r>
    <x v="2"/>
    <n v="1"/>
    <s v="31-00538"/>
    <x v="5"/>
    <x v="420"/>
    <x v="0"/>
    <n v="183"/>
    <n v="43"/>
    <n v="4.99"/>
    <b v="0"/>
  </r>
  <r>
    <x v="2"/>
    <n v="1"/>
    <s v="31-00539"/>
    <x v="5"/>
    <x v="37"/>
    <x v="0"/>
    <n v="184"/>
    <n v="183"/>
    <n v="4.99"/>
    <b v="0"/>
  </r>
  <r>
    <x v="2"/>
    <n v="1"/>
    <s v="31-00540"/>
    <x v="5"/>
    <x v="38"/>
    <x v="0"/>
    <n v="114"/>
    <n v="129"/>
    <n v="4.99"/>
    <b v="1"/>
  </r>
  <r>
    <x v="2"/>
    <n v="1"/>
    <s v="31-00541"/>
    <x v="5"/>
    <x v="39"/>
    <x v="1"/>
    <s v="N/A"/>
    <n v="27"/>
    <n v="4.99"/>
    <b v="0"/>
  </r>
  <r>
    <x v="2"/>
    <n v="1"/>
    <s v="31-00543"/>
    <x v="5"/>
    <x v="85"/>
    <x v="1"/>
    <s v="N/A"/>
    <n v="26"/>
    <n v="4.99"/>
    <b v="0"/>
  </r>
  <r>
    <x v="2"/>
    <n v="1"/>
    <s v="31-00542"/>
    <x v="5"/>
    <x v="85"/>
    <x v="0"/>
    <n v="203"/>
    <n v="63"/>
    <n v="4.99"/>
    <b v="0"/>
  </r>
  <r>
    <x v="2"/>
    <n v="1"/>
    <s v="31-00545"/>
    <x v="5"/>
    <x v="85"/>
    <x v="0"/>
    <n v="157"/>
    <n v="77"/>
    <n v="4.99"/>
    <b v="1"/>
  </r>
  <r>
    <x v="2"/>
    <n v="1"/>
    <s v="31-00544"/>
    <x v="5"/>
    <x v="85"/>
    <x v="0"/>
    <n v="147"/>
    <n v="189"/>
    <n v="4.99"/>
    <b v="0"/>
  </r>
  <r>
    <x v="2"/>
    <n v="1"/>
    <s v="31-00546"/>
    <x v="5"/>
    <x v="86"/>
    <x v="0"/>
    <n v="160"/>
    <n v="93"/>
    <n v="4.99"/>
    <b v="0"/>
  </r>
  <r>
    <x v="2"/>
    <n v="1"/>
    <s v="31-00547"/>
    <x v="5"/>
    <x v="241"/>
    <x v="1"/>
    <s v="N/A"/>
    <n v="25"/>
    <n v="4.99"/>
    <b v="0"/>
  </r>
  <r>
    <x v="2"/>
    <n v="1"/>
    <s v="31-00548"/>
    <x v="5"/>
    <x v="129"/>
    <x v="0"/>
    <n v="179"/>
    <n v="40"/>
    <n v="4.99"/>
    <b v="0"/>
  </r>
  <r>
    <x v="2"/>
    <n v="1"/>
    <s v="31-00549"/>
    <x v="5"/>
    <x v="242"/>
    <x v="0"/>
    <n v="174"/>
    <n v="182"/>
    <n v="4.99"/>
    <b v="0"/>
  </r>
  <r>
    <x v="2"/>
    <n v="1"/>
    <s v="31-00550"/>
    <x v="5"/>
    <x v="308"/>
    <x v="0"/>
    <n v="183"/>
    <n v="45"/>
    <n v="4.99"/>
    <b v="0"/>
  </r>
  <r>
    <x v="2"/>
    <n v="1"/>
    <s v="31-00551"/>
    <x v="5"/>
    <x v="172"/>
    <x v="0"/>
    <n v="148"/>
    <n v="38"/>
    <n v="4.99"/>
    <b v="0"/>
  </r>
  <r>
    <x v="2"/>
    <n v="1"/>
    <s v="31-00553"/>
    <x v="5"/>
    <x v="309"/>
    <x v="1"/>
    <s v="N/A"/>
    <n v="22"/>
    <n v="4.99"/>
    <b v="0"/>
  </r>
  <r>
    <x v="2"/>
    <n v="1"/>
    <s v="31-00552"/>
    <x v="5"/>
    <x v="309"/>
    <x v="0"/>
    <n v="156"/>
    <n v="55"/>
    <n v="4.99"/>
    <b v="0"/>
  </r>
  <r>
    <x v="2"/>
    <n v="1"/>
    <s v="31-00554"/>
    <x v="5"/>
    <x v="243"/>
    <x v="0"/>
    <n v="123"/>
    <n v="45"/>
    <n v="4.99"/>
    <b v="0"/>
  </r>
  <r>
    <x v="2"/>
    <n v="1"/>
    <s v="31-00555"/>
    <x v="5"/>
    <x v="243"/>
    <x v="0"/>
    <n v="141"/>
    <n v="61"/>
    <n v="4.99"/>
    <b v="0"/>
  </r>
  <r>
    <x v="2"/>
    <n v="1"/>
    <s v="31-00556"/>
    <x v="5"/>
    <x v="174"/>
    <x v="0"/>
    <n v="151"/>
    <n v="55"/>
    <n v="4.99"/>
    <b v="0"/>
  </r>
  <r>
    <x v="2"/>
    <n v="1"/>
    <s v="31-00558"/>
    <x v="5"/>
    <x v="174"/>
    <x v="0"/>
    <n v="166"/>
    <n v="58"/>
    <n v="4.99"/>
    <b v="0"/>
  </r>
  <r>
    <x v="2"/>
    <n v="1"/>
    <s v="31-00557"/>
    <x v="5"/>
    <x v="174"/>
    <x v="0"/>
    <n v="163"/>
    <n v="63"/>
    <n v="4.99"/>
    <b v="0"/>
  </r>
  <r>
    <x v="2"/>
    <n v="1"/>
    <s v="31-00559"/>
    <x v="5"/>
    <x v="245"/>
    <x v="0"/>
    <n v="129"/>
    <n v="42"/>
    <n v="4.99"/>
    <b v="0"/>
  </r>
  <r>
    <x v="2"/>
    <n v="1"/>
    <s v="31-00561"/>
    <x v="5"/>
    <x v="245"/>
    <x v="0"/>
    <n v="162"/>
    <n v="46"/>
    <n v="4.99"/>
    <b v="0"/>
  </r>
  <r>
    <x v="2"/>
    <n v="1"/>
    <s v="31-00560"/>
    <x v="5"/>
    <x v="245"/>
    <x v="0"/>
    <n v="166"/>
    <n v="67"/>
    <n v="4.99"/>
    <b v="0"/>
  </r>
  <r>
    <x v="2"/>
    <n v="1"/>
    <s v="31-00562"/>
    <x v="5"/>
    <x v="90"/>
    <x v="0"/>
    <n v="142"/>
    <n v="40"/>
    <n v="4.99"/>
    <b v="0"/>
  </r>
  <r>
    <x v="2"/>
    <n v="1"/>
    <s v="31-00564"/>
    <x v="5"/>
    <x v="247"/>
    <x v="1"/>
    <s v="N/A"/>
    <n v="22"/>
    <n v="4.99"/>
    <b v="0"/>
  </r>
  <r>
    <x v="2"/>
    <n v="1"/>
    <s v="31-00563"/>
    <x v="5"/>
    <x v="247"/>
    <x v="1"/>
    <s v="N/A"/>
    <n v="32"/>
    <n v="4.99"/>
    <b v="0"/>
  </r>
  <r>
    <x v="2"/>
    <n v="1"/>
    <s v="31-00567"/>
    <x v="5"/>
    <x v="91"/>
    <x v="0"/>
    <n v="158"/>
    <n v="54"/>
    <n v="4.99"/>
    <b v="0"/>
  </r>
  <r>
    <x v="2"/>
    <n v="1"/>
    <s v="31-00566"/>
    <x v="5"/>
    <x v="91"/>
    <x v="0"/>
    <n v="188"/>
    <n v="63"/>
    <n v="4.99"/>
    <b v="1"/>
  </r>
  <r>
    <x v="2"/>
    <n v="1"/>
    <s v="31-00565"/>
    <x v="5"/>
    <x v="91"/>
    <x v="0"/>
    <n v="160"/>
    <n v="73"/>
    <n v="4.99"/>
    <b v="0"/>
  </r>
  <r>
    <x v="2"/>
    <n v="1"/>
    <s v="31-00568"/>
    <x v="5"/>
    <x v="133"/>
    <x v="1"/>
    <s v="N/A"/>
    <n v="29"/>
    <n v="4.99"/>
    <b v="0"/>
  </r>
  <r>
    <x v="2"/>
    <n v="1"/>
    <s v="31-00569"/>
    <x v="5"/>
    <x v="133"/>
    <x v="0"/>
    <n v="177"/>
    <n v="75"/>
    <n v="4.99"/>
    <b v="1"/>
  </r>
  <r>
    <x v="2"/>
    <n v="1"/>
    <s v="31-00570"/>
    <x v="5"/>
    <x v="133"/>
    <x v="0"/>
    <n v="150"/>
    <n v="107"/>
    <n v="4.99"/>
    <b v="1"/>
  </r>
  <r>
    <x v="2"/>
    <n v="1"/>
    <s v="31-00571"/>
    <x v="5"/>
    <x v="93"/>
    <x v="0"/>
    <n v="164"/>
    <n v="50"/>
    <n v="4.99"/>
    <b v="0"/>
  </r>
  <r>
    <x v="2"/>
    <n v="1"/>
    <s v="31-00572"/>
    <x v="5"/>
    <x v="250"/>
    <x v="0"/>
    <n v="127"/>
    <n v="83"/>
    <n v="4.99"/>
    <b v="0"/>
  </r>
  <r>
    <x v="2"/>
    <n v="1"/>
    <s v="31-00573"/>
    <x v="5"/>
    <x v="44"/>
    <x v="0"/>
    <n v="160"/>
    <n v="109"/>
    <n v="4.99"/>
    <b v="0"/>
  </r>
  <r>
    <x v="2"/>
    <n v="1"/>
    <s v="31-00574"/>
    <x v="5"/>
    <x v="45"/>
    <x v="0"/>
    <n v="193"/>
    <n v="47"/>
    <n v="4.99"/>
    <b v="0"/>
  </r>
  <r>
    <x v="2"/>
    <n v="1"/>
    <s v="31-00575"/>
    <x v="5"/>
    <x v="176"/>
    <x v="0"/>
    <n v="188"/>
    <n v="86"/>
    <n v="4.99"/>
    <b v="0"/>
  </r>
  <r>
    <x v="2"/>
    <n v="1"/>
    <s v="31-00576"/>
    <x v="5"/>
    <x v="176"/>
    <x v="0"/>
    <n v="121"/>
    <n v="164"/>
    <n v="4.99"/>
    <b v="0"/>
  </r>
  <r>
    <x v="2"/>
    <n v="1"/>
    <s v="31-00577"/>
    <x v="5"/>
    <x v="135"/>
    <x v="1"/>
    <s v="N/A"/>
    <n v="27"/>
    <n v="4.99"/>
    <b v="0"/>
  </r>
  <r>
    <x v="2"/>
    <n v="1"/>
    <s v="31-00578"/>
    <x v="5"/>
    <x v="47"/>
    <x v="0"/>
    <n v="116"/>
    <n v="250"/>
    <n v="4.99"/>
    <b v="1"/>
  </r>
  <r>
    <x v="2"/>
    <n v="1"/>
    <s v="31-00579"/>
    <x v="5"/>
    <x v="94"/>
    <x v="0"/>
    <n v="190"/>
    <n v="41"/>
    <n v="4.99"/>
    <b v="1"/>
  </r>
  <r>
    <x v="2"/>
    <n v="1"/>
    <s v="31-00580"/>
    <x v="5"/>
    <x v="48"/>
    <x v="0"/>
    <n v="193"/>
    <n v="38"/>
    <n v="4.99"/>
    <b v="0"/>
  </r>
  <r>
    <x v="2"/>
    <n v="1"/>
    <s v="31-00581"/>
    <x v="5"/>
    <x v="48"/>
    <x v="0"/>
    <n v="136"/>
    <n v="64"/>
    <n v="4.99"/>
    <b v="0"/>
  </r>
  <r>
    <x v="2"/>
    <n v="1"/>
    <s v="31-00582"/>
    <x v="5"/>
    <x v="49"/>
    <x v="0"/>
    <n v="165"/>
    <n v="250"/>
    <n v="4.99"/>
    <b v="0"/>
  </r>
  <r>
    <x v="2"/>
    <n v="1"/>
    <s v="31-00583"/>
    <x v="5"/>
    <x v="95"/>
    <x v="0"/>
    <n v="174"/>
    <n v="52"/>
    <n v="4.99"/>
    <b v="0"/>
  </r>
  <r>
    <x v="2"/>
    <n v="1"/>
    <s v="31-00584"/>
    <x v="5"/>
    <x v="314"/>
    <x v="0"/>
    <n v="109"/>
    <n v="79"/>
    <n v="4.99"/>
    <b v="0"/>
  </r>
  <r>
    <x v="2"/>
    <n v="1"/>
    <s v="31-00585"/>
    <x v="5"/>
    <x v="315"/>
    <x v="0"/>
    <n v="132"/>
    <n v="37"/>
    <n v="4.99"/>
    <b v="0"/>
  </r>
  <r>
    <x v="2"/>
    <n v="1"/>
    <s v="31-00587"/>
    <x v="5"/>
    <x v="98"/>
    <x v="0"/>
    <n v="90"/>
    <n v="59"/>
    <n v="4.99"/>
    <b v="0"/>
  </r>
  <r>
    <x v="2"/>
    <n v="1"/>
    <s v="31-00588"/>
    <x v="5"/>
    <x v="98"/>
    <x v="0"/>
    <n v="134"/>
    <n v="71"/>
    <n v="4.99"/>
    <b v="0"/>
  </r>
  <r>
    <x v="2"/>
    <n v="1"/>
    <s v="31-00589"/>
    <x v="5"/>
    <x v="98"/>
    <x v="0"/>
    <n v="159"/>
    <n v="72"/>
    <n v="4.99"/>
    <b v="0"/>
  </r>
  <r>
    <x v="2"/>
    <n v="1"/>
    <s v="31-00586"/>
    <x v="5"/>
    <x v="98"/>
    <x v="0"/>
    <n v="101"/>
    <n v="97"/>
    <n v="4.99"/>
    <b v="0"/>
  </r>
  <r>
    <x v="2"/>
    <n v="1"/>
    <s v="31-00590"/>
    <x v="5"/>
    <x v="138"/>
    <x v="1"/>
    <s v="N/A"/>
    <n v="22"/>
    <n v="4.99"/>
    <b v="0"/>
  </r>
  <r>
    <x v="2"/>
    <n v="1"/>
    <s v="31-00591"/>
    <x v="5"/>
    <x v="181"/>
    <x v="1"/>
    <s v="N/A"/>
    <n v="21"/>
    <n v="4.99"/>
    <b v="0"/>
  </r>
  <r>
    <x v="2"/>
    <n v="1"/>
    <s v="31-00592"/>
    <x v="5"/>
    <x v="365"/>
    <x v="0"/>
    <n v="142"/>
    <n v="29"/>
    <n v="4.99"/>
    <b v="0"/>
  </r>
  <r>
    <x v="2"/>
    <n v="1"/>
    <s v="31-00593"/>
    <x v="5"/>
    <x v="254"/>
    <x v="0"/>
    <n v="98"/>
    <n v="76"/>
    <n v="4.99"/>
    <b v="0"/>
  </r>
  <r>
    <x v="2"/>
    <n v="1"/>
    <s v="31-00594"/>
    <x v="5"/>
    <x v="255"/>
    <x v="1"/>
    <s v="N/A"/>
    <n v="21"/>
    <n v="4.99"/>
    <b v="0"/>
  </r>
  <r>
    <x v="2"/>
    <n v="1"/>
    <s v="31-00595"/>
    <x v="5"/>
    <x v="256"/>
    <x v="0"/>
    <n v="210"/>
    <n v="92"/>
    <n v="4.99"/>
    <b v="0"/>
  </r>
  <r>
    <x v="2"/>
    <n v="1"/>
    <s v="31-00597"/>
    <x v="5"/>
    <x v="99"/>
    <x v="0"/>
    <n v="144"/>
    <n v="54"/>
    <n v="4.99"/>
    <b v="0"/>
  </r>
  <r>
    <x v="2"/>
    <n v="1"/>
    <s v="31-00596"/>
    <x v="5"/>
    <x v="99"/>
    <x v="0"/>
    <n v="166"/>
    <n v="86"/>
    <n v="4.99"/>
    <b v="0"/>
  </r>
  <r>
    <x v="2"/>
    <n v="1"/>
    <s v="31-00598"/>
    <x v="5"/>
    <x v="52"/>
    <x v="0"/>
    <n v="191"/>
    <n v="32"/>
    <n v="4.99"/>
    <b v="0"/>
  </r>
  <r>
    <x v="2"/>
    <n v="1"/>
    <s v="31-00599"/>
    <x v="5"/>
    <x v="257"/>
    <x v="0"/>
    <n v="182"/>
    <n v="59"/>
    <n v="4.99"/>
    <b v="0"/>
  </r>
  <r>
    <x v="2"/>
    <n v="1"/>
    <s v="31-00600"/>
    <x v="5"/>
    <x v="317"/>
    <x v="0"/>
    <n v="143"/>
    <n v="71"/>
    <n v="4.99"/>
    <b v="0"/>
  </r>
  <r>
    <x v="2"/>
    <n v="1"/>
    <s v="31-00601"/>
    <x v="5"/>
    <x v="259"/>
    <x v="0"/>
    <n v="161"/>
    <n v="33"/>
    <n v="4.99"/>
    <b v="0"/>
  </r>
  <r>
    <x v="2"/>
    <n v="1"/>
    <s v="31-00602"/>
    <x v="5"/>
    <x v="140"/>
    <x v="0"/>
    <n v="104"/>
    <n v="30"/>
    <n v="4.99"/>
    <b v="0"/>
  </r>
  <r>
    <x v="2"/>
    <n v="1"/>
    <s v="31-00603"/>
    <x v="5"/>
    <x v="140"/>
    <x v="0"/>
    <n v="108"/>
    <n v="36"/>
    <n v="4.99"/>
    <b v="0"/>
  </r>
  <r>
    <x v="2"/>
    <n v="1"/>
    <s v="31-00604"/>
    <x v="5"/>
    <x v="101"/>
    <x v="0"/>
    <n v="109"/>
    <n v="49"/>
    <n v="4.99"/>
    <b v="0"/>
  </r>
  <r>
    <x v="2"/>
    <n v="1"/>
    <s v="31-00605"/>
    <x v="5"/>
    <x v="53"/>
    <x v="0"/>
    <n v="186"/>
    <n v="50"/>
    <n v="4.99"/>
    <b v="0"/>
  </r>
  <r>
    <x v="2"/>
    <n v="1"/>
    <s v="31-00606"/>
    <x v="5"/>
    <x v="354"/>
    <x v="0"/>
    <n v="151"/>
    <n v="67"/>
    <n v="4.99"/>
    <b v="0"/>
  </r>
  <r>
    <x v="2"/>
    <n v="1"/>
    <s v="31-00607"/>
    <x v="5"/>
    <x v="319"/>
    <x v="0"/>
    <n v="150"/>
    <n v="35"/>
    <n v="4.99"/>
    <b v="0"/>
  </r>
  <r>
    <x v="2"/>
    <n v="1"/>
    <s v="31-00608"/>
    <x v="5"/>
    <x v="319"/>
    <x v="0"/>
    <n v="109"/>
    <n v="160"/>
    <n v="4.99"/>
    <b v="0"/>
  </r>
  <r>
    <x v="2"/>
    <n v="1"/>
    <s v="31-00609"/>
    <x v="5"/>
    <x v="55"/>
    <x v="0"/>
    <n v="143"/>
    <n v="155"/>
    <n v="4.99"/>
    <b v="0"/>
  </r>
  <r>
    <x v="2"/>
    <n v="1"/>
    <s v="31-00610"/>
    <x v="5"/>
    <x v="56"/>
    <x v="0"/>
    <n v="97"/>
    <n v="72"/>
    <n v="4.99"/>
    <b v="0"/>
  </r>
  <r>
    <x v="2"/>
    <n v="1"/>
    <s v="31-00611"/>
    <x v="5"/>
    <x v="103"/>
    <x v="0"/>
    <n v="101"/>
    <n v="47"/>
    <n v="4.99"/>
    <b v="0"/>
  </r>
  <r>
    <x v="2"/>
    <n v="1"/>
    <s v="31-00612"/>
    <x v="5"/>
    <x v="141"/>
    <x v="0"/>
    <n v="126"/>
    <n v="34"/>
    <n v="4.99"/>
    <b v="0"/>
  </r>
  <r>
    <x v="2"/>
    <n v="1"/>
    <s v="31-00613"/>
    <x v="5"/>
    <x v="57"/>
    <x v="0"/>
    <n v="140"/>
    <n v="28"/>
    <n v="4.99"/>
    <b v="0"/>
  </r>
  <r>
    <x v="2"/>
    <n v="1"/>
    <s v="31-00614"/>
    <x v="5"/>
    <x v="405"/>
    <x v="1"/>
    <s v="N/A"/>
    <n v="59"/>
    <n v="4.99"/>
    <b v="0"/>
  </r>
  <r>
    <x v="2"/>
    <n v="1"/>
    <s v="31-00615"/>
    <x v="5"/>
    <x v="324"/>
    <x v="0"/>
    <n v="104"/>
    <n v="102"/>
    <n v="4.99"/>
    <b v="0"/>
  </r>
  <r>
    <x v="2"/>
    <n v="1"/>
    <s v="31-00616"/>
    <x v="5"/>
    <x v="383"/>
    <x v="1"/>
    <s v="N/A"/>
    <n v="45"/>
    <n v="4.99"/>
    <b v="0"/>
  </r>
  <r>
    <x v="2"/>
    <n v="1"/>
    <s v="31-00617"/>
    <x v="5"/>
    <x v="423"/>
    <x v="1"/>
    <s v="N/A"/>
    <n v="43"/>
    <n v="4.99"/>
    <b v="0"/>
  </r>
  <r>
    <x v="2"/>
    <n v="1"/>
    <s v="31-00618"/>
    <x v="5"/>
    <x v="268"/>
    <x v="1"/>
    <s v="N/A"/>
    <n v="33"/>
    <n v="4.99"/>
    <b v="0"/>
  </r>
  <r>
    <x v="2"/>
    <n v="1"/>
    <s v="31-00619"/>
    <x v="5"/>
    <x v="460"/>
    <x v="1"/>
    <s v="N/A"/>
    <n v="54"/>
    <n v="4.99"/>
    <b v="0"/>
  </r>
  <r>
    <x v="2"/>
    <n v="1"/>
    <s v="31-00620"/>
    <x v="5"/>
    <x v="460"/>
    <x v="1"/>
    <s v="N/A"/>
    <n v="59"/>
    <n v="4.99"/>
    <b v="0"/>
  </r>
  <r>
    <x v="2"/>
    <n v="1"/>
    <s v="31-00621"/>
    <x v="5"/>
    <x v="327"/>
    <x v="1"/>
    <s v="N/A"/>
    <n v="28"/>
    <n v="4.99"/>
    <b v="0"/>
  </r>
  <r>
    <x v="2"/>
    <n v="1"/>
    <s v="31-00622"/>
    <x v="5"/>
    <x v="328"/>
    <x v="1"/>
    <s v="N/A"/>
    <n v="52"/>
    <n v="4.99"/>
    <b v="0"/>
  </r>
  <r>
    <x v="2"/>
    <n v="1"/>
    <s v="31-00623"/>
    <x v="5"/>
    <x v="328"/>
    <x v="0"/>
    <n v="110"/>
    <n v="90"/>
    <n v="4.99"/>
    <b v="0"/>
  </r>
  <r>
    <x v="2"/>
    <n v="1"/>
    <s v="31-00624"/>
    <x v="5"/>
    <x v="108"/>
    <x v="1"/>
    <s v="N/A"/>
    <n v="47"/>
    <n v="4.99"/>
    <b v="0"/>
  </r>
  <r>
    <x v="2"/>
    <n v="1"/>
    <s v="31-00625"/>
    <x v="5"/>
    <x v="367"/>
    <x v="1"/>
    <s v="N/A"/>
    <n v="29"/>
    <n v="4.99"/>
    <b v="0"/>
  </r>
  <r>
    <x v="2"/>
    <n v="1"/>
    <s v="31-00626"/>
    <x v="5"/>
    <x v="271"/>
    <x v="1"/>
    <s v="N/A"/>
    <n v="53"/>
    <n v="4.99"/>
    <b v="0"/>
  </r>
  <r>
    <x v="2"/>
    <n v="1"/>
    <s v="31-00627"/>
    <x v="5"/>
    <x v="332"/>
    <x v="0"/>
    <n v="133"/>
    <n v="94"/>
    <n v="4.99"/>
    <b v="1"/>
  </r>
  <r>
    <x v="2"/>
    <n v="1"/>
    <s v="31-00628"/>
    <x v="5"/>
    <x v="334"/>
    <x v="1"/>
    <s v="N/A"/>
    <n v="22"/>
    <n v="4.99"/>
    <b v="0"/>
  </r>
  <r>
    <x v="2"/>
    <n v="1"/>
    <s v="31-00629"/>
    <x v="5"/>
    <x v="334"/>
    <x v="0"/>
    <n v="128"/>
    <n v="197"/>
    <n v="4.99"/>
    <b v="0"/>
  </r>
  <r>
    <x v="2"/>
    <n v="1"/>
    <s v="31-00630"/>
    <x v="5"/>
    <x v="406"/>
    <x v="1"/>
    <s v="N/A"/>
    <n v="58"/>
    <n v="4.99"/>
    <b v="0"/>
  </r>
  <r>
    <x v="2"/>
    <n v="1"/>
    <s v="31-00631"/>
    <x v="5"/>
    <x v="335"/>
    <x v="1"/>
    <s v="N/A"/>
    <n v="37"/>
    <n v="4.99"/>
    <b v="0"/>
  </r>
  <r>
    <x v="2"/>
    <n v="1"/>
    <s v="31-00632"/>
    <x v="6"/>
    <x v="444"/>
    <x v="0"/>
    <n v="23"/>
    <n v="79"/>
    <n v="4.99"/>
    <b v="0"/>
  </r>
  <r>
    <x v="2"/>
    <n v="1"/>
    <s v="31-00633"/>
    <x v="6"/>
    <x v="444"/>
    <x v="0"/>
    <n v="35"/>
    <n v="91"/>
    <n v="4.99"/>
    <b v="0"/>
  </r>
  <r>
    <x v="2"/>
    <n v="1"/>
    <s v="31-00634"/>
    <x v="6"/>
    <x v="1"/>
    <x v="0"/>
    <n v="21"/>
    <n v="54"/>
    <n v="4.99"/>
    <b v="0"/>
  </r>
  <r>
    <x v="2"/>
    <n v="1"/>
    <s v="31-00635"/>
    <x v="6"/>
    <x v="461"/>
    <x v="0"/>
    <n v="23"/>
    <n v="36"/>
    <n v="4.99"/>
    <b v="0"/>
  </r>
  <r>
    <x v="2"/>
    <n v="1"/>
    <s v="31-00636"/>
    <x v="6"/>
    <x v="461"/>
    <x v="0"/>
    <n v="26"/>
    <n v="39"/>
    <n v="4.99"/>
    <b v="0"/>
  </r>
  <r>
    <x v="2"/>
    <n v="1"/>
    <s v="31-00637"/>
    <x v="6"/>
    <x v="462"/>
    <x v="0"/>
    <n v="20"/>
    <n v="53"/>
    <n v="4.99"/>
    <b v="0"/>
  </r>
  <r>
    <x v="2"/>
    <n v="1"/>
    <s v="31-00638"/>
    <x v="6"/>
    <x v="67"/>
    <x v="0"/>
    <n v="36"/>
    <n v="24"/>
    <n v="4.99"/>
    <b v="0"/>
  </r>
  <r>
    <x v="2"/>
    <n v="1"/>
    <s v="31-00639"/>
    <x v="6"/>
    <x v="463"/>
    <x v="0"/>
    <n v="34"/>
    <n v="80"/>
    <n v="4.99"/>
    <b v="0"/>
  </r>
  <r>
    <x v="2"/>
    <n v="1"/>
    <s v="31-00640"/>
    <x v="6"/>
    <x v="464"/>
    <x v="0"/>
    <n v="24"/>
    <n v="52"/>
    <n v="4.99"/>
    <b v="0"/>
  </r>
  <r>
    <x v="2"/>
    <n v="1"/>
    <s v="31-00641"/>
    <x v="6"/>
    <x v="452"/>
    <x v="0"/>
    <n v="33"/>
    <n v="59"/>
    <n v="4.99"/>
    <b v="0"/>
  </r>
  <r>
    <x v="2"/>
    <n v="1"/>
    <s v="31-00642"/>
    <x v="6"/>
    <x v="465"/>
    <x v="0"/>
    <n v="33"/>
    <n v="137"/>
    <n v="4.99"/>
    <b v="0"/>
  </r>
  <r>
    <x v="2"/>
    <n v="1"/>
    <s v="31-00643"/>
    <x v="6"/>
    <x v="386"/>
    <x v="0"/>
    <n v="39"/>
    <n v="46"/>
    <n v="4.99"/>
    <b v="1"/>
  </r>
  <r>
    <x v="2"/>
    <n v="1"/>
    <s v="31-00644"/>
    <x v="6"/>
    <x v="155"/>
    <x v="0"/>
    <n v="27"/>
    <n v="29"/>
    <n v="4.99"/>
    <b v="0"/>
  </r>
  <r>
    <x v="2"/>
    <n v="1"/>
    <s v="31-00645"/>
    <x v="6"/>
    <x v="210"/>
    <x v="0"/>
    <n v="28"/>
    <n v="39"/>
    <n v="4.99"/>
    <b v="1"/>
  </r>
  <r>
    <x v="2"/>
    <n v="1"/>
    <s v="31-00646"/>
    <x v="6"/>
    <x v="116"/>
    <x v="0"/>
    <n v="39"/>
    <n v="63"/>
    <n v="4.99"/>
    <b v="0"/>
  </r>
  <r>
    <x v="2"/>
    <n v="1"/>
    <s v="31-00647"/>
    <x v="6"/>
    <x v="293"/>
    <x v="0"/>
    <n v="21"/>
    <n v="21"/>
    <n v="4.99"/>
    <b v="0"/>
  </r>
  <r>
    <x v="2"/>
    <n v="1"/>
    <s v="31-00648"/>
    <x v="6"/>
    <x v="295"/>
    <x v="0"/>
    <n v="26"/>
    <n v="57"/>
    <n v="4.99"/>
    <b v="0"/>
  </r>
  <r>
    <x v="2"/>
    <n v="1"/>
    <s v="31-00649"/>
    <x v="6"/>
    <x v="297"/>
    <x v="0"/>
    <n v="20"/>
    <n v="50"/>
    <n v="4.99"/>
    <b v="0"/>
  </r>
  <r>
    <x v="2"/>
    <n v="1"/>
    <s v="31-00650"/>
    <x v="6"/>
    <x v="380"/>
    <x v="0"/>
    <n v="38"/>
    <n v="75"/>
    <n v="4.99"/>
    <b v="0"/>
  </r>
  <r>
    <x v="2"/>
    <n v="1"/>
    <s v="31-00651"/>
    <x v="6"/>
    <x v="458"/>
    <x v="0"/>
    <n v="30"/>
    <n v="33"/>
    <n v="4.99"/>
    <b v="0"/>
  </r>
  <r>
    <x v="2"/>
    <n v="1"/>
    <s v="31-00652"/>
    <x v="6"/>
    <x v="300"/>
    <x v="0"/>
    <n v="40"/>
    <n v="126"/>
    <n v="4.99"/>
    <b v="0"/>
  </r>
  <r>
    <x v="2"/>
    <n v="1"/>
    <s v="31-00654"/>
    <x v="6"/>
    <x v="227"/>
    <x v="0"/>
    <n v="37"/>
    <n v="81"/>
    <n v="4.99"/>
    <b v="0"/>
  </r>
  <r>
    <x v="2"/>
    <n v="1"/>
    <s v="31-00653"/>
    <x v="6"/>
    <x v="227"/>
    <x v="0"/>
    <n v="36"/>
    <n v="104"/>
    <n v="4.99"/>
    <b v="0"/>
  </r>
  <r>
    <x v="2"/>
    <n v="1"/>
    <s v="31-00655"/>
    <x v="6"/>
    <x v="302"/>
    <x v="0"/>
    <n v="24"/>
    <n v="38"/>
    <n v="4.99"/>
    <b v="0"/>
  </r>
  <r>
    <x v="2"/>
    <n v="1"/>
    <s v="31-00656"/>
    <x v="6"/>
    <x v="228"/>
    <x v="0"/>
    <n v="27"/>
    <n v="40"/>
    <n v="4.99"/>
    <b v="0"/>
  </r>
  <r>
    <x v="2"/>
    <n v="1"/>
    <s v="31-00657"/>
    <x v="6"/>
    <x v="16"/>
    <x v="0"/>
    <n v="92"/>
    <n v="102"/>
    <n v="4.99"/>
    <b v="0"/>
  </r>
  <r>
    <x v="2"/>
    <n v="1"/>
    <s v="31-00658"/>
    <x v="6"/>
    <x v="229"/>
    <x v="1"/>
    <s v="N/A"/>
    <n v="20"/>
    <n v="4.99"/>
    <b v="0"/>
  </r>
  <r>
    <x v="2"/>
    <n v="1"/>
    <s v="31-00659"/>
    <x v="6"/>
    <x v="121"/>
    <x v="0"/>
    <n v="69"/>
    <n v="47"/>
    <n v="4.99"/>
    <b v="0"/>
  </r>
  <r>
    <x v="2"/>
    <n v="1"/>
    <s v="31-00660"/>
    <x v="6"/>
    <x v="122"/>
    <x v="0"/>
    <n v="77"/>
    <n v="40"/>
    <n v="4.99"/>
    <b v="0"/>
  </r>
  <r>
    <x v="2"/>
    <n v="1"/>
    <s v="31-00661"/>
    <x v="6"/>
    <x v="122"/>
    <x v="0"/>
    <n v="108"/>
    <n v="50"/>
    <n v="4.99"/>
    <b v="0"/>
  </r>
  <r>
    <x v="2"/>
    <n v="1"/>
    <s v="31-00662"/>
    <x v="6"/>
    <x v="306"/>
    <x v="0"/>
    <n v="78"/>
    <n v="65"/>
    <n v="4.99"/>
    <b v="0"/>
  </r>
  <r>
    <x v="2"/>
    <n v="1"/>
    <s v="31-00663"/>
    <x v="6"/>
    <x v="230"/>
    <x v="1"/>
    <s v="N/A"/>
    <n v="26"/>
    <n v="4.99"/>
    <b v="0"/>
  </r>
  <r>
    <x v="2"/>
    <n v="1"/>
    <s v="31-00664"/>
    <x v="6"/>
    <x v="230"/>
    <x v="0"/>
    <n v="82"/>
    <n v="153"/>
    <n v="4.99"/>
    <b v="0"/>
  </r>
  <r>
    <x v="2"/>
    <n v="1"/>
    <s v="31-00665"/>
    <x v="6"/>
    <x v="18"/>
    <x v="0"/>
    <n v="93"/>
    <n v="90"/>
    <n v="4.99"/>
    <b v="1"/>
  </r>
  <r>
    <x v="2"/>
    <n v="1"/>
    <s v="31-00667"/>
    <x v="6"/>
    <x v="74"/>
    <x v="0"/>
    <n v="88"/>
    <n v="60"/>
    <n v="4.99"/>
    <b v="1"/>
  </r>
  <r>
    <x v="2"/>
    <n v="1"/>
    <s v="31-00666"/>
    <x v="6"/>
    <x v="74"/>
    <x v="0"/>
    <n v="105"/>
    <n v="87"/>
    <n v="4.99"/>
    <b v="1"/>
  </r>
  <r>
    <x v="2"/>
    <n v="1"/>
    <s v="31-00669"/>
    <x v="6"/>
    <x v="167"/>
    <x v="0"/>
    <n v="97"/>
    <n v="65"/>
    <n v="4.99"/>
    <b v="0"/>
  </r>
  <r>
    <x v="2"/>
    <n v="1"/>
    <s v="31-00668"/>
    <x v="6"/>
    <x v="167"/>
    <x v="0"/>
    <n v="103"/>
    <n v="93"/>
    <n v="4.99"/>
    <b v="0"/>
  </r>
  <r>
    <x v="2"/>
    <n v="1"/>
    <s v="31-00670"/>
    <x v="6"/>
    <x v="20"/>
    <x v="1"/>
    <s v="N/A"/>
    <n v="37"/>
    <n v="4.99"/>
    <b v="0"/>
  </r>
  <r>
    <x v="2"/>
    <n v="1"/>
    <s v="31-00672"/>
    <x v="6"/>
    <x v="21"/>
    <x v="0"/>
    <n v="106"/>
    <n v="39"/>
    <n v="4.99"/>
    <b v="0"/>
  </r>
  <r>
    <x v="2"/>
    <n v="1"/>
    <s v="31-00671"/>
    <x v="6"/>
    <x v="21"/>
    <x v="0"/>
    <n v="101"/>
    <n v="51"/>
    <n v="4.99"/>
    <b v="0"/>
  </r>
  <r>
    <x v="2"/>
    <n v="1"/>
    <s v="31-00673"/>
    <x v="6"/>
    <x v="232"/>
    <x v="1"/>
    <s v="N/A"/>
    <n v="21"/>
    <n v="4.99"/>
    <b v="0"/>
  </r>
  <r>
    <x v="2"/>
    <n v="1"/>
    <s v="31-00674"/>
    <x v="6"/>
    <x v="23"/>
    <x v="0"/>
    <n v="95"/>
    <n v="81"/>
    <n v="4.99"/>
    <b v="0"/>
  </r>
  <r>
    <x v="2"/>
    <n v="1"/>
    <s v="31-00675"/>
    <x v="6"/>
    <x v="233"/>
    <x v="0"/>
    <n v="96"/>
    <n v="48"/>
    <n v="4.99"/>
    <b v="0"/>
  </r>
  <r>
    <x v="2"/>
    <n v="1"/>
    <s v="31-00676"/>
    <x v="6"/>
    <x v="236"/>
    <x v="1"/>
    <s v="N/A"/>
    <n v="27"/>
    <n v="4.99"/>
    <b v="0"/>
  </r>
  <r>
    <x v="2"/>
    <n v="1"/>
    <s v="31-00677"/>
    <x v="6"/>
    <x v="236"/>
    <x v="0"/>
    <n v="104"/>
    <n v="125"/>
    <n v="4.99"/>
    <b v="1"/>
  </r>
  <r>
    <x v="2"/>
    <n v="1"/>
    <s v="31-00678"/>
    <x v="6"/>
    <x v="24"/>
    <x v="0"/>
    <n v="109"/>
    <n v="50"/>
    <n v="4.99"/>
    <b v="0"/>
  </r>
  <r>
    <x v="2"/>
    <n v="1"/>
    <s v="31-00679"/>
    <x v="6"/>
    <x v="307"/>
    <x v="0"/>
    <n v="89"/>
    <n v="40"/>
    <n v="4.99"/>
    <b v="0"/>
  </r>
  <r>
    <x v="2"/>
    <n v="1"/>
    <s v="31-00680"/>
    <x v="6"/>
    <x v="169"/>
    <x v="0"/>
    <n v="104"/>
    <n v="81"/>
    <n v="4.99"/>
    <b v="0"/>
  </r>
  <r>
    <x v="2"/>
    <n v="1"/>
    <s v="31-00681"/>
    <x v="6"/>
    <x v="125"/>
    <x v="0"/>
    <n v="63"/>
    <n v="74"/>
    <n v="4.99"/>
    <b v="0"/>
  </r>
  <r>
    <x v="2"/>
    <n v="1"/>
    <s v="31-00682"/>
    <x v="6"/>
    <x v="237"/>
    <x v="1"/>
    <s v="N/A"/>
    <n v="31"/>
    <n v="4.99"/>
    <b v="0"/>
  </r>
  <r>
    <x v="2"/>
    <n v="1"/>
    <s v="31-00683"/>
    <x v="6"/>
    <x v="170"/>
    <x v="0"/>
    <n v="88"/>
    <n v="47"/>
    <n v="4.99"/>
    <b v="0"/>
  </r>
  <r>
    <x v="2"/>
    <n v="1"/>
    <s v="31-00684"/>
    <x v="6"/>
    <x v="77"/>
    <x v="0"/>
    <n v="75"/>
    <n v="60"/>
    <n v="4.99"/>
    <b v="0"/>
  </r>
  <r>
    <x v="2"/>
    <n v="1"/>
    <s v="31-00686"/>
    <x v="6"/>
    <x v="126"/>
    <x v="1"/>
    <s v="N/A"/>
    <n v="31"/>
    <n v="4.99"/>
    <b v="0"/>
  </r>
  <r>
    <x v="2"/>
    <n v="1"/>
    <s v="31-00685"/>
    <x v="6"/>
    <x v="126"/>
    <x v="0"/>
    <n v="76"/>
    <n v="40"/>
    <n v="4.99"/>
    <b v="0"/>
  </r>
  <r>
    <x v="2"/>
    <n v="1"/>
    <s v="31-00687"/>
    <x v="6"/>
    <x v="79"/>
    <x v="1"/>
    <s v="N/A"/>
    <n v="32"/>
    <n v="4.99"/>
    <b v="0"/>
  </r>
  <r>
    <x v="2"/>
    <n v="1"/>
    <s v="31-00688"/>
    <x v="6"/>
    <x v="79"/>
    <x v="0"/>
    <n v="113"/>
    <n v="62"/>
    <n v="4.99"/>
    <b v="0"/>
  </r>
  <r>
    <x v="2"/>
    <n v="1"/>
    <s v="31-00689"/>
    <x v="6"/>
    <x v="171"/>
    <x v="0"/>
    <n v="116"/>
    <n v="85"/>
    <n v="4.99"/>
    <b v="0"/>
  </r>
  <r>
    <x v="2"/>
    <n v="1"/>
    <s v="31-00691"/>
    <x v="6"/>
    <x v="28"/>
    <x v="0"/>
    <n v="107"/>
    <n v="42"/>
    <n v="4.99"/>
    <b v="0"/>
  </r>
  <r>
    <x v="2"/>
    <n v="1"/>
    <s v="31-00690"/>
    <x v="6"/>
    <x v="28"/>
    <x v="0"/>
    <n v="100"/>
    <n v="74"/>
    <n v="4.99"/>
    <b v="0"/>
  </r>
  <r>
    <x v="2"/>
    <n v="1"/>
    <s v="31-00692"/>
    <x v="6"/>
    <x v="31"/>
    <x v="0"/>
    <n v="86"/>
    <n v="41"/>
    <n v="4.99"/>
    <b v="0"/>
  </r>
  <r>
    <x v="2"/>
    <n v="1"/>
    <s v="31-00693"/>
    <x v="6"/>
    <x v="82"/>
    <x v="1"/>
    <s v="N/A"/>
    <n v="23"/>
    <n v="4.99"/>
    <b v="0"/>
  </r>
  <r>
    <x v="2"/>
    <n v="1"/>
    <s v="31-00694"/>
    <x v="6"/>
    <x v="83"/>
    <x v="1"/>
    <s v="N/A"/>
    <n v="33"/>
    <n v="4.99"/>
    <b v="0"/>
  </r>
  <r>
    <x v="2"/>
    <n v="1"/>
    <s v="31-00695"/>
    <x v="6"/>
    <x v="32"/>
    <x v="1"/>
    <s v="N/A"/>
    <n v="37"/>
    <n v="4.99"/>
    <b v="0"/>
  </r>
  <r>
    <x v="2"/>
    <n v="1"/>
    <s v="31-00697"/>
    <x v="6"/>
    <x v="84"/>
    <x v="0"/>
    <n v="87"/>
    <n v="69"/>
    <n v="4.99"/>
    <b v="1"/>
  </r>
  <r>
    <x v="2"/>
    <n v="1"/>
    <s v="31-00696"/>
    <x v="6"/>
    <x v="84"/>
    <x v="0"/>
    <n v="108"/>
    <n v="110"/>
    <n v="4.99"/>
    <b v="0"/>
  </r>
  <r>
    <x v="2"/>
    <n v="1"/>
    <s v="31-00698"/>
    <x v="6"/>
    <x v="36"/>
    <x v="0"/>
    <n v="119"/>
    <n v="64"/>
    <n v="4.99"/>
    <b v="0"/>
  </r>
  <r>
    <x v="2"/>
    <n v="1"/>
    <s v="31-00699"/>
    <x v="6"/>
    <x v="37"/>
    <x v="0"/>
    <n v="76"/>
    <n v="51"/>
    <n v="4.99"/>
    <b v="0"/>
  </r>
  <r>
    <x v="2"/>
    <n v="1"/>
    <s v="31-00700"/>
    <x v="6"/>
    <x v="38"/>
    <x v="0"/>
    <n v="114"/>
    <n v="58"/>
    <n v="4.99"/>
    <b v="0"/>
  </r>
  <r>
    <x v="2"/>
    <n v="1"/>
    <s v="31-00701"/>
    <x v="6"/>
    <x v="38"/>
    <x v="0"/>
    <n v="109"/>
    <n v="65"/>
    <n v="4.99"/>
    <b v="0"/>
  </r>
  <r>
    <x v="2"/>
    <n v="1"/>
    <s v="31-00702"/>
    <x v="6"/>
    <x v="86"/>
    <x v="0"/>
    <n v="71"/>
    <n v="61"/>
    <n v="4.99"/>
    <b v="0"/>
  </r>
  <r>
    <x v="2"/>
    <n v="1"/>
    <s v="31-00703"/>
    <x v="6"/>
    <x v="129"/>
    <x v="0"/>
    <n v="76"/>
    <n v="37"/>
    <n v="4.99"/>
    <b v="0"/>
  </r>
  <r>
    <x v="2"/>
    <n v="1"/>
    <s v="31-00704"/>
    <x v="6"/>
    <x v="129"/>
    <x v="0"/>
    <n v="108"/>
    <n v="71"/>
    <n v="4.99"/>
    <b v="0"/>
  </r>
  <r>
    <x v="2"/>
    <n v="1"/>
    <s v="31-00705"/>
    <x v="6"/>
    <x v="308"/>
    <x v="0"/>
    <n v="91"/>
    <n v="36"/>
    <n v="4.99"/>
    <b v="0"/>
  </r>
  <r>
    <x v="2"/>
    <n v="1"/>
    <s v="31-00706"/>
    <x v="6"/>
    <x v="309"/>
    <x v="0"/>
    <n v="64"/>
    <n v="33"/>
    <n v="4.99"/>
    <b v="0"/>
  </r>
  <r>
    <x v="2"/>
    <n v="1"/>
    <s v="31-00708"/>
    <x v="6"/>
    <x v="243"/>
    <x v="0"/>
    <n v="86"/>
    <n v="54"/>
    <n v="4.99"/>
    <b v="0"/>
  </r>
  <r>
    <x v="2"/>
    <n v="1"/>
    <s v="31-00707"/>
    <x v="6"/>
    <x v="243"/>
    <x v="0"/>
    <n v="85"/>
    <n v="85"/>
    <n v="4.99"/>
    <b v="0"/>
  </r>
  <r>
    <x v="2"/>
    <n v="1"/>
    <s v="31-00709"/>
    <x v="6"/>
    <x v="43"/>
    <x v="0"/>
    <n v="98"/>
    <n v="66"/>
    <n v="4.99"/>
    <b v="0"/>
  </r>
  <r>
    <x v="2"/>
    <n v="1"/>
    <s v="31-00710"/>
    <x v="6"/>
    <x v="132"/>
    <x v="0"/>
    <n v="110"/>
    <n v="55"/>
    <n v="4.99"/>
    <b v="0"/>
  </r>
  <r>
    <x v="2"/>
    <n v="1"/>
    <s v="31-00711"/>
    <x v="6"/>
    <x v="90"/>
    <x v="0"/>
    <n v="100"/>
    <n v="31"/>
    <n v="4.99"/>
    <b v="0"/>
  </r>
  <r>
    <x v="2"/>
    <n v="1"/>
    <s v="31-00712"/>
    <x v="6"/>
    <x v="246"/>
    <x v="0"/>
    <n v="121"/>
    <n v="209"/>
    <n v="4.99"/>
    <b v="1"/>
  </r>
  <r>
    <x v="2"/>
    <n v="1"/>
    <s v="31-00713"/>
    <x v="6"/>
    <x v="133"/>
    <x v="0"/>
    <n v="86"/>
    <n v="99"/>
    <n v="4.99"/>
    <b v="0"/>
  </r>
  <r>
    <x v="2"/>
    <n v="1"/>
    <s v="31-00714"/>
    <x v="6"/>
    <x v="250"/>
    <x v="0"/>
    <n v="72"/>
    <n v="41"/>
    <n v="4.99"/>
    <b v="0"/>
  </r>
  <r>
    <x v="2"/>
    <n v="1"/>
    <s v="31-00715"/>
    <x v="6"/>
    <x v="421"/>
    <x v="0"/>
    <n v="120"/>
    <n v="35"/>
    <n v="4.99"/>
    <b v="0"/>
  </r>
  <r>
    <x v="2"/>
    <n v="1"/>
    <s v="31-00717"/>
    <x v="6"/>
    <x v="421"/>
    <x v="0"/>
    <n v="106"/>
    <n v="39"/>
    <n v="4.99"/>
    <b v="0"/>
  </r>
  <r>
    <x v="2"/>
    <n v="1"/>
    <s v="31-00716"/>
    <x v="6"/>
    <x v="421"/>
    <x v="0"/>
    <n v="85"/>
    <n v="68"/>
    <n v="4.99"/>
    <b v="0"/>
  </r>
  <r>
    <x v="2"/>
    <n v="1"/>
    <s v="31-00719"/>
    <x v="6"/>
    <x v="312"/>
    <x v="0"/>
    <n v="70"/>
    <n v="35"/>
    <n v="4.99"/>
    <b v="1"/>
  </r>
  <r>
    <x v="2"/>
    <n v="1"/>
    <s v="31-00718"/>
    <x v="6"/>
    <x v="312"/>
    <x v="0"/>
    <n v="81"/>
    <n v="72"/>
    <n v="4.99"/>
    <b v="0"/>
  </r>
  <r>
    <x v="2"/>
    <n v="1"/>
    <s v="31-00721"/>
    <x v="6"/>
    <x v="46"/>
    <x v="1"/>
    <s v="N/A"/>
    <n v="21"/>
    <n v="4.99"/>
    <b v="0"/>
  </r>
  <r>
    <x v="2"/>
    <n v="1"/>
    <s v="31-00720"/>
    <x v="6"/>
    <x v="46"/>
    <x v="0"/>
    <n v="66"/>
    <n v="80"/>
    <n v="4.99"/>
    <b v="0"/>
  </r>
  <r>
    <x v="2"/>
    <n v="1"/>
    <s v="31-00722"/>
    <x v="6"/>
    <x v="134"/>
    <x v="0"/>
    <n v="60"/>
    <n v="40"/>
    <n v="4.99"/>
    <b v="0"/>
  </r>
  <r>
    <x v="2"/>
    <n v="1"/>
    <s v="31-00723"/>
    <x v="6"/>
    <x v="176"/>
    <x v="0"/>
    <n v="74"/>
    <n v="77"/>
    <n v="4.99"/>
    <b v="0"/>
  </r>
  <r>
    <x v="2"/>
    <n v="1"/>
    <s v="31-00725"/>
    <x v="6"/>
    <x v="48"/>
    <x v="0"/>
    <n v="106"/>
    <n v="31"/>
    <n v="4.99"/>
    <b v="0"/>
  </r>
  <r>
    <x v="2"/>
    <n v="1"/>
    <s v="31-00724"/>
    <x v="6"/>
    <x v="48"/>
    <x v="0"/>
    <n v="73"/>
    <n v="37"/>
    <n v="4.99"/>
    <b v="0"/>
  </r>
  <r>
    <x v="2"/>
    <n v="1"/>
    <s v="31-00726"/>
    <x v="6"/>
    <x v="49"/>
    <x v="0"/>
    <n v="54"/>
    <n v="30"/>
    <n v="4.99"/>
    <b v="0"/>
  </r>
  <r>
    <x v="2"/>
    <n v="1"/>
    <s v="31-00727"/>
    <x v="6"/>
    <x v="314"/>
    <x v="0"/>
    <n v="71"/>
    <n v="57"/>
    <n v="4.99"/>
    <b v="0"/>
  </r>
  <r>
    <x v="2"/>
    <n v="1"/>
    <s v="31-00728"/>
    <x v="6"/>
    <x v="382"/>
    <x v="0"/>
    <n v="63"/>
    <n v="62"/>
    <n v="4.99"/>
    <b v="0"/>
  </r>
  <r>
    <x v="2"/>
    <n v="1"/>
    <s v="31-00729"/>
    <x v="6"/>
    <x v="98"/>
    <x v="0"/>
    <n v="74"/>
    <n v="60"/>
    <n v="4.99"/>
    <b v="0"/>
  </r>
  <r>
    <x v="2"/>
    <n v="1"/>
    <s v="31-00730"/>
    <x v="6"/>
    <x v="51"/>
    <x v="0"/>
    <n v="61"/>
    <n v="84"/>
    <n v="4.99"/>
    <b v="0"/>
  </r>
  <r>
    <x v="2"/>
    <n v="1"/>
    <s v="31-00732"/>
    <x v="6"/>
    <x v="138"/>
    <x v="0"/>
    <n v="57"/>
    <n v="44"/>
    <n v="4.99"/>
    <b v="0"/>
  </r>
  <r>
    <x v="2"/>
    <n v="1"/>
    <s v="31-00731"/>
    <x v="6"/>
    <x v="138"/>
    <x v="0"/>
    <n v="61"/>
    <n v="73"/>
    <n v="4.99"/>
    <b v="0"/>
  </r>
  <r>
    <x v="2"/>
    <n v="1"/>
    <s v="31-00733"/>
    <x v="6"/>
    <x v="180"/>
    <x v="1"/>
    <s v="N/A"/>
    <n v="23"/>
    <n v="4.99"/>
    <b v="0"/>
  </r>
  <r>
    <x v="2"/>
    <n v="1"/>
    <s v="31-00734"/>
    <x v="6"/>
    <x v="365"/>
    <x v="0"/>
    <n v="78"/>
    <n v="160"/>
    <n v="4.99"/>
    <b v="0"/>
  </r>
  <r>
    <x v="2"/>
    <n v="1"/>
    <s v="31-00735"/>
    <x v="6"/>
    <x v="254"/>
    <x v="0"/>
    <n v="66"/>
    <n v="38"/>
    <n v="4.99"/>
    <b v="0"/>
  </r>
  <r>
    <x v="2"/>
    <n v="1"/>
    <s v="31-00736"/>
    <x v="6"/>
    <x v="182"/>
    <x v="0"/>
    <n v="117"/>
    <n v="34"/>
    <n v="4.99"/>
    <b v="0"/>
  </r>
  <r>
    <x v="2"/>
    <n v="1"/>
    <s v="31-00737"/>
    <x v="6"/>
    <x v="182"/>
    <x v="0"/>
    <n v="69"/>
    <n v="60"/>
    <n v="4.99"/>
    <b v="0"/>
  </r>
  <r>
    <x v="2"/>
    <n v="1"/>
    <s v="31-00738"/>
    <x v="6"/>
    <x v="52"/>
    <x v="0"/>
    <n v="58"/>
    <n v="35"/>
    <n v="4.99"/>
    <b v="0"/>
  </r>
  <r>
    <x v="2"/>
    <n v="1"/>
    <s v="31-00739"/>
    <x v="6"/>
    <x v="100"/>
    <x v="0"/>
    <n v="70"/>
    <n v="59"/>
    <n v="4.99"/>
    <b v="0"/>
  </r>
  <r>
    <x v="2"/>
    <n v="1"/>
    <s v="31-00740"/>
    <x v="6"/>
    <x v="318"/>
    <x v="0"/>
    <n v="79"/>
    <n v="26"/>
    <n v="4.99"/>
    <b v="0"/>
  </r>
  <r>
    <x v="2"/>
    <n v="1"/>
    <s v="31-00741"/>
    <x v="6"/>
    <x v="101"/>
    <x v="0"/>
    <n v="75"/>
    <n v="125"/>
    <n v="4.99"/>
    <b v="0"/>
  </r>
  <r>
    <x v="2"/>
    <n v="1"/>
    <s v="31-00743"/>
    <x v="6"/>
    <x v="262"/>
    <x v="1"/>
    <s v="N/A"/>
    <n v="21"/>
    <n v="4.99"/>
    <b v="0"/>
  </r>
  <r>
    <x v="2"/>
    <n v="1"/>
    <s v="31-00742"/>
    <x v="6"/>
    <x v="262"/>
    <x v="0"/>
    <n v="67"/>
    <n v="46"/>
    <n v="4.99"/>
    <b v="0"/>
  </r>
  <r>
    <x v="2"/>
    <n v="1"/>
    <s v="31-00744"/>
    <x v="6"/>
    <x v="264"/>
    <x v="0"/>
    <n v="84"/>
    <n v="246"/>
    <n v="4.99"/>
    <b v="0"/>
  </r>
  <r>
    <x v="2"/>
    <n v="1"/>
    <s v="31-00745"/>
    <x v="6"/>
    <x v="374"/>
    <x v="1"/>
    <s v="N/A"/>
    <n v="20"/>
    <n v="4.99"/>
    <b v="0"/>
  </r>
  <r>
    <x v="2"/>
    <n v="1"/>
    <s v="31-00746"/>
    <x v="6"/>
    <x v="268"/>
    <x v="1"/>
    <s v="N/A"/>
    <n v="64"/>
    <n v="4.99"/>
    <b v="0"/>
  </r>
  <r>
    <x v="2"/>
    <n v="1"/>
    <s v="31-00747"/>
    <x v="6"/>
    <x v="466"/>
    <x v="0"/>
    <n v="33"/>
    <n v="97"/>
    <n v="4.99"/>
    <b v="0"/>
  </r>
  <r>
    <x v="2"/>
    <n v="1"/>
    <s v="31-00748"/>
    <x v="6"/>
    <x v="467"/>
    <x v="1"/>
    <s v="N/A"/>
    <n v="59"/>
    <n v="4.99"/>
    <b v="0"/>
  </r>
  <r>
    <x v="2"/>
    <n v="1"/>
    <s v="31-00749"/>
    <x v="6"/>
    <x v="62"/>
    <x v="0"/>
    <n v="28"/>
    <n v="74"/>
    <n v="4.99"/>
    <b v="0"/>
  </r>
  <r>
    <x v="2"/>
    <n v="1"/>
    <s v="31-00750"/>
    <x v="6"/>
    <x v="330"/>
    <x v="0"/>
    <n v="28"/>
    <n v="119"/>
    <n v="4.99"/>
    <b v="1"/>
  </r>
  <r>
    <x v="2"/>
    <n v="1"/>
    <s v="31-00751"/>
    <x v="6"/>
    <x v="270"/>
    <x v="1"/>
    <s v="N/A"/>
    <n v="41"/>
    <n v="4.99"/>
    <b v="0"/>
  </r>
  <r>
    <x v="2"/>
    <n v="1"/>
    <s v="31-00752"/>
    <x v="6"/>
    <x v="63"/>
    <x v="1"/>
    <s v="N/A"/>
    <n v="33"/>
    <n v="4.99"/>
    <b v="0"/>
  </r>
  <r>
    <x v="2"/>
    <n v="1"/>
    <s v="31-00753"/>
    <x v="6"/>
    <x v="368"/>
    <x v="1"/>
    <s v="N/A"/>
    <n v="32"/>
    <n v="4.99"/>
    <b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9">
  <r>
    <x v="0"/>
    <n v="1"/>
    <s v="11-00312"/>
    <x v="0"/>
    <d v="1899-12-30T12:15:00"/>
    <s v="Delivered"/>
    <n v="35"/>
    <x v="0"/>
    <n v="4.99"/>
    <b v="0"/>
    <n v="5"/>
    <s v="Friday"/>
    <x v="0"/>
  </r>
  <r>
    <x v="0"/>
    <n v="1"/>
    <s v="11-00313"/>
    <x v="0"/>
    <d v="1899-12-30T12:16:00"/>
    <s v="Delivered"/>
    <n v="25"/>
    <x v="1"/>
    <n v="4.99"/>
    <b v="0"/>
    <n v="5"/>
    <s v="Friday"/>
    <x v="0"/>
  </r>
  <r>
    <x v="0"/>
    <n v="1"/>
    <s v="11-00314"/>
    <x v="0"/>
    <d v="1899-12-30T12:26:00"/>
    <s v="Delivered"/>
    <n v="25"/>
    <x v="2"/>
    <n v="4.99"/>
    <b v="0"/>
    <n v="5"/>
    <s v="Friday"/>
    <x v="0"/>
  </r>
  <r>
    <x v="0"/>
    <n v="1"/>
    <s v="11-00315"/>
    <x v="0"/>
    <d v="1899-12-30T12:32:00"/>
    <s v="Delivered"/>
    <n v="35"/>
    <x v="3"/>
    <n v="4.99"/>
    <b v="0"/>
    <n v="5"/>
    <s v="Friday"/>
    <x v="0"/>
  </r>
  <r>
    <x v="0"/>
    <n v="1"/>
    <s v="11-00316"/>
    <x v="0"/>
    <d v="1899-12-30T12:33:00"/>
    <s v="Delivered"/>
    <n v="39"/>
    <x v="4"/>
    <n v="4.99"/>
    <b v="0"/>
    <n v="5"/>
    <s v="Friday"/>
    <x v="0"/>
  </r>
  <r>
    <x v="0"/>
    <n v="1"/>
    <s v="11-00317"/>
    <x v="0"/>
    <d v="1899-12-30T12:38:00"/>
    <s v="Delivered"/>
    <n v="39"/>
    <x v="5"/>
    <n v="4.99"/>
    <b v="0"/>
    <n v="5"/>
    <s v="Friday"/>
    <x v="0"/>
  </r>
  <r>
    <x v="0"/>
    <n v="1"/>
    <s v="11-00318"/>
    <x v="0"/>
    <d v="1899-12-30T12:40:00"/>
    <s v="Delivered"/>
    <n v="40"/>
    <x v="6"/>
    <n v="4.99"/>
    <b v="0"/>
    <n v="5"/>
    <s v="Friday"/>
    <x v="0"/>
  </r>
  <r>
    <x v="0"/>
    <n v="1"/>
    <s v="11-00319"/>
    <x v="0"/>
    <d v="1899-12-30T12:50:00"/>
    <s v="Delivered"/>
    <n v="34"/>
    <x v="7"/>
    <n v="4.99"/>
    <b v="0"/>
    <n v="5"/>
    <s v="Friday"/>
    <x v="0"/>
  </r>
  <r>
    <x v="0"/>
    <n v="1"/>
    <s v="11-00320"/>
    <x v="0"/>
    <d v="1899-12-30T12:51:00"/>
    <s v="Delivered"/>
    <n v="34"/>
    <x v="8"/>
    <n v="4.99"/>
    <b v="0"/>
    <n v="5"/>
    <s v="Friday"/>
    <x v="0"/>
  </r>
  <r>
    <x v="0"/>
    <n v="1"/>
    <s v="11-00321"/>
    <x v="0"/>
    <d v="1899-12-30T12:54:00"/>
    <s v="Delivered"/>
    <n v="25"/>
    <x v="9"/>
    <n v="4.99"/>
    <b v="0"/>
    <n v="5"/>
    <s v="Friday"/>
    <x v="0"/>
  </r>
  <r>
    <x v="0"/>
    <n v="1"/>
    <s v="11-00322"/>
    <x v="0"/>
    <d v="1899-12-30T13:10:00"/>
    <s v="Delivered"/>
    <n v="33"/>
    <x v="10"/>
    <n v="4.99"/>
    <b v="0"/>
    <n v="5"/>
    <s v="Friday"/>
    <x v="0"/>
  </r>
  <r>
    <x v="0"/>
    <n v="1"/>
    <s v="11-00323"/>
    <x v="0"/>
    <d v="1899-12-30T13:19:00"/>
    <s v="Delivered"/>
    <n v="38"/>
    <x v="8"/>
    <n v="4.99"/>
    <b v="0"/>
    <n v="5"/>
    <s v="Friday"/>
    <x v="0"/>
  </r>
  <r>
    <x v="0"/>
    <n v="1"/>
    <s v="11-00324"/>
    <x v="0"/>
    <d v="1899-12-30T13:25:00"/>
    <s v="Delivered"/>
    <n v="36"/>
    <x v="11"/>
    <n v="4.99"/>
    <b v="0"/>
    <n v="5"/>
    <s v="Friday"/>
    <x v="0"/>
  </r>
  <r>
    <x v="0"/>
    <n v="1"/>
    <s v="11-00325"/>
    <x v="0"/>
    <d v="1899-12-30T13:29:00"/>
    <s v="Delivered"/>
    <n v="23"/>
    <x v="12"/>
    <n v="4.99"/>
    <b v="0"/>
    <n v="5"/>
    <s v="Friday"/>
    <x v="0"/>
  </r>
  <r>
    <x v="0"/>
    <n v="1"/>
    <s v="11-00326"/>
    <x v="0"/>
    <d v="1899-12-30T13:33:00"/>
    <s v="Delivered"/>
    <n v="39"/>
    <x v="13"/>
    <n v="4.99"/>
    <b v="0"/>
    <n v="5"/>
    <s v="Friday"/>
    <x v="0"/>
  </r>
  <r>
    <x v="0"/>
    <n v="1"/>
    <s v="11-00327"/>
    <x v="0"/>
    <d v="1899-12-30T13:40:00"/>
    <s v="Delivered"/>
    <n v="25"/>
    <x v="14"/>
    <n v="4.99"/>
    <b v="0"/>
    <n v="5"/>
    <s v="Friday"/>
    <x v="0"/>
  </r>
  <r>
    <x v="0"/>
    <n v="1"/>
    <s v="11-00328"/>
    <x v="0"/>
    <d v="1899-12-30T13:42:00"/>
    <s v="Delivered"/>
    <n v="27"/>
    <x v="15"/>
    <n v="4.99"/>
    <b v="0"/>
    <n v="5"/>
    <s v="Friday"/>
    <x v="0"/>
  </r>
  <r>
    <x v="0"/>
    <n v="1"/>
    <s v="11-00329"/>
    <x v="0"/>
    <d v="1899-12-30T13:47:00"/>
    <s v="Delivered"/>
    <n v="24"/>
    <x v="16"/>
    <n v="4.99"/>
    <b v="0"/>
    <n v="5"/>
    <s v="Friday"/>
    <x v="0"/>
  </r>
  <r>
    <x v="0"/>
    <n v="1"/>
    <s v="11-00330"/>
    <x v="0"/>
    <d v="1899-12-30T13:50:00"/>
    <s v="Delivered"/>
    <n v="32"/>
    <x v="13"/>
    <n v="4.99"/>
    <b v="0"/>
    <n v="5"/>
    <s v="Friday"/>
    <x v="0"/>
  </r>
  <r>
    <x v="0"/>
    <n v="1"/>
    <s v="11-00331"/>
    <x v="0"/>
    <d v="1899-12-30T13:55:00"/>
    <s v="Delivered"/>
    <n v="20"/>
    <x v="17"/>
    <n v="4.99"/>
    <b v="0"/>
    <n v="5"/>
    <s v="Friday"/>
    <x v="0"/>
  </r>
  <r>
    <x v="0"/>
    <n v="1"/>
    <s v="11-00332"/>
    <x v="0"/>
    <d v="1899-12-30T14:22:00"/>
    <s v="Delivered"/>
    <n v="31"/>
    <x v="13"/>
    <n v="4.99"/>
    <b v="0"/>
    <n v="5"/>
    <s v="Friday"/>
    <x v="0"/>
  </r>
  <r>
    <x v="0"/>
    <n v="1"/>
    <s v="11-00333"/>
    <x v="0"/>
    <d v="1899-12-30T14:30:00"/>
    <s v="Delivered"/>
    <n v="27"/>
    <x v="18"/>
    <n v="4.99"/>
    <b v="0"/>
    <n v="5"/>
    <s v="Friday"/>
    <x v="0"/>
  </r>
  <r>
    <x v="0"/>
    <n v="1"/>
    <s v="11-00334"/>
    <x v="0"/>
    <d v="1899-12-30T14:32:00"/>
    <s v="Delivered"/>
    <n v="27"/>
    <x v="19"/>
    <n v="4.99"/>
    <b v="0"/>
    <n v="5"/>
    <s v="Friday"/>
    <x v="0"/>
  </r>
  <r>
    <x v="0"/>
    <n v="1"/>
    <s v="11-00335"/>
    <x v="0"/>
    <d v="1899-12-30T14:38:00"/>
    <s v="Delivered"/>
    <n v="30"/>
    <x v="18"/>
    <n v="4.99"/>
    <b v="0"/>
    <n v="5"/>
    <s v="Friday"/>
    <x v="0"/>
  </r>
  <r>
    <x v="0"/>
    <n v="1"/>
    <s v="11-00336"/>
    <x v="0"/>
    <d v="1899-12-30T14:45:00"/>
    <s v="Delivered"/>
    <n v="26"/>
    <x v="20"/>
    <n v="4.99"/>
    <b v="0"/>
    <n v="5"/>
    <s v="Friday"/>
    <x v="0"/>
  </r>
  <r>
    <x v="0"/>
    <n v="1"/>
    <s v="11-00337"/>
    <x v="0"/>
    <d v="1899-12-30T14:57:00"/>
    <s v="Delivered"/>
    <n v="28"/>
    <x v="21"/>
    <n v="4.99"/>
    <b v="0"/>
    <n v="5"/>
    <s v="Friday"/>
    <x v="0"/>
  </r>
  <r>
    <x v="0"/>
    <n v="1"/>
    <s v="11-00338"/>
    <x v="0"/>
    <d v="1899-12-30T15:04:00"/>
    <s v="Delivered"/>
    <n v="36"/>
    <x v="22"/>
    <n v="4.99"/>
    <b v="1"/>
    <n v="5"/>
    <s v="Friday"/>
    <x v="1"/>
  </r>
  <r>
    <x v="0"/>
    <n v="1"/>
    <s v="11-00339"/>
    <x v="0"/>
    <d v="1899-12-30T15:10:00"/>
    <s v="Delivered"/>
    <n v="35"/>
    <x v="23"/>
    <n v="4.99"/>
    <b v="0"/>
    <n v="5"/>
    <s v="Friday"/>
    <x v="1"/>
  </r>
  <r>
    <x v="0"/>
    <n v="1"/>
    <s v="11-00340"/>
    <x v="0"/>
    <d v="1899-12-30T15:14:00"/>
    <s v="Delivered"/>
    <n v="34"/>
    <x v="24"/>
    <n v="4.99"/>
    <b v="0"/>
    <n v="5"/>
    <s v="Friday"/>
    <x v="1"/>
  </r>
  <r>
    <x v="0"/>
    <n v="1"/>
    <s v="11-00341"/>
    <x v="0"/>
    <d v="1899-12-30T15:25:00"/>
    <s v="Delivered"/>
    <n v="25"/>
    <x v="25"/>
    <n v="4.99"/>
    <b v="0"/>
    <n v="5"/>
    <s v="Friday"/>
    <x v="1"/>
  </r>
  <r>
    <x v="0"/>
    <n v="1"/>
    <s v="11-00342"/>
    <x v="0"/>
    <d v="1899-12-30T15:27:00"/>
    <s v="Delivered"/>
    <n v="26"/>
    <x v="12"/>
    <n v="4.99"/>
    <b v="0"/>
    <n v="5"/>
    <s v="Friday"/>
    <x v="1"/>
  </r>
  <r>
    <x v="0"/>
    <n v="1"/>
    <s v="11-00343"/>
    <x v="0"/>
    <d v="1899-12-30T15:27:00"/>
    <s v="Delivered"/>
    <n v="21"/>
    <x v="26"/>
    <n v="4.99"/>
    <b v="0"/>
    <n v="5"/>
    <s v="Friday"/>
    <x v="1"/>
  </r>
  <r>
    <x v="0"/>
    <n v="1"/>
    <s v="11-00344"/>
    <x v="0"/>
    <d v="1899-12-30T15:30:00"/>
    <s v="Delivered"/>
    <n v="39"/>
    <x v="27"/>
    <n v="4.99"/>
    <b v="0"/>
    <n v="5"/>
    <s v="Friday"/>
    <x v="1"/>
  </r>
  <r>
    <x v="0"/>
    <n v="1"/>
    <s v="11-00345"/>
    <x v="0"/>
    <d v="1899-12-30T15:41:00"/>
    <s v="Delivered"/>
    <n v="40"/>
    <x v="28"/>
    <n v="4.99"/>
    <b v="0"/>
    <n v="5"/>
    <s v="Friday"/>
    <x v="1"/>
  </r>
  <r>
    <x v="0"/>
    <n v="1"/>
    <s v="11-00346"/>
    <x v="0"/>
    <d v="1899-12-30T16:08:00"/>
    <s v="Delivered"/>
    <n v="32"/>
    <x v="5"/>
    <n v="4.99"/>
    <b v="0"/>
    <n v="5"/>
    <s v="Friday"/>
    <x v="1"/>
  </r>
  <r>
    <x v="0"/>
    <n v="1"/>
    <s v="11-00347"/>
    <x v="0"/>
    <d v="1899-12-30T16:08:00"/>
    <s v="Delivered"/>
    <n v="43"/>
    <x v="29"/>
    <n v="4.99"/>
    <b v="0"/>
    <n v="5"/>
    <s v="Friday"/>
    <x v="1"/>
  </r>
  <r>
    <x v="0"/>
    <n v="1"/>
    <s v="11-00349"/>
    <x v="0"/>
    <d v="1899-12-30T16:24:00"/>
    <s v="Delivered"/>
    <n v="44"/>
    <x v="11"/>
    <n v="4.99"/>
    <b v="1"/>
    <n v="5"/>
    <s v="Friday"/>
    <x v="1"/>
  </r>
  <r>
    <x v="0"/>
    <n v="1"/>
    <s v="11-00348"/>
    <x v="0"/>
    <d v="1899-12-30T16:24:00"/>
    <s v="Delivered"/>
    <n v="50"/>
    <x v="0"/>
    <n v="4.99"/>
    <b v="0"/>
    <n v="5"/>
    <s v="Friday"/>
    <x v="1"/>
  </r>
  <r>
    <x v="0"/>
    <n v="1"/>
    <s v="11-00350"/>
    <x v="0"/>
    <d v="1899-12-30T16:35:00"/>
    <s v="Delivered"/>
    <n v="36"/>
    <x v="30"/>
    <n v="4.99"/>
    <b v="0"/>
    <n v="5"/>
    <s v="Friday"/>
    <x v="1"/>
  </r>
  <r>
    <x v="0"/>
    <n v="1"/>
    <s v="11-00351"/>
    <x v="0"/>
    <d v="1899-12-30T16:36:00"/>
    <s v="Delivered"/>
    <n v="32"/>
    <x v="10"/>
    <n v="4.99"/>
    <b v="0"/>
    <n v="5"/>
    <s v="Friday"/>
    <x v="1"/>
  </r>
  <r>
    <x v="0"/>
    <n v="1"/>
    <s v="11-00352"/>
    <x v="0"/>
    <d v="1899-12-30T16:38:00"/>
    <s v="Delivered"/>
    <n v="29"/>
    <x v="18"/>
    <n v="4.99"/>
    <b v="0"/>
    <n v="5"/>
    <s v="Friday"/>
    <x v="1"/>
  </r>
  <r>
    <x v="0"/>
    <n v="1"/>
    <s v="11-00353"/>
    <x v="0"/>
    <d v="1899-12-30T16:47:00"/>
    <s v="Delivered"/>
    <n v="52"/>
    <x v="0"/>
    <n v="4.99"/>
    <b v="0"/>
    <n v="5"/>
    <s v="Friday"/>
    <x v="1"/>
  </r>
  <r>
    <x v="0"/>
    <n v="1"/>
    <s v="11-00354"/>
    <x v="0"/>
    <d v="1899-12-30T16:48:00"/>
    <s v="Delivered"/>
    <n v="52"/>
    <x v="22"/>
    <n v="4.99"/>
    <b v="0"/>
    <n v="5"/>
    <s v="Friday"/>
    <x v="1"/>
  </r>
  <r>
    <x v="0"/>
    <n v="1"/>
    <s v="11-00355"/>
    <x v="0"/>
    <d v="1899-12-30T16:49:00"/>
    <s v="Delivered"/>
    <n v="41"/>
    <x v="31"/>
    <n v="4.99"/>
    <b v="1"/>
    <n v="5"/>
    <s v="Friday"/>
    <x v="1"/>
  </r>
  <r>
    <x v="0"/>
    <n v="1"/>
    <s v="11-00356"/>
    <x v="0"/>
    <d v="1899-12-30T16:50:00"/>
    <s v="Delivered"/>
    <n v="31"/>
    <x v="32"/>
    <n v="4.99"/>
    <b v="0"/>
    <n v="5"/>
    <s v="Friday"/>
    <x v="1"/>
  </r>
  <r>
    <x v="0"/>
    <n v="1"/>
    <s v="11-00357"/>
    <x v="0"/>
    <d v="1899-12-30T16:51:00"/>
    <s v="Delivered"/>
    <n v="38"/>
    <x v="33"/>
    <n v="4.99"/>
    <b v="0"/>
    <n v="5"/>
    <s v="Friday"/>
    <x v="1"/>
  </r>
  <r>
    <x v="0"/>
    <n v="1"/>
    <s v="11-00358"/>
    <x v="0"/>
    <d v="1899-12-30T16:52:00"/>
    <s v="Delivered"/>
    <n v="41"/>
    <x v="12"/>
    <n v="4.99"/>
    <b v="0"/>
    <n v="5"/>
    <s v="Friday"/>
    <x v="1"/>
  </r>
  <r>
    <x v="0"/>
    <n v="1"/>
    <s v="11-00359"/>
    <x v="0"/>
    <d v="1899-12-30T16:57:00"/>
    <s v="Delivered"/>
    <n v="48"/>
    <x v="3"/>
    <n v="4.99"/>
    <b v="0"/>
    <n v="5"/>
    <s v="Friday"/>
    <x v="1"/>
  </r>
  <r>
    <x v="0"/>
    <n v="1"/>
    <s v="11-00360"/>
    <x v="0"/>
    <d v="1899-12-30T17:01:00"/>
    <s v="Void"/>
    <s v="N/A"/>
    <x v="34"/>
    <n v="4.99"/>
    <b v="0"/>
    <n v="5"/>
    <s v="Friday"/>
    <x v="1"/>
  </r>
  <r>
    <x v="0"/>
    <n v="1"/>
    <s v="11-00361"/>
    <x v="0"/>
    <d v="1899-12-30T17:01:00"/>
    <s v="Delivered"/>
    <n v="103"/>
    <x v="35"/>
    <n v="4.99"/>
    <b v="0"/>
    <n v="5"/>
    <s v="Friday"/>
    <x v="1"/>
  </r>
  <r>
    <x v="0"/>
    <n v="1"/>
    <s v="11-00362"/>
    <x v="0"/>
    <d v="1899-12-30T17:04:00"/>
    <s v="Void"/>
    <s v="N/A"/>
    <x v="36"/>
    <n v="4.99"/>
    <b v="0"/>
    <n v="5"/>
    <s v="Friday"/>
    <x v="1"/>
  </r>
  <r>
    <x v="0"/>
    <n v="1"/>
    <s v="11-00363"/>
    <x v="0"/>
    <d v="1899-12-30T17:08:00"/>
    <s v="Void"/>
    <s v="N/A"/>
    <x v="37"/>
    <n v="4.99"/>
    <b v="0"/>
    <n v="5"/>
    <s v="Friday"/>
    <x v="1"/>
  </r>
  <r>
    <x v="0"/>
    <n v="1"/>
    <s v="11-00364"/>
    <x v="0"/>
    <d v="1899-12-30T17:09:00"/>
    <s v="Delivered"/>
    <n v="121"/>
    <x v="38"/>
    <n v="4.99"/>
    <b v="0"/>
    <n v="5"/>
    <s v="Friday"/>
    <x v="1"/>
  </r>
  <r>
    <x v="0"/>
    <n v="1"/>
    <s v="11-00366"/>
    <x v="0"/>
    <d v="1899-12-30T17:11:00"/>
    <s v="Delivered"/>
    <n v="90"/>
    <x v="39"/>
    <n v="4.99"/>
    <b v="0"/>
    <n v="5"/>
    <s v="Friday"/>
    <x v="1"/>
  </r>
  <r>
    <x v="0"/>
    <n v="1"/>
    <s v="11-00365"/>
    <x v="0"/>
    <d v="1899-12-30T17:11:00"/>
    <s v="Delivered"/>
    <n v="54"/>
    <x v="40"/>
    <n v="4.99"/>
    <b v="0"/>
    <n v="5"/>
    <s v="Friday"/>
    <x v="1"/>
  </r>
  <r>
    <x v="0"/>
    <n v="1"/>
    <s v="11-00367"/>
    <x v="0"/>
    <d v="1899-12-30T17:11:00"/>
    <s v="Delivered"/>
    <n v="93"/>
    <x v="41"/>
    <n v="4.99"/>
    <b v="0"/>
    <n v="5"/>
    <s v="Friday"/>
    <x v="1"/>
  </r>
  <r>
    <x v="0"/>
    <n v="1"/>
    <s v="11-00369"/>
    <x v="0"/>
    <d v="1899-12-30T17:13:00"/>
    <s v="Delivered"/>
    <n v="117"/>
    <x v="42"/>
    <n v="4.99"/>
    <b v="0"/>
    <n v="5"/>
    <s v="Friday"/>
    <x v="1"/>
  </r>
  <r>
    <x v="0"/>
    <n v="1"/>
    <s v="11-00368"/>
    <x v="0"/>
    <d v="1899-12-30T17:13:00"/>
    <s v="Delivered"/>
    <n v="76"/>
    <x v="43"/>
    <n v="4.99"/>
    <b v="0"/>
    <n v="5"/>
    <s v="Friday"/>
    <x v="1"/>
  </r>
  <r>
    <x v="0"/>
    <n v="1"/>
    <s v="11-00372"/>
    <x v="0"/>
    <d v="1899-12-30T17:14:00"/>
    <s v="Void"/>
    <s v="N/A"/>
    <x v="15"/>
    <n v="4.99"/>
    <b v="0"/>
    <n v="5"/>
    <s v="Friday"/>
    <x v="1"/>
  </r>
  <r>
    <x v="0"/>
    <n v="1"/>
    <s v="11-00371"/>
    <x v="0"/>
    <d v="1899-12-30T17:14:00"/>
    <s v="Delivered"/>
    <n v="85"/>
    <x v="44"/>
    <n v="4.99"/>
    <b v="0"/>
    <n v="5"/>
    <s v="Friday"/>
    <x v="1"/>
  </r>
  <r>
    <x v="0"/>
    <n v="1"/>
    <s v="11-00370"/>
    <x v="0"/>
    <d v="1899-12-30T17:14:00"/>
    <s v="Delivered"/>
    <n v="113"/>
    <x v="45"/>
    <n v="4.99"/>
    <b v="0"/>
    <n v="5"/>
    <s v="Friday"/>
    <x v="1"/>
  </r>
  <r>
    <x v="0"/>
    <n v="1"/>
    <s v="11-00374"/>
    <x v="0"/>
    <d v="1899-12-30T17:15:00"/>
    <s v="Delivered"/>
    <n v="99"/>
    <x v="7"/>
    <n v="4.99"/>
    <b v="0"/>
    <n v="5"/>
    <s v="Friday"/>
    <x v="1"/>
  </r>
  <r>
    <x v="0"/>
    <n v="1"/>
    <s v="11-00373"/>
    <x v="0"/>
    <d v="1899-12-30T17:15:00"/>
    <s v="Delivered"/>
    <n v="109"/>
    <x v="46"/>
    <n v="4.99"/>
    <b v="0"/>
    <n v="5"/>
    <s v="Friday"/>
    <x v="1"/>
  </r>
  <r>
    <x v="0"/>
    <n v="1"/>
    <s v="11-00375"/>
    <x v="0"/>
    <d v="1899-12-30T17:16:00"/>
    <s v="Void"/>
    <s v="N/A"/>
    <x v="16"/>
    <n v="4.99"/>
    <b v="0"/>
    <n v="5"/>
    <s v="Friday"/>
    <x v="1"/>
  </r>
  <r>
    <x v="0"/>
    <n v="1"/>
    <s v="11-00376"/>
    <x v="0"/>
    <d v="1899-12-30T17:16:00"/>
    <s v="Delivered"/>
    <n v="104"/>
    <x v="38"/>
    <n v="4.99"/>
    <b v="0"/>
    <n v="5"/>
    <s v="Friday"/>
    <x v="1"/>
  </r>
  <r>
    <x v="0"/>
    <n v="1"/>
    <s v="11-00378"/>
    <x v="0"/>
    <d v="1899-12-30T17:17:00"/>
    <s v="Void"/>
    <s v="N/A"/>
    <x v="36"/>
    <n v="4.99"/>
    <b v="0"/>
    <n v="5"/>
    <s v="Friday"/>
    <x v="1"/>
  </r>
  <r>
    <x v="0"/>
    <n v="1"/>
    <s v="11-00377"/>
    <x v="0"/>
    <d v="1899-12-30T17:17:00"/>
    <s v="Void"/>
    <s v="N/A"/>
    <x v="47"/>
    <n v="4.99"/>
    <b v="0"/>
    <n v="5"/>
    <s v="Friday"/>
    <x v="1"/>
  </r>
  <r>
    <x v="0"/>
    <n v="1"/>
    <s v="11-00380"/>
    <x v="0"/>
    <d v="1899-12-30T17:18:00"/>
    <s v="Delivered"/>
    <n v="103"/>
    <x v="7"/>
    <n v="4.99"/>
    <b v="0"/>
    <n v="5"/>
    <s v="Friday"/>
    <x v="1"/>
  </r>
  <r>
    <x v="0"/>
    <n v="1"/>
    <s v="11-00379"/>
    <x v="0"/>
    <d v="1899-12-30T17:18:00"/>
    <s v="Delivered"/>
    <n v="99"/>
    <x v="30"/>
    <n v="4.99"/>
    <b v="1"/>
    <n v="5"/>
    <s v="Friday"/>
    <x v="1"/>
  </r>
  <r>
    <x v="0"/>
    <n v="1"/>
    <s v="11-00382"/>
    <x v="0"/>
    <d v="1899-12-30T17:21:00"/>
    <s v="Void"/>
    <s v="N/A"/>
    <x v="48"/>
    <n v="4.99"/>
    <b v="0"/>
    <n v="5"/>
    <s v="Friday"/>
    <x v="1"/>
  </r>
  <r>
    <x v="0"/>
    <n v="1"/>
    <s v="11-00381"/>
    <x v="0"/>
    <d v="1899-12-30T17:21:00"/>
    <s v="Void"/>
    <s v="N/A"/>
    <x v="20"/>
    <n v="4.99"/>
    <b v="0"/>
    <n v="5"/>
    <s v="Friday"/>
    <x v="1"/>
  </r>
  <r>
    <x v="0"/>
    <n v="1"/>
    <s v="11-00383"/>
    <x v="0"/>
    <d v="1899-12-30T17:23:00"/>
    <s v="Void"/>
    <s v="N/A"/>
    <x v="3"/>
    <n v="4.99"/>
    <b v="0"/>
    <n v="5"/>
    <s v="Friday"/>
    <x v="1"/>
  </r>
  <r>
    <x v="0"/>
    <n v="1"/>
    <s v="11-00385"/>
    <x v="0"/>
    <d v="1899-12-30T17:23:00"/>
    <s v="Delivered"/>
    <n v="119"/>
    <x v="49"/>
    <n v="4.99"/>
    <b v="0"/>
    <n v="5"/>
    <s v="Friday"/>
    <x v="1"/>
  </r>
  <r>
    <x v="0"/>
    <n v="1"/>
    <s v="11-00384"/>
    <x v="0"/>
    <d v="1899-12-30T17:23:00"/>
    <s v="Delivered"/>
    <n v="88"/>
    <x v="38"/>
    <n v="4.99"/>
    <b v="0"/>
    <n v="5"/>
    <s v="Friday"/>
    <x v="1"/>
  </r>
  <r>
    <x v="0"/>
    <n v="1"/>
    <s v="11-00386"/>
    <x v="0"/>
    <d v="1899-12-30T17:25:00"/>
    <s v="Delivered"/>
    <n v="107"/>
    <x v="50"/>
    <n v="4.99"/>
    <b v="0"/>
    <n v="5"/>
    <s v="Friday"/>
    <x v="1"/>
  </r>
  <r>
    <x v="0"/>
    <n v="1"/>
    <s v="11-00387"/>
    <x v="0"/>
    <d v="1899-12-30T17:27:00"/>
    <s v="Delivered"/>
    <n v="68"/>
    <x v="51"/>
    <n v="4.99"/>
    <b v="0"/>
    <n v="5"/>
    <s v="Friday"/>
    <x v="1"/>
  </r>
  <r>
    <x v="0"/>
    <n v="1"/>
    <s v="11-00388"/>
    <x v="0"/>
    <d v="1899-12-30T17:28:00"/>
    <s v="Delivered"/>
    <n v="100"/>
    <x v="50"/>
    <n v="4.99"/>
    <b v="0"/>
    <n v="5"/>
    <s v="Friday"/>
    <x v="1"/>
  </r>
  <r>
    <x v="0"/>
    <n v="1"/>
    <s v="11-00389"/>
    <x v="0"/>
    <d v="1899-12-30T17:28:00"/>
    <s v="Delivered"/>
    <n v="85"/>
    <x v="52"/>
    <n v="4.99"/>
    <b v="0"/>
    <n v="5"/>
    <s v="Friday"/>
    <x v="1"/>
  </r>
  <r>
    <x v="0"/>
    <n v="1"/>
    <s v="11-00390"/>
    <x v="0"/>
    <d v="1899-12-30T17:29:00"/>
    <s v="Void"/>
    <s v="N/A"/>
    <x v="8"/>
    <n v="4.99"/>
    <b v="0"/>
    <n v="5"/>
    <s v="Friday"/>
    <x v="1"/>
  </r>
  <r>
    <x v="0"/>
    <n v="1"/>
    <s v="11-00391"/>
    <x v="0"/>
    <d v="1899-12-30T17:29:00"/>
    <s v="Delivered"/>
    <n v="77"/>
    <x v="32"/>
    <n v="4.99"/>
    <b v="0"/>
    <n v="5"/>
    <s v="Friday"/>
    <x v="1"/>
  </r>
  <r>
    <x v="0"/>
    <n v="1"/>
    <s v="11-00392"/>
    <x v="0"/>
    <d v="1899-12-30T17:30:00"/>
    <s v="Void"/>
    <s v="N/A"/>
    <x v="3"/>
    <n v="4.99"/>
    <b v="0"/>
    <n v="5"/>
    <s v="Friday"/>
    <x v="1"/>
  </r>
  <r>
    <x v="0"/>
    <n v="1"/>
    <s v="11-00395"/>
    <x v="0"/>
    <d v="1899-12-30T17:33:00"/>
    <s v="Void"/>
    <s v="N/A"/>
    <x v="6"/>
    <n v="4.99"/>
    <b v="0"/>
    <n v="5"/>
    <s v="Friday"/>
    <x v="1"/>
  </r>
  <r>
    <x v="0"/>
    <n v="1"/>
    <s v="11-00394"/>
    <x v="0"/>
    <d v="1899-12-30T17:33:00"/>
    <s v="Delivered"/>
    <n v="107"/>
    <x v="53"/>
    <n v="4.99"/>
    <b v="0"/>
    <n v="5"/>
    <s v="Friday"/>
    <x v="1"/>
  </r>
  <r>
    <x v="0"/>
    <n v="1"/>
    <s v="11-00393"/>
    <x v="0"/>
    <d v="1899-12-30T17:33:00"/>
    <s v="Delivered"/>
    <n v="87"/>
    <x v="54"/>
    <n v="4.99"/>
    <b v="0"/>
    <n v="5"/>
    <s v="Friday"/>
    <x v="1"/>
  </r>
  <r>
    <x v="0"/>
    <n v="1"/>
    <s v="11-00397"/>
    <x v="0"/>
    <d v="1899-12-30T17:36:00"/>
    <s v="Void"/>
    <s v="N/A"/>
    <x v="55"/>
    <n v="4.99"/>
    <b v="0"/>
    <n v="5"/>
    <s v="Friday"/>
    <x v="1"/>
  </r>
  <r>
    <x v="0"/>
    <n v="1"/>
    <s v="11-00396"/>
    <x v="0"/>
    <d v="1899-12-30T17:36:00"/>
    <s v="Delivered"/>
    <n v="112"/>
    <x v="56"/>
    <n v="4.99"/>
    <b v="0"/>
    <n v="5"/>
    <s v="Friday"/>
    <x v="1"/>
  </r>
  <r>
    <x v="0"/>
    <n v="1"/>
    <s v="11-00398"/>
    <x v="0"/>
    <d v="1899-12-30T17:37:00"/>
    <s v="Void"/>
    <s v="N/A"/>
    <x v="14"/>
    <n v="4.99"/>
    <b v="0"/>
    <n v="5"/>
    <s v="Friday"/>
    <x v="1"/>
  </r>
  <r>
    <x v="0"/>
    <n v="1"/>
    <s v="11-00399"/>
    <x v="0"/>
    <d v="1899-12-30T17:37:00"/>
    <s v="Delivered"/>
    <n v="91"/>
    <x v="57"/>
    <n v="4.99"/>
    <b v="0"/>
    <n v="5"/>
    <s v="Friday"/>
    <x v="1"/>
  </r>
  <r>
    <x v="0"/>
    <n v="1"/>
    <s v="11-00400"/>
    <x v="0"/>
    <d v="1899-12-30T17:39:00"/>
    <s v="Delivered"/>
    <n v="89"/>
    <x v="38"/>
    <n v="4.99"/>
    <b v="0"/>
    <n v="5"/>
    <s v="Friday"/>
    <x v="1"/>
  </r>
  <r>
    <x v="0"/>
    <n v="1"/>
    <s v="11-00401"/>
    <x v="0"/>
    <d v="1899-12-30T17:39:00"/>
    <s v="Delivered"/>
    <n v="101"/>
    <x v="22"/>
    <n v="4.99"/>
    <b v="0"/>
    <n v="5"/>
    <s v="Friday"/>
    <x v="1"/>
  </r>
  <r>
    <x v="0"/>
    <n v="1"/>
    <s v="11-00402"/>
    <x v="0"/>
    <d v="1899-12-30T17:41:00"/>
    <s v="Delivered"/>
    <n v="103"/>
    <x v="58"/>
    <n v="4.99"/>
    <b v="1"/>
    <n v="5"/>
    <s v="Friday"/>
    <x v="1"/>
  </r>
  <r>
    <x v="0"/>
    <n v="1"/>
    <s v="11-00403"/>
    <x v="0"/>
    <d v="1899-12-30T17:42:00"/>
    <s v="Delivered"/>
    <n v="93"/>
    <x v="59"/>
    <n v="4.99"/>
    <b v="0"/>
    <n v="5"/>
    <s v="Friday"/>
    <x v="1"/>
  </r>
  <r>
    <x v="0"/>
    <n v="1"/>
    <s v="11-00404"/>
    <x v="0"/>
    <d v="1899-12-30T17:44:00"/>
    <s v="Delivered"/>
    <n v="76"/>
    <x v="60"/>
    <n v="4.99"/>
    <b v="0"/>
    <n v="5"/>
    <s v="Friday"/>
    <x v="1"/>
  </r>
  <r>
    <x v="0"/>
    <n v="1"/>
    <s v="11-00405"/>
    <x v="0"/>
    <d v="1899-12-30T17:47:00"/>
    <s v="Delivered"/>
    <n v="65"/>
    <x v="54"/>
    <n v="4.99"/>
    <b v="0"/>
    <n v="5"/>
    <s v="Friday"/>
    <x v="1"/>
  </r>
  <r>
    <x v="0"/>
    <n v="1"/>
    <s v="11-00407"/>
    <x v="0"/>
    <d v="1899-12-30T17:48:00"/>
    <s v="Delivered"/>
    <n v="94"/>
    <x v="50"/>
    <n v="4.99"/>
    <b v="0"/>
    <n v="5"/>
    <s v="Friday"/>
    <x v="1"/>
  </r>
  <r>
    <x v="0"/>
    <n v="1"/>
    <s v="11-00408"/>
    <x v="0"/>
    <d v="1899-12-30T17:48:00"/>
    <s v="Delivered"/>
    <n v="104"/>
    <x v="49"/>
    <n v="4.99"/>
    <b v="0"/>
    <n v="5"/>
    <s v="Friday"/>
    <x v="1"/>
  </r>
  <r>
    <x v="0"/>
    <n v="1"/>
    <s v="11-00406"/>
    <x v="0"/>
    <d v="1899-12-30T17:48:00"/>
    <s v="Delivered"/>
    <n v="98"/>
    <x v="61"/>
    <n v="4.99"/>
    <b v="0"/>
    <n v="5"/>
    <s v="Friday"/>
    <x v="1"/>
  </r>
  <r>
    <x v="0"/>
    <n v="1"/>
    <s v="11-00409"/>
    <x v="0"/>
    <d v="1899-12-30T17:49:00"/>
    <s v="Delivered"/>
    <n v="110"/>
    <x v="62"/>
    <n v="4.99"/>
    <b v="0"/>
    <n v="5"/>
    <s v="Friday"/>
    <x v="1"/>
  </r>
  <r>
    <x v="0"/>
    <n v="1"/>
    <s v="11-00411"/>
    <x v="0"/>
    <d v="1899-12-30T17:50:00"/>
    <s v="Void"/>
    <s v="N/A"/>
    <x v="27"/>
    <n v="4.99"/>
    <b v="0"/>
    <n v="5"/>
    <s v="Friday"/>
    <x v="1"/>
  </r>
  <r>
    <x v="0"/>
    <n v="1"/>
    <s v="11-00410"/>
    <x v="0"/>
    <d v="1899-12-30T17:50:00"/>
    <s v="Void"/>
    <s v="N/A"/>
    <x v="20"/>
    <n v="4.99"/>
    <b v="0"/>
    <n v="5"/>
    <s v="Friday"/>
    <x v="1"/>
  </r>
  <r>
    <x v="0"/>
    <n v="1"/>
    <s v="11-00412"/>
    <x v="0"/>
    <d v="1899-12-30T17:53:00"/>
    <s v="Void"/>
    <s v="N/A"/>
    <x v="10"/>
    <n v="4.99"/>
    <b v="0"/>
    <n v="5"/>
    <s v="Friday"/>
    <x v="1"/>
  </r>
  <r>
    <x v="0"/>
    <n v="1"/>
    <s v="11-00413"/>
    <x v="0"/>
    <d v="1899-12-30T17:53:00"/>
    <s v="Delivered"/>
    <n v="96"/>
    <x v="63"/>
    <n v="4.99"/>
    <b v="0"/>
    <n v="5"/>
    <s v="Friday"/>
    <x v="1"/>
  </r>
  <r>
    <x v="0"/>
    <n v="1"/>
    <s v="11-00415"/>
    <x v="0"/>
    <d v="1899-12-30T17:54:00"/>
    <s v="Void"/>
    <s v="N/A"/>
    <x v="36"/>
    <n v="4.99"/>
    <b v="0"/>
    <n v="5"/>
    <s v="Friday"/>
    <x v="1"/>
  </r>
  <r>
    <x v="0"/>
    <n v="1"/>
    <s v="11-00414"/>
    <x v="0"/>
    <d v="1899-12-30T17:54:00"/>
    <s v="Delivered"/>
    <n v="83"/>
    <x v="57"/>
    <n v="4.99"/>
    <b v="0"/>
    <n v="5"/>
    <s v="Friday"/>
    <x v="1"/>
  </r>
  <r>
    <x v="0"/>
    <n v="1"/>
    <s v="11-00416"/>
    <x v="0"/>
    <d v="1899-12-30T17:54:00"/>
    <s v="Delivered"/>
    <n v="69"/>
    <x v="29"/>
    <n v="4.99"/>
    <b v="0"/>
    <n v="5"/>
    <s v="Friday"/>
    <x v="1"/>
  </r>
  <r>
    <x v="0"/>
    <n v="1"/>
    <s v="11-00418"/>
    <x v="0"/>
    <d v="1899-12-30T17:57:00"/>
    <s v="Void"/>
    <s v="N/A"/>
    <x v="64"/>
    <n v="4.99"/>
    <b v="0"/>
    <n v="5"/>
    <s v="Friday"/>
    <x v="1"/>
  </r>
  <r>
    <x v="0"/>
    <n v="1"/>
    <s v="11-00417"/>
    <x v="0"/>
    <d v="1899-12-30T17:57:00"/>
    <s v="Delivered"/>
    <n v="99"/>
    <x v="65"/>
    <n v="4.99"/>
    <b v="0"/>
    <n v="5"/>
    <s v="Friday"/>
    <x v="1"/>
  </r>
  <r>
    <x v="0"/>
    <n v="1"/>
    <s v="11-00419"/>
    <x v="0"/>
    <d v="1899-12-30T17:59:00"/>
    <s v="Delivered"/>
    <n v="93"/>
    <x v="38"/>
    <n v="4.99"/>
    <b v="0"/>
    <n v="5"/>
    <s v="Friday"/>
    <x v="1"/>
  </r>
  <r>
    <x v="0"/>
    <n v="1"/>
    <s v="11-00420"/>
    <x v="0"/>
    <d v="1899-12-30T18:00:00"/>
    <s v="Delivered"/>
    <n v="185"/>
    <x v="31"/>
    <n v="4.99"/>
    <b v="0"/>
    <n v="5"/>
    <s v="Friday"/>
    <x v="2"/>
  </r>
  <r>
    <x v="0"/>
    <n v="1"/>
    <s v="11-00422"/>
    <x v="0"/>
    <d v="1899-12-30T18:01:00"/>
    <s v="Delivered"/>
    <n v="136"/>
    <x v="50"/>
    <n v="4.99"/>
    <b v="0"/>
    <n v="5"/>
    <s v="Friday"/>
    <x v="2"/>
  </r>
  <r>
    <x v="0"/>
    <n v="1"/>
    <s v="11-00421"/>
    <x v="0"/>
    <d v="1899-12-30T18:01:00"/>
    <s v="Delivered"/>
    <n v="182"/>
    <x v="66"/>
    <n v="4.99"/>
    <b v="0"/>
    <n v="5"/>
    <s v="Friday"/>
    <x v="2"/>
  </r>
  <r>
    <x v="0"/>
    <n v="1"/>
    <s v="11-00423"/>
    <x v="0"/>
    <d v="1899-12-30T18:01:00"/>
    <s v="Delivered"/>
    <n v="131"/>
    <x v="67"/>
    <n v="4.99"/>
    <b v="0"/>
    <n v="5"/>
    <s v="Friday"/>
    <x v="2"/>
  </r>
  <r>
    <x v="0"/>
    <n v="1"/>
    <s v="11-00424"/>
    <x v="0"/>
    <d v="1899-12-30T18:05:00"/>
    <s v="Void"/>
    <s v="N/A"/>
    <x v="3"/>
    <n v="4.99"/>
    <b v="0"/>
    <n v="5"/>
    <s v="Friday"/>
    <x v="2"/>
  </r>
  <r>
    <x v="0"/>
    <n v="1"/>
    <s v="11-00425"/>
    <x v="0"/>
    <d v="1899-12-30T18:06:00"/>
    <s v="Delivered"/>
    <n v="155"/>
    <x v="68"/>
    <n v="4.99"/>
    <b v="0"/>
    <n v="5"/>
    <s v="Friday"/>
    <x v="2"/>
  </r>
  <r>
    <x v="0"/>
    <n v="1"/>
    <s v="11-00426"/>
    <x v="0"/>
    <d v="1899-12-30T18:10:00"/>
    <s v="Delivered"/>
    <n v="133"/>
    <x v="31"/>
    <n v="4.99"/>
    <b v="0"/>
    <n v="5"/>
    <s v="Friday"/>
    <x v="2"/>
  </r>
  <r>
    <x v="0"/>
    <n v="1"/>
    <s v="11-00427"/>
    <x v="0"/>
    <d v="1899-12-30T18:10:00"/>
    <s v="Delivered"/>
    <n v="133"/>
    <x v="29"/>
    <n v="4.99"/>
    <b v="0"/>
    <n v="5"/>
    <s v="Friday"/>
    <x v="2"/>
  </r>
  <r>
    <x v="0"/>
    <n v="1"/>
    <s v="11-00428"/>
    <x v="0"/>
    <d v="1899-12-30T18:11:00"/>
    <s v="Delivered"/>
    <n v="115"/>
    <x v="18"/>
    <n v="4.99"/>
    <b v="0"/>
    <n v="5"/>
    <s v="Friday"/>
    <x v="2"/>
  </r>
  <r>
    <x v="0"/>
    <n v="1"/>
    <s v="11-00429"/>
    <x v="0"/>
    <d v="1899-12-30T18:14:00"/>
    <s v="Delivered"/>
    <n v="174"/>
    <x v="69"/>
    <n v="4.99"/>
    <b v="0"/>
    <n v="5"/>
    <s v="Friday"/>
    <x v="2"/>
  </r>
  <r>
    <x v="0"/>
    <n v="1"/>
    <s v="11-00430"/>
    <x v="0"/>
    <d v="1899-12-30T18:15:00"/>
    <s v="Delivered"/>
    <n v="166"/>
    <x v="49"/>
    <n v="4.99"/>
    <b v="0"/>
    <n v="5"/>
    <s v="Friday"/>
    <x v="2"/>
  </r>
  <r>
    <x v="0"/>
    <n v="1"/>
    <s v="11-00431"/>
    <x v="0"/>
    <d v="1899-12-30T18:19:00"/>
    <s v="Delivered"/>
    <n v="113"/>
    <x v="70"/>
    <n v="4.99"/>
    <b v="0"/>
    <n v="5"/>
    <s v="Friday"/>
    <x v="2"/>
  </r>
  <r>
    <x v="0"/>
    <n v="1"/>
    <s v="11-00432"/>
    <x v="0"/>
    <d v="1899-12-30T18:21:00"/>
    <s v="Void"/>
    <s v="N/A"/>
    <x v="71"/>
    <n v="4.99"/>
    <b v="0"/>
    <n v="5"/>
    <s v="Friday"/>
    <x v="2"/>
  </r>
  <r>
    <x v="0"/>
    <n v="1"/>
    <s v="11-00433"/>
    <x v="0"/>
    <d v="1899-12-30T18:22:00"/>
    <s v="Delivered"/>
    <n v="152"/>
    <x v="58"/>
    <n v="4.99"/>
    <b v="0"/>
    <n v="5"/>
    <s v="Friday"/>
    <x v="2"/>
  </r>
  <r>
    <x v="0"/>
    <n v="1"/>
    <s v="11-00434"/>
    <x v="0"/>
    <d v="1899-12-30T18:23:00"/>
    <s v="Void"/>
    <s v="N/A"/>
    <x v="71"/>
    <n v="4.99"/>
    <b v="0"/>
    <n v="5"/>
    <s v="Friday"/>
    <x v="2"/>
  </r>
  <r>
    <x v="0"/>
    <n v="1"/>
    <s v="11-00435"/>
    <x v="0"/>
    <d v="1899-12-30T18:24:00"/>
    <s v="Void"/>
    <s v="N/A"/>
    <x v="72"/>
    <n v="4.99"/>
    <b v="0"/>
    <n v="5"/>
    <s v="Friday"/>
    <x v="2"/>
  </r>
  <r>
    <x v="0"/>
    <n v="1"/>
    <s v="11-00437"/>
    <x v="0"/>
    <d v="1899-12-30T18:27:00"/>
    <s v="Delivered"/>
    <n v="132"/>
    <x v="73"/>
    <n v="4.99"/>
    <b v="0"/>
    <n v="5"/>
    <s v="Friday"/>
    <x v="2"/>
  </r>
  <r>
    <x v="0"/>
    <n v="1"/>
    <s v="11-00436"/>
    <x v="0"/>
    <d v="1899-12-30T18:27:00"/>
    <s v="Delivered"/>
    <n v="142"/>
    <x v="69"/>
    <n v="4.99"/>
    <b v="0"/>
    <n v="5"/>
    <s v="Friday"/>
    <x v="2"/>
  </r>
  <r>
    <x v="0"/>
    <n v="1"/>
    <s v="11-00439"/>
    <x v="0"/>
    <d v="1899-12-30T18:28:00"/>
    <s v="Delivered"/>
    <n v="194"/>
    <x v="37"/>
    <n v="4.99"/>
    <b v="0"/>
    <n v="5"/>
    <s v="Friday"/>
    <x v="2"/>
  </r>
  <r>
    <x v="0"/>
    <n v="1"/>
    <s v="11-00440"/>
    <x v="0"/>
    <d v="1899-12-30T18:28:00"/>
    <s v="Delivered"/>
    <n v="133"/>
    <x v="29"/>
    <n v="4.99"/>
    <b v="0"/>
    <n v="5"/>
    <s v="Friday"/>
    <x v="2"/>
  </r>
  <r>
    <x v="0"/>
    <n v="1"/>
    <s v="11-00438"/>
    <x v="0"/>
    <d v="1899-12-30T18:28:00"/>
    <s v="Delivered"/>
    <n v="178"/>
    <x v="74"/>
    <n v="4.99"/>
    <b v="1"/>
    <n v="5"/>
    <s v="Friday"/>
    <x v="2"/>
  </r>
  <r>
    <x v="0"/>
    <n v="1"/>
    <s v="11-00442"/>
    <x v="0"/>
    <d v="1899-12-30T18:29:00"/>
    <s v="Void"/>
    <s v="N/A"/>
    <x v="72"/>
    <n v="4.99"/>
    <b v="0"/>
    <n v="5"/>
    <s v="Friday"/>
    <x v="2"/>
  </r>
  <r>
    <x v="0"/>
    <n v="1"/>
    <s v="11-00443"/>
    <x v="0"/>
    <d v="1899-12-30T18:29:00"/>
    <s v="Void"/>
    <s v="N/A"/>
    <x v="15"/>
    <n v="4.99"/>
    <b v="0"/>
    <n v="5"/>
    <s v="Friday"/>
    <x v="2"/>
  </r>
  <r>
    <x v="0"/>
    <n v="1"/>
    <s v="11-00441"/>
    <x v="0"/>
    <d v="1899-12-30T18:29:00"/>
    <s v="Delivered"/>
    <n v="160"/>
    <x v="8"/>
    <n v="4.99"/>
    <b v="0"/>
    <n v="5"/>
    <s v="Friday"/>
    <x v="2"/>
  </r>
  <r>
    <x v="0"/>
    <n v="1"/>
    <s v="11-00444"/>
    <x v="0"/>
    <d v="1899-12-30T18:30:00"/>
    <s v="Delivered"/>
    <n v="138"/>
    <x v="4"/>
    <n v="4.99"/>
    <b v="1"/>
    <n v="5"/>
    <s v="Friday"/>
    <x v="2"/>
  </r>
  <r>
    <x v="0"/>
    <n v="1"/>
    <s v="11-00445"/>
    <x v="0"/>
    <d v="1899-12-30T18:31:00"/>
    <s v="Void"/>
    <s v="N/A"/>
    <x v="72"/>
    <n v="4.99"/>
    <b v="0"/>
    <n v="5"/>
    <s v="Friday"/>
    <x v="2"/>
  </r>
  <r>
    <x v="0"/>
    <n v="1"/>
    <s v="11-00448"/>
    <x v="0"/>
    <d v="1899-12-30T18:32:00"/>
    <s v="Delivered"/>
    <n v="125"/>
    <x v="63"/>
    <n v="4.99"/>
    <b v="0"/>
    <n v="5"/>
    <s v="Friday"/>
    <x v="2"/>
  </r>
  <r>
    <x v="0"/>
    <n v="1"/>
    <s v="11-00446"/>
    <x v="0"/>
    <d v="1899-12-30T18:32:00"/>
    <s v="Delivered"/>
    <n v="139"/>
    <x v="53"/>
    <n v="4.99"/>
    <b v="0"/>
    <n v="5"/>
    <s v="Friday"/>
    <x v="2"/>
  </r>
  <r>
    <x v="0"/>
    <n v="1"/>
    <s v="11-00447"/>
    <x v="0"/>
    <d v="1899-12-30T18:32:00"/>
    <s v="Delivered"/>
    <n v="165"/>
    <x v="57"/>
    <n v="4.99"/>
    <b v="0"/>
    <n v="5"/>
    <s v="Friday"/>
    <x v="2"/>
  </r>
  <r>
    <x v="0"/>
    <n v="1"/>
    <s v="11-00449"/>
    <x v="0"/>
    <d v="1899-12-30T18:33:00"/>
    <s v="Delivered"/>
    <n v="126"/>
    <x v="5"/>
    <n v="4.99"/>
    <b v="0"/>
    <n v="5"/>
    <s v="Friday"/>
    <x v="2"/>
  </r>
  <r>
    <x v="0"/>
    <n v="1"/>
    <s v="11-00450"/>
    <x v="0"/>
    <d v="1899-12-30T18:35:00"/>
    <s v="Delivered"/>
    <n v="159"/>
    <x v="20"/>
    <n v="4.99"/>
    <b v="0"/>
    <n v="5"/>
    <s v="Friday"/>
    <x v="2"/>
  </r>
  <r>
    <x v="0"/>
    <n v="1"/>
    <s v="11-00452"/>
    <x v="0"/>
    <d v="1899-12-30T18:36:00"/>
    <s v="Void"/>
    <s v="N/A"/>
    <x v="71"/>
    <n v="4.99"/>
    <b v="0"/>
    <n v="5"/>
    <s v="Friday"/>
    <x v="2"/>
  </r>
  <r>
    <x v="0"/>
    <n v="1"/>
    <s v="11-00451"/>
    <x v="0"/>
    <d v="1899-12-30T18:36:00"/>
    <s v="Delivered"/>
    <n v="139"/>
    <x v="16"/>
    <n v="4.99"/>
    <b v="0"/>
    <n v="5"/>
    <s v="Friday"/>
    <x v="2"/>
  </r>
  <r>
    <x v="0"/>
    <n v="1"/>
    <s v="11-00453"/>
    <x v="0"/>
    <d v="1899-12-30T18:37:00"/>
    <s v="Delivered"/>
    <n v="179"/>
    <x v="75"/>
    <n v="4.99"/>
    <b v="0"/>
    <n v="5"/>
    <s v="Friday"/>
    <x v="2"/>
  </r>
  <r>
    <x v="0"/>
    <n v="1"/>
    <s v="11-00454"/>
    <x v="0"/>
    <d v="1899-12-30T18:38:00"/>
    <s v="Delivered"/>
    <n v="222"/>
    <x v="76"/>
    <n v="4.99"/>
    <b v="0"/>
    <n v="5"/>
    <s v="Friday"/>
    <x v="2"/>
  </r>
  <r>
    <x v="0"/>
    <n v="1"/>
    <s v="11-00456"/>
    <x v="0"/>
    <d v="1899-12-30T18:41:00"/>
    <s v="Void"/>
    <s v="N/A"/>
    <x v="15"/>
    <n v="4.99"/>
    <b v="0"/>
    <n v="5"/>
    <s v="Friday"/>
    <x v="2"/>
  </r>
  <r>
    <x v="0"/>
    <n v="1"/>
    <s v="11-00455"/>
    <x v="0"/>
    <d v="1899-12-30T18:41:00"/>
    <s v="Delivered"/>
    <n v="155"/>
    <x v="20"/>
    <n v="4.99"/>
    <b v="0"/>
    <n v="5"/>
    <s v="Friday"/>
    <x v="2"/>
  </r>
  <r>
    <x v="0"/>
    <n v="1"/>
    <s v="11-00458"/>
    <x v="0"/>
    <d v="1899-12-30T18:43:00"/>
    <s v="Void"/>
    <s v="N/A"/>
    <x v="64"/>
    <n v="4.99"/>
    <b v="0"/>
    <n v="5"/>
    <s v="Friday"/>
    <x v="2"/>
  </r>
  <r>
    <x v="0"/>
    <n v="1"/>
    <s v="11-00457"/>
    <x v="0"/>
    <d v="1899-12-30T18:43:00"/>
    <s v="Void"/>
    <s v="N/A"/>
    <x v="71"/>
    <n v="4.99"/>
    <b v="0"/>
    <n v="5"/>
    <s v="Friday"/>
    <x v="2"/>
  </r>
  <r>
    <x v="0"/>
    <n v="1"/>
    <s v="11-00459"/>
    <x v="0"/>
    <d v="1899-12-30T18:43:00"/>
    <s v="Delivered"/>
    <n v="171"/>
    <x v="55"/>
    <n v="4.99"/>
    <b v="0"/>
    <n v="5"/>
    <s v="Friday"/>
    <x v="2"/>
  </r>
  <r>
    <x v="0"/>
    <n v="1"/>
    <s v="11-00460"/>
    <x v="0"/>
    <d v="1899-12-30T18:46:00"/>
    <s v="Void"/>
    <s v="N/A"/>
    <x v="64"/>
    <n v="4.99"/>
    <b v="0"/>
    <n v="5"/>
    <s v="Friday"/>
    <x v="2"/>
  </r>
  <r>
    <x v="0"/>
    <n v="1"/>
    <s v="11-00461"/>
    <x v="0"/>
    <d v="1899-12-30T18:50:00"/>
    <s v="Delivered"/>
    <n v="165"/>
    <x v="77"/>
    <n v="4.99"/>
    <b v="0"/>
    <n v="5"/>
    <s v="Friday"/>
    <x v="2"/>
  </r>
  <r>
    <x v="0"/>
    <n v="1"/>
    <s v="11-00462"/>
    <x v="0"/>
    <d v="1899-12-30T18:52:00"/>
    <s v="Delivered"/>
    <n v="137"/>
    <x v="78"/>
    <n v="4.99"/>
    <b v="0"/>
    <n v="5"/>
    <s v="Friday"/>
    <x v="2"/>
  </r>
  <r>
    <x v="0"/>
    <n v="1"/>
    <s v="11-00463"/>
    <x v="0"/>
    <d v="1899-12-30T18:53:00"/>
    <s v="Delivered"/>
    <n v="123"/>
    <x v="79"/>
    <n v="4.99"/>
    <b v="0"/>
    <n v="5"/>
    <s v="Friday"/>
    <x v="2"/>
  </r>
  <r>
    <x v="0"/>
    <n v="1"/>
    <s v="11-00465"/>
    <x v="0"/>
    <d v="1899-12-30T18:54:00"/>
    <s v="Delivered"/>
    <n v="143"/>
    <x v="80"/>
    <n v="4.99"/>
    <b v="0"/>
    <n v="5"/>
    <s v="Friday"/>
    <x v="2"/>
  </r>
  <r>
    <x v="0"/>
    <n v="1"/>
    <s v="11-00464"/>
    <x v="0"/>
    <d v="1899-12-30T18:54:00"/>
    <s v="Delivered"/>
    <n v="141"/>
    <x v="58"/>
    <n v="4.99"/>
    <b v="0"/>
    <n v="5"/>
    <s v="Friday"/>
    <x v="2"/>
  </r>
  <r>
    <x v="0"/>
    <n v="1"/>
    <s v="11-00467"/>
    <x v="0"/>
    <d v="1899-12-30T18:55:00"/>
    <s v="Void"/>
    <s v="N/A"/>
    <x v="71"/>
    <n v="4.99"/>
    <b v="0"/>
    <n v="5"/>
    <s v="Friday"/>
    <x v="2"/>
  </r>
  <r>
    <x v="0"/>
    <n v="1"/>
    <s v="11-00466"/>
    <x v="0"/>
    <d v="1899-12-30T18:55:00"/>
    <s v="Delivered"/>
    <n v="168"/>
    <x v="11"/>
    <n v="4.99"/>
    <b v="0"/>
    <n v="5"/>
    <s v="Friday"/>
    <x v="2"/>
  </r>
  <r>
    <x v="0"/>
    <n v="1"/>
    <s v="11-00468"/>
    <x v="0"/>
    <d v="1899-12-30T18:56:00"/>
    <s v="Delivered"/>
    <n v="182"/>
    <x v="36"/>
    <n v="4.99"/>
    <b v="1"/>
    <n v="5"/>
    <s v="Friday"/>
    <x v="2"/>
  </r>
  <r>
    <x v="0"/>
    <n v="1"/>
    <s v="11-00469"/>
    <x v="0"/>
    <d v="1899-12-30T18:57:00"/>
    <s v="Delivered"/>
    <n v="143"/>
    <x v="48"/>
    <n v="4.99"/>
    <b v="0"/>
    <n v="5"/>
    <s v="Friday"/>
    <x v="2"/>
  </r>
  <r>
    <x v="0"/>
    <n v="1"/>
    <s v="11-00471"/>
    <x v="0"/>
    <d v="1899-12-30T18:59:00"/>
    <s v="Delivered"/>
    <n v="149"/>
    <x v="20"/>
    <n v="4.99"/>
    <b v="1"/>
    <n v="5"/>
    <s v="Friday"/>
    <x v="2"/>
  </r>
  <r>
    <x v="0"/>
    <n v="1"/>
    <s v="11-00470"/>
    <x v="0"/>
    <d v="1899-12-30T18:59:00"/>
    <s v="Delivered"/>
    <n v="178"/>
    <x v="81"/>
    <n v="4.99"/>
    <b v="0"/>
    <n v="5"/>
    <s v="Friday"/>
    <x v="2"/>
  </r>
  <r>
    <x v="0"/>
    <n v="1"/>
    <s v="11-00472"/>
    <x v="0"/>
    <d v="1899-12-30T19:02:00"/>
    <s v="Delivered"/>
    <n v="148"/>
    <x v="38"/>
    <n v="4.99"/>
    <b v="0"/>
    <n v="5"/>
    <s v="Friday"/>
    <x v="2"/>
  </r>
  <r>
    <x v="0"/>
    <n v="1"/>
    <s v="11-00473"/>
    <x v="0"/>
    <d v="1899-12-30T19:09:00"/>
    <s v="Delivered"/>
    <n v="104"/>
    <x v="8"/>
    <n v="4.99"/>
    <b v="0"/>
    <n v="5"/>
    <s v="Friday"/>
    <x v="2"/>
  </r>
  <r>
    <x v="0"/>
    <n v="1"/>
    <s v="11-00474"/>
    <x v="0"/>
    <d v="1899-12-30T19:12:00"/>
    <s v="Void"/>
    <s v="N/A"/>
    <x v="3"/>
    <n v="4.99"/>
    <b v="0"/>
    <n v="5"/>
    <s v="Friday"/>
    <x v="2"/>
  </r>
  <r>
    <x v="0"/>
    <n v="1"/>
    <s v="11-00475"/>
    <x v="0"/>
    <d v="1899-12-30T19:13:00"/>
    <s v="Delivered"/>
    <n v="112"/>
    <x v="82"/>
    <n v="4.99"/>
    <b v="0"/>
    <n v="5"/>
    <s v="Friday"/>
    <x v="2"/>
  </r>
  <r>
    <x v="0"/>
    <n v="1"/>
    <s v="11-00476"/>
    <x v="0"/>
    <d v="1899-12-30T19:16:00"/>
    <s v="Delivered"/>
    <n v="145"/>
    <x v="6"/>
    <n v="4.99"/>
    <b v="0"/>
    <n v="5"/>
    <s v="Friday"/>
    <x v="2"/>
  </r>
  <r>
    <x v="0"/>
    <n v="1"/>
    <s v="11-00477"/>
    <x v="0"/>
    <d v="1899-12-30T19:19:00"/>
    <s v="Delivered"/>
    <n v="166"/>
    <x v="83"/>
    <n v="4.99"/>
    <b v="0"/>
    <n v="5"/>
    <s v="Friday"/>
    <x v="2"/>
  </r>
  <r>
    <x v="0"/>
    <n v="1"/>
    <s v="11-00478"/>
    <x v="0"/>
    <d v="1899-12-30T19:23:00"/>
    <s v="Delivered"/>
    <n v="145"/>
    <x v="18"/>
    <n v="4.99"/>
    <b v="0"/>
    <n v="5"/>
    <s v="Friday"/>
    <x v="2"/>
  </r>
  <r>
    <x v="0"/>
    <n v="1"/>
    <s v="11-00479"/>
    <x v="0"/>
    <d v="1899-12-30T19:24:00"/>
    <s v="Delivered"/>
    <n v="110"/>
    <x v="0"/>
    <n v="4.99"/>
    <b v="0"/>
    <n v="5"/>
    <s v="Friday"/>
    <x v="2"/>
  </r>
  <r>
    <x v="0"/>
    <n v="1"/>
    <s v="11-00480"/>
    <x v="0"/>
    <d v="1899-12-30T19:25:00"/>
    <s v="Delivered"/>
    <n v="123"/>
    <x v="10"/>
    <n v="4.99"/>
    <b v="0"/>
    <n v="5"/>
    <s v="Friday"/>
    <x v="2"/>
  </r>
  <r>
    <x v="0"/>
    <n v="1"/>
    <s v="11-00481"/>
    <x v="0"/>
    <d v="1899-12-30T19:26:00"/>
    <s v="Delivered"/>
    <n v="176"/>
    <x v="9"/>
    <n v="4.99"/>
    <b v="0"/>
    <n v="5"/>
    <s v="Friday"/>
    <x v="2"/>
  </r>
  <r>
    <x v="0"/>
    <n v="1"/>
    <s v="11-00482"/>
    <x v="0"/>
    <d v="1899-12-30T19:28:00"/>
    <s v="Delivered"/>
    <n v="110"/>
    <x v="32"/>
    <n v="4.99"/>
    <b v="0"/>
    <n v="5"/>
    <s v="Friday"/>
    <x v="2"/>
  </r>
  <r>
    <x v="0"/>
    <n v="1"/>
    <s v="11-00483"/>
    <x v="0"/>
    <d v="1899-12-30T19:29:00"/>
    <s v="Delivered"/>
    <n v="119"/>
    <x v="5"/>
    <n v="4.99"/>
    <b v="0"/>
    <n v="5"/>
    <s v="Friday"/>
    <x v="2"/>
  </r>
  <r>
    <x v="0"/>
    <n v="1"/>
    <s v="11-00484"/>
    <x v="0"/>
    <d v="1899-12-30T19:32:00"/>
    <s v="Delivered"/>
    <n v="159"/>
    <x v="37"/>
    <n v="4.99"/>
    <b v="0"/>
    <n v="5"/>
    <s v="Friday"/>
    <x v="2"/>
  </r>
  <r>
    <x v="0"/>
    <n v="1"/>
    <s v="11-00485"/>
    <x v="0"/>
    <d v="1899-12-30T19:33:00"/>
    <s v="Delivered"/>
    <n v="134"/>
    <x v="68"/>
    <n v="4.99"/>
    <b v="0"/>
    <n v="5"/>
    <s v="Friday"/>
    <x v="2"/>
  </r>
  <r>
    <x v="0"/>
    <n v="1"/>
    <s v="11-00486"/>
    <x v="0"/>
    <d v="1899-12-30T19:34:00"/>
    <s v="Delivered"/>
    <n v="112"/>
    <x v="59"/>
    <n v="4.99"/>
    <b v="0"/>
    <n v="5"/>
    <s v="Friday"/>
    <x v="2"/>
  </r>
  <r>
    <x v="0"/>
    <n v="1"/>
    <s v="11-00487"/>
    <x v="0"/>
    <d v="1899-12-30T19:37:00"/>
    <s v="Delivered"/>
    <n v="132"/>
    <x v="6"/>
    <n v="4.99"/>
    <b v="0"/>
    <n v="5"/>
    <s v="Friday"/>
    <x v="2"/>
  </r>
  <r>
    <x v="0"/>
    <n v="1"/>
    <s v="11-00489"/>
    <x v="0"/>
    <d v="1899-12-30T19:41:00"/>
    <s v="Delivered"/>
    <n v="128"/>
    <x v="33"/>
    <n v="4.99"/>
    <b v="0"/>
    <n v="5"/>
    <s v="Friday"/>
    <x v="2"/>
  </r>
  <r>
    <x v="0"/>
    <n v="1"/>
    <s v="11-00488"/>
    <x v="0"/>
    <d v="1899-12-30T19:41:00"/>
    <s v="Delivered"/>
    <n v="136"/>
    <x v="48"/>
    <n v="4.99"/>
    <b v="0"/>
    <n v="5"/>
    <s v="Friday"/>
    <x v="2"/>
  </r>
  <r>
    <x v="0"/>
    <n v="1"/>
    <s v="11-00490"/>
    <x v="0"/>
    <d v="1899-12-30T19:43:00"/>
    <s v="Delivered"/>
    <n v="80"/>
    <x v="84"/>
    <n v="4.99"/>
    <b v="0"/>
    <n v="5"/>
    <s v="Friday"/>
    <x v="2"/>
  </r>
  <r>
    <x v="0"/>
    <n v="1"/>
    <s v="11-00491"/>
    <x v="0"/>
    <d v="1899-12-30T19:45:00"/>
    <s v="Delivered"/>
    <n v="101"/>
    <x v="36"/>
    <n v="4.99"/>
    <b v="0"/>
    <n v="5"/>
    <s v="Friday"/>
    <x v="2"/>
  </r>
  <r>
    <x v="0"/>
    <n v="1"/>
    <s v="11-00493"/>
    <x v="0"/>
    <d v="1899-12-30T19:48:00"/>
    <s v="Delivered"/>
    <n v="129"/>
    <x v="82"/>
    <n v="4.99"/>
    <b v="1"/>
    <n v="5"/>
    <s v="Friday"/>
    <x v="2"/>
  </r>
  <r>
    <x v="0"/>
    <n v="1"/>
    <s v="11-00492"/>
    <x v="0"/>
    <d v="1899-12-30T19:48:00"/>
    <s v="Delivered"/>
    <n v="133"/>
    <x v="29"/>
    <n v="4.99"/>
    <b v="0"/>
    <n v="5"/>
    <s v="Friday"/>
    <x v="2"/>
  </r>
  <r>
    <x v="0"/>
    <n v="1"/>
    <s v="11-00494"/>
    <x v="0"/>
    <d v="1899-12-30T19:51:00"/>
    <s v="Delivered"/>
    <n v="95"/>
    <x v="20"/>
    <n v="4.99"/>
    <b v="0"/>
    <n v="5"/>
    <s v="Friday"/>
    <x v="2"/>
  </r>
  <r>
    <x v="0"/>
    <n v="1"/>
    <s v="11-00495"/>
    <x v="0"/>
    <d v="1899-12-30T19:53:00"/>
    <s v="Delivered"/>
    <n v="176"/>
    <x v="85"/>
    <n v="4.99"/>
    <b v="0"/>
    <n v="5"/>
    <s v="Friday"/>
    <x v="2"/>
  </r>
  <r>
    <x v="0"/>
    <n v="1"/>
    <s v="11-00496"/>
    <x v="0"/>
    <d v="1899-12-30T19:54:00"/>
    <s v="Delivered"/>
    <n v="129"/>
    <x v="29"/>
    <n v="4.99"/>
    <b v="0"/>
    <n v="5"/>
    <s v="Friday"/>
    <x v="2"/>
  </r>
  <r>
    <x v="0"/>
    <n v="1"/>
    <s v="11-00497"/>
    <x v="0"/>
    <d v="1899-12-30T19:57:00"/>
    <s v="Delivered"/>
    <n v="143"/>
    <x v="12"/>
    <n v="4.99"/>
    <b v="0"/>
    <n v="5"/>
    <s v="Friday"/>
    <x v="2"/>
  </r>
  <r>
    <x v="0"/>
    <n v="1"/>
    <s v="11-00498"/>
    <x v="0"/>
    <d v="1899-12-30T19:59:00"/>
    <s v="Delivered"/>
    <n v="115"/>
    <x v="55"/>
    <n v="4.99"/>
    <b v="0"/>
    <n v="5"/>
    <s v="Friday"/>
    <x v="2"/>
  </r>
  <r>
    <x v="0"/>
    <n v="1"/>
    <s v="11-00499"/>
    <x v="0"/>
    <d v="1899-12-30T19:59:00"/>
    <s v="Delivered"/>
    <n v="137"/>
    <x v="86"/>
    <n v="4.99"/>
    <b v="0"/>
    <n v="5"/>
    <s v="Friday"/>
    <x v="2"/>
  </r>
  <r>
    <x v="0"/>
    <n v="1"/>
    <s v="11-00501"/>
    <x v="0"/>
    <d v="1899-12-30T20:05:00"/>
    <s v="Delivered"/>
    <n v="102"/>
    <x v="79"/>
    <n v="4.99"/>
    <b v="0"/>
    <n v="5"/>
    <s v="Friday"/>
    <x v="2"/>
  </r>
  <r>
    <x v="0"/>
    <n v="1"/>
    <s v="11-00500"/>
    <x v="0"/>
    <d v="1899-12-30T20:05:00"/>
    <s v="Delivered"/>
    <n v="115"/>
    <x v="81"/>
    <n v="4.99"/>
    <b v="1"/>
    <n v="5"/>
    <s v="Friday"/>
    <x v="2"/>
  </r>
  <r>
    <x v="0"/>
    <n v="1"/>
    <s v="11-00502"/>
    <x v="0"/>
    <d v="1899-12-30T20:07:00"/>
    <s v="Void"/>
    <s v="N/A"/>
    <x v="15"/>
    <n v="4.99"/>
    <b v="0"/>
    <n v="5"/>
    <s v="Friday"/>
    <x v="2"/>
  </r>
  <r>
    <x v="0"/>
    <n v="1"/>
    <s v="11-00503"/>
    <x v="0"/>
    <d v="1899-12-30T20:11:00"/>
    <s v="Delivered"/>
    <n v="131"/>
    <x v="55"/>
    <n v="4.99"/>
    <b v="0"/>
    <n v="5"/>
    <s v="Friday"/>
    <x v="2"/>
  </r>
  <r>
    <x v="0"/>
    <n v="1"/>
    <s v="11-00504"/>
    <x v="0"/>
    <d v="1899-12-30T20:12:00"/>
    <s v="Void"/>
    <s v="N/A"/>
    <x v="47"/>
    <n v="4.99"/>
    <b v="0"/>
    <n v="5"/>
    <s v="Friday"/>
    <x v="2"/>
  </r>
  <r>
    <x v="0"/>
    <n v="1"/>
    <s v="11-00505"/>
    <x v="0"/>
    <d v="1899-12-30T20:20:00"/>
    <s v="Void"/>
    <s v="N/A"/>
    <x v="37"/>
    <n v="4.99"/>
    <b v="0"/>
    <n v="5"/>
    <s v="Friday"/>
    <x v="2"/>
  </r>
  <r>
    <x v="0"/>
    <n v="1"/>
    <s v="11-00506"/>
    <x v="0"/>
    <d v="1899-12-30T20:46:00"/>
    <s v="Delivered"/>
    <n v="97"/>
    <x v="87"/>
    <n v="4.99"/>
    <b v="0"/>
    <n v="5"/>
    <s v="Friday"/>
    <x v="2"/>
  </r>
  <r>
    <x v="0"/>
    <n v="1"/>
    <s v="11-00507"/>
    <x v="0"/>
    <d v="1899-12-30T20:48:00"/>
    <s v="Delivered"/>
    <n v="122"/>
    <x v="88"/>
    <n v="4.99"/>
    <b v="0"/>
    <n v="5"/>
    <s v="Friday"/>
    <x v="2"/>
  </r>
  <r>
    <x v="0"/>
    <n v="1"/>
    <s v="11-00508"/>
    <x v="0"/>
    <d v="1899-12-30T20:49:00"/>
    <s v="Delivered"/>
    <n v="118"/>
    <x v="79"/>
    <n v="4.99"/>
    <b v="0"/>
    <n v="5"/>
    <s v="Friday"/>
    <x v="2"/>
  </r>
  <r>
    <x v="0"/>
    <n v="1"/>
    <s v="11-00509"/>
    <x v="0"/>
    <d v="1899-12-30T20:51:00"/>
    <s v="Delivered"/>
    <n v="118"/>
    <x v="89"/>
    <n v="4.99"/>
    <b v="0"/>
    <n v="5"/>
    <s v="Friday"/>
    <x v="2"/>
  </r>
  <r>
    <x v="0"/>
    <n v="1"/>
    <s v="11-00511"/>
    <x v="0"/>
    <d v="1899-12-30T20:53:00"/>
    <s v="Delivered"/>
    <n v="90"/>
    <x v="34"/>
    <n v="4.99"/>
    <b v="0"/>
    <n v="5"/>
    <s v="Friday"/>
    <x v="2"/>
  </r>
  <r>
    <x v="0"/>
    <n v="1"/>
    <s v="11-00510"/>
    <x v="0"/>
    <d v="1899-12-30T20:53:00"/>
    <s v="Delivered"/>
    <n v="99"/>
    <x v="38"/>
    <n v="4.99"/>
    <b v="0"/>
    <n v="5"/>
    <s v="Friday"/>
    <x v="2"/>
  </r>
  <r>
    <x v="0"/>
    <n v="1"/>
    <s v="11-00512"/>
    <x v="0"/>
    <d v="1899-12-30T20:59:00"/>
    <s v="Delivered"/>
    <n v="102"/>
    <x v="68"/>
    <n v="4.99"/>
    <b v="0"/>
    <n v="5"/>
    <s v="Friday"/>
    <x v="2"/>
  </r>
  <r>
    <x v="0"/>
    <n v="1"/>
    <s v="11-00513"/>
    <x v="1"/>
    <d v="1899-12-30T12:15:00"/>
    <s v="Delivered"/>
    <n v="46"/>
    <x v="7"/>
    <n v="4.99"/>
    <b v="0"/>
    <n v="6"/>
    <s v="Saturday"/>
    <x v="0"/>
  </r>
  <r>
    <x v="0"/>
    <n v="1"/>
    <s v="11-00514"/>
    <x v="1"/>
    <d v="1899-12-30T12:15:00"/>
    <s v="Delivered"/>
    <n v="48"/>
    <x v="22"/>
    <n v="4.99"/>
    <b v="0"/>
    <n v="6"/>
    <s v="Saturday"/>
    <x v="0"/>
  </r>
  <r>
    <x v="0"/>
    <n v="1"/>
    <s v="11-00515"/>
    <x v="1"/>
    <d v="1899-12-30T12:16:00"/>
    <s v="Delivered"/>
    <n v="51"/>
    <x v="37"/>
    <n v="4.99"/>
    <b v="0"/>
    <n v="6"/>
    <s v="Saturday"/>
    <x v="0"/>
  </r>
  <r>
    <x v="0"/>
    <n v="1"/>
    <s v="11-00516"/>
    <x v="1"/>
    <d v="1899-12-30T12:19:00"/>
    <s v="Delivered"/>
    <n v="41"/>
    <x v="90"/>
    <n v="4.99"/>
    <b v="0"/>
    <n v="6"/>
    <s v="Saturday"/>
    <x v="0"/>
  </r>
  <r>
    <x v="0"/>
    <n v="1"/>
    <s v="11-00517"/>
    <x v="1"/>
    <d v="1899-12-30T12:22:00"/>
    <s v="Delivered"/>
    <n v="43"/>
    <x v="25"/>
    <n v="4.99"/>
    <b v="0"/>
    <n v="6"/>
    <s v="Saturday"/>
    <x v="0"/>
  </r>
  <r>
    <x v="0"/>
    <n v="1"/>
    <s v="11-00518"/>
    <x v="1"/>
    <d v="1899-12-30T12:33:00"/>
    <s v="Delivered"/>
    <n v="33"/>
    <x v="54"/>
    <n v="4.99"/>
    <b v="0"/>
    <n v="6"/>
    <s v="Saturday"/>
    <x v="0"/>
  </r>
  <r>
    <x v="0"/>
    <n v="1"/>
    <s v="11-00519"/>
    <x v="1"/>
    <d v="1899-12-30T12:34:00"/>
    <s v="Delivered"/>
    <n v="37"/>
    <x v="72"/>
    <n v="4.99"/>
    <b v="0"/>
    <n v="6"/>
    <s v="Saturday"/>
    <x v="0"/>
  </r>
  <r>
    <x v="0"/>
    <n v="1"/>
    <s v="11-00520"/>
    <x v="1"/>
    <d v="1899-12-30T12:41:00"/>
    <s v="Delivered"/>
    <n v="53"/>
    <x v="70"/>
    <n v="4.99"/>
    <b v="0"/>
    <n v="6"/>
    <s v="Saturday"/>
    <x v="0"/>
  </r>
  <r>
    <x v="0"/>
    <n v="1"/>
    <s v="11-00521"/>
    <x v="1"/>
    <d v="1899-12-30T12:43:00"/>
    <s v="Delivered"/>
    <n v="33"/>
    <x v="47"/>
    <n v="4.99"/>
    <b v="0"/>
    <n v="6"/>
    <s v="Saturday"/>
    <x v="0"/>
  </r>
  <r>
    <x v="0"/>
    <n v="1"/>
    <s v="11-00522"/>
    <x v="1"/>
    <d v="1899-12-30T12:48:00"/>
    <s v="Delivered"/>
    <n v="46"/>
    <x v="19"/>
    <n v="4.99"/>
    <b v="0"/>
    <n v="6"/>
    <s v="Saturday"/>
    <x v="0"/>
  </r>
  <r>
    <x v="0"/>
    <n v="1"/>
    <s v="11-00523"/>
    <x v="1"/>
    <d v="1899-12-30T12:50:00"/>
    <s v="Delivered"/>
    <n v="35"/>
    <x v="26"/>
    <n v="4.99"/>
    <b v="0"/>
    <n v="6"/>
    <s v="Saturday"/>
    <x v="0"/>
  </r>
  <r>
    <x v="0"/>
    <n v="1"/>
    <s v="11-00524"/>
    <x v="1"/>
    <d v="1899-12-30T12:54:00"/>
    <s v="Delivered"/>
    <n v="33"/>
    <x v="47"/>
    <n v="4.99"/>
    <b v="0"/>
    <n v="6"/>
    <s v="Saturday"/>
    <x v="0"/>
  </r>
  <r>
    <x v="0"/>
    <n v="1"/>
    <s v="11-00525"/>
    <x v="1"/>
    <d v="1899-12-30T12:54:00"/>
    <s v="Delivered"/>
    <n v="48"/>
    <x v="55"/>
    <n v="4.99"/>
    <b v="0"/>
    <n v="6"/>
    <s v="Saturday"/>
    <x v="0"/>
  </r>
  <r>
    <x v="0"/>
    <n v="1"/>
    <s v="11-00526"/>
    <x v="1"/>
    <d v="1899-12-30T12:57:00"/>
    <s v="Delivered"/>
    <n v="33"/>
    <x v="40"/>
    <n v="4.99"/>
    <b v="0"/>
    <n v="6"/>
    <s v="Saturday"/>
    <x v="0"/>
  </r>
  <r>
    <x v="0"/>
    <n v="1"/>
    <s v="11-00527"/>
    <x v="1"/>
    <d v="1899-12-30T13:04:00"/>
    <s v="Delivered"/>
    <n v="28"/>
    <x v="55"/>
    <n v="4.99"/>
    <b v="0"/>
    <n v="6"/>
    <s v="Saturday"/>
    <x v="0"/>
  </r>
  <r>
    <x v="0"/>
    <n v="1"/>
    <s v="11-00528"/>
    <x v="1"/>
    <d v="1899-12-30T13:09:00"/>
    <s v="Delivered"/>
    <n v="55"/>
    <x v="79"/>
    <n v="4.99"/>
    <b v="0"/>
    <n v="6"/>
    <s v="Saturday"/>
    <x v="0"/>
  </r>
  <r>
    <x v="0"/>
    <n v="1"/>
    <s v="11-00529"/>
    <x v="1"/>
    <d v="1899-12-30T13:22:00"/>
    <s v="Delivered"/>
    <n v="50"/>
    <x v="42"/>
    <n v="4.99"/>
    <b v="0"/>
    <n v="6"/>
    <s v="Saturday"/>
    <x v="0"/>
  </r>
  <r>
    <x v="0"/>
    <n v="1"/>
    <s v="11-00530"/>
    <x v="1"/>
    <d v="1899-12-30T13:30:00"/>
    <s v="Delivered"/>
    <n v="38"/>
    <x v="8"/>
    <n v="4.99"/>
    <b v="1"/>
    <n v="6"/>
    <s v="Saturday"/>
    <x v="0"/>
  </r>
  <r>
    <x v="0"/>
    <n v="1"/>
    <s v="11-00531"/>
    <x v="1"/>
    <d v="1899-12-30T13:33:00"/>
    <s v="Delivered"/>
    <n v="40"/>
    <x v="91"/>
    <n v="4.99"/>
    <b v="1"/>
    <n v="6"/>
    <s v="Saturday"/>
    <x v="0"/>
  </r>
  <r>
    <x v="0"/>
    <n v="1"/>
    <s v="11-00532"/>
    <x v="1"/>
    <d v="1899-12-30T13:35:00"/>
    <s v="Delivered"/>
    <n v="36"/>
    <x v="44"/>
    <n v="4.99"/>
    <b v="0"/>
    <n v="6"/>
    <s v="Saturday"/>
    <x v="0"/>
  </r>
  <r>
    <x v="0"/>
    <n v="1"/>
    <s v="11-00533"/>
    <x v="1"/>
    <d v="1899-12-30T13:39:00"/>
    <s v="Delivered"/>
    <n v="35"/>
    <x v="14"/>
    <n v="4.99"/>
    <b v="0"/>
    <n v="6"/>
    <s v="Saturday"/>
    <x v="0"/>
  </r>
  <r>
    <x v="0"/>
    <n v="1"/>
    <s v="11-00534"/>
    <x v="1"/>
    <d v="1899-12-30T13:45:00"/>
    <s v="Delivered"/>
    <n v="35"/>
    <x v="6"/>
    <n v="4.99"/>
    <b v="0"/>
    <n v="6"/>
    <s v="Saturday"/>
    <x v="0"/>
  </r>
  <r>
    <x v="0"/>
    <n v="1"/>
    <s v="11-00535"/>
    <x v="1"/>
    <d v="1899-12-30T13:49:00"/>
    <s v="Delivered"/>
    <n v="37"/>
    <x v="92"/>
    <n v="4.99"/>
    <b v="0"/>
    <n v="6"/>
    <s v="Saturday"/>
    <x v="0"/>
  </r>
  <r>
    <x v="0"/>
    <n v="1"/>
    <s v="11-00536"/>
    <x v="1"/>
    <d v="1899-12-30T13:56:00"/>
    <s v="Delivered"/>
    <n v="40"/>
    <x v="73"/>
    <n v="4.99"/>
    <b v="0"/>
    <n v="6"/>
    <s v="Saturday"/>
    <x v="0"/>
  </r>
  <r>
    <x v="0"/>
    <n v="1"/>
    <s v="11-00537"/>
    <x v="1"/>
    <d v="1899-12-30T13:57:00"/>
    <s v="Delivered"/>
    <n v="35"/>
    <x v="93"/>
    <n v="4.99"/>
    <b v="0"/>
    <n v="6"/>
    <s v="Saturday"/>
    <x v="0"/>
  </r>
  <r>
    <x v="0"/>
    <n v="1"/>
    <s v="11-00538"/>
    <x v="1"/>
    <d v="1899-12-30T14:39:00"/>
    <s v="Delivered"/>
    <n v="40"/>
    <x v="19"/>
    <n v="4.99"/>
    <b v="0"/>
    <n v="6"/>
    <s v="Saturday"/>
    <x v="0"/>
  </r>
  <r>
    <x v="0"/>
    <n v="1"/>
    <s v="11-00539"/>
    <x v="1"/>
    <d v="1899-12-30T14:44:00"/>
    <s v="Delivered"/>
    <n v="39"/>
    <x v="32"/>
    <n v="4.99"/>
    <b v="0"/>
    <n v="6"/>
    <s v="Saturday"/>
    <x v="0"/>
  </r>
  <r>
    <x v="0"/>
    <n v="1"/>
    <s v="11-00540"/>
    <x v="1"/>
    <d v="1899-12-30T14:45:00"/>
    <s v="Delivered"/>
    <n v="31"/>
    <x v="14"/>
    <n v="4.99"/>
    <b v="0"/>
    <n v="6"/>
    <s v="Saturday"/>
    <x v="0"/>
  </r>
  <r>
    <x v="0"/>
    <n v="1"/>
    <s v="11-00541"/>
    <x v="1"/>
    <d v="1899-12-30T15:02:00"/>
    <s v="Delivered"/>
    <n v="35"/>
    <x v="37"/>
    <n v="4.99"/>
    <b v="0"/>
    <n v="6"/>
    <s v="Saturday"/>
    <x v="1"/>
  </r>
  <r>
    <x v="0"/>
    <n v="1"/>
    <s v="11-00542"/>
    <x v="1"/>
    <d v="1899-12-30T15:09:00"/>
    <s v="Delivered"/>
    <n v="22"/>
    <x v="94"/>
    <n v="4.99"/>
    <b v="0"/>
    <n v="6"/>
    <s v="Saturday"/>
    <x v="1"/>
  </r>
  <r>
    <x v="0"/>
    <n v="1"/>
    <s v="11-00543"/>
    <x v="1"/>
    <d v="1899-12-30T15:16:00"/>
    <s v="Delivered"/>
    <n v="25"/>
    <x v="87"/>
    <n v="4.99"/>
    <b v="0"/>
    <n v="6"/>
    <s v="Saturday"/>
    <x v="1"/>
  </r>
  <r>
    <x v="0"/>
    <n v="1"/>
    <s v="11-00544"/>
    <x v="1"/>
    <d v="1899-12-30T15:17:00"/>
    <s v="Delivered"/>
    <n v="27"/>
    <x v="95"/>
    <n v="4.99"/>
    <b v="0"/>
    <n v="6"/>
    <s v="Saturday"/>
    <x v="1"/>
  </r>
  <r>
    <x v="0"/>
    <n v="1"/>
    <s v="11-00545"/>
    <x v="1"/>
    <d v="1899-12-30T15:31:00"/>
    <s v="Delivered"/>
    <n v="24"/>
    <x v="37"/>
    <n v="4.99"/>
    <b v="0"/>
    <n v="6"/>
    <s v="Saturday"/>
    <x v="1"/>
  </r>
  <r>
    <x v="0"/>
    <n v="1"/>
    <s v="11-00546"/>
    <x v="1"/>
    <d v="1899-12-30T15:38:00"/>
    <s v="Delivered"/>
    <n v="32"/>
    <x v="30"/>
    <n v="4.99"/>
    <b v="0"/>
    <n v="6"/>
    <s v="Saturday"/>
    <x v="1"/>
  </r>
  <r>
    <x v="0"/>
    <n v="1"/>
    <s v="11-00547"/>
    <x v="1"/>
    <d v="1899-12-30T15:43:00"/>
    <s v="Delivered"/>
    <n v="34"/>
    <x v="21"/>
    <n v="4.99"/>
    <b v="0"/>
    <n v="6"/>
    <s v="Saturday"/>
    <x v="1"/>
  </r>
  <r>
    <x v="0"/>
    <n v="1"/>
    <s v="11-00548"/>
    <x v="1"/>
    <d v="1899-12-30T15:44:00"/>
    <s v="Delivered"/>
    <n v="20"/>
    <x v="82"/>
    <n v="4.99"/>
    <b v="0"/>
    <n v="6"/>
    <s v="Saturday"/>
    <x v="1"/>
  </r>
  <r>
    <x v="0"/>
    <n v="1"/>
    <s v="11-00549"/>
    <x v="1"/>
    <d v="1899-12-30T16:02:00"/>
    <s v="Delivered"/>
    <n v="46"/>
    <x v="6"/>
    <n v="4.99"/>
    <b v="0"/>
    <n v="6"/>
    <s v="Saturday"/>
    <x v="1"/>
  </r>
  <r>
    <x v="0"/>
    <n v="1"/>
    <s v="11-00550"/>
    <x v="1"/>
    <d v="1899-12-30T16:05:00"/>
    <s v="Delivered"/>
    <n v="37"/>
    <x v="36"/>
    <n v="4.99"/>
    <b v="0"/>
    <n v="6"/>
    <s v="Saturday"/>
    <x v="1"/>
  </r>
  <r>
    <x v="0"/>
    <n v="1"/>
    <s v="11-00551"/>
    <x v="1"/>
    <d v="1899-12-30T16:07:00"/>
    <s v="Delivered"/>
    <n v="36"/>
    <x v="30"/>
    <n v="4.99"/>
    <b v="0"/>
    <n v="6"/>
    <s v="Saturday"/>
    <x v="1"/>
  </r>
  <r>
    <x v="0"/>
    <n v="1"/>
    <s v="11-00552"/>
    <x v="1"/>
    <d v="1899-12-30T16:09:00"/>
    <s v="Delivered"/>
    <n v="44"/>
    <x v="96"/>
    <n v="4.99"/>
    <b v="1"/>
    <n v="6"/>
    <s v="Saturday"/>
    <x v="1"/>
  </r>
  <r>
    <x v="0"/>
    <n v="1"/>
    <s v="11-00553"/>
    <x v="1"/>
    <d v="1899-12-30T16:16:00"/>
    <s v="Delivered"/>
    <n v="36"/>
    <x v="97"/>
    <n v="4.99"/>
    <b v="0"/>
    <n v="6"/>
    <s v="Saturday"/>
    <x v="1"/>
  </r>
  <r>
    <x v="0"/>
    <n v="1"/>
    <s v="11-00554"/>
    <x v="1"/>
    <d v="1899-12-30T16:25:00"/>
    <s v="Delivered"/>
    <n v="35"/>
    <x v="53"/>
    <n v="4.99"/>
    <b v="0"/>
    <n v="6"/>
    <s v="Saturday"/>
    <x v="1"/>
  </r>
  <r>
    <x v="0"/>
    <n v="1"/>
    <s v="11-00555"/>
    <x v="1"/>
    <d v="1899-12-30T16:31:00"/>
    <s v="Delivered"/>
    <n v="36"/>
    <x v="98"/>
    <n v="4.99"/>
    <b v="0"/>
    <n v="6"/>
    <s v="Saturday"/>
    <x v="1"/>
  </r>
  <r>
    <x v="0"/>
    <n v="1"/>
    <s v="11-00556"/>
    <x v="1"/>
    <d v="1899-12-30T16:36:00"/>
    <s v="Delivered"/>
    <n v="36"/>
    <x v="93"/>
    <n v="4.99"/>
    <b v="0"/>
    <n v="6"/>
    <s v="Saturday"/>
    <x v="1"/>
  </r>
  <r>
    <x v="0"/>
    <n v="1"/>
    <s v="11-00557"/>
    <x v="1"/>
    <d v="1899-12-30T16:36:00"/>
    <s v="Delivered"/>
    <n v="39"/>
    <x v="99"/>
    <n v="4.99"/>
    <b v="1"/>
    <n v="6"/>
    <s v="Saturday"/>
    <x v="1"/>
  </r>
  <r>
    <x v="0"/>
    <n v="1"/>
    <s v="11-00558"/>
    <x v="1"/>
    <d v="1899-12-30T16:42:00"/>
    <s v="Delivered"/>
    <n v="39"/>
    <x v="71"/>
    <n v="4.99"/>
    <b v="0"/>
    <n v="6"/>
    <s v="Saturday"/>
    <x v="1"/>
  </r>
  <r>
    <x v="0"/>
    <n v="1"/>
    <s v="11-00559"/>
    <x v="1"/>
    <d v="1899-12-30T16:46:00"/>
    <s v="Delivered"/>
    <n v="42"/>
    <x v="12"/>
    <n v="4.99"/>
    <b v="0"/>
    <n v="6"/>
    <s v="Saturday"/>
    <x v="1"/>
  </r>
  <r>
    <x v="0"/>
    <n v="1"/>
    <s v="11-00560"/>
    <x v="1"/>
    <d v="1899-12-30T16:53:00"/>
    <s v="Delivered"/>
    <n v="34"/>
    <x v="81"/>
    <n v="4.99"/>
    <b v="0"/>
    <n v="6"/>
    <s v="Saturday"/>
    <x v="1"/>
  </r>
  <r>
    <x v="0"/>
    <n v="1"/>
    <s v="11-00561"/>
    <x v="1"/>
    <d v="1899-12-30T16:57:00"/>
    <s v="Delivered"/>
    <n v="41"/>
    <x v="19"/>
    <n v="4.99"/>
    <b v="1"/>
    <n v="6"/>
    <s v="Saturday"/>
    <x v="1"/>
  </r>
  <r>
    <x v="0"/>
    <n v="1"/>
    <s v="11-00562"/>
    <x v="1"/>
    <d v="1899-12-30T16:58:00"/>
    <s v="Delivered"/>
    <n v="43"/>
    <x v="50"/>
    <n v="4.99"/>
    <b v="0"/>
    <n v="6"/>
    <s v="Saturday"/>
    <x v="1"/>
  </r>
  <r>
    <x v="0"/>
    <n v="1"/>
    <s v="11-00563"/>
    <x v="1"/>
    <d v="1899-12-30T17:00:00"/>
    <s v="Void"/>
    <s v="N/A"/>
    <x v="27"/>
    <n v="4.99"/>
    <b v="0"/>
    <n v="6"/>
    <s v="Saturday"/>
    <x v="1"/>
  </r>
  <r>
    <x v="0"/>
    <n v="1"/>
    <s v="11-00565"/>
    <x v="1"/>
    <d v="1899-12-30T17:01:00"/>
    <s v="Delivered"/>
    <n v="58"/>
    <x v="8"/>
    <n v="4.99"/>
    <b v="0"/>
    <n v="6"/>
    <s v="Saturday"/>
    <x v="1"/>
  </r>
  <r>
    <x v="0"/>
    <n v="1"/>
    <s v="11-00564"/>
    <x v="1"/>
    <d v="1899-12-30T17:01:00"/>
    <s v="Delivered"/>
    <n v="102"/>
    <x v="55"/>
    <n v="4.99"/>
    <b v="0"/>
    <n v="6"/>
    <s v="Saturday"/>
    <x v="1"/>
  </r>
  <r>
    <x v="0"/>
    <n v="1"/>
    <s v="11-00568"/>
    <x v="1"/>
    <d v="1899-12-30T17:02:00"/>
    <s v="Delivered"/>
    <n v="71"/>
    <x v="26"/>
    <n v="4.99"/>
    <b v="0"/>
    <n v="6"/>
    <s v="Saturday"/>
    <x v="1"/>
  </r>
  <r>
    <x v="0"/>
    <n v="1"/>
    <s v="11-00566"/>
    <x v="1"/>
    <d v="1899-12-30T17:02:00"/>
    <s v="Delivered"/>
    <n v="86"/>
    <x v="57"/>
    <n v="4.99"/>
    <b v="1"/>
    <n v="6"/>
    <s v="Saturday"/>
    <x v="1"/>
  </r>
  <r>
    <x v="0"/>
    <n v="1"/>
    <s v="11-00567"/>
    <x v="1"/>
    <d v="1899-12-30T17:02:00"/>
    <s v="Delivered"/>
    <n v="108"/>
    <x v="100"/>
    <n v="4.99"/>
    <b v="0"/>
    <n v="6"/>
    <s v="Saturday"/>
    <x v="1"/>
  </r>
  <r>
    <x v="0"/>
    <n v="1"/>
    <s v="11-00569"/>
    <x v="1"/>
    <d v="1899-12-30T17:03:00"/>
    <s v="Void"/>
    <s v="N/A"/>
    <x v="21"/>
    <n v="4.99"/>
    <b v="0"/>
    <n v="6"/>
    <s v="Saturday"/>
    <x v="1"/>
  </r>
  <r>
    <x v="0"/>
    <n v="1"/>
    <s v="11-00571"/>
    <x v="1"/>
    <d v="1899-12-30T17:04:00"/>
    <s v="Void"/>
    <s v="N/A"/>
    <x v="21"/>
    <n v="4.99"/>
    <b v="0"/>
    <n v="6"/>
    <s v="Saturday"/>
    <x v="1"/>
  </r>
  <r>
    <x v="0"/>
    <n v="1"/>
    <s v="11-00570"/>
    <x v="1"/>
    <d v="1899-12-30T17:04:00"/>
    <s v="Delivered"/>
    <n v="84"/>
    <x v="81"/>
    <n v="4.99"/>
    <b v="0"/>
    <n v="6"/>
    <s v="Saturday"/>
    <x v="1"/>
  </r>
  <r>
    <x v="0"/>
    <n v="1"/>
    <s v="11-00572"/>
    <x v="1"/>
    <d v="1899-12-30T17:05:00"/>
    <s v="Delivered"/>
    <n v="101"/>
    <x v="63"/>
    <n v="4.99"/>
    <b v="0"/>
    <n v="6"/>
    <s v="Saturday"/>
    <x v="1"/>
  </r>
  <r>
    <x v="0"/>
    <n v="1"/>
    <s v="11-00574"/>
    <x v="1"/>
    <d v="1899-12-30T17:07:00"/>
    <s v="Void"/>
    <s v="N/A"/>
    <x v="64"/>
    <n v="4.99"/>
    <b v="0"/>
    <n v="6"/>
    <s v="Saturday"/>
    <x v="1"/>
  </r>
  <r>
    <x v="0"/>
    <n v="1"/>
    <s v="11-00573"/>
    <x v="1"/>
    <d v="1899-12-30T17:07:00"/>
    <s v="Delivered"/>
    <n v="96"/>
    <x v="22"/>
    <n v="4.99"/>
    <b v="0"/>
    <n v="6"/>
    <s v="Saturday"/>
    <x v="1"/>
  </r>
  <r>
    <x v="0"/>
    <n v="1"/>
    <s v="11-00575"/>
    <x v="1"/>
    <d v="1899-12-30T17:07:00"/>
    <s v="Delivered"/>
    <n v="82"/>
    <x v="13"/>
    <n v="4.99"/>
    <b v="0"/>
    <n v="6"/>
    <s v="Saturday"/>
    <x v="1"/>
  </r>
  <r>
    <x v="0"/>
    <n v="1"/>
    <s v="11-00576"/>
    <x v="1"/>
    <d v="1899-12-30T17:08:00"/>
    <s v="Delivered"/>
    <n v="103"/>
    <x v="4"/>
    <n v="4.99"/>
    <b v="0"/>
    <n v="6"/>
    <s v="Saturday"/>
    <x v="1"/>
  </r>
  <r>
    <x v="0"/>
    <n v="1"/>
    <s v="11-00577"/>
    <x v="1"/>
    <d v="1899-12-30T17:09:00"/>
    <s v="Delivered"/>
    <n v="90"/>
    <x v="5"/>
    <n v="4.99"/>
    <b v="0"/>
    <n v="6"/>
    <s v="Saturday"/>
    <x v="1"/>
  </r>
  <r>
    <x v="0"/>
    <n v="1"/>
    <s v="11-00579"/>
    <x v="1"/>
    <d v="1899-12-30T17:10:00"/>
    <s v="Delivered"/>
    <n v="87"/>
    <x v="50"/>
    <n v="4.99"/>
    <b v="0"/>
    <n v="6"/>
    <s v="Saturday"/>
    <x v="1"/>
  </r>
  <r>
    <x v="0"/>
    <n v="1"/>
    <s v="11-00578"/>
    <x v="1"/>
    <d v="1899-12-30T17:10:00"/>
    <s v="Delivered"/>
    <n v="101"/>
    <x v="101"/>
    <n v="4.99"/>
    <b v="0"/>
    <n v="6"/>
    <s v="Saturday"/>
    <x v="1"/>
  </r>
  <r>
    <x v="0"/>
    <n v="1"/>
    <s v="11-00580"/>
    <x v="1"/>
    <d v="1899-12-30T17:10:00"/>
    <s v="Delivered"/>
    <n v="88"/>
    <x v="102"/>
    <n v="4.99"/>
    <b v="1"/>
    <n v="6"/>
    <s v="Saturday"/>
    <x v="1"/>
  </r>
  <r>
    <x v="0"/>
    <n v="1"/>
    <s v="11-00583"/>
    <x v="1"/>
    <d v="1899-12-30T17:11:00"/>
    <s v="Void"/>
    <s v="N/A"/>
    <x v="19"/>
    <n v="4.99"/>
    <b v="0"/>
    <n v="6"/>
    <s v="Saturday"/>
    <x v="1"/>
  </r>
  <r>
    <x v="0"/>
    <n v="1"/>
    <s v="11-00582"/>
    <x v="1"/>
    <d v="1899-12-30T17:11:00"/>
    <s v="Delivered"/>
    <n v="104"/>
    <x v="81"/>
    <n v="4.99"/>
    <b v="0"/>
    <n v="6"/>
    <s v="Saturday"/>
    <x v="1"/>
  </r>
  <r>
    <x v="0"/>
    <n v="1"/>
    <s v="11-00581"/>
    <x v="1"/>
    <d v="1899-12-30T17:11:00"/>
    <s v="Delivered"/>
    <n v="64"/>
    <x v="44"/>
    <n v="4.99"/>
    <b v="0"/>
    <n v="6"/>
    <s v="Saturday"/>
    <x v="1"/>
  </r>
  <r>
    <x v="0"/>
    <n v="1"/>
    <s v="11-00584"/>
    <x v="1"/>
    <d v="1899-12-30T17:13:00"/>
    <s v="Delivered"/>
    <n v="65"/>
    <x v="79"/>
    <n v="4.99"/>
    <b v="0"/>
    <n v="6"/>
    <s v="Saturday"/>
    <x v="1"/>
  </r>
  <r>
    <x v="0"/>
    <n v="1"/>
    <s v="11-00585"/>
    <x v="1"/>
    <d v="1899-12-30T17:13:00"/>
    <s v="Delivered"/>
    <n v="70"/>
    <x v="49"/>
    <n v="4.99"/>
    <b v="0"/>
    <n v="6"/>
    <s v="Saturday"/>
    <x v="1"/>
  </r>
  <r>
    <x v="0"/>
    <n v="1"/>
    <s v="11-00586"/>
    <x v="1"/>
    <d v="1899-12-30T17:15:00"/>
    <s v="Delivered"/>
    <n v="116"/>
    <x v="22"/>
    <n v="4.99"/>
    <b v="0"/>
    <n v="6"/>
    <s v="Saturday"/>
    <x v="1"/>
  </r>
  <r>
    <x v="0"/>
    <n v="1"/>
    <s v="11-00588"/>
    <x v="1"/>
    <d v="1899-12-30T17:16:00"/>
    <s v="Void"/>
    <s v="N/A"/>
    <x v="21"/>
    <n v="4.99"/>
    <b v="0"/>
    <n v="6"/>
    <s v="Saturday"/>
    <x v="1"/>
  </r>
  <r>
    <x v="0"/>
    <n v="1"/>
    <s v="11-00589"/>
    <x v="1"/>
    <d v="1899-12-30T17:16:00"/>
    <s v="Void"/>
    <s v="N/A"/>
    <x v="48"/>
    <n v="4.99"/>
    <b v="0"/>
    <n v="6"/>
    <s v="Saturday"/>
    <x v="1"/>
  </r>
  <r>
    <x v="0"/>
    <n v="1"/>
    <s v="11-00587"/>
    <x v="1"/>
    <d v="1899-12-30T17:16:00"/>
    <s v="Delivered"/>
    <n v="67"/>
    <x v="87"/>
    <n v="4.99"/>
    <b v="0"/>
    <n v="6"/>
    <s v="Saturday"/>
    <x v="1"/>
  </r>
  <r>
    <x v="0"/>
    <n v="1"/>
    <s v="11-00590"/>
    <x v="1"/>
    <d v="1899-12-30T17:18:00"/>
    <s v="Delivered"/>
    <n v="117"/>
    <x v="26"/>
    <n v="4.99"/>
    <b v="0"/>
    <n v="6"/>
    <s v="Saturday"/>
    <x v="1"/>
  </r>
  <r>
    <x v="0"/>
    <n v="1"/>
    <s v="11-00591"/>
    <x v="1"/>
    <d v="1899-12-30T17:20:00"/>
    <s v="Delivered"/>
    <n v="91"/>
    <x v="66"/>
    <n v="4.99"/>
    <b v="0"/>
    <n v="6"/>
    <s v="Saturday"/>
    <x v="1"/>
  </r>
  <r>
    <x v="0"/>
    <n v="1"/>
    <s v="11-00592"/>
    <x v="1"/>
    <d v="1899-12-30T17:20:00"/>
    <s v="Delivered"/>
    <n v="98"/>
    <x v="2"/>
    <n v="4.99"/>
    <b v="0"/>
    <n v="6"/>
    <s v="Saturday"/>
    <x v="1"/>
  </r>
  <r>
    <x v="0"/>
    <n v="1"/>
    <s v="11-00593"/>
    <x v="1"/>
    <d v="1899-12-30T17:21:00"/>
    <s v="Delivered"/>
    <n v="104"/>
    <x v="7"/>
    <n v="4.99"/>
    <b v="0"/>
    <n v="6"/>
    <s v="Saturday"/>
    <x v="1"/>
  </r>
  <r>
    <x v="0"/>
    <n v="1"/>
    <s v="11-00594"/>
    <x v="1"/>
    <d v="1899-12-30T17:22:00"/>
    <s v="Void"/>
    <s v="N/A"/>
    <x v="15"/>
    <n v="4.99"/>
    <b v="0"/>
    <n v="6"/>
    <s v="Saturday"/>
    <x v="1"/>
  </r>
  <r>
    <x v="0"/>
    <n v="1"/>
    <s v="11-00595"/>
    <x v="1"/>
    <d v="1899-12-30T17:23:00"/>
    <s v="Void"/>
    <s v="N/A"/>
    <x v="19"/>
    <n v="4.99"/>
    <b v="0"/>
    <n v="6"/>
    <s v="Saturday"/>
    <x v="1"/>
  </r>
  <r>
    <x v="0"/>
    <n v="1"/>
    <s v="11-00597"/>
    <x v="1"/>
    <d v="1899-12-30T17:23:00"/>
    <s v="Delivered"/>
    <n v="103"/>
    <x v="11"/>
    <n v="4.99"/>
    <b v="0"/>
    <n v="6"/>
    <s v="Saturday"/>
    <x v="1"/>
  </r>
  <r>
    <x v="0"/>
    <n v="1"/>
    <s v="11-00596"/>
    <x v="1"/>
    <d v="1899-12-30T17:23:00"/>
    <s v="Delivered"/>
    <n v="107"/>
    <x v="9"/>
    <n v="4.99"/>
    <b v="0"/>
    <n v="6"/>
    <s v="Saturday"/>
    <x v="1"/>
  </r>
  <r>
    <x v="0"/>
    <n v="1"/>
    <s v="11-00598"/>
    <x v="1"/>
    <d v="1899-12-30T17:25:00"/>
    <s v="Delivered"/>
    <n v="58"/>
    <x v="20"/>
    <n v="4.99"/>
    <b v="0"/>
    <n v="6"/>
    <s v="Saturday"/>
    <x v="1"/>
  </r>
  <r>
    <x v="0"/>
    <n v="1"/>
    <s v="11-00599"/>
    <x v="1"/>
    <d v="1899-12-30T17:25:00"/>
    <s v="Delivered"/>
    <n v="88"/>
    <x v="44"/>
    <n v="4.99"/>
    <b v="0"/>
    <n v="6"/>
    <s v="Saturday"/>
    <x v="1"/>
  </r>
  <r>
    <x v="0"/>
    <n v="1"/>
    <s v="11-00600"/>
    <x v="1"/>
    <d v="1899-12-30T17:27:00"/>
    <s v="Void"/>
    <s v="N/A"/>
    <x v="33"/>
    <n v="4.99"/>
    <b v="0"/>
    <n v="6"/>
    <s v="Saturday"/>
    <x v="1"/>
  </r>
  <r>
    <x v="0"/>
    <n v="1"/>
    <s v="11-00601"/>
    <x v="1"/>
    <d v="1899-12-30T17:28:00"/>
    <s v="Delivered"/>
    <n v="89"/>
    <x v="44"/>
    <n v="4.99"/>
    <b v="0"/>
    <n v="6"/>
    <s v="Saturday"/>
    <x v="1"/>
  </r>
  <r>
    <x v="0"/>
    <n v="1"/>
    <s v="11-00605"/>
    <x v="1"/>
    <d v="1899-12-30T17:29:00"/>
    <s v="Void"/>
    <s v="N/A"/>
    <x v="3"/>
    <n v="4.99"/>
    <b v="0"/>
    <n v="6"/>
    <s v="Saturday"/>
    <x v="1"/>
  </r>
  <r>
    <x v="0"/>
    <n v="1"/>
    <s v="11-00602"/>
    <x v="1"/>
    <d v="1899-12-30T17:29:00"/>
    <s v="Delivered"/>
    <n v="90"/>
    <x v="9"/>
    <n v="4.99"/>
    <b v="0"/>
    <n v="6"/>
    <s v="Saturday"/>
    <x v="1"/>
  </r>
  <r>
    <x v="0"/>
    <n v="1"/>
    <s v="11-00604"/>
    <x v="1"/>
    <d v="1899-12-30T17:29:00"/>
    <s v="Delivered"/>
    <n v="113"/>
    <x v="2"/>
    <n v="4.99"/>
    <b v="0"/>
    <n v="6"/>
    <s v="Saturday"/>
    <x v="1"/>
  </r>
  <r>
    <x v="0"/>
    <n v="1"/>
    <s v="11-00606"/>
    <x v="1"/>
    <d v="1899-12-30T17:29:00"/>
    <s v="Delivered"/>
    <n v="73"/>
    <x v="86"/>
    <n v="4.99"/>
    <b v="0"/>
    <n v="6"/>
    <s v="Saturday"/>
    <x v="1"/>
  </r>
  <r>
    <x v="0"/>
    <n v="1"/>
    <s v="11-00607"/>
    <x v="1"/>
    <d v="1899-12-30T17:29:00"/>
    <s v="Delivered"/>
    <n v="102"/>
    <x v="29"/>
    <n v="4.99"/>
    <b v="0"/>
    <n v="6"/>
    <s v="Saturday"/>
    <x v="1"/>
  </r>
  <r>
    <x v="0"/>
    <n v="1"/>
    <s v="11-00603"/>
    <x v="1"/>
    <d v="1899-12-30T17:29:00"/>
    <s v="Delivered"/>
    <n v="100"/>
    <x v="103"/>
    <n v="4.99"/>
    <b v="0"/>
    <n v="6"/>
    <s v="Saturday"/>
    <x v="1"/>
  </r>
  <r>
    <x v="0"/>
    <n v="1"/>
    <s v="11-00608"/>
    <x v="1"/>
    <d v="1899-12-30T17:30:00"/>
    <s v="Void"/>
    <s v="N/A"/>
    <x v="71"/>
    <n v="4.99"/>
    <b v="0"/>
    <n v="6"/>
    <s v="Saturday"/>
    <x v="1"/>
  </r>
  <r>
    <x v="0"/>
    <n v="1"/>
    <s v="11-00609"/>
    <x v="1"/>
    <d v="1899-12-30T17:31:00"/>
    <s v="Void"/>
    <s v="N/A"/>
    <x v="19"/>
    <n v="4.99"/>
    <b v="0"/>
    <n v="6"/>
    <s v="Saturday"/>
    <x v="1"/>
  </r>
  <r>
    <x v="0"/>
    <n v="1"/>
    <s v="11-00610"/>
    <x v="1"/>
    <d v="1899-12-30T17:31:00"/>
    <s v="Delivered"/>
    <n v="107"/>
    <x v="49"/>
    <n v="4.99"/>
    <b v="0"/>
    <n v="6"/>
    <s v="Saturday"/>
    <x v="1"/>
  </r>
  <r>
    <x v="0"/>
    <n v="1"/>
    <s v="11-00611"/>
    <x v="1"/>
    <d v="1899-12-30T17:32:00"/>
    <s v="Delivered"/>
    <n v="91"/>
    <x v="104"/>
    <n v="4.99"/>
    <b v="0"/>
    <n v="6"/>
    <s v="Saturday"/>
    <x v="1"/>
  </r>
  <r>
    <x v="0"/>
    <n v="1"/>
    <s v="11-00612"/>
    <x v="1"/>
    <d v="1899-12-30T17:33:00"/>
    <s v="Void"/>
    <s v="N/A"/>
    <x v="18"/>
    <n v="4.99"/>
    <b v="0"/>
    <n v="6"/>
    <s v="Saturday"/>
    <x v="1"/>
  </r>
  <r>
    <x v="0"/>
    <n v="1"/>
    <s v="11-00613"/>
    <x v="1"/>
    <d v="1899-12-30T17:34:00"/>
    <s v="Delivered"/>
    <n v="102"/>
    <x v="41"/>
    <n v="4.99"/>
    <b v="0"/>
    <n v="6"/>
    <s v="Saturday"/>
    <x v="1"/>
  </r>
  <r>
    <x v="0"/>
    <n v="1"/>
    <s v="11-00614"/>
    <x v="1"/>
    <d v="1899-12-30T17:35:00"/>
    <s v="Void"/>
    <s v="N/A"/>
    <x v="71"/>
    <n v="4.99"/>
    <b v="0"/>
    <n v="6"/>
    <s v="Saturday"/>
    <x v="1"/>
  </r>
  <r>
    <x v="0"/>
    <n v="1"/>
    <s v="11-00615"/>
    <x v="1"/>
    <d v="1899-12-30T17:36:00"/>
    <s v="Delivered"/>
    <n v="99"/>
    <x v="105"/>
    <n v="4.99"/>
    <b v="0"/>
    <n v="6"/>
    <s v="Saturday"/>
    <x v="1"/>
  </r>
  <r>
    <x v="0"/>
    <n v="1"/>
    <s v="11-00616"/>
    <x v="1"/>
    <d v="1899-12-30T17:38:00"/>
    <s v="Delivered"/>
    <n v="105"/>
    <x v="16"/>
    <n v="4.99"/>
    <b v="0"/>
    <n v="6"/>
    <s v="Saturday"/>
    <x v="1"/>
  </r>
  <r>
    <x v="0"/>
    <n v="1"/>
    <s v="11-00617"/>
    <x v="1"/>
    <d v="1899-12-30T17:38:00"/>
    <s v="Delivered"/>
    <n v="100"/>
    <x v="106"/>
    <n v="4.99"/>
    <b v="0"/>
    <n v="6"/>
    <s v="Saturday"/>
    <x v="1"/>
  </r>
  <r>
    <x v="0"/>
    <n v="1"/>
    <s v="11-00619"/>
    <x v="1"/>
    <d v="1899-12-30T17:39:00"/>
    <s v="Void"/>
    <s v="N/A"/>
    <x v="36"/>
    <n v="4.99"/>
    <b v="0"/>
    <n v="6"/>
    <s v="Saturday"/>
    <x v="1"/>
  </r>
  <r>
    <x v="0"/>
    <n v="1"/>
    <s v="11-00618"/>
    <x v="1"/>
    <d v="1899-12-30T17:39:00"/>
    <s v="Delivered"/>
    <n v="111"/>
    <x v="68"/>
    <n v="4.99"/>
    <b v="0"/>
    <n v="6"/>
    <s v="Saturday"/>
    <x v="1"/>
  </r>
  <r>
    <x v="0"/>
    <n v="1"/>
    <s v="11-00620"/>
    <x v="1"/>
    <d v="1899-12-30T17:40:00"/>
    <s v="Delivered"/>
    <n v="97"/>
    <x v="93"/>
    <n v="4.99"/>
    <b v="0"/>
    <n v="6"/>
    <s v="Saturday"/>
    <x v="1"/>
  </r>
  <r>
    <x v="0"/>
    <n v="1"/>
    <s v="11-00621"/>
    <x v="1"/>
    <d v="1899-12-30T17:41:00"/>
    <s v="Delivered"/>
    <n v="72"/>
    <x v="61"/>
    <n v="4.99"/>
    <b v="0"/>
    <n v="6"/>
    <s v="Saturday"/>
    <x v="1"/>
  </r>
  <r>
    <x v="0"/>
    <n v="1"/>
    <s v="11-00622"/>
    <x v="1"/>
    <d v="1899-12-30T17:42:00"/>
    <s v="Delivered"/>
    <n v="71"/>
    <x v="107"/>
    <n v="4.99"/>
    <b v="0"/>
    <n v="6"/>
    <s v="Saturday"/>
    <x v="1"/>
  </r>
  <r>
    <x v="0"/>
    <n v="1"/>
    <s v="11-00624"/>
    <x v="1"/>
    <d v="1899-12-30T17:43:00"/>
    <s v="Delivered"/>
    <n v="80"/>
    <x v="22"/>
    <n v="4.99"/>
    <b v="0"/>
    <n v="6"/>
    <s v="Saturday"/>
    <x v="1"/>
  </r>
  <r>
    <x v="0"/>
    <n v="1"/>
    <s v="11-00623"/>
    <x v="1"/>
    <d v="1899-12-30T17:43:00"/>
    <s v="Delivered"/>
    <n v="110"/>
    <x v="31"/>
    <n v="4.99"/>
    <b v="0"/>
    <n v="6"/>
    <s v="Saturday"/>
    <x v="1"/>
  </r>
  <r>
    <x v="0"/>
    <n v="1"/>
    <s v="11-00626"/>
    <x v="1"/>
    <d v="1899-12-30T17:44:00"/>
    <s v="Void"/>
    <s v="N/A"/>
    <x v="108"/>
    <n v="4.99"/>
    <b v="0"/>
    <n v="6"/>
    <s v="Saturday"/>
    <x v="1"/>
  </r>
  <r>
    <x v="0"/>
    <n v="1"/>
    <s v="11-00625"/>
    <x v="1"/>
    <d v="1899-12-30T17:44:00"/>
    <s v="Void"/>
    <s v="N/A"/>
    <x v="48"/>
    <n v="4.99"/>
    <b v="0"/>
    <n v="6"/>
    <s v="Saturday"/>
    <x v="1"/>
  </r>
  <r>
    <x v="0"/>
    <n v="1"/>
    <s v="11-00627"/>
    <x v="1"/>
    <d v="1899-12-30T17:46:00"/>
    <s v="Void"/>
    <s v="N/A"/>
    <x v="3"/>
    <n v="4.99"/>
    <b v="0"/>
    <n v="6"/>
    <s v="Saturday"/>
    <x v="1"/>
  </r>
  <r>
    <x v="0"/>
    <n v="1"/>
    <s v="11-00628"/>
    <x v="1"/>
    <d v="1899-12-30T17:46:00"/>
    <s v="Delivered"/>
    <n v="77"/>
    <x v="34"/>
    <n v="4.99"/>
    <b v="0"/>
    <n v="6"/>
    <s v="Saturday"/>
    <x v="1"/>
  </r>
  <r>
    <x v="0"/>
    <n v="1"/>
    <s v="11-00629"/>
    <x v="1"/>
    <d v="1899-12-30T17:46:00"/>
    <s v="Delivered"/>
    <n v="105"/>
    <x v="32"/>
    <n v="4.99"/>
    <b v="0"/>
    <n v="6"/>
    <s v="Saturday"/>
    <x v="1"/>
  </r>
  <r>
    <x v="0"/>
    <n v="1"/>
    <s v="11-00630"/>
    <x v="1"/>
    <d v="1899-12-30T17:46:00"/>
    <s v="Delivered"/>
    <n v="90"/>
    <x v="13"/>
    <n v="4.99"/>
    <b v="1"/>
    <n v="6"/>
    <s v="Saturday"/>
    <x v="1"/>
  </r>
  <r>
    <x v="0"/>
    <n v="1"/>
    <s v="11-00633"/>
    <x v="1"/>
    <d v="1899-12-30T17:48:00"/>
    <s v="Void"/>
    <s v="N/A"/>
    <x v="72"/>
    <n v="4.99"/>
    <b v="0"/>
    <n v="6"/>
    <s v="Saturday"/>
    <x v="1"/>
  </r>
  <r>
    <x v="0"/>
    <n v="1"/>
    <s v="11-00632"/>
    <x v="1"/>
    <d v="1899-12-30T17:48:00"/>
    <s v="Delivered"/>
    <n v="100"/>
    <x v="109"/>
    <n v="4.99"/>
    <b v="0"/>
    <n v="6"/>
    <s v="Saturday"/>
    <x v="1"/>
  </r>
  <r>
    <x v="0"/>
    <n v="1"/>
    <s v="11-00631"/>
    <x v="1"/>
    <d v="1899-12-30T17:48:00"/>
    <s v="Delivered"/>
    <n v="103"/>
    <x v="25"/>
    <n v="4.99"/>
    <b v="0"/>
    <n v="6"/>
    <s v="Saturday"/>
    <x v="1"/>
  </r>
  <r>
    <x v="0"/>
    <n v="1"/>
    <s v="11-00634"/>
    <x v="1"/>
    <d v="1899-12-30T17:49:00"/>
    <s v="Void"/>
    <s v="N/A"/>
    <x v="47"/>
    <n v="4.99"/>
    <b v="0"/>
    <n v="6"/>
    <s v="Saturday"/>
    <x v="1"/>
  </r>
  <r>
    <x v="0"/>
    <n v="1"/>
    <s v="11-00635"/>
    <x v="1"/>
    <d v="1899-12-30T17:49:00"/>
    <s v="Delivered"/>
    <n v="90"/>
    <x v="110"/>
    <n v="4.99"/>
    <b v="0"/>
    <n v="6"/>
    <s v="Saturday"/>
    <x v="1"/>
  </r>
  <r>
    <x v="0"/>
    <n v="1"/>
    <s v="11-00636"/>
    <x v="1"/>
    <d v="1899-12-30T17:50:00"/>
    <s v="Void"/>
    <s v="N/A"/>
    <x v="18"/>
    <n v="4.99"/>
    <b v="0"/>
    <n v="6"/>
    <s v="Saturday"/>
    <x v="1"/>
  </r>
  <r>
    <x v="0"/>
    <n v="1"/>
    <s v="11-00638"/>
    <x v="1"/>
    <d v="1899-12-30T17:54:00"/>
    <s v="Delivered"/>
    <n v="63"/>
    <x v="39"/>
    <n v="4.99"/>
    <b v="0"/>
    <n v="6"/>
    <s v="Saturday"/>
    <x v="1"/>
  </r>
  <r>
    <x v="0"/>
    <n v="1"/>
    <s v="11-00637"/>
    <x v="1"/>
    <d v="1899-12-30T17:54:00"/>
    <s v="Delivered"/>
    <n v="105"/>
    <x v="111"/>
    <n v="4.99"/>
    <b v="1"/>
    <n v="6"/>
    <s v="Saturday"/>
    <x v="1"/>
  </r>
  <r>
    <x v="0"/>
    <n v="1"/>
    <s v="11-00640"/>
    <x v="1"/>
    <d v="1899-12-30T17:55:00"/>
    <s v="Delivered"/>
    <n v="66"/>
    <x v="112"/>
    <n v="4.99"/>
    <b v="0"/>
    <n v="6"/>
    <s v="Saturday"/>
    <x v="1"/>
  </r>
  <r>
    <x v="0"/>
    <n v="1"/>
    <s v="11-00639"/>
    <x v="1"/>
    <d v="1899-12-30T17:55:00"/>
    <s v="Delivered"/>
    <n v="111"/>
    <x v="13"/>
    <n v="4.99"/>
    <b v="0"/>
    <n v="6"/>
    <s v="Saturday"/>
    <x v="1"/>
  </r>
  <r>
    <x v="0"/>
    <n v="1"/>
    <s v="11-00641"/>
    <x v="1"/>
    <d v="1899-12-30T17:57:00"/>
    <s v="Void"/>
    <s v="N/A"/>
    <x v="33"/>
    <n v="4.99"/>
    <b v="0"/>
    <n v="6"/>
    <s v="Saturday"/>
    <x v="1"/>
  </r>
  <r>
    <x v="0"/>
    <n v="1"/>
    <s v="11-00642"/>
    <x v="1"/>
    <d v="1899-12-30T17:57:00"/>
    <s v="Delivered"/>
    <n v="109"/>
    <x v="8"/>
    <n v="4.99"/>
    <b v="0"/>
    <n v="6"/>
    <s v="Saturday"/>
    <x v="1"/>
  </r>
  <r>
    <x v="0"/>
    <n v="1"/>
    <s v="11-00643"/>
    <x v="1"/>
    <d v="1899-12-30T17:59:00"/>
    <s v="Void"/>
    <s v="N/A"/>
    <x v="72"/>
    <n v="4.99"/>
    <b v="0"/>
    <n v="6"/>
    <s v="Saturday"/>
    <x v="1"/>
  </r>
  <r>
    <x v="0"/>
    <n v="1"/>
    <s v="11-00645"/>
    <x v="1"/>
    <d v="1899-12-30T17:59:00"/>
    <s v="Delivered"/>
    <n v="105"/>
    <x v="55"/>
    <n v="4.99"/>
    <b v="0"/>
    <n v="6"/>
    <s v="Saturday"/>
    <x v="1"/>
  </r>
  <r>
    <x v="0"/>
    <n v="1"/>
    <s v="11-00644"/>
    <x v="1"/>
    <d v="1899-12-30T17:59:00"/>
    <s v="Delivered"/>
    <n v="99"/>
    <x v="50"/>
    <n v="4.99"/>
    <b v="0"/>
    <n v="6"/>
    <s v="Saturday"/>
    <x v="1"/>
  </r>
  <r>
    <x v="0"/>
    <n v="1"/>
    <s v="11-00646"/>
    <x v="1"/>
    <d v="1899-12-30T18:00:00"/>
    <s v="Delivered"/>
    <n v="175"/>
    <x v="66"/>
    <n v="4.99"/>
    <b v="0"/>
    <n v="6"/>
    <s v="Saturday"/>
    <x v="2"/>
  </r>
  <r>
    <x v="0"/>
    <n v="1"/>
    <s v="11-00647"/>
    <x v="1"/>
    <d v="1899-12-30T18:00:00"/>
    <s v="Delivered"/>
    <n v="139"/>
    <x v="113"/>
    <n v="4.99"/>
    <b v="0"/>
    <n v="6"/>
    <s v="Saturday"/>
    <x v="2"/>
  </r>
  <r>
    <x v="0"/>
    <n v="1"/>
    <s v="11-00648"/>
    <x v="1"/>
    <d v="1899-12-30T18:02:00"/>
    <s v="Void"/>
    <s v="N/A"/>
    <x v="72"/>
    <n v="4.99"/>
    <b v="0"/>
    <n v="6"/>
    <s v="Saturday"/>
    <x v="2"/>
  </r>
  <r>
    <x v="0"/>
    <n v="1"/>
    <s v="11-00649"/>
    <x v="1"/>
    <d v="1899-12-30T18:02:00"/>
    <s v="Delivered"/>
    <n v="132"/>
    <x v="11"/>
    <n v="4.99"/>
    <b v="0"/>
    <n v="6"/>
    <s v="Saturday"/>
    <x v="2"/>
  </r>
  <r>
    <x v="0"/>
    <n v="1"/>
    <s v="11-00650"/>
    <x v="1"/>
    <d v="1899-12-30T18:05:00"/>
    <s v="Delivered"/>
    <n v="164"/>
    <x v="89"/>
    <n v="4.99"/>
    <b v="0"/>
    <n v="6"/>
    <s v="Saturday"/>
    <x v="2"/>
  </r>
  <r>
    <x v="0"/>
    <n v="1"/>
    <s v="11-00651"/>
    <x v="1"/>
    <d v="1899-12-30T18:07:00"/>
    <s v="Delivered"/>
    <n v="172"/>
    <x v="2"/>
    <n v="4.99"/>
    <b v="0"/>
    <n v="6"/>
    <s v="Saturday"/>
    <x v="2"/>
  </r>
  <r>
    <x v="0"/>
    <n v="1"/>
    <s v="11-00653"/>
    <x v="1"/>
    <d v="1899-12-30T18:08:00"/>
    <s v="Void"/>
    <s v="N/A"/>
    <x v="71"/>
    <n v="4.99"/>
    <b v="0"/>
    <n v="6"/>
    <s v="Saturday"/>
    <x v="2"/>
  </r>
  <r>
    <x v="0"/>
    <n v="1"/>
    <s v="11-00652"/>
    <x v="1"/>
    <d v="1899-12-30T18:08:00"/>
    <s v="Delivered"/>
    <n v="164"/>
    <x v="114"/>
    <n v="4.99"/>
    <b v="0"/>
    <n v="6"/>
    <s v="Saturday"/>
    <x v="2"/>
  </r>
  <r>
    <x v="0"/>
    <n v="1"/>
    <s v="11-00654"/>
    <x v="1"/>
    <d v="1899-12-30T18:09:00"/>
    <s v="Void"/>
    <s v="N/A"/>
    <x v="72"/>
    <n v="4.99"/>
    <b v="0"/>
    <n v="6"/>
    <s v="Saturday"/>
    <x v="2"/>
  </r>
  <r>
    <x v="0"/>
    <n v="1"/>
    <s v="11-00657"/>
    <x v="1"/>
    <d v="1899-12-30T18:10:00"/>
    <s v="Delivered"/>
    <n v="146"/>
    <x v="18"/>
    <n v="4.99"/>
    <b v="0"/>
    <n v="6"/>
    <s v="Saturday"/>
    <x v="2"/>
  </r>
  <r>
    <x v="0"/>
    <n v="1"/>
    <s v="11-00656"/>
    <x v="1"/>
    <d v="1899-12-30T18:10:00"/>
    <s v="Delivered"/>
    <n v="156"/>
    <x v="8"/>
    <n v="4.99"/>
    <b v="0"/>
    <n v="6"/>
    <s v="Saturday"/>
    <x v="2"/>
  </r>
  <r>
    <x v="0"/>
    <n v="1"/>
    <s v="11-00655"/>
    <x v="1"/>
    <d v="1899-12-30T18:10:00"/>
    <s v="Delivered"/>
    <n v="157"/>
    <x v="115"/>
    <n v="4.99"/>
    <b v="0"/>
    <n v="6"/>
    <s v="Saturday"/>
    <x v="2"/>
  </r>
  <r>
    <x v="0"/>
    <n v="1"/>
    <s v="11-00658"/>
    <x v="1"/>
    <d v="1899-12-30T18:11:00"/>
    <s v="Delivered"/>
    <n v="155"/>
    <x v="81"/>
    <n v="4.99"/>
    <b v="0"/>
    <n v="6"/>
    <s v="Saturday"/>
    <x v="2"/>
  </r>
  <r>
    <x v="0"/>
    <n v="1"/>
    <s v="11-00660"/>
    <x v="1"/>
    <d v="1899-12-30T18:12:00"/>
    <s v="Delivered"/>
    <n v="129"/>
    <x v="6"/>
    <n v="4.99"/>
    <b v="0"/>
    <n v="6"/>
    <s v="Saturday"/>
    <x v="2"/>
  </r>
  <r>
    <x v="0"/>
    <n v="1"/>
    <s v="11-00659"/>
    <x v="1"/>
    <d v="1899-12-30T18:12:00"/>
    <s v="Delivered"/>
    <n v="166"/>
    <x v="75"/>
    <n v="4.99"/>
    <b v="1"/>
    <n v="6"/>
    <s v="Saturday"/>
    <x v="2"/>
  </r>
  <r>
    <x v="0"/>
    <n v="1"/>
    <s v="11-00662"/>
    <x v="1"/>
    <d v="1899-12-30T18:14:00"/>
    <s v="Delivered"/>
    <n v="166"/>
    <x v="47"/>
    <n v="4.99"/>
    <b v="0"/>
    <n v="6"/>
    <s v="Saturday"/>
    <x v="2"/>
  </r>
  <r>
    <x v="0"/>
    <n v="1"/>
    <s v="11-00661"/>
    <x v="1"/>
    <d v="1899-12-30T18:14:00"/>
    <s v="Delivered"/>
    <n v="158"/>
    <x v="109"/>
    <n v="4.99"/>
    <b v="0"/>
    <n v="6"/>
    <s v="Saturday"/>
    <x v="2"/>
  </r>
  <r>
    <x v="0"/>
    <n v="1"/>
    <s v="11-00663"/>
    <x v="1"/>
    <d v="1899-12-30T18:17:00"/>
    <s v="Delivered"/>
    <n v="118"/>
    <x v="7"/>
    <n v="4.99"/>
    <b v="0"/>
    <n v="6"/>
    <s v="Saturday"/>
    <x v="2"/>
  </r>
  <r>
    <x v="0"/>
    <n v="1"/>
    <s v="11-00664"/>
    <x v="1"/>
    <d v="1899-12-30T18:18:00"/>
    <s v="Delivered"/>
    <n v="172"/>
    <x v="32"/>
    <n v="4.99"/>
    <b v="0"/>
    <n v="6"/>
    <s v="Saturday"/>
    <x v="2"/>
  </r>
  <r>
    <x v="0"/>
    <n v="1"/>
    <s v="11-00666"/>
    <x v="1"/>
    <d v="1899-12-30T18:19:00"/>
    <s v="Delivered"/>
    <n v="151"/>
    <x v="12"/>
    <n v="4.99"/>
    <b v="0"/>
    <n v="6"/>
    <s v="Saturday"/>
    <x v="2"/>
  </r>
  <r>
    <x v="0"/>
    <n v="1"/>
    <s v="11-00665"/>
    <x v="1"/>
    <d v="1899-12-30T18:19:00"/>
    <s v="Delivered"/>
    <n v="151"/>
    <x v="9"/>
    <n v="4.99"/>
    <b v="0"/>
    <n v="6"/>
    <s v="Saturday"/>
    <x v="2"/>
  </r>
  <r>
    <x v="0"/>
    <n v="1"/>
    <s v="11-00667"/>
    <x v="1"/>
    <d v="1899-12-30T18:20:00"/>
    <s v="Delivered"/>
    <n v="166"/>
    <x v="11"/>
    <n v="4.99"/>
    <b v="0"/>
    <n v="6"/>
    <s v="Saturday"/>
    <x v="2"/>
  </r>
  <r>
    <x v="0"/>
    <n v="1"/>
    <s v="11-00668"/>
    <x v="1"/>
    <d v="1899-12-30T18:24:00"/>
    <s v="Delivered"/>
    <n v="186"/>
    <x v="53"/>
    <n v="4.99"/>
    <b v="0"/>
    <n v="6"/>
    <s v="Saturday"/>
    <x v="2"/>
  </r>
  <r>
    <x v="0"/>
    <n v="1"/>
    <s v="11-00670"/>
    <x v="1"/>
    <d v="1899-12-30T18:25:00"/>
    <s v="Void"/>
    <s v="N/A"/>
    <x v="33"/>
    <n v="4.99"/>
    <b v="0"/>
    <n v="6"/>
    <s v="Saturday"/>
    <x v="2"/>
  </r>
  <r>
    <x v="0"/>
    <n v="1"/>
    <s v="11-00669"/>
    <x v="1"/>
    <d v="1899-12-30T18:25:00"/>
    <s v="Delivered"/>
    <n v="142"/>
    <x v="34"/>
    <n v="4.99"/>
    <b v="0"/>
    <n v="6"/>
    <s v="Saturday"/>
    <x v="2"/>
  </r>
  <r>
    <x v="0"/>
    <n v="1"/>
    <s v="11-00671"/>
    <x v="1"/>
    <d v="1899-12-30T18:26:00"/>
    <s v="Delivered"/>
    <n v="201"/>
    <x v="116"/>
    <n v="4.99"/>
    <b v="1"/>
    <n v="6"/>
    <s v="Saturday"/>
    <x v="2"/>
  </r>
  <r>
    <x v="0"/>
    <n v="1"/>
    <s v="11-00672"/>
    <x v="1"/>
    <d v="1899-12-30T18:28:00"/>
    <s v="Delivered"/>
    <n v="170"/>
    <x v="69"/>
    <n v="4.99"/>
    <b v="0"/>
    <n v="6"/>
    <s v="Saturday"/>
    <x v="2"/>
  </r>
  <r>
    <x v="0"/>
    <n v="1"/>
    <s v="11-00674"/>
    <x v="1"/>
    <d v="1899-12-30T18:29:00"/>
    <s v="Void"/>
    <s v="N/A"/>
    <x v="48"/>
    <n v="4.99"/>
    <b v="0"/>
    <n v="6"/>
    <s v="Saturday"/>
    <x v="2"/>
  </r>
  <r>
    <x v="0"/>
    <n v="1"/>
    <s v="11-00673"/>
    <x v="1"/>
    <d v="1899-12-30T18:29:00"/>
    <s v="Delivered"/>
    <n v="193"/>
    <x v="59"/>
    <n v="4.99"/>
    <b v="0"/>
    <n v="6"/>
    <s v="Saturday"/>
    <x v="2"/>
  </r>
  <r>
    <x v="0"/>
    <n v="1"/>
    <s v="11-00675"/>
    <x v="1"/>
    <d v="1899-12-30T18:29:00"/>
    <s v="Delivered"/>
    <n v="172"/>
    <x v="117"/>
    <n v="4.99"/>
    <b v="0"/>
    <n v="6"/>
    <s v="Saturday"/>
    <x v="2"/>
  </r>
  <r>
    <x v="0"/>
    <n v="1"/>
    <s v="11-00677"/>
    <x v="1"/>
    <d v="1899-12-30T18:30:00"/>
    <s v="Delivered"/>
    <n v="234"/>
    <x v="44"/>
    <n v="4.99"/>
    <b v="0"/>
    <n v="6"/>
    <s v="Saturday"/>
    <x v="2"/>
  </r>
  <r>
    <x v="0"/>
    <n v="1"/>
    <s v="11-00676"/>
    <x v="1"/>
    <d v="1899-12-30T18:30:00"/>
    <s v="Delivered"/>
    <n v="138"/>
    <x v="86"/>
    <n v="4.99"/>
    <b v="0"/>
    <n v="6"/>
    <s v="Saturday"/>
    <x v="2"/>
  </r>
  <r>
    <x v="0"/>
    <n v="1"/>
    <s v="11-00679"/>
    <x v="1"/>
    <d v="1899-12-30T18:31:00"/>
    <s v="Delivered"/>
    <n v="119"/>
    <x v="95"/>
    <n v="4.99"/>
    <b v="0"/>
    <n v="6"/>
    <s v="Saturday"/>
    <x v="2"/>
  </r>
  <r>
    <x v="0"/>
    <n v="1"/>
    <s v="11-00678"/>
    <x v="1"/>
    <d v="1899-12-30T18:31:00"/>
    <s v="Delivered"/>
    <n v="153"/>
    <x v="107"/>
    <n v="4.99"/>
    <b v="0"/>
    <n v="6"/>
    <s v="Saturday"/>
    <x v="2"/>
  </r>
  <r>
    <x v="0"/>
    <n v="1"/>
    <s v="11-00680"/>
    <x v="1"/>
    <d v="1899-12-30T18:32:00"/>
    <s v="Delivered"/>
    <n v="139"/>
    <x v="118"/>
    <n v="4.99"/>
    <b v="1"/>
    <n v="6"/>
    <s v="Saturday"/>
    <x v="2"/>
  </r>
  <r>
    <x v="0"/>
    <n v="1"/>
    <s v="11-00681"/>
    <x v="1"/>
    <d v="1899-12-30T18:33:00"/>
    <s v="Void"/>
    <s v="N/A"/>
    <x v="48"/>
    <n v="4.99"/>
    <b v="0"/>
    <n v="6"/>
    <s v="Saturday"/>
    <x v="2"/>
  </r>
  <r>
    <x v="0"/>
    <n v="1"/>
    <s v="11-00682"/>
    <x v="1"/>
    <d v="1899-12-30T18:34:00"/>
    <s v="Delivered"/>
    <n v="141"/>
    <x v="39"/>
    <n v="4.99"/>
    <b v="0"/>
    <n v="6"/>
    <s v="Saturday"/>
    <x v="2"/>
  </r>
  <r>
    <x v="0"/>
    <n v="1"/>
    <s v="11-00683"/>
    <x v="1"/>
    <d v="1899-12-30T18:35:00"/>
    <s v="Delivered"/>
    <n v="131"/>
    <x v="54"/>
    <n v="4.99"/>
    <b v="1"/>
    <n v="6"/>
    <s v="Saturday"/>
    <x v="2"/>
  </r>
  <r>
    <x v="0"/>
    <n v="1"/>
    <s v="11-00684"/>
    <x v="1"/>
    <d v="1899-12-30T18:36:00"/>
    <s v="Void"/>
    <s v="N/A"/>
    <x v="33"/>
    <n v="4.99"/>
    <b v="0"/>
    <n v="6"/>
    <s v="Saturday"/>
    <x v="2"/>
  </r>
  <r>
    <x v="0"/>
    <n v="1"/>
    <s v="11-00687"/>
    <x v="1"/>
    <d v="1899-12-30T18:38:00"/>
    <s v="Void"/>
    <s v="N/A"/>
    <x v="27"/>
    <n v="4.99"/>
    <b v="0"/>
    <n v="6"/>
    <s v="Saturday"/>
    <x v="2"/>
  </r>
  <r>
    <x v="0"/>
    <n v="1"/>
    <s v="11-00685"/>
    <x v="1"/>
    <d v="1899-12-30T18:38:00"/>
    <s v="Delivered"/>
    <n v="149"/>
    <x v="44"/>
    <n v="4.99"/>
    <b v="0"/>
    <n v="6"/>
    <s v="Saturday"/>
    <x v="2"/>
  </r>
  <r>
    <x v="0"/>
    <n v="1"/>
    <s v="11-00686"/>
    <x v="1"/>
    <d v="1899-12-30T18:38:00"/>
    <s v="Delivered"/>
    <n v="152"/>
    <x v="52"/>
    <n v="4.99"/>
    <b v="0"/>
    <n v="6"/>
    <s v="Saturday"/>
    <x v="2"/>
  </r>
  <r>
    <x v="0"/>
    <n v="1"/>
    <s v="11-00688"/>
    <x v="1"/>
    <d v="1899-12-30T18:39:00"/>
    <s v="Delivered"/>
    <n v="133"/>
    <x v="49"/>
    <n v="4.99"/>
    <b v="0"/>
    <n v="6"/>
    <s v="Saturday"/>
    <x v="2"/>
  </r>
  <r>
    <x v="0"/>
    <n v="1"/>
    <s v="11-00689"/>
    <x v="1"/>
    <d v="1899-12-30T18:43:00"/>
    <s v="Void"/>
    <s v="N/A"/>
    <x v="37"/>
    <n v="4.99"/>
    <b v="0"/>
    <n v="6"/>
    <s v="Saturday"/>
    <x v="2"/>
  </r>
  <r>
    <x v="0"/>
    <n v="1"/>
    <s v="11-00690"/>
    <x v="1"/>
    <d v="1899-12-30T18:43:00"/>
    <s v="Delivered"/>
    <n v="169"/>
    <x v="55"/>
    <n v="4.99"/>
    <b v="0"/>
    <n v="6"/>
    <s v="Saturday"/>
    <x v="2"/>
  </r>
  <r>
    <x v="0"/>
    <n v="1"/>
    <s v="11-00691"/>
    <x v="1"/>
    <d v="1899-12-30T18:43:00"/>
    <s v="Delivered"/>
    <n v="123"/>
    <x v="31"/>
    <n v="4.99"/>
    <b v="0"/>
    <n v="6"/>
    <s v="Saturday"/>
    <x v="2"/>
  </r>
  <r>
    <x v="0"/>
    <n v="1"/>
    <s v="11-00692"/>
    <x v="1"/>
    <d v="1899-12-30T18:47:00"/>
    <s v="Delivered"/>
    <n v="134"/>
    <x v="39"/>
    <n v="4.99"/>
    <b v="0"/>
    <n v="6"/>
    <s v="Saturday"/>
    <x v="2"/>
  </r>
  <r>
    <x v="0"/>
    <n v="1"/>
    <s v="11-00693"/>
    <x v="1"/>
    <d v="1899-12-30T18:48:00"/>
    <s v="Delivered"/>
    <n v="144"/>
    <x v="94"/>
    <n v="4.99"/>
    <b v="0"/>
    <n v="6"/>
    <s v="Saturday"/>
    <x v="2"/>
  </r>
  <r>
    <x v="0"/>
    <n v="1"/>
    <s v="11-00694"/>
    <x v="1"/>
    <d v="1899-12-30T18:49:00"/>
    <s v="Delivered"/>
    <n v="140"/>
    <x v="18"/>
    <n v="4.99"/>
    <b v="0"/>
    <n v="6"/>
    <s v="Saturday"/>
    <x v="2"/>
  </r>
  <r>
    <x v="0"/>
    <n v="1"/>
    <s v="11-00696"/>
    <x v="1"/>
    <d v="1899-12-30T18:50:00"/>
    <s v="Void"/>
    <s v="N/A"/>
    <x v="27"/>
    <n v="4.99"/>
    <b v="0"/>
    <n v="6"/>
    <s v="Saturday"/>
    <x v="2"/>
  </r>
  <r>
    <x v="0"/>
    <n v="1"/>
    <s v="11-00695"/>
    <x v="1"/>
    <d v="1899-12-30T18:50:00"/>
    <s v="Delivered"/>
    <n v="128"/>
    <x v="44"/>
    <n v="4.99"/>
    <b v="0"/>
    <n v="6"/>
    <s v="Saturday"/>
    <x v="2"/>
  </r>
  <r>
    <x v="0"/>
    <n v="1"/>
    <s v="11-00697"/>
    <x v="1"/>
    <d v="1899-12-30T18:50:00"/>
    <s v="Delivered"/>
    <n v="130"/>
    <x v="94"/>
    <n v="4.99"/>
    <b v="0"/>
    <n v="6"/>
    <s v="Saturday"/>
    <x v="2"/>
  </r>
  <r>
    <x v="0"/>
    <n v="1"/>
    <s v="11-00698"/>
    <x v="1"/>
    <d v="1899-12-30T18:50:00"/>
    <s v="Delivered"/>
    <n v="165"/>
    <x v="119"/>
    <n v="4.99"/>
    <b v="0"/>
    <n v="6"/>
    <s v="Saturday"/>
    <x v="2"/>
  </r>
  <r>
    <x v="0"/>
    <n v="1"/>
    <s v="11-00699"/>
    <x v="1"/>
    <d v="1899-12-30T18:53:00"/>
    <s v="Void"/>
    <s v="N/A"/>
    <x v="19"/>
    <n v="4.99"/>
    <b v="0"/>
    <n v="6"/>
    <s v="Saturday"/>
    <x v="2"/>
  </r>
  <r>
    <x v="0"/>
    <n v="1"/>
    <s v="11-00700"/>
    <x v="1"/>
    <d v="1899-12-30T18:53:00"/>
    <s v="Delivered"/>
    <n v="204"/>
    <x v="93"/>
    <n v="4.99"/>
    <b v="0"/>
    <n v="6"/>
    <s v="Saturday"/>
    <x v="2"/>
  </r>
  <r>
    <x v="0"/>
    <n v="1"/>
    <s v="11-00701"/>
    <x v="1"/>
    <d v="1899-12-30T18:55:00"/>
    <s v="Delivered"/>
    <n v="120"/>
    <x v="4"/>
    <n v="4.99"/>
    <b v="0"/>
    <n v="6"/>
    <s v="Saturday"/>
    <x v="2"/>
  </r>
  <r>
    <x v="0"/>
    <n v="1"/>
    <s v="11-00706"/>
    <x v="1"/>
    <d v="1899-12-30T18:56:00"/>
    <s v="Void"/>
    <s v="N/A"/>
    <x v="72"/>
    <n v="4.99"/>
    <b v="0"/>
    <n v="6"/>
    <s v="Saturday"/>
    <x v="2"/>
  </r>
  <r>
    <x v="0"/>
    <n v="1"/>
    <s v="11-00708"/>
    <x v="1"/>
    <d v="1899-12-30T18:56:00"/>
    <s v="Void"/>
    <s v="N/A"/>
    <x v="33"/>
    <n v="4.99"/>
    <b v="0"/>
    <n v="6"/>
    <s v="Saturday"/>
    <x v="2"/>
  </r>
  <r>
    <x v="0"/>
    <n v="1"/>
    <s v="11-00704"/>
    <x v="1"/>
    <d v="1899-12-30T18:56:00"/>
    <s v="Void"/>
    <s v="N/A"/>
    <x v="37"/>
    <n v="4.99"/>
    <b v="0"/>
    <n v="6"/>
    <s v="Saturday"/>
    <x v="2"/>
  </r>
  <r>
    <x v="0"/>
    <n v="1"/>
    <s v="11-00705"/>
    <x v="1"/>
    <d v="1899-12-30T18:56:00"/>
    <s v="Void"/>
    <s v="N/A"/>
    <x v="19"/>
    <n v="4.99"/>
    <b v="0"/>
    <n v="6"/>
    <s v="Saturday"/>
    <x v="2"/>
  </r>
  <r>
    <x v="0"/>
    <n v="1"/>
    <s v="11-00702"/>
    <x v="1"/>
    <d v="1899-12-30T18:56:00"/>
    <s v="Delivered"/>
    <n v="122"/>
    <x v="18"/>
    <n v="4.99"/>
    <b v="0"/>
    <n v="6"/>
    <s v="Saturday"/>
    <x v="2"/>
  </r>
  <r>
    <x v="0"/>
    <n v="1"/>
    <s v="11-00707"/>
    <x v="1"/>
    <d v="1899-12-30T18:56:00"/>
    <s v="Delivered"/>
    <n v="113"/>
    <x v="55"/>
    <n v="4.99"/>
    <b v="0"/>
    <n v="6"/>
    <s v="Saturday"/>
    <x v="2"/>
  </r>
  <r>
    <x v="0"/>
    <n v="1"/>
    <s v="11-00703"/>
    <x v="1"/>
    <d v="1899-12-30T18:56:00"/>
    <s v="Delivered"/>
    <n v="153"/>
    <x v="5"/>
    <n v="4.99"/>
    <b v="0"/>
    <n v="6"/>
    <s v="Saturday"/>
    <x v="2"/>
  </r>
  <r>
    <x v="0"/>
    <n v="1"/>
    <s v="11-00709"/>
    <x v="1"/>
    <d v="1899-12-30T18:57:00"/>
    <s v="Delivered"/>
    <n v="153"/>
    <x v="8"/>
    <n v="4.99"/>
    <b v="0"/>
    <n v="6"/>
    <s v="Saturday"/>
    <x v="2"/>
  </r>
  <r>
    <x v="0"/>
    <n v="1"/>
    <s v="11-00710"/>
    <x v="1"/>
    <d v="1899-12-30T18:57:00"/>
    <s v="Delivered"/>
    <n v="128"/>
    <x v="73"/>
    <n v="4.99"/>
    <b v="0"/>
    <n v="6"/>
    <s v="Saturday"/>
    <x v="2"/>
  </r>
  <r>
    <x v="0"/>
    <n v="1"/>
    <s v="11-00711"/>
    <x v="1"/>
    <d v="1899-12-30T18:59:00"/>
    <s v="Void"/>
    <s v="N/A"/>
    <x v="37"/>
    <n v="4.99"/>
    <b v="0"/>
    <n v="6"/>
    <s v="Saturday"/>
    <x v="2"/>
  </r>
  <r>
    <x v="0"/>
    <n v="1"/>
    <s v="11-00712"/>
    <x v="1"/>
    <d v="1899-12-30T19:02:00"/>
    <s v="Delivered"/>
    <n v="190"/>
    <x v="22"/>
    <n v="4.99"/>
    <b v="0"/>
    <n v="6"/>
    <s v="Saturday"/>
    <x v="2"/>
  </r>
  <r>
    <x v="0"/>
    <n v="1"/>
    <s v="11-00713"/>
    <x v="1"/>
    <d v="1899-12-30T19:02:00"/>
    <s v="Delivered"/>
    <n v="195"/>
    <x v="94"/>
    <n v="4.99"/>
    <b v="0"/>
    <n v="6"/>
    <s v="Saturday"/>
    <x v="2"/>
  </r>
  <r>
    <x v="0"/>
    <n v="1"/>
    <s v="11-00714"/>
    <x v="1"/>
    <d v="1899-12-30T19:05:00"/>
    <s v="Delivered"/>
    <n v="171"/>
    <x v="33"/>
    <n v="4.99"/>
    <b v="0"/>
    <n v="6"/>
    <s v="Saturday"/>
    <x v="2"/>
  </r>
  <r>
    <x v="0"/>
    <n v="1"/>
    <s v="11-00715"/>
    <x v="1"/>
    <d v="1899-12-30T19:05:00"/>
    <s v="Delivered"/>
    <n v="210"/>
    <x v="33"/>
    <n v="4.99"/>
    <b v="0"/>
    <n v="6"/>
    <s v="Saturday"/>
    <x v="2"/>
  </r>
  <r>
    <x v="0"/>
    <n v="1"/>
    <s v="11-00716"/>
    <x v="1"/>
    <d v="1899-12-30T19:06:00"/>
    <s v="Delivered"/>
    <n v="181"/>
    <x v="48"/>
    <n v="4.99"/>
    <b v="0"/>
    <n v="6"/>
    <s v="Saturday"/>
    <x v="2"/>
  </r>
  <r>
    <x v="0"/>
    <n v="1"/>
    <s v="11-00717"/>
    <x v="1"/>
    <d v="1899-12-30T19:08:00"/>
    <s v="Delivered"/>
    <n v="172"/>
    <x v="93"/>
    <n v="4.99"/>
    <b v="0"/>
    <n v="6"/>
    <s v="Saturday"/>
    <x v="2"/>
  </r>
  <r>
    <x v="0"/>
    <n v="1"/>
    <s v="11-00718"/>
    <x v="1"/>
    <d v="1899-12-30T19:13:00"/>
    <s v="Delivered"/>
    <n v="196"/>
    <x v="101"/>
    <n v="4.99"/>
    <b v="0"/>
    <n v="6"/>
    <s v="Saturday"/>
    <x v="2"/>
  </r>
  <r>
    <x v="0"/>
    <n v="1"/>
    <s v="11-00719"/>
    <x v="1"/>
    <d v="1899-12-30T19:15:00"/>
    <s v="Delivered"/>
    <n v="163"/>
    <x v="5"/>
    <n v="4.99"/>
    <b v="1"/>
    <n v="6"/>
    <s v="Saturday"/>
    <x v="2"/>
  </r>
  <r>
    <x v="0"/>
    <n v="1"/>
    <s v="11-00721"/>
    <x v="1"/>
    <d v="1899-12-30T19:22:00"/>
    <s v="Void"/>
    <s v="N/A"/>
    <x v="64"/>
    <n v="4.99"/>
    <b v="0"/>
    <n v="6"/>
    <s v="Saturday"/>
    <x v="2"/>
  </r>
  <r>
    <x v="0"/>
    <n v="1"/>
    <s v="11-00720"/>
    <x v="1"/>
    <d v="1899-12-30T19:22:00"/>
    <s v="Delivered"/>
    <n v="195"/>
    <x v="59"/>
    <n v="4.99"/>
    <b v="0"/>
    <n v="6"/>
    <s v="Saturday"/>
    <x v="2"/>
  </r>
  <r>
    <x v="0"/>
    <n v="1"/>
    <s v="11-00723"/>
    <x v="1"/>
    <d v="1899-12-30T19:25:00"/>
    <s v="Delivered"/>
    <n v="162"/>
    <x v="120"/>
    <n v="4.99"/>
    <b v="0"/>
    <n v="6"/>
    <s v="Saturday"/>
    <x v="2"/>
  </r>
  <r>
    <x v="0"/>
    <n v="1"/>
    <s v="11-00722"/>
    <x v="1"/>
    <d v="1899-12-30T19:25:00"/>
    <s v="Delivered"/>
    <n v="174"/>
    <x v="121"/>
    <n v="4.99"/>
    <b v="0"/>
    <n v="6"/>
    <s v="Saturday"/>
    <x v="2"/>
  </r>
  <r>
    <x v="0"/>
    <n v="1"/>
    <s v="11-00724"/>
    <x v="1"/>
    <d v="1899-12-30T19:26:00"/>
    <s v="Delivered"/>
    <n v="185"/>
    <x v="80"/>
    <n v="4.99"/>
    <b v="0"/>
    <n v="6"/>
    <s v="Saturday"/>
    <x v="2"/>
  </r>
  <r>
    <x v="0"/>
    <n v="1"/>
    <s v="11-00725"/>
    <x v="1"/>
    <d v="1899-12-30T19:28:00"/>
    <s v="Delivered"/>
    <n v="192"/>
    <x v="82"/>
    <n v="4.99"/>
    <b v="0"/>
    <n v="6"/>
    <s v="Saturday"/>
    <x v="2"/>
  </r>
  <r>
    <x v="0"/>
    <n v="1"/>
    <s v="11-00727"/>
    <x v="1"/>
    <d v="1899-12-30T19:29:00"/>
    <s v="Delivered"/>
    <n v="170"/>
    <x v="56"/>
    <n v="4.99"/>
    <b v="0"/>
    <n v="6"/>
    <s v="Saturday"/>
    <x v="2"/>
  </r>
  <r>
    <x v="0"/>
    <n v="1"/>
    <s v="11-00726"/>
    <x v="1"/>
    <d v="1899-12-30T19:29:00"/>
    <s v="Delivered"/>
    <n v="177"/>
    <x v="51"/>
    <n v="4.99"/>
    <b v="0"/>
    <n v="6"/>
    <s v="Saturday"/>
    <x v="2"/>
  </r>
  <r>
    <x v="0"/>
    <n v="1"/>
    <s v="11-00728"/>
    <x v="1"/>
    <d v="1899-12-30T19:30:00"/>
    <s v="Delivered"/>
    <n v="232"/>
    <x v="4"/>
    <n v="4.99"/>
    <b v="0"/>
    <n v="6"/>
    <s v="Saturday"/>
    <x v="2"/>
  </r>
  <r>
    <x v="0"/>
    <n v="1"/>
    <s v="11-00729"/>
    <x v="1"/>
    <d v="1899-12-30T19:30:00"/>
    <s v="Delivered"/>
    <n v="194"/>
    <x v="88"/>
    <n v="4.99"/>
    <b v="0"/>
    <n v="6"/>
    <s v="Saturday"/>
    <x v="2"/>
  </r>
  <r>
    <x v="0"/>
    <n v="1"/>
    <s v="11-00731"/>
    <x v="1"/>
    <d v="1899-12-30T19:32:00"/>
    <s v="Delivered"/>
    <n v="208"/>
    <x v="0"/>
    <n v="4.99"/>
    <b v="0"/>
    <n v="6"/>
    <s v="Saturday"/>
    <x v="2"/>
  </r>
  <r>
    <x v="0"/>
    <n v="1"/>
    <s v="11-00730"/>
    <x v="1"/>
    <d v="1899-12-30T19:32:00"/>
    <s v="Delivered"/>
    <n v="219"/>
    <x v="16"/>
    <n v="4.99"/>
    <b v="0"/>
    <n v="6"/>
    <s v="Saturday"/>
    <x v="2"/>
  </r>
  <r>
    <x v="0"/>
    <n v="1"/>
    <s v="11-00732"/>
    <x v="1"/>
    <d v="1899-12-30T19:33:00"/>
    <s v="Delivered"/>
    <n v="215"/>
    <x v="70"/>
    <n v="4.99"/>
    <b v="0"/>
    <n v="6"/>
    <s v="Saturday"/>
    <x v="2"/>
  </r>
  <r>
    <x v="0"/>
    <n v="1"/>
    <s v="11-00733"/>
    <x v="1"/>
    <d v="1899-12-30T19:34:00"/>
    <s v="Delivered"/>
    <n v="186"/>
    <x v="66"/>
    <n v="4.99"/>
    <b v="0"/>
    <n v="6"/>
    <s v="Saturday"/>
    <x v="2"/>
  </r>
  <r>
    <x v="0"/>
    <n v="1"/>
    <s v="11-00734"/>
    <x v="1"/>
    <d v="1899-12-30T19:35:00"/>
    <s v="Delivered"/>
    <n v="220"/>
    <x v="50"/>
    <n v="4.99"/>
    <b v="0"/>
    <n v="6"/>
    <s v="Saturday"/>
    <x v="2"/>
  </r>
  <r>
    <x v="0"/>
    <n v="1"/>
    <s v="11-00736"/>
    <x v="1"/>
    <d v="1899-12-30T19:36:00"/>
    <s v="Void"/>
    <s v="N/A"/>
    <x v="27"/>
    <n v="4.99"/>
    <b v="0"/>
    <n v="6"/>
    <s v="Saturday"/>
    <x v="2"/>
  </r>
  <r>
    <x v="0"/>
    <n v="1"/>
    <s v="11-00737"/>
    <x v="1"/>
    <d v="1899-12-30T19:36:00"/>
    <s v="Delivered"/>
    <n v="194"/>
    <x v="87"/>
    <n v="4.99"/>
    <b v="0"/>
    <n v="6"/>
    <s v="Saturday"/>
    <x v="2"/>
  </r>
  <r>
    <x v="0"/>
    <n v="1"/>
    <s v="11-00735"/>
    <x v="1"/>
    <d v="1899-12-30T19:36:00"/>
    <s v="Delivered"/>
    <n v="173"/>
    <x v="110"/>
    <n v="4.99"/>
    <b v="0"/>
    <n v="6"/>
    <s v="Saturday"/>
    <x v="2"/>
  </r>
  <r>
    <x v="0"/>
    <n v="1"/>
    <s v="11-00739"/>
    <x v="1"/>
    <d v="1899-12-30T19:37:00"/>
    <s v="Delivered"/>
    <n v="207"/>
    <x v="15"/>
    <n v="4.99"/>
    <b v="0"/>
    <n v="6"/>
    <s v="Saturday"/>
    <x v="2"/>
  </r>
  <r>
    <x v="0"/>
    <n v="1"/>
    <s v="11-00738"/>
    <x v="1"/>
    <d v="1899-12-30T19:37:00"/>
    <s v="Delivered"/>
    <n v="149"/>
    <x v="112"/>
    <n v="4.99"/>
    <b v="0"/>
    <n v="6"/>
    <s v="Saturday"/>
    <x v="2"/>
  </r>
  <r>
    <x v="0"/>
    <n v="1"/>
    <s v="11-00740"/>
    <x v="1"/>
    <d v="1899-12-30T19:39:00"/>
    <s v="Delivered"/>
    <n v="139"/>
    <x v="32"/>
    <n v="4.99"/>
    <b v="0"/>
    <n v="6"/>
    <s v="Saturday"/>
    <x v="2"/>
  </r>
  <r>
    <x v="0"/>
    <n v="1"/>
    <s v="11-00741"/>
    <x v="1"/>
    <d v="1899-12-30T19:40:00"/>
    <s v="Delivered"/>
    <n v="194"/>
    <x v="42"/>
    <n v="4.99"/>
    <b v="0"/>
    <n v="6"/>
    <s v="Saturday"/>
    <x v="2"/>
  </r>
  <r>
    <x v="0"/>
    <n v="1"/>
    <s v="11-00742"/>
    <x v="1"/>
    <d v="1899-12-30T19:45:00"/>
    <s v="Delivered"/>
    <n v="210"/>
    <x v="49"/>
    <n v="4.99"/>
    <b v="0"/>
    <n v="6"/>
    <s v="Saturday"/>
    <x v="2"/>
  </r>
  <r>
    <x v="0"/>
    <n v="1"/>
    <s v="11-00743"/>
    <x v="1"/>
    <d v="1899-12-30T19:48:00"/>
    <s v="Delivered"/>
    <n v="222"/>
    <x v="117"/>
    <n v="4.99"/>
    <b v="0"/>
    <n v="6"/>
    <s v="Saturday"/>
    <x v="2"/>
  </r>
  <r>
    <x v="0"/>
    <n v="1"/>
    <s v="11-00744"/>
    <x v="1"/>
    <d v="1899-12-30T19:50:00"/>
    <s v="Delivered"/>
    <n v="193"/>
    <x v="2"/>
    <n v="4.99"/>
    <b v="0"/>
    <n v="6"/>
    <s v="Saturday"/>
    <x v="2"/>
  </r>
  <r>
    <x v="0"/>
    <n v="1"/>
    <s v="11-00745"/>
    <x v="1"/>
    <d v="1899-12-30T19:51:00"/>
    <s v="Delivered"/>
    <n v="156"/>
    <x v="122"/>
    <n v="4.99"/>
    <b v="0"/>
    <n v="6"/>
    <s v="Saturday"/>
    <x v="2"/>
  </r>
  <r>
    <x v="0"/>
    <n v="1"/>
    <s v="11-00746"/>
    <x v="1"/>
    <d v="1899-12-30T19:53:00"/>
    <s v="Delivered"/>
    <n v="189"/>
    <x v="59"/>
    <n v="4.99"/>
    <b v="0"/>
    <n v="6"/>
    <s v="Saturday"/>
    <x v="2"/>
  </r>
  <r>
    <x v="0"/>
    <n v="1"/>
    <s v="11-00747"/>
    <x v="1"/>
    <d v="1899-12-30T19:54:00"/>
    <s v="Delivered"/>
    <n v="233"/>
    <x v="95"/>
    <n v="4.99"/>
    <b v="0"/>
    <n v="6"/>
    <s v="Saturday"/>
    <x v="2"/>
  </r>
  <r>
    <x v="0"/>
    <n v="1"/>
    <s v="11-00748"/>
    <x v="1"/>
    <d v="1899-12-30T19:55:00"/>
    <s v="Delivered"/>
    <n v="194"/>
    <x v="4"/>
    <n v="4.99"/>
    <b v="0"/>
    <n v="6"/>
    <s v="Saturday"/>
    <x v="2"/>
  </r>
  <r>
    <x v="0"/>
    <n v="1"/>
    <s v="11-00749"/>
    <x v="1"/>
    <d v="1899-12-30T19:56:00"/>
    <s v="Delivered"/>
    <n v="164"/>
    <x v="73"/>
    <n v="4.99"/>
    <b v="0"/>
    <n v="6"/>
    <s v="Saturday"/>
    <x v="2"/>
  </r>
  <r>
    <x v="0"/>
    <n v="1"/>
    <s v="11-00750"/>
    <x v="1"/>
    <d v="1899-12-30T19:57:00"/>
    <s v="Delivered"/>
    <n v="233"/>
    <x v="123"/>
    <n v="4.99"/>
    <b v="0"/>
    <n v="6"/>
    <s v="Saturday"/>
    <x v="2"/>
  </r>
  <r>
    <x v="0"/>
    <n v="1"/>
    <s v="11-00751"/>
    <x v="1"/>
    <d v="1899-12-30T19:58:00"/>
    <s v="Delivered"/>
    <n v="165"/>
    <x v="16"/>
    <n v="4.99"/>
    <b v="0"/>
    <n v="6"/>
    <s v="Saturday"/>
    <x v="2"/>
  </r>
  <r>
    <x v="0"/>
    <n v="1"/>
    <s v="11-00752"/>
    <x v="1"/>
    <d v="1899-12-30T19:59:00"/>
    <s v="Delivered"/>
    <n v="213"/>
    <x v="39"/>
    <n v="4.99"/>
    <b v="0"/>
    <n v="6"/>
    <s v="Saturday"/>
    <x v="2"/>
  </r>
  <r>
    <x v="0"/>
    <n v="1"/>
    <s v="11-00753"/>
    <x v="1"/>
    <d v="1899-12-30T20:02:00"/>
    <s v="Void"/>
    <s v="N/A"/>
    <x v="27"/>
    <n v="4.99"/>
    <b v="0"/>
    <n v="6"/>
    <s v="Saturday"/>
    <x v="2"/>
  </r>
  <r>
    <x v="0"/>
    <n v="1"/>
    <s v="11-00754"/>
    <x v="1"/>
    <d v="1899-12-30T20:04:00"/>
    <s v="Delivered"/>
    <n v="211"/>
    <x v="124"/>
    <n v="4.99"/>
    <b v="0"/>
    <n v="6"/>
    <s v="Saturday"/>
    <x v="2"/>
  </r>
  <r>
    <x v="0"/>
    <n v="1"/>
    <s v="11-00756"/>
    <x v="1"/>
    <d v="1899-12-30T20:08:00"/>
    <s v="Delivered"/>
    <n v="206"/>
    <x v="80"/>
    <n v="4.99"/>
    <b v="0"/>
    <n v="6"/>
    <s v="Saturday"/>
    <x v="2"/>
  </r>
  <r>
    <x v="0"/>
    <n v="1"/>
    <s v="11-00755"/>
    <x v="1"/>
    <d v="1899-12-30T20:08:00"/>
    <s v="Delivered"/>
    <n v="157"/>
    <x v="2"/>
    <n v="4.99"/>
    <b v="0"/>
    <n v="6"/>
    <s v="Saturday"/>
    <x v="2"/>
  </r>
  <r>
    <x v="0"/>
    <n v="1"/>
    <s v="11-00757"/>
    <x v="1"/>
    <d v="1899-12-30T20:12:00"/>
    <s v="Void"/>
    <s v="N/A"/>
    <x v="48"/>
    <n v="4.99"/>
    <b v="0"/>
    <n v="6"/>
    <s v="Saturday"/>
    <x v="2"/>
  </r>
  <r>
    <x v="0"/>
    <n v="1"/>
    <s v="11-00758"/>
    <x v="1"/>
    <d v="1899-12-30T20:13:00"/>
    <s v="Delivered"/>
    <n v="144"/>
    <x v="86"/>
    <n v="4.99"/>
    <b v="0"/>
    <n v="6"/>
    <s v="Saturday"/>
    <x v="2"/>
  </r>
  <r>
    <x v="0"/>
    <n v="1"/>
    <s v="11-00759"/>
    <x v="1"/>
    <d v="1899-12-30T20:15:00"/>
    <s v="Delivered"/>
    <n v="193"/>
    <x v="7"/>
    <n v="4.99"/>
    <b v="0"/>
    <n v="6"/>
    <s v="Saturday"/>
    <x v="2"/>
  </r>
  <r>
    <x v="0"/>
    <n v="1"/>
    <s v="11-00760"/>
    <x v="1"/>
    <d v="1899-12-30T20:16:00"/>
    <s v="Delivered"/>
    <n v="162"/>
    <x v="9"/>
    <n v="4.99"/>
    <b v="0"/>
    <n v="6"/>
    <s v="Saturday"/>
    <x v="2"/>
  </r>
  <r>
    <x v="0"/>
    <n v="1"/>
    <s v="11-00761"/>
    <x v="1"/>
    <d v="1899-12-30T20:22:00"/>
    <s v="Void"/>
    <s v="N/A"/>
    <x v="6"/>
    <n v="4.99"/>
    <b v="0"/>
    <n v="6"/>
    <s v="Saturday"/>
    <x v="2"/>
  </r>
  <r>
    <x v="0"/>
    <n v="1"/>
    <s v="11-00762"/>
    <x v="1"/>
    <d v="1899-12-30T20:27:00"/>
    <s v="Void"/>
    <s v="N/A"/>
    <x v="14"/>
    <n v="4.99"/>
    <b v="0"/>
    <n v="6"/>
    <s v="Saturday"/>
    <x v="2"/>
  </r>
  <r>
    <x v="0"/>
    <n v="1"/>
    <s v="11-00763"/>
    <x v="1"/>
    <d v="1899-12-30T20:28:00"/>
    <s v="Delivered"/>
    <n v="208"/>
    <x v="125"/>
    <n v="4.99"/>
    <b v="0"/>
    <n v="6"/>
    <s v="Saturday"/>
    <x v="2"/>
  </r>
  <r>
    <x v="0"/>
    <n v="1"/>
    <s v="11-00765"/>
    <x v="1"/>
    <d v="1899-12-30T20:29:00"/>
    <s v="Delivered"/>
    <n v="183"/>
    <x v="69"/>
    <n v="4.99"/>
    <b v="0"/>
    <n v="6"/>
    <s v="Saturday"/>
    <x v="2"/>
  </r>
  <r>
    <x v="0"/>
    <n v="1"/>
    <s v="11-00764"/>
    <x v="1"/>
    <d v="1899-12-30T20:29:00"/>
    <s v="Delivered"/>
    <n v="160"/>
    <x v="126"/>
    <n v="4.99"/>
    <b v="0"/>
    <n v="6"/>
    <s v="Saturday"/>
    <x v="2"/>
  </r>
  <r>
    <x v="0"/>
    <n v="1"/>
    <s v="11-00767"/>
    <x v="1"/>
    <d v="1899-12-30T20:30:00"/>
    <s v="Void"/>
    <s v="N/A"/>
    <x v="15"/>
    <n v="4.99"/>
    <b v="0"/>
    <n v="6"/>
    <s v="Saturday"/>
    <x v="2"/>
  </r>
  <r>
    <x v="0"/>
    <n v="1"/>
    <s v="11-00766"/>
    <x v="1"/>
    <d v="1899-12-30T20:30:00"/>
    <s v="Delivered"/>
    <n v="177"/>
    <x v="80"/>
    <n v="4.99"/>
    <b v="1"/>
    <n v="6"/>
    <s v="Saturday"/>
    <x v="2"/>
  </r>
  <r>
    <x v="0"/>
    <n v="1"/>
    <s v="11-00769"/>
    <x v="1"/>
    <d v="1899-12-30T20:35:00"/>
    <s v="Void"/>
    <s v="N/A"/>
    <x v="33"/>
    <n v="4.99"/>
    <b v="0"/>
    <n v="6"/>
    <s v="Saturday"/>
    <x v="2"/>
  </r>
  <r>
    <x v="0"/>
    <n v="1"/>
    <s v="11-00768"/>
    <x v="1"/>
    <d v="1899-12-30T20:35:00"/>
    <s v="Delivered"/>
    <n v="192"/>
    <x v="113"/>
    <n v="4.99"/>
    <b v="0"/>
    <n v="6"/>
    <s v="Saturday"/>
    <x v="2"/>
  </r>
  <r>
    <x v="0"/>
    <n v="1"/>
    <s v="11-00770"/>
    <x v="1"/>
    <d v="1899-12-30T20:36:00"/>
    <s v="Delivered"/>
    <n v="222"/>
    <x v="109"/>
    <n v="4.99"/>
    <b v="0"/>
    <n v="6"/>
    <s v="Saturday"/>
    <x v="2"/>
  </r>
  <r>
    <x v="0"/>
    <n v="1"/>
    <s v="11-00771"/>
    <x v="1"/>
    <d v="1899-12-30T20:39:00"/>
    <s v="Void"/>
    <s v="N/A"/>
    <x v="48"/>
    <n v="4.99"/>
    <b v="0"/>
    <n v="6"/>
    <s v="Saturday"/>
    <x v="2"/>
  </r>
  <r>
    <x v="0"/>
    <n v="1"/>
    <s v="11-00772"/>
    <x v="1"/>
    <d v="1899-12-30T20:40:00"/>
    <s v="Void"/>
    <s v="N/A"/>
    <x v="64"/>
    <n v="4.99"/>
    <b v="0"/>
    <n v="6"/>
    <s v="Saturday"/>
    <x v="2"/>
  </r>
  <r>
    <x v="0"/>
    <n v="1"/>
    <s v="11-00773"/>
    <x v="1"/>
    <d v="1899-12-30T20:41:00"/>
    <s v="Void"/>
    <s v="N/A"/>
    <x v="15"/>
    <n v="4.99"/>
    <b v="0"/>
    <n v="6"/>
    <s v="Saturday"/>
    <x v="2"/>
  </r>
  <r>
    <x v="0"/>
    <n v="1"/>
    <s v="11-00774"/>
    <x v="1"/>
    <d v="1899-12-30T20:45:00"/>
    <s v="Delivered"/>
    <n v="199"/>
    <x v="22"/>
    <n v="4.99"/>
    <b v="0"/>
    <n v="6"/>
    <s v="Saturday"/>
    <x v="2"/>
  </r>
  <r>
    <x v="0"/>
    <n v="1"/>
    <s v="11-00775"/>
    <x v="1"/>
    <d v="1899-12-30T20:46:00"/>
    <s v="Delivered"/>
    <n v="127"/>
    <x v="54"/>
    <n v="4.99"/>
    <b v="0"/>
    <n v="6"/>
    <s v="Saturday"/>
    <x v="2"/>
  </r>
  <r>
    <x v="0"/>
    <n v="1"/>
    <s v="11-00776"/>
    <x v="1"/>
    <d v="1899-12-30T20:47:00"/>
    <s v="Delivered"/>
    <n v="147"/>
    <x v="127"/>
    <n v="4.99"/>
    <b v="0"/>
    <n v="6"/>
    <s v="Saturday"/>
    <x v="2"/>
  </r>
  <r>
    <x v="0"/>
    <n v="1"/>
    <s v="11-00777"/>
    <x v="1"/>
    <d v="1899-12-30T20:48:00"/>
    <s v="Void"/>
    <s v="N/A"/>
    <x v="34"/>
    <n v="4.99"/>
    <b v="0"/>
    <n v="6"/>
    <s v="Saturday"/>
    <x v="2"/>
  </r>
  <r>
    <x v="0"/>
    <n v="1"/>
    <s v="11-00778"/>
    <x v="1"/>
    <d v="1899-12-30T20:50:00"/>
    <s v="Delivered"/>
    <n v="163"/>
    <x v="63"/>
    <n v="4.99"/>
    <b v="0"/>
    <n v="6"/>
    <s v="Saturday"/>
    <x v="2"/>
  </r>
  <r>
    <x v="0"/>
    <n v="1"/>
    <s v="11-00779"/>
    <x v="1"/>
    <d v="1899-12-30T20:51:00"/>
    <s v="Void"/>
    <s v="N/A"/>
    <x v="15"/>
    <n v="4.99"/>
    <b v="0"/>
    <n v="6"/>
    <s v="Saturday"/>
    <x v="2"/>
  </r>
  <r>
    <x v="0"/>
    <n v="1"/>
    <s v="11-00781"/>
    <x v="1"/>
    <d v="1899-12-30T20:52:00"/>
    <s v="Void"/>
    <s v="N/A"/>
    <x v="10"/>
    <n v="4.99"/>
    <b v="0"/>
    <n v="6"/>
    <s v="Saturday"/>
    <x v="2"/>
  </r>
  <r>
    <x v="0"/>
    <n v="1"/>
    <s v="11-00780"/>
    <x v="1"/>
    <d v="1899-12-30T20:52:00"/>
    <s v="Delivered"/>
    <n v="177"/>
    <x v="128"/>
    <n v="4.99"/>
    <b v="0"/>
    <n v="6"/>
    <s v="Saturday"/>
    <x v="2"/>
  </r>
  <r>
    <x v="0"/>
    <n v="1"/>
    <s v="11-00782"/>
    <x v="1"/>
    <d v="1899-12-30T20:53:00"/>
    <s v="Void"/>
    <s v="N/A"/>
    <x v="21"/>
    <n v="4.99"/>
    <b v="0"/>
    <n v="6"/>
    <s v="Saturday"/>
    <x v="2"/>
  </r>
  <r>
    <x v="0"/>
    <n v="1"/>
    <s v="11-00783"/>
    <x v="1"/>
    <d v="1899-12-30T20:54:00"/>
    <s v="Delivered"/>
    <n v="163"/>
    <x v="96"/>
    <n v="4.99"/>
    <b v="0"/>
    <n v="6"/>
    <s v="Saturday"/>
    <x v="2"/>
  </r>
  <r>
    <x v="0"/>
    <n v="1"/>
    <s v="11-00785"/>
    <x v="1"/>
    <d v="1899-12-30T20:58:00"/>
    <s v="Void"/>
    <s v="N/A"/>
    <x v="20"/>
    <n v="4.99"/>
    <b v="0"/>
    <n v="6"/>
    <s v="Saturday"/>
    <x v="2"/>
  </r>
  <r>
    <x v="0"/>
    <n v="1"/>
    <s v="11-00784"/>
    <x v="1"/>
    <d v="1899-12-30T20:58:00"/>
    <s v="Void"/>
    <s v="N/A"/>
    <x v="11"/>
    <n v="4.99"/>
    <b v="0"/>
    <n v="6"/>
    <s v="Saturday"/>
    <x v="2"/>
  </r>
  <r>
    <x v="0"/>
    <n v="1"/>
    <s v="11-00786"/>
    <x v="1"/>
    <d v="1899-12-30T20:59:00"/>
    <s v="Delivered"/>
    <n v="164"/>
    <x v="38"/>
    <n v="4.99"/>
    <b v="0"/>
    <n v="6"/>
    <s v="Saturday"/>
    <x v="2"/>
  </r>
  <r>
    <x v="0"/>
    <n v="1"/>
    <s v="11-00787"/>
    <x v="1"/>
    <d v="1899-12-30T20:59:00"/>
    <s v="Delivered"/>
    <n v="143"/>
    <x v="69"/>
    <n v="4.99"/>
    <b v="0"/>
    <n v="6"/>
    <s v="Saturday"/>
    <x v="2"/>
  </r>
  <r>
    <x v="0"/>
    <n v="1"/>
    <s v="11-00788"/>
    <x v="2"/>
    <d v="1899-12-30T12:02:00"/>
    <s v="Delivered"/>
    <n v="37"/>
    <x v="55"/>
    <n v="4.99"/>
    <b v="0"/>
    <n v="7"/>
    <s v="Sunday"/>
    <x v="0"/>
  </r>
  <r>
    <x v="0"/>
    <n v="1"/>
    <s v="11-00789"/>
    <x v="2"/>
    <d v="1899-12-30T12:15:00"/>
    <s v="Delivered"/>
    <n v="36"/>
    <x v="18"/>
    <n v="4.99"/>
    <b v="0"/>
    <n v="7"/>
    <s v="Sunday"/>
    <x v="0"/>
  </r>
  <r>
    <x v="0"/>
    <n v="1"/>
    <s v="11-00790"/>
    <x v="2"/>
    <d v="1899-12-30T12:30:00"/>
    <s v="Delivered"/>
    <n v="33"/>
    <x v="84"/>
    <n v="4.99"/>
    <b v="0"/>
    <n v="7"/>
    <s v="Sunday"/>
    <x v="0"/>
  </r>
  <r>
    <x v="0"/>
    <n v="1"/>
    <s v="11-00791"/>
    <x v="2"/>
    <d v="1899-12-30T12:37:00"/>
    <s v="Delivered"/>
    <n v="30"/>
    <x v="16"/>
    <n v="4.99"/>
    <b v="0"/>
    <n v="7"/>
    <s v="Sunday"/>
    <x v="0"/>
  </r>
  <r>
    <x v="0"/>
    <n v="1"/>
    <s v="11-00792"/>
    <x v="2"/>
    <d v="1899-12-30T13:06:00"/>
    <s v="Delivered"/>
    <n v="25"/>
    <x v="4"/>
    <n v="4.99"/>
    <b v="0"/>
    <n v="7"/>
    <s v="Sunday"/>
    <x v="0"/>
  </r>
  <r>
    <x v="0"/>
    <n v="1"/>
    <s v="11-00793"/>
    <x v="2"/>
    <d v="1899-12-30T13:11:00"/>
    <s v="Delivered"/>
    <n v="27"/>
    <x v="0"/>
    <n v="4.99"/>
    <b v="0"/>
    <n v="7"/>
    <s v="Sunday"/>
    <x v="0"/>
  </r>
  <r>
    <x v="0"/>
    <n v="1"/>
    <s v="11-00794"/>
    <x v="2"/>
    <d v="1899-12-30T13:12:00"/>
    <s v="Delivered"/>
    <n v="33"/>
    <x v="56"/>
    <n v="4.99"/>
    <b v="1"/>
    <n v="7"/>
    <s v="Sunday"/>
    <x v="0"/>
  </r>
  <r>
    <x v="0"/>
    <n v="1"/>
    <s v="11-00795"/>
    <x v="2"/>
    <d v="1899-12-30T13:13:00"/>
    <s v="Delivered"/>
    <n v="35"/>
    <x v="7"/>
    <n v="4.99"/>
    <b v="0"/>
    <n v="7"/>
    <s v="Sunday"/>
    <x v="0"/>
  </r>
  <r>
    <x v="0"/>
    <n v="1"/>
    <s v="11-00796"/>
    <x v="2"/>
    <d v="1899-12-30T13:22:00"/>
    <s v="Delivered"/>
    <n v="33"/>
    <x v="14"/>
    <n v="4.99"/>
    <b v="0"/>
    <n v="7"/>
    <s v="Sunday"/>
    <x v="0"/>
  </r>
  <r>
    <x v="0"/>
    <n v="1"/>
    <s v="11-00797"/>
    <x v="2"/>
    <d v="1899-12-30T13:25:00"/>
    <s v="Delivered"/>
    <n v="20"/>
    <x v="37"/>
    <n v="4.99"/>
    <b v="0"/>
    <n v="7"/>
    <s v="Sunday"/>
    <x v="0"/>
  </r>
  <r>
    <x v="0"/>
    <n v="1"/>
    <s v="11-00798"/>
    <x v="2"/>
    <d v="1899-12-30T13:40:00"/>
    <s v="Delivered"/>
    <n v="22"/>
    <x v="59"/>
    <n v="4.99"/>
    <b v="0"/>
    <n v="7"/>
    <s v="Sunday"/>
    <x v="0"/>
  </r>
  <r>
    <x v="0"/>
    <n v="1"/>
    <s v="11-00799"/>
    <x v="2"/>
    <d v="1899-12-30T13:45:00"/>
    <s v="Delivered"/>
    <n v="24"/>
    <x v="86"/>
    <n v="4.99"/>
    <b v="0"/>
    <n v="7"/>
    <s v="Sunday"/>
    <x v="0"/>
  </r>
  <r>
    <x v="0"/>
    <n v="1"/>
    <s v="11-00800"/>
    <x v="2"/>
    <d v="1899-12-30T13:58:00"/>
    <s v="Delivered"/>
    <n v="30"/>
    <x v="129"/>
    <n v="4.99"/>
    <b v="1"/>
    <n v="7"/>
    <s v="Sunday"/>
    <x v="0"/>
  </r>
  <r>
    <x v="0"/>
    <n v="1"/>
    <s v="11-00801"/>
    <x v="2"/>
    <d v="1899-12-30T14:51:00"/>
    <s v="Delivered"/>
    <n v="25"/>
    <x v="32"/>
    <n v="4.99"/>
    <b v="0"/>
    <n v="7"/>
    <s v="Sunday"/>
    <x v="0"/>
  </r>
  <r>
    <x v="0"/>
    <n v="1"/>
    <s v="11-00802"/>
    <x v="2"/>
    <d v="1899-12-30T15:17:00"/>
    <s v="Delivered"/>
    <n v="35"/>
    <x v="130"/>
    <n v="4.99"/>
    <b v="0"/>
    <n v="7"/>
    <s v="Sunday"/>
    <x v="1"/>
  </r>
  <r>
    <x v="0"/>
    <n v="1"/>
    <s v="11-00803"/>
    <x v="2"/>
    <d v="1899-12-30T15:21:00"/>
    <s v="Delivered"/>
    <n v="22"/>
    <x v="59"/>
    <n v="4.99"/>
    <b v="0"/>
    <n v="7"/>
    <s v="Sunday"/>
    <x v="1"/>
  </r>
  <r>
    <x v="0"/>
    <n v="1"/>
    <s v="11-00804"/>
    <x v="2"/>
    <d v="1899-12-30T15:48:00"/>
    <s v="Delivered"/>
    <n v="36"/>
    <x v="10"/>
    <n v="4.99"/>
    <b v="0"/>
    <n v="7"/>
    <s v="Sunday"/>
    <x v="1"/>
  </r>
  <r>
    <x v="0"/>
    <n v="1"/>
    <s v="11-00805"/>
    <x v="2"/>
    <d v="1899-12-30T15:49:00"/>
    <s v="Delivered"/>
    <n v="23"/>
    <x v="31"/>
    <n v="4.99"/>
    <b v="0"/>
    <n v="7"/>
    <s v="Sunday"/>
    <x v="1"/>
  </r>
  <r>
    <x v="0"/>
    <n v="1"/>
    <s v="11-00806"/>
    <x v="2"/>
    <d v="1899-12-30T15:51:00"/>
    <s v="Delivered"/>
    <n v="38"/>
    <x v="22"/>
    <n v="4.99"/>
    <b v="0"/>
    <n v="7"/>
    <s v="Sunday"/>
    <x v="1"/>
  </r>
  <r>
    <x v="0"/>
    <n v="1"/>
    <s v="11-00807"/>
    <x v="2"/>
    <d v="1899-12-30T15:55:00"/>
    <s v="Delivered"/>
    <n v="38"/>
    <x v="10"/>
    <n v="4.99"/>
    <b v="0"/>
    <n v="7"/>
    <s v="Sunday"/>
    <x v="1"/>
  </r>
  <r>
    <x v="0"/>
    <n v="1"/>
    <s v="11-00808"/>
    <x v="2"/>
    <d v="1899-12-30T16:04:00"/>
    <s v="Delivered"/>
    <n v="35"/>
    <x v="64"/>
    <n v="4.99"/>
    <b v="0"/>
    <n v="7"/>
    <s v="Sunday"/>
    <x v="1"/>
  </r>
  <r>
    <x v="0"/>
    <n v="1"/>
    <s v="11-00809"/>
    <x v="2"/>
    <d v="1899-12-30T16:08:00"/>
    <s v="Delivered"/>
    <n v="22"/>
    <x v="72"/>
    <n v="4.99"/>
    <b v="0"/>
    <n v="7"/>
    <s v="Sunday"/>
    <x v="1"/>
  </r>
  <r>
    <x v="0"/>
    <n v="1"/>
    <s v="11-00810"/>
    <x v="2"/>
    <d v="1899-12-30T16:15:00"/>
    <s v="Delivered"/>
    <n v="31"/>
    <x v="31"/>
    <n v="4.99"/>
    <b v="0"/>
    <n v="7"/>
    <s v="Sunday"/>
    <x v="1"/>
  </r>
  <r>
    <x v="0"/>
    <n v="1"/>
    <s v="11-00811"/>
    <x v="2"/>
    <d v="1899-12-30T16:39:00"/>
    <s v="Delivered"/>
    <n v="23"/>
    <x v="112"/>
    <n v="4.99"/>
    <b v="0"/>
    <n v="7"/>
    <s v="Sunday"/>
    <x v="1"/>
  </r>
  <r>
    <x v="0"/>
    <n v="1"/>
    <s v="11-00812"/>
    <x v="2"/>
    <d v="1899-12-30T16:42:00"/>
    <s v="Delivered"/>
    <n v="34"/>
    <x v="131"/>
    <n v="4.99"/>
    <b v="1"/>
    <n v="7"/>
    <s v="Sunday"/>
    <x v="1"/>
  </r>
  <r>
    <x v="0"/>
    <n v="1"/>
    <s v="11-00813"/>
    <x v="2"/>
    <d v="1899-12-30T16:47:00"/>
    <s v="Delivered"/>
    <n v="20"/>
    <x v="31"/>
    <n v="4.99"/>
    <b v="0"/>
    <n v="7"/>
    <s v="Sunday"/>
    <x v="1"/>
  </r>
  <r>
    <x v="0"/>
    <n v="1"/>
    <s v="11-00814"/>
    <x v="2"/>
    <d v="1899-12-30T17:00:00"/>
    <s v="Delivered"/>
    <n v="81"/>
    <x v="132"/>
    <n v="4.99"/>
    <b v="0"/>
    <n v="7"/>
    <s v="Sunday"/>
    <x v="1"/>
  </r>
  <r>
    <x v="0"/>
    <n v="1"/>
    <s v="11-00815"/>
    <x v="2"/>
    <d v="1899-12-30T17:02:00"/>
    <s v="Delivered"/>
    <n v="74"/>
    <x v="58"/>
    <n v="4.99"/>
    <b v="0"/>
    <n v="7"/>
    <s v="Sunday"/>
    <x v="1"/>
  </r>
  <r>
    <x v="0"/>
    <n v="1"/>
    <s v="11-00818"/>
    <x v="2"/>
    <d v="1899-12-30T17:03:00"/>
    <s v="Delivered"/>
    <n v="93"/>
    <x v="4"/>
    <n v="4.99"/>
    <b v="1"/>
    <n v="7"/>
    <s v="Sunday"/>
    <x v="1"/>
  </r>
  <r>
    <x v="0"/>
    <n v="1"/>
    <s v="11-00816"/>
    <x v="2"/>
    <d v="1899-12-30T17:03:00"/>
    <s v="Delivered"/>
    <n v="97"/>
    <x v="22"/>
    <n v="4.99"/>
    <b v="0"/>
    <n v="7"/>
    <s v="Sunday"/>
    <x v="1"/>
  </r>
  <r>
    <x v="0"/>
    <n v="1"/>
    <s v="11-00817"/>
    <x v="2"/>
    <d v="1899-12-30T17:03:00"/>
    <s v="Delivered"/>
    <n v="78"/>
    <x v="84"/>
    <n v="4.99"/>
    <b v="0"/>
    <n v="7"/>
    <s v="Sunday"/>
    <x v="1"/>
  </r>
  <r>
    <x v="0"/>
    <n v="1"/>
    <s v="11-00819"/>
    <x v="2"/>
    <d v="1899-12-30T17:04:00"/>
    <s v="Delivered"/>
    <n v="108"/>
    <x v="61"/>
    <n v="4.99"/>
    <b v="0"/>
    <n v="7"/>
    <s v="Sunday"/>
    <x v="1"/>
  </r>
  <r>
    <x v="0"/>
    <n v="1"/>
    <s v="11-00820"/>
    <x v="2"/>
    <d v="1899-12-30T17:05:00"/>
    <s v="Delivered"/>
    <n v="74"/>
    <x v="94"/>
    <n v="4.99"/>
    <b v="0"/>
    <n v="7"/>
    <s v="Sunday"/>
    <x v="1"/>
  </r>
  <r>
    <x v="0"/>
    <n v="1"/>
    <s v="11-00821"/>
    <x v="2"/>
    <d v="1899-12-30T17:06:00"/>
    <s v="Delivered"/>
    <n v="107"/>
    <x v="44"/>
    <n v="4.99"/>
    <b v="0"/>
    <n v="7"/>
    <s v="Sunday"/>
    <x v="1"/>
  </r>
  <r>
    <x v="0"/>
    <n v="1"/>
    <s v="11-00822"/>
    <x v="2"/>
    <d v="1899-12-30T17:07:00"/>
    <s v="Delivered"/>
    <n v="73"/>
    <x v="50"/>
    <n v="4.99"/>
    <b v="0"/>
    <n v="7"/>
    <s v="Sunday"/>
    <x v="1"/>
  </r>
  <r>
    <x v="0"/>
    <n v="1"/>
    <s v="11-00823"/>
    <x v="2"/>
    <d v="1899-12-30T17:07:00"/>
    <s v="Delivered"/>
    <n v="104"/>
    <x v="68"/>
    <n v="4.99"/>
    <b v="0"/>
    <n v="7"/>
    <s v="Sunday"/>
    <x v="1"/>
  </r>
  <r>
    <x v="0"/>
    <n v="1"/>
    <s v="11-00824"/>
    <x v="2"/>
    <d v="1899-12-30T17:10:00"/>
    <s v="Delivered"/>
    <n v="109"/>
    <x v="36"/>
    <n v="4.99"/>
    <b v="0"/>
    <n v="7"/>
    <s v="Sunday"/>
    <x v="1"/>
  </r>
  <r>
    <x v="0"/>
    <n v="1"/>
    <s v="11-00825"/>
    <x v="2"/>
    <d v="1899-12-30T17:12:00"/>
    <s v="Void"/>
    <s v="N/A"/>
    <x v="33"/>
    <n v="4.99"/>
    <b v="0"/>
    <n v="7"/>
    <s v="Sunday"/>
    <x v="1"/>
  </r>
  <r>
    <x v="0"/>
    <n v="1"/>
    <s v="11-00826"/>
    <x v="2"/>
    <d v="1899-12-30T17:12:00"/>
    <s v="Delivered"/>
    <n v="111"/>
    <x v="2"/>
    <n v="4.99"/>
    <b v="0"/>
    <n v="7"/>
    <s v="Sunday"/>
    <x v="1"/>
  </r>
  <r>
    <x v="0"/>
    <n v="1"/>
    <s v="11-00827"/>
    <x v="2"/>
    <d v="1899-12-30T17:12:00"/>
    <s v="Delivered"/>
    <n v="83"/>
    <x v="68"/>
    <n v="4.99"/>
    <b v="0"/>
    <n v="7"/>
    <s v="Sunday"/>
    <x v="1"/>
  </r>
  <r>
    <x v="0"/>
    <n v="1"/>
    <s v="11-00828"/>
    <x v="2"/>
    <d v="1899-12-30T17:13:00"/>
    <s v="Void"/>
    <s v="N/A"/>
    <x v="108"/>
    <n v="4.99"/>
    <b v="0"/>
    <n v="7"/>
    <s v="Sunday"/>
    <x v="1"/>
  </r>
  <r>
    <x v="0"/>
    <n v="1"/>
    <s v="11-00829"/>
    <x v="2"/>
    <d v="1899-12-30T17:13:00"/>
    <s v="Delivered"/>
    <n v="106"/>
    <x v="5"/>
    <n v="4.99"/>
    <b v="0"/>
    <n v="7"/>
    <s v="Sunday"/>
    <x v="1"/>
  </r>
  <r>
    <x v="0"/>
    <n v="1"/>
    <s v="11-00830"/>
    <x v="2"/>
    <d v="1899-12-30T17:15:00"/>
    <s v="Delivered"/>
    <n v="93"/>
    <x v="48"/>
    <n v="4.99"/>
    <b v="0"/>
    <n v="7"/>
    <s v="Sunday"/>
    <x v="1"/>
  </r>
  <r>
    <x v="0"/>
    <n v="1"/>
    <s v="11-00831"/>
    <x v="2"/>
    <d v="1899-12-30T17:15:00"/>
    <s v="Delivered"/>
    <n v="72"/>
    <x v="50"/>
    <n v="4.99"/>
    <b v="0"/>
    <n v="7"/>
    <s v="Sunday"/>
    <x v="1"/>
  </r>
  <r>
    <x v="0"/>
    <n v="1"/>
    <s v="11-00832"/>
    <x v="2"/>
    <d v="1899-12-30T17:17:00"/>
    <s v="Delivered"/>
    <n v="90"/>
    <x v="26"/>
    <n v="4.99"/>
    <b v="0"/>
    <n v="7"/>
    <s v="Sunday"/>
    <x v="1"/>
  </r>
  <r>
    <x v="0"/>
    <n v="1"/>
    <s v="11-00833"/>
    <x v="2"/>
    <d v="1899-12-30T17:18:00"/>
    <s v="Delivered"/>
    <n v="98"/>
    <x v="87"/>
    <n v="4.99"/>
    <b v="0"/>
    <n v="7"/>
    <s v="Sunday"/>
    <x v="1"/>
  </r>
  <r>
    <x v="0"/>
    <n v="1"/>
    <s v="11-00834"/>
    <x v="2"/>
    <d v="1899-12-30T17:21:00"/>
    <s v="Delivered"/>
    <n v="114"/>
    <x v="6"/>
    <n v="4.99"/>
    <b v="0"/>
    <n v="7"/>
    <s v="Sunday"/>
    <x v="1"/>
  </r>
  <r>
    <x v="0"/>
    <n v="1"/>
    <s v="11-00835"/>
    <x v="2"/>
    <d v="1899-12-30T17:21:00"/>
    <s v="Delivered"/>
    <n v="92"/>
    <x v="16"/>
    <n v="4.99"/>
    <b v="0"/>
    <n v="7"/>
    <s v="Sunday"/>
    <x v="1"/>
  </r>
  <r>
    <x v="0"/>
    <n v="1"/>
    <s v="11-00836"/>
    <x v="2"/>
    <d v="1899-12-30T17:22:00"/>
    <s v="Delivered"/>
    <n v="98"/>
    <x v="5"/>
    <n v="4.99"/>
    <b v="0"/>
    <n v="7"/>
    <s v="Sunday"/>
    <x v="1"/>
  </r>
  <r>
    <x v="0"/>
    <n v="1"/>
    <s v="11-00838"/>
    <x v="2"/>
    <d v="1899-12-30T17:23:00"/>
    <s v="Delivered"/>
    <n v="68"/>
    <x v="6"/>
    <n v="4.99"/>
    <b v="0"/>
    <n v="7"/>
    <s v="Sunday"/>
    <x v="1"/>
  </r>
  <r>
    <x v="0"/>
    <n v="1"/>
    <s v="11-00837"/>
    <x v="2"/>
    <d v="1899-12-30T17:23:00"/>
    <s v="Delivered"/>
    <n v="85"/>
    <x v="8"/>
    <n v="4.99"/>
    <b v="0"/>
    <n v="7"/>
    <s v="Sunday"/>
    <x v="1"/>
  </r>
  <r>
    <x v="0"/>
    <n v="1"/>
    <s v="11-00839"/>
    <x v="2"/>
    <d v="1899-12-30T17:23:00"/>
    <s v="Delivered"/>
    <n v="108"/>
    <x v="113"/>
    <n v="4.99"/>
    <b v="0"/>
    <n v="7"/>
    <s v="Sunday"/>
    <x v="1"/>
  </r>
  <r>
    <x v="0"/>
    <n v="1"/>
    <s v="11-00840"/>
    <x v="2"/>
    <d v="1899-12-30T17:26:00"/>
    <s v="Delivered"/>
    <n v="113"/>
    <x v="0"/>
    <n v="4.99"/>
    <b v="0"/>
    <n v="7"/>
    <s v="Sunday"/>
    <x v="1"/>
  </r>
  <r>
    <x v="0"/>
    <n v="1"/>
    <s v="11-00841"/>
    <x v="2"/>
    <d v="1899-12-30T17:28:00"/>
    <s v="Void"/>
    <s v="N/A"/>
    <x v="72"/>
    <n v="4.99"/>
    <b v="0"/>
    <n v="7"/>
    <s v="Sunday"/>
    <x v="1"/>
  </r>
  <r>
    <x v="0"/>
    <n v="1"/>
    <s v="11-00842"/>
    <x v="2"/>
    <d v="1899-12-30T17:29:00"/>
    <s v="Void"/>
    <s v="N/A"/>
    <x v="14"/>
    <n v="4.99"/>
    <b v="0"/>
    <n v="7"/>
    <s v="Sunday"/>
    <x v="1"/>
  </r>
  <r>
    <x v="0"/>
    <n v="1"/>
    <s v="11-00843"/>
    <x v="2"/>
    <d v="1899-12-30T17:29:00"/>
    <s v="Void"/>
    <s v="N/A"/>
    <x v="37"/>
    <n v="4.99"/>
    <b v="0"/>
    <n v="7"/>
    <s v="Sunday"/>
    <x v="1"/>
  </r>
  <r>
    <x v="0"/>
    <n v="1"/>
    <s v="11-00844"/>
    <x v="2"/>
    <d v="1899-12-30T17:31:00"/>
    <s v="Void"/>
    <s v="N/A"/>
    <x v="37"/>
    <n v="4.99"/>
    <b v="0"/>
    <n v="7"/>
    <s v="Sunday"/>
    <x v="1"/>
  </r>
  <r>
    <x v="0"/>
    <n v="1"/>
    <s v="11-00845"/>
    <x v="2"/>
    <d v="1899-12-30T17:32:00"/>
    <s v="Delivered"/>
    <n v="85"/>
    <x v="110"/>
    <n v="4.99"/>
    <b v="0"/>
    <n v="7"/>
    <s v="Sunday"/>
    <x v="1"/>
  </r>
  <r>
    <x v="0"/>
    <n v="1"/>
    <s v="11-00846"/>
    <x v="2"/>
    <d v="1899-12-30T17:32:00"/>
    <s v="Delivered"/>
    <n v="112"/>
    <x v="95"/>
    <n v="4.99"/>
    <b v="0"/>
    <n v="7"/>
    <s v="Sunday"/>
    <x v="1"/>
  </r>
  <r>
    <x v="0"/>
    <n v="1"/>
    <s v="11-00847"/>
    <x v="2"/>
    <d v="1899-12-30T17:33:00"/>
    <s v="Delivered"/>
    <n v="115"/>
    <x v="79"/>
    <n v="4.99"/>
    <b v="0"/>
    <n v="7"/>
    <s v="Sunday"/>
    <x v="1"/>
  </r>
  <r>
    <x v="0"/>
    <n v="1"/>
    <s v="11-00849"/>
    <x v="2"/>
    <d v="1899-12-30T17:35:00"/>
    <s v="Void"/>
    <s v="N/A"/>
    <x v="14"/>
    <n v="4.99"/>
    <b v="0"/>
    <n v="7"/>
    <s v="Sunday"/>
    <x v="1"/>
  </r>
  <r>
    <x v="0"/>
    <n v="1"/>
    <s v="11-00848"/>
    <x v="2"/>
    <d v="1899-12-30T17:35:00"/>
    <s v="Delivered"/>
    <n v="95"/>
    <x v="94"/>
    <n v="4.99"/>
    <b v="0"/>
    <n v="7"/>
    <s v="Sunday"/>
    <x v="1"/>
  </r>
  <r>
    <x v="0"/>
    <n v="1"/>
    <s v="11-00850"/>
    <x v="2"/>
    <d v="1899-12-30T17:37:00"/>
    <s v="Delivered"/>
    <n v="107"/>
    <x v="16"/>
    <n v="4.99"/>
    <b v="0"/>
    <n v="7"/>
    <s v="Sunday"/>
    <x v="1"/>
  </r>
  <r>
    <x v="0"/>
    <n v="1"/>
    <s v="11-00851"/>
    <x v="2"/>
    <d v="1899-12-30T17:38:00"/>
    <s v="Delivered"/>
    <n v="104"/>
    <x v="49"/>
    <n v="4.99"/>
    <b v="0"/>
    <n v="7"/>
    <s v="Sunday"/>
    <x v="1"/>
  </r>
  <r>
    <x v="0"/>
    <n v="1"/>
    <s v="11-00852"/>
    <x v="2"/>
    <d v="1899-12-30T17:39:00"/>
    <s v="Void"/>
    <s v="N/A"/>
    <x v="37"/>
    <n v="4.99"/>
    <b v="0"/>
    <n v="7"/>
    <s v="Sunday"/>
    <x v="1"/>
  </r>
  <r>
    <x v="0"/>
    <n v="1"/>
    <s v="11-00853"/>
    <x v="2"/>
    <d v="1899-12-30T17:43:00"/>
    <s v="Void"/>
    <s v="N/A"/>
    <x v="108"/>
    <n v="4.99"/>
    <b v="0"/>
    <n v="7"/>
    <s v="Sunday"/>
    <x v="1"/>
  </r>
  <r>
    <x v="0"/>
    <n v="1"/>
    <s v="11-00854"/>
    <x v="2"/>
    <d v="1899-12-30T17:44:00"/>
    <s v="Delivered"/>
    <n v="112"/>
    <x v="73"/>
    <n v="4.99"/>
    <b v="0"/>
    <n v="7"/>
    <s v="Sunday"/>
    <x v="1"/>
  </r>
  <r>
    <x v="0"/>
    <n v="1"/>
    <s v="11-00855"/>
    <x v="2"/>
    <d v="1899-12-30T17:47:00"/>
    <s v="Delivered"/>
    <n v="102"/>
    <x v="68"/>
    <n v="4.99"/>
    <b v="1"/>
    <n v="7"/>
    <s v="Sunday"/>
    <x v="1"/>
  </r>
  <r>
    <x v="0"/>
    <n v="1"/>
    <s v="11-00856"/>
    <x v="2"/>
    <d v="1899-12-30T17:49:00"/>
    <s v="Delivered"/>
    <n v="90"/>
    <x v="20"/>
    <n v="4.99"/>
    <b v="0"/>
    <n v="7"/>
    <s v="Sunday"/>
    <x v="1"/>
  </r>
  <r>
    <x v="0"/>
    <n v="1"/>
    <s v="11-00857"/>
    <x v="2"/>
    <d v="1899-12-30T17:52:00"/>
    <s v="Delivered"/>
    <n v="118"/>
    <x v="81"/>
    <n v="4.99"/>
    <b v="0"/>
    <n v="7"/>
    <s v="Sunday"/>
    <x v="1"/>
  </r>
  <r>
    <x v="0"/>
    <n v="1"/>
    <s v="11-00858"/>
    <x v="2"/>
    <d v="1899-12-30T17:52:00"/>
    <s v="Delivered"/>
    <n v="83"/>
    <x v="70"/>
    <n v="4.99"/>
    <b v="0"/>
    <n v="7"/>
    <s v="Sunday"/>
    <x v="1"/>
  </r>
  <r>
    <x v="0"/>
    <n v="1"/>
    <s v="11-00859"/>
    <x v="2"/>
    <d v="1899-12-30T17:55:00"/>
    <s v="Delivered"/>
    <n v="103"/>
    <x v="2"/>
    <n v="4.99"/>
    <b v="0"/>
    <n v="7"/>
    <s v="Sunday"/>
    <x v="1"/>
  </r>
  <r>
    <x v="0"/>
    <n v="1"/>
    <s v="11-00860"/>
    <x v="2"/>
    <d v="1899-12-30T17:55:00"/>
    <s v="Delivered"/>
    <n v="114"/>
    <x v="40"/>
    <n v="4.99"/>
    <b v="1"/>
    <n v="7"/>
    <s v="Sunday"/>
    <x v="1"/>
  </r>
  <r>
    <x v="0"/>
    <n v="1"/>
    <s v="11-00861"/>
    <x v="2"/>
    <d v="1899-12-30T17:58:00"/>
    <s v="Delivered"/>
    <n v="105"/>
    <x v="16"/>
    <n v="4.99"/>
    <b v="0"/>
    <n v="7"/>
    <s v="Sunday"/>
    <x v="1"/>
  </r>
  <r>
    <x v="0"/>
    <n v="1"/>
    <s v="11-00862"/>
    <x v="2"/>
    <d v="1899-12-30T17:59:00"/>
    <s v="Delivered"/>
    <n v="96"/>
    <x v="112"/>
    <n v="4.99"/>
    <b v="0"/>
    <n v="7"/>
    <s v="Sunday"/>
    <x v="1"/>
  </r>
  <r>
    <x v="0"/>
    <n v="1"/>
    <s v="11-00863"/>
    <x v="2"/>
    <d v="1899-12-30T18:00:00"/>
    <s v="Delivered"/>
    <n v="93"/>
    <x v="108"/>
    <n v="4.99"/>
    <b v="0"/>
    <n v="7"/>
    <s v="Sunday"/>
    <x v="2"/>
  </r>
  <r>
    <x v="0"/>
    <n v="1"/>
    <s v="11-00864"/>
    <x v="2"/>
    <d v="1899-12-30T18:02:00"/>
    <s v="Delivered"/>
    <n v="118"/>
    <x v="8"/>
    <n v="4.99"/>
    <b v="1"/>
    <n v="7"/>
    <s v="Sunday"/>
    <x v="2"/>
  </r>
  <r>
    <x v="0"/>
    <n v="1"/>
    <s v="11-00865"/>
    <x v="2"/>
    <d v="1899-12-30T18:09:00"/>
    <s v="Delivered"/>
    <n v="114"/>
    <x v="30"/>
    <n v="4.99"/>
    <b v="0"/>
    <n v="7"/>
    <s v="Sunday"/>
    <x v="2"/>
  </r>
  <r>
    <x v="0"/>
    <n v="1"/>
    <s v="11-00866"/>
    <x v="2"/>
    <d v="1899-12-30T18:11:00"/>
    <s v="Delivered"/>
    <n v="121"/>
    <x v="7"/>
    <n v="4.99"/>
    <b v="0"/>
    <n v="7"/>
    <s v="Sunday"/>
    <x v="2"/>
  </r>
  <r>
    <x v="0"/>
    <n v="1"/>
    <s v="11-00867"/>
    <x v="2"/>
    <d v="1899-12-30T18:12:00"/>
    <s v="Delivered"/>
    <n v="101"/>
    <x v="108"/>
    <n v="4.99"/>
    <b v="0"/>
    <n v="7"/>
    <s v="Sunday"/>
    <x v="2"/>
  </r>
  <r>
    <x v="0"/>
    <n v="1"/>
    <s v="11-00868"/>
    <x v="2"/>
    <d v="1899-12-30T18:12:00"/>
    <s v="Delivered"/>
    <n v="103"/>
    <x v="69"/>
    <n v="4.99"/>
    <b v="0"/>
    <n v="7"/>
    <s v="Sunday"/>
    <x v="2"/>
  </r>
  <r>
    <x v="0"/>
    <n v="1"/>
    <s v="11-00869"/>
    <x v="2"/>
    <d v="1899-12-30T18:13:00"/>
    <s v="Delivered"/>
    <n v="138"/>
    <x v="133"/>
    <n v="4.99"/>
    <b v="0"/>
    <n v="7"/>
    <s v="Sunday"/>
    <x v="2"/>
  </r>
  <r>
    <x v="0"/>
    <n v="1"/>
    <s v="11-00870"/>
    <x v="2"/>
    <d v="1899-12-30T18:19:00"/>
    <s v="Void"/>
    <s v="N/A"/>
    <x v="14"/>
    <n v="4.99"/>
    <b v="0"/>
    <n v="7"/>
    <s v="Sunday"/>
    <x v="2"/>
  </r>
  <r>
    <x v="0"/>
    <n v="1"/>
    <s v="11-00871"/>
    <x v="2"/>
    <d v="1899-12-30T18:21:00"/>
    <s v="Delivered"/>
    <n v="100"/>
    <x v="134"/>
    <n v="4.99"/>
    <b v="0"/>
    <n v="7"/>
    <s v="Sunday"/>
    <x v="2"/>
  </r>
  <r>
    <x v="0"/>
    <n v="1"/>
    <s v="11-00872"/>
    <x v="2"/>
    <d v="1899-12-30T18:23:00"/>
    <s v="Delivered"/>
    <n v="124"/>
    <x v="1"/>
    <n v="4.99"/>
    <b v="1"/>
    <n v="7"/>
    <s v="Sunday"/>
    <x v="2"/>
  </r>
  <r>
    <x v="0"/>
    <n v="1"/>
    <s v="11-00873"/>
    <x v="2"/>
    <d v="1899-12-30T18:25:00"/>
    <s v="Delivered"/>
    <n v="112"/>
    <x v="135"/>
    <n v="4.99"/>
    <b v="0"/>
    <n v="7"/>
    <s v="Sunday"/>
    <x v="2"/>
  </r>
  <r>
    <x v="0"/>
    <n v="1"/>
    <s v="11-00874"/>
    <x v="2"/>
    <d v="1899-12-30T18:26:00"/>
    <s v="Delivered"/>
    <n v="99"/>
    <x v="136"/>
    <n v="4.99"/>
    <b v="0"/>
    <n v="7"/>
    <s v="Sunday"/>
    <x v="2"/>
  </r>
  <r>
    <x v="0"/>
    <n v="1"/>
    <s v="11-00875"/>
    <x v="2"/>
    <d v="1899-12-30T18:27:00"/>
    <s v="Delivered"/>
    <n v="124"/>
    <x v="33"/>
    <n v="4.99"/>
    <b v="0"/>
    <n v="7"/>
    <s v="Sunday"/>
    <x v="2"/>
  </r>
  <r>
    <x v="0"/>
    <n v="1"/>
    <s v="11-00876"/>
    <x v="2"/>
    <d v="1899-12-30T18:29:00"/>
    <s v="Void"/>
    <s v="N/A"/>
    <x v="72"/>
    <n v="4.99"/>
    <b v="0"/>
    <n v="7"/>
    <s v="Sunday"/>
    <x v="2"/>
  </r>
  <r>
    <x v="0"/>
    <n v="1"/>
    <s v="11-00877"/>
    <x v="2"/>
    <d v="1899-12-30T18:32:00"/>
    <s v="Delivered"/>
    <n v="105"/>
    <x v="137"/>
    <n v="4.99"/>
    <b v="0"/>
    <n v="7"/>
    <s v="Sunday"/>
    <x v="2"/>
  </r>
  <r>
    <x v="0"/>
    <n v="1"/>
    <s v="11-00878"/>
    <x v="2"/>
    <d v="1899-12-30T18:33:00"/>
    <s v="Delivered"/>
    <n v="123"/>
    <x v="1"/>
    <n v="4.99"/>
    <b v="0"/>
    <n v="7"/>
    <s v="Sunday"/>
    <x v="2"/>
  </r>
  <r>
    <x v="0"/>
    <n v="1"/>
    <s v="11-00879"/>
    <x v="2"/>
    <d v="1899-12-30T18:37:00"/>
    <s v="Void"/>
    <s v="N/A"/>
    <x v="27"/>
    <n v="4.99"/>
    <b v="0"/>
    <n v="7"/>
    <s v="Sunday"/>
    <x v="2"/>
  </r>
  <r>
    <x v="0"/>
    <n v="1"/>
    <s v="11-00880"/>
    <x v="2"/>
    <d v="1899-12-30T18:37:00"/>
    <s v="Void"/>
    <s v="N/A"/>
    <x v="71"/>
    <n v="4.99"/>
    <b v="0"/>
    <n v="7"/>
    <s v="Sunday"/>
    <x v="2"/>
  </r>
  <r>
    <x v="0"/>
    <n v="1"/>
    <s v="11-00881"/>
    <x v="2"/>
    <d v="1899-12-30T18:40:00"/>
    <s v="Delivered"/>
    <n v="131"/>
    <x v="11"/>
    <n v="4.99"/>
    <b v="0"/>
    <n v="7"/>
    <s v="Sunday"/>
    <x v="2"/>
  </r>
  <r>
    <x v="0"/>
    <n v="1"/>
    <s v="11-00882"/>
    <x v="2"/>
    <d v="1899-12-30T18:41:00"/>
    <s v="Delivered"/>
    <n v="132"/>
    <x v="138"/>
    <n v="4.99"/>
    <b v="0"/>
    <n v="7"/>
    <s v="Sunday"/>
    <x v="2"/>
  </r>
  <r>
    <x v="0"/>
    <n v="1"/>
    <s v="11-00883"/>
    <x v="2"/>
    <d v="1899-12-30T18:42:00"/>
    <s v="Delivered"/>
    <n v="160"/>
    <x v="48"/>
    <n v="4.99"/>
    <b v="0"/>
    <n v="7"/>
    <s v="Sunday"/>
    <x v="2"/>
  </r>
  <r>
    <x v="0"/>
    <n v="1"/>
    <s v="11-00884"/>
    <x v="2"/>
    <d v="1899-12-30T18:42:00"/>
    <s v="Delivered"/>
    <n v="94"/>
    <x v="109"/>
    <n v="4.99"/>
    <b v="0"/>
    <n v="7"/>
    <s v="Sunday"/>
    <x v="2"/>
  </r>
  <r>
    <x v="0"/>
    <n v="1"/>
    <s v="11-00885"/>
    <x v="2"/>
    <d v="1899-12-30T18:43:00"/>
    <s v="Delivered"/>
    <n v="136"/>
    <x v="47"/>
    <n v="4.99"/>
    <b v="0"/>
    <n v="7"/>
    <s v="Sunday"/>
    <x v="2"/>
  </r>
  <r>
    <x v="0"/>
    <n v="1"/>
    <s v="11-00886"/>
    <x v="2"/>
    <d v="1899-12-30T18:43:00"/>
    <s v="Delivered"/>
    <n v="100"/>
    <x v="22"/>
    <n v="4.99"/>
    <b v="0"/>
    <n v="7"/>
    <s v="Sunday"/>
    <x v="2"/>
  </r>
  <r>
    <x v="0"/>
    <n v="1"/>
    <s v="11-00887"/>
    <x v="2"/>
    <d v="1899-12-30T18:44:00"/>
    <s v="Void"/>
    <s v="N/A"/>
    <x v="15"/>
    <n v="4.99"/>
    <b v="0"/>
    <n v="7"/>
    <s v="Sunday"/>
    <x v="2"/>
  </r>
  <r>
    <x v="0"/>
    <n v="1"/>
    <s v="11-00888"/>
    <x v="2"/>
    <d v="1899-12-30T18:46:00"/>
    <s v="Void"/>
    <s v="N/A"/>
    <x v="15"/>
    <n v="4.99"/>
    <b v="0"/>
    <n v="7"/>
    <s v="Sunday"/>
    <x v="2"/>
  </r>
  <r>
    <x v="0"/>
    <n v="1"/>
    <s v="11-00889"/>
    <x v="2"/>
    <d v="1899-12-30T18:46:00"/>
    <s v="Delivered"/>
    <n v="94"/>
    <x v="63"/>
    <n v="4.99"/>
    <b v="0"/>
    <n v="7"/>
    <s v="Sunday"/>
    <x v="2"/>
  </r>
  <r>
    <x v="0"/>
    <n v="1"/>
    <s v="11-00890"/>
    <x v="2"/>
    <d v="1899-12-30T18:46:00"/>
    <s v="Delivered"/>
    <n v="102"/>
    <x v="57"/>
    <n v="4.99"/>
    <b v="0"/>
    <n v="7"/>
    <s v="Sunday"/>
    <x v="2"/>
  </r>
  <r>
    <x v="0"/>
    <n v="1"/>
    <s v="11-00891"/>
    <x v="2"/>
    <d v="1899-12-30T18:47:00"/>
    <s v="Delivered"/>
    <n v="122"/>
    <x v="82"/>
    <n v="4.99"/>
    <b v="0"/>
    <n v="7"/>
    <s v="Sunday"/>
    <x v="2"/>
  </r>
  <r>
    <x v="0"/>
    <n v="1"/>
    <s v="11-00892"/>
    <x v="2"/>
    <d v="1899-12-30T18:48:00"/>
    <s v="Delivered"/>
    <n v="95"/>
    <x v="94"/>
    <n v="4.99"/>
    <b v="0"/>
    <n v="7"/>
    <s v="Sunday"/>
    <x v="2"/>
  </r>
  <r>
    <x v="0"/>
    <n v="1"/>
    <s v="11-00893"/>
    <x v="2"/>
    <d v="1899-12-30T18:49:00"/>
    <s v="Delivered"/>
    <n v="142"/>
    <x v="31"/>
    <n v="4.99"/>
    <b v="0"/>
    <n v="7"/>
    <s v="Sunday"/>
    <x v="2"/>
  </r>
  <r>
    <x v="0"/>
    <n v="1"/>
    <s v="11-00894"/>
    <x v="2"/>
    <d v="1899-12-30T18:51:00"/>
    <s v="Delivered"/>
    <n v="144"/>
    <x v="94"/>
    <n v="4.99"/>
    <b v="0"/>
    <n v="7"/>
    <s v="Sunday"/>
    <x v="2"/>
  </r>
  <r>
    <x v="0"/>
    <n v="1"/>
    <s v="11-00895"/>
    <x v="2"/>
    <d v="1899-12-30T18:51:00"/>
    <s v="Delivered"/>
    <n v="111"/>
    <x v="56"/>
    <n v="4.99"/>
    <b v="0"/>
    <n v="7"/>
    <s v="Sunday"/>
    <x v="2"/>
  </r>
  <r>
    <x v="0"/>
    <n v="1"/>
    <s v="11-00896"/>
    <x v="2"/>
    <d v="1899-12-30T18:52:00"/>
    <s v="Delivered"/>
    <n v="101"/>
    <x v="81"/>
    <n v="4.99"/>
    <b v="0"/>
    <n v="7"/>
    <s v="Sunday"/>
    <x v="2"/>
  </r>
  <r>
    <x v="0"/>
    <n v="1"/>
    <s v="11-00897"/>
    <x v="2"/>
    <d v="1899-12-30T18:55:00"/>
    <s v="Void"/>
    <s v="N/A"/>
    <x v="71"/>
    <n v="4.99"/>
    <b v="0"/>
    <n v="7"/>
    <s v="Sunday"/>
    <x v="2"/>
  </r>
  <r>
    <x v="0"/>
    <n v="1"/>
    <s v="11-00898"/>
    <x v="2"/>
    <d v="1899-12-30T18:55:00"/>
    <s v="Delivered"/>
    <n v="131"/>
    <x v="139"/>
    <n v="4.99"/>
    <b v="0"/>
    <n v="7"/>
    <s v="Sunday"/>
    <x v="2"/>
  </r>
  <r>
    <x v="0"/>
    <n v="1"/>
    <s v="11-00899"/>
    <x v="2"/>
    <d v="1899-12-30T18:57:00"/>
    <s v="Delivered"/>
    <n v="109"/>
    <x v="140"/>
    <n v="4.99"/>
    <b v="0"/>
    <n v="7"/>
    <s v="Sunday"/>
    <x v="2"/>
  </r>
  <r>
    <x v="0"/>
    <n v="1"/>
    <s v="11-00900"/>
    <x v="2"/>
    <d v="1899-12-30T19:02:00"/>
    <s v="Delivered"/>
    <n v="40"/>
    <x v="16"/>
    <n v="4.99"/>
    <b v="0"/>
    <n v="7"/>
    <s v="Sunday"/>
    <x v="2"/>
  </r>
  <r>
    <x v="0"/>
    <n v="1"/>
    <s v="11-00902"/>
    <x v="2"/>
    <d v="1899-12-30T19:09:00"/>
    <s v="Delivered"/>
    <n v="109"/>
    <x v="14"/>
    <n v="4.99"/>
    <b v="0"/>
    <n v="7"/>
    <s v="Sunday"/>
    <x v="2"/>
  </r>
  <r>
    <x v="0"/>
    <n v="1"/>
    <s v="11-00901"/>
    <x v="2"/>
    <d v="1899-12-30T19:09:00"/>
    <s v="Delivered"/>
    <n v="71"/>
    <x v="93"/>
    <n v="4.99"/>
    <b v="0"/>
    <n v="7"/>
    <s v="Sunday"/>
    <x v="2"/>
  </r>
  <r>
    <x v="0"/>
    <n v="1"/>
    <s v="11-00903"/>
    <x v="2"/>
    <d v="1899-12-30T19:10:00"/>
    <s v="Delivered"/>
    <n v="83"/>
    <x v="108"/>
    <n v="4.99"/>
    <b v="0"/>
    <n v="7"/>
    <s v="Sunday"/>
    <x v="2"/>
  </r>
  <r>
    <x v="0"/>
    <n v="1"/>
    <s v="11-00905"/>
    <x v="2"/>
    <d v="1899-12-30T19:13:00"/>
    <s v="Delivered"/>
    <n v="54"/>
    <x v="47"/>
    <n v="4.99"/>
    <b v="0"/>
    <n v="7"/>
    <s v="Sunday"/>
    <x v="2"/>
  </r>
  <r>
    <x v="0"/>
    <n v="1"/>
    <s v="11-00904"/>
    <x v="2"/>
    <d v="1899-12-30T19:13:00"/>
    <s v="Delivered"/>
    <n v="57"/>
    <x v="59"/>
    <n v="4.99"/>
    <b v="0"/>
    <n v="7"/>
    <s v="Sunday"/>
    <x v="2"/>
  </r>
  <r>
    <x v="0"/>
    <n v="1"/>
    <s v="11-00906"/>
    <x v="2"/>
    <d v="1899-12-30T19:18:00"/>
    <s v="Delivered"/>
    <n v="100"/>
    <x v="12"/>
    <n v="4.99"/>
    <b v="0"/>
    <n v="7"/>
    <s v="Sunday"/>
    <x v="2"/>
  </r>
  <r>
    <x v="0"/>
    <n v="1"/>
    <s v="11-00907"/>
    <x v="2"/>
    <d v="1899-12-30T19:20:00"/>
    <s v="Delivered"/>
    <n v="70"/>
    <x v="21"/>
    <n v="4.99"/>
    <b v="0"/>
    <n v="7"/>
    <s v="Sunday"/>
    <x v="2"/>
  </r>
  <r>
    <x v="0"/>
    <n v="1"/>
    <s v="11-00908"/>
    <x v="2"/>
    <d v="1899-12-30T19:23:00"/>
    <s v="Delivered"/>
    <n v="66"/>
    <x v="47"/>
    <n v="4.99"/>
    <b v="0"/>
    <n v="7"/>
    <s v="Sunday"/>
    <x v="2"/>
  </r>
  <r>
    <x v="0"/>
    <n v="1"/>
    <s v="11-00909"/>
    <x v="2"/>
    <d v="1899-12-30T19:31:00"/>
    <s v="Delivered"/>
    <n v="75"/>
    <x v="108"/>
    <n v="4.99"/>
    <b v="0"/>
    <n v="7"/>
    <s v="Sunday"/>
    <x v="2"/>
  </r>
  <r>
    <x v="0"/>
    <n v="1"/>
    <s v="11-00910"/>
    <x v="2"/>
    <d v="1899-12-30T19:33:00"/>
    <s v="Delivered"/>
    <n v="46"/>
    <x v="34"/>
    <n v="4.99"/>
    <b v="0"/>
    <n v="7"/>
    <s v="Sunday"/>
    <x v="2"/>
  </r>
  <r>
    <x v="0"/>
    <n v="1"/>
    <s v="11-00911"/>
    <x v="2"/>
    <d v="1899-12-30T19:34:00"/>
    <s v="Delivered"/>
    <n v="72"/>
    <x v="71"/>
    <n v="4.99"/>
    <b v="0"/>
    <n v="7"/>
    <s v="Sunday"/>
    <x v="2"/>
  </r>
  <r>
    <x v="0"/>
    <n v="1"/>
    <s v="11-00913"/>
    <x v="2"/>
    <d v="1899-12-30T19:38:00"/>
    <s v="Delivered"/>
    <n v="70"/>
    <x v="19"/>
    <n v="4.99"/>
    <b v="0"/>
    <n v="7"/>
    <s v="Sunday"/>
    <x v="2"/>
  </r>
  <r>
    <x v="0"/>
    <n v="1"/>
    <s v="11-00912"/>
    <x v="2"/>
    <d v="1899-12-30T19:38:00"/>
    <s v="Delivered"/>
    <n v="70"/>
    <x v="32"/>
    <n v="4.99"/>
    <b v="0"/>
    <n v="7"/>
    <s v="Sunday"/>
    <x v="2"/>
  </r>
  <r>
    <x v="0"/>
    <n v="1"/>
    <s v="11-00914"/>
    <x v="2"/>
    <d v="1899-12-30T19:39:00"/>
    <s v="Delivered"/>
    <n v="67"/>
    <x v="73"/>
    <n v="4.99"/>
    <b v="0"/>
    <n v="7"/>
    <s v="Sunday"/>
    <x v="2"/>
  </r>
  <r>
    <x v="0"/>
    <n v="1"/>
    <s v="11-00915"/>
    <x v="2"/>
    <d v="1899-12-30T19:40:00"/>
    <s v="Delivered"/>
    <n v="112"/>
    <x v="84"/>
    <n v="4.99"/>
    <b v="1"/>
    <n v="7"/>
    <s v="Sunday"/>
    <x v="2"/>
  </r>
  <r>
    <x v="0"/>
    <n v="1"/>
    <s v="11-00916"/>
    <x v="2"/>
    <d v="1899-12-30T19:43:00"/>
    <s v="Delivered"/>
    <n v="73"/>
    <x v="31"/>
    <n v="4.99"/>
    <b v="0"/>
    <n v="7"/>
    <s v="Sunday"/>
    <x v="2"/>
  </r>
  <r>
    <x v="0"/>
    <n v="1"/>
    <s v="11-00917"/>
    <x v="2"/>
    <d v="1899-12-30T19:44:00"/>
    <s v="Delivered"/>
    <n v="70"/>
    <x v="141"/>
    <n v="4.99"/>
    <b v="0"/>
    <n v="7"/>
    <s v="Sunday"/>
    <x v="2"/>
  </r>
  <r>
    <x v="0"/>
    <n v="1"/>
    <s v="11-00918"/>
    <x v="2"/>
    <d v="1899-12-30T19:44:00"/>
    <s v="Delivered"/>
    <n v="56"/>
    <x v="142"/>
    <n v="4.99"/>
    <b v="0"/>
    <n v="7"/>
    <s v="Sunday"/>
    <x v="2"/>
  </r>
  <r>
    <x v="0"/>
    <n v="1"/>
    <s v="11-00919"/>
    <x v="2"/>
    <d v="1899-12-30T19:48:00"/>
    <s v="Delivered"/>
    <n v="73"/>
    <x v="7"/>
    <n v="4.99"/>
    <b v="0"/>
    <n v="7"/>
    <s v="Sunday"/>
    <x v="2"/>
  </r>
  <r>
    <x v="0"/>
    <n v="1"/>
    <s v="11-00920"/>
    <x v="2"/>
    <d v="1899-12-30T20:03:00"/>
    <s v="Void"/>
    <s v="N/A"/>
    <x v="37"/>
    <n v="4.99"/>
    <b v="0"/>
    <n v="7"/>
    <s v="Sunday"/>
    <x v="2"/>
  </r>
  <r>
    <x v="0"/>
    <n v="1"/>
    <s v="11-00921"/>
    <x v="2"/>
    <d v="1899-12-30T20:06:00"/>
    <s v="Delivered"/>
    <n v="41"/>
    <x v="7"/>
    <n v="4.99"/>
    <b v="0"/>
    <n v="7"/>
    <s v="Sunday"/>
    <x v="2"/>
  </r>
  <r>
    <x v="0"/>
    <n v="1"/>
    <s v="11-00923"/>
    <x v="2"/>
    <d v="1899-12-30T20:11:00"/>
    <s v="Delivered"/>
    <n v="43"/>
    <x v="47"/>
    <n v="4.99"/>
    <b v="0"/>
    <n v="7"/>
    <s v="Sunday"/>
    <x v="2"/>
  </r>
  <r>
    <x v="0"/>
    <n v="1"/>
    <s v="11-00922"/>
    <x v="2"/>
    <d v="1899-12-30T20:11:00"/>
    <s v="Delivered"/>
    <n v="33"/>
    <x v="79"/>
    <n v="4.99"/>
    <b v="0"/>
    <n v="7"/>
    <s v="Sunday"/>
    <x v="2"/>
  </r>
  <r>
    <x v="0"/>
    <n v="1"/>
    <s v="11-00924"/>
    <x v="2"/>
    <d v="1899-12-30T20:11:00"/>
    <s v="Delivered"/>
    <n v="50"/>
    <x v="80"/>
    <n v="4.99"/>
    <b v="0"/>
    <n v="7"/>
    <s v="Sunday"/>
    <x v="2"/>
  </r>
  <r>
    <x v="0"/>
    <n v="1"/>
    <s v="11-00925"/>
    <x v="2"/>
    <d v="1899-12-30T20:13:00"/>
    <s v="Delivered"/>
    <n v="25"/>
    <x v="1"/>
    <n v="4.99"/>
    <b v="0"/>
    <n v="7"/>
    <s v="Sunday"/>
    <x v="2"/>
  </r>
  <r>
    <x v="0"/>
    <n v="1"/>
    <s v="11-00926"/>
    <x v="2"/>
    <d v="1899-12-30T20:20:00"/>
    <s v="Delivered"/>
    <n v="48"/>
    <x v="143"/>
    <n v="4.99"/>
    <b v="0"/>
    <n v="7"/>
    <s v="Sunday"/>
    <x v="2"/>
  </r>
  <r>
    <x v="0"/>
    <n v="1"/>
    <s v="11-00927"/>
    <x v="2"/>
    <d v="1899-12-30T20:32:00"/>
    <s v="Delivered"/>
    <n v="53"/>
    <x v="9"/>
    <n v="4.99"/>
    <b v="0"/>
    <n v="7"/>
    <s v="Sunday"/>
    <x v="2"/>
  </r>
  <r>
    <x v="0"/>
    <n v="1"/>
    <s v="11-00928"/>
    <x v="2"/>
    <d v="1899-12-30T20:36:00"/>
    <s v="Delivered"/>
    <n v="37"/>
    <x v="73"/>
    <n v="4.99"/>
    <b v="0"/>
    <n v="7"/>
    <s v="Sunday"/>
    <x v="2"/>
  </r>
  <r>
    <x v="0"/>
    <n v="1"/>
    <s v="11-00929"/>
    <x v="2"/>
    <d v="1899-12-30T20:38:00"/>
    <s v="Delivered"/>
    <n v="34"/>
    <x v="0"/>
    <n v="4.99"/>
    <b v="0"/>
    <n v="7"/>
    <s v="Sunday"/>
    <x v="2"/>
  </r>
  <r>
    <x v="0"/>
    <n v="1"/>
    <s v="11-00930"/>
    <x v="2"/>
    <d v="1899-12-30T20:46:00"/>
    <s v="Void"/>
    <s v="N/A"/>
    <x v="19"/>
    <n v="4.99"/>
    <b v="0"/>
    <n v="7"/>
    <s v="Sunday"/>
    <x v="2"/>
  </r>
  <r>
    <x v="0"/>
    <n v="1"/>
    <s v="11-00931"/>
    <x v="2"/>
    <d v="1899-12-30T20:48:00"/>
    <s v="Delivered"/>
    <n v="40"/>
    <x v="17"/>
    <n v="4.99"/>
    <b v="0"/>
    <n v="7"/>
    <s v="Sunday"/>
    <x v="2"/>
  </r>
  <r>
    <x v="1"/>
    <n v="1"/>
    <s v="21-00333"/>
    <x v="0"/>
    <d v="1899-12-30T12:00:00"/>
    <s v="Delivered"/>
    <n v="36"/>
    <x v="48"/>
    <n v="4.99"/>
    <b v="0"/>
    <n v="5"/>
    <s v="Friday"/>
    <x v="0"/>
  </r>
  <r>
    <x v="1"/>
    <n v="1"/>
    <s v="21-00334"/>
    <x v="0"/>
    <d v="1899-12-30T12:02:00"/>
    <s v="Delivered"/>
    <n v="42"/>
    <x v="80"/>
    <n v="4.99"/>
    <b v="0"/>
    <n v="5"/>
    <s v="Friday"/>
    <x v="0"/>
  </r>
  <r>
    <x v="1"/>
    <n v="1"/>
    <s v="21-00335"/>
    <x v="0"/>
    <d v="1899-12-30T12:10:00"/>
    <s v="Delivered"/>
    <n v="30"/>
    <x v="119"/>
    <n v="4.99"/>
    <b v="1"/>
    <n v="5"/>
    <s v="Friday"/>
    <x v="0"/>
  </r>
  <r>
    <x v="1"/>
    <n v="1"/>
    <s v="21-00336"/>
    <x v="0"/>
    <d v="1899-12-30T12:11:00"/>
    <s v="Delivered"/>
    <n v="33"/>
    <x v="144"/>
    <n v="4.99"/>
    <b v="0"/>
    <n v="5"/>
    <s v="Friday"/>
    <x v="0"/>
  </r>
  <r>
    <x v="1"/>
    <n v="1"/>
    <s v="21-00337"/>
    <x v="0"/>
    <d v="1899-12-30T12:29:00"/>
    <s v="Delivered"/>
    <n v="44"/>
    <x v="110"/>
    <n v="4.99"/>
    <b v="0"/>
    <n v="5"/>
    <s v="Friday"/>
    <x v="0"/>
  </r>
  <r>
    <x v="1"/>
    <n v="1"/>
    <s v="21-00338"/>
    <x v="0"/>
    <d v="1899-12-30T12:34:00"/>
    <s v="Delivered"/>
    <n v="46"/>
    <x v="12"/>
    <n v="4.99"/>
    <b v="0"/>
    <n v="5"/>
    <s v="Friday"/>
    <x v="0"/>
  </r>
  <r>
    <x v="1"/>
    <n v="1"/>
    <s v="21-00339"/>
    <x v="0"/>
    <d v="1899-12-30T12:38:00"/>
    <s v="Delivered"/>
    <n v="39"/>
    <x v="40"/>
    <n v="4.99"/>
    <b v="1"/>
    <n v="5"/>
    <s v="Friday"/>
    <x v="0"/>
  </r>
  <r>
    <x v="1"/>
    <n v="1"/>
    <s v="21-00340"/>
    <x v="0"/>
    <d v="1899-12-30T12:40:00"/>
    <s v="Delivered"/>
    <n v="36"/>
    <x v="145"/>
    <n v="4.99"/>
    <b v="0"/>
    <n v="5"/>
    <s v="Friday"/>
    <x v="0"/>
  </r>
  <r>
    <x v="1"/>
    <n v="1"/>
    <s v="21-00341"/>
    <x v="0"/>
    <d v="1899-12-30T12:43:00"/>
    <s v="Delivered"/>
    <n v="37"/>
    <x v="87"/>
    <n v="4.99"/>
    <b v="0"/>
    <n v="5"/>
    <s v="Friday"/>
    <x v="0"/>
  </r>
  <r>
    <x v="1"/>
    <n v="1"/>
    <s v="21-00342"/>
    <x v="0"/>
    <d v="1899-12-30T12:47:00"/>
    <s v="Delivered"/>
    <n v="48"/>
    <x v="21"/>
    <n v="4.99"/>
    <b v="0"/>
    <n v="5"/>
    <s v="Friday"/>
    <x v="0"/>
  </r>
  <r>
    <x v="1"/>
    <n v="1"/>
    <s v="21-00343"/>
    <x v="0"/>
    <d v="1899-12-30T12:51:00"/>
    <s v="Delivered"/>
    <n v="38"/>
    <x v="146"/>
    <n v="4.99"/>
    <b v="0"/>
    <n v="5"/>
    <s v="Friday"/>
    <x v="0"/>
  </r>
  <r>
    <x v="1"/>
    <n v="1"/>
    <s v="21-00344"/>
    <x v="0"/>
    <d v="1899-12-30T13:03:00"/>
    <s v="Delivered"/>
    <n v="33"/>
    <x v="42"/>
    <n v="4.99"/>
    <b v="0"/>
    <n v="5"/>
    <s v="Friday"/>
    <x v="0"/>
  </r>
  <r>
    <x v="1"/>
    <n v="1"/>
    <s v="21-00345"/>
    <x v="0"/>
    <d v="1899-12-30T13:11:00"/>
    <s v="Delivered"/>
    <n v="32"/>
    <x v="69"/>
    <n v="4.99"/>
    <b v="0"/>
    <n v="5"/>
    <s v="Friday"/>
    <x v="0"/>
  </r>
  <r>
    <x v="1"/>
    <n v="1"/>
    <s v="21-00346"/>
    <x v="0"/>
    <d v="1899-12-30T13:18:00"/>
    <s v="Delivered"/>
    <n v="30"/>
    <x v="68"/>
    <n v="4.99"/>
    <b v="1"/>
    <n v="5"/>
    <s v="Friday"/>
    <x v="0"/>
  </r>
  <r>
    <x v="1"/>
    <n v="1"/>
    <s v="21-00347"/>
    <x v="0"/>
    <d v="1899-12-30T13:24:00"/>
    <s v="Delivered"/>
    <n v="26"/>
    <x v="94"/>
    <n v="4.99"/>
    <b v="0"/>
    <n v="5"/>
    <s v="Friday"/>
    <x v="0"/>
  </r>
  <r>
    <x v="1"/>
    <n v="1"/>
    <s v="21-00348"/>
    <x v="0"/>
    <d v="1899-12-30T13:29:00"/>
    <s v="Delivered"/>
    <n v="21"/>
    <x v="6"/>
    <n v="4.99"/>
    <b v="0"/>
    <n v="5"/>
    <s v="Friday"/>
    <x v="0"/>
  </r>
  <r>
    <x v="1"/>
    <n v="1"/>
    <s v="21-00349"/>
    <x v="0"/>
    <d v="1899-12-30T13:33:00"/>
    <s v="Delivered"/>
    <n v="39"/>
    <x v="57"/>
    <n v="4.99"/>
    <b v="0"/>
    <n v="5"/>
    <s v="Friday"/>
    <x v="0"/>
  </r>
  <r>
    <x v="1"/>
    <n v="1"/>
    <s v="21-00350"/>
    <x v="0"/>
    <d v="1899-12-30T13:38:00"/>
    <s v="Delivered"/>
    <n v="31"/>
    <x v="54"/>
    <n v="4.99"/>
    <b v="1"/>
    <n v="5"/>
    <s v="Friday"/>
    <x v="0"/>
  </r>
  <r>
    <x v="1"/>
    <n v="1"/>
    <s v="21-00352"/>
    <x v="0"/>
    <d v="1899-12-30T13:49:00"/>
    <s v="Delivered"/>
    <n v="35"/>
    <x v="12"/>
    <n v="4.99"/>
    <b v="0"/>
    <n v="5"/>
    <s v="Friday"/>
    <x v="0"/>
  </r>
  <r>
    <x v="1"/>
    <n v="1"/>
    <s v="21-00351"/>
    <x v="0"/>
    <d v="1899-12-30T13:49:00"/>
    <s v="Delivered"/>
    <n v="34"/>
    <x v="89"/>
    <n v="4.99"/>
    <b v="0"/>
    <n v="5"/>
    <s v="Friday"/>
    <x v="0"/>
  </r>
  <r>
    <x v="1"/>
    <n v="1"/>
    <s v="21-00353"/>
    <x v="0"/>
    <d v="1899-12-30T14:14:00"/>
    <s v="Delivered"/>
    <n v="21"/>
    <x v="72"/>
    <n v="4.99"/>
    <b v="0"/>
    <n v="5"/>
    <s v="Friday"/>
    <x v="0"/>
  </r>
  <r>
    <x v="1"/>
    <n v="1"/>
    <s v="21-00354"/>
    <x v="0"/>
    <d v="1899-12-30T14:23:00"/>
    <s v="Delivered"/>
    <n v="35"/>
    <x v="32"/>
    <n v="4.99"/>
    <b v="0"/>
    <n v="5"/>
    <s v="Friday"/>
    <x v="0"/>
  </r>
  <r>
    <x v="1"/>
    <n v="1"/>
    <s v="21-00355"/>
    <x v="0"/>
    <d v="1899-12-30T14:39:00"/>
    <s v="Delivered"/>
    <n v="26"/>
    <x v="106"/>
    <n v="4.99"/>
    <b v="0"/>
    <n v="5"/>
    <s v="Friday"/>
    <x v="0"/>
  </r>
  <r>
    <x v="1"/>
    <n v="1"/>
    <s v="21-00356"/>
    <x v="0"/>
    <d v="1899-12-30T15:30:00"/>
    <s v="Delivered"/>
    <n v="26"/>
    <x v="100"/>
    <n v="4.99"/>
    <b v="0"/>
    <n v="5"/>
    <s v="Friday"/>
    <x v="1"/>
  </r>
  <r>
    <x v="1"/>
    <n v="1"/>
    <s v="21-00357"/>
    <x v="0"/>
    <d v="1899-12-30T15:33:00"/>
    <s v="Delivered"/>
    <n v="26"/>
    <x v="95"/>
    <n v="4.99"/>
    <b v="1"/>
    <n v="5"/>
    <s v="Friday"/>
    <x v="1"/>
  </r>
  <r>
    <x v="1"/>
    <n v="1"/>
    <s v="21-00358"/>
    <x v="0"/>
    <d v="1899-12-30T15:35:00"/>
    <s v="Delivered"/>
    <n v="32"/>
    <x v="32"/>
    <n v="4.99"/>
    <b v="0"/>
    <n v="5"/>
    <s v="Friday"/>
    <x v="1"/>
  </r>
  <r>
    <x v="1"/>
    <n v="1"/>
    <s v="21-00359"/>
    <x v="0"/>
    <d v="1899-12-30T15:41:00"/>
    <s v="Delivered"/>
    <n v="21"/>
    <x v="146"/>
    <n v="4.99"/>
    <b v="1"/>
    <n v="5"/>
    <s v="Friday"/>
    <x v="1"/>
  </r>
  <r>
    <x v="1"/>
    <n v="1"/>
    <s v="21-00360"/>
    <x v="0"/>
    <d v="1899-12-30T15:50:00"/>
    <s v="Delivered"/>
    <n v="37"/>
    <x v="110"/>
    <n v="4.99"/>
    <b v="0"/>
    <n v="5"/>
    <s v="Friday"/>
    <x v="1"/>
  </r>
  <r>
    <x v="1"/>
    <n v="1"/>
    <s v="21-00361"/>
    <x v="0"/>
    <d v="1899-12-30T15:56:00"/>
    <s v="Delivered"/>
    <n v="25"/>
    <x v="69"/>
    <n v="4.99"/>
    <b v="0"/>
    <n v="5"/>
    <s v="Friday"/>
    <x v="1"/>
  </r>
  <r>
    <x v="1"/>
    <n v="1"/>
    <s v="21-00362"/>
    <x v="0"/>
    <d v="1899-12-30T16:03:00"/>
    <s v="Delivered"/>
    <n v="33"/>
    <x v="33"/>
    <n v="4.99"/>
    <b v="0"/>
    <n v="5"/>
    <s v="Friday"/>
    <x v="1"/>
  </r>
  <r>
    <x v="1"/>
    <n v="1"/>
    <s v="21-00363"/>
    <x v="0"/>
    <d v="1899-12-30T16:05:00"/>
    <s v="Delivered"/>
    <n v="43"/>
    <x v="65"/>
    <n v="4.99"/>
    <b v="0"/>
    <n v="5"/>
    <s v="Friday"/>
    <x v="1"/>
  </r>
  <r>
    <x v="1"/>
    <n v="1"/>
    <s v="21-00364"/>
    <x v="0"/>
    <d v="1899-12-30T16:08:00"/>
    <s v="Delivered"/>
    <n v="53"/>
    <x v="28"/>
    <n v="4.99"/>
    <b v="1"/>
    <n v="5"/>
    <s v="Friday"/>
    <x v="1"/>
  </r>
  <r>
    <x v="1"/>
    <n v="1"/>
    <s v="21-00365"/>
    <x v="0"/>
    <d v="1899-12-30T16:09:00"/>
    <s v="Delivered"/>
    <n v="47"/>
    <x v="147"/>
    <n v="4.99"/>
    <b v="0"/>
    <n v="5"/>
    <s v="Friday"/>
    <x v="1"/>
  </r>
  <r>
    <x v="1"/>
    <n v="1"/>
    <s v="21-00366"/>
    <x v="0"/>
    <d v="1899-12-30T16:11:00"/>
    <s v="Delivered"/>
    <n v="33"/>
    <x v="48"/>
    <n v="4.99"/>
    <b v="0"/>
    <n v="5"/>
    <s v="Friday"/>
    <x v="1"/>
  </r>
  <r>
    <x v="1"/>
    <n v="1"/>
    <s v="21-00367"/>
    <x v="0"/>
    <d v="1899-12-30T16:17:00"/>
    <s v="Delivered"/>
    <n v="33"/>
    <x v="19"/>
    <n v="4.99"/>
    <b v="0"/>
    <n v="5"/>
    <s v="Friday"/>
    <x v="1"/>
  </r>
  <r>
    <x v="1"/>
    <n v="1"/>
    <s v="21-00368"/>
    <x v="0"/>
    <d v="1899-12-30T16:30:00"/>
    <s v="Delivered"/>
    <n v="28"/>
    <x v="87"/>
    <n v="4.99"/>
    <b v="0"/>
    <n v="5"/>
    <s v="Friday"/>
    <x v="1"/>
  </r>
  <r>
    <x v="1"/>
    <n v="1"/>
    <s v="21-00369"/>
    <x v="0"/>
    <d v="1899-12-30T16:41:00"/>
    <s v="Delivered"/>
    <n v="39"/>
    <x v="12"/>
    <n v="4.99"/>
    <b v="0"/>
    <n v="5"/>
    <s v="Friday"/>
    <x v="1"/>
  </r>
  <r>
    <x v="1"/>
    <n v="1"/>
    <s v="21-00370"/>
    <x v="0"/>
    <d v="1899-12-30T16:44:00"/>
    <s v="Delivered"/>
    <n v="43"/>
    <x v="18"/>
    <n v="4.99"/>
    <b v="0"/>
    <n v="5"/>
    <s v="Friday"/>
    <x v="1"/>
  </r>
  <r>
    <x v="1"/>
    <n v="1"/>
    <s v="21-00371"/>
    <x v="0"/>
    <d v="1899-12-30T16:55:00"/>
    <s v="Delivered"/>
    <n v="44"/>
    <x v="47"/>
    <n v="4.99"/>
    <b v="0"/>
    <n v="5"/>
    <s v="Friday"/>
    <x v="1"/>
  </r>
  <r>
    <x v="1"/>
    <n v="1"/>
    <s v="21-00372"/>
    <x v="0"/>
    <d v="1899-12-30T16:57:00"/>
    <s v="Delivered"/>
    <n v="32"/>
    <x v="89"/>
    <n v="4.99"/>
    <b v="0"/>
    <n v="5"/>
    <s v="Friday"/>
    <x v="1"/>
  </r>
  <r>
    <x v="1"/>
    <n v="1"/>
    <s v="21-00373"/>
    <x v="0"/>
    <d v="1899-12-30T17:00:00"/>
    <s v="Void"/>
    <s v="N/A"/>
    <x v="18"/>
    <n v="4.99"/>
    <b v="0"/>
    <n v="5"/>
    <s v="Friday"/>
    <x v="1"/>
  </r>
  <r>
    <x v="1"/>
    <n v="1"/>
    <s v="21-00374"/>
    <x v="0"/>
    <d v="1899-12-30T17:01:00"/>
    <s v="Void"/>
    <s v="N/A"/>
    <x v="6"/>
    <n v="4.99"/>
    <b v="0"/>
    <n v="5"/>
    <s v="Friday"/>
    <x v="1"/>
  </r>
  <r>
    <x v="1"/>
    <n v="1"/>
    <s v="21-00376"/>
    <x v="0"/>
    <d v="1899-12-30T17:02:00"/>
    <s v="Delivered"/>
    <n v="98"/>
    <x v="11"/>
    <n v="4.99"/>
    <b v="0"/>
    <n v="5"/>
    <s v="Friday"/>
    <x v="1"/>
  </r>
  <r>
    <x v="1"/>
    <n v="1"/>
    <s v="21-00375"/>
    <x v="0"/>
    <d v="1899-12-30T17:02:00"/>
    <s v="Delivered"/>
    <n v="93"/>
    <x v="7"/>
    <n v="4.99"/>
    <b v="0"/>
    <n v="5"/>
    <s v="Friday"/>
    <x v="1"/>
  </r>
  <r>
    <x v="1"/>
    <n v="1"/>
    <s v="21-00377"/>
    <x v="0"/>
    <d v="1899-12-30T17:03:00"/>
    <s v="Void"/>
    <s v="N/A"/>
    <x v="15"/>
    <n v="4.99"/>
    <b v="0"/>
    <n v="5"/>
    <s v="Friday"/>
    <x v="1"/>
  </r>
  <r>
    <x v="1"/>
    <n v="1"/>
    <s v="21-00378"/>
    <x v="0"/>
    <d v="1899-12-30T17:04:00"/>
    <s v="Delivered"/>
    <n v="116"/>
    <x v="87"/>
    <n v="4.99"/>
    <b v="0"/>
    <n v="5"/>
    <s v="Friday"/>
    <x v="1"/>
  </r>
  <r>
    <x v="1"/>
    <n v="1"/>
    <s v="21-00379"/>
    <x v="0"/>
    <d v="1899-12-30T17:05:00"/>
    <s v="Delivered"/>
    <n v="84"/>
    <x v="148"/>
    <n v="4.99"/>
    <b v="0"/>
    <n v="5"/>
    <s v="Friday"/>
    <x v="1"/>
  </r>
  <r>
    <x v="1"/>
    <n v="1"/>
    <s v="21-00381"/>
    <x v="0"/>
    <d v="1899-12-30T17:06:00"/>
    <s v="Void"/>
    <s v="N/A"/>
    <x v="10"/>
    <n v="4.99"/>
    <b v="0"/>
    <n v="5"/>
    <s v="Friday"/>
    <x v="1"/>
  </r>
  <r>
    <x v="1"/>
    <n v="1"/>
    <s v="21-00380"/>
    <x v="0"/>
    <d v="1899-12-30T17:06:00"/>
    <s v="Void"/>
    <s v="N/A"/>
    <x v="33"/>
    <n v="4.99"/>
    <b v="0"/>
    <n v="5"/>
    <s v="Friday"/>
    <x v="1"/>
  </r>
  <r>
    <x v="1"/>
    <n v="1"/>
    <s v="21-00382"/>
    <x v="0"/>
    <d v="1899-12-30T17:06:00"/>
    <s v="Delivered"/>
    <n v="87"/>
    <x v="66"/>
    <n v="4.99"/>
    <b v="0"/>
    <n v="5"/>
    <s v="Friday"/>
    <x v="1"/>
  </r>
  <r>
    <x v="1"/>
    <n v="1"/>
    <s v="21-00383"/>
    <x v="0"/>
    <d v="1899-12-30T17:07:00"/>
    <s v="Void"/>
    <s v="N/A"/>
    <x v="18"/>
    <n v="4.99"/>
    <b v="0"/>
    <n v="5"/>
    <s v="Friday"/>
    <x v="1"/>
  </r>
  <r>
    <x v="1"/>
    <n v="1"/>
    <s v="21-00384"/>
    <x v="0"/>
    <d v="1899-12-30T17:07:00"/>
    <s v="Delivered"/>
    <n v="84"/>
    <x v="73"/>
    <n v="4.99"/>
    <b v="0"/>
    <n v="5"/>
    <s v="Friday"/>
    <x v="1"/>
  </r>
  <r>
    <x v="1"/>
    <n v="1"/>
    <s v="21-00386"/>
    <x v="0"/>
    <d v="1899-12-30T17:08:00"/>
    <s v="Void"/>
    <s v="N/A"/>
    <x v="72"/>
    <n v="4.99"/>
    <b v="0"/>
    <n v="5"/>
    <s v="Friday"/>
    <x v="1"/>
  </r>
  <r>
    <x v="1"/>
    <n v="1"/>
    <s v="21-00385"/>
    <x v="0"/>
    <d v="1899-12-30T17:08:00"/>
    <s v="Void"/>
    <s v="N/A"/>
    <x v="33"/>
    <n v="4.99"/>
    <b v="0"/>
    <n v="5"/>
    <s v="Friday"/>
    <x v="1"/>
  </r>
  <r>
    <x v="1"/>
    <n v="1"/>
    <s v="21-00387"/>
    <x v="0"/>
    <d v="1899-12-30T17:10:00"/>
    <s v="Void"/>
    <s v="N/A"/>
    <x v="18"/>
    <n v="4.99"/>
    <b v="0"/>
    <n v="5"/>
    <s v="Friday"/>
    <x v="1"/>
  </r>
  <r>
    <x v="1"/>
    <n v="1"/>
    <s v="21-00389"/>
    <x v="0"/>
    <d v="1899-12-30T17:11:00"/>
    <s v="Void"/>
    <s v="N/A"/>
    <x v="79"/>
    <n v="4.99"/>
    <b v="0"/>
    <n v="5"/>
    <s v="Friday"/>
    <x v="1"/>
  </r>
  <r>
    <x v="1"/>
    <n v="1"/>
    <s v="21-00388"/>
    <x v="0"/>
    <d v="1899-12-30T17:11:00"/>
    <s v="Delivered"/>
    <n v="85"/>
    <x v="26"/>
    <n v="4.99"/>
    <b v="0"/>
    <n v="5"/>
    <s v="Friday"/>
    <x v="1"/>
  </r>
  <r>
    <x v="1"/>
    <n v="1"/>
    <s v="21-00391"/>
    <x v="0"/>
    <d v="1899-12-30T17:12:00"/>
    <s v="Void"/>
    <s v="N/A"/>
    <x v="3"/>
    <n v="4.99"/>
    <b v="0"/>
    <n v="5"/>
    <s v="Friday"/>
    <x v="1"/>
  </r>
  <r>
    <x v="1"/>
    <n v="1"/>
    <s v="21-00390"/>
    <x v="0"/>
    <d v="1899-12-30T17:12:00"/>
    <s v="Delivered"/>
    <n v="93"/>
    <x v="95"/>
    <n v="4.99"/>
    <b v="0"/>
    <n v="5"/>
    <s v="Friday"/>
    <x v="1"/>
  </r>
  <r>
    <x v="1"/>
    <n v="1"/>
    <s v="21-00392"/>
    <x v="0"/>
    <d v="1899-12-30T17:15:00"/>
    <s v="Void"/>
    <s v="N/A"/>
    <x v="34"/>
    <n v="4.99"/>
    <b v="0"/>
    <n v="5"/>
    <s v="Friday"/>
    <x v="1"/>
  </r>
  <r>
    <x v="1"/>
    <n v="1"/>
    <s v="21-00394"/>
    <x v="0"/>
    <d v="1899-12-30T17:16:00"/>
    <s v="Void"/>
    <s v="N/A"/>
    <x v="10"/>
    <n v="4.99"/>
    <b v="0"/>
    <n v="5"/>
    <s v="Friday"/>
    <x v="1"/>
  </r>
  <r>
    <x v="1"/>
    <n v="1"/>
    <s v="21-00393"/>
    <x v="0"/>
    <d v="1899-12-30T17:16:00"/>
    <s v="Void"/>
    <s v="N/A"/>
    <x v="55"/>
    <n v="4.99"/>
    <b v="0"/>
    <n v="5"/>
    <s v="Friday"/>
    <x v="1"/>
  </r>
  <r>
    <x v="1"/>
    <n v="1"/>
    <s v="21-00395"/>
    <x v="0"/>
    <d v="1899-12-30T17:19:00"/>
    <s v="Delivered"/>
    <n v="99"/>
    <x v="82"/>
    <n v="4.99"/>
    <b v="0"/>
    <n v="5"/>
    <s v="Friday"/>
    <x v="1"/>
  </r>
  <r>
    <x v="1"/>
    <n v="1"/>
    <s v="21-00397"/>
    <x v="0"/>
    <d v="1899-12-30T17:21:00"/>
    <s v="Delivered"/>
    <n v="112"/>
    <x v="66"/>
    <n v="4.99"/>
    <b v="0"/>
    <n v="5"/>
    <s v="Friday"/>
    <x v="1"/>
  </r>
  <r>
    <x v="1"/>
    <n v="1"/>
    <s v="21-00396"/>
    <x v="0"/>
    <d v="1899-12-30T17:21:00"/>
    <s v="Delivered"/>
    <n v="111"/>
    <x v="5"/>
    <n v="4.99"/>
    <b v="0"/>
    <n v="5"/>
    <s v="Friday"/>
    <x v="1"/>
  </r>
  <r>
    <x v="1"/>
    <n v="1"/>
    <s v="21-00398"/>
    <x v="0"/>
    <d v="1899-12-30T17:22:00"/>
    <s v="Void"/>
    <s v="N/A"/>
    <x v="48"/>
    <n v="4.99"/>
    <b v="0"/>
    <n v="5"/>
    <s v="Friday"/>
    <x v="1"/>
  </r>
  <r>
    <x v="1"/>
    <n v="1"/>
    <s v="21-00399"/>
    <x v="0"/>
    <d v="1899-12-30T17:26:00"/>
    <s v="Delivered"/>
    <n v="77"/>
    <x v="42"/>
    <n v="4.99"/>
    <b v="0"/>
    <n v="5"/>
    <s v="Friday"/>
    <x v="1"/>
  </r>
  <r>
    <x v="1"/>
    <n v="1"/>
    <s v="21-00400"/>
    <x v="0"/>
    <d v="1899-12-30T17:27:00"/>
    <s v="Delivered"/>
    <n v="102"/>
    <x v="16"/>
    <n v="4.99"/>
    <b v="0"/>
    <n v="5"/>
    <s v="Friday"/>
    <x v="1"/>
  </r>
  <r>
    <x v="1"/>
    <n v="1"/>
    <s v="21-00401"/>
    <x v="0"/>
    <d v="1899-12-30T17:28:00"/>
    <s v="Delivered"/>
    <n v="104"/>
    <x v="66"/>
    <n v="4.99"/>
    <b v="0"/>
    <n v="5"/>
    <s v="Friday"/>
    <x v="1"/>
  </r>
  <r>
    <x v="1"/>
    <n v="1"/>
    <s v="21-00402"/>
    <x v="0"/>
    <d v="1899-12-30T17:29:00"/>
    <s v="Delivered"/>
    <n v="113"/>
    <x v="144"/>
    <n v="4.99"/>
    <b v="0"/>
    <n v="5"/>
    <s v="Friday"/>
    <x v="1"/>
  </r>
  <r>
    <x v="1"/>
    <n v="1"/>
    <s v="21-00404"/>
    <x v="0"/>
    <d v="1899-12-30T17:30:00"/>
    <s v="Void"/>
    <s v="N/A"/>
    <x v="36"/>
    <n v="4.99"/>
    <b v="0"/>
    <n v="5"/>
    <s v="Friday"/>
    <x v="1"/>
  </r>
  <r>
    <x v="1"/>
    <n v="1"/>
    <s v="21-00403"/>
    <x v="0"/>
    <d v="1899-12-30T17:30:00"/>
    <s v="Delivered"/>
    <n v="85"/>
    <x v="149"/>
    <n v="4.99"/>
    <b v="1"/>
    <n v="5"/>
    <s v="Friday"/>
    <x v="1"/>
  </r>
  <r>
    <x v="1"/>
    <n v="1"/>
    <s v="21-00405"/>
    <x v="0"/>
    <d v="1899-12-30T17:31:00"/>
    <s v="Void"/>
    <s v="N/A"/>
    <x v="55"/>
    <n v="4.99"/>
    <b v="0"/>
    <n v="5"/>
    <s v="Friday"/>
    <x v="1"/>
  </r>
  <r>
    <x v="1"/>
    <n v="1"/>
    <s v="21-00406"/>
    <x v="0"/>
    <d v="1899-12-30T17:32:00"/>
    <s v="Delivered"/>
    <n v="121"/>
    <x v="81"/>
    <n v="4.99"/>
    <b v="1"/>
    <n v="5"/>
    <s v="Friday"/>
    <x v="1"/>
  </r>
  <r>
    <x v="1"/>
    <n v="1"/>
    <s v="21-00408"/>
    <x v="0"/>
    <d v="1899-12-30T17:34:00"/>
    <s v="Delivered"/>
    <n v="104"/>
    <x v="5"/>
    <n v="4.99"/>
    <b v="0"/>
    <n v="5"/>
    <s v="Friday"/>
    <x v="1"/>
  </r>
  <r>
    <x v="1"/>
    <n v="1"/>
    <s v="21-00407"/>
    <x v="0"/>
    <d v="1899-12-30T17:34:00"/>
    <s v="Delivered"/>
    <n v="77"/>
    <x v="61"/>
    <n v="4.99"/>
    <b v="0"/>
    <n v="5"/>
    <s v="Friday"/>
    <x v="1"/>
  </r>
  <r>
    <x v="1"/>
    <n v="1"/>
    <s v="21-00410"/>
    <x v="0"/>
    <d v="1899-12-30T17:35:00"/>
    <s v="Void"/>
    <s v="N/A"/>
    <x v="64"/>
    <n v="4.99"/>
    <b v="0"/>
    <n v="5"/>
    <s v="Friday"/>
    <x v="1"/>
  </r>
  <r>
    <x v="1"/>
    <n v="1"/>
    <s v="21-00409"/>
    <x v="0"/>
    <d v="1899-12-30T17:35:00"/>
    <s v="Delivered"/>
    <n v="97"/>
    <x v="59"/>
    <n v="4.99"/>
    <b v="0"/>
    <n v="5"/>
    <s v="Friday"/>
    <x v="1"/>
  </r>
  <r>
    <x v="1"/>
    <n v="1"/>
    <s v="21-00411"/>
    <x v="0"/>
    <d v="1899-12-30T17:36:00"/>
    <s v="Delivered"/>
    <n v="118"/>
    <x v="7"/>
    <n v="4.99"/>
    <b v="1"/>
    <n v="5"/>
    <s v="Friday"/>
    <x v="1"/>
  </r>
  <r>
    <x v="1"/>
    <n v="1"/>
    <s v="21-00412"/>
    <x v="0"/>
    <d v="1899-12-30T17:38:00"/>
    <s v="Void"/>
    <s v="N/A"/>
    <x v="55"/>
    <n v="4.99"/>
    <b v="0"/>
    <n v="5"/>
    <s v="Friday"/>
    <x v="1"/>
  </r>
  <r>
    <x v="1"/>
    <n v="1"/>
    <s v="21-00413"/>
    <x v="0"/>
    <d v="1899-12-30T17:40:00"/>
    <s v="Delivered"/>
    <n v="91"/>
    <x v="77"/>
    <n v="4.99"/>
    <b v="0"/>
    <n v="5"/>
    <s v="Friday"/>
    <x v="1"/>
  </r>
  <r>
    <x v="1"/>
    <n v="1"/>
    <s v="21-00414"/>
    <x v="0"/>
    <d v="1899-12-30T17:41:00"/>
    <s v="Void"/>
    <s v="N/A"/>
    <x v="19"/>
    <n v="4.99"/>
    <b v="0"/>
    <n v="5"/>
    <s v="Friday"/>
    <x v="1"/>
  </r>
  <r>
    <x v="1"/>
    <n v="1"/>
    <s v="21-00415"/>
    <x v="0"/>
    <d v="1899-12-30T17:41:00"/>
    <s v="Delivered"/>
    <n v="112"/>
    <x v="57"/>
    <n v="4.99"/>
    <b v="0"/>
    <n v="5"/>
    <s v="Friday"/>
    <x v="1"/>
  </r>
  <r>
    <x v="1"/>
    <n v="1"/>
    <s v="21-00417"/>
    <x v="0"/>
    <d v="1899-12-30T17:43:00"/>
    <s v="Delivered"/>
    <n v="116"/>
    <x v="63"/>
    <n v="4.99"/>
    <b v="0"/>
    <n v="5"/>
    <s v="Friday"/>
    <x v="1"/>
  </r>
  <r>
    <x v="1"/>
    <n v="1"/>
    <s v="21-00416"/>
    <x v="0"/>
    <d v="1899-12-30T17:43:00"/>
    <s v="Delivered"/>
    <n v="113"/>
    <x v="22"/>
    <n v="4.99"/>
    <b v="0"/>
    <n v="5"/>
    <s v="Friday"/>
    <x v="1"/>
  </r>
  <r>
    <x v="1"/>
    <n v="1"/>
    <s v="21-00418"/>
    <x v="0"/>
    <d v="1899-12-30T17:45:00"/>
    <s v="Void"/>
    <s v="N/A"/>
    <x v="10"/>
    <n v="4.99"/>
    <b v="0"/>
    <n v="5"/>
    <s v="Friday"/>
    <x v="1"/>
  </r>
  <r>
    <x v="1"/>
    <n v="1"/>
    <s v="21-00419"/>
    <x v="0"/>
    <d v="1899-12-30T17:46:00"/>
    <s v="Delivered"/>
    <n v="89"/>
    <x v="94"/>
    <n v="4.99"/>
    <b v="1"/>
    <n v="5"/>
    <s v="Friday"/>
    <x v="1"/>
  </r>
  <r>
    <x v="1"/>
    <n v="1"/>
    <s v="21-00420"/>
    <x v="0"/>
    <d v="1899-12-30T17:46:00"/>
    <s v="Delivered"/>
    <n v="106"/>
    <x v="150"/>
    <n v="4.99"/>
    <b v="0"/>
    <n v="5"/>
    <s v="Friday"/>
    <x v="1"/>
  </r>
  <r>
    <x v="1"/>
    <n v="1"/>
    <s v="21-00421"/>
    <x v="0"/>
    <d v="1899-12-30T17:50:00"/>
    <s v="Delivered"/>
    <n v="109"/>
    <x v="80"/>
    <n v="4.99"/>
    <b v="0"/>
    <n v="5"/>
    <s v="Friday"/>
    <x v="1"/>
  </r>
  <r>
    <x v="1"/>
    <n v="1"/>
    <s v="21-00422"/>
    <x v="0"/>
    <d v="1899-12-30T17:52:00"/>
    <s v="Delivered"/>
    <n v="117"/>
    <x v="80"/>
    <n v="4.99"/>
    <b v="0"/>
    <n v="5"/>
    <s v="Friday"/>
    <x v="1"/>
  </r>
  <r>
    <x v="1"/>
    <n v="1"/>
    <s v="21-00423"/>
    <x v="0"/>
    <d v="1899-12-30T17:54:00"/>
    <s v="Delivered"/>
    <n v="104"/>
    <x v="86"/>
    <n v="4.99"/>
    <b v="0"/>
    <n v="5"/>
    <s v="Friday"/>
    <x v="1"/>
  </r>
  <r>
    <x v="1"/>
    <n v="1"/>
    <s v="21-00425"/>
    <x v="0"/>
    <d v="1899-12-30T17:55:00"/>
    <s v="Delivered"/>
    <n v="114"/>
    <x v="39"/>
    <n v="4.99"/>
    <b v="0"/>
    <n v="5"/>
    <s v="Friday"/>
    <x v="1"/>
  </r>
  <r>
    <x v="1"/>
    <n v="1"/>
    <s v="21-00424"/>
    <x v="0"/>
    <d v="1899-12-30T17:55:00"/>
    <s v="Delivered"/>
    <n v="63"/>
    <x v="126"/>
    <n v="4.99"/>
    <b v="0"/>
    <n v="5"/>
    <s v="Friday"/>
    <x v="1"/>
  </r>
  <r>
    <x v="1"/>
    <n v="1"/>
    <s v="21-00426"/>
    <x v="0"/>
    <d v="1899-12-30T17:56:00"/>
    <s v="Delivered"/>
    <n v="76"/>
    <x v="42"/>
    <n v="4.99"/>
    <b v="0"/>
    <n v="5"/>
    <s v="Friday"/>
    <x v="1"/>
  </r>
  <r>
    <x v="1"/>
    <n v="1"/>
    <s v="21-00427"/>
    <x v="0"/>
    <d v="1899-12-30T17:59:00"/>
    <s v="Delivered"/>
    <n v="71"/>
    <x v="86"/>
    <n v="4.99"/>
    <b v="0"/>
    <n v="5"/>
    <s v="Friday"/>
    <x v="1"/>
  </r>
  <r>
    <x v="1"/>
    <n v="1"/>
    <s v="21-00428"/>
    <x v="0"/>
    <d v="1899-12-30T18:00:00"/>
    <s v="Delivered"/>
    <n v="181"/>
    <x v="48"/>
    <n v="4.99"/>
    <b v="0"/>
    <n v="5"/>
    <s v="Friday"/>
    <x v="2"/>
  </r>
  <r>
    <x v="1"/>
    <n v="1"/>
    <s v="21-00429"/>
    <x v="0"/>
    <d v="1899-12-30T18:04:00"/>
    <s v="Delivered"/>
    <n v="147"/>
    <x v="20"/>
    <n v="4.99"/>
    <b v="0"/>
    <n v="5"/>
    <s v="Friday"/>
    <x v="2"/>
  </r>
  <r>
    <x v="1"/>
    <n v="1"/>
    <s v="21-00430"/>
    <x v="0"/>
    <d v="1899-12-30T18:05:00"/>
    <s v="Delivered"/>
    <n v="144"/>
    <x v="80"/>
    <n v="4.99"/>
    <b v="0"/>
    <n v="5"/>
    <s v="Friday"/>
    <x v="2"/>
  </r>
  <r>
    <x v="1"/>
    <n v="1"/>
    <s v="21-00432"/>
    <x v="0"/>
    <d v="1899-12-30T18:06:00"/>
    <s v="Delivered"/>
    <n v="118"/>
    <x v="47"/>
    <n v="4.99"/>
    <b v="0"/>
    <n v="5"/>
    <s v="Friday"/>
    <x v="2"/>
  </r>
  <r>
    <x v="1"/>
    <n v="1"/>
    <s v="21-00431"/>
    <x v="0"/>
    <d v="1899-12-30T18:06:00"/>
    <s v="Delivered"/>
    <n v="139"/>
    <x v="34"/>
    <n v="4.99"/>
    <b v="0"/>
    <n v="5"/>
    <s v="Friday"/>
    <x v="2"/>
  </r>
  <r>
    <x v="1"/>
    <n v="1"/>
    <s v="21-00433"/>
    <x v="0"/>
    <d v="1899-12-30T18:08:00"/>
    <s v="Delivered"/>
    <n v="116"/>
    <x v="72"/>
    <n v="4.99"/>
    <b v="0"/>
    <n v="5"/>
    <s v="Friday"/>
    <x v="2"/>
  </r>
  <r>
    <x v="1"/>
    <n v="1"/>
    <s v="21-00435"/>
    <x v="0"/>
    <d v="1899-12-30T18:09:00"/>
    <s v="Void"/>
    <s v="N/A"/>
    <x v="64"/>
    <n v="4.99"/>
    <b v="0"/>
    <n v="5"/>
    <s v="Friday"/>
    <x v="2"/>
  </r>
  <r>
    <x v="1"/>
    <n v="1"/>
    <s v="21-00434"/>
    <x v="0"/>
    <d v="1899-12-30T18:09:00"/>
    <s v="Delivered"/>
    <n v="117"/>
    <x v="44"/>
    <n v="4.99"/>
    <b v="0"/>
    <n v="5"/>
    <s v="Friday"/>
    <x v="2"/>
  </r>
  <r>
    <x v="1"/>
    <n v="1"/>
    <s v="21-00436"/>
    <x v="0"/>
    <d v="1899-12-30T18:10:00"/>
    <s v="Void"/>
    <s v="N/A"/>
    <x v="71"/>
    <n v="4.99"/>
    <b v="0"/>
    <n v="5"/>
    <s v="Friday"/>
    <x v="2"/>
  </r>
  <r>
    <x v="1"/>
    <n v="1"/>
    <s v="21-00437"/>
    <x v="0"/>
    <d v="1899-12-30T18:12:00"/>
    <s v="Delivered"/>
    <n v="133"/>
    <x v="44"/>
    <n v="4.99"/>
    <b v="0"/>
    <n v="5"/>
    <s v="Friday"/>
    <x v="2"/>
  </r>
  <r>
    <x v="1"/>
    <n v="1"/>
    <s v="21-00438"/>
    <x v="0"/>
    <d v="1899-12-30T18:15:00"/>
    <s v="Delivered"/>
    <n v="160"/>
    <x v="48"/>
    <n v="4.99"/>
    <b v="0"/>
    <n v="5"/>
    <s v="Friday"/>
    <x v="2"/>
  </r>
  <r>
    <x v="1"/>
    <n v="1"/>
    <s v="21-00439"/>
    <x v="0"/>
    <d v="1899-12-30T18:16:00"/>
    <s v="Delivered"/>
    <n v="140"/>
    <x v="55"/>
    <n v="4.99"/>
    <b v="0"/>
    <n v="5"/>
    <s v="Friday"/>
    <x v="2"/>
  </r>
  <r>
    <x v="1"/>
    <n v="1"/>
    <s v="21-00440"/>
    <x v="0"/>
    <d v="1899-12-30T18:16:00"/>
    <s v="Delivered"/>
    <n v="109"/>
    <x v="151"/>
    <n v="4.99"/>
    <b v="1"/>
    <n v="5"/>
    <s v="Friday"/>
    <x v="2"/>
  </r>
  <r>
    <x v="1"/>
    <n v="1"/>
    <s v="21-00441"/>
    <x v="0"/>
    <d v="1899-12-30T18:18:00"/>
    <s v="Delivered"/>
    <n v="116"/>
    <x v="58"/>
    <n v="4.99"/>
    <b v="0"/>
    <n v="5"/>
    <s v="Friday"/>
    <x v="2"/>
  </r>
  <r>
    <x v="1"/>
    <n v="1"/>
    <s v="21-00442"/>
    <x v="0"/>
    <d v="1899-12-30T18:19:00"/>
    <s v="Delivered"/>
    <n v="120"/>
    <x v="53"/>
    <n v="4.99"/>
    <b v="0"/>
    <n v="5"/>
    <s v="Friday"/>
    <x v="2"/>
  </r>
  <r>
    <x v="1"/>
    <n v="1"/>
    <s v="21-00443"/>
    <x v="0"/>
    <d v="1899-12-30T18:20:00"/>
    <s v="Delivered"/>
    <n v="113"/>
    <x v="146"/>
    <n v="4.99"/>
    <b v="1"/>
    <n v="5"/>
    <s v="Friday"/>
    <x v="2"/>
  </r>
  <r>
    <x v="1"/>
    <n v="1"/>
    <s v="21-00444"/>
    <x v="0"/>
    <d v="1899-12-30T18:21:00"/>
    <s v="Delivered"/>
    <n v="168"/>
    <x v="53"/>
    <n v="4.99"/>
    <b v="0"/>
    <n v="5"/>
    <s v="Friday"/>
    <x v="2"/>
  </r>
  <r>
    <x v="1"/>
    <n v="1"/>
    <s v="21-00445"/>
    <x v="0"/>
    <d v="1899-12-30T18:23:00"/>
    <s v="Delivered"/>
    <n v="131"/>
    <x v="16"/>
    <n v="4.99"/>
    <b v="0"/>
    <n v="5"/>
    <s v="Friday"/>
    <x v="2"/>
  </r>
  <r>
    <x v="1"/>
    <n v="1"/>
    <s v="21-00446"/>
    <x v="0"/>
    <d v="1899-12-30T18:25:00"/>
    <s v="Delivered"/>
    <n v="110"/>
    <x v="72"/>
    <n v="4.99"/>
    <b v="0"/>
    <n v="5"/>
    <s v="Friday"/>
    <x v="2"/>
  </r>
  <r>
    <x v="1"/>
    <n v="1"/>
    <s v="21-00448"/>
    <x v="0"/>
    <d v="1899-12-30T18:26:00"/>
    <s v="Delivered"/>
    <n v="148"/>
    <x v="32"/>
    <n v="4.99"/>
    <b v="0"/>
    <n v="5"/>
    <s v="Friday"/>
    <x v="2"/>
  </r>
  <r>
    <x v="1"/>
    <n v="1"/>
    <s v="21-00447"/>
    <x v="0"/>
    <d v="1899-12-30T18:26:00"/>
    <s v="Delivered"/>
    <n v="131"/>
    <x v="44"/>
    <n v="4.99"/>
    <b v="0"/>
    <n v="5"/>
    <s v="Friday"/>
    <x v="2"/>
  </r>
  <r>
    <x v="1"/>
    <n v="1"/>
    <s v="21-00449"/>
    <x v="0"/>
    <d v="1899-12-30T18:27:00"/>
    <s v="Delivered"/>
    <n v="116"/>
    <x v="8"/>
    <n v="4.99"/>
    <b v="0"/>
    <n v="5"/>
    <s v="Friday"/>
    <x v="2"/>
  </r>
  <r>
    <x v="1"/>
    <n v="1"/>
    <s v="21-00450"/>
    <x v="0"/>
    <d v="1899-12-30T18:30:00"/>
    <s v="Delivered"/>
    <n v="121"/>
    <x v="4"/>
    <n v="4.99"/>
    <b v="0"/>
    <n v="5"/>
    <s v="Friday"/>
    <x v="2"/>
  </r>
  <r>
    <x v="1"/>
    <n v="1"/>
    <s v="21-00451"/>
    <x v="0"/>
    <d v="1899-12-30T18:34:00"/>
    <s v="Delivered"/>
    <n v="131"/>
    <x v="84"/>
    <n v="4.99"/>
    <b v="0"/>
    <n v="5"/>
    <s v="Friday"/>
    <x v="2"/>
  </r>
  <r>
    <x v="1"/>
    <n v="1"/>
    <s v="21-00452"/>
    <x v="0"/>
    <d v="1899-12-30T18:36:00"/>
    <s v="Delivered"/>
    <n v="131"/>
    <x v="66"/>
    <n v="4.99"/>
    <b v="0"/>
    <n v="5"/>
    <s v="Friday"/>
    <x v="2"/>
  </r>
  <r>
    <x v="1"/>
    <n v="1"/>
    <s v="21-00453"/>
    <x v="0"/>
    <d v="1899-12-30T18:37:00"/>
    <s v="Delivered"/>
    <n v="173"/>
    <x v="11"/>
    <n v="4.99"/>
    <b v="0"/>
    <n v="5"/>
    <s v="Friday"/>
    <x v="2"/>
  </r>
  <r>
    <x v="1"/>
    <n v="1"/>
    <s v="21-00454"/>
    <x v="0"/>
    <d v="1899-12-30T18:38:00"/>
    <s v="Delivered"/>
    <n v="108"/>
    <x v="32"/>
    <n v="4.99"/>
    <b v="0"/>
    <n v="5"/>
    <s v="Friday"/>
    <x v="2"/>
  </r>
  <r>
    <x v="1"/>
    <n v="1"/>
    <s v="21-00455"/>
    <x v="0"/>
    <d v="1899-12-30T18:44:00"/>
    <s v="Delivered"/>
    <n v="111"/>
    <x v="8"/>
    <n v="4.99"/>
    <b v="0"/>
    <n v="5"/>
    <s v="Friday"/>
    <x v="2"/>
  </r>
  <r>
    <x v="1"/>
    <n v="1"/>
    <s v="21-00456"/>
    <x v="0"/>
    <d v="1899-12-30T18:44:00"/>
    <s v="Delivered"/>
    <n v="135"/>
    <x v="63"/>
    <n v="4.99"/>
    <b v="0"/>
    <n v="5"/>
    <s v="Friday"/>
    <x v="2"/>
  </r>
  <r>
    <x v="1"/>
    <n v="1"/>
    <s v="21-00457"/>
    <x v="0"/>
    <d v="1899-12-30T18:46:00"/>
    <s v="Void"/>
    <s v="N/A"/>
    <x v="64"/>
    <n v="4.99"/>
    <b v="0"/>
    <n v="5"/>
    <s v="Friday"/>
    <x v="2"/>
  </r>
  <r>
    <x v="1"/>
    <n v="1"/>
    <s v="21-00459"/>
    <x v="0"/>
    <d v="1899-12-30T18:46:00"/>
    <s v="Delivered"/>
    <n v="131"/>
    <x v="72"/>
    <n v="4.99"/>
    <b v="0"/>
    <n v="5"/>
    <s v="Friday"/>
    <x v="2"/>
  </r>
  <r>
    <x v="1"/>
    <n v="1"/>
    <s v="21-00458"/>
    <x v="0"/>
    <d v="1899-12-30T18:46:00"/>
    <s v="Delivered"/>
    <n v="139"/>
    <x v="152"/>
    <n v="4.99"/>
    <b v="1"/>
    <n v="5"/>
    <s v="Friday"/>
    <x v="2"/>
  </r>
  <r>
    <x v="1"/>
    <n v="1"/>
    <s v="21-00460"/>
    <x v="0"/>
    <d v="1899-12-30T18:47:00"/>
    <s v="Delivered"/>
    <n v="130"/>
    <x v="153"/>
    <n v="4.99"/>
    <b v="0"/>
    <n v="5"/>
    <s v="Friday"/>
    <x v="2"/>
  </r>
  <r>
    <x v="1"/>
    <n v="1"/>
    <s v="21-00461"/>
    <x v="0"/>
    <d v="1899-12-30T18:48:00"/>
    <s v="Delivered"/>
    <n v="117"/>
    <x v="55"/>
    <n v="4.99"/>
    <b v="1"/>
    <n v="5"/>
    <s v="Friday"/>
    <x v="2"/>
  </r>
  <r>
    <x v="1"/>
    <n v="1"/>
    <s v="21-00462"/>
    <x v="0"/>
    <d v="1899-12-30T18:50:00"/>
    <s v="Delivered"/>
    <n v="118"/>
    <x v="47"/>
    <n v="4.99"/>
    <b v="0"/>
    <n v="5"/>
    <s v="Friday"/>
    <x v="2"/>
  </r>
  <r>
    <x v="1"/>
    <n v="1"/>
    <s v="21-00463"/>
    <x v="0"/>
    <d v="1899-12-30T18:58:00"/>
    <s v="Delivered"/>
    <n v="129"/>
    <x v="66"/>
    <n v="4.99"/>
    <b v="0"/>
    <n v="5"/>
    <s v="Friday"/>
    <x v="2"/>
  </r>
  <r>
    <x v="1"/>
    <n v="1"/>
    <s v="21-00464"/>
    <x v="0"/>
    <d v="1899-12-30T19:00:00"/>
    <s v="Delivered"/>
    <n v="110"/>
    <x v="55"/>
    <n v="4.99"/>
    <b v="0"/>
    <n v="5"/>
    <s v="Friday"/>
    <x v="2"/>
  </r>
  <r>
    <x v="1"/>
    <n v="1"/>
    <s v="21-00465"/>
    <x v="0"/>
    <d v="1899-12-30T19:03:00"/>
    <s v="Delivered"/>
    <n v="148"/>
    <x v="25"/>
    <n v="4.99"/>
    <b v="0"/>
    <n v="5"/>
    <s v="Friday"/>
    <x v="2"/>
  </r>
  <r>
    <x v="1"/>
    <n v="1"/>
    <s v="21-00467"/>
    <x v="0"/>
    <d v="1899-12-30T19:07:00"/>
    <s v="Delivered"/>
    <n v="108"/>
    <x v="79"/>
    <n v="4.99"/>
    <b v="0"/>
    <n v="5"/>
    <s v="Friday"/>
    <x v="2"/>
  </r>
  <r>
    <x v="1"/>
    <n v="1"/>
    <s v="21-00466"/>
    <x v="0"/>
    <d v="1899-12-30T19:07:00"/>
    <s v="Delivered"/>
    <n v="127"/>
    <x v="147"/>
    <n v="4.99"/>
    <b v="0"/>
    <n v="5"/>
    <s v="Friday"/>
    <x v="2"/>
  </r>
  <r>
    <x v="1"/>
    <n v="1"/>
    <s v="21-00468"/>
    <x v="0"/>
    <d v="1899-12-30T19:08:00"/>
    <s v="Void"/>
    <s v="N/A"/>
    <x v="72"/>
    <n v="4.99"/>
    <b v="0"/>
    <n v="5"/>
    <s v="Friday"/>
    <x v="2"/>
  </r>
  <r>
    <x v="1"/>
    <n v="1"/>
    <s v="21-00470"/>
    <x v="0"/>
    <d v="1899-12-30T19:12:00"/>
    <s v="Delivered"/>
    <n v="170"/>
    <x v="36"/>
    <n v="4.99"/>
    <b v="0"/>
    <n v="5"/>
    <s v="Friday"/>
    <x v="2"/>
  </r>
  <r>
    <x v="1"/>
    <n v="1"/>
    <s v="21-00469"/>
    <x v="0"/>
    <d v="1899-12-30T19:12:00"/>
    <s v="Delivered"/>
    <n v="142"/>
    <x v="18"/>
    <n v="4.99"/>
    <b v="0"/>
    <n v="5"/>
    <s v="Friday"/>
    <x v="2"/>
  </r>
  <r>
    <x v="1"/>
    <n v="1"/>
    <s v="21-00471"/>
    <x v="0"/>
    <d v="1899-12-30T19:12:00"/>
    <s v="Delivered"/>
    <n v="135"/>
    <x v="139"/>
    <n v="4.99"/>
    <b v="0"/>
    <n v="5"/>
    <s v="Friday"/>
    <x v="2"/>
  </r>
  <r>
    <x v="1"/>
    <n v="1"/>
    <s v="21-00472"/>
    <x v="0"/>
    <d v="1899-12-30T19:18:00"/>
    <s v="Delivered"/>
    <n v="105"/>
    <x v="12"/>
    <n v="4.99"/>
    <b v="0"/>
    <n v="5"/>
    <s v="Friday"/>
    <x v="2"/>
  </r>
  <r>
    <x v="1"/>
    <n v="1"/>
    <s v="21-00473"/>
    <x v="0"/>
    <d v="1899-12-30T19:19:00"/>
    <s v="Delivered"/>
    <n v="131"/>
    <x v="50"/>
    <n v="4.99"/>
    <b v="0"/>
    <n v="5"/>
    <s v="Friday"/>
    <x v="2"/>
  </r>
  <r>
    <x v="1"/>
    <n v="1"/>
    <s v="21-00474"/>
    <x v="0"/>
    <d v="1899-12-30T19:21:00"/>
    <s v="Delivered"/>
    <n v="138"/>
    <x v="19"/>
    <n v="4.99"/>
    <b v="0"/>
    <n v="5"/>
    <s v="Friday"/>
    <x v="2"/>
  </r>
  <r>
    <x v="1"/>
    <n v="1"/>
    <s v="21-00475"/>
    <x v="0"/>
    <d v="1899-12-30T19:28:00"/>
    <s v="Delivered"/>
    <n v="116"/>
    <x v="154"/>
    <n v="4.99"/>
    <b v="0"/>
    <n v="5"/>
    <s v="Friday"/>
    <x v="2"/>
  </r>
  <r>
    <x v="1"/>
    <n v="1"/>
    <s v="21-00476"/>
    <x v="0"/>
    <d v="1899-12-30T19:29:00"/>
    <s v="Delivered"/>
    <n v="155"/>
    <x v="82"/>
    <n v="4.99"/>
    <b v="0"/>
    <n v="5"/>
    <s v="Friday"/>
    <x v="2"/>
  </r>
  <r>
    <x v="1"/>
    <n v="1"/>
    <s v="21-00477"/>
    <x v="0"/>
    <d v="1899-12-30T19:30:00"/>
    <s v="Delivered"/>
    <n v="81"/>
    <x v="7"/>
    <n v="4.99"/>
    <b v="0"/>
    <n v="5"/>
    <s v="Friday"/>
    <x v="2"/>
  </r>
  <r>
    <x v="1"/>
    <n v="1"/>
    <s v="21-00478"/>
    <x v="0"/>
    <d v="1899-12-30T19:34:00"/>
    <s v="Delivered"/>
    <n v="115"/>
    <x v="99"/>
    <n v="4.99"/>
    <b v="0"/>
    <n v="5"/>
    <s v="Friday"/>
    <x v="2"/>
  </r>
  <r>
    <x v="1"/>
    <n v="1"/>
    <s v="21-00479"/>
    <x v="0"/>
    <d v="1899-12-30T19:41:00"/>
    <s v="Delivered"/>
    <n v="120"/>
    <x v="86"/>
    <n v="4.99"/>
    <b v="0"/>
    <n v="5"/>
    <s v="Friday"/>
    <x v="2"/>
  </r>
  <r>
    <x v="1"/>
    <n v="1"/>
    <s v="21-00481"/>
    <x v="0"/>
    <d v="1899-12-30T19:42:00"/>
    <s v="Delivered"/>
    <n v="112"/>
    <x v="16"/>
    <n v="4.99"/>
    <b v="0"/>
    <n v="5"/>
    <s v="Friday"/>
    <x v="2"/>
  </r>
  <r>
    <x v="1"/>
    <n v="1"/>
    <s v="21-00480"/>
    <x v="0"/>
    <d v="1899-12-30T19:42:00"/>
    <s v="Delivered"/>
    <n v="136"/>
    <x v="155"/>
    <n v="4.99"/>
    <b v="0"/>
    <n v="5"/>
    <s v="Friday"/>
    <x v="2"/>
  </r>
  <r>
    <x v="1"/>
    <n v="1"/>
    <s v="21-00482"/>
    <x v="0"/>
    <d v="1899-12-30T19:45:00"/>
    <s v="Delivered"/>
    <n v="165"/>
    <x v="36"/>
    <n v="4.99"/>
    <b v="0"/>
    <n v="5"/>
    <s v="Friday"/>
    <x v="2"/>
  </r>
  <r>
    <x v="1"/>
    <n v="1"/>
    <s v="21-00483"/>
    <x v="0"/>
    <d v="1899-12-30T19:51:00"/>
    <s v="Delivered"/>
    <n v="118"/>
    <x v="59"/>
    <n v="4.99"/>
    <b v="0"/>
    <n v="5"/>
    <s v="Friday"/>
    <x v="2"/>
  </r>
  <r>
    <x v="1"/>
    <n v="1"/>
    <s v="21-00484"/>
    <x v="0"/>
    <d v="1899-12-30T19:52:00"/>
    <s v="Delivered"/>
    <n v="112"/>
    <x v="156"/>
    <n v="4.99"/>
    <b v="0"/>
    <n v="5"/>
    <s v="Friday"/>
    <x v="2"/>
  </r>
  <r>
    <x v="1"/>
    <n v="1"/>
    <s v="21-00485"/>
    <x v="0"/>
    <d v="1899-12-30T19:54:00"/>
    <s v="Delivered"/>
    <n v="98"/>
    <x v="2"/>
    <n v="4.99"/>
    <b v="0"/>
    <n v="5"/>
    <s v="Friday"/>
    <x v="2"/>
  </r>
  <r>
    <x v="1"/>
    <n v="1"/>
    <s v="21-00486"/>
    <x v="0"/>
    <d v="1899-12-30T20:10:00"/>
    <s v="Delivered"/>
    <n v="106"/>
    <x v="32"/>
    <n v="4.99"/>
    <b v="0"/>
    <n v="5"/>
    <s v="Friday"/>
    <x v="2"/>
  </r>
  <r>
    <x v="1"/>
    <n v="1"/>
    <s v="21-00487"/>
    <x v="0"/>
    <d v="1899-12-30T20:31:00"/>
    <s v="Delivered"/>
    <n v="90"/>
    <x v="18"/>
    <n v="4.99"/>
    <b v="0"/>
    <n v="5"/>
    <s v="Friday"/>
    <x v="2"/>
  </r>
  <r>
    <x v="1"/>
    <n v="1"/>
    <s v="21-00488"/>
    <x v="0"/>
    <d v="1899-12-30T20:45:00"/>
    <s v="Delivered"/>
    <n v="127"/>
    <x v="140"/>
    <n v="4.99"/>
    <b v="0"/>
    <n v="5"/>
    <s v="Friday"/>
    <x v="2"/>
  </r>
  <r>
    <x v="1"/>
    <n v="1"/>
    <s v="21-00489"/>
    <x v="0"/>
    <d v="1899-12-30T20:55:00"/>
    <s v="Delivered"/>
    <n v="74"/>
    <x v="69"/>
    <n v="4.99"/>
    <b v="0"/>
    <n v="5"/>
    <s v="Friday"/>
    <x v="2"/>
  </r>
  <r>
    <x v="1"/>
    <n v="1"/>
    <s v="21-00490"/>
    <x v="1"/>
    <d v="1899-12-30T12:07:00"/>
    <s v="Delivered"/>
    <n v="24"/>
    <x v="5"/>
    <n v="4.99"/>
    <b v="0"/>
    <n v="6"/>
    <s v="Saturday"/>
    <x v="0"/>
  </r>
  <r>
    <x v="1"/>
    <n v="1"/>
    <s v="21-00491"/>
    <x v="1"/>
    <d v="1899-12-30T12:21:00"/>
    <s v="Delivered"/>
    <n v="33"/>
    <x v="56"/>
    <n v="4.99"/>
    <b v="1"/>
    <n v="6"/>
    <s v="Saturday"/>
    <x v="0"/>
  </r>
  <r>
    <x v="1"/>
    <n v="1"/>
    <s v="21-00492"/>
    <x v="1"/>
    <d v="1899-12-30T12:22:00"/>
    <s v="Delivered"/>
    <n v="35"/>
    <x v="157"/>
    <n v="4.99"/>
    <b v="0"/>
    <n v="6"/>
    <s v="Saturday"/>
    <x v="0"/>
  </r>
  <r>
    <x v="1"/>
    <n v="1"/>
    <s v="21-00493"/>
    <x v="1"/>
    <d v="1899-12-30T12:34:00"/>
    <s v="Delivered"/>
    <n v="22"/>
    <x v="3"/>
    <n v="4.99"/>
    <b v="0"/>
    <n v="6"/>
    <s v="Saturday"/>
    <x v="0"/>
  </r>
  <r>
    <x v="1"/>
    <n v="1"/>
    <s v="21-00494"/>
    <x v="1"/>
    <d v="1899-12-30T12:38:00"/>
    <s v="Delivered"/>
    <n v="22"/>
    <x v="14"/>
    <n v="4.99"/>
    <b v="0"/>
    <n v="6"/>
    <s v="Saturday"/>
    <x v="0"/>
  </r>
  <r>
    <x v="1"/>
    <n v="1"/>
    <s v="21-00495"/>
    <x v="1"/>
    <d v="1899-12-30T12:41:00"/>
    <s v="Delivered"/>
    <n v="38"/>
    <x v="27"/>
    <n v="4.99"/>
    <b v="0"/>
    <n v="6"/>
    <s v="Saturday"/>
    <x v="0"/>
  </r>
  <r>
    <x v="1"/>
    <n v="1"/>
    <s v="21-00496"/>
    <x v="1"/>
    <d v="1899-12-30T13:08:00"/>
    <s v="Delivered"/>
    <n v="27"/>
    <x v="71"/>
    <n v="4.99"/>
    <b v="0"/>
    <n v="6"/>
    <s v="Saturday"/>
    <x v="0"/>
  </r>
  <r>
    <x v="1"/>
    <n v="1"/>
    <s v="21-00497"/>
    <x v="1"/>
    <d v="1899-12-30T13:17:00"/>
    <s v="Delivered"/>
    <n v="35"/>
    <x v="103"/>
    <n v="4.99"/>
    <b v="0"/>
    <n v="6"/>
    <s v="Saturday"/>
    <x v="0"/>
  </r>
  <r>
    <x v="1"/>
    <n v="1"/>
    <s v="21-00498"/>
    <x v="1"/>
    <d v="1899-12-30T13:20:00"/>
    <s v="Delivered"/>
    <n v="28"/>
    <x v="94"/>
    <n v="4.99"/>
    <b v="0"/>
    <n v="6"/>
    <s v="Saturday"/>
    <x v="0"/>
  </r>
  <r>
    <x v="1"/>
    <n v="1"/>
    <s v="21-00499"/>
    <x v="1"/>
    <d v="1899-12-30T13:22:00"/>
    <s v="Delivered"/>
    <n v="32"/>
    <x v="54"/>
    <n v="4.99"/>
    <b v="0"/>
    <n v="6"/>
    <s v="Saturday"/>
    <x v="0"/>
  </r>
  <r>
    <x v="1"/>
    <n v="1"/>
    <s v="21-00500"/>
    <x v="1"/>
    <d v="1899-12-30T13:45:00"/>
    <s v="Delivered"/>
    <n v="40"/>
    <x v="79"/>
    <n v="4.99"/>
    <b v="0"/>
    <n v="6"/>
    <s v="Saturday"/>
    <x v="0"/>
  </r>
  <r>
    <x v="1"/>
    <n v="1"/>
    <s v="21-00501"/>
    <x v="1"/>
    <d v="1899-12-30T13:49:00"/>
    <s v="Delivered"/>
    <n v="31"/>
    <x v="18"/>
    <n v="4.99"/>
    <b v="0"/>
    <n v="6"/>
    <s v="Saturday"/>
    <x v="0"/>
  </r>
  <r>
    <x v="1"/>
    <n v="1"/>
    <s v="21-00502"/>
    <x v="1"/>
    <d v="1899-12-30T14:09:00"/>
    <s v="Delivered"/>
    <n v="36"/>
    <x v="2"/>
    <n v="4.99"/>
    <b v="0"/>
    <n v="6"/>
    <s v="Saturday"/>
    <x v="0"/>
  </r>
  <r>
    <x v="1"/>
    <n v="1"/>
    <s v="21-00503"/>
    <x v="1"/>
    <d v="1899-12-30T14:25:00"/>
    <s v="Delivered"/>
    <n v="38"/>
    <x v="33"/>
    <n v="4.99"/>
    <b v="0"/>
    <n v="6"/>
    <s v="Saturday"/>
    <x v="0"/>
  </r>
  <r>
    <x v="1"/>
    <n v="1"/>
    <s v="21-00504"/>
    <x v="1"/>
    <d v="1899-12-30T14:39:00"/>
    <s v="Delivered"/>
    <n v="39"/>
    <x v="158"/>
    <n v="4.99"/>
    <b v="0"/>
    <n v="6"/>
    <s v="Saturday"/>
    <x v="0"/>
  </r>
  <r>
    <x v="1"/>
    <n v="1"/>
    <s v="21-00505"/>
    <x v="1"/>
    <d v="1899-12-30T14:50:00"/>
    <s v="Delivered"/>
    <n v="24"/>
    <x v="64"/>
    <n v="4.99"/>
    <b v="0"/>
    <n v="6"/>
    <s v="Saturday"/>
    <x v="0"/>
  </r>
  <r>
    <x v="1"/>
    <n v="1"/>
    <s v="21-00506"/>
    <x v="1"/>
    <d v="1899-12-30T15:19:00"/>
    <s v="Delivered"/>
    <n v="21"/>
    <x v="48"/>
    <n v="4.99"/>
    <b v="0"/>
    <n v="6"/>
    <s v="Saturday"/>
    <x v="1"/>
  </r>
  <r>
    <x v="1"/>
    <n v="1"/>
    <s v="21-00507"/>
    <x v="1"/>
    <d v="1899-12-30T15:32:00"/>
    <s v="Delivered"/>
    <n v="35"/>
    <x v="11"/>
    <n v="4.99"/>
    <b v="0"/>
    <n v="6"/>
    <s v="Saturday"/>
    <x v="1"/>
  </r>
  <r>
    <x v="1"/>
    <n v="1"/>
    <s v="21-00508"/>
    <x v="1"/>
    <d v="1899-12-30T16:14:00"/>
    <s v="Delivered"/>
    <n v="46"/>
    <x v="71"/>
    <n v="4.99"/>
    <b v="0"/>
    <n v="6"/>
    <s v="Saturday"/>
    <x v="1"/>
  </r>
  <r>
    <x v="1"/>
    <n v="1"/>
    <s v="21-00509"/>
    <x v="1"/>
    <d v="1899-12-30T16:17:00"/>
    <s v="Delivered"/>
    <n v="38"/>
    <x v="27"/>
    <n v="4.99"/>
    <b v="0"/>
    <n v="6"/>
    <s v="Saturday"/>
    <x v="1"/>
  </r>
  <r>
    <x v="1"/>
    <n v="1"/>
    <s v="21-00510"/>
    <x v="1"/>
    <d v="1899-12-30T16:19:00"/>
    <s v="Delivered"/>
    <n v="40"/>
    <x v="3"/>
    <n v="4.99"/>
    <b v="0"/>
    <n v="6"/>
    <s v="Saturday"/>
    <x v="1"/>
  </r>
  <r>
    <x v="1"/>
    <n v="1"/>
    <s v="21-00511"/>
    <x v="1"/>
    <d v="1899-12-30T16:22:00"/>
    <s v="Delivered"/>
    <n v="46"/>
    <x v="154"/>
    <n v="4.99"/>
    <b v="0"/>
    <n v="6"/>
    <s v="Saturday"/>
    <x v="1"/>
  </r>
  <r>
    <x v="1"/>
    <n v="1"/>
    <s v="21-00512"/>
    <x v="1"/>
    <d v="1899-12-30T16:25:00"/>
    <s v="Delivered"/>
    <n v="45"/>
    <x v="37"/>
    <n v="4.99"/>
    <b v="0"/>
    <n v="6"/>
    <s v="Saturday"/>
    <x v="1"/>
  </r>
  <r>
    <x v="1"/>
    <n v="1"/>
    <s v="21-00513"/>
    <x v="1"/>
    <d v="1899-12-30T16:27:00"/>
    <s v="Delivered"/>
    <n v="40"/>
    <x v="112"/>
    <n v="4.99"/>
    <b v="0"/>
    <n v="6"/>
    <s v="Saturday"/>
    <x v="1"/>
  </r>
  <r>
    <x v="1"/>
    <n v="1"/>
    <s v="21-00514"/>
    <x v="1"/>
    <d v="1899-12-30T16:33:00"/>
    <s v="Delivered"/>
    <n v="43"/>
    <x v="10"/>
    <n v="4.99"/>
    <b v="0"/>
    <n v="6"/>
    <s v="Saturday"/>
    <x v="1"/>
  </r>
  <r>
    <x v="1"/>
    <n v="1"/>
    <s v="21-00515"/>
    <x v="1"/>
    <d v="1899-12-30T16:35:00"/>
    <s v="Delivered"/>
    <n v="38"/>
    <x v="65"/>
    <n v="4.99"/>
    <b v="0"/>
    <n v="6"/>
    <s v="Saturday"/>
    <x v="1"/>
  </r>
  <r>
    <x v="1"/>
    <n v="1"/>
    <s v="21-00516"/>
    <x v="1"/>
    <d v="1899-12-30T16:38:00"/>
    <s v="Delivered"/>
    <n v="50"/>
    <x v="47"/>
    <n v="4.99"/>
    <b v="0"/>
    <n v="6"/>
    <s v="Saturday"/>
    <x v="1"/>
  </r>
  <r>
    <x v="1"/>
    <n v="1"/>
    <s v="21-00517"/>
    <x v="1"/>
    <d v="1899-12-30T16:43:00"/>
    <s v="Delivered"/>
    <n v="52"/>
    <x v="113"/>
    <n v="4.99"/>
    <b v="0"/>
    <n v="6"/>
    <s v="Saturday"/>
    <x v="1"/>
  </r>
  <r>
    <x v="1"/>
    <n v="1"/>
    <s v="21-00518"/>
    <x v="1"/>
    <d v="1899-12-30T16:51:00"/>
    <s v="Delivered"/>
    <n v="40"/>
    <x v="122"/>
    <n v="4.99"/>
    <b v="1"/>
    <n v="6"/>
    <s v="Saturday"/>
    <x v="1"/>
  </r>
  <r>
    <x v="1"/>
    <n v="1"/>
    <s v="21-00519"/>
    <x v="1"/>
    <d v="1899-12-30T16:53:00"/>
    <s v="Delivered"/>
    <n v="51"/>
    <x v="27"/>
    <n v="4.99"/>
    <b v="0"/>
    <n v="6"/>
    <s v="Saturday"/>
    <x v="1"/>
  </r>
  <r>
    <x v="1"/>
    <n v="1"/>
    <s v="21-00520"/>
    <x v="1"/>
    <d v="1899-12-30T16:58:00"/>
    <s v="Delivered"/>
    <n v="35"/>
    <x v="26"/>
    <n v="4.99"/>
    <b v="0"/>
    <n v="6"/>
    <s v="Saturday"/>
    <x v="1"/>
  </r>
  <r>
    <x v="1"/>
    <n v="1"/>
    <s v="21-00521"/>
    <x v="1"/>
    <d v="1899-12-30T16:58:00"/>
    <s v="Delivered"/>
    <n v="39"/>
    <x v="116"/>
    <n v="4.99"/>
    <b v="0"/>
    <n v="6"/>
    <s v="Saturday"/>
    <x v="1"/>
  </r>
  <r>
    <x v="1"/>
    <n v="1"/>
    <s v="21-00522"/>
    <x v="1"/>
    <d v="1899-12-30T16:59:00"/>
    <s v="Delivered"/>
    <n v="40"/>
    <x v="73"/>
    <n v="4.99"/>
    <b v="0"/>
    <n v="6"/>
    <s v="Saturday"/>
    <x v="1"/>
  </r>
  <r>
    <x v="1"/>
    <n v="1"/>
    <s v="21-00523"/>
    <x v="1"/>
    <d v="1899-12-30T17:00:00"/>
    <s v="Delivered"/>
    <n v="104"/>
    <x v="41"/>
    <n v="4.99"/>
    <b v="0"/>
    <n v="6"/>
    <s v="Saturday"/>
    <x v="1"/>
  </r>
  <r>
    <x v="1"/>
    <n v="1"/>
    <s v="21-00525"/>
    <x v="1"/>
    <d v="1899-12-30T17:02:00"/>
    <s v="Delivered"/>
    <n v="101"/>
    <x v="55"/>
    <n v="4.99"/>
    <b v="0"/>
    <n v="6"/>
    <s v="Saturday"/>
    <x v="1"/>
  </r>
  <r>
    <x v="1"/>
    <n v="1"/>
    <s v="21-00524"/>
    <x v="1"/>
    <d v="1899-12-30T17:02:00"/>
    <s v="Delivered"/>
    <n v="103"/>
    <x v="42"/>
    <n v="4.99"/>
    <b v="1"/>
    <n v="6"/>
    <s v="Saturday"/>
    <x v="1"/>
  </r>
  <r>
    <x v="1"/>
    <n v="1"/>
    <s v="21-00526"/>
    <x v="1"/>
    <d v="1899-12-30T17:03:00"/>
    <s v="Delivered"/>
    <n v="76"/>
    <x v="50"/>
    <n v="4.99"/>
    <b v="0"/>
    <n v="6"/>
    <s v="Saturday"/>
    <x v="1"/>
  </r>
  <r>
    <x v="1"/>
    <n v="1"/>
    <s v="21-00527"/>
    <x v="1"/>
    <d v="1899-12-30T17:04:00"/>
    <s v="Delivered"/>
    <n v="86"/>
    <x v="59"/>
    <n v="4.99"/>
    <b v="0"/>
    <n v="6"/>
    <s v="Saturday"/>
    <x v="1"/>
  </r>
  <r>
    <x v="1"/>
    <n v="1"/>
    <s v="21-00529"/>
    <x v="1"/>
    <d v="1899-12-30T17:05:00"/>
    <s v="Delivered"/>
    <n v="94"/>
    <x v="9"/>
    <n v="4.99"/>
    <b v="0"/>
    <n v="6"/>
    <s v="Saturday"/>
    <x v="1"/>
  </r>
  <r>
    <x v="1"/>
    <n v="1"/>
    <s v="21-00528"/>
    <x v="1"/>
    <d v="1899-12-30T17:05:00"/>
    <s v="Delivered"/>
    <n v="72"/>
    <x v="69"/>
    <n v="4.99"/>
    <b v="0"/>
    <n v="6"/>
    <s v="Saturday"/>
    <x v="1"/>
  </r>
  <r>
    <x v="1"/>
    <n v="1"/>
    <s v="21-00532"/>
    <x v="1"/>
    <d v="1899-12-30T17:06:00"/>
    <s v="Void"/>
    <s v="N/A"/>
    <x v="37"/>
    <n v="4.99"/>
    <b v="0"/>
    <n v="6"/>
    <s v="Saturday"/>
    <x v="1"/>
  </r>
  <r>
    <x v="1"/>
    <n v="1"/>
    <s v="21-00530"/>
    <x v="1"/>
    <d v="1899-12-30T17:06:00"/>
    <s v="Delivered"/>
    <n v="103"/>
    <x v="22"/>
    <n v="4.99"/>
    <b v="1"/>
    <n v="6"/>
    <s v="Saturday"/>
    <x v="1"/>
  </r>
  <r>
    <x v="1"/>
    <n v="1"/>
    <s v="21-00531"/>
    <x v="1"/>
    <d v="1899-12-30T17:06:00"/>
    <s v="Delivered"/>
    <n v="104"/>
    <x v="44"/>
    <n v="4.99"/>
    <b v="0"/>
    <n v="6"/>
    <s v="Saturday"/>
    <x v="1"/>
  </r>
  <r>
    <x v="1"/>
    <n v="1"/>
    <s v="21-00533"/>
    <x v="1"/>
    <d v="1899-12-30T17:07:00"/>
    <s v="Void"/>
    <s v="N/A"/>
    <x v="33"/>
    <n v="4.99"/>
    <b v="0"/>
    <n v="6"/>
    <s v="Saturday"/>
    <x v="1"/>
  </r>
  <r>
    <x v="1"/>
    <n v="1"/>
    <s v="21-00534"/>
    <x v="1"/>
    <d v="1899-12-30T17:08:00"/>
    <s v="Void"/>
    <s v="N/A"/>
    <x v="27"/>
    <n v="4.99"/>
    <b v="0"/>
    <n v="6"/>
    <s v="Saturday"/>
    <x v="1"/>
  </r>
  <r>
    <x v="1"/>
    <n v="1"/>
    <s v="21-00536"/>
    <x v="1"/>
    <d v="1899-12-30T17:08:00"/>
    <s v="Delivered"/>
    <n v="108"/>
    <x v="34"/>
    <n v="4.99"/>
    <b v="0"/>
    <n v="6"/>
    <s v="Saturday"/>
    <x v="1"/>
  </r>
  <r>
    <x v="1"/>
    <n v="1"/>
    <s v="21-00535"/>
    <x v="1"/>
    <d v="1899-12-30T17:08:00"/>
    <s v="Delivered"/>
    <n v="100"/>
    <x v="32"/>
    <n v="4.99"/>
    <b v="0"/>
    <n v="6"/>
    <s v="Saturday"/>
    <x v="1"/>
  </r>
  <r>
    <x v="1"/>
    <n v="1"/>
    <s v="21-00537"/>
    <x v="1"/>
    <d v="1899-12-30T17:09:00"/>
    <s v="Void"/>
    <s v="N/A"/>
    <x v="19"/>
    <n v="4.99"/>
    <b v="0"/>
    <n v="6"/>
    <s v="Saturday"/>
    <x v="1"/>
  </r>
  <r>
    <x v="1"/>
    <n v="1"/>
    <s v="21-00538"/>
    <x v="1"/>
    <d v="1899-12-30T17:09:00"/>
    <s v="Void"/>
    <s v="N/A"/>
    <x v="19"/>
    <n v="4.99"/>
    <b v="0"/>
    <n v="6"/>
    <s v="Saturday"/>
    <x v="1"/>
  </r>
  <r>
    <x v="1"/>
    <n v="1"/>
    <s v="21-00539"/>
    <x v="1"/>
    <d v="1899-12-30T17:09:00"/>
    <s v="Delivered"/>
    <n v="93"/>
    <x v="44"/>
    <n v="4.99"/>
    <b v="0"/>
    <n v="6"/>
    <s v="Saturday"/>
    <x v="1"/>
  </r>
  <r>
    <x v="1"/>
    <n v="1"/>
    <s v="21-00541"/>
    <x v="1"/>
    <d v="1899-12-30T17:10:00"/>
    <s v="Delivered"/>
    <n v="112"/>
    <x v="55"/>
    <n v="4.99"/>
    <b v="0"/>
    <n v="6"/>
    <s v="Saturday"/>
    <x v="1"/>
  </r>
  <r>
    <x v="1"/>
    <n v="1"/>
    <s v="21-00540"/>
    <x v="1"/>
    <d v="1899-12-30T17:10:00"/>
    <s v="Delivered"/>
    <n v="112"/>
    <x v="56"/>
    <n v="4.99"/>
    <b v="0"/>
    <n v="6"/>
    <s v="Saturday"/>
    <x v="1"/>
  </r>
  <r>
    <x v="1"/>
    <n v="1"/>
    <s v="21-00542"/>
    <x v="1"/>
    <d v="1899-12-30T17:11:00"/>
    <s v="Delivered"/>
    <n v="120"/>
    <x v="89"/>
    <n v="4.99"/>
    <b v="0"/>
    <n v="6"/>
    <s v="Saturday"/>
    <x v="1"/>
  </r>
  <r>
    <x v="1"/>
    <n v="1"/>
    <s v="21-00543"/>
    <x v="1"/>
    <d v="1899-12-30T17:13:00"/>
    <s v="Delivered"/>
    <n v="107"/>
    <x v="2"/>
    <n v="4.99"/>
    <b v="0"/>
    <n v="6"/>
    <s v="Saturday"/>
    <x v="1"/>
  </r>
  <r>
    <x v="1"/>
    <n v="1"/>
    <s v="21-00545"/>
    <x v="1"/>
    <d v="1899-12-30T17:14:00"/>
    <s v="Delivered"/>
    <n v="84"/>
    <x v="63"/>
    <n v="4.99"/>
    <b v="1"/>
    <n v="6"/>
    <s v="Saturday"/>
    <x v="1"/>
  </r>
  <r>
    <x v="1"/>
    <n v="1"/>
    <s v="21-00544"/>
    <x v="1"/>
    <d v="1899-12-30T17:14:00"/>
    <s v="Delivered"/>
    <n v="114"/>
    <x v="57"/>
    <n v="4.99"/>
    <b v="0"/>
    <n v="6"/>
    <s v="Saturday"/>
    <x v="1"/>
  </r>
  <r>
    <x v="1"/>
    <n v="1"/>
    <s v="21-00546"/>
    <x v="1"/>
    <d v="1899-12-30T17:15:00"/>
    <s v="Void"/>
    <s v="N/A"/>
    <x v="27"/>
    <n v="4.99"/>
    <b v="0"/>
    <n v="6"/>
    <s v="Saturday"/>
    <x v="1"/>
  </r>
  <r>
    <x v="1"/>
    <n v="1"/>
    <s v="21-00547"/>
    <x v="1"/>
    <d v="1899-12-30T17:16:00"/>
    <s v="Void"/>
    <s v="N/A"/>
    <x v="3"/>
    <n v="4.99"/>
    <b v="0"/>
    <n v="6"/>
    <s v="Saturday"/>
    <x v="1"/>
  </r>
  <r>
    <x v="1"/>
    <n v="1"/>
    <s v="21-00549"/>
    <x v="1"/>
    <d v="1899-12-30T17:17:00"/>
    <s v="Void"/>
    <s v="N/A"/>
    <x v="19"/>
    <n v="4.99"/>
    <b v="0"/>
    <n v="6"/>
    <s v="Saturday"/>
    <x v="1"/>
  </r>
  <r>
    <x v="1"/>
    <n v="1"/>
    <s v="21-00548"/>
    <x v="1"/>
    <d v="1899-12-30T17:17:00"/>
    <s v="Delivered"/>
    <n v="62"/>
    <x v="5"/>
    <n v="4.99"/>
    <b v="0"/>
    <n v="6"/>
    <s v="Saturday"/>
    <x v="1"/>
  </r>
  <r>
    <x v="1"/>
    <n v="1"/>
    <s v="21-00550"/>
    <x v="1"/>
    <d v="1899-12-30T17:18:00"/>
    <s v="Void"/>
    <s v="N/A"/>
    <x v="47"/>
    <n v="4.99"/>
    <b v="0"/>
    <n v="6"/>
    <s v="Saturday"/>
    <x v="1"/>
  </r>
  <r>
    <x v="1"/>
    <n v="1"/>
    <s v="21-00551"/>
    <x v="1"/>
    <d v="1899-12-30T17:20:00"/>
    <s v="Void"/>
    <s v="N/A"/>
    <x v="71"/>
    <n v="4.99"/>
    <b v="0"/>
    <n v="6"/>
    <s v="Saturday"/>
    <x v="1"/>
  </r>
  <r>
    <x v="1"/>
    <n v="1"/>
    <s v="21-00552"/>
    <x v="1"/>
    <d v="1899-12-30T17:20:00"/>
    <s v="Void"/>
    <s v="N/A"/>
    <x v="37"/>
    <n v="4.99"/>
    <b v="0"/>
    <n v="6"/>
    <s v="Saturday"/>
    <x v="1"/>
  </r>
  <r>
    <x v="1"/>
    <n v="1"/>
    <s v="21-00553"/>
    <x v="1"/>
    <d v="1899-12-30T17:21:00"/>
    <s v="Delivered"/>
    <n v="109"/>
    <x v="5"/>
    <n v="4.99"/>
    <b v="0"/>
    <n v="6"/>
    <s v="Saturday"/>
    <x v="1"/>
  </r>
  <r>
    <x v="1"/>
    <n v="1"/>
    <s v="21-00554"/>
    <x v="1"/>
    <d v="1899-12-30T17:22:00"/>
    <s v="Void"/>
    <s v="N/A"/>
    <x v="10"/>
    <n v="4.99"/>
    <b v="0"/>
    <n v="6"/>
    <s v="Saturday"/>
    <x v="1"/>
  </r>
  <r>
    <x v="1"/>
    <n v="1"/>
    <s v="21-00555"/>
    <x v="1"/>
    <d v="1899-12-30T17:22:00"/>
    <s v="Delivered"/>
    <n v="75"/>
    <x v="31"/>
    <n v="4.99"/>
    <b v="0"/>
    <n v="6"/>
    <s v="Saturday"/>
    <x v="1"/>
  </r>
  <r>
    <x v="1"/>
    <n v="1"/>
    <s v="21-00556"/>
    <x v="1"/>
    <d v="1899-12-30T17:23:00"/>
    <s v="Void"/>
    <s v="N/A"/>
    <x v="37"/>
    <n v="4.99"/>
    <b v="0"/>
    <n v="6"/>
    <s v="Saturday"/>
    <x v="1"/>
  </r>
  <r>
    <x v="1"/>
    <n v="1"/>
    <s v="21-00557"/>
    <x v="1"/>
    <d v="1899-12-30T17:23:00"/>
    <s v="Delivered"/>
    <n v="79"/>
    <x v="34"/>
    <n v="4.99"/>
    <b v="0"/>
    <n v="6"/>
    <s v="Saturday"/>
    <x v="1"/>
  </r>
  <r>
    <x v="1"/>
    <n v="1"/>
    <s v="21-00558"/>
    <x v="1"/>
    <d v="1899-12-30T17:24:00"/>
    <s v="Delivered"/>
    <n v="95"/>
    <x v="8"/>
    <n v="4.99"/>
    <b v="0"/>
    <n v="6"/>
    <s v="Saturday"/>
    <x v="1"/>
  </r>
  <r>
    <x v="1"/>
    <n v="1"/>
    <s v="21-00559"/>
    <x v="1"/>
    <d v="1899-12-30T17:24:00"/>
    <s v="Delivered"/>
    <n v="100"/>
    <x v="30"/>
    <n v="4.99"/>
    <b v="0"/>
    <n v="6"/>
    <s v="Saturday"/>
    <x v="1"/>
  </r>
  <r>
    <x v="1"/>
    <n v="1"/>
    <s v="21-00561"/>
    <x v="1"/>
    <d v="1899-12-30T17:25:00"/>
    <s v="Void"/>
    <s v="N/A"/>
    <x v="15"/>
    <n v="4.99"/>
    <b v="0"/>
    <n v="6"/>
    <s v="Saturday"/>
    <x v="1"/>
  </r>
  <r>
    <x v="1"/>
    <n v="1"/>
    <s v="21-00563"/>
    <x v="1"/>
    <d v="1899-12-30T17:25:00"/>
    <s v="Void"/>
    <s v="N/A"/>
    <x v="10"/>
    <n v="4.99"/>
    <b v="0"/>
    <n v="6"/>
    <s v="Saturday"/>
    <x v="1"/>
  </r>
  <r>
    <x v="1"/>
    <n v="1"/>
    <s v="21-00560"/>
    <x v="1"/>
    <d v="1899-12-30T17:25:00"/>
    <s v="Delivered"/>
    <n v="89"/>
    <x v="9"/>
    <n v="4.99"/>
    <b v="0"/>
    <n v="6"/>
    <s v="Saturday"/>
    <x v="1"/>
  </r>
  <r>
    <x v="1"/>
    <n v="1"/>
    <s v="21-00562"/>
    <x v="1"/>
    <d v="1899-12-30T17:25:00"/>
    <s v="Delivered"/>
    <n v="67"/>
    <x v="42"/>
    <n v="4.99"/>
    <b v="0"/>
    <n v="6"/>
    <s v="Saturday"/>
    <x v="1"/>
  </r>
  <r>
    <x v="1"/>
    <n v="1"/>
    <s v="21-00565"/>
    <x v="1"/>
    <d v="1899-12-30T17:26:00"/>
    <s v="Void"/>
    <s v="N/A"/>
    <x v="72"/>
    <n v="4.99"/>
    <b v="0"/>
    <n v="6"/>
    <s v="Saturday"/>
    <x v="1"/>
  </r>
  <r>
    <x v="1"/>
    <n v="1"/>
    <s v="21-00564"/>
    <x v="1"/>
    <d v="1899-12-30T17:26:00"/>
    <s v="Delivered"/>
    <n v="109"/>
    <x v="40"/>
    <n v="4.99"/>
    <b v="0"/>
    <n v="6"/>
    <s v="Saturday"/>
    <x v="1"/>
  </r>
  <r>
    <x v="1"/>
    <n v="1"/>
    <s v="21-00567"/>
    <x v="1"/>
    <d v="1899-12-30T17:31:00"/>
    <s v="Delivered"/>
    <n v="74"/>
    <x v="16"/>
    <n v="4.99"/>
    <b v="0"/>
    <n v="6"/>
    <s v="Saturday"/>
    <x v="1"/>
  </r>
  <r>
    <x v="1"/>
    <n v="1"/>
    <s v="21-00566"/>
    <x v="1"/>
    <d v="1899-12-30T17:31:00"/>
    <s v="Delivered"/>
    <n v="100"/>
    <x v="70"/>
    <n v="4.99"/>
    <b v="0"/>
    <n v="6"/>
    <s v="Saturday"/>
    <x v="1"/>
  </r>
  <r>
    <x v="1"/>
    <n v="1"/>
    <s v="21-00569"/>
    <x v="1"/>
    <d v="1899-12-30T17:34:00"/>
    <s v="Void"/>
    <s v="N/A"/>
    <x v="71"/>
    <n v="4.99"/>
    <b v="0"/>
    <n v="6"/>
    <s v="Saturday"/>
    <x v="1"/>
  </r>
  <r>
    <x v="1"/>
    <n v="1"/>
    <s v="21-00570"/>
    <x v="1"/>
    <d v="1899-12-30T17:34:00"/>
    <s v="Delivered"/>
    <n v="94"/>
    <x v="34"/>
    <n v="4.99"/>
    <b v="0"/>
    <n v="6"/>
    <s v="Saturday"/>
    <x v="1"/>
  </r>
  <r>
    <x v="1"/>
    <n v="1"/>
    <s v="21-00568"/>
    <x v="1"/>
    <d v="1899-12-30T17:34:00"/>
    <s v="Delivered"/>
    <n v="66"/>
    <x v="70"/>
    <n v="4.99"/>
    <b v="0"/>
    <n v="6"/>
    <s v="Saturday"/>
    <x v="1"/>
  </r>
  <r>
    <x v="1"/>
    <n v="1"/>
    <s v="21-00571"/>
    <x v="1"/>
    <d v="1899-12-30T17:36:00"/>
    <s v="Delivered"/>
    <n v="110"/>
    <x v="32"/>
    <n v="4.99"/>
    <b v="0"/>
    <n v="6"/>
    <s v="Saturday"/>
    <x v="1"/>
  </r>
  <r>
    <x v="1"/>
    <n v="1"/>
    <s v="21-00572"/>
    <x v="1"/>
    <d v="1899-12-30T17:37:00"/>
    <s v="Void"/>
    <s v="N/A"/>
    <x v="47"/>
    <n v="4.99"/>
    <b v="0"/>
    <n v="6"/>
    <s v="Saturday"/>
    <x v="1"/>
  </r>
  <r>
    <x v="1"/>
    <n v="1"/>
    <s v="21-00573"/>
    <x v="1"/>
    <d v="1899-12-30T17:38:00"/>
    <s v="Void"/>
    <s v="N/A"/>
    <x v="72"/>
    <n v="4.99"/>
    <b v="0"/>
    <n v="6"/>
    <s v="Saturday"/>
    <x v="1"/>
  </r>
  <r>
    <x v="1"/>
    <n v="1"/>
    <s v="21-00574"/>
    <x v="1"/>
    <d v="1899-12-30T17:39:00"/>
    <s v="Delivered"/>
    <n v="118"/>
    <x v="44"/>
    <n v="4.99"/>
    <b v="0"/>
    <n v="6"/>
    <s v="Saturday"/>
    <x v="1"/>
  </r>
  <r>
    <x v="1"/>
    <n v="1"/>
    <s v="21-00575"/>
    <x v="1"/>
    <d v="1899-12-30T17:40:00"/>
    <s v="Delivered"/>
    <n v="101"/>
    <x v="112"/>
    <n v="4.99"/>
    <b v="0"/>
    <n v="6"/>
    <s v="Saturday"/>
    <x v="1"/>
  </r>
  <r>
    <x v="1"/>
    <n v="1"/>
    <s v="21-00576"/>
    <x v="1"/>
    <d v="1899-12-30T17:40:00"/>
    <s v="Delivered"/>
    <n v="100"/>
    <x v="31"/>
    <n v="4.99"/>
    <b v="0"/>
    <n v="6"/>
    <s v="Saturday"/>
    <x v="1"/>
  </r>
  <r>
    <x v="1"/>
    <n v="1"/>
    <s v="21-00577"/>
    <x v="1"/>
    <d v="1899-12-30T17:41:00"/>
    <s v="Delivered"/>
    <n v="100"/>
    <x v="137"/>
    <n v="4.99"/>
    <b v="0"/>
    <n v="6"/>
    <s v="Saturday"/>
    <x v="1"/>
  </r>
  <r>
    <x v="1"/>
    <n v="1"/>
    <s v="21-00578"/>
    <x v="1"/>
    <d v="1899-12-30T17:42:00"/>
    <s v="Delivered"/>
    <n v="114"/>
    <x v="34"/>
    <n v="4.99"/>
    <b v="0"/>
    <n v="6"/>
    <s v="Saturday"/>
    <x v="1"/>
  </r>
  <r>
    <x v="1"/>
    <n v="1"/>
    <s v="21-00579"/>
    <x v="1"/>
    <d v="1899-12-30T17:42:00"/>
    <s v="Delivered"/>
    <n v="109"/>
    <x v="39"/>
    <n v="4.99"/>
    <b v="0"/>
    <n v="6"/>
    <s v="Saturday"/>
    <x v="1"/>
  </r>
  <r>
    <x v="1"/>
    <n v="1"/>
    <s v="21-00581"/>
    <x v="1"/>
    <d v="1899-12-30T17:43:00"/>
    <s v="Delivered"/>
    <n v="99"/>
    <x v="70"/>
    <n v="4.99"/>
    <b v="0"/>
    <n v="6"/>
    <s v="Saturday"/>
    <x v="1"/>
  </r>
  <r>
    <x v="1"/>
    <n v="1"/>
    <s v="21-00580"/>
    <x v="1"/>
    <d v="1899-12-30T17:43:00"/>
    <s v="Delivered"/>
    <n v="83"/>
    <x v="159"/>
    <n v="4.99"/>
    <b v="0"/>
    <n v="6"/>
    <s v="Saturday"/>
    <x v="1"/>
  </r>
  <r>
    <x v="1"/>
    <n v="1"/>
    <s v="21-00582"/>
    <x v="1"/>
    <d v="1899-12-30T17:44:00"/>
    <s v="Delivered"/>
    <n v="111"/>
    <x v="49"/>
    <n v="4.99"/>
    <b v="0"/>
    <n v="6"/>
    <s v="Saturday"/>
    <x v="1"/>
  </r>
  <r>
    <x v="1"/>
    <n v="1"/>
    <s v="21-00583"/>
    <x v="1"/>
    <d v="1899-12-30T17:45:00"/>
    <s v="Delivered"/>
    <n v="66"/>
    <x v="32"/>
    <n v="4.99"/>
    <b v="0"/>
    <n v="6"/>
    <s v="Saturday"/>
    <x v="1"/>
  </r>
  <r>
    <x v="1"/>
    <n v="1"/>
    <s v="21-00584"/>
    <x v="1"/>
    <d v="1899-12-30T17:45:00"/>
    <s v="Delivered"/>
    <n v="80"/>
    <x v="26"/>
    <n v="4.99"/>
    <b v="0"/>
    <n v="6"/>
    <s v="Saturday"/>
    <x v="1"/>
  </r>
  <r>
    <x v="1"/>
    <n v="1"/>
    <s v="21-00585"/>
    <x v="1"/>
    <d v="1899-12-30T17:47:00"/>
    <s v="Delivered"/>
    <n v="109"/>
    <x v="144"/>
    <n v="4.99"/>
    <b v="0"/>
    <n v="6"/>
    <s v="Saturday"/>
    <x v="1"/>
  </r>
  <r>
    <x v="1"/>
    <n v="1"/>
    <s v="21-00586"/>
    <x v="1"/>
    <d v="1899-12-30T17:50:00"/>
    <s v="Delivered"/>
    <n v="113"/>
    <x v="44"/>
    <n v="4.99"/>
    <b v="0"/>
    <n v="6"/>
    <s v="Saturday"/>
    <x v="1"/>
  </r>
  <r>
    <x v="1"/>
    <n v="1"/>
    <s v="21-00588"/>
    <x v="1"/>
    <d v="1899-12-30T17:51:00"/>
    <s v="Void"/>
    <s v="N/A"/>
    <x v="19"/>
    <n v="4.99"/>
    <b v="0"/>
    <n v="6"/>
    <s v="Saturday"/>
    <x v="1"/>
  </r>
  <r>
    <x v="1"/>
    <n v="1"/>
    <s v="21-00587"/>
    <x v="1"/>
    <d v="1899-12-30T17:51:00"/>
    <s v="Delivered"/>
    <n v="69"/>
    <x v="80"/>
    <n v="4.99"/>
    <b v="0"/>
    <n v="6"/>
    <s v="Saturday"/>
    <x v="1"/>
  </r>
  <r>
    <x v="1"/>
    <n v="1"/>
    <s v="21-00589"/>
    <x v="1"/>
    <d v="1899-12-30T17:51:00"/>
    <s v="Delivered"/>
    <n v="77"/>
    <x v="57"/>
    <n v="4.99"/>
    <b v="0"/>
    <n v="6"/>
    <s v="Saturday"/>
    <x v="1"/>
  </r>
  <r>
    <x v="1"/>
    <n v="1"/>
    <s v="21-00590"/>
    <x v="1"/>
    <d v="1899-12-30T17:52:00"/>
    <s v="Delivered"/>
    <n v="87"/>
    <x v="55"/>
    <n v="4.99"/>
    <b v="0"/>
    <n v="6"/>
    <s v="Saturday"/>
    <x v="1"/>
  </r>
  <r>
    <x v="1"/>
    <n v="1"/>
    <s v="21-00591"/>
    <x v="1"/>
    <d v="1899-12-30T17:53:00"/>
    <s v="Delivered"/>
    <n v="104"/>
    <x v="113"/>
    <n v="4.99"/>
    <b v="0"/>
    <n v="6"/>
    <s v="Saturday"/>
    <x v="1"/>
  </r>
  <r>
    <x v="1"/>
    <n v="1"/>
    <s v="21-00592"/>
    <x v="1"/>
    <d v="1899-12-30T17:54:00"/>
    <s v="Delivered"/>
    <n v="94"/>
    <x v="144"/>
    <n v="4.99"/>
    <b v="0"/>
    <n v="6"/>
    <s v="Saturday"/>
    <x v="1"/>
  </r>
  <r>
    <x v="1"/>
    <n v="1"/>
    <s v="21-00593"/>
    <x v="1"/>
    <d v="1899-12-30T17:55:00"/>
    <s v="Delivered"/>
    <n v="111"/>
    <x v="23"/>
    <n v="4.99"/>
    <b v="0"/>
    <n v="6"/>
    <s v="Saturday"/>
    <x v="1"/>
  </r>
  <r>
    <x v="1"/>
    <n v="1"/>
    <s v="21-00594"/>
    <x v="1"/>
    <d v="1899-12-30T17:56:00"/>
    <s v="Void"/>
    <s v="N/A"/>
    <x v="15"/>
    <n v="4.99"/>
    <b v="0"/>
    <n v="6"/>
    <s v="Saturday"/>
    <x v="1"/>
  </r>
  <r>
    <x v="1"/>
    <n v="1"/>
    <s v="21-00596"/>
    <x v="1"/>
    <d v="1899-12-30T17:58:00"/>
    <s v="Delivered"/>
    <n v="118"/>
    <x v="61"/>
    <n v="4.99"/>
    <b v="0"/>
    <n v="6"/>
    <s v="Saturday"/>
    <x v="1"/>
  </r>
  <r>
    <x v="1"/>
    <n v="1"/>
    <s v="21-00595"/>
    <x v="1"/>
    <d v="1899-12-30T17:58:00"/>
    <s v="Delivered"/>
    <n v="111"/>
    <x v="101"/>
    <n v="4.99"/>
    <b v="0"/>
    <n v="6"/>
    <s v="Saturday"/>
    <x v="1"/>
  </r>
  <r>
    <x v="1"/>
    <n v="1"/>
    <s v="21-00597"/>
    <x v="1"/>
    <d v="1899-12-30T17:59:00"/>
    <s v="Delivered"/>
    <n v="96"/>
    <x v="50"/>
    <n v="4.99"/>
    <b v="0"/>
    <n v="6"/>
    <s v="Saturday"/>
    <x v="1"/>
  </r>
  <r>
    <x v="1"/>
    <n v="1"/>
    <s v="21-00598"/>
    <x v="1"/>
    <d v="1899-12-30T17:59:00"/>
    <s v="Delivered"/>
    <n v="68"/>
    <x v="160"/>
    <n v="4.99"/>
    <b v="0"/>
    <n v="6"/>
    <s v="Saturday"/>
    <x v="1"/>
  </r>
  <r>
    <x v="1"/>
    <n v="1"/>
    <s v="21-00600"/>
    <x v="1"/>
    <d v="1899-12-30T18:03:00"/>
    <s v="Delivered"/>
    <n v="152"/>
    <x v="6"/>
    <n v="4.99"/>
    <b v="0"/>
    <n v="6"/>
    <s v="Saturday"/>
    <x v="2"/>
  </r>
  <r>
    <x v="1"/>
    <n v="1"/>
    <s v="21-00599"/>
    <x v="1"/>
    <d v="1899-12-30T18:03:00"/>
    <s v="Delivered"/>
    <n v="221"/>
    <x v="20"/>
    <n v="4.99"/>
    <b v="0"/>
    <n v="6"/>
    <s v="Saturday"/>
    <x v="2"/>
  </r>
  <r>
    <x v="1"/>
    <n v="1"/>
    <s v="21-00601"/>
    <x v="1"/>
    <d v="1899-12-30T18:04:00"/>
    <s v="Delivered"/>
    <n v="182"/>
    <x v="144"/>
    <n v="4.99"/>
    <b v="0"/>
    <n v="6"/>
    <s v="Saturday"/>
    <x v="2"/>
  </r>
  <r>
    <x v="1"/>
    <n v="1"/>
    <s v="21-00603"/>
    <x v="1"/>
    <d v="1899-12-30T18:05:00"/>
    <s v="Void"/>
    <s v="N/A"/>
    <x v="15"/>
    <n v="4.99"/>
    <b v="0"/>
    <n v="6"/>
    <s v="Saturday"/>
    <x v="2"/>
  </r>
  <r>
    <x v="1"/>
    <n v="1"/>
    <s v="21-00602"/>
    <x v="1"/>
    <d v="1899-12-30T18:05:00"/>
    <s v="Delivered"/>
    <n v="174"/>
    <x v="6"/>
    <n v="4.99"/>
    <b v="0"/>
    <n v="6"/>
    <s v="Saturday"/>
    <x v="2"/>
  </r>
  <r>
    <x v="1"/>
    <n v="1"/>
    <s v="21-00604"/>
    <x v="1"/>
    <d v="1899-12-30T18:06:00"/>
    <s v="Void"/>
    <s v="N/A"/>
    <x v="15"/>
    <n v="4.99"/>
    <b v="0"/>
    <n v="6"/>
    <s v="Saturday"/>
    <x v="2"/>
  </r>
  <r>
    <x v="1"/>
    <n v="1"/>
    <s v="21-00606"/>
    <x v="1"/>
    <d v="1899-12-30T18:07:00"/>
    <s v="Delivered"/>
    <n v="169"/>
    <x v="50"/>
    <n v="4.99"/>
    <b v="0"/>
    <n v="6"/>
    <s v="Saturday"/>
    <x v="2"/>
  </r>
  <r>
    <x v="1"/>
    <n v="1"/>
    <s v="21-00605"/>
    <x v="1"/>
    <d v="1899-12-30T18:07:00"/>
    <s v="Delivered"/>
    <n v="148"/>
    <x v="58"/>
    <n v="4.99"/>
    <b v="0"/>
    <n v="6"/>
    <s v="Saturday"/>
    <x v="2"/>
  </r>
  <r>
    <x v="1"/>
    <n v="1"/>
    <s v="21-00607"/>
    <x v="1"/>
    <d v="1899-12-30T18:08:00"/>
    <s v="Delivered"/>
    <n v="124"/>
    <x v="5"/>
    <n v="4.99"/>
    <b v="0"/>
    <n v="6"/>
    <s v="Saturday"/>
    <x v="2"/>
  </r>
  <r>
    <x v="1"/>
    <n v="1"/>
    <s v="21-00608"/>
    <x v="1"/>
    <d v="1899-12-30T18:08:00"/>
    <s v="Delivered"/>
    <n v="143"/>
    <x v="22"/>
    <n v="4.99"/>
    <b v="0"/>
    <n v="6"/>
    <s v="Saturday"/>
    <x v="2"/>
  </r>
  <r>
    <x v="1"/>
    <n v="1"/>
    <s v="21-00609"/>
    <x v="1"/>
    <d v="1899-12-30T18:12:00"/>
    <s v="Delivered"/>
    <n v="186"/>
    <x v="20"/>
    <n v="4.99"/>
    <b v="0"/>
    <n v="6"/>
    <s v="Saturday"/>
    <x v="2"/>
  </r>
  <r>
    <x v="1"/>
    <n v="1"/>
    <s v="21-00610"/>
    <x v="1"/>
    <d v="1899-12-30T18:12:00"/>
    <s v="Delivered"/>
    <n v="203"/>
    <x v="49"/>
    <n v="4.99"/>
    <b v="0"/>
    <n v="6"/>
    <s v="Saturday"/>
    <x v="2"/>
  </r>
  <r>
    <x v="1"/>
    <n v="1"/>
    <s v="21-00611"/>
    <x v="1"/>
    <d v="1899-12-30T18:14:00"/>
    <s v="Delivered"/>
    <n v="121"/>
    <x v="139"/>
    <n v="4.99"/>
    <b v="0"/>
    <n v="6"/>
    <s v="Saturday"/>
    <x v="2"/>
  </r>
  <r>
    <x v="1"/>
    <n v="1"/>
    <s v="21-00614"/>
    <x v="1"/>
    <d v="1899-12-30T18:18:00"/>
    <s v="Void"/>
    <s v="N/A"/>
    <x v="47"/>
    <n v="4.99"/>
    <b v="0"/>
    <n v="6"/>
    <s v="Saturday"/>
    <x v="2"/>
  </r>
  <r>
    <x v="1"/>
    <n v="1"/>
    <s v="21-00613"/>
    <x v="1"/>
    <d v="1899-12-30T18:18:00"/>
    <s v="Delivered"/>
    <n v="137"/>
    <x v="34"/>
    <n v="4.99"/>
    <b v="0"/>
    <n v="6"/>
    <s v="Saturday"/>
    <x v="2"/>
  </r>
  <r>
    <x v="1"/>
    <n v="1"/>
    <s v="21-00612"/>
    <x v="1"/>
    <d v="1899-12-30T18:18:00"/>
    <s v="Delivered"/>
    <n v="153"/>
    <x v="42"/>
    <n v="4.99"/>
    <b v="0"/>
    <n v="6"/>
    <s v="Saturday"/>
    <x v="2"/>
  </r>
  <r>
    <x v="1"/>
    <n v="1"/>
    <s v="21-00615"/>
    <x v="1"/>
    <d v="1899-12-30T18:20:00"/>
    <s v="Void"/>
    <s v="N/A"/>
    <x v="37"/>
    <n v="4.99"/>
    <b v="0"/>
    <n v="6"/>
    <s v="Saturday"/>
    <x v="2"/>
  </r>
  <r>
    <x v="1"/>
    <n v="1"/>
    <s v="21-00616"/>
    <x v="1"/>
    <d v="1899-12-30T18:21:00"/>
    <s v="Void"/>
    <s v="N/A"/>
    <x v="21"/>
    <n v="4.99"/>
    <b v="0"/>
    <n v="6"/>
    <s v="Saturday"/>
    <x v="2"/>
  </r>
  <r>
    <x v="1"/>
    <n v="1"/>
    <s v="21-00617"/>
    <x v="1"/>
    <d v="1899-12-30T18:22:00"/>
    <s v="Delivered"/>
    <n v="135"/>
    <x v="113"/>
    <n v="4.99"/>
    <b v="0"/>
    <n v="6"/>
    <s v="Saturday"/>
    <x v="2"/>
  </r>
  <r>
    <x v="1"/>
    <n v="1"/>
    <s v="21-00619"/>
    <x v="1"/>
    <d v="1899-12-30T18:24:00"/>
    <s v="Delivered"/>
    <n v="172"/>
    <x v="79"/>
    <n v="4.99"/>
    <b v="0"/>
    <n v="6"/>
    <s v="Saturday"/>
    <x v="2"/>
  </r>
  <r>
    <x v="1"/>
    <n v="1"/>
    <s v="21-00618"/>
    <x v="1"/>
    <d v="1899-12-30T18:24:00"/>
    <s v="Delivered"/>
    <n v="155"/>
    <x v="50"/>
    <n v="4.99"/>
    <b v="0"/>
    <n v="6"/>
    <s v="Saturday"/>
    <x v="2"/>
  </r>
  <r>
    <x v="1"/>
    <n v="1"/>
    <s v="21-00620"/>
    <x v="1"/>
    <d v="1899-12-30T18:25:00"/>
    <s v="Void"/>
    <s v="N/A"/>
    <x v="10"/>
    <n v="4.99"/>
    <b v="0"/>
    <n v="6"/>
    <s v="Saturday"/>
    <x v="2"/>
  </r>
  <r>
    <x v="1"/>
    <n v="1"/>
    <s v="21-00621"/>
    <x v="1"/>
    <d v="1899-12-30T18:26:00"/>
    <s v="Delivered"/>
    <n v="190"/>
    <x v="20"/>
    <n v="4.99"/>
    <b v="0"/>
    <n v="6"/>
    <s v="Saturday"/>
    <x v="2"/>
  </r>
  <r>
    <x v="1"/>
    <n v="1"/>
    <s v="21-00622"/>
    <x v="1"/>
    <d v="1899-12-30T18:27:00"/>
    <s v="Delivered"/>
    <n v="121"/>
    <x v="161"/>
    <n v="4.99"/>
    <b v="0"/>
    <n v="6"/>
    <s v="Saturday"/>
    <x v="2"/>
  </r>
  <r>
    <x v="1"/>
    <n v="1"/>
    <s v="21-00624"/>
    <x v="1"/>
    <d v="1899-12-30T18:28:00"/>
    <s v="Delivered"/>
    <n v="139"/>
    <x v="12"/>
    <n v="4.99"/>
    <b v="0"/>
    <n v="6"/>
    <s v="Saturday"/>
    <x v="2"/>
  </r>
  <r>
    <x v="1"/>
    <n v="1"/>
    <s v="21-00623"/>
    <x v="1"/>
    <d v="1899-12-30T18:28:00"/>
    <s v="Delivered"/>
    <n v="126"/>
    <x v="110"/>
    <n v="4.99"/>
    <b v="0"/>
    <n v="6"/>
    <s v="Saturday"/>
    <x v="2"/>
  </r>
  <r>
    <x v="1"/>
    <n v="1"/>
    <s v="21-00626"/>
    <x v="1"/>
    <d v="1899-12-30T18:31:00"/>
    <s v="Delivered"/>
    <n v="187"/>
    <x v="9"/>
    <n v="4.99"/>
    <b v="0"/>
    <n v="6"/>
    <s v="Saturday"/>
    <x v="2"/>
  </r>
  <r>
    <x v="1"/>
    <n v="1"/>
    <s v="21-00625"/>
    <x v="1"/>
    <d v="1899-12-30T18:31:00"/>
    <s v="Delivered"/>
    <n v="142"/>
    <x v="94"/>
    <n v="4.99"/>
    <b v="0"/>
    <n v="6"/>
    <s v="Saturday"/>
    <x v="2"/>
  </r>
  <r>
    <x v="1"/>
    <n v="1"/>
    <s v="21-00627"/>
    <x v="1"/>
    <d v="1899-12-30T18:31:00"/>
    <s v="Delivered"/>
    <n v="130"/>
    <x v="133"/>
    <n v="4.99"/>
    <b v="0"/>
    <n v="6"/>
    <s v="Saturday"/>
    <x v="2"/>
  </r>
  <r>
    <x v="1"/>
    <n v="1"/>
    <s v="21-00629"/>
    <x v="1"/>
    <d v="1899-12-30T18:32:00"/>
    <s v="Void"/>
    <s v="N/A"/>
    <x v="71"/>
    <n v="4.99"/>
    <b v="0"/>
    <n v="6"/>
    <s v="Saturday"/>
    <x v="2"/>
  </r>
  <r>
    <x v="1"/>
    <n v="1"/>
    <s v="21-00628"/>
    <x v="1"/>
    <d v="1899-12-30T18:32:00"/>
    <s v="Delivered"/>
    <n v="152"/>
    <x v="144"/>
    <n v="4.99"/>
    <b v="0"/>
    <n v="6"/>
    <s v="Saturday"/>
    <x v="2"/>
  </r>
  <r>
    <x v="1"/>
    <n v="1"/>
    <s v="21-00630"/>
    <x v="1"/>
    <d v="1899-12-30T18:34:00"/>
    <s v="Delivered"/>
    <n v="163"/>
    <x v="6"/>
    <n v="4.99"/>
    <b v="0"/>
    <n v="6"/>
    <s v="Saturday"/>
    <x v="2"/>
  </r>
  <r>
    <x v="1"/>
    <n v="1"/>
    <s v="21-00631"/>
    <x v="1"/>
    <d v="1899-12-30T18:35:00"/>
    <s v="Void"/>
    <s v="N/A"/>
    <x v="47"/>
    <n v="4.99"/>
    <b v="0"/>
    <n v="6"/>
    <s v="Saturday"/>
    <x v="2"/>
  </r>
  <r>
    <x v="1"/>
    <n v="1"/>
    <s v="21-00632"/>
    <x v="1"/>
    <d v="1899-12-30T18:35:00"/>
    <s v="Delivered"/>
    <n v="156"/>
    <x v="133"/>
    <n v="4.99"/>
    <b v="0"/>
    <n v="6"/>
    <s v="Saturday"/>
    <x v="2"/>
  </r>
  <r>
    <x v="1"/>
    <n v="1"/>
    <s v="21-00633"/>
    <x v="1"/>
    <d v="1899-12-30T18:37:00"/>
    <s v="Delivered"/>
    <n v="176"/>
    <x v="162"/>
    <n v="4.99"/>
    <b v="0"/>
    <n v="6"/>
    <s v="Saturday"/>
    <x v="2"/>
  </r>
  <r>
    <x v="1"/>
    <n v="1"/>
    <s v="21-00635"/>
    <x v="1"/>
    <d v="1899-12-30T18:38:00"/>
    <s v="Void"/>
    <s v="N/A"/>
    <x v="108"/>
    <n v="4.99"/>
    <b v="0"/>
    <n v="6"/>
    <s v="Saturday"/>
    <x v="2"/>
  </r>
  <r>
    <x v="1"/>
    <n v="1"/>
    <s v="21-00634"/>
    <x v="1"/>
    <d v="1899-12-30T18:38:00"/>
    <s v="Delivered"/>
    <n v="142"/>
    <x v="34"/>
    <n v="4.99"/>
    <b v="0"/>
    <n v="6"/>
    <s v="Saturday"/>
    <x v="2"/>
  </r>
  <r>
    <x v="1"/>
    <n v="1"/>
    <s v="21-00636"/>
    <x v="1"/>
    <d v="1899-12-30T18:39:00"/>
    <s v="Delivered"/>
    <n v="173"/>
    <x v="39"/>
    <n v="4.99"/>
    <b v="0"/>
    <n v="6"/>
    <s v="Saturday"/>
    <x v="2"/>
  </r>
  <r>
    <x v="1"/>
    <n v="1"/>
    <s v="21-00638"/>
    <x v="1"/>
    <d v="1899-12-30T18:40:00"/>
    <s v="Void"/>
    <s v="N/A"/>
    <x v="108"/>
    <n v="4.99"/>
    <b v="0"/>
    <n v="6"/>
    <s v="Saturday"/>
    <x v="2"/>
  </r>
  <r>
    <x v="1"/>
    <n v="1"/>
    <s v="21-00639"/>
    <x v="1"/>
    <d v="1899-12-30T18:40:00"/>
    <s v="Delivered"/>
    <n v="138"/>
    <x v="16"/>
    <n v="4.99"/>
    <b v="0"/>
    <n v="6"/>
    <s v="Saturday"/>
    <x v="2"/>
  </r>
  <r>
    <x v="1"/>
    <n v="1"/>
    <s v="21-00637"/>
    <x v="1"/>
    <d v="1899-12-30T18:40:00"/>
    <s v="Delivered"/>
    <n v="181"/>
    <x v="163"/>
    <n v="4.99"/>
    <b v="0"/>
    <n v="6"/>
    <s v="Saturday"/>
    <x v="2"/>
  </r>
  <r>
    <x v="1"/>
    <n v="1"/>
    <s v="21-00640"/>
    <x v="1"/>
    <d v="1899-12-30T18:43:00"/>
    <s v="Delivered"/>
    <n v="171"/>
    <x v="55"/>
    <n v="4.99"/>
    <b v="0"/>
    <n v="6"/>
    <s v="Saturday"/>
    <x v="2"/>
  </r>
  <r>
    <x v="1"/>
    <n v="1"/>
    <s v="21-00641"/>
    <x v="1"/>
    <d v="1899-12-30T18:44:00"/>
    <s v="Delivered"/>
    <n v="174"/>
    <x v="87"/>
    <n v="4.99"/>
    <b v="0"/>
    <n v="6"/>
    <s v="Saturday"/>
    <x v="2"/>
  </r>
  <r>
    <x v="1"/>
    <n v="1"/>
    <s v="21-00642"/>
    <x v="1"/>
    <d v="1899-12-30T18:45:00"/>
    <s v="Delivered"/>
    <n v="153"/>
    <x v="8"/>
    <n v="4.99"/>
    <b v="0"/>
    <n v="6"/>
    <s v="Saturday"/>
    <x v="2"/>
  </r>
  <r>
    <x v="1"/>
    <n v="1"/>
    <s v="21-00644"/>
    <x v="1"/>
    <d v="1899-12-30T18:47:00"/>
    <s v="Void"/>
    <s v="N/A"/>
    <x v="47"/>
    <n v="4.99"/>
    <b v="0"/>
    <n v="6"/>
    <s v="Saturday"/>
    <x v="2"/>
  </r>
  <r>
    <x v="1"/>
    <n v="1"/>
    <s v="21-00643"/>
    <x v="1"/>
    <d v="1899-12-30T18:47:00"/>
    <s v="Delivered"/>
    <n v="165"/>
    <x v="9"/>
    <n v="4.99"/>
    <b v="0"/>
    <n v="6"/>
    <s v="Saturday"/>
    <x v="2"/>
  </r>
  <r>
    <x v="1"/>
    <n v="1"/>
    <s v="21-00645"/>
    <x v="1"/>
    <d v="1899-12-30T18:48:00"/>
    <s v="Delivered"/>
    <n v="152"/>
    <x v="82"/>
    <n v="4.99"/>
    <b v="0"/>
    <n v="6"/>
    <s v="Saturday"/>
    <x v="2"/>
  </r>
  <r>
    <x v="1"/>
    <n v="1"/>
    <s v="21-00646"/>
    <x v="1"/>
    <d v="1899-12-30T18:49:00"/>
    <s v="Delivered"/>
    <n v="148"/>
    <x v="130"/>
    <n v="4.99"/>
    <b v="0"/>
    <n v="6"/>
    <s v="Saturday"/>
    <x v="2"/>
  </r>
  <r>
    <x v="1"/>
    <n v="1"/>
    <s v="21-00647"/>
    <x v="1"/>
    <d v="1899-12-30T18:53:00"/>
    <s v="Delivered"/>
    <n v="165"/>
    <x v="99"/>
    <n v="4.99"/>
    <b v="0"/>
    <n v="6"/>
    <s v="Saturday"/>
    <x v="2"/>
  </r>
  <r>
    <x v="1"/>
    <n v="1"/>
    <s v="21-00648"/>
    <x v="1"/>
    <d v="1899-12-30T18:55:00"/>
    <s v="Void"/>
    <s v="N/A"/>
    <x v="36"/>
    <n v="4.99"/>
    <b v="0"/>
    <n v="6"/>
    <s v="Saturday"/>
    <x v="2"/>
  </r>
  <r>
    <x v="1"/>
    <n v="1"/>
    <s v="21-00649"/>
    <x v="1"/>
    <d v="1899-12-30T18:57:00"/>
    <s v="Delivered"/>
    <n v="179"/>
    <x v="94"/>
    <n v="4.99"/>
    <b v="0"/>
    <n v="6"/>
    <s v="Saturday"/>
    <x v="2"/>
  </r>
  <r>
    <x v="1"/>
    <n v="1"/>
    <s v="21-00650"/>
    <x v="1"/>
    <d v="1899-12-30T18:58:00"/>
    <s v="Void"/>
    <s v="N/A"/>
    <x v="64"/>
    <n v="4.99"/>
    <b v="0"/>
    <n v="6"/>
    <s v="Saturday"/>
    <x v="2"/>
  </r>
  <r>
    <x v="1"/>
    <n v="1"/>
    <s v="21-00651"/>
    <x v="1"/>
    <d v="1899-12-30T18:59:00"/>
    <s v="Void"/>
    <s v="N/A"/>
    <x v="47"/>
    <n v="4.99"/>
    <b v="0"/>
    <n v="6"/>
    <s v="Saturday"/>
    <x v="2"/>
  </r>
  <r>
    <x v="1"/>
    <n v="1"/>
    <s v="21-00652"/>
    <x v="1"/>
    <d v="1899-12-30T19:00:00"/>
    <s v="Delivered"/>
    <n v="188"/>
    <x v="10"/>
    <n v="4.99"/>
    <b v="0"/>
    <n v="6"/>
    <s v="Saturday"/>
    <x v="2"/>
  </r>
  <r>
    <x v="1"/>
    <n v="1"/>
    <s v="21-00653"/>
    <x v="1"/>
    <d v="1899-12-30T19:03:00"/>
    <s v="Delivered"/>
    <n v="176"/>
    <x v="95"/>
    <n v="4.99"/>
    <b v="0"/>
    <n v="6"/>
    <s v="Saturday"/>
    <x v="2"/>
  </r>
  <r>
    <x v="1"/>
    <n v="1"/>
    <s v="21-00654"/>
    <x v="1"/>
    <d v="1899-12-30T19:04:00"/>
    <s v="Delivered"/>
    <n v="147"/>
    <x v="4"/>
    <n v="4.99"/>
    <b v="0"/>
    <n v="6"/>
    <s v="Saturday"/>
    <x v="2"/>
  </r>
  <r>
    <x v="1"/>
    <n v="1"/>
    <s v="21-00655"/>
    <x v="1"/>
    <d v="1899-12-30T19:06:00"/>
    <s v="Delivered"/>
    <n v="152"/>
    <x v="48"/>
    <n v="4.99"/>
    <b v="0"/>
    <n v="6"/>
    <s v="Saturday"/>
    <x v="2"/>
  </r>
  <r>
    <x v="1"/>
    <n v="1"/>
    <s v="21-00656"/>
    <x v="1"/>
    <d v="1899-12-30T19:13:00"/>
    <s v="Delivered"/>
    <n v="160"/>
    <x v="2"/>
    <n v="4.99"/>
    <b v="0"/>
    <n v="6"/>
    <s v="Saturday"/>
    <x v="2"/>
  </r>
  <r>
    <x v="1"/>
    <n v="1"/>
    <s v="21-00659"/>
    <x v="1"/>
    <d v="1899-12-30T19:15:00"/>
    <s v="Delivered"/>
    <n v="159"/>
    <x v="34"/>
    <n v="4.99"/>
    <b v="0"/>
    <n v="6"/>
    <s v="Saturday"/>
    <x v="2"/>
  </r>
  <r>
    <x v="1"/>
    <n v="1"/>
    <s v="21-00657"/>
    <x v="1"/>
    <d v="1899-12-30T19:15:00"/>
    <s v="Delivered"/>
    <n v="180"/>
    <x v="29"/>
    <n v="4.99"/>
    <b v="1"/>
    <n v="6"/>
    <s v="Saturday"/>
    <x v="2"/>
  </r>
  <r>
    <x v="1"/>
    <n v="1"/>
    <s v="21-00658"/>
    <x v="1"/>
    <d v="1899-12-30T19:15:00"/>
    <s v="Delivered"/>
    <n v="146"/>
    <x v="40"/>
    <n v="4.99"/>
    <b v="0"/>
    <n v="6"/>
    <s v="Saturday"/>
    <x v="2"/>
  </r>
  <r>
    <x v="1"/>
    <n v="1"/>
    <s v="21-00660"/>
    <x v="1"/>
    <d v="1899-12-30T19:16:00"/>
    <s v="Delivered"/>
    <n v="136"/>
    <x v="86"/>
    <n v="4.99"/>
    <b v="0"/>
    <n v="6"/>
    <s v="Saturday"/>
    <x v="2"/>
  </r>
  <r>
    <x v="1"/>
    <n v="1"/>
    <s v="21-00661"/>
    <x v="1"/>
    <d v="1899-12-30T19:16:00"/>
    <s v="Delivered"/>
    <n v="188"/>
    <x v="70"/>
    <n v="4.99"/>
    <b v="0"/>
    <n v="6"/>
    <s v="Saturday"/>
    <x v="2"/>
  </r>
  <r>
    <x v="1"/>
    <n v="1"/>
    <s v="21-00662"/>
    <x v="1"/>
    <d v="1899-12-30T19:16:00"/>
    <s v="Delivered"/>
    <n v="114"/>
    <x v="88"/>
    <n v="4.99"/>
    <b v="0"/>
    <n v="6"/>
    <s v="Saturday"/>
    <x v="2"/>
  </r>
  <r>
    <x v="1"/>
    <n v="1"/>
    <s v="21-00663"/>
    <x v="1"/>
    <d v="1899-12-30T19:19:00"/>
    <s v="Delivered"/>
    <n v="178"/>
    <x v="38"/>
    <n v="4.99"/>
    <b v="0"/>
    <n v="6"/>
    <s v="Saturday"/>
    <x v="2"/>
  </r>
  <r>
    <x v="1"/>
    <n v="1"/>
    <s v="21-00664"/>
    <x v="1"/>
    <d v="1899-12-30T19:19:00"/>
    <s v="Delivered"/>
    <n v="100"/>
    <x v="60"/>
    <n v="4.99"/>
    <b v="1"/>
    <n v="6"/>
    <s v="Saturday"/>
    <x v="2"/>
  </r>
  <r>
    <x v="1"/>
    <n v="1"/>
    <s v="21-00665"/>
    <x v="1"/>
    <d v="1899-12-30T19:21:00"/>
    <s v="Delivered"/>
    <n v="170"/>
    <x v="44"/>
    <n v="4.99"/>
    <b v="0"/>
    <n v="6"/>
    <s v="Saturday"/>
    <x v="2"/>
  </r>
  <r>
    <x v="1"/>
    <n v="1"/>
    <s v="21-00666"/>
    <x v="1"/>
    <d v="1899-12-30T19:24:00"/>
    <s v="Delivered"/>
    <n v="161"/>
    <x v="59"/>
    <n v="4.99"/>
    <b v="0"/>
    <n v="6"/>
    <s v="Saturday"/>
    <x v="2"/>
  </r>
  <r>
    <x v="1"/>
    <n v="1"/>
    <s v="21-00667"/>
    <x v="1"/>
    <d v="1899-12-30T19:26:00"/>
    <s v="Delivered"/>
    <n v="155"/>
    <x v="81"/>
    <n v="4.99"/>
    <b v="0"/>
    <n v="6"/>
    <s v="Saturday"/>
    <x v="2"/>
  </r>
  <r>
    <x v="1"/>
    <n v="1"/>
    <s v="21-00668"/>
    <x v="1"/>
    <d v="1899-12-30T19:28:00"/>
    <s v="Void"/>
    <s v="N/A"/>
    <x v="15"/>
    <n v="4.99"/>
    <b v="0"/>
    <n v="6"/>
    <s v="Saturday"/>
    <x v="2"/>
  </r>
  <r>
    <x v="1"/>
    <n v="1"/>
    <s v="21-00669"/>
    <x v="1"/>
    <d v="1899-12-30T19:29:00"/>
    <s v="Delivered"/>
    <n v="178"/>
    <x v="145"/>
    <n v="4.99"/>
    <b v="1"/>
    <n v="6"/>
    <s v="Saturday"/>
    <x v="2"/>
  </r>
  <r>
    <x v="1"/>
    <n v="1"/>
    <s v="21-00670"/>
    <x v="1"/>
    <d v="1899-12-30T19:32:00"/>
    <s v="Delivered"/>
    <n v="175"/>
    <x v="117"/>
    <n v="4.99"/>
    <b v="0"/>
    <n v="6"/>
    <s v="Saturday"/>
    <x v="2"/>
  </r>
  <r>
    <x v="1"/>
    <n v="1"/>
    <s v="21-00671"/>
    <x v="1"/>
    <d v="1899-12-30T19:34:00"/>
    <s v="Void"/>
    <s v="N/A"/>
    <x v="71"/>
    <n v="4.99"/>
    <b v="0"/>
    <n v="6"/>
    <s v="Saturday"/>
    <x v="2"/>
  </r>
  <r>
    <x v="1"/>
    <n v="1"/>
    <s v="21-00672"/>
    <x v="1"/>
    <d v="1899-12-30T19:34:00"/>
    <s v="Delivered"/>
    <n v="168"/>
    <x v="33"/>
    <n v="4.99"/>
    <b v="0"/>
    <n v="6"/>
    <s v="Saturday"/>
    <x v="2"/>
  </r>
  <r>
    <x v="1"/>
    <n v="1"/>
    <s v="21-00674"/>
    <x v="1"/>
    <d v="1899-12-30T19:37:00"/>
    <s v="Delivered"/>
    <n v="174"/>
    <x v="73"/>
    <n v="4.99"/>
    <b v="0"/>
    <n v="6"/>
    <s v="Saturday"/>
    <x v="2"/>
  </r>
  <r>
    <x v="1"/>
    <n v="1"/>
    <s v="21-00673"/>
    <x v="1"/>
    <d v="1899-12-30T19:37:00"/>
    <s v="Delivered"/>
    <n v="135"/>
    <x v="125"/>
    <n v="4.99"/>
    <b v="0"/>
    <n v="6"/>
    <s v="Saturday"/>
    <x v="2"/>
  </r>
  <r>
    <x v="1"/>
    <n v="1"/>
    <s v="21-00675"/>
    <x v="1"/>
    <d v="1899-12-30T19:40:00"/>
    <s v="Delivered"/>
    <n v="118"/>
    <x v="8"/>
    <n v="4.99"/>
    <b v="0"/>
    <n v="6"/>
    <s v="Saturday"/>
    <x v="2"/>
  </r>
  <r>
    <x v="1"/>
    <n v="1"/>
    <s v="21-00676"/>
    <x v="1"/>
    <d v="1899-12-30T19:42:00"/>
    <s v="Void"/>
    <s v="N/A"/>
    <x v="14"/>
    <n v="4.99"/>
    <b v="0"/>
    <n v="6"/>
    <s v="Saturday"/>
    <x v="2"/>
  </r>
  <r>
    <x v="1"/>
    <n v="1"/>
    <s v="21-00677"/>
    <x v="1"/>
    <d v="1899-12-30T19:43:00"/>
    <s v="Delivered"/>
    <n v="199"/>
    <x v="120"/>
    <n v="4.99"/>
    <b v="0"/>
    <n v="6"/>
    <s v="Saturday"/>
    <x v="2"/>
  </r>
  <r>
    <x v="1"/>
    <n v="1"/>
    <s v="21-00678"/>
    <x v="1"/>
    <d v="1899-12-30T19:44:00"/>
    <s v="Delivered"/>
    <n v="169"/>
    <x v="38"/>
    <n v="4.99"/>
    <b v="0"/>
    <n v="6"/>
    <s v="Saturday"/>
    <x v="2"/>
  </r>
  <r>
    <x v="1"/>
    <n v="1"/>
    <s v="21-00679"/>
    <x v="1"/>
    <d v="1899-12-30T19:45:00"/>
    <s v="Delivered"/>
    <n v="180"/>
    <x v="47"/>
    <n v="4.99"/>
    <b v="0"/>
    <n v="6"/>
    <s v="Saturday"/>
    <x v="2"/>
  </r>
  <r>
    <x v="1"/>
    <n v="1"/>
    <s v="21-00681"/>
    <x v="1"/>
    <d v="1899-12-30T19:49:00"/>
    <s v="Void"/>
    <s v="N/A"/>
    <x v="64"/>
    <n v="4.99"/>
    <b v="0"/>
    <n v="6"/>
    <s v="Saturday"/>
    <x v="2"/>
  </r>
  <r>
    <x v="1"/>
    <n v="1"/>
    <s v="21-00680"/>
    <x v="1"/>
    <d v="1899-12-30T19:49:00"/>
    <s v="Delivered"/>
    <n v="220"/>
    <x v="94"/>
    <n v="4.99"/>
    <b v="0"/>
    <n v="6"/>
    <s v="Saturday"/>
    <x v="2"/>
  </r>
  <r>
    <x v="1"/>
    <n v="1"/>
    <s v="21-00682"/>
    <x v="1"/>
    <d v="1899-12-30T19:56:00"/>
    <s v="Delivered"/>
    <n v="134"/>
    <x v="63"/>
    <n v="4.99"/>
    <b v="0"/>
    <n v="6"/>
    <s v="Saturday"/>
    <x v="2"/>
  </r>
  <r>
    <x v="1"/>
    <n v="1"/>
    <s v="21-00683"/>
    <x v="1"/>
    <d v="1899-12-30T19:58:00"/>
    <s v="Delivered"/>
    <n v="131"/>
    <x v="10"/>
    <n v="4.99"/>
    <b v="0"/>
    <n v="6"/>
    <s v="Saturday"/>
    <x v="2"/>
  </r>
  <r>
    <x v="1"/>
    <n v="1"/>
    <s v="21-00684"/>
    <x v="1"/>
    <d v="1899-12-30T20:00:00"/>
    <s v="Void"/>
    <s v="N/A"/>
    <x v="3"/>
    <n v="4.99"/>
    <b v="0"/>
    <n v="6"/>
    <s v="Saturday"/>
    <x v="2"/>
  </r>
  <r>
    <x v="1"/>
    <n v="1"/>
    <s v="21-00685"/>
    <x v="1"/>
    <d v="1899-12-30T20:05:00"/>
    <s v="Delivered"/>
    <n v="155"/>
    <x v="164"/>
    <n v="4.99"/>
    <b v="1"/>
    <n v="6"/>
    <s v="Saturday"/>
    <x v="2"/>
  </r>
  <r>
    <x v="1"/>
    <n v="1"/>
    <s v="21-00686"/>
    <x v="1"/>
    <d v="1899-12-30T20:08:00"/>
    <s v="Delivered"/>
    <n v="152"/>
    <x v="157"/>
    <n v="4.99"/>
    <b v="0"/>
    <n v="6"/>
    <s v="Saturday"/>
    <x v="2"/>
  </r>
  <r>
    <x v="1"/>
    <n v="1"/>
    <s v="21-00687"/>
    <x v="1"/>
    <d v="1899-12-30T20:10:00"/>
    <s v="Delivered"/>
    <n v="152"/>
    <x v="120"/>
    <n v="4.99"/>
    <b v="0"/>
    <n v="6"/>
    <s v="Saturday"/>
    <x v="2"/>
  </r>
  <r>
    <x v="1"/>
    <n v="1"/>
    <s v="21-00688"/>
    <x v="1"/>
    <d v="1899-12-30T20:12:00"/>
    <s v="Void"/>
    <s v="N/A"/>
    <x v="11"/>
    <n v="4.99"/>
    <b v="0"/>
    <n v="6"/>
    <s v="Saturday"/>
    <x v="2"/>
  </r>
  <r>
    <x v="1"/>
    <n v="1"/>
    <s v="21-00689"/>
    <x v="1"/>
    <d v="1899-12-30T20:13:00"/>
    <s v="Void"/>
    <s v="N/A"/>
    <x v="11"/>
    <n v="4.99"/>
    <b v="0"/>
    <n v="6"/>
    <s v="Saturday"/>
    <x v="2"/>
  </r>
  <r>
    <x v="1"/>
    <n v="1"/>
    <s v="21-00691"/>
    <x v="1"/>
    <d v="1899-12-30T20:18:00"/>
    <s v="Void"/>
    <s v="N/A"/>
    <x v="20"/>
    <n v="4.99"/>
    <b v="0"/>
    <n v="6"/>
    <s v="Saturday"/>
    <x v="2"/>
  </r>
  <r>
    <x v="1"/>
    <n v="1"/>
    <s v="21-00690"/>
    <x v="1"/>
    <d v="1899-12-30T20:18:00"/>
    <s v="Delivered"/>
    <n v="115"/>
    <x v="165"/>
    <n v="4.99"/>
    <b v="0"/>
    <n v="6"/>
    <s v="Saturday"/>
    <x v="2"/>
  </r>
  <r>
    <x v="1"/>
    <n v="1"/>
    <s v="21-00692"/>
    <x v="1"/>
    <d v="1899-12-30T20:20:00"/>
    <s v="Void"/>
    <s v="N/A"/>
    <x v="72"/>
    <n v="4.99"/>
    <b v="0"/>
    <n v="6"/>
    <s v="Saturday"/>
    <x v="2"/>
  </r>
  <r>
    <x v="1"/>
    <n v="1"/>
    <s v="21-00693"/>
    <x v="1"/>
    <d v="1899-12-30T20:22:00"/>
    <s v="Void"/>
    <s v="N/A"/>
    <x v="4"/>
    <n v="4.99"/>
    <b v="0"/>
    <n v="6"/>
    <s v="Saturday"/>
    <x v="2"/>
  </r>
  <r>
    <x v="1"/>
    <n v="1"/>
    <s v="21-00694"/>
    <x v="1"/>
    <d v="1899-12-30T20:28:00"/>
    <s v="Void"/>
    <s v="N/A"/>
    <x v="3"/>
    <n v="4.99"/>
    <b v="0"/>
    <n v="6"/>
    <s v="Saturday"/>
    <x v="2"/>
  </r>
  <r>
    <x v="1"/>
    <n v="1"/>
    <s v="21-00695"/>
    <x v="1"/>
    <d v="1899-12-30T20:31:00"/>
    <s v="Void"/>
    <s v="N/A"/>
    <x v="66"/>
    <n v="4.99"/>
    <b v="0"/>
    <n v="6"/>
    <s v="Saturday"/>
    <x v="2"/>
  </r>
  <r>
    <x v="1"/>
    <n v="1"/>
    <s v="21-00696"/>
    <x v="1"/>
    <d v="1899-12-30T20:34:00"/>
    <s v="Void"/>
    <s v="N/A"/>
    <x v="19"/>
    <n v="4.99"/>
    <b v="0"/>
    <n v="6"/>
    <s v="Saturday"/>
    <x v="2"/>
  </r>
  <r>
    <x v="1"/>
    <n v="1"/>
    <s v="21-00697"/>
    <x v="1"/>
    <d v="1899-12-30T20:48:00"/>
    <s v="Delivered"/>
    <n v="147"/>
    <x v="2"/>
    <n v="4.99"/>
    <b v="0"/>
    <n v="6"/>
    <s v="Saturday"/>
    <x v="2"/>
  </r>
  <r>
    <x v="1"/>
    <n v="1"/>
    <s v="21-00698"/>
    <x v="1"/>
    <d v="1899-12-30T20:55:00"/>
    <s v="Delivered"/>
    <n v="100"/>
    <x v="97"/>
    <n v="4.99"/>
    <b v="0"/>
    <n v="6"/>
    <s v="Saturday"/>
    <x v="2"/>
  </r>
  <r>
    <x v="1"/>
    <n v="1"/>
    <s v="21-00699"/>
    <x v="1"/>
    <d v="1899-12-30T20:56:00"/>
    <s v="Delivered"/>
    <n v="142"/>
    <x v="44"/>
    <n v="4.99"/>
    <b v="0"/>
    <n v="6"/>
    <s v="Saturday"/>
    <x v="2"/>
  </r>
  <r>
    <x v="1"/>
    <n v="1"/>
    <s v="21-00700"/>
    <x v="1"/>
    <d v="1899-12-30T20:57:00"/>
    <s v="Void"/>
    <s v="N/A"/>
    <x v="7"/>
    <n v="4.99"/>
    <b v="0"/>
    <n v="6"/>
    <s v="Saturday"/>
    <x v="2"/>
  </r>
  <r>
    <x v="1"/>
    <n v="1"/>
    <s v="21-00702"/>
    <x v="2"/>
    <d v="1899-12-30T12:06:00"/>
    <s v="Delivered"/>
    <n v="29"/>
    <x v="18"/>
    <n v="4.99"/>
    <b v="0"/>
    <n v="7"/>
    <s v="Sunday"/>
    <x v="0"/>
  </r>
  <r>
    <x v="1"/>
    <n v="1"/>
    <s v="21-00701"/>
    <x v="2"/>
    <d v="1899-12-30T12:06:00"/>
    <s v="Delivered"/>
    <n v="34"/>
    <x v="89"/>
    <n v="4.99"/>
    <b v="0"/>
    <n v="7"/>
    <s v="Sunday"/>
    <x v="0"/>
  </r>
  <r>
    <x v="1"/>
    <n v="1"/>
    <s v="21-00703"/>
    <x v="2"/>
    <d v="1899-12-30T12:09:00"/>
    <s v="Delivered"/>
    <n v="40"/>
    <x v="16"/>
    <n v="4.99"/>
    <b v="0"/>
    <n v="7"/>
    <s v="Sunday"/>
    <x v="0"/>
  </r>
  <r>
    <x v="1"/>
    <n v="1"/>
    <s v="21-00704"/>
    <x v="2"/>
    <d v="1899-12-30T12:12:00"/>
    <s v="Delivered"/>
    <n v="32"/>
    <x v="55"/>
    <n v="4.99"/>
    <b v="0"/>
    <n v="7"/>
    <s v="Sunday"/>
    <x v="0"/>
  </r>
  <r>
    <x v="1"/>
    <n v="1"/>
    <s v="21-00705"/>
    <x v="2"/>
    <d v="1899-12-30T12:13:00"/>
    <s v="Delivered"/>
    <n v="40"/>
    <x v="106"/>
    <n v="4.99"/>
    <b v="0"/>
    <n v="7"/>
    <s v="Sunday"/>
    <x v="0"/>
  </r>
  <r>
    <x v="1"/>
    <n v="1"/>
    <s v="21-00706"/>
    <x v="2"/>
    <d v="1899-12-30T12:16:00"/>
    <s v="Delivered"/>
    <n v="40"/>
    <x v="64"/>
    <n v="4.99"/>
    <b v="0"/>
    <n v="7"/>
    <s v="Sunday"/>
    <x v="0"/>
  </r>
  <r>
    <x v="1"/>
    <n v="1"/>
    <s v="21-00707"/>
    <x v="2"/>
    <d v="1899-12-30T12:20:00"/>
    <s v="Delivered"/>
    <n v="21"/>
    <x v="13"/>
    <n v="4.99"/>
    <b v="0"/>
    <n v="7"/>
    <s v="Sunday"/>
    <x v="0"/>
  </r>
  <r>
    <x v="1"/>
    <n v="1"/>
    <s v="21-00708"/>
    <x v="2"/>
    <d v="1899-12-30T12:30:00"/>
    <s v="Delivered"/>
    <n v="30"/>
    <x v="7"/>
    <n v="4.99"/>
    <b v="0"/>
    <n v="7"/>
    <s v="Sunday"/>
    <x v="0"/>
  </r>
  <r>
    <x v="1"/>
    <n v="1"/>
    <s v="21-00709"/>
    <x v="2"/>
    <d v="1899-12-30T12:38:00"/>
    <s v="Delivered"/>
    <n v="40"/>
    <x v="144"/>
    <n v="4.99"/>
    <b v="0"/>
    <n v="7"/>
    <s v="Sunday"/>
    <x v="0"/>
  </r>
  <r>
    <x v="1"/>
    <n v="1"/>
    <s v="21-00710"/>
    <x v="2"/>
    <d v="1899-12-30T12:49:00"/>
    <s v="Delivered"/>
    <n v="24"/>
    <x v="10"/>
    <n v="4.99"/>
    <b v="0"/>
    <n v="7"/>
    <s v="Sunday"/>
    <x v="0"/>
  </r>
  <r>
    <x v="1"/>
    <n v="1"/>
    <s v="21-00711"/>
    <x v="2"/>
    <d v="1899-12-30T13:05:00"/>
    <s v="Delivered"/>
    <n v="21"/>
    <x v="144"/>
    <n v="4.99"/>
    <b v="0"/>
    <n v="7"/>
    <s v="Sunday"/>
    <x v="0"/>
  </r>
  <r>
    <x v="1"/>
    <n v="1"/>
    <s v="21-00712"/>
    <x v="2"/>
    <d v="1899-12-30T13:22:00"/>
    <s v="Delivered"/>
    <n v="31"/>
    <x v="144"/>
    <n v="4.99"/>
    <b v="0"/>
    <n v="7"/>
    <s v="Sunday"/>
    <x v="0"/>
  </r>
  <r>
    <x v="1"/>
    <n v="1"/>
    <s v="21-00713"/>
    <x v="2"/>
    <d v="1899-12-30T13:44:00"/>
    <s v="Delivered"/>
    <n v="30"/>
    <x v="49"/>
    <n v="4.99"/>
    <b v="0"/>
    <n v="7"/>
    <s v="Sunday"/>
    <x v="0"/>
  </r>
  <r>
    <x v="1"/>
    <n v="1"/>
    <s v="21-00714"/>
    <x v="2"/>
    <d v="1899-12-30T14:00:00"/>
    <s v="Delivered"/>
    <n v="34"/>
    <x v="5"/>
    <n v="4.99"/>
    <b v="0"/>
    <n v="7"/>
    <s v="Sunday"/>
    <x v="0"/>
  </r>
  <r>
    <x v="1"/>
    <n v="1"/>
    <s v="21-00715"/>
    <x v="2"/>
    <d v="1899-12-30T14:27:00"/>
    <s v="Delivered"/>
    <n v="35"/>
    <x v="33"/>
    <n v="4.99"/>
    <b v="0"/>
    <n v="7"/>
    <s v="Sunday"/>
    <x v="0"/>
  </r>
  <r>
    <x v="1"/>
    <n v="1"/>
    <s v="21-00716"/>
    <x v="2"/>
    <d v="1899-12-30T14:34:00"/>
    <s v="Delivered"/>
    <n v="33"/>
    <x v="48"/>
    <n v="4.99"/>
    <b v="0"/>
    <n v="7"/>
    <s v="Sunday"/>
    <x v="0"/>
  </r>
  <r>
    <x v="1"/>
    <n v="1"/>
    <s v="21-00717"/>
    <x v="2"/>
    <d v="1899-12-30T14:39:00"/>
    <s v="Delivered"/>
    <n v="20"/>
    <x v="36"/>
    <n v="4.99"/>
    <b v="0"/>
    <n v="7"/>
    <s v="Sunday"/>
    <x v="0"/>
  </r>
  <r>
    <x v="1"/>
    <n v="1"/>
    <s v="21-00718"/>
    <x v="2"/>
    <d v="1899-12-30T15:16:00"/>
    <s v="Delivered"/>
    <n v="27"/>
    <x v="2"/>
    <n v="4.99"/>
    <b v="0"/>
    <n v="7"/>
    <s v="Sunday"/>
    <x v="1"/>
  </r>
  <r>
    <x v="1"/>
    <n v="1"/>
    <s v="21-00719"/>
    <x v="2"/>
    <d v="1899-12-30T15:17:00"/>
    <s v="Delivered"/>
    <n v="29"/>
    <x v="10"/>
    <n v="4.99"/>
    <b v="0"/>
    <n v="7"/>
    <s v="Sunday"/>
    <x v="1"/>
  </r>
  <r>
    <x v="1"/>
    <n v="1"/>
    <s v="21-00720"/>
    <x v="2"/>
    <d v="1899-12-30T15:27:00"/>
    <s v="Delivered"/>
    <n v="21"/>
    <x v="6"/>
    <n v="4.99"/>
    <b v="0"/>
    <n v="7"/>
    <s v="Sunday"/>
    <x v="1"/>
  </r>
  <r>
    <x v="1"/>
    <n v="1"/>
    <s v="21-00721"/>
    <x v="2"/>
    <d v="1899-12-30T15:41:00"/>
    <s v="Delivered"/>
    <n v="20"/>
    <x v="22"/>
    <n v="4.99"/>
    <b v="1"/>
    <n v="7"/>
    <s v="Sunday"/>
    <x v="1"/>
  </r>
  <r>
    <x v="1"/>
    <n v="1"/>
    <s v="21-00722"/>
    <x v="2"/>
    <d v="1899-12-30T16:08:00"/>
    <s v="Delivered"/>
    <n v="25"/>
    <x v="80"/>
    <n v="4.99"/>
    <b v="0"/>
    <n v="7"/>
    <s v="Sunday"/>
    <x v="1"/>
  </r>
  <r>
    <x v="1"/>
    <n v="1"/>
    <s v="21-00723"/>
    <x v="2"/>
    <d v="1899-12-30T16:16:00"/>
    <s v="Delivered"/>
    <n v="29"/>
    <x v="21"/>
    <n v="4.99"/>
    <b v="0"/>
    <n v="7"/>
    <s v="Sunday"/>
    <x v="1"/>
  </r>
  <r>
    <x v="1"/>
    <n v="1"/>
    <s v="21-00724"/>
    <x v="2"/>
    <d v="1899-12-30T16:16:00"/>
    <s v="Delivered"/>
    <n v="24"/>
    <x v="73"/>
    <n v="4.99"/>
    <b v="1"/>
    <n v="7"/>
    <s v="Sunday"/>
    <x v="1"/>
  </r>
  <r>
    <x v="1"/>
    <n v="1"/>
    <s v="21-00725"/>
    <x v="2"/>
    <d v="1899-12-30T16:25:00"/>
    <s v="Delivered"/>
    <n v="25"/>
    <x v="7"/>
    <n v="4.99"/>
    <b v="1"/>
    <n v="7"/>
    <s v="Sunday"/>
    <x v="1"/>
  </r>
  <r>
    <x v="1"/>
    <n v="1"/>
    <s v="21-00726"/>
    <x v="2"/>
    <d v="1899-12-30T16:33:00"/>
    <s v="Delivered"/>
    <n v="21"/>
    <x v="80"/>
    <n v="4.99"/>
    <b v="0"/>
    <n v="7"/>
    <s v="Sunday"/>
    <x v="1"/>
  </r>
  <r>
    <x v="1"/>
    <n v="1"/>
    <s v="21-00727"/>
    <x v="2"/>
    <d v="1899-12-30T16:40:00"/>
    <s v="Delivered"/>
    <n v="20"/>
    <x v="12"/>
    <n v="4.99"/>
    <b v="0"/>
    <n v="7"/>
    <s v="Sunday"/>
    <x v="1"/>
  </r>
  <r>
    <x v="1"/>
    <n v="1"/>
    <s v="21-00728"/>
    <x v="2"/>
    <d v="1899-12-30T16:40:00"/>
    <s v="Delivered"/>
    <n v="26"/>
    <x v="69"/>
    <n v="4.99"/>
    <b v="1"/>
    <n v="7"/>
    <s v="Sunday"/>
    <x v="1"/>
  </r>
  <r>
    <x v="1"/>
    <n v="1"/>
    <s v="21-00729"/>
    <x v="2"/>
    <d v="1899-12-30T16:41:00"/>
    <s v="Delivered"/>
    <n v="39"/>
    <x v="68"/>
    <n v="4.99"/>
    <b v="0"/>
    <n v="7"/>
    <s v="Sunday"/>
    <x v="1"/>
  </r>
  <r>
    <x v="1"/>
    <n v="1"/>
    <s v="21-00730"/>
    <x v="2"/>
    <d v="1899-12-30T16:48:00"/>
    <s v="Delivered"/>
    <n v="26"/>
    <x v="73"/>
    <n v="4.99"/>
    <b v="0"/>
    <n v="7"/>
    <s v="Sunday"/>
    <x v="1"/>
  </r>
  <r>
    <x v="1"/>
    <n v="1"/>
    <s v="21-00731"/>
    <x v="2"/>
    <d v="1899-12-30T16:57:00"/>
    <s v="Delivered"/>
    <n v="30"/>
    <x v="49"/>
    <n v="4.99"/>
    <b v="0"/>
    <n v="7"/>
    <s v="Sunday"/>
    <x v="1"/>
  </r>
  <r>
    <x v="1"/>
    <n v="1"/>
    <s v="21-00732"/>
    <x v="2"/>
    <d v="1899-12-30T17:00:00"/>
    <s v="Void"/>
    <s v="N/A"/>
    <x v="33"/>
    <n v="4.99"/>
    <b v="0"/>
    <n v="7"/>
    <s v="Sunday"/>
    <x v="1"/>
  </r>
  <r>
    <x v="1"/>
    <n v="1"/>
    <s v="21-00733"/>
    <x v="2"/>
    <d v="1899-12-30T17:04:00"/>
    <s v="Delivered"/>
    <n v="95"/>
    <x v="157"/>
    <n v="4.99"/>
    <b v="0"/>
    <n v="7"/>
    <s v="Sunday"/>
    <x v="1"/>
  </r>
  <r>
    <x v="1"/>
    <n v="1"/>
    <s v="21-00734"/>
    <x v="2"/>
    <d v="1899-12-30T17:05:00"/>
    <s v="Delivered"/>
    <n v="86"/>
    <x v="73"/>
    <n v="4.99"/>
    <b v="0"/>
    <n v="7"/>
    <s v="Sunday"/>
    <x v="1"/>
  </r>
  <r>
    <x v="1"/>
    <n v="1"/>
    <s v="21-00735"/>
    <x v="2"/>
    <d v="1899-12-30T17:07:00"/>
    <s v="Void"/>
    <s v="N/A"/>
    <x v="10"/>
    <n v="4.99"/>
    <b v="0"/>
    <n v="7"/>
    <s v="Sunday"/>
    <x v="1"/>
  </r>
  <r>
    <x v="1"/>
    <n v="1"/>
    <s v="21-00736"/>
    <x v="2"/>
    <d v="1899-12-30T17:07:00"/>
    <s v="Delivered"/>
    <n v="95"/>
    <x v="59"/>
    <n v="4.99"/>
    <b v="0"/>
    <n v="7"/>
    <s v="Sunday"/>
    <x v="1"/>
  </r>
  <r>
    <x v="1"/>
    <n v="1"/>
    <s v="21-00737"/>
    <x v="2"/>
    <d v="1899-12-30T17:08:00"/>
    <s v="Delivered"/>
    <n v="104"/>
    <x v="4"/>
    <n v="4.99"/>
    <b v="0"/>
    <n v="7"/>
    <s v="Sunday"/>
    <x v="1"/>
  </r>
  <r>
    <x v="1"/>
    <n v="1"/>
    <s v="21-00738"/>
    <x v="2"/>
    <d v="1899-12-30T17:13:00"/>
    <s v="Void"/>
    <s v="N/A"/>
    <x v="14"/>
    <n v="4.99"/>
    <b v="0"/>
    <n v="7"/>
    <s v="Sunday"/>
    <x v="1"/>
  </r>
  <r>
    <x v="1"/>
    <n v="1"/>
    <s v="21-00739"/>
    <x v="2"/>
    <d v="1899-12-30T17:13:00"/>
    <s v="Delivered"/>
    <n v="65"/>
    <x v="147"/>
    <n v="4.99"/>
    <b v="0"/>
    <n v="7"/>
    <s v="Sunday"/>
    <x v="1"/>
  </r>
  <r>
    <x v="1"/>
    <n v="1"/>
    <s v="21-00740"/>
    <x v="2"/>
    <d v="1899-12-30T17:15:00"/>
    <s v="Void"/>
    <s v="N/A"/>
    <x v="71"/>
    <n v="4.99"/>
    <b v="0"/>
    <n v="7"/>
    <s v="Sunday"/>
    <x v="1"/>
  </r>
  <r>
    <x v="1"/>
    <n v="1"/>
    <s v="21-00741"/>
    <x v="2"/>
    <d v="1899-12-30T17:15:00"/>
    <s v="Delivered"/>
    <n v="109"/>
    <x v="53"/>
    <n v="4.99"/>
    <b v="0"/>
    <n v="7"/>
    <s v="Sunday"/>
    <x v="1"/>
  </r>
  <r>
    <x v="1"/>
    <n v="1"/>
    <s v="21-00743"/>
    <x v="2"/>
    <d v="1899-12-30T17:16:00"/>
    <s v="Delivered"/>
    <n v="103"/>
    <x v="63"/>
    <n v="4.99"/>
    <b v="0"/>
    <n v="7"/>
    <s v="Sunday"/>
    <x v="1"/>
  </r>
  <r>
    <x v="1"/>
    <n v="1"/>
    <s v="21-00742"/>
    <x v="2"/>
    <d v="1899-12-30T17:16:00"/>
    <s v="Delivered"/>
    <n v="96"/>
    <x v="73"/>
    <n v="4.99"/>
    <b v="0"/>
    <n v="7"/>
    <s v="Sunday"/>
    <x v="1"/>
  </r>
  <r>
    <x v="1"/>
    <n v="1"/>
    <s v="21-00744"/>
    <x v="2"/>
    <d v="1899-12-30T17:19:00"/>
    <s v="Delivered"/>
    <n v="79"/>
    <x v="145"/>
    <n v="4.99"/>
    <b v="0"/>
    <n v="7"/>
    <s v="Sunday"/>
    <x v="1"/>
  </r>
  <r>
    <x v="1"/>
    <n v="1"/>
    <s v="21-00745"/>
    <x v="2"/>
    <d v="1899-12-30T17:20:00"/>
    <s v="Delivered"/>
    <n v="97"/>
    <x v="8"/>
    <n v="4.99"/>
    <b v="0"/>
    <n v="7"/>
    <s v="Sunday"/>
    <x v="1"/>
  </r>
  <r>
    <x v="1"/>
    <n v="1"/>
    <s v="21-00746"/>
    <x v="2"/>
    <d v="1899-12-30T17:22:00"/>
    <s v="Delivered"/>
    <n v="74"/>
    <x v="2"/>
    <n v="4.99"/>
    <b v="0"/>
    <n v="7"/>
    <s v="Sunday"/>
    <x v="1"/>
  </r>
  <r>
    <x v="1"/>
    <n v="1"/>
    <s v="21-00747"/>
    <x v="2"/>
    <d v="1899-12-30T17:22:00"/>
    <s v="Delivered"/>
    <n v="102"/>
    <x v="166"/>
    <n v="4.99"/>
    <b v="1"/>
    <n v="7"/>
    <s v="Sunday"/>
    <x v="1"/>
  </r>
  <r>
    <x v="1"/>
    <n v="1"/>
    <s v="21-00748"/>
    <x v="2"/>
    <d v="1899-12-30T17:24:00"/>
    <s v="Delivered"/>
    <n v="95"/>
    <x v="154"/>
    <n v="4.99"/>
    <b v="0"/>
    <n v="7"/>
    <s v="Sunday"/>
    <x v="1"/>
  </r>
  <r>
    <x v="1"/>
    <n v="1"/>
    <s v="21-00750"/>
    <x v="2"/>
    <d v="1899-12-30T17:25:00"/>
    <s v="Delivered"/>
    <n v="101"/>
    <x v="80"/>
    <n v="4.99"/>
    <b v="0"/>
    <n v="7"/>
    <s v="Sunday"/>
    <x v="1"/>
  </r>
  <r>
    <x v="1"/>
    <n v="1"/>
    <s v="21-00749"/>
    <x v="2"/>
    <d v="1899-12-30T17:25:00"/>
    <s v="Delivered"/>
    <n v="91"/>
    <x v="22"/>
    <n v="4.99"/>
    <b v="1"/>
    <n v="7"/>
    <s v="Sunday"/>
    <x v="1"/>
  </r>
  <r>
    <x v="1"/>
    <n v="1"/>
    <s v="21-00752"/>
    <x v="2"/>
    <d v="1899-12-30T17:26:00"/>
    <s v="Void"/>
    <s v="N/A"/>
    <x v="14"/>
    <n v="4.99"/>
    <b v="0"/>
    <n v="7"/>
    <s v="Sunday"/>
    <x v="1"/>
  </r>
  <r>
    <x v="1"/>
    <n v="1"/>
    <s v="21-00751"/>
    <x v="2"/>
    <d v="1899-12-30T17:26:00"/>
    <s v="Delivered"/>
    <n v="102"/>
    <x v="2"/>
    <n v="4.99"/>
    <b v="0"/>
    <n v="7"/>
    <s v="Sunday"/>
    <x v="1"/>
  </r>
  <r>
    <x v="1"/>
    <n v="1"/>
    <s v="21-00753"/>
    <x v="2"/>
    <d v="1899-12-30T17:26:00"/>
    <s v="Delivered"/>
    <n v="92"/>
    <x v="88"/>
    <n v="4.99"/>
    <b v="0"/>
    <n v="7"/>
    <s v="Sunday"/>
    <x v="1"/>
  </r>
  <r>
    <x v="1"/>
    <n v="1"/>
    <s v="21-00755"/>
    <x v="2"/>
    <d v="1899-12-30T17:27:00"/>
    <s v="Delivered"/>
    <n v="116"/>
    <x v="34"/>
    <n v="4.99"/>
    <b v="0"/>
    <n v="7"/>
    <s v="Sunday"/>
    <x v="1"/>
  </r>
  <r>
    <x v="1"/>
    <n v="1"/>
    <s v="21-00754"/>
    <x v="2"/>
    <d v="1899-12-30T17:27:00"/>
    <s v="Delivered"/>
    <n v="116"/>
    <x v="167"/>
    <n v="4.99"/>
    <b v="0"/>
    <n v="7"/>
    <s v="Sunday"/>
    <x v="1"/>
  </r>
  <r>
    <x v="1"/>
    <n v="1"/>
    <s v="21-00757"/>
    <x v="2"/>
    <d v="1899-12-30T17:28:00"/>
    <s v="Delivered"/>
    <n v="109"/>
    <x v="7"/>
    <n v="4.99"/>
    <b v="0"/>
    <n v="7"/>
    <s v="Sunday"/>
    <x v="1"/>
  </r>
  <r>
    <x v="1"/>
    <n v="1"/>
    <s v="21-00756"/>
    <x v="2"/>
    <d v="1899-12-30T17:28:00"/>
    <s v="Delivered"/>
    <n v="72"/>
    <x v="63"/>
    <n v="4.99"/>
    <b v="0"/>
    <n v="7"/>
    <s v="Sunday"/>
    <x v="1"/>
  </r>
  <r>
    <x v="1"/>
    <n v="1"/>
    <s v="21-00758"/>
    <x v="2"/>
    <d v="1899-12-30T17:31:00"/>
    <s v="Void"/>
    <s v="N/A"/>
    <x v="33"/>
    <n v="4.99"/>
    <b v="0"/>
    <n v="7"/>
    <s v="Sunday"/>
    <x v="1"/>
  </r>
  <r>
    <x v="1"/>
    <n v="1"/>
    <s v="21-00759"/>
    <x v="2"/>
    <d v="1899-12-30T17:32:00"/>
    <s v="Delivered"/>
    <n v="92"/>
    <x v="121"/>
    <n v="4.99"/>
    <b v="1"/>
    <n v="7"/>
    <s v="Sunday"/>
    <x v="1"/>
  </r>
  <r>
    <x v="1"/>
    <n v="1"/>
    <s v="21-00760"/>
    <x v="2"/>
    <d v="1899-12-30T17:34:00"/>
    <s v="Delivered"/>
    <n v="92"/>
    <x v="106"/>
    <n v="4.99"/>
    <b v="0"/>
    <n v="7"/>
    <s v="Sunday"/>
    <x v="1"/>
  </r>
  <r>
    <x v="1"/>
    <n v="1"/>
    <s v="21-00761"/>
    <x v="2"/>
    <d v="1899-12-30T17:35:00"/>
    <s v="Void"/>
    <s v="N/A"/>
    <x v="3"/>
    <n v="4.99"/>
    <b v="0"/>
    <n v="7"/>
    <s v="Sunday"/>
    <x v="1"/>
  </r>
  <r>
    <x v="1"/>
    <n v="1"/>
    <s v="21-00762"/>
    <x v="2"/>
    <d v="1899-12-30T17:35:00"/>
    <s v="Delivered"/>
    <n v="104"/>
    <x v="34"/>
    <n v="4.99"/>
    <b v="0"/>
    <n v="7"/>
    <s v="Sunday"/>
    <x v="1"/>
  </r>
  <r>
    <x v="1"/>
    <n v="1"/>
    <s v="21-00763"/>
    <x v="2"/>
    <d v="1899-12-30T17:37:00"/>
    <s v="Delivered"/>
    <n v="80"/>
    <x v="120"/>
    <n v="4.99"/>
    <b v="0"/>
    <n v="7"/>
    <s v="Sunday"/>
    <x v="1"/>
  </r>
  <r>
    <x v="1"/>
    <n v="1"/>
    <s v="21-00764"/>
    <x v="2"/>
    <d v="1899-12-30T17:40:00"/>
    <s v="Delivered"/>
    <n v="83"/>
    <x v="112"/>
    <n v="4.99"/>
    <b v="0"/>
    <n v="7"/>
    <s v="Sunday"/>
    <x v="1"/>
  </r>
  <r>
    <x v="1"/>
    <n v="1"/>
    <s v="21-00765"/>
    <x v="2"/>
    <d v="1899-12-30T17:41:00"/>
    <s v="Void"/>
    <s v="N/A"/>
    <x v="14"/>
    <n v="4.99"/>
    <b v="0"/>
    <n v="7"/>
    <s v="Sunday"/>
    <x v="1"/>
  </r>
  <r>
    <x v="1"/>
    <n v="1"/>
    <s v="21-00766"/>
    <x v="2"/>
    <d v="1899-12-30T17:42:00"/>
    <s v="Void"/>
    <s v="N/A"/>
    <x v="19"/>
    <n v="4.99"/>
    <b v="0"/>
    <n v="7"/>
    <s v="Sunday"/>
    <x v="1"/>
  </r>
  <r>
    <x v="1"/>
    <n v="1"/>
    <s v="21-00767"/>
    <x v="2"/>
    <d v="1899-12-30T17:43:00"/>
    <s v="Delivered"/>
    <n v="125"/>
    <x v="2"/>
    <n v="4.99"/>
    <b v="0"/>
    <n v="7"/>
    <s v="Sunday"/>
    <x v="1"/>
  </r>
  <r>
    <x v="1"/>
    <n v="1"/>
    <s v="21-00768"/>
    <x v="2"/>
    <d v="1899-12-30T17:43:00"/>
    <s v="Delivered"/>
    <n v="100"/>
    <x v="70"/>
    <n v="4.99"/>
    <b v="0"/>
    <n v="7"/>
    <s v="Sunday"/>
    <x v="1"/>
  </r>
  <r>
    <x v="1"/>
    <n v="1"/>
    <s v="21-00769"/>
    <x v="2"/>
    <d v="1899-12-30T17:45:00"/>
    <s v="Delivered"/>
    <n v="106"/>
    <x v="133"/>
    <n v="4.99"/>
    <b v="0"/>
    <n v="7"/>
    <s v="Sunday"/>
    <x v="1"/>
  </r>
  <r>
    <x v="1"/>
    <n v="1"/>
    <s v="21-00770"/>
    <x v="2"/>
    <d v="1899-12-30T17:45:00"/>
    <s v="Delivered"/>
    <n v="71"/>
    <x v="104"/>
    <n v="4.99"/>
    <b v="0"/>
    <n v="7"/>
    <s v="Sunday"/>
    <x v="1"/>
  </r>
  <r>
    <x v="1"/>
    <n v="1"/>
    <s v="21-00771"/>
    <x v="2"/>
    <d v="1899-12-30T17:51:00"/>
    <s v="Delivered"/>
    <n v="69"/>
    <x v="31"/>
    <n v="4.99"/>
    <b v="0"/>
    <n v="7"/>
    <s v="Sunday"/>
    <x v="1"/>
  </r>
  <r>
    <x v="1"/>
    <n v="1"/>
    <s v="21-00772"/>
    <x v="2"/>
    <d v="1899-12-30T17:52:00"/>
    <s v="Delivered"/>
    <n v="111"/>
    <x v="0"/>
    <n v="4.99"/>
    <b v="0"/>
    <n v="7"/>
    <s v="Sunday"/>
    <x v="1"/>
  </r>
  <r>
    <x v="1"/>
    <n v="1"/>
    <s v="21-00773"/>
    <x v="2"/>
    <d v="1899-12-30T17:55:00"/>
    <s v="Delivered"/>
    <n v="86"/>
    <x v="6"/>
    <n v="4.99"/>
    <b v="0"/>
    <n v="7"/>
    <s v="Sunday"/>
    <x v="1"/>
  </r>
  <r>
    <x v="1"/>
    <n v="1"/>
    <s v="21-00774"/>
    <x v="2"/>
    <d v="1899-12-30T17:56:00"/>
    <s v="Delivered"/>
    <n v="117"/>
    <x v="9"/>
    <n v="4.99"/>
    <b v="0"/>
    <n v="7"/>
    <s v="Sunday"/>
    <x v="1"/>
  </r>
  <r>
    <x v="1"/>
    <n v="1"/>
    <s v="21-00776"/>
    <x v="2"/>
    <d v="1899-12-30T17:58:00"/>
    <s v="Void"/>
    <s v="N/A"/>
    <x v="3"/>
    <n v="4.99"/>
    <b v="0"/>
    <n v="7"/>
    <s v="Sunday"/>
    <x v="1"/>
  </r>
  <r>
    <x v="1"/>
    <n v="1"/>
    <s v="21-00775"/>
    <x v="2"/>
    <d v="1899-12-30T17:58:00"/>
    <s v="Delivered"/>
    <n v="92"/>
    <x v="11"/>
    <n v="4.99"/>
    <b v="0"/>
    <n v="7"/>
    <s v="Sunday"/>
    <x v="1"/>
  </r>
  <r>
    <x v="1"/>
    <n v="1"/>
    <s v="21-00777"/>
    <x v="2"/>
    <d v="1899-12-30T18:00:00"/>
    <s v="Delivered"/>
    <n v="125"/>
    <x v="48"/>
    <n v="4.99"/>
    <b v="0"/>
    <n v="7"/>
    <s v="Sunday"/>
    <x v="2"/>
  </r>
  <r>
    <x v="1"/>
    <n v="1"/>
    <s v="21-00778"/>
    <x v="2"/>
    <d v="1899-12-30T18:01:00"/>
    <s v="Void"/>
    <s v="N/A"/>
    <x v="14"/>
    <n v="4.99"/>
    <b v="0"/>
    <n v="7"/>
    <s v="Sunday"/>
    <x v="2"/>
  </r>
  <r>
    <x v="1"/>
    <n v="1"/>
    <s v="21-00779"/>
    <x v="2"/>
    <d v="1899-12-30T18:02:00"/>
    <s v="Delivered"/>
    <n v="105"/>
    <x v="88"/>
    <n v="4.99"/>
    <b v="0"/>
    <n v="7"/>
    <s v="Sunday"/>
    <x v="2"/>
  </r>
  <r>
    <x v="1"/>
    <n v="1"/>
    <s v="21-00780"/>
    <x v="2"/>
    <d v="1899-12-30T18:04:00"/>
    <s v="Delivered"/>
    <n v="155"/>
    <x v="108"/>
    <n v="4.99"/>
    <b v="0"/>
    <n v="7"/>
    <s v="Sunday"/>
    <x v="2"/>
  </r>
  <r>
    <x v="1"/>
    <n v="1"/>
    <s v="21-00782"/>
    <x v="2"/>
    <d v="1899-12-30T18:08:00"/>
    <s v="Void"/>
    <s v="N/A"/>
    <x v="15"/>
    <n v="4.99"/>
    <b v="0"/>
    <n v="7"/>
    <s v="Sunday"/>
    <x v="2"/>
  </r>
  <r>
    <x v="1"/>
    <n v="1"/>
    <s v="21-00783"/>
    <x v="2"/>
    <d v="1899-12-30T18:08:00"/>
    <s v="Delivered"/>
    <n v="119"/>
    <x v="48"/>
    <n v="4.99"/>
    <b v="0"/>
    <n v="7"/>
    <s v="Sunday"/>
    <x v="2"/>
  </r>
  <r>
    <x v="1"/>
    <n v="1"/>
    <s v="21-00781"/>
    <x v="2"/>
    <d v="1899-12-30T18:08:00"/>
    <s v="Delivered"/>
    <n v="114"/>
    <x v="6"/>
    <n v="4.99"/>
    <b v="0"/>
    <n v="7"/>
    <s v="Sunday"/>
    <x v="2"/>
  </r>
  <r>
    <x v="1"/>
    <n v="1"/>
    <s v="21-00784"/>
    <x v="2"/>
    <d v="1899-12-30T18:09:00"/>
    <s v="Delivered"/>
    <n v="157"/>
    <x v="112"/>
    <n v="4.99"/>
    <b v="0"/>
    <n v="7"/>
    <s v="Sunday"/>
    <x v="2"/>
  </r>
  <r>
    <x v="1"/>
    <n v="1"/>
    <s v="21-00785"/>
    <x v="2"/>
    <d v="1899-12-30T18:10:00"/>
    <s v="Delivered"/>
    <n v="110"/>
    <x v="48"/>
    <n v="4.99"/>
    <b v="0"/>
    <n v="7"/>
    <s v="Sunday"/>
    <x v="2"/>
  </r>
  <r>
    <x v="1"/>
    <n v="1"/>
    <s v="21-00787"/>
    <x v="2"/>
    <d v="1899-12-30T18:12:00"/>
    <s v="Delivered"/>
    <n v="144"/>
    <x v="22"/>
    <n v="4.99"/>
    <b v="0"/>
    <n v="7"/>
    <s v="Sunday"/>
    <x v="2"/>
  </r>
  <r>
    <x v="1"/>
    <n v="1"/>
    <s v="21-00786"/>
    <x v="2"/>
    <d v="1899-12-30T18:12:00"/>
    <s v="Delivered"/>
    <n v="83"/>
    <x v="52"/>
    <n v="4.99"/>
    <b v="0"/>
    <n v="7"/>
    <s v="Sunday"/>
    <x v="2"/>
  </r>
  <r>
    <x v="1"/>
    <n v="1"/>
    <s v="21-00788"/>
    <x v="2"/>
    <d v="1899-12-30T18:13:00"/>
    <s v="Delivered"/>
    <n v="140"/>
    <x v="33"/>
    <n v="4.99"/>
    <b v="0"/>
    <n v="7"/>
    <s v="Sunday"/>
    <x v="2"/>
  </r>
  <r>
    <x v="1"/>
    <n v="1"/>
    <s v="21-00789"/>
    <x v="2"/>
    <d v="1899-12-30T18:13:00"/>
    <s v="Delivered"/>
    <n v="86"/>
    <x v="95"/>
    <n v="4.99"/>
    <b v="0"/>
    <n v="7"/>
    <s v="Sunday"/>
    <x v="2"/>
  </r>
  <r>
    <x v="1"/>
    <n v="1"/>
    <s v="21-00791"/>
    <x v="2"/>
    <d v="1899-12-30T18:16:00"/>
    <s v="Delivered"/>
    <n v="149"/>
    <x v="2"/>
    <n v="4.99"/>
    <b v="0"/>
    <n v="7"/>
    <s v="Sunday"/>
    <x v="2"/>
  </r>
  <r>
    <x v="1"/>
    <n v="1"/>
    <s v="21-00790"/>
    <x v="2"/>
    <d v="1899-12-30T18:16:00"/>
    <s v="Delivered"/>
    <n v="103"/>
    <x v="144"/>
    <n v="4.99"/>
    <b v="0"/>
    <n v="7"/>
    <s v="Sunday"/>
    <x v="2"/>
  </r>
  <r>
    <x v="1"/>
    <n v="1"/>
    <s v="21-00792"/>
    <x v="2"/>
    <d v="1899-12-30T18:20:00"/>
    <s v="Delivered"/>
    <n v="109"/>
    <x v="86"/>
    <n v="4.99"/>
    <b v="0"/>
    <n v="7"/>
    <s v="Sunday"/>
    <x v="2"/>
  </r>
  <r>
    <x v="1"/>
    <n v="1"/>
    <s v="21-00793"/>
    <x v="2"/>
    <d v="1899-12-30T18:22:00"/>
    <s v="Delivered"/>
    <n v="130"/>
    <x v="143"/>
    <n v="4.99"/>
    <b v="1"/>
    <n v="7"/>
    <s v="Sunday"/>
    <x v="2"/>
  </r>
  <r>
    <x v="1"/>
    <n v="1"/>
    <s v="21-00794"/>
    <x v="2"/>
    <d v="1899-12-30T18:25:00"/>
    <s v="Delivered"/>
    <n v="97"/>
    <x v="18"/>
    <n v="4.99"/>
    <b v="0"/>
    <n v="7"/>
    <s v="Sunday"/>
    <x v="2"/>
  </r>
  <r>
    <x v="1"/>
    <n v="1"/>
    <s v="21-00795"/>
    <x v="2"/>
    <d v="1899-12-30T18:28:00"/>
    <s v="Delivered"/>
    <n v="106"/>
    <x v="49"/>
    <n v="4.99"/>
    <b v="0"/>
    <n v="7"/>
    <s v="Sunday"/>
    <x v="2"/>
  </r>
  <r>
    <x v="1"/>
    <n v="1"/>
    <s v="21-00796"/>
    <x v="2"/>
    <d v="1899-12-30T18:29:00"/>
    <s v="Delivered"/>
    <n v="91"/>
    <x v="29"/>
    <n v="4.99"/>
    <b v="0"/>
    <n v="7"/>
    <s v="Sunday"/>
    <x v="2"/>
  </r>
  <r>
    <x v="1"/>
    <n v="1"/>
    <s v="21-00797"/>
    <x v="2"/>
    <d v="1899-12-30T18:30:00"/>
    <s v="Delivered"/>
    <n v="92"/>
    <x v="50"/>
    <n v="4.99"/>
    <b v="0"/>
    <n v="7"/>
    <s v="Sunday"/>
    <x v="2"/>
  </r>
  <r>
    <x v="1"/>
    <n v="1"/>
    <s v="21-00801"/>
    <x v="2"/>
    <d v="1899-12-30T18:31:00"/>
    <s v="Delivered"/>
    <n v="94"/>
    <x v="4"/>
    <n v="4.99"/>
    <b v="0"/>
    <n v="7"/>
    <s v="Sunday"/>
    <x v="2"/>
  </r>
  <r>
    <x v="1"/>
    <n v="1"/>
    <s v="21-00798"/>
    <x v="2"/>
    <d v="1899-12-30T18:31:00"/>
    <s v="Delivered"/>
    <n v="98"/>
    <x v="110"/>
    <n v="4.99"/>
    <b v="0"/>
    <n v="7"/>
    <s v="Sunday"/>
    <x v="2"/>
  </r>
  <r>
    <x v="1"/>
    <n v="1"/>
    <s v="21-00799"/>
    <x v="2"/>
    <d v="1899-12-30T18:31:00"/>
    <s v="Delivered"/>
    <n v="85"/>
    <x v="53"/>
    <n v="4.99"/>
    <b v="0"/>
    <n v="7"/>
    <s v="Sunday"/>
    <x v="2"/>
  </r>
  <r>
    <x v="1"/>
    <n v="1"/>
    <s v="21-00800"/>
    <x v="2"/>
    <d v="1899-12-30T18:31:00"/>
    <s v="Delivered"/>
    <n v="118"/>
    <x v="42"/>
    <n v="4.99"/>
    <b v="0"/>
    <n v="7"/>
    <s v="Sunday"/>
    <x v="2"/>
  </r>
  <r>
    <x v="1"/>
    <n v="1"/>
    <s v="21-00802"/>
    <x v="2"/>
    <d v="1899-12-30T18:34:00"/>
    <s v="Delivered"/>
    <n v="104"/>
    <x v="168"/>
    <n v="4.99"/>
    <b v="0"/>
    <n v="7"/>
    <s v="Sunday"/>
    <x v="2"/>
  </r>
  <r>
    <x v="1"/>
    <n v="1"/>
    <s v="21-00803"/>
    <x v="2"/>
    <d v="1899-12-30T18:35:00"/>
    <s v="Delivered"/>
    <n v="145"/>
    <x v="36"/>
    <n v="4.99"/>
    <b v="0"/>
    <n v="7"/>
    <s v="Sunday"/>
    <x v="2"/>
  </r>
  <r>
    <x v="1"/>
    <n v="1"/>
    <s v="21-00804"/>
    <x v="2"/>
    <d v="1899-12-30T18:35:00"/>
    <s v="Delivered"/>
    <n v="121"/>
    <x v="31"/>
    <n v="4.99"/>
    <b v="0"/>
    <n v="7"/>
    <s v="Sunday"/>
    <x v="2"/>
  </r>
  <r>
    <x v="1"/>
    <n v="1"/>
    <s v="21-00805"/>
    <x v="2"/>
    <d v="1899-12-30T18:37:00"/>
    <s v="Delivered"/>
    <n v="109"/>
    <x v="13"/>
    <n v="4.99"/>
    <b v="0"/>
    <n v="7"/>
    <s v="Sunday"/>
    <x v="2"/>
  </r>
  <r>
    <x v="1"/>
    <n v="1"/>
    <s v="21-00806"/>
    <x v="2"/>
    <d v="1899-12-30T18:39:00"/>
    <s v="Delivered"/>
    <n v="158"/>
    <x v="144"/>
    <n v="4.99"/>
    <b v="0"/>
    <n v="7"/>
    <s v="Sunday"/>
    <x v="2"/>
  </r>
  <r>
    <x v="1"/>
    <n v="1"/>
    <s v="21-00807"/>
    <x v="2"/>
    <d v="1899-12-30T18:45:00"/>
    <s v="Void"/>
    <s v="N/A"/>
    <x v="72"/>
    <n v="4.99"/>
    <b v="0"/>
    <n v="7"/>
    <s v="Sunday"/>
    <x v="2"/>
  </r>
  <r>
    <x v="1"/>
    <n v="1"/>
    <s v="21-00808"/>
    <x v="2"/>
    <d v="1899-12-30T18:46:00"/>
    <s v="Void"/>
    <s v="N/A"/>
    <x v="71"/>
    <n v="4.99"/>
    <b v="0"/>
    <n v="7"/>
    <s v="Sunday"/>
    <x v="2"/>
  </r>
  <r>
    <x v="1"/>
    <n v="1"/>
    <s v="21-00809"/>
    <x v="2"/>
    <d v="1899-12-30T18:47:00"/>
    <s v="Delivered"/>
    <n v="137"/>
    <x v="91"/>
    <n v="4.99"/>
    <b v="1"/>
    <n v="7"/>
    <s v="Sunday"/>
    <x v="2"/>
  </r>
  <r>
    <x v="1"/>
    <n v="1"/>
    <s v="21-00810"/>
    <x v="2"/>
    <d v="1899-12-30T18:48:00"/>
    <s v="Delivered"/>
    <n v="108"/>
    <x v="68"/>
    <n v="4.99"/>
    <b v="0"/>
    <n v="7"/>
    <s v="Sunday"/>
    <x v="2"/>
  </r>
  <r>
    <x v="1"/>
    <n v="1"/>
    <s v="21-00811"/>
    <x v="2"/>
    <d v="1899-12-30T18:53:00"/>
    <s v="Delivered"/>
    <n v="104"/>
    <x v="2"/>
    <n v="4.99"/>
    <b v="0"/>
    <n v="7"/>
    <s v="Sunday"/>
    <x v="2"/>
  </r>
  <r>
    <x v="1"/>
    <n v="1"/>
    <s v="21-00812"/>
    <x v="2"/>
    <d v="1899-12-30T18:56:00"/>
    <s v="Delivered"/>
    <n v="111"/>
    <x v="61"/>
    <n v="4.99"/>
    <b v="0"/>
    <n v="7"/>
    <s v="Sunday"/>
    <x v="2"/>
  </r>
  <r>
    <x v="1"/>
    <n v="1"/>
    <s v="21-00813"/>
    <x v="2"/>
    <d v="1899-12-30T18:59:00"/>
    <s v="Void"/>
    <s v="N/A"/>
    <x v="14"/>
    <n v="4.99"/>
    <b v="0"/>
    <n v="7"/>
    <s v="Sunday"/>
    <x v="2"/>
  </r>
  <r>
    <x v="1"/>
    <n v="1"/>
    <s v="21-00814"/>
    <x v="2"/>
    <d v="1899-12-30T18:59:00"/>
    <s v="Delivered"/>
    <n v="111"/>
    <x v="38"/>
    <n v="4.99"/>
    <b v="0"/>
    <n v="7"/>
    <s v="Sunday"/>
    <x v="2"/>
  </r>
  <r>
    <x v="1"/>
    <n v="1"/>
    <s v="21-00815"/>
    <x v="2"/>
    <d v="1899-12-30T19:00:00"/>
    <s v="Delivered"/>
    <n v="87"/>
    <x v="34"/>
    <n v="4.99"/>
    <b v="0"/>
    <n v="7"/>
    <s v="Sunday"/>
    <x v="2"/>
  </r>
  <r>
    <x v="1"/>
    <n v="1"/>
    <s v="21-00816"/>
    <x v="2"/>
    <d v="1899-12-30T19:00:00"/>
    <s v="Delivered"/>
    <n v="86"/>
    <x v="143"/>
    <n v="4.99"/>
    <b v="0"/>
    <n v="7"/>
    <s v="Sunday"/>
    <x v="2"/>
  </r>
  <r>
    <x v="1"/>
    <n v="1"/>
    <s v="21-00817"/>
    <x v="2"/>
    <d v="1899-12-30T19:04:00"/>
    <s v="Delivered"/>
    <n v="91"/>
    <x v="30"/>
    <n v="4.99"/>
    <b v="0"/>
    <n v="7"/>
    <s v="Sunday"/>
    <x v="2"/>
  </r>
  <r>
    <x v="1"/>
    <n v="1"/>
    <s v="21-00818"/>
    <x v="2"/>
    <d v="1899-12-30T19:06:00"/>
    <s v="Delivered"/>
    <n v="86"/>
    <x v="13"/>
    <n v="4.99"/>
    <b v="0"/>
    <n v="7"/>
    <s v="Sunday"/>
    <x v="2"/>
  </r>
  <r>
    <x v="1"/>
    <n v="1"/>
    <s v="21-00820"/>
    <x v="2"/>
    <d v="1899-12-30T19:10:00"/>
    <s v="Void"/>
    <s v="N/A"/>
    <x v="64"/>
    <n v="4.99"/>
    <b v="0"/>
    <n v="7"/>
    <s v="Sunday"/>
    <x v="2"/>
  </r>
  <r>
    <x v="1"/>
    <n v="1"/>
    <s v="21-00819"/>
    <x v="2"/>
    <d v="1899-12-30T19:10:00"/>
    <s v="Delivered"/>
    <n v="68"/>
    <x v="11"/>
    <n v="4.99"/>
    <b v="0"/>
    <n v="7"/>
    <s v="Sunday"/>
    <x v="2"/>
  </r>
  <r>
    <x v="1"/>
    <n v="1"/>
    <s v="21-00821"/>
    <x v="2"/>
    <d v="1899-12-30T19:12:00"/>
    <s v="Delivered"/>
    <n v="110"/>
    <x v="79"/>
    <n v="4.99"/>
    <b v="0"/>
    <n v="7"/>
    <s v="Sunday"/>
    <x v="2"/>
  </r>
  <r>
    <x v="1"/>
    <n v="1"/>
    <s v="21-00822"/>
    <x v="2"/>
    <d v="1899-12-30T19:24:00"/>
    <s v="Delivered"/>
    <n v="106"/>
    <x v="108"/>
    <n v="4.99"/>
    <b v="0"/>
    <n v="7"/>
    <s v="Sunday"/>
    <x v="2"/>
  </r>
  <r>
    <x v="1"/>
    <n v="1"/>
    <s v="21-00823"/>
    <x v="2"/>
    <d v="1899-12-30T19:26:00"/>
    <s v="Delivered"/>
    <n v="75"/>
    <x v="0"/>
    <n v="4.99"/>
    <b v="0"/>
    <n v="7"/>
    <s v="Sunday"/>
    <x v="2"/>
  </r>
  <r>
    <x v="1"/>
    <n v="1"/>
    <s v="21-00824"/>
    <x v="2"/>
    <d v="1899-12-30T19:27:00"/>
    <s v="Delivered"/>
    <n v="74"/>
    <x v="55"/>
    <n v="4.99"/>
    <b v="0"/>
    <n v="7"/>
    <s v="Sunday"/>
    <x v="2"/>
  </r>
  <r>
    <x v="1"/>
    <n v="1"/>
    <s v="21-00825"/>
    <x v="2"/>
    <d v="1899-12-30T19:34:00"/>
    <s v="Delivered"/>
    <n v="97"/>
    <x v="108"/>
    <n v="4.99"/>
    <b v="0"/>
    <n v="7"/>
    <s v="Sunday"/>
    <x v="2"/>
  </r>
  <r>
    <x v="1"/>
    <n v="1"/>
    <s v="21-00826"/>
    <x v="2"/>
    <d v="1899-12-30T19:37:00"/>
    <s v="Delivered"/>
    <n v="75"/>
    <x v="16"/>
    <n v="4.99"/>
    <b v="0"/>
    <n v="7"/>
    <s v="Sunday"/>
    <x v="2"/>
  </r>
  <r>
    <x v="1"/>
    <n v="1"/>
    <s v="21-00827"/>
    <x v="2"/>
    <d v="1899-12-30T19:37:00"/>
    <s v="Delivered"/>
    <n v="80"/>
    <x v="22"/>
    <n v="4.99"/>
    <b v="0"/>
    <n v="7"/>
    <s v="Sunday"/>
    <x v="2"/>
  </r>
  <r>
    <x v="1"/>
    <n v="1"/>
    <s v="21-00828"/>
    <x v="2"/>
    <d v="1899-12-30T19:39:00"/>
    <s v="Delivered"/>
    <n v="76"/>
    <x v="56"/>
    <n v="4.99"/>
    <b v="0"/>
    <n v="7"/>
    <s v="Sunday"/>
    <x v="2"/>
  </r>
  <r>
    <x v="1"/>
    <n v="1"/>
    <s v="21-00829"/>
    <x v="2"/>
    <d v="1899-12-30T19:40:00"/>
    <s v="Delivered"/>
    <n v="74"/>
    <x v="12"/>
    <n v="4.99"/>
    <b v="0"/>
    <n v="7"/>
    <s v="Sunday"/>
    <x v="2"/>
  </r>
  <r>
    <x v="1"/>
    <n v="1"/>
    <s v="21-00830"/>
    <x v="2"/>
    <d v="1899-12-30T19:40:00"/>
    <s v="Delivered"/>
    <n v="116"/>
    <x v="169"/>
    <n v="4.99"/>
    <b v="0"/>
    <n v="7"/>
    <s v="Sunday"/>
    <x v="2"/>
  </r>
  <r>
    <x v="1"/>
    <n v="1"/>
    <s v="21-00831"/>
    <x v="2"/>
    <d v="1899-12-30T19:41:00"/>
    <s v="Delivered"/>
    <n v="99"/>
    <x v="1"/>
    <n v="4.99"/>
    <b v="0"/>
    <n v="7"/>
    <s v="Sunday"/>
    <x v="2"/>
  </r>
  <r>
    <x v="1"/>
    <n v="1"/>
    <s v="21-00832"/>
    <x v="2"/>
    <d v="1899-12-30T19:44:00"/>
    <s v="Void"/>
    <s v="N/A"/>
    <x v="71"/>
    <n v="4.99"/>
    <b v="0"/>
    <n v="7"/>
    <s v="Sunday"/>
    <x v="2"/>
  </r>
  <r>
    <x v="1"/>
    <n v="1"/>
    <s v="21-00833"/>
    <x v="2"/>
    <d v="1899-12-30T19:48:00"/>
    <s v="Delivered"/>
    <n v="123"/>
    <x v="66"/>
    <n v="4.99"/>
    <b v="0"/>
    <n v="7"/>
    <s v="Sunday"/>
    <x v="2"/>
  </r>
  <r>
    <x v="1"/>
    <n v="1"/>
    <s v="21-00835"/>
    <x v="2"/>
    <d v="1899-12-30T19:52:00"/>
    <s v="Delivered"/>
    <n v="74"/>
    <x v="55"/>
    <n v="4.99"/>
    <b v="0"/>
    <n v="7"/>
    <s v="Sunday"/>
    <x v="2"/>
  </r>
  <r>
    <x v="1"/>
    <n v="1"/>
    <s v="21-00834"/>
    <x v="2"/>
    <d v="1899-12-30T19:52:00"/>
    <s v="Delivered"/>
    <n v="86"/>
    <x v="170"/>
    <n v="4.99"/>
    <b v="0"/>
    <n v="7"/>
    <s v="Sunday"/>
    <x v="2"/>
  </r>
  <r>
    <x v="1"/>
    <n v="1"/>
    <s v="21-00836"/>
    <x v="2"/>
    <d v="1899-12-30T19:53:00"/>
    <s v="Delivered"/>
    <n v="123"/>
    <x v="56"/>
    <n v="4.99"/>
    <b v="0"/>
    <n v="7"/>
    <s v="Sunday"/>
    <x v="2"/>
  </r>
  <r>
    <x v="1"/>
    <n v="1"/>
    <s v="21-00837"/>
    <x v="2"/>
    <d v="1899-12-30T19:56:00"/>
    <s v="Delivered"/>
    <n v="125"/>
    <x v="44"/>
    <n v="4.99"/>
    <b v="0"/>
    <n v="7"/>
    <s v="Sunday"/>
    <x v="2"/>
  </r>
  <r>
    <x v="1"/>
    <n v="1"/>
    <s v="21-00838"/>
    <x v="2"/>
    <d v="1899-12-30T19:58:00"/>
    <s v="Delivered"/>
    <n v="105"/>
    <x v="50"/>
    <n v="4.99"/>
    <b v="0"/>
    <n v="7"/>
    <s v="Sunday"/>
    <x v="2"/>
  </r>
  <r>
    <x v="1"/>
    <n v="1"/>
    <s v="21-00839"/>
    <x v="2"/>
    <d v="1899-12-30T19:59:00"/>
    <s v="Delivered"/>
    <n v="117"/>
    <x v="8"/>
    <n v="4.99"/>
    <b v="0"/>
    <n v="7"/>
    <s v="Sunday"/>
    <x v="2"/>
  </r>
  <r>
    <x v="1"/>
    <n v="1"/>
    <s v="21-00840"/>
    <x v="2"/>
    <d v="1899-12-30T19:59:00"/>
    <s v="Delivered"/>
    <n v="94"/>
    <x v="95"/>
    <n v="4.99"/>
    <b v="0"/>
    <n v="7"/>
    <s v="Sunday"/>
    <x v="2"/>
  </r>
  <r>
    <x v="1"/>
    <n v="1"/>
    <s v="21-00841"/>
    <x v="2"/>
    <d v="1899-12-30T20:10:00"/>
    <s v="Delivered"/>
    <n v="39"/>
    <x v="144"/>
    <n v="4.99"/>
    <b v="0"/>
    <n v="7"/>
    <s v="Sunday"/>
    <x v="2"/>
  </r>
  <r>
    <x v="1"/>
    <n v="1"/>
    <s v="21-00842"/>
    <x v="2"/>
    <d v="1899-12-30T20:13:00"/>
    <s v="Void"/>
    <s v="N/A"/>
    <x v="47"/>
    <n v="4.99"/>
    <b v="0"/>
    <n v="7"/>
    <s v="Sunday"/>
    <x v="2"/>
  </r>
  <r>
    <x v="1"/>
    <n v="1"/>
    <s v="21-00843"/>
    <x v="2"/>
    <d v="1899-12-30T20:17:00"/>
    <s v="Void"/>
    <s v="N/A"/>
    <x v="12"/>
    <n v="4.99"/>
    <b v="0"/>
    <n v="7"/>
    <s v="Sunday"/>
    <x v="2"/>
  </r>
  <r>
    <x v="1"/>
    <n v="1"/>
    <s v="21-00844"/>
    <x v="2"/>
    <d v="1899-12-30T20:34:00"/>
    <s v="Delivered"/>
    <n v="29"/>
    <x v="39"/>
    <n v="4.99"/>
    <b v="0"/>
    <n v="7"/>
    <s v="Sunday"/>
    <x v="2"/>
  </r>
  <r>
    <x v="1"/>
    <n v="1"/>
    <s v="21-00846"/>
    <x v="2"/>
    <d v="1899-12-30T20:48:00"/>
    <s v="Delivered"/>
    <n v="22"/>
    <x v="16"/>
    <n v="4.99"/>
    <b v="0"/>
    <n v="7"/>
    <s v="Sunday"/>
    <x v="2"/>
  </r>
  <r>
    <x v="1"/>
    <n v="1"/>
    <s v="21-00845"/>
    <x v="2"/>
    <d v="1899-12-30T20:48:00"/>
    <s v="Delivered"/>
    <n v="27"/>
    <x v="89"/>
    <n v="4.99"/>
    <b v="0"/>
    <n v="7"/>
    <s v="Sunday"/>
    <x v="2"/>
  </r>
  <r>
    <x v="2"/>
    <n v="1"/>
    <s v="31-00319"/>
    <x v="0"/>
    <d v="1899-12-30T12:00:00"/>
    <s v="Delivered"/>
    <n v="21"/>
    <x v="59"/>
    <n v="4.99"/>
    <b v="0"/>
    <n v="5"/>
    <s v="Friday"/>
    <x v="0"/>
  </r>
  <r>
    <x v="2"/>
    <n v="1"/>
    <s v="31-00320"/>
    <x v="0"/>
    <d v="1899-12-30T12:04:00"/>
    <s v="Delivered"/>
    <n v="24"/>
    <x v="15"/>
    <n v="4.99"/>
    <b v="0"/>
    <n v="5"/>
    <s v="Friday"/>
    <x v="0"/>
  </r>
  <r>
    <x v="2"/>
    <n v="1"/>
    <s v="31-00321"/>
    <x v="0"/>
    <d v="1899-12-30T12:33:00"/>
    <s v="Delivered"/>
    <n v="29"/>
    <x v="44"/>
    <n v="4.99"/>
    <b v="1"/>
    <n v="5"/>
    <s v="Friday"/>
    <x v="0"/>
  </r>
  <r>
    <x v="2"/>
    <n v="1"/>
    <s v="31-00322"/>
    <x v="0"/>
    <d v="1899-12-30T12:51:00"/>
    <s v="Delivered"/>
    <n v="38"/>
    <x v="12"/>
    <n v="4.99"/>
    <b v="0"/>
    <n v="5"/>
    <s v="Friday"/>
    <x v="0"/>
  </r>
  <r>
    <x v="2"/>
    <n v="1"/>
    <s v="31-00323"/>
    <x v="0"/>
    <d v="1899-12-30T13:08:00"/>
    <s v="Delivered"/>
    <n v="21"/>
    <x v="10"/>
    <n v="4.99"/>
    <b v="0"/>
    <n v="5"/>
    <s v="Friday"/>
    <x v="0"/>
  </r>
  <r>
    <x v="2"/>
    <n v="1"/>
    <s v="31-00324"/>
    <x v="0"/>
    <d v="1899-12-30T13:09:00"/>
    <s v="Delivered"/>
    <n v="22"/>
    <x v="87"/>
    <n v="4.99"/>
    <b v="0"/>
    <n v="5"/>
    <s v="Friday"/>
    <x v="0"/>
  </r>
  <r>
    <x v="2"/>
    <n v="1"/>
    <s v="31-00325"/>
    <x v="0"/>
    <d v="1899-12-30T13:38:00"/>
    <s v="Delivered"/>
    <n v="22"/>
    <x v="34"/>
    <n v="4.99"/>
    <b v="0"/>
    <n v="5"/>
    <s v="Friday"/>
    <x v="0"/>
  </r>
  <r>
    <x v="2"/>
    <n v="1"/>
    <s v="31-00326"/>
    <x v="0"/>
    <d v="1899-12-30T13:41:00"/>
    <s v="Delivered"/>
    <n v="29"/>
    <x v="72"/>
    <n v="4.99"/>
    <b v="0"/>
    <n v="5"/>
    <s v="Friday"/>
    <x v="0"/>
  </r>
  <r>
    <x v="2"/>
    <n v="1"/>
    <s v="31-00327"/>
    <x v="0"/>
    <d v="1899-12-30T13:45:00"/>
    <s v="Delivered"/>
    <n v="37"/>
    <x v="94"/>
    <n v="4.99"/>
    <b v="0"/>
    <n v="5"/>
    <s v="Friday"/>
    <x v="0"/>
  </r>
  <r>
    <x v="2"/>
    <n v="1"/>
    <s v="31-00328"/>
    <x v="0"/>
    <d v="1899-12-30T13:47:00"/>
    <s v="Delivered"/>
    <n v="32"/>
    <x v="10"/>
    <n v="4.99"/>
    <b v="0"/>
    <n v="5"/>
    <s v="Friday"/>
    <x v="0"/>
  </r>
  <r>
    <x v="2"/>
    <n v="1"/>
    <s v="31-00329"/>
    <x v="0"/>
    <d v="1899-12-30T14:54:00"/>
    <s v="Delivered"/>
    <n v="21"/>
    <x v="52"/>
    <n v="4.99"/>
    <b v="0"/>
    <n v="5"/>
    <s v="Friday"/>
    <x v="0"/>
  </r>
  <r>
    <x v="2"/>
    <n v="1"/>
    <s v="31-00330"/>
    <x v="0"/>
    <d v="1899-12-30T15:30:00"/>
    <s v="Delivered"/>
    <n v="21"/>
    <x v="22"/>
    <n v="4.99"/>
    <b v="0"/>
    <n v="5"/>
    <s v="Friday"/>
    <x v="1"/>
  </r>
  <r>
    <x v="2"/>
    <n v="1"/>
    <s v="31-00331"/>
    <x v="0"/>
    <d v="1899-12-30T16:06:00"/>
    <s v="Delivered"/>
    <n v="33"/>
    <x v="0"/>
    <n v="4.99"/>
    <b v="0"/>
    <n v="5"/>
    <s v="Friday"/>
    <x v="1"/>
  </r>
  <r>
    <x v="2"/>
    <n v="1"/>
    <s v="31-00332"/>
    <x v="0"/>
    <d v="1899-12-30T16:14:00"/>
    <s v="Delivered"/>
    <n v="33"/>
    <x v="16"/>
    <n v="4.99"/>
    <b v="0"/>
    <n v="5"/>
    <s v="Friday"/>
    <x v="1"/>
  </r>
  <r>
    <x v="2"/>
    <n v="1"/>
    <s v="31-00333"/>
    <x v="0"/>
    <d v="1899-12-30T16:29:00"/>
    <s v="Delivered"/>
    <n v="40"/>
    <x v="39"/>
    <n v="4.99"/>
    <b v="0"/>
    <n v="5"/>
    <s v="Friday"/>
    <x v="1"/>
  </r>
  <r>
    <x v="2"/>
    <n v="1"/>
    <s v="31-00334"/>
    <x v="0"/>
    <d v="1899-12-30T16:32:00"/>
    <s v="Delivered"/>
    <n v="40"/>
    <x v="59"/>
    <n v="4.99"/>
    <b v="0"/>
    <n v="5"/>
    <s v="Friday"/>
    <x v="1"/>
  </r>
  <r>
    <x v="2"/>
    <n v="1"/>
    <s v="31-00335"/>
    <x v="0"/>
    <d v="1899-12-30T16:37:00"/>
    <s v="Delivered"/>
    <n v="22"/>
    <x v="27"/>
    <n v="4.99"/>
    <b v="0"/>
    <n v="5"/>
    <s v="Friday"/>
    <x v="1"/>
  </r>
  <r>
    <x v="2"/>
    <n v="1"/>
    <s v="31-00336"/>
    <x v="0"/>
    <d v="1899-12-30T16:37:00"/>
    <s v="Delivered"/>
    <n v="28"/>
    <x v="82"/>
    <n v="4.99"/>
    <b v="0"/>
    <n v="5"/>
    <s v="Friday"/>
    <x v="1"/>
  </r>
  <r>
    <x v="2"/>
    <n v="1"/>
    <s v="31-00337"/>
    <x v="0"/>
    <d v="1899-12-30T16:42:00"/>
    <s v="Delivered"/>
    <n v="29"/>
    <x v="39"/>
    <n v="4.99"/>
    <b v="0"/>
    <n v="5"/>
    <s v="Friday"/>
    <x v="1"/>
  </r>
  <r>
    <x v="2"/>
    <n v="1"/>
    <s v="31-00338"/>
    <x v="0"/>
    <d v="1899-12-30T16:53:00"/>
    <s v="Delivered"/>
    <n v="27"/>
    <x v="18"/>
    <n v="4.99"/>
    <b v="0"/>
    <n v="5"/>
    <s v="Friday"/>
    <x v="1"/>
  </r>
  <r>
    <x v="2"/>
    <n v="1"/>
    <s v="31-00339"/>
    <x v="0"/>
    <d v="1899-12-30T16:57:00"/>
    <s v="Delivered"/>
    <n v="28"/>
    <x v="8"/>
    <n v="4.99"/>
    <b v="0"/>
    <n v="5"/>
    <s v="Friday"/>
    <x v="1"/>
  </r>
  <r>
    <x v="2"/>
    <n v="1"/>
    <s v="31-00340"/>
    <x v="0"/>
    <d v="1899-12-30T17:01:00"/>
    <s v="Delivered"/>
    <n v="92"/>
    <x v="30"/>
    <n v="4.99"/>
    <b v="0"/>
    <n v="5"/>
    <s v="Friday"/>
    <x v="1"/>
  </r>
  <r>
    <x v="2"/>
    <n v="1"/>
    <s v="31-00341"/>
    <x v="0"/>
    <d v="1899-12-30T17:02:00"/>
    <s v="Void"/>
    <s v="N/A"/>
    <x v="55"/>
    <n v="4.99"/>
    <b v="0"/>
    <n v="5"/>
    <s v="Friday"/>
    <x v="1"/>
  </r>
  <r>
    <x v="2"/>
    <n v="1"/>
    <s v="31-00342"/>
    <x v="0"/>
    <d v="1899-12-30T17:04:00"/>
    <s v="Delivered"/>
    <n v="65"/>
    <x v="171"/>
    <n v="4.99"/>
    <b v="0"/>
    <n v="5"/>
    <s v="Friday"/>
    <x v="1"/>
  </r>
  <r>
    <x v="2"/>
    <n v="1"/>
    <s v="31-00343"/>
    <x v="0"/>
    <d v="1899-12-30T17:06:00"/>
    <s v="Delivered"/>
    <n v="105"/>
    <x v="11"/>
    <n v="4.99"/>
    <b v="0"/>
    <n v="5"/>
    <s v="Friday"/>
    <x v="1"/>
  </r>
  <r>
    <x v="2"/>
    <n v="1"/>
    <s v="31-00344"/>
    <x v="0"/>
    <d v="1899-12-30T17:07:00"/>
    <s v="Void"/>
    <s v="N/A"/>
    <x v="8"/>
    <n v="4.99"/>
    <b v="0"/>
    <n v="5"/>
    <s v="Friday"/>
    <x v="1"/>
  </r>
  <r>
    <x v="2"/>
    <n v="1"/>
    <s v="31-00345"/>
    <x v="0"/>
    <d v="1899-12-30T17:08:00"/>
    <s v="Delivered"/>
    <n v="86"/>
    <x v="30"/>
    <n v="4.99"/>
    <b v="0"/>
    <n v="5"/>
    <s v="Friday"/>
    <x v="1"/>
  </r>
  <r>
    <x v="2"/>
    <n v="1"/>
    <s v="31-00346"/>
    <x v="0"/>
    <d v="1899-12-30T17:09:00"/>
    <s v="Delivered"/>
    <n v="87"/>
    <x v="16"/>
    <n v="4.99"/>
    <b v="0"/>
    <n v="5"/>
    <s v="Friday"/>
    <x v="1"/>
  </r>
  <r>
    <x v="2"/>
    <n v="1"/>
    <s v="31-00347"/>
    <x v="0"/>
    <d v="1899-12-30T17:09:00"/>
    <s v="Delivered"/>
    <n v="98"/>
    <x v="26"/>
    <n v="4.99"/>
    <b v="0"/>
    <n v="5"/>
    <s v="Friday"/>
    <x v="1"/>
  </r>
  <r>
    <x v="2"/>
    <n v="1"/>
    <s v="31-00348"/>
    <x v="0"/>
    <d v="1899-12-30T17:13:00"/>
    <s v="Delivered"/>
    <n v="113"/>
    <x v="0"/>
    <n v="4.99"/>
    <b v="0"/>
    <n v="5"/>
    <s v="Friday"/>
    <x v="1"/>
  </r>
  <r>
    <x v="2"/>
    <n v="1"/>
    <s v="31-00350"/>
    <x v="0"/>
    <d v="1899-12-30T17:14:00"/>
    <s v="Delivered"/>
    <n v="96"/>
    <x v="73"/>
    <n v="4.99"/>
    <b v="0"/>
    <n v="5"/>
    <s v="Friday"/>
    <x v="1"/>
  </r>
  <r>
    <x v="2"/>
    <n v="1"/>
    <s v="31-00349"/>
    <x v="0"/>
    <d v="1899-12-30T17:14:00"/>
    <s v="Delivered"/>
    <n v="116"/>
    <x v="56"/>
    <n v="4.99"/>
    <b v="0"/>
    <n v="5"/>
    <s v="Friday"/>
    <x v="1"/>
  </r>
  <r>
    <x v="2"/>
    <n v="1"/>
    <s v="31-00351"/>
    <x v="0"/>
    <d v="1899-12-30T17:16:00"/>
    <s v="Void"/>
    <s v="N/A"/>
    <x v="19"/>
    <n v="4.99"/>
    <b v="0"/>
    <n v="5"/>
    <s v="Friday"/>
    <x v="1"/>
  </r>
  <r>
    <x v="2"/>
    <n v="1"/>
    <s v="31-00352"/>
    <x v="0"/>
    <d v="1899-12-30T17:18:00"/>
    <s v="Void"/>
    <s v="N/A"/>
    <x v="19"/>
    <n v="4.99"/>
    <b v="0"/>
    <n v="5"/>
    <s v="Friday"/>
    <x v="1"/>
  </r>
  <r>
    <x v="2"/>
    <n v="1"/>
    <s v="31-00353"/>
    <x v="0"/>
    <d v="1899-12-30T17:20:00"/>
    <s v="Void"/>
    <s v="N/A"/>
    <x v="14"/>
    <n v="4.99"/>
    <b v="0"/>
    <n v="5"/>
    <s v="Friday"/>
    <x v="1"/>
  </r>
  <r>
    <x v="2"/>
    <n v="1"/>
    <s v="31-00354"/>
    <x v="0"/>
    <d v="1899-12-30T17:20:00"/>
    <s v="Void"/>
    <s v="N/A"/>
    <x v="36"/>
    <n v="4.99"/>
    <b v="0"/>
    <n v="5"/>
    <s v="Friday"/>
    <x v="1"/>
  </r>
  <r>
    <x v="2"/>
    <n v="1"/>
    <s v="31-00355"/>
    <x v="0"/>
    <d v="1899-12-30T17:21:00"/>
    <s v="Delivered"/>
    <n v="101"/>
    <x v="69"/>
    <n v="4.99"/>
    <b v="0"/>
    <n v="5"/>
    <s v="Friday"/>
    <x v="1"/>
  </r>
  <r>
    <x v="2"/>
    <n v="1"/>
    <s v="31-00356"/>
    <x v="0"/>
    <d v="1899-12-30T17:21:00"/>
    <s v="Delivered"/>
    <n v="104"/>
    <x v="172"/>
    <n v="4.99"/>
    <b v="0"/>
    <n v="5"/>
    <s v="Friday"/>
    <x v="1"/>
  </r>
  <r>
    <x v="2"/>
    <n v="1"/>
    <s v="31-00357"/>
    <x v="0"/>
    <d v="1899-12-30T17:22:00"/>
    <s v="Void"/>
    <s v="N/A"/>
    <x v="18"/>
    <n v="4.99"/>
    <b v="0"/>
    <n v="5"/>
    <s v="Friday"/>
    <x v="1"/>
  </r>
  <r>
    <x v="2"/>
    <n v="1"/>
    <s v="31-00359"/>
    <x v="0"/>
    <d v="1899-12-30T17:24:00"/>
    <s v="Delivered"/>
    <n v="90"/>
    <x v="112"/>
    <n v="4.99"/>
    <b v="0"/>
    <n v="5"/>
    <s v="Friday"/>
    <x v="1"/>
  </r>
  <r>
    <x v="2"/>
    <n v="1"/>
    <s v="31-00358"/>
    <x v="0"/>
    <d v="1899-12-30T17:24:00"/>
    <s v="Delivered"/>
    <n v="63"/>
    <x v="110"/>
    <n v="4.99"/>
    <b v="0"/>
    <n v="5"/>
    <s v="Friday"/>
    <x v="1"/>
  </r>
  <r>
    <x v="2"/>
    <n v="1"/>
    <s v="31-00360"/>
    <x v="0"/>
    <d v="1899-12-30T17:25:00"/>
    <s v="Delivered"/>
    <n v="110"/>
    <x v="31"/>
    <n v="4.99"/>
    <b v="1"/>
    <n v="5"/>
    <s v="Friday"/>
    <x v="1"/>
  </r>
  <r>
    <x v="2"/>
    <n v="1"/>
    <s v="31-00361"/>
    <x v="0"/>
    <d v="1899-12-30T17:26:00"/>
    <s v="Delivered"/>
    <n v="100"/>
    <x v="110"/>
    <n v="4.99"/>
    <b v="0"/>
    <n v="5"/>
    <s v="Friday"/>
    <x v="1"/>
  </r>
  <r>
    <x v="2"/>
    <n v="1"/>
    <s v="31-00362"/>
    <x v="0"/>
    <d v="1899-12-30T17:27:00"/>
    <s v="Void"/>
    <s v="N/A"/>
    <x v="14"/>
    <n v="4.99"/>
    <b v="0"/>
    <n v="5"/>
    <s v="Friday"/>
    <x v="1"/>
  </r>
  <r>
    <x v="2"/>
    <n v="1"/>
    <s v="31-00365"/>
    <x v="0"/>
    <d v="1899-12-30T17:30:00"/>
    <s v="Void"/>
    <s v="N/A"/>
    <x v="14"/>
    <n v="4.99"/>
    <b v="0"/>
    <n v="5"/>
    <s v="Friday"/>
    <x v="1"/>
  </r>
  <r>
    <x v="2"/>
    <n v="1"/>
    <s v="31-00364"/>
    <x v="0"/>
    <d v="1899-12-30T17:30:00"/>
    <s v="Delivered"/>
    <n v="117"/>
    <x v="86"/>
    <n v="4.99"/>
    <b v="1"/>
    <n v="5"/>
    <s v="Friday"/>
    <x v="1"/>
  </r>
  <r>
    <x v="2"/>
    <n v="1"/>
    <s v="31-00363"/>
    <x v="0"/>
    <d v="1899-12-30T17:30:00"/>
    <s v="Delivered"/>
    <n v="98"/>
    <x v="173"/>
    <n v="4.99"/>
    <b v="0"/>
    <n v="5"/>
    <s v="Friday"/>
    <x v="1"/>
  </r>
  <r>
    <x v="2"/>
    <n v="1"/>
    <s v="31-00366"/>
    <x v="0"/>
    <d v="1899-12-30T17:32:00"/>
    <s v="Delivered"/>
    <n v="68"/>
    <x v="5"/>
    <n v="4.99"/>
    <b v="0"/>
    <n v="5"/>
    <s v="Friday"/>
    <x v="1"/>
  </r>
  <r>
    <x v="2"/>
    <n v="1"/>
    <s v="31-00367"/>
    <x v="0"/>
    <d v="1899-12-30T17:33:00"/>
    <s v="Void"/>
    <s v="N/A"/>
    <x v="64"/>
    <n v="4.99"/>
    <b v="0"/>
    <n v="5"/>
    <s v="Friday"/>
    <x v="1"/>
  </r>
  <r>
    <x v="2"/>
    <n v="1"/>
    <s v="31-00368"/>
    <x v="0"/>
    <d v="1899-12-30T17:33:00"/>
    <s v="Delivered"/>
    <n v="79"/>
    <x v="32"/>
    <n v="4.99"/>
    <b v="0"/>
    <n v="5"/>
    <s v="Friday"/>
    <x v="1"/>
  </r>
  <r>
    <x v="2"/>
    <n v="1"/>
    <s v="31-00369"/>
    <x v="0"/>
    <d v="1899-12-30T17:35:00"/>
    <s v="Delivered"/>
    <n v="89"/>
    <x v="52"/>
    <n v="4.99"/>
    <b v="0"/>
    <n v="5"/>
    <s v="Friday"/>
    <x v="1"/>
  </r>
  <r>
    <x v="2"/>
    <n v="1"/>
    <s v="31-00370"/>
    <x v="0"/>
    <d v="1899-12-30T17:37:00"/>
    <s v="Void"/>
    <s v="N/A"/>
    <x v="48"/>
    <n v="4.99"/>
    <b v="0"/>
    <n v="5"/>
    <s v="Friday"/>
    <x v="1"/>
  </r>
  <r>
    <x v="2"/>
    <n v="1"/>
    <s v="31-00371"/>
    <x v="0"/>
    <d v="1899-12-30T17:39:00"/>
    <s v="Delivered"/>
    <n v="84"/>
    <x v="174"/>
    <n v="4.99"/>
    <b v="0"/>
    <n v="5"/>
    <s v="Friday"/>
    <x v="1"/>
  </r>
  <r>
    <x v="2"/>
    <n v="1"/>
    <s v="31-00372"/>
    <x v="0"/>
    <d v="1899-12-30T17:40:00"/>
    <s v="Delivered"/>
    <n v="64"/>
    <x v="175"/>
    <n v="4.99"/>
    <b v="0"/>
    <n v="5"/>
    <s v="Friday"/>
    <x v="1"/>
  </r>
  <r>
    <x v="2"/>
    <n v="1"/>
    <s v="31-00373"/>
    <x v="0"/>
    <d v="1899-12-30T17:41:00"/>
    <s v="Delivered"/>
    <n v="101"/>
    <x v="79"/>
    <n v="4.99"/>
    <b v="0"/>
    <n v="5"/>
    <s v="Friday"/>
    <x v="1"/>
  </r>
  <r>
    <x v="2"/>
    <n v="1"/>
    <s v="31-00374"/>
    <x v="0"/>
    <d v="1899-12-30T17:41:00"/>
    <s v="Delivered"/>
    <n v="95"/>
    <x v="4"/>
    <n v="4.99"/>
    <b v="0"/>
    <n v="5"/>
    <s v="Friday"/>
    <x v="1"/>
  </r>
  <r>
    <x v="2"/>
    <n v="1"/>
    <s v="31-00375"/>
    <x v="0"/>
    <d v="1899-12-30T17:43:00"/>
    <s v="Delivered"/>
    <n v="126"/>
    <x v="58"/>
    <n v="4.99"/>
    <b v="0"/>
    <n v="5"/>
    <s v="Friday"/>
    <x v="1"/>
  </r>
  <r>
    <x v="2"/>
    <n v="1"/>
    <s v="31-00377"/>
    <x v="0"/>
    <d v="1899-12-30T17:44:00"/>
    <s v="Delivered"/>
    <n v="111"/>
    <x v="44"/>
    <n v="4.99"/>
    <b v="0"/>
    <n v="5"/>
    <s v="Friday"/>
    <x v="1"/>
  </r>
  <r>
    <x v="2"/>
    <n v="1"/>
    <s v="31-00376"/>
    <x v="0"/>
    <d v="1899-12-30T17:44:00"/>
    <s v="Delivered"/>
    <n v="95"/>
    <x v="147"/>
    <n v="4.99"/>
    <b v="0"/>
    <n v="5"/>
    <s v="Friday"/>
    <x v="1"/>
  </r>
  <r>
    <x v="2"/>
    <n v="1"/>
    <s v="31-00378"/>
    <x v="0"/>
    <d v="1899-12-30T17:51:00"/>
    <s v="Delivered"/>
    <n v="121"/>
    <x v="86"/>
    <n v="4.99"/>
    <b v="0"/>
    <n v="5"/>
    <s v="Friday"/>
    <x v="1"/>
  </r>
  <r>
    <x v="2"/>
    <n v="1"/>
    <s v="31-00379"/>
    <x v="0"/>
    <d v="1899-12-30T17:52:00"/>
    <s v="Delivered"/>
    <n v="98"/>
    <x v="49"/>
    <n v="4.99"/>
    <b v="1"/>
    <n v="5"/>
    <s v="Friday"/>
    <x v="1"/>
  </r>
  <r>
    <x v="2"/>
    <n v="1"/>
    <s v="31-00380"/>
    <x v="0"/>
    <d v="1899-12-30T17:57:00"/>
    <s v="Delivered"/>
    <n v="109"/>
    <x v="94"/>
    <n v="4.99"/>
    <b v="0"/>
    <n v="5"/>
    <s v="Friday"/>
    <x v="1"/>
  </r>
  <r>
    <x v="2"/>
    <n v="1"/>
    <s v="31-00381"/>
    <x v="0"/>
    <d v="1899-12-30T17:58:00"/>
    <s v="Delivered"/>
    <n v="93"/>
    <x v="17"/>
    <n v="4.99"/>
    <b v="0"/>
    <n v="5"/>
    <s v="Friday"/>
    <x v="1"/>
  </r>
  <r>
    <x v="2"/>
    <n v="1"/>
    <s v="31-00382"/>
    <x v="0"/>
    <d v="1899-12-30T18:05:00"/>
    <s v="Delivered"/>
    <n v="108"/>
    <x v="88"/>
    <n v="4.99"/>
    <b v="0"/>
    <n v="5"/>
    <s v="Friday"/>
    <x v="2"/>
  </r>
  <r>
    <x v="2"/>
    <n v="1"/>
    <s v="31-00384"/>
    <x v="0"/>
    <d v="1899-12-30T18:06:00"/>
    <s v="Delivered"/>
    <n v="126"/>
    <x v="6"/>
    <n v="4.99"/>
    <b v="0"/>
    <n v="5"/>
    <s v="Friday"/>
    <x v="2"/>
  </r>
  <r>
    <x v="2"/>
    <n v="1"/>
    <s v="31-00383"/>
    <x v="0"/>
    <d v="1899-12-30T18:06:00"/>
    <s v="Delivered"/>
    <n v="89"/>
    <x v="81"/>
    <n v="4.99"/>
    <b v="0"/>
    <n v="5"/>
    <s v="Friday"/>
    <x v="2"/>
  </r>
  <r>
    <x v="2"/>
    <n v="1"/>
    <s v="31-00385"/>
    <x v="0"/>
    <d v="1899-12-30T18:07:00"/>
    <s v="Delivered"/>
    <n v="84"/>
    <x v="19"/>
    <n v="4.99"/>
    <b v="0"/>
    <n v="5"/>
    <s v="Friday"/>
    <x v="2"/>
  </r>
  <r>
    <x v="2"/>
    <n v="1"/>
    <s v="31-00386"/>
    <x v="0"/>
    <d v="1899-12-30T18:07:00"/>
    <s v="Delivered"/>
    <n v="97"/>
    <x v="40"/>
    <n v="4.99"/>
    <b v="0"/>
    <n v="5"/>
    <s v="Friday"/>
    <x v="2"/>
  </r>
  <r>
    <x v="2"/>
    <n v="1"/>
    <s v="31-00388"/>
    <x v="0"/>
    <d v="1899-12-30T18:12:00"/>
    <s v="Delivered"/>
    <n v="113"/>
    <x v="53"/>
    <n v="4.99"/>
    <b v="0"/>
    <n v="5"/>
    <s v="Friday"/>
    <x v="2"/>
  </r>
  <r>
    <x v="2"/>
    <n v="1"/>
    <s v="31-00387"/>
    <x v="0"/>
    <d v="1899-12-30T18:12:00"/>
    <s v="Delivered"/>
    <n v="140"/>
    <x v="42"/>
    <n v="4.99"/>
    <b v="0"/>
    <n v="5"/>
    <s v="Friday"/>
    <x v="2"/>
  </r>
  <r>
    <x v="2"/>
    <n v="1"/>
    <s v="31-00390"/>
    <x v="0"/>
    <d v="1899-12-30T18:13:00"/>
    <s v="Delivered"/>
    <n v="154"/>
    <x v="55"/>
    <n v="4.99"/>
    <b v="0"/>
    <n v="5"/>
    <s v="Friday"/>
    <x v="2"/>
  </r>
  <r>
    <x v="2"/>
    <n v="1"/>
    <s v="31-00389"/>
    <x v="0"/>
    <d v="1899-12-30T18:13:00"/>
    <s v="Delivered"/>
    <n v="124"/>
    <x v="9"/>
    <n v="4.99"/>
    <b v="0"/>
    <n v="5"/>
    <s v="Friday"/>
    <x v="2"/>
  </r>
  <r>
    <x v="2"/>
    <n v="1"/>
    <s v="31-00391"/>
    <x v="0"/>
    <d v="1899-12-30T18:15:00"/>
    <s v="Delivered"/>
    <n v="106"/>
    <x v="111"/>
    <n v="4.99"/>
    <b v="1"/>
    <n v="5"/>
    <s v="Friday"/>
    <x v="2"/>
  </r>
  <r>
    <x v="2"/>
    <n v="1"/>
    <s v="31-00393"/>
    <x v="0"/>
    <d v="1899-12-30T18:16:00"/>
    <s v="Delivered"/>
    <n v="115"/>
    <x v="47"/>
    <n v="4.99"/>
    <b v="0"/>
    <n v="5"/>
    <s v="Friday"/>
    <x v="2"/>
  </r>
  <r>
    <x v="2"/>
    <n v="1"/>
    <s v="31-00392"/>
    <x v="0"/>
    <d v="1899-12-30T18:16:00"/>
    <s v="Delivered"/>
    <n v="129"/>
    <x v="6"/>
    <n v="4.99"/>
    <b v="0"/>
    <n v="5"/>
    <s v="Friday"/>
    <x v="2"/>
  </r>
  <r>
    <x v="2"/>
    <n v="1"/>
    <s v="31-00394"/>
    <x v="0"/>
    <d v="1899-12-30T18:17:00"/>
    <s v="Delivered"/>
    <n v="100"/>
    <x v="42"/>
    <n v="4.99"/>
    <b v="0"/>
    <n v="5"/>
    <s v="Friday"/>
    <x v="2"/>
  </r>
  <r>
    <x v="2"/>
    <n v="1"/>
    <s v="31-00395"/>
    <x v="0"/>
    <d v="1899-12-30T18:18:00"/>
    <s v="Delivered"/>
    <n v="111"/>
    <x v="93"/>
    <n v="4.99"/>
    <b v="0"/>
    <n v="5"/>
    <s v="Friday"/>
    <x v="2"/>
  </r>
  <r>
    <x v="2"/>
    <n v="1"/>
    <s v="31-00396"/>
    <x v="0"/>
    <d v="1899-12-30T18:20:00"/>
    <s v="Delivered"/>
    <n v="147"/>
    <x v="47"/>
    <n v="4.99"/>
    <b v="0"/>
    <n v="5"/>
    <s v="Friday"/>
    <x v="2"/>
  </r>
  <r>
    <x v="2"/>
    <n v="1"/>
    <s v="31-00398"/>
    <x v="0"/>
    <d v="1899-12-30T18:24:00"/>
    <s v="Void"/>
    <s v="N/A"/>
    <x v="64"/>
    <n v="4.99"/>
    <b v="0"/>
    <n v="5"/>
    <s v="Friday"/>
    <x v="2"/>
  </r>
  <r>
    <x v="2"/>
    <n v="1"/>
    <s v="31-00397"/>
    <x v="0"/>
    <d v="1899-12-30T18:24:00"/>
    <s v="Delivered"/>
    <n v="108"/>
    <x v="112"/>
    <n v="4.99"/>
    <b v="0"/>
    <n v="5"/>
    <s v="Friday"/>
    <x v="2"/>
  </r>
  <r>
    <x v="2"/>
    <n v="1"/>
    <s v="31-00399"/>
    <x v="0"/>
    <d v="1899-12-30T18:31:00"/>
    <s v="Delivered"/>
    <n v="91"/>
    <x v="58"/>
    <n v="4.99"/>
    <b v="0"/>
    <n v="5"/>
    <s v="Friday"/>
    <x v="2"/>
  </r>
  <r>
    <x v="2"/>
    <n v="1"/>
    <s v="31-00400"/>
    <x v="0"/>
    <d v="1899-12-30T18:37:00"/>
    <s v="Void"/>
    <s v="N/A"/>
    <x v="3"/>
    <n v="4.99"/>
    <b v="0"/>
    <n v="5"/>
    <s v="Friday"/>
    <x v="2"/>
  </r>
  <r>
    <x v="2"/>
    <n v="1"/>
    <s v="31-00401"/>
    <x v="0"/>
    <d v="1899-12-30T18:41:00"/>
    <s v="Void"/>
    <s v="N/A"/>
    <x v="71"/>
    <n v="4.99"/>
    <b v="0"/>
    <n v="5"/>
    <s v="Friday"/>
    <x v="2"/>
  </r>
  <r>
    <x v="2"/>
    <n v="1"/>
    <s v="31-00402"/>
    <x v="0"/>
    <d v="1899-12-30T18:42:00"/>
    <s v="Delivered"/>
    <n v="103"/>
    <x v="15"/>
    <n v="4.99"/>
    <b v="0"/>
    <n v="5"/>
    <s v="Friday"/>
    <x v="2"/>
  </r>
  <r>
    <x v="2"/>
    <n v="1"/>
    <s v="31-00403"/>
    <x v="0"/>
    <d v="1899-12-30T18:42:00"/>
    <s v="Delivered"/>
    <n v="123"/>
    <x v="37"/>
    <n v="4.99"/>
    <b v="0"/>
    <n v="5"/>
    <s v="Friday"/>
    <x v="2"/>
  </r>
  <r>
    <x v="2"/>
    <n v="1"/>
    <s v="31-00404"/>
    <x v="0"/>
    <d v="1899-12-30T18:45:00"/>
    <s v="Delivered"/>
    <n v="125"/>
    <x v="8"/>
    <n v="4.99"/>
    <b v="0"/>
    <n v="5"/>
    <s v="Friday"/>
    <x v="2"/>
  </r>
  <r>
    <x v="2"/>
    <n v="1"/>
    <s v="31-00405"/>
    <x v="0"/>
    <d v="1899-12-30T18:46:00"/>
    <s v="Delivered"/>
    <n v="101"/>
    <x v="38"/>
    <n v="4.99"/>
    <b v="0"/>
    <n v="5"/>
    <s v="Friday"/>
    <x v="2"/>
  </r>
  <r>
    <x v="2"/>
    <n v="1"/>
    <s v="31-00406"/>
    <x v="0"/>
    <d v="1899-12-30T18:48:00"/>
    <s v="Delivered"/>
    <n v="140"/>
    <x v="53"/>
    <n v="4.99"/>
    <b v="1"/>
    <n v="5"/>
    <s v="Friday"/>
    <x v="2"/>
  </r>
  <r>
    <x v="2"/>
    <n v="1"/>
    <s v="31-00407"/>
    <x v="0"/>
    <d v="1899-12-30T18:49:00"/>
    <s v="Delivered"/>
    <n v="139"/>
    <x v="36"/>
    <n v="4.99"/>
    <b v="0"/>
    <n v="5"/>
    <s v="Friday"/>
    <x v="2"/>
  </r>
  <r>
    <x v="2"/>
    <n v="1"/>
    <s v="31-00409"/>
    <x v="0"/>
    <d v="1899-12-30T18:53:00"/>
    <s v="Delivered"/>
    <n v="68"/>
    <x v="58"/>
    <n v="4.99"/>
    <b v="0"/>
    <n v="5"/>
    <s v="Friday"/>
    <x v="2"/>
  </r>
  <r>
    <x v="2"/>
    <n v="1"/>
    <s v="31-00408"/>
    <x v="0"/>
    <d v="1899-12-30T18:53:00"/>
    <s v="Delivered"/>
    <n v="94"/>
    <x v="165"/>
    <n v="4.99"/>
    <b v="0"/>
    <n v="5"/>
    <s v="Friday"/>
    <x v="2"/>
  </r>
  <r>
    <x v="2"/>
    <n v="1"/>
    <s v="31-00411"/>
    <x v="0"/>
    <d v="1899-12-30T18:55:00"/>
    <s v="Delivered"/>
    <n v="127"/>
    <x v="34"/>
    <n v="4.99"/>
    <b v="0"/>
    <n v="5"/>
    <s v="Friday"/>
    <x v="2"/>
  </r>
  <r>
    <x v="2"/>
    <n v="1"/>
    <s v="31-00410"/>
    <x v="0"/>
    <d v="1899-12-30T18:55:00"/>
    <s v="Delivered"/>
    <n v="91"/>
    <x v="20"/>
    <n v="4.99"/>
    <b v="0"/>
    <n v="5"/>
    <s v="Friday"/>
    <x v="2"/>
  </r>
  <r>
    <x v="2"/>
    <n v="1"/>
    <s v="31-00412"/>
    <x v="0"/>
    <d v="1899-12-30T19:01:00"/>
    <s v="Delivered"/>
    <n v="111"/>
    <x v="20"/>
    <n v="4.99"/>
    <b v="0"/>
    <n v="5"/>
    <s v="Friday"/>
    <x v="2"/>
  </r>
  <r>
    <x v="2"/>
    <n v="1"/>
    <s v="31-00413"/>
    <x v="0"/>
    <d v="1899-12-30T19:09:00"/>
    <s v="Delivered"/>
    <n v="101"/>
    <x v="144"/>
    <n v="4.99"/>
    <b v="0"/>
    <n v="5"/>
    <s v="Friday"/>
    <x v="2"/>
  </r>
  <r>
    <x v="2"/>
    <n v="1"/>
    <s v="31-00414"/>
    <x v="0"/>
    <d v="1899-12-30T19:10:00"/>
    <s v="Delivered"/>
    <n v="122"/>
    <x v="102"/>
    <n v="4.99"/>
    <b v="0"/>
    <n v="5"/>
    <s v="Friday"/>
    <x v="2"/>
  </r>
  <r>
    <x v="2"/>
    <n v="1"/>
    <s v="31-00415"/>
    <x v="0"/>
    <d v="1899-12-30T19:14:00"/>
    <s v="Delivered"/>
    <n v="141"/>
    <x v="37"/>
    <n v="4.99"/>
    <b v="0"/>
    <n v="5"/>
    <s v="Friday"/>
    <x v="2"/>
  </r>
  <r>
    <x v="2"/>
    <n v="1"/>
    <s v="31-00416"/>
    <x v="0"/>
    <d v="1899-12-30T19:33:00"/>
    <s v="Delivered"/>
    <n v="126"/>
    <x v="36"/>
    <n v="4.99"/>
    <b v="0"/>
    <n v="5"/>
    <s v="Friday"/>
    <x v="2"/>
  </r>
  <r>
    <x v="2"/>
    <n v="1"/>
    <s v="31-00417"/>
    <x v="0"/>
    <d v="1899-12-30T19:33:00"/>
    <s v="Delivered"/>
    <n v="94"/>
    <x v="36"/>
    <n v="4.99"/>
    <b v="0"/>
    <n v="5"/>
    <s v="Friday"/>
    <x v="2"/>
  </r>
  <r>
    <x v="2"/>
    <n v="1"/>
    <s v="31-00418"/>
    <x v="0"/>
    <d v="1899-12-30T19:33:00"/>
    <s v="Delivered"/>
    <n v="127"/>
    <x v="31"/>
    <n v="4.99"/>
    <b v="0"/>
    <n v="5"/>
    <s v="Friday"/>
    <x v="2"/>
  </r>
  <r>
    <x v="2"/>
    <n v="1"/>
    <s v="31-00419"/>
    <x v="0"/>
    <d v="1899-12-30T19:34:00"/>
    <s v="Delivered"/>
    <n v="135"/>
    <x v="126"/>
    <n v="4.99"/>
    <b v="0"/>
    <n v="5"/>
    <s v="Friday"/>
    <x v="2"/>
  </r>
  <r>
    <x v="2"/>
    <n v="1"/>
    <s v="31-00420"/>
    <x v="0"/>
    <d v="1899-12-30T19:35:00"/>
    <s v="Delivered"/>
    <n v="89"/>
    <x v="6"/>
    <n v="4.99"/>
    <b v="0"/>
    <n v="5"/>
    <s v="Friday"/>
    <x v="2"/>
  </r>
  <r>
    <x v="2"/>
    <n v="1"/>
    <s v="31-00421"/>
    <x v="0"/>
    <d v="1899-12-30T19:36:00"/>
    <s v="Delivered"/>
    <n v="117"/>
    <x v="95"/>
    <n v="4.99"/>
    <b v="0"/>
    <n v="5"/>
    <s v="Friday"/>
    <x v="2"/>
  </r>
  <r>
    <x v="2"/>
    <n v="1"/>
    <s v="31-00422"/>
    <x v="0"/>
    <d v="1899-12-30T19:37:00"/>
    <s v="Delivered"/>
    <n v="92"/>
    <x v="140"/>
    <n v="4.99"/>
    <b v="0"/>
    <n v="5"/>
    <s v="Friday"/>
    <x v="2"/>
  </r>
  <r>
    <x v="2"/>
    <n v="1"/>
    <s v="31-00424"/>
    <x v="0"/>
    <d v="1899-12-30T19:41:00"/>
    <s v="Delivered"/>
    <n v="128"/>
    <x v="112"/>
    <n v="4.99"/>
    <b v="0"/>
    <n v="5"/>
    <s v="Friday"/>
    <x v="2"/>
  </r>
  <r>
    <x v="2"/>
    <n v="1"/>
    <s v="31-00423"/>
    <x v="0"/>
    <d v="1899-12-30T19:41:00"/>
    <s v="Delivered"/>
    <n v="102"/>
    <x v="22"/>
    <n v="4.99"/>
    <b v="0"/>
    <n v="5"/>
    <s v="Friday"/>
    <x v="2"/>
  </r>
  <r>
    <x v="2"/>
    <n v="1"/>
    <s v="31-00425"/>
    <x v="0"/>
    <d v="1899-12-30T19:49:00"/>
    <s v="Void"/>
    <s v="N/A"/>
    <x v="27"/>
    <n v="4.99"/>
    <b v="0"/>
    <n v="5"/>
    <s v="Friday"/>
    <x v="2"/>
  </r>
  <r>
    <x v="2"/>
    <n v="1"/>
    <s v="31-00426"/>
    <x v="0"/>
    <d v="1899-12-30T19:55:00"/>
    <s v="Delivered"/>
    <n v="89"/>
    <x v="59"/>
    <n v="4.99"/>
    <b v="0"/>
    <n v="5"/>
    <s v="Friday"/>
    <x v="2"/>
  </r>
  <r>
    <x v="2"/>
    <n v="1"/>
    <s v="31-00427"/>
    <x v="0"/>
    <d v="1899-12-30T19:58:00"/>
    <s v="Delivered"/>
    <n v="104"/>
    <x v="176"/>
    <n v="4.99"/>
    <b v="0"/>
    <n v="5"/>
    <s v="Friday"/>
    <x v="2"/>
  </r>
  <r>
    <x v="2"/>
    <n v="1"/>
    <s v="31-00428"/>
    <x v="0"/>
    <d v="1899-12-30T20:01:00"/>
    <s v="Void"/>
    <s v="N/A"/>
    <x v="112"/>
    <n v="4.99"/>
    <b v="0"/>
    <n v="5"/>
    <s v="Friday"/>
    <x v="2"/>
  </r>
  <r>
    <x v="2"/>
    <n v="1"/>
    <s v="31-00429"/>
    <x v="0"/>
    <d v="1899-12-30T20:08:00"/>
    <s v="Void"/>
    <s v="N/A"/>
    <x v="80"/>
    <n v="4.99"/>
    <b v="0"/>
    <n v="5"/>
    <s v="Friday"/>
    <x v="2"/>
  </r>
  <r>
    <x v="2"/>
    <n v="1"/>
    <s v="31-00430"/>
    <x v="0"/>
    <d v="1899-12-30T20:11:00"/>
    <s v="Void"/>
    <s v="N/A"/>
    <x v="34"/>
    <n v="4.99"/>
    <b v="0"/>
    <n v="5"/>
    <s v="Friday"/>
    <x v="2"/>
  </r>
  <r>
    <x v="2"/>
    <n v="1"/>
    <s v="31-00431"/>
    <x v="0"/>
    <d v="1899-12-30T20:12:00"/>
    <s v="Void"/>
    <s v="N/A"/>
    <x v="19"/>
    <n v="4.99"/>
    <b v="0"/>
    <n v="5"/>
    <s v="Friday"/>
    <x v="2"/>
  </r>
  <r>
    <x v="2"/>
    <n v="1"/>
    <s v="31-00432"/>
    <x v="0"/>
    <d v="1899-12-30T20:13:00"/>
    <s v="Delivered"/>
    <n v="74"/>
    <x v="30"/>
    <n v="4.99"/>
    <b v="0"/>
    <n v="5"/>
    <s v="Friday"/>
    <x v="2"/>
  </r>
  <r>
    <x v="2"/>
    <n v="1"/>
    <s v="31-00433"/>
    <x v="0"/>
    <d v="1899-12-30T20:15:00"/>
    <s v="Delivered"/>
    <n v="108"/>
    <x v="53"/>
    <n v="4.99"/>
    <b v="0"/>
    <n v="5"/>
    <s v="Friday"/>
    <x v="2"/>
  </r>
  <r>
    <x v="2"/>
    <n v="1"/>
    <s v="31-00435"/>
    <x v="0"/>
    <d v="1899-12-30T20:26:00"/>
    <s v="Void"/>
    <s v="N/A"/>
    <x v="81"/>
    <n v="4.99"/>
    <b v="0"/>
    <n v="5"/>
    <s v="Friday"/>
    <x v="2"/>
  </r>
  <r>
    <x v="2"/>
    <n v="1"/>
    <s v="31-00434"/>
    <x v="0"/>
    <d v="1899-12-30T20:26:00"/>
    <s v="Void"/>
    <s v="N/A"/>
    <x v="80"/>
    <n v="4.99"/>
    <b v="0"/>
    <n v="5"/>
    <s v="Friday"/>
    <x v="2"/>
  </r>
  <r>
    <x v="2"/>
    <n v="1"/>
    <s v="31-00436"/>
    <x v="0"/>
    <d v="1899-12-30T20:28:00"/>
    <s v="Void"/>
    <s v="N/A"/>
    <x v="50"/>
    <n v="4.99"/>
    <b v="0"/>
    <n v="5"/>
    <s v="Friday"/>
    <x v="2"/>
  </r>
  <r>
    <x v="2"/>
    <n v="1"/>
    <s v="31-00437"/>
    <x v="0"/>
    <d v="1899-12-30T20:40:00"/>
    <s v="Delivered"/>
    <n v="130"/>
    <x v="73"/>
    <n v="4.99"/>
    <b v="0"/>
    <n v="5"/>
    <s v="Friday"/>
    <x v="2"/>
  </r>
  <r>
    <x v="2"/>
    <n v="1"/>
    <s v="31-00438"/>
    <x v="0"/>
    <d v="1899-12-30T20:49:00"/>
    <s v="Delivered"/>
    <n v="119"/>
    <x v="40"/>
    <n v="4.99"/>
    <b v="0"/>
    <n v="5"/>
    <s v="Friday"/>
    <x v="2"/>
  </r>
  <r>
    <x v="2"/>
    <n v="1"/>
    <s v="31-00439"/>
    <x v="0"/>
    <d v="1899-12-30T20:50:00"/>
    <s v="Delivered"/>
    <n v="126"/>
    <x v="113"/>
    <n v="4.99"/>
    <b v="0"/>
    <n v="5"/>
    <s v="Friday"/>
    <x v="2"/>
  </r>
  <r>
    <x v="2"/>
    <n v="1"/>
    <s v="31-00440"/>
    <x v="0"/>
    <d v="1899-12-30T20:51:00"/>
    <s v="Delivered"/>
    <n v="87"/>
    <x v="73"/>
    <n v="4.99"/>
    <b v="0"/>
    <n v="5"/>
    <s v="Friday"/>
    <x v="2"/>
  </r>
  <r>
    <x v="2"/>
    <n v="1"/>
    <s v="31-00441"/>
    <x v="0"/>
    <d v="1899-12-30T20:54:00"/>
    <s v="Delivered"/>
    <n v="120"/>
    <x v="177"/>
    <n v="4.99"/>
    <b v="0"/>
    <n v="5"/>
    <s v="Friday"/>
    <x v="2"/>
  </r>
  <r>
    <x v="2"/>
    <n v="1"/>
    <s v="31-00442"/>
    <x v="1"/>
    <d v="1899-12-30T12:28:00"/>
    <s v="Delivered"/>
    <n v="40"/>
    <x v="67"/>
    <n v="4.99"/>
    <b v="0"/>
    <n v="6"/>
    <s v="Saturday"/>
    <x v="0"/>
  </r>
  <r>
    <x v="2"/>
    <n v="1"/>
    <s v="31-00443"/>
    <x v="1"/>
    <d v="1899-12-30T12:37:00"/>
    <s v="Delivered"/>
    <n v="31"/>
    <x v="15"/>
    <n v="4.99"/>
    <b v="0"/>
    <n v="6"/>
    <s v="Saturday"/>
    <x v="0"/>
  </r>
  <r>
    <x v="2"/>
    <n v="1"/>
    <s v="31-00444"/>
    <x v="1"/>
    <d v="1899-12-30T12:38:00"/>
    <s v="Delivered"/>
    <n v="26"/>
    <x v="178"/>
    <n v="4.99"/>
    <b v="0"/>
    <n v="6"/>
    <s v="Saturday"/>
    <x v="0"/>
  </r>
  <r>
    <x v="2"/>
    <n v="1"/>
    <s v="31-00445"/>
    <x v="1"/>
    <d v="1899-12-30T12:39:00"/>
    <s v="Delivered"/>
    <n v="33"/>
    <x v="64"/>
    <n v="4.99"/>
    <b v="0"/>
    <n v="6"/>
    <s v="Saturday"/>
    <x v="0"/>
  </r>
  <r>
    <x v="2"/>
    <n v="1"/>
    <s v="31-00447"/>
    <x v="1"/>
    <d v="1899-12-30T12:54:00"/>
    <s v="Delivered"/>
    <n v="36"/>
    <x v="79"/>
    <n v="4.99"/>
    <b v="0"/>
    <n v="6"/>
    <s v="Saturday"/>
    <x v="0"/>
  </r>
  <r>
    <x v="2"/>
    <n v="1"/>
    <s v="31-00446"/>
    <x v="1"/>
    <d v="1899-12-30T12:54:00"/>
    <s v="Delivered"/>
    <n v="28"/>
    <x v="81"/>
    <n v="4.99"/>
    <b v="0"/>
    <n v="6"/>
    <s v="Saturday"/>
    <x v="0"/>
  </r>
  <r>
    <x v="2"/>
    <n v="1"/>
    <s v="31-00448"/>
    <x v="1"/>
    <d v="1899-12-30T13:00:00"/>
    <s v="Delivered"/>
    <n v="26"/>
    <x v="20"/>
    <n v="4.99"/>
    <b v="0"/>
    <n v="6"/>
    <s v="Saturday"/>
    <x v="0"/>
  </r>
  <r>
    <x v="2"/>
    <n v="1"/>
    <s v="31-00449"/>
    <x v="1"/>
    <d v="1899-12-30T13:01:00"/>
    <s v="Delivered"/>
    <n v="25"/>
    <x v="57"/>
    <n v="4.99"/>
    <b v="0"/>
    <n v="6"/>
    <s v="Saturday"/>
    <x v="0"/>
  </r>
  <r>
    <x v="2"/>
    <n v="1"/>
    <s v="31-00450"/>
    <x v="1"/>
    <d v="1899-12-30T13:06:00"/>
    <s v="Delivered"/>
    <n v="20"/>
    <x v="7"/>
    <n v="4.99"/>
    <b v="0"/>
    <n v="6"/>
    <s v="Saturday"/>
    <x v="0"/>
  </r>
  <r>
    <x v="2"/>
    <n v="1"/>
    <s v="31-00451"/>
    <x v="1"/>
    <d v="1899-12-30T13:09:00"/>
    <s v="Delivered"/>
    <n v="36"/>
    <x v="94"/>
    <n v="4.99"/>
    <b v="0"/>
    <n v="6"/>
    <s v="Saturday"/>
    <x v="0"/>
  </r>
  <r>
    <x v="2"/>
    <n v="1"/>
    <s v="31-00452"/>
    <x v="1"/>
    <d v="1899-12-30T13:11:00"/>
    <s v="Delivered"/>
    <n v="30"/>
    <x v="145"/>
    <n v="4.99"/>
    <b v="0"/>
    <n v="6"/>
    <s v="Saturday"/>
    <x v="0"/>
  </r>
  <r>
    <x v="2"/>
    <n v="1"/>
    <s v="31-00453"/>
    <x v="1"/>
    <d v="1899-12-30T13:24:00"/>
    <s v="Delivered"/>
    <n v="24"/>
    <x v="0"/>
    <n v="4.99"/>
    <b v="0"/>
    <n v="6"/>
    <s v="Saturday"/>
    <x v="0"/>
  </r>
  <r>
    <x v="2"/>
    <n v="1"/>
    <s v="31-00454"/>
    <x v="1"/>
    <d v="1899-12-30T13:30:00"/>
    <s v="Delivered"/>
    <n v="27"/>
    <x v="112"/>
    <n v="4.99"/>
    <b v="0"/>
    <n v="6"/>
    <s v="Saturday"/>
    <x v="0"/>
  </r>
  <r>
    <x v="2"/>
    <n v="1"/>
    <s v="31-00455"/>
    <x v="1"/>
    <d v="1899-12-30T13:46:00"/>
    <s v="Delivered"/>
    <n v="35"/>
    <x v="79"/>
    <n v="4.99"/>
    <b v="0"/>
    <n v="6"/>
    <s v="Saturday"/>
    <x v="0"/>
  </r>
  <r>
    <x v="2"/>
    <n v="1"/>
    <s v="31-00456"/>
    <x v="1"/>
    <d v="1899-12-30T13:55:00"/>
    <s v="Delivered"/>
    <n v="39"/>
    <x v="87"/>
    <n v="4.99"/>
    <b v="0"/>
    <n v="6"/>
    <s v="Saturday"/>
    <x v="0"/>
  </r>
  <r>
    <x v="2"/>
    <n v="1"/>
    <s v="31-00457"/>
    <x v="1"/>
    <d v="1899-12-30T13:59:00"/>
    <s v="Delivered"/>
    <n v="30"/>
    <x v="86"/>
    <n v="4.99"/>
    <b v="0"/>
    <n v="6"/>
    <s v="Saturday"/>
    <x v="0"/>
  </r>
  <r>
    <x v="2"/>
    <n v="1"/>
    <s v="31-00458"/>
    <x v="1"/>
    <d v="1899-12-30T14:04:00"/>
    <s v="Delivered"/>
    <n v="26"/>
    <x v="53"/>
    <n v="4.99"/>
    <b v="0"/>
    <n v="6"/>
    <s v="Saturday"/>
    <x v="0"/>
  </r>
  <r>
    <x v="2"/>
    <n v="1"/>
    <s v="31-00459"/>
    <x v="1"/>
    <d v="1899-12-30T14:07:00"/>
    <s v="Delivered"/>
    <n v="27"/>
    <x v="146"/>
    <n v="4.99"/>
    <b v="0"/>
    <n v="6"/>
    <s v="Saturday"/>
    <x v="0"/>
  </r>
  <r>
    <x v="2"/>
    <n v="1"/>
    <s v="31-00460"/>
    <x v="1"/>
    <d v="1899-12-30T14:16:00"/>
    <s v="Delivered"/>
    <n v="37"/>
    <x v="50"/>
    <n v="4.99"/>
    <b v="0"/>
    <n v="6"/>
    <s v="Saturday"/>
    <x v="0"/>
  </r>
  <r>
    <x v="2"/>
    <n v="1"/>
    <s v="31-00461"/>
    <x v="1"/>
    <d v="1899-12-30T14:27:00"/>
    <s v="Delivered"/>
    <n v="23"/>
    <x v="143"/>
    <n v="4.99"/>
    <b v="1"/>
    <n v="6"/>
    <s v="Saturday"/>
    <x v="0"/>
  </r>
  <r>
    <x v="2"/>
    <n v="1"/>
    <s v="31-00462"/>
    <x v="1"/>
    <d v="1899-12-30T14:32:00"/>
    <s v="Delivered"/>
    <n v="27"/>
    <x v="10"/>
    <n v="4.99"/>
    <b v="0"/>
    <n v="6"/>
    <s v="Saturday"/>
    <x v="0"/>
  </r>
  <r>
    <x v="2"/>
    <n v="1"/>
    <s v="31-00463"/>
    <x v="1"/>
    <d v="1899-12-30T14:37:00"/>
    <s v="Delivered"/>
    <n v="25"/>
    <x v="37"/>
    <n v="4.99"/>
    <b v="0"/>
    <n v="6"/>
    <s v="Saturday"/>
    <x v="0"/>
  </r>
  <r>
    <x v="2"/>
    <n v="1"/>
    <s v="31-00464"/>
    <x v="1"/>
    <d v="1899-12-30T14:54:00"/>
    <s v="Delivered"/>
    <n v="37"/>
    <x v="72"/>
    <n v="4.99"/>
    <b v="0"/>
    <n v="6"/>
    <s v="Saturday"/>
    <x v="0"/>
  </r>
  <r>
    <x v="2"/>
    <n v="1"/>
    <s v="31-00465"/>
    <x v="1"/>
    <d v="1899-12-30T14:55:00"/>
    <s v="Delivered"/>
    <n v="20"/>
    <x v="34"/>
    <n v="4.99"/>
    <b v="0"/>
    <n v="6"/>
    <s v="Saturday"/>
    <x v="0"/>
  </r>
  <r>
    <x v="2"/>
    <n v="1"/>
    <s v="31-00466"/>
    <x v="1"/>
    <d v="1899-12-30T14:57:00"/>
    <s v="Delivered"/>
    <n v="25"/>
    <x v="70"/>
    <n v="4.99"/>
    <b v="0"/>
    <n v="6"/>
    <s v="Saturday"/>
    <x v="0"/>
  </r>
  <r>
    <x v="2"/>
    <n v="1"/>
    <s v="31-00467"/>
    <x v="1"/>
    <d v="1899-12-30T15:51:00"/>
    <s v="Delivered"/>
    <n v="23"/>
    <x v="61"/>
    <n v="4.99"/>
    <b v="0"/>
    <n v="6"/>
    <s v="Saturday"/>
    <x v="1"/>
  </r>
  <r>
    <x v="2"/>
    <n v="1"/>
    <s v="31-00468"/>
    <x v="1"/>
    <d v="1899-12-30T16:00:00"/>
    <s v="Delivered"/>
    <n v="53"/>
    <x v="80"/>
    <n v="4.99"/>
    <b v="0"/>
    <n v="6"/>
    <s v="Saturday"/>
    <x v="1"/>
  </r>
  <r>
    <x v="2"/>
    <n v="1"/>
    <s v="31-00469"/>
    <x v="1"/>
    <d v="1899-12-30T16:01:00"/>
    <s v="Delivered"/>
    <n v="32"/>
    <x v="4"/>
    <n v="4.99"/>
    <b v="0"/>
    <n v="6"/>
    <s v="Saturday"/>
    <x v="1"/>
  </r>
  <r>
    <x v="2"/>
    <n v="1"/>
    <s v="31-00470"/>
    <x v="1"/>
    <d v="1899-12-30T16:06:00"/>
    <s v="Delivered"/>
    <n v="33"/>
    <x v="37"/>
    <n v="4.99"/>
    <b v="0"/>
    <n v="6"/>
    <s v="Saturday"/>
    <x v="1"/>
  </r>
  <r>
    <x v="2"/>
    <n v="1"/>
    <s v="31-00471"/>
    <x v="1"/>
    <d v="1899-12-30T16:07:00"/>
    <s v="Delivered"/>
    <n v="55"/>
    <x v="59"/>
    <n v="4.99"/>
    <b v="0"/>
    <n v="6"/>
    <s v="Saturday"/>
    <x v="1"/>
  </r>
  <r>
    <x v="2"/>
    <n v="1"/>
    <s v="31-00472"/>
    <x v="1"/>
    <d v="1899-12-30T16:19:00"/>
    <s v="Delivered"/>
    <n v="50"/>
    <x v="61"/>
    <n v="4.99"/>
    <b v="0"/>
    <n v="6"/>
    <s v="Saturday"/>
    <x v="1"/>
  </r>
  <r>
    <x v="2"/>
    <n v="1"/>
    <s v="31-00473"/>
    <x v="1"/>
    <d v="1899-12-30T16:20:00"/>
    <s v="Delivered"/>
    <n v="35"/>
    <x v="88"/>
    <n v="4.99"/>
    <b v="0"/>
    <n v="6"/>
    <s v="Saturday"/>
    <x v="1"/>
  </r>
  <r>
    <x v="2"/>
    <n v="1"/>
    <s v="31-00474"/>
    <x v="1"/>
    <d v="1899-12-30T16:21:00"/>
    <s v="Delivered"/>
    <n v="45"/>
    <x v="59"/>
    <n v="4.99"/>
    <b v="0"/>
    <n v="6"/>
    <s v="Saturday"/>
    <x v="1"/>
  </r>
  <r>
    <x v="2"/>
    <n v="1"/>
    <s v="31-00475"/>
    <x v="1"/>
    <d v="1899-12-30T16:24:00"/>
    <s v="Delivered"/>
    <n v="41"/>
    <x v="12"/>
    <n v="4.99"/>
    <b v="0"/>
    <n v="6"/>
    <s v="Saturday"/>
    <x v="1"/>
  </r>
  <r>
    <x v="2"/>
    <n v="1"/>
    <s v="31-00476"/>
    <x v="1"/>
    <d v="1899-12-30T16:24:00"/>
    <s v="Delivered"/>
    <n v="48"/>
    <x v="16"/>
    <n v="4.99"/>
    <b v="0"/>
    <n v="6"/>
    <s v="Saturday"/>
    <x v="1"/>
  </r>
  <r>
    <x v="2"/>
    <n v="1"/>
    <s v="31-00477"/>
    <x v="1"/>
    <d v="1899-12-30T16:30:00"/>
    <s v="Delivered"/>
    <n v="37"/>
    <x v="49"/>
    <n v="4.99"/>
    <b v="0"/>
    <n v="6"/>
    <s v="Saturday"/>
    <x v="1"/>
  </r>
  <r>
    <x v="2"/>
    <n v="1"/>
    <s v="31-00479"/>
    <x v="1"/>
    <d v="1899-12-30T16:38:00"/>
    <s v="Delivered"/>
    <n v="31"/>
    <x v="22"/>
    <n v="4.99"/>
    <b v="0"/>
    <n v="6"/>
    <s v="Saturday"/>
    <x v="1"/>
  </r>
  <r>
    <x v="2"/>
    <n v="1"/>
    <s v="31-00478"/>
    <x v="1"/>
    <d v="1899-12-30T16:38:00"/>
    <s v="Delivered"/>
    <n v="44"/>
    <x v="113"/>
    <n v="4.99"/>
    <b v="0"/>
    <n v="6"/>
    <s v="Saturday"/>
    <x v="1"/>
  </r>
  <r>
    <x v="2"/>
    <n v="1"/>
    <s v="31-00480"/>
    <x v="1"/>
    <d v="1899-12-30T16:41:00"/>
    <s v="Delivered"/>
    <n v="41"/>
    <x v="27"/>
    <n v="4.99"/>
    <b v="0"/>
    <n v="6"/>
    <s v="Saturday"/>
    <x v="1"/>
  </r>
  <r>
    <x v="2"/>
    <n v="1"/>
    <s v="31-00481"/>
    <x v="1"/>
    <d v="1899-12-30T16:50:00"/>
    <s v="Delivered"/>
    <n v="44"/>
    <x v="30"/>
    <n v="4.99"/>
    <b v="0"/>
    <n v="6"/>
    <s v="Saturday"/>
    <x v="1"/>
  </r>
  <r>
    <x v="2"/>
    <n v="1"/>
    <s v="31-00482"/>
    <x v="1"/>
    <d v="1899-12-30T16:54:00"/>
    <s v="Delivered"/>
    <n v="37"/>
    <x v="10"/>
    <n v="4.99"/>
    <b v="0"/>
    <n v="6"/>
    <s v="Saturday"/>
    <x v="1"/>
  </r>
  <r>
    <x v="2"/>
    <n v="1"/>
    <s v="31-00483"/>
    <x v="1"/>
    <d v="1899-12-30T17:00:00"/>
    <s v="Delivered"/>
    <n v="59"/>
    <x v="6"/>
    <n v="4.99"/>
    <b v="0"/>
    <n v="6"/>
    <s v="Saturday"/>
    <x v="1"/>
  </r>
  <r>
    <x v="2"/>
    <n v="1"/>
    <s v="31-00484"/>
    <x v="1"/>
    <d v="1899-12-30T17:03:00"/>
    <s v="Delivered"/>
    <n v="92"/>
    <x v="0"/>
    <n v="4.99"/>
    <b v="0"/>
    <n v="6"/>
    <s v="Saturday"/>
    <x v="1"/>
  </r>
  <r>
    <x v="2"/>
    <n v="1"/>
    <s v="31-00485"/>
    <x v="1"/>
    <d v="1899-12-30T17:04:00"/>
    <s v="Void"/>
    <s v="N/A"/>
    <x v="3"/>
    <n v="4.99"/>
    <b v="0"/>
    <n v="6"/>
    <s v="Saturday"/>
    <x v="1"/>
  </r>
  <r>
    <x v="2"/>
    <n v="1"/>
    <s v="31-00486"/>
    <x v="1"/>
    <d v="1899-12-30T17:05:00"/>
    <s v="Delivered"/>
    <n v="72"/>
    <x v="25"/>
    <n v="4.99"/>
    <b v="0"/>
    <n v="6"/>
    <s v="Saturday"/>
    <x v="1"/>
  </r>
  <r>
    <x v="2"/>
    <n v="1"/>
    <s v="31-00487"/>
    <x v="1"/>
    <d v="1899-12-30T17:07:00"/>
    <s v="Delivered"/>
    <n v="96"/>
    <x v="7"/>
    <n v="4.99"/>
    <b v="0"/>
    <n v="6"/>
    <s v="Saturday"/>
    <x v="1"/>
  </r>
  <r>
    <x v="2"/>
    <n v="1"/>
    <s v="31-00488"/>
    <x v="1"/>
    <d v="1899-12-30T17:07:00"/>
    <s v="Delivered"/>
    <n v="105"/>
    <x v="73"/>
    <n v="4.99"/>
    <b v="0"/>
    <n v="6"/>
    <s v="Saturday"/>
    <x v="1"/>
  </r>
  <r>
    <x v="2"/>
    <n v="1"/>
    <s v="31-00489"/>
    <x v="1"/>
    <d v="1899-12-30T17:08:00"/>
    <s v="Delivered"/>
    <n v="63"/>
    <x v="20"/>
    <n v="4.99"/>
    <b v="0"/>
    <n v="6"/>
    <s v="Saturday"/>
    <x v="1"/>
  </r>
  <r>
    <x v="2"/>
    <n v="1"/>
    <s v="31-00490"/>
    <x v="1"/>
    <d v="1899-12-30T17:09:00"/>
    <s v="Delivered"/>
    <n v="96"/>
    <x v="42"/>
    <n v="4.99"/>
    <b v="0"/>
    <n v="6"/>
    <s v="Saturday"/>
    <x v="1"/>
  </r>
  <r>
    <x v="2"/>
    <n v="1"/>
    <s v="31-00491"/>
    <x v="1"/>
    <d v="1899-12-30T17:11:00"/>
    <s v="Delivered"/>
    <n v="110"/>
    <x v="179"/>
    <n v="4.99"/>
    <b v="0"/>
    <n v="6"/>
    <s v="Saturday"/>
    <x v="1"/>
  </r>
  <r>
    <x v="2"/>
    <n v="1"/>
    <s v="31-00492"/>
    <x v="1"/>
    <d v="1899-12-30T17:14:00"/>
    <s v="Delivered"/>
    <n v="74"/>
    <x v="16"/>
    <n v="4.99"/>
    <b v="0"/>
    <n v="6"/>
    <s v="Saturday"/>
    <x v="1"/>
  </r>
  <r>
    <x v="2"/>
    <n v="1"/>
    <s v="31-00494"/>
    <x v="1"/>
    <d v="1899-12-30T17:18:00"/>
    <s v="Void"/>
    <s v="N/A"/>
    <x v="36"/>
    <n v="4.99"/>
    <b v="0"/>
    <n v="6"/>
    <s v="Saturday"/>
    <x v="1"/>
  </r>
  <r>
    <x v="2"/>
    <n v="1"/>
    <s v="31-00493"/>
    <x v="1"/>
    <d v="1899-12-30T17:18:00"/>
    <s v="Delivered"/>
    <n v="68"/>
    <x v="61"/>
    <n v="4.99"/>
    <b v="0"/>
    <n v="6"/>
    <s v="Saturday"/>
    <x v="1"/>
  </r>
  <r>
    <x v="2"/>
    <n v="1"/>
    <s v="31-00495"/>
    <x v="1"/>
    <d v="1899-12-30T17:20:00"/>
    <s v="Delivered"/>
    <n v="67"/>
    <x v="170"/>
    <n v="4.99"/>
    <b v="0"/>
    <n v="6"/>
    <s v="Saturday"/>
    <x v="1"/>
  </r>
  <r>
    <x v="2"/>
    <n v="1"/>
    <s v="31-00497"/>
    <x v="1"/>
    <d v="1899-12-30T17:22:00"/>
    <s v="Delivered"/>
    <n v="87"/>
    <x v="6"/>
    <n v="4.99"/>
    <b v="0"/>
    <n v="6"/>
    <s v="Saturday"/>
    <x v="1"/>
  </r>
  <r>
    <x v="2"/>
    <n v="1"/>
    <s v="31-00496"/>
    <x v="1"/>
    <d v="1899-12-30T17:22:00"/>
    <s v="Delivered"/>
    <n v="103"/>
    <x v="61"/>
    <n v="4.99"/>
    <b v="0"/>
    <n v="6"/>
    <s v="Saturday"/>
    <x v="1"/>
  </r>
  <r>
    <x v="2"/>
    <n v="1"/>
    <s v="31-00500"/>
    <x v="1"/>
    <d v="1899-12-30T17:23:00"/>
    <s v="Void"/>
    <s v="N/A"/>
    <x v="14"/>
    <n v="4.99"/>
    <b v="0"/>
    <n v="6"/>
    <s v="Saturday"/>
    <x v="1"/>
  </r>
  <r>
    <x v="2"/>
    <n v="1"/>
    <s v="31-00498"/>
    <x v="1"/>
    <d v="1899-12-30T17:23:00"/>
    <s v="Delivered"/>
    <n v="71"/>
    <x v="57"/>
    <n v="4.99"/>
    <b v="0"/>
    <n v="6"/>
    <s v="Saturday"/>
    <x v="1"/>
  </r>
  <r>
    <x v="2"/>
    <n v="1"/>
    <s v="31-00499"/>
    <x v="1"/>
    <d v="1899-12-30T17:23:00"/>
    <s v="Delivered"/>
    <n v="126"/>
    <x v="180"/>
    <n v="4.99"/>
    <b v="0"/>
    <n v="6"/>
    <s v="Saturday"/>
    <x v="1"/>
  </r>
  <r>
    <x v="2"/>
    <n v="1"/>
    <s v="31-00501"/>
    <x v="1"/>
    <d v="1899-12-30T17:25:00"/>
    <s v="Delivered"/>
    <n v="84"/>
    <x v="12"/>
    <n v="4.99"/>
    <b v="1"/>
    <n v="6"/>
    <s v="Saturday"/>
    <x v="1"/>
  </r>
  <r>
    <x v="2"/>
    <n v="1"/>
    <s v="31-00502"/>
    <x v="1"/>
    <d v="1899-12-30T17:27:00"/>
    <s v="Delivered"/>
    <n v="88"/>
    <x v="181"/>
    <n v="4.99"/>
    <b v="1"/>
    <n v="6"/>
    <s v="Saturday"/>
    <x v="1"/>
  </r>
  <r>
    <x v="2"/>
    <n v="1"/>
    <s v="31-00503"/>
    <x v="1"/>
    <d v="1899-12-30T17:28:00"/>
    <s v="Delivered"/>
    <n v="66"/>
    <x v="110"/>
    <n v="4.99"/>
    <b v="0"/>
    <n v="6"/>
    <s v="Saturday"/>
    <x v="1"/>
  </r>
  <r>
    <x v="2"/>
    <n v="1"/>
    <s v="31-00504"/>
    <x v="1"/>
    <d v="1899-12-30T17:30:00"/>
    <s v="Delivered"/>
    <n v="98"/>
    <x v="82"/>
    <n v="4.99"/>
    <b v="0"/>
    <n v="6"/>
    <s v="Saturday"/>
    <x v="1"/>
  </r>
  <r>
    <x v="2"/>
    <n v="1"/>
    <s v="31-00505"/>
    <x v="1"/>
    <d v="1899-12-30T17:30:00"/>
    <s v="Delivered"/>
    <n v="87"/>
    <x v="164"/>
    <n v="4.99"/>
    <b v="0"/>
    <n v="6"/>
    <s v="Saturday"/>
    <x v="1"/>
  </r>
  <r>
    <x v="2"/>
    <n v="1"/>
    <s v="31-00506"/>
    <x v="1"/>
    <d v="1899-12-30T17:31:00"/>
    <s v="Void"/>
    <s v="N/A"/>
    <x v="15"/>
    <n v="4.99"/>
    <b v="0"/>
    <n v="6"/>
    <s v="Saturday"/>
    <x v="1"/>
  </r>
  <r>
    <x v="2"/>
    <n v="1"/>
    <s v="31-00507"/>
    <x v="1"/>
    <d v="1899-12-30T17:32:00"/>
    <s v="Void"/>
    <s v="N/A"/>
    <x v="48"/>
    <n v="4.99"/>
    <b v="0"/>
    <n v="6"/>
    <s v="Saturday"/>
    <x v="1"/>
  </r>
  <r>
    <x v="2"/>
    <n v="1"/>
    <s v="31-00508"/>
    <x v="1"/>
    <d v="1899-12-30T17:32:00"/>
    <s v="Delivered"/>
    <n v="81"/>
    <x v="93"/>
    <n v="4.99"/>
    <b v="1"/>
    <n v="6"/>
    <s v="Saturday"/>
    <x v="1"/>
  </r>
  <r>
    <x v="2"/>
    <n v="1"/>
    <s v="31-00509"/>
    <x v="1"/>
    <d v="1899-12-30T17:33:00"/>
    <s v="Void"/>
    <s v="N/A"/>
    <x v="10"/>
    <n v="4.99"/>
    <b v="0"/>
    <n v="6"/>
    <s v="Saturday"/>
    <x v="1"/>
  </r>
  <r>
    <x v="2"/>
    <n v="1"/>
    <s v="31-00511"/>
    <x v="1"/>
    <d v="1899-12-30T17:34:00"/>
    <s v="Void"/>
    <s v="N/A"/>
    <x v="37"/>
    <n v="4.99"/>
    <b v="0"/>
    <n v="6"/>
    <s v="Saturday"/>
    <x v="1"/>
  </r>
  <r>
    <x v="2"/>
    <n v="1"/>
    <s v="31-00510"/>
    <x v="1"/>
    <d v="1899-12-30T17:34:00"/>
    <s v="Delivered"/>
    <n v="73"/>
    <x v="182"/>
    <n v="4.99"/>
    <b v="0"/>
    <n v="6"/>
    <s v="Saturday"/>
    <x v="1"/>
  </r>
  <r>
    <x v="2"/>
    <n v="1"/>
    <s v="31-00513"/>
    <x v="1"/>
    <d v="1899-12-30T17:35:00"/>
    <s v="Delivered"/>
    <n v="112"/>
    <x v="8"/>
    <n v="4.99"/>
    <b v="0"/>
    <n v="6"/>
    <s v="Saturday"/>
    <x v="1"/>
  </r>
  <r>
    <x v="2"/>
    <n v="1"/>
    <s v="31-00514"/>
    <x v="1"/>
    <d v="1899-12-30T17:35:00"/>
    <s v="Delivered"/>
    <n v="119"/>
    <x v="66"/>
    <n v="4.99"/>
    <b v="0"/>
    <n v="6"/>
    <s v="Saturday"/>
    <x v="1"/>
  </r>
  <r>
    <x v="2"/>
    <n v="1"/>
    <s v="31-00512"/>
    <x v="1"/>
    <d v="1899-12-30T17:35:00"/>
    <s v="Delivered"/>
    <n v="106"/>
    <x v="147"/>
    <n v="4.99"/>
    <b v="0"/>
    <n v="6"/>
    <s v="Saturday"/>
    <x v="1"/>
  </r>
  <r>
    <x v="2"/>
    <n v="1"/>
    <s v="31-00515"/>
    <x v="1"/>
    <d v="1899-12-30T17:36:00"/>
    <s v="Delivered"/>
    <n v="112"/>
    <x v="12"/>
    <n v="4.99"/>
    <b v="0"/>
    <n v="6"/>
    <s v="Saturday"/>
    <x v="1"/>
  </r>
  <r>
    <x v="2"/>
    <n v="1"/>
    <s v="31-00516"/>
    <x v="1"/>
    <d v="1899-12-30T17:38:00"/>
    <s v="Void"/>
    <s v="N/A"/>
    <x v="64"/>
    <n v="4.99"/>
    <b v="0"/>
    <n v="6"/>
    <s v="Saturday"/>
    <x v="1"/>
  </r>
  <r>
    <x v="2"/>
    <n v="1"/>
    <s v="31-00517"/>
    <x v="1"/>
    <d v="1899-12-30T17:39:00"/>
    <s v="Void"/>
    <s v="N/A"/>
    <x v="14"/>
    <n v="4.99"/>
    <b v="0"/>
    <n v="6"/>
    <s v="Saturday"/>
    <x v="1"/>
  </r>
  <r>
    <x v="2"/>
    <n v="1"/>
    <s v="31-00518"/>
    <x v="1"/>
    <d v="1899-12-30T17:39:00"/>
    <s v="Delivered"/>
    <n v="103"/>
    <x v="132"/>
    <n v="4.99"/>
    <b v="0"/>
    <n v="6"/>
    <s v="Saturday"/>
    <x v="1"/>
  </r>
  <r>
    <x v="2"/>
    <n v="1"/>
    <s v="31-00519"/>
    <x v="1"/>
    <d v="1899-12-30T17:40:00"/>
    <s v="Delivered"/>
    <n v="115"/>
    <x v="110"/>
    <n v="4.99"/>
    <b v="0"/>
    <n v="6"/>
    <s v="Saturday"/>
    <x v="1"/>
  </r>
  <r>
    <x v="2"/>
    <n v="1"/>
    <s v="31-00520"/>
    <x v="1"/>
    <d v="1899-12-30T17:42:00"/>
    <s v="Delivered"/>
    <n v="110"/>
    <x v="140"/>
    <n v="4.99"/>
    <b v="1"/>
    <n v="6"/>
    <s v="Saturday"/>
    <x v="1"/>
  </r>
  <r>
    <x v="2"/>
    <n v="1"/>
    <s v="31-00521"/>
    <x v="1"/>
    <d v="1899-12-30T17:43:00"/>
    <s v="Delivered"/>
    <n v="92"/>
    <x v="7"/>
    <n v="4.99"/>
    <b v="0"/>
    <n v="6"/>
    <s v="Saturday"/>
    <x v="1"/>
  </r>
  <r>
    <x v="2"/>
    <n v="1"/>
    <s v="31-00522"/>
    <x v="1"/>
    <d v="1899-12-30T17:44:00"/>
    <s v="Void"/>
    <s v="N/A"/>
    <x v="33"/>
    <n v="4.99"/>
    <b v="0"/>
    <n v="6"/>
    <s v="Saturday"/>
    <x v="1"/>
  </r>
  <r>
    <x v="2"/>
    <n v="1"/>
    <s v="31-00524"/>
    <x v="1"/>
    <d v="1899-12-30T17:45:00"/>
    <s v="Delivered"/>
    <n v="106"/>
    <x v="49"/>
    <n v="4.99"/>
    <b v="0"/>
    <n v="6"/>
    <s v="Saturday"/>
    <x v="1"/>
  </r>
  <r>
    <x v="2"/>
    <n v="1"/>
    <s v="31-00523"/>
    <x v="1"/>
    <d v="1899-12-30T17:45:00"/>
    <s v="Delivered"/>
    <n v="108"/>
    <x v="4"/>
    <n v="4.99"/>
    <b v="0"/>
    <n v="6"/>
    <s v="Saturday"/>
    <x v="1"/>
  </r>
  <r>
    <x v="2"/>
    <n v="1"/>
    <s v="31-00525"/>
    <x v="1"/>
    <d v="1899-12-30T17:46:00"/>
    <s v="Delivered"/>
    <n v="102"/>
    <x v="110"/>
    <n v="4.99"/>
    <b v="0"/>
    <n v="6"/>
    <s v="Saturday"/>
    <x v="1"/>
  </r>
  <r>
    <x v="2"/>
    <n v="1"/>
    <s v="31-00527"/>
    <x v="1"/>
    <d v="1899-12-30T17:47:00"/>
    <s v="Delivered"/>
    <n v="74"/>
    <x v="38"/>
    <n v="4.99"/>
    <b v="0"/>
    <n v="6"/>
    <s v="Saturday"/>
    <x v="1"/>
  </r>
  <r>
    <x v="2"/>
    <n v="1"/>
    <s v="31-00526"/>
    <x v="1"/>
    <d v="1899-12-30T17:47:00"/>
    <s v="Delivered"/>
    <n v="83"/>
    <x v="22"/>
    <n v="4.99"/>
    <b v="0"/>
    <n v="6"/>
    <s v="Saturday"/>
    <x v="1"/>
  </r>
  <r>
    <x v="2"/>
    <n v="1"/>
    <s v="31-00528"/>
    <x v="1"/>
    <d v="1899-12-30T17:48:00"/>
    <s v="Delivered"/>
    <n v="111"/>
    <x v="42"/>
    <n v="4.99"/>
    <b v="0"/>
    <n v="6"/>
    <s v="Saturday"/>
    <x v="1"/>
  </r>
  <r>
    <x v="2"/>
    <n v="1"/>
    <s v="31-00529"/>
    <x v="1"/>
    <d v="1899-12-30T17:49:00"/>
    <s v="Void"/>
    <s v="N/A"/>
    <x v="10"/>
    <n v="4.99"/>
    <b v="0"/>
    <n v="6"/>
    <s v="Saturday"/>
    <x v="1"/>
  </r>
  <r>
    <x v="2"/>
    <n v="1"/>
    <s v="31-00530"/>
    <x v="1"/>
    <d v="1899-12-30T17:50:00"/>
    <s v="Void"/>
    <s v="N/A"/>
    <x v="15"/>
    <n v="4.99"/>
    <b v="0"/>
    <n v="6"/>
    <s v="Saturday"/>
    <x v="1"/>
  </r>
  <r>
    <x v="2"/>
    <n v="1"/>
    <s v="31-00531"/>
    <x v="1"/>
    <d v="1899-12-30T17:53:00"/>
    <s v="Delivered"/>
    <n v="102"/>
    <x v="5"/>
    <n v="4.99"/>
    <b v="0"/>
    <n v="6"/>
    <s v="Saturday"/>
    <x v="1"/>
  </r>
  <r>
    <x v="2"/>
    <n v="1"/>
    <s v="31-00532"/>
    <x v="1"/>
    <d v="1899-12-30T17:53:00"/>
    <s v="Delivered"/>
    <n v="94"/>
    <x v="26"/>
    <n v="4.99"/>
    <b v="0"/>
    <n v="6"/>
    <s v="Saturday"/>
    <x v="1"/>
  </r>
  <r>
    <x v="2"/>
    <n v="1"/>
    <s v="31-00534"/>
    <x v="1"/>
    <d v="1899-12-30T17:54:00"/>
    <s v="Void"/>
    <s v="N/A"/>
    <x v="72"/>
    <n v="4.99"/>
    <b v="0"/>
    <n v="6"/>
    <s v="Saturday"/>
    <x v="1"/>
  </r>
  <r>
    <x v="2"/>
    <n v="1"/>
    <s v="31-00533"/>
    <x v="1"/>
    <d v="1899-12-30T17:54:00"/>
    <s v="Delivered"/>
    <n v="84"/>
    <x v="26"/>
    <n v="4.99"/>
    <b v="0"/>
    <n v="6"/>
    <s v="Saturday"/>
    <x v="1"/>
  </r>
  <r>
    <x v="2"/>
    <n v="1"/>
    <s v="31-00535"/>
    <x v="1"/>
    <d v="1899-12-30T17:55:00"/>
    <s v="Delivered"/>
    <n v="92"/>
    <x v="2"/>
    <n v="4.99"/>
    <b v="0"/>
    <n v="6"/>
    <s v="Saturday"/>
    <x v="1"/>
  </r>
  <r>
    <x v="2"/>
    <n v="1"/>
    <s v="31-00536"/>
    <x v="1"/>
    <d v="1899-12-30T17:56:00"/>
    <s v="Delivered"/>
    <n v="93"/>
    <x v="63"/>
    <n v="4.99"/>
    <b v="0"/>
    <n v="6"/>
    <s v="Saturday"/>
    <x v="1"/>
  </r>
  <r>
    <x v="2"/>
    <n v="1"/>
    <s v="31-00537"/>
    <x v="1"/>
    <d v="1899-12-30T17:57:00"/>
    <s v="Void"/>
    <s v="N/A"/>
    <x v="36"/>
    <n v="4.99"/>
    <b v="0"/>
    <n v="6"/>
    <s v="Saturday"/>
    <x v="1"/>
  </r>
  <r>
    <x v="2"/>
    <n v="1"/>
    <s v="31-00538"/>
    <x v="1"/>
    <d v="1899-12-30T18:03:00"/>
    <s v="Delivered"/>
    <n v="183"/>
    <x v="11"/>
    <n v="4.99"/>
    <b v="0"/>
    <n v="6"/>
    <s v="Saturday"/>
    <x v="2"/>
  </r>
  <r>
    <x v="2"/>
    <n v="1"/>
    <s v="31-00539"/>
    <x v="1"/>
    <d v="1899-12-30T18:04:00"/>
    <s v="Delivered"/>
    <n v="184"/>
    <x v="183"/>
    <n v="4.99"/>
    <b v="0"/>
    <n v="6"/>
    <s v="Saturday"/>
    <x v="2"/>
  </r>
  <r>
    <x v="2"/>
    <n v="1"/>
    <s v="31-00540"/>
    <x v="1"/>
    <d v="1899-12-30T18:06:00"/>
    <s v="Delivered"/>
    <n v="114"/>
    <x v="141"/>
    <n v="4.99"/>
    <b v="1"/>
    <n v="6"/>
    <s v="Saturday"/>
    <x v="2"/>
  </r>
  <r>
    <x v="2"/>
    <n v="1"/>
    <s v="31-00541"/>
    <x v="1"/>
    <d v="1899-12-30T18:07:00"/>
    <s v="Void"/>
    <s v="N/A"/>
    <x v="15"/>
    <n v="4.99"/>
    <b v="0"/>
    <n v="6"/>
    <s v="Saturday"/>
    <x v="2"/>
  </r>
  <r>
    <x v="2"/>
    <n v="1"/>
    <s v="31-00543"/>
    <x v="1"/>
    <d v="1899-12-30T18:08:00"/>
    <s v="Void"/>
    <s v="N/A"/>
    <x v="72"/>
    <n v="4.99"/>
    <b v="0"/>
    <n v="6"/>
    <s v="Saturday"/>
    <x v="2"/>
  </r>
  <r>
    <x v="2"/>
    <n v="1"/>
    <s v="31-00542"/>
    <x v="1"/>
    <d v="1899-12-30T18:08:00"/>
    <s v="Delivered"/>
    <n v="203"/>
    <x v="110"/>
    <n v="4.99"/>
    <b v="0"/>
    <n v="6"/>
    <s v="Saturday"/>
    <x v="2"/>
  </r>
  <r>
    <x v="2"/>
    <n v="1"/>
    <s v="31-00545"/>
    <x v="1"/>
    <d v="1899-12-30T18:08:00"/>
    <s v="Delivered"/>
    <n v="157"/>
    <x v="69"/>
    <n v="4.99"/>
    <b v="1"/>
    <n v="6"/>
    <s v="Saturday"/>
    <x v="2"/>
  </r>
  <r>
    <x v="2"/>
    <n v="1"/>
    <s v="31-00544"/>
    <x v="1"/>
    <d v="1899-12-30T18:08:00"/>
    <s v="Delivered"/>
    <n v="147"/>
    <x v="159"/>
    <n v="4.99"/>
    <b v="0"/>
    <n v="6"/>
    <s v="Saturday"/>
    <x v="2"/>
  </r>
  <r>
    <x v="2"/>
    <n v="1"/>
    <s v="31-00546"/>
    <x v="1"/>
    <d v="1899-12-30T18:10:00"/>
    <s v="Delivered"/>
    <n v="160"/>
    <x v="25"/>
    <n v="4.99"/>
    <b v="0"/>
    <n v="6"/>
    <s v="Saturday"/>
    <x v="2"/>
  </r>
  <r>
    <x v="2"/>
    <n v="1"/>
    <s v="31-00547"/>
    <x v="1"/>
    <d v="1899-12-30T18:11:00"/>
    <s v="Void"/>
    <s v="N/A"/>
    <x v="14"/>
    <n v="4.99"/>
    <b v="0"/>
    <n v="6"/>
    <s v="Saturday"/>
    <x v="2"/>
  </r>
  <r>
    <x v="2"/>
    <n v="1"/>
    <s v="31-00548"/>
    <x v="1"/>
    <d v="1899-12-30T18:14:00"/>
    <s v="Delivered"/>
    <n v="179"/>
    <x v="55"/>
    <n v="4.99"/>
    <b v="0"/>
    <n v="6"/>
    <s v="Saturday"/>
    <x v="2"/>
  </r>
  <r>
    <x v="2"/>
    <n v="1"/>
    <s v="31-00549"/>
    <x v="1"/>
    <d v="1899-12-30T18:15:00"/>
    <s v="Delivered"/>
    <n v="174"/>
    <x v="152"/>
    <n v="4.99"/>
    <b v="0"/>
    <n v="6"/>
    <s v="Saturday"/>
    <x v="2"/>
  </r>
  <r>
    <x v="2"/>
    <n v="1"/>
    <s v="31-00550"/>
    <x v="1"/>
    <d v="1899-12-30T18:17:00"/>
    <s v="Delivered"/>
    <n v="183"/>
    <x v="0"/>
    <n v="4.99"/>
    <b v="0"/>
    <n v="6"/>
    <s v="Saturday"/>
    <x v="2"/>
  </r>
  <r>
    <x v="2"/>
    <n v="1"/>
    <s v="31-00551"/>
    <x v="1"/>
    <d v="1899-12-30T18:18:00"/>
    <s v="Delivered"/>
    <n v="148"/>
    <x v="8"/>
    <n v="4.99"/>
    <b v="0"/>
    <n v="6"/>
    <s v="Saturday"/>
    <x v="2"/>
  </r>
  <r>
    <x v="2"/>
    <n v="1"/>
    <s v="31-00553"/>
    <x v="1"/>
    <d v="1899-12-30T18:20:00"/>
    <s v="Void"/>
    <s v="N/A"/>
    <x v="21"/>
    <n v="4.99"/>
    <b v="0"/>
    <n v="6"/>
    <s v="Saturday"/>
    <x v="2"/>
  </r>
  <r>
    <x v="2"/>
    <n v="1"/>
    <s v="31-00552"/>
    <x v="1"/>
    <d v="1899-12-30T18:20:00"/>
    <s v="Delivered"/>
    <n v="156"/>
    <x v="7"/>
    <n v="4.99"/>
    <b v="0"/>
    <n v="6"/>
    <s v="Saturday"/>
    <x v="2"/>
  </r>
  <r>
    <x v="2"/>
    <n v="1"/>
    <s v="31-00554"/>
    <x v="1"/>
    <d v="1899-12-30T18:21:00"/>
    <s v="Delivered"/>
    <n v="123"/>
    <x v="0"/>
    <n v="4.99"/>
    <b v="0"/>
    <n v="6"/>
    <s v="Saturday"/>
    <x v="2"/>
  </r>
  <r>
    <x v="2"/>
    <n v="1"/>
    <s v="31-00555"/>
    <x v="1"/>
    <d v="1899-12-30T18:21:00"/>
    <s v="Delivered"/>
    <n v="141"/>
    <x v="87"/>
    <n v="4.99"/>
    <b v="0"/>
    <n v="6"/>
    <s v="Saturday"/>
    <x v="2"/>
  </r>
  <r>
    <x v="2"/>
    <n v="1"/>
    <s v="31-00556"/>
    <x v="1"/>
    <d v="1899-12-30T18:26:00"/>
    <s v="Delivered"/>
    <n v="151"/>
    <x v="7"/>
    <n v="4.99"/>
    <b v="0"/>
    <n v="6"/>
    <s v="Saturday"/>
    <x v="2"/>
  </r>
  <r>
    <x v="2"/>
    <n v="1"/>
    <s v="31-00558"/>
    <x v="1"/>
    <d v="1899-12-30T18:26:00"/>
    <s v="Delivered"/>
    <n v="166"/>
    <x v="4"/>
    <n v="4.99"/>
    <b v="0"/>
    <n v="6"/>
    <s v="Saturday"/>
    <x v="2"/>
  </r>
  <r>
    <x v="2"/>
    <n v="1"/>
    <s v="31-00557"/>
    <x v="1"/>
    <d v="1899-12-30T18:26:00"/>
    <s v="Delivered"/>
    <n v="163"/>
    <x v="110"/>
    <n v="4.99"/>
    <b v="0"/>
    <n v="6"/>
    <s v="Saturday"/>
    <x v="2"/>
  </r>
  <r>
    <x v="2"/>
    <n v="1"/>
    <s v="31-00559"/>
    <x v="1"/>
    <d v="1899-12-30T18:30:00"/>
    <s v="Delivered"/>
    <n v="129"/>
    <x v="79"/>
    <n v="4.99"/>
    <b v="0"/>
    <n v="6"/>
    <s v="Saturday"/>
    <x v="2"/>
  </r>
  <r>
    <x v="2"/>
    <n v="1"/>
    <s v="31-00561"/>
    <x v="1"/>
    <d v="1899-12-30T18:30:00"/>
    <s v="Delivered"/>
    <n v="162"/>
    <x v="112"/>
    <n v="4.99"/>
    <b v="0"/>
    <n v="6"/>
    <s v="Saturday"/>
    <x v="2"/>
  </r>
  <r>
    <x v="2"/>
    <n v="1"/>
    <s v="31-00560"/>
    <x v="1"/>
    <d v="1899-12-30T18:30:00"/>
    <s v="Delivered"/>
    <n v="166"/>
    <x v="82"/>
    <n v="4.99"/>
    <b v="0"/>
    <n v="6"/>
    <s v="Saturday"/>
    <x v="2"/>
  </r>
  <r>
    <x v="2"/>
    <n v="1"/>
    <s v="31-00562"/>
    <x v="1"/>
    <d v="1899-12-30T18:32:00"/>
    <s v="Delivered"/>
    <n v="142"/>
    <x v="55"/>
    <n v="4.99"/>
    <b v="0"/>
    <n v="6"/>
    <s v="Saturday"/>
    <x v="2"/>
  </r>
  <r>
    <x v="2"/>
    <n v="1"/>
    <s v="31-00564"/>
    <x v="1"/>
    <d v="1899-12-30T18:35:00"/>
    <s v="Void"/>
    <s v="N/A"/>
    <x v="21"/>
    <n v="4.99"/>
    <b v="0"/>
    <n v="6"/>
    <s v="Saturday"/>
    <x v="2"/>
  </r>
  <r>
    <x v="2"/>
    <n v="1"/>
    <s v="31-00563"/>
    <x v="1"/>
    <d v="1899-12-30T18:35:00"/>
    <s v="Void"/>
    <s v="N/A"/>
    <x v="48"/>
    <n v="4.99"/>
    <b v="0"/>
    <n v="6"/>
    <s v="Saturday"/>
    <x v="2"/>
  </r>
  <r>
    <x v="2"/>
    <n v="1"/>
    <s v="31-00567"/>
    <x v="1"/>
    <d v="1899-12-30T18:36:00"/>
    <s v="Delivered"/>
    <n v="158"/>
    <x v="66"/>
    <n v="4.99"/>
    <b v="0"/>
    <n v="6"/>
    <s v="Saturday"/>
    <x v="2"/>
  </r>
  <r>
    <x v="2"/>
    <n v="1"/>
    <s v="31-00566"/>
    <x v="1"/>
    <d v="1899-12-30T18:36:00"/>
    <s v="Delivered"/>
    <n v="188"/>
    <x v="110"/>
    <n v="4.99"/>
    <b v="1"/>
    <n v="6"/>
    <s v="Saturday"/>
    <x v="2"/>
  </r>
  <r>
    <x v="2"/>
    <n v="1"/>
    <s v="31-00565"/>
    <x v="1"/>
    <d v="1899-12-30T18:36:00"/>
    <s v="Delivered"/>
    <n v="160"/>
    <x v="53"/>
    <n v="4.99"/>
    <b v="0"/>
    <n v="6"/>
    <s v="Saturday"/>
    <x v="2"/>
  </r>
  <r>
    <x v="2"/>
    <n v="1"/>
    <s v="31-00568"/>
    <x v="1"/>
    <d v="1899-12-30T18:37:00"/>
    <s v="Void"/>
    <s v="N/A"/>
    <x v="33"/>
    <n v="4.99"/>
    <b v="0"/>
    <n v="6"/>
    <s v="Saturday"/>
    <x v="2"/>
  </r>
  <r>
    <x v="2"/>
    <n v="1"/>
    <s v="31-00569"/>
    <x v="1"/>
    <d v="1899-12-30T18:37:00"/>
    <s v="Delivered"/>
    <n v="177"/>
    <x v="95"/>
    <n v="4.99"/>
    <b v="1"/>
    <n v="6"/>
    <s v="Saturday"/>
    <x v="2"/>
  </r>
  <r>
    <x v="2"/>
    <n v="1"/>
    <s v="31-00570"/>
    <x v="1"/>
    <d v="1899-12-30T18:37:00"/>
    <s v="Delivered"/>
    <n v="150"/>
    <x v="124"/>
    <n v="4.99"/>
    <b v="1"/>
    <n v="6"/>
    <s v="Saturday"/>
    <x v="2"/>
  </r>
  <r>
    <x v="2"/>
    <n v="1"/>
    <s v="31-00571"/>
    <x v="1"/>
    <d v="1899-12-30T18:42:00"/>
    <s v="Delivered"/>
    <n v="164"/>
    <x v="49"/>
    <n v="4.99"/>
    <b v="0"/>
    <n v="6"/>
    <s v="Saturday"/>
    <x v="2"/>
  </r>
  <r>
    <x v="2"/>
    <n v="1"/>
    <s v="31-00572"/>
    <x v="1"/>
    <d v="1899-12-30T18:43:00"/>
    <s v="Delivered"/>
    <n v="127"/>
    <x v="113"/>
    <n v="4.99"/>
    <b v="0"/>
    <n v="6"/>
    <s v="Saturday"/>
    <x v="2"/>
  </r>
  <r>
    <x v="2"/>
    <n v="1"/>
    <s v="31-00573"/>
    <x v="1"/>
    <d v="1899-12-30T18:44:00"/>
    <s v="Delivered"/>
    <n v="160"/>
    <x v="165"/>
    <n v="4.99"/>
    <b v="0"/>
    <n v="6"/>
    <s v="Saturday"/>
    <x v="2"/>
  </r>
  <r>
    <x v="2"/>
    <n v="1"/>
    <s v="31-00574"/>
    <x v="1"/>
    <d v="1899-12-30T18:46:00"/>
    <s v="Delivered"/>
    <n v="193"/>
    <x v="16"/>
    <n v="4.99"/>
    <b v="0"/>
    <n v="6"/>
    <s v="Saturday"/>
    <x v="2"/>
  </r>
  <r>
    <x v="2"/>
    <n v="1"/>
    <s v="31-00575"/>
    <x v="1"/>
    <d v="1899-12-30T18:51:00"/>
    <s v="Delivered"/>
    <n v="188"/>
    <x v="40"/>
    <n v="4.99"/>
    <b v="0"/>
    <n v="6"/>
    <s v="Saturday"/>
    <x v="2"/>
  </r>
  <r>
    <x v="2"/>
    <n v="1"/>
    <s v="31-00576"/>
    <x v="1"/>
    <d v="1899-12-30T18:51:00"/>
    <s v="Delivered"/>
    <n v="121"/>
    <x v="129"/>
    <n v="4.99"/>
    <b v="0"/>
    <n v="6"/>
    <s v="Saturday"/>
    <x v="2"/>
  </r>
  <r>
    <x v="2"/>
    <n v="1"/>
    <s v="31-00577"/>
    <x v="1"/>
    <d v="1899-12-30T18:52:00"/>
    <s v="Void"/>
    <s v="N/A"/>
    <x v="15"/>
    <n v="4.99"/>
    <b v="0"/>
    <n v="6"/>
    <s v="Saturday"/>
    <x v="2"/>
  </r>
  <r>
    <x v="2"/>
    <n v="1"/>
    <s v="31-00578"/>
    <x v="1"/>
    <d v="1899-12-30T18:53:00"/>
    <s v="Delivered"/>
    <n v="116"/>
    <x v="114"/>
    <n v="4.99"/>
    <b v="1"/>
    <n v="6"/>
    <s v="Saturday"/>
    <x v="2"/>
  </r>
  <r>
    <x v="2"/>
    <n v="1"/>
    <s v="31-00579"/>
    <x v="1"/>
    <d v="1899-12-30T18:54:00"/>
    <s v="Delivered"/>
    <n v="190"/>
    <x v="20"/>
    <n v="4.99"/>
    <b v="1"/>
    <n v="6"/>
    <s v="Saturday"/>
    <x v="2"/>
  </r>
  <r>
    <x v="2"/>
    <n v="1"/>
    <s v="31-00580"/>
    <x v="1"/>
    <d v="1899-12-30T18:55:00"/>
    <s v="Delivered"/>
    <n v="193"/>
    <x v="8"/>
    <n v="4.99"/>
    <b v="0"/>
    <n v="6"/>
    <s v="Saturday"/>
    <x v="2"/>
  </r>
  <r>
    <x v="2"/>
    <n v="1"/>
    <s v="31-00581"/>
    <x v="1"/>
    <d v="1899-12-30T18:55:00"/>
    <s v="Delivered"/>
    <n v="136"/>
    <x v="31"/>
    <n v="4.99"/>
    <b v="0"/>
    <n v="6"/>
    <s v="Saturday"/>
    <x v="2"/>
  </r>
  <r>
    <x v="2"/>
    <n v="1"/>
    <s v="31-00582"/>
    <x v="1"/>
    <d v="1899-12-30T18:56:00"/>
    <s v="Delivered"/>
    <n v="165"/>
    <x v="114"/>
    <n v="4.99"/>
    <b v="0"/>
    <n v="6"/>
    <s v="Saturday"/>
    <x v="2"/>
  </r>
  <r>
    <x v="2"/>
    <n v="1"/>
    <s v="31-00583"/>
    <x v="1"/>
    <d v="1899-12-30T18:58:00"/>
    <s v="Delivered"/>
    <n v="174"/>
    <x v="9"/>
    <n v="4.99"/>
    <b v="0"/>
    <n v="6"/>
    <s v="Saturday"/>
    <x v="2"/>
  </r>
  <r>
    <x v="2"/>
    <n v="1"/>
    <s v="31-00584"/>
    <x v="1"/>
    <d v="1899-12-30T19:06:00"/>
    <s v="Delivered"/>
    <n v="109"/>
    <x v="30"/>
    <n v="4.99"/>
    <b v="0"/>
    <n v="6"/>
    <s v="Saturday"/>
    <x v="2"/>
  </r>
  <r>
    <x v="2"/>
    <n v="1"/>
    <s v="31-00585"/>
    <x v="1"/>
    <d v="1899-12-30T19:08:00"/>
    <s v="Delivered"/>
    <n v="132"/>
    <x v="6"/>
    <n v="4.99"/>
    <b v="0"/>
    <n v="6"/>
    <s v="Saturday"/>
    <x v="2"/>
  </r>
  <r>
    <x v="2"/>
    <n v="1"/>
    <s v="31-00587"/>
    <x v="1"/>
    <d v="1899-12-30T19:14:00"/>
    <s v="Delivered"/>
    <n v="90"/>
    <x v="5"/>
    <n v="4.99"/>
    <b v="0"/>
    <n v="6"/>
    <s v="Saturday"/>
    <x v="2"/>
  </r>
  <r>
    <x v="2"/>
    <n v="1"/>
    <s v="31-00588"/>
    <x v="1"/>
    <d v="1899-12-30T19:14:00"/>
    <s v="Delivered"/>
    <n v="134"/>
    <x v="144"/>
    <n v="4.99"/>
    <b v="0"/>
    <n v="6"/>
    <s v="Saturday"/>
    <x v="2"/>
  </r>
  <r>
    <x v="2"/>
    <n v="1"/>
    <s v="31-00589"/>
    <x v="1"/>
    <d v="1899-12-30T19:14:00"/>
    <s v="Delivered"/>
    <n v="159"/>
    <x v="61"/>
    <n v="4.99"/>
    <b v="0"/>
    <n v="6"/>
    <s v="Saturday"/>
    <x v="2"/>
  </r>
  <r>
    <x v="2"/>
    <n v="1"/>
    <s v="31-00586"/>
    <x v="1"/>
    <d v="1899-12-30T19:14:00"/>
    <s v="Delivered"/>
    <n v="101"/>
    <x v="125"/>
    <n v="4.99"/>
    <b v="0"/>
    <n v="6"/>
    <s v="Saturday"/>
    <x v="2"/>
  </r>
  <r>
    <x v="2"/>
    <n v="1"/>
    <s v="31-00590"/>
    <x v="1"/>
    <d v="1899-12-30T19:16:00"/>
    <s v="Void"/>
    <s v="N/A"/>
    <x v="21"/>
    <n v="4.99"/>
    <b v="0"/>
    <n v="6"/>
    <s v="Saturday"/>
    <x v="2"/>
  </r>
  <r>
    <x v="2"/>
    <n v="1"/>
    <s v="31-00591"/>
    <x v="1"/>
    <d v="1899-12-30T19:20:00"/>
    <s v="Void"/>
    <s v="N/A"/>
    <x v="64"/>
    <n v="4.99"/>
    <b v="0"/>
    <n v="6"/>
    <s v="Saturday"/>
    <x v="2"/>
  </r>
  <r>
    <x v="2"/>
    <n v="1"/>
    <s v="31-00592"/>
    <x v="1"/>
    <d v="1899-12-30T19:21:00"/>
    <s v="Delivered"/>
    <n v="142"/>
    <x v="33"/>
    <n v="4.99"/>
    <b v="0"/>
    <n v="6"/>
    <s v="Saturday"/>
    <x v="2"/>
  </r>
  <r>
    <x v="2"/>
    <n v="1"/>
    <s v="31-00593"/>
    <x v="1"/>
    <d v="1899-12-30T19:23:00"/>
    <s v="Delivered"/>
    <n v="98"/>
    <x v="42"/>
    <n v="4.99"/>
    <b v="0"/>
    <n v="6"/>
    <s v="Saturday"/>
    <x v="2"/>
  </r>
  <r>
    <x v="2"/>
    <n v="1"/>
    <s v="31-00594"/>
    <x v="1"/>
    <d v="1899-12-30T19:24:00"/>
    <s v="Void"/>
    <s v="N/A"/>
    <x v="64"/>
    <n v="4.99"/>
    <b v="0"/>
    <n v="6"/>
    <s v="Saturday"/>
    <x v="2"/>
  </r>
  <r>
    <x v="2"/>
    <n v="1"/>
    <s v="31-00595"/>
    <x v="1"/>
    <d v="1899-12-30T19:26:00"/>
    <s v="Delivered"/>
    <n v="210"/>
    <x v="93"/>
    <n v="4.99"/>
    <b v="0"/>
    <n v="6"/>
    <s v="Saturday"/>
    <x v="2"/>
  </r>
  <r>
    <x v="2"/>
    <n v="1"/>
    <s v="31-00597"/>
    <x v="1"/>
    <d v="1899-12-30T19:27:00"/>
    <s v="Delivered"/>
    <n v="144"/>
    <x v="66"/>
    <n v="4.99"/>
    <b v="0"/>
    <n v="6"/>
    <s v="Saturday"/>
    <x v="2"/>
  </r>
  <r>
    <x v="2"/>
    <n v="1"/>
    <s v="31-00596"/>
    <x v="1"/>
    <d v="1899-12-30T19:27:00"/>
    <s v="Delivered"/>
    <n v="166"/>
    <x v="40"/>
    <n v="4.99"/>
    <b v="0"/>
    <n v="6"/>
    <s v="Saturday"/>
    <x v="2"/>
  </r>
  <r>
    <x v="2"/>
    <n v="1"/>
    <s v="31-00598"/>
    <x v="1"/>
    <d v="1899-12-30T19:28:00"/>
    <s v="Delivered"/>
    <n v="191"/>
    <x v="48"/>
    <n v="4.99"/>
    <b v="0"/>
    <n v="6"/>
    <s v="Saturday"/>
    <x v="2"/>
  </r>
  <r>
    <x v="2"/>
    <n v="1"/>
    <s v="31-00599"/>
    <x v="1"/>
    <d v="1899-12-30T19:29:00"/>
    <s v="Delivered"/>
    <n v="182"/>
    <x v="5"/>
    <n v="4.99"/>
    <b v="0"/>
    <n v="6"/>
    <s v="Saturday"/>
    <x v="2"/>
  </r>
  <r>
    <x v="2"/>
    <n v="1"/>
    <s v="31-00600"/>
    <x v="1"/>
    <d v="1899-12-30T19:30:00"/>
    <s v="Delivered"/>
    <n v="143"/>
    <x v="144"/>
    <n v="4.99"/>
    <b v="0"/>
    <n v="6"/>
    <s v="Saturday"/>
    <x v="2"/>
  </r>
  <r>
    <x v="2"/>
    <n v="1"/>
    <s v="31-00601"/>
    <x v="1"/>
    <d v="1899-12-30T19:33:00"/>
    <s v="Delivered"/>
    <n v="161"/>
    <x v="36"/>
    <n v="4.99"/>
    <b v="0"/>
    <n v="6"/>
    <s v="Saturday"/>
    <x v="2"/>
  </r>
  <r>
    <x v="2"/>
    <n v="1"/>
    <s v="31-00602"/>
    <x v="1"/>
    <d v="1899-12-30T19:36:00"/>
    <s v="Delivered"/>
    <n v="104"/>
    <x v="108"/>
    <n v="4.99"/>
    <b v="0"/>
    <n v="6"/>
    <s v="Saturday"/>
    <x v="2"/>
  </r>
  <r>
    <x v="2"/>
    <n v="1"/>
    <s v="31-00603"/>
    <x v="1"/>
    <d v="1899-12-30T19:36:00"/>
    <s v="Delivered"/>
    <n v="108"/>
    <x v="18"/>
    <n v="4.99"/>
    <b v="0"/>
    <n v="6"/>
    <s v="Saturday"/>
    <x v="2"/>
  </r>
  <r>
    <x v="2"/>
    <n v="1"/>
    <s v="31-00604"/>
    <x v="1"/>
    <d v="1899-12-30T19:37:00"/>
    <s v="Delivered"/>
    <n v="109"/>
    <x v="50"/>
    <n v="4.99"/>
    <b v="0"/>
    <n v="6"/>
    <s v="Saturday"/>
    <x v="2"/>
  </r>
  <r>
    <x v="2"/>
    <n v="1"/>
    <s v="31-00605"/>
    <x v="1"/>
    <d v="1899-12-30T19:39:00"/>
    <s v="Delivered"/>
    <n v="186"/>
    <x v="49"/>
    <n v="4.99"/>
    <b v="0"/>
    <n v="6"/>
    <s v="Saturday"/>
    <x v="2"/>
  </r>
  <r>
    <x v="2"/>
    <n v="1"/>
    <s v="31-00606"/>
    <x v="1"/>
    <d v="1899-12-30T19:44:00"/>
    <s v="Delivered"/>
    <n v="151"/>
    <x v="82"/>
    <n v="4.99"/>
    <b v="0"/>
    <n v="6"/>
    <s v="Saturday"/>
    <x v="2"/>
  </r>
  <r>
    <x v="2"/>
    <n v="1"/>
    <s v="31-00607"/>
    <x v="1"/>
    <d v="1899-12-30T19:50:00"/>
    <s v="Delivered"/>
    <n v="150"/>
    <x v="47"/>
    <n v="4.99"/>
    <b v="0"/>
    <n v="6"/>
    <s v="Saturday"/>
    <x v="2"/>
  </r>
  <r>
    <x v="2"/>
    <n v="1"/>
    <s v="31-00608"/>
    <x v="1"/>
    <d v="1899-12-30T19:50:00"/>
    <s v="Delivered"/>
    <n v="109"/>
    <x v="166"/>
    <n v="4.99"/>
    <b v="0"/>
    <n v="6"/>
    <s v="Saturday"/>
    <x v="2"/>
  </r>
  <r>
    <x v="2"/>
    <n v="1"/>
    <s v="31-00609"/>
    <x v="1"/>
    <d v="1899-12-30T19:52:00"/>
    <s v="Delivered"/>
    <n v="143"/>
    <x v="137"/>
    <n v="4.99"/>
    <b v="0"/>
    <n v="6"/>
    <s v="Saturday"/>
    <x v="2"/>
  </r>
  <r>
    <x v="2"/>
    <n v="1"/>
    <s v="31-00610"/>
    <x v="1"/>
    <d v="1899-12-30T19:54:00"/>
    <s v="Delivered"/>
    <n v="97"/>
    <x v="61"/>
    <n v="4.99"/>
    <b v="0"/>
    <n v="6"/>
    <s v="Saturday"/>
    <x v="2"/>
  </r>
  <r>
    <x v="2"/>
    <n v="1"/>
    <s v="31-00611"/>
    <x v="1"/>
    <d v="1899-12-30T19:55:00"/>
    <s v="Delivered"/>
    <n v="101"/>
    <x v="16"/>
    <n v="4.99"/>
    <b v="0"/>
    <n v="6"/>
    <s v="Saturday"/>
    <x v="2"/>
  </r>
  <r>
    <x v="2"/>
    <n v="1"/>
    <s v="31-00612"/>
    <x v="1"/>
    <d v="1899-12-30T19:56:00"/>
    <s v="Delivered"/>
    <n v="126"/>
    <x v="19"/>
    <n v="4.99"/>
    <b v="0"/>
    <n v="6"/>
    <s v="Saturday"/>
    <x v="2"/>
  </r>
  <r>
    <x v="2"/>
    <n v="1"/>
    <s v="31-00613"/>
    <x v="1"/>
    <d v="1899-12-30T19:59:00"/>
    <s v="Delivered"/>
    <n v="140"/>
    <x v="10"/>
    <n v="4.99"/>
    <b v="0"/>
    <n v="6"/>
    <s v="Saturday"/>
    <x v="2"/>
  </r>
  <r>
    <x v="2"/>
    <n v="1"/>
    <s v="31-00614"/>
    <x v="1"/>
    <d v="1899-12-30T20:10:00"/>
    <s v="Void"/>
    <s v="N/A"/>
    <x v="5"/>
    <n v="4.99"/>
    <b v="0"/>
    <n v="6"/>
    <s v="Saturday"/>
    <x v="2"/>
  </r>
  <r>
    <x v="2"/>
    <n v="1"/>
    <s v="31-00615"/>
    <x v="1"/>
    <d v="1899-12-30T20:15:00"/>
    <s v="Delivered"/>
    <n v="104"/>
    <x v="101"/>
    <n v="4.99"/>
    <b v="0"/>
    <n v="6"/>
    <s v="Saturday"/>
    <x v="2"/>
  </r>
  <r>
    <x v="2"/>
    <n v="1"/>
    <s v="31-00616"/>
    <x v="1"/>
    <d v="1899-12-30T20:17:00"/>
    <s v="Void"/>
    <s v="N/A"/>
    <x v="0"/>
    <n v="4.99"/>
    <b v="0"/>
    <n v="6"/>
    <s v="Saturday"/>
    <x v="2"/>
  </r>
  <r>
    <x v="2"/>
    <n v="1"/>
    <s v="31-00617"/>
    <x v="1"/>
    <d v="1899-12-30T20:18:00"/>
    <s v="Void"/>
    <s v="N/A"/>
    <x v="11"/>
    <n v="4.99"/>
    <b v="0"/>
    <n v="6"/>
    <s v="Saturday"/>
    <x v="2"/>
  </r>
  <r>
    <x v="2"/>
    <n v="1"/>
    <s v="31-00618"/>
    <x v="1"/>
    <d v="1899-12-30T20:20:00"/>
    <s v="Void"/>
    <s v="N/A"/>
    <x v="36"/>
    <n v="4.99"/>
    <b v="0"/>
    <n v="6"/>
    <s v="Saturday"/>
    <x v="2"/>
  </r>
  <r>
    <x v="2"/>
    <n v="1"/>
    <s v="31-00619"/>
    <x v="1"/>
    <d v="1899-12-30T20:25:00"/>
    <s v="Void"/>
    <s v="N/A"/>
    <x v="66"/>
    <n v="4.99"/>
    <b v="0"/>
    <n v="6"/>
    <s v="Saturday"/>
    <x v="2"/>
  </r>
  <r>
    <x v="2"/>
    <n v="1"/>
    <s v="31-00620"/>
    <x v="1"/>
    <d v="1899-12-30T20:25:00"/>
    <s v="Void"/>
    <s v="N/A"/>
    <x v="5"/>
    <n v="4.99"/>
    <b v="0"/>
    <n v="6"/>
    <s v="Saturday"/>
    <x v="2"/>
  </r>
  <r>
    <x v="2"/>
    <n v="1"/>
    <s v="31-00621"/>
    <x v="1"/>
    <d v="1899-12-30T20:27:00"/>
    <s v="Void"/>
    <s v="N/A"/>
    <x v="10"/>
    <n v="4.99"/>
    <b v="0"/>
    <n v="6"/>
    <s v="Saturday"/>
    <x v="2"/>
  </r>
  <r>
    <x v="2"/>
    <n v="1"/>
    <s v="31-00622"/>
    <x v="1"/>
    <d v="1899-12-30T20:28:00"/>
    <s v="Void"/>
    <s v="N/A"/>
    <x v="9"/>
    <n v="4.99"/>
    <b v="0"/>
    <n v="6"/>
    <s v="Saturday"/>
    <x v="2"/>
  </r>
  <r>
    <x v="2"/>
    <n v="1"/>
    <s v="31-00623"/>
    <x v="1"/>
    <d v="1899-12-30T20:28:00"/>
    <s v="Delivered"/>
    <n v="110"/>
    <x v="65"/>
    <n v="4.99"/>
    <b v="0"/>
    <n v="6"/>
    <s v="Saturday"/>
    <x v="2"/>
  </r>
  <r>
    <x v="2"/>
    <n v="1"/>
    <s v="31-00624"/>
    <x v="1"/>
    <d v="1899-12-30T20:42:00"/>
    <s v="Void"/>
    <s v="N/A"/>
    <x v="16"/>
    <n v="4.99"/>
    <b v="0"/>
    <n v="6"/>
    <s v="Saturday"/>
    <x v="2"/>
  </r>
  <r>
    <x v="2"/>
    <n v="1"/>
    <s v="31-00625"/>
    <x v="1"/>
    <d v="1899-12-30T20:43:00"/>
    <s v="Void"/>
    <s v="N/A"/>
    <x v="33"/>
    <n v="4.99"/>
    <b v="0"/>
    <n v="6"/>
    <s v="Saturday"/>
    <x v="2"/>
  </r>
  <r>
    <x v="2"/>
    <n v="1"/>
    <s v="31-00626"/>
    <x v="1"/>
    <d v="1899-12-30T20:49:00"/>
    <s v="Void"/>
    <s v="N/A"/>
    <x v="32"/>
    <n v="4.99"/>
    <b v="0"/>
    <n v="6"/>
    <s v="Saturday"/>
    <x v="2"/>
  </r>
  <r>
    <x v="2"/>
    <n v="1"/>
    <s v="31-00627"/>
    <x v="1"/>
    <d v="1899-12-30T20:50:00"/>
    <s v="Delivered"/>
    <n v="133"/>
    <x v="88"/>
    <n v="4.99"/>
    <b v="1"/>
    <n v="6"/>
    <s v="Saturday"/>
    <x v="2"/>
  </r>
  <r>
    <x v="2"/>
    <n v="1"/>
    <s v="31-00628"/>
    <x v="1"/>
    <d v="1899-12-30T20:54:00"/>
    <s v="Void"/>
    <s v="N/A"/>
    <x v="21"/>
    <n v="4.99"/>
    <b v="0"/>
    <n v="6"/>
    <s v="Saturday"/>
    <x v="2"/>
  </r>
  <r>
    <x v="2"/>
    <n v="1"/>
    <s v="31-00629"/>
    <x v="1"/>
    <d v="1899-12-30T20:54:00"/>
    <s v="Delivered"/>
    <n v="128"/>
    <x v="116"/>
    <n v="4.99"/>
    <b v="0"/>
    <n v="6"/>
    <s v="Saturday"/>
    <x v="2"/>
  </r>
  <r>
    <x v="2"/>
    <n v="1"/>
    <s v="31-00630"/>
    <x v="1"/>
    <d v="1899-12-30T20:55:00"/>
    <s v="Void"/>
    <s v="N/A"/>
    <x v="4"/>
    <n v="4.99"/>
    <b v="0"/>
    <n v="6"/>
    <s v="Saturday"/>
    <x v="2"/>
  </r>
  <r>
    <x v="2"/>
    <n v="1"/>
    <s v="31-00631"/>
    <x v="1"/>
    <d v="1899-12-30T20:58:00"/>
    <s v="Void"/>
    <s v="N/A"/>
    <x v="6"/>
    <n v="4.99"/>
    <b v="0"/>
    <n v="6"/>
    <s v="Saturday"/>
    <x v="2"/>
  </r>
  <r>
    <x v="2"/>
    <n v="1"/>
    <s v="31-00632"/>
    <x v="2"/>
    <d v="1899-12-30T12:04:00"/>
    <s v="Delivered"/>
    <n v="23"/>
    <x v="30"/>
    <n v="4.99"/>
    <b v="0"/>
    <n v="7"/>
    <s v="Sunday"/>
    <x v="0"/>
  </r>
  <r>
    <x v="2"/>
    <n v="1"/>
    <s v="31-00633"/>
    <x v="2"/>
    <d v="1899-12-30T12:04:00"/>
    <s v="Delivered"/>
    <n v="35"/>
    <x v="147"/>
    <n v="4.99"/>
    <b v="0"/>
    <n v="7"/>
    <s v="Sunday"/>
    <x v="0"/>
  </r>
  <r>
    <x v="2"/>
    <n v="1"/>
    <s v="31-00634"/>
    <x v="2"/>
    <d v="1899-12-30T12:17:00"/>
    <s v="Delivered"/>
    <n v="21"/>
    <x v="66"/>
    <n v="4.99"/>
    <b v="0"/>
    <n v="7"/>
    <s v="Sunday"/>
    <x v="0"/>
  </r>
  <r>
    <x v="2"/>
    <n v="1"/>
    <s v="31-00635"/>
    <x v="2"/>
    <d v="1899-12-30T12:53:00"/>
    <s v="Delivered"/>
    <n v="23"/>
    <x v="18"/>
    <n v="4.99"/>
    <b v="0"/>
    <n v="7"/>
    <s v="Sunday"/>
    <x v="0"/>
  </r>
  <r>
    <x v="2"/>
    <n v="1"/>
    <s v="31-00636"/>
    <x v="2"/>
    <d v="1899-12-30T12:53:00"/>
    <s v="Delivered"/>
    <n v="26"/>
    <x v="34"/>
    <n v="4.99"/>
    <b v="0"/>
    <n v="7"/>
    <s v="Sunday"/>
    <x v="0"/>
  </r>
  <r>
    <x v="2"/>
    <n v="1"/>
    <s v="31-00637"/>
    <x v="2"/>
    <d v="1899-12-30T13:34:00"/>
    <s v="Delivered"/>
    <n v="20"/>
    <x v="32"/>
    <n v="4.99"/>
    <b v="0"/>
    <n v="7"/>
    <s v="Sunday"/>
    <x v="0"/>
  </r>
  <r>
    <x v="2"/>
    <n v="1"/>
    <s v="31-00638"/>
    <x v="2"/>
    <d v="1899-12-30T13:50:00"/>
    <s v="Delivered"/>
    <n v="36"/>
    <x v="71"/>
    <n v="4.99"/>
    <b v="0"/>
    <n v="7"/>
    <s v="Sunday"/>
    <x v="0"/>
  </r>
  <r>
    <x v="2"/>
    <n v="1"/>
    <s v="31-00639"/>
    <x v="2"/>
    <d v="1899-12-30T13:51:00"/>
    <s v="Delivered"/>
    <n v="34"/>
    <x v="26"/>
    <n v="4.99"/>
    <b v="0"/>
    <n v="7"/>
    <s v="Sunday"/>
    <x v="0"/>
  </r>
  <r>
    <x v="2"/>
    <n v="1"/>
    <s v="31-00640"/>
    <x v="2"/>
    <d v="1899-12-30T13:52:00"/>
    <s v="Delivered"/>
    <n v="24"/>
    <x v="9"/>
    <n v="4.99"/>
    <b v="0"/>
    <n v="7"/>
    <s v="Sunday"/>
    <x v="0"/>
  </r>
  <r>
    <x v="2"/>
    <n v="1"/>
    <s v="31-00641"/>
    <x v="2"/>
    <d v="1899-12-30T13:59:00"/>
    <s v="Delivered"/>
    <n v="33"/>
    <x v="5"/>
    <n v="4.99"/>
    <b v="0"/>
    <n v="7"/>
    <s v="Sunday"/>
    <x v="0"/>
  </r>
  <r>
    <x v="2"/>
    <n v="1"/>
    <s v="31-00642"/>
    <x v="2"/>
    <d v="1899-12-30T14:11:00"/>
    <s v="Delivered"/>
    <n v="33"/>
    <x v="102"/>
    <n v="4.99"/>
    <b v="0"/>
    <n v="7"/>
    <s v="Sunday"/>
    <x v="0"/>
  </r>
  <r>
    <x v="2"/>
    <n v="1"/>
    <s v="31-00643"/>
    <x v="2"/>
    <d v="1899-12-30T14:15:00"/>
    <s v="Delivered"/>
    <n v="39"/>
    <x v="112"/>
    <n v="4.99"/>
    <b v="1"/>
    <n v="7"/>
    <s v="Sunday"/>
    <x v="0"/>
  </r>
  <r>
    <x v="2"/>
    <n v="1"/>
    <s v="31-00644"/>
    <x v="2"/>
    <d v="1899-12-30T14:35:00"/>
    <s v="Delivered"/>
    <n v="27"/>
    <x v="33"/>
    <n v="4.99"/>
    <b v="0"/>
    <n v="7"/>
    <s v="Sunday"/>
    <x v="0"/>
  </r>
  <r>
    <x v="2"/>
    <n v="1"/>
    <s v="31-00645"/>
    <x v="2"/>
    <d v="1899-12-30T14:38:00"/>
    <s v="Delivered"/>
    <n v="28"/>
    <x v="34"/>
    <n v="4.99"/>
    <b v="1"/>
    <n v="7"/>
    <s v="Sunday"/>
    <x v="0"/>
  </r>
  <r>
    <x v="2"/>
    <n v="1"/>
    <s v="31-00646"/>
    <x v="2"/>
    <d v="1899-12-30T14:58:00"/>
    <s v="Delivered"/>
    <n v="39"/>
    <x v="110"/>
    <n v="4.99"/>
    <b v="0"/>
    <n v="7"/>
    <s v="Sunday"/>
    <x v="0"/>
  </r>
  <r>
    <x v="2"/>
    <n v="1"/>
    <s v="31-00647"/>
    <x v="2"/>
    <d v="1899-12-30T15:43:00"/>
    <s v="Delivered"/>
    <n v="21"/>
    <x v="64"/>
    <n v="4.99"/>
    <b v="0"/>
    <n v="7"/>
    <s v="Sunday"/>
    <x v="1"/>
  </r>
  <r>
    <x v="2"/>
    <n v="1"/>
    <s v="31-00648"/>
    <x v="2"/>
    <d v="1899-12-30T16:05:00"/>
    <s v="Delivered"/>
    <n v="26"/>
    <x v="38"/>
    <n v="4.99"/>
    <b v="0"/>
    <n v="7"/>
    <s v="Sunday"/>
    <x v="1"/>
  </r>
  <r>
    <x v="2"/>
    <n v="1"/>
    <s v="31-00649"/>
    <x v="2"/>
    <d v="1899-12-30T16:09:00"/>
    <s v="Delivered"/>
    <n v="20"/>
    <x v="49"/>
    <n v="4.99"/>
    <b v="0"/>
    <n v="7"/>
    <s v="Sunday"/>
    <x v="1"/>
  </r>
  <r>
    <x v="2"/>
    <n v="1"/>
    <s v="31-00650"/>
    <x v="2"/>
    <d v="1899-12-30T16:17:00"/>
    <s v="Delivered"/>
    <n v="38"/>
    <x v="95"/>
    <n v="4.99"/>
    <b v="0"/>
    <n v="7"/>
    <s v="Sunday"/>
    <x v="1"/>
  </r>
  <r>
    <x v="2"/>
    <n v="1"/>
    <s v="31-00651"/>
    <x v="2"/>
    <d v="1899-12-30T16:21:00"/>
    <s v="Delivered"/>
    <n v="30"/>
    <x v="36"/>
    <n v="4.99"/>
    <b v="0"/>
    <n v="7"/>
    <s v="Sunday"/>
    <x v="1"/>
  </r>
  <r>
    <x v="2"/>
    <n v="1"/>
    <s v="31-00652"/>
    <x v="2"/>
    <d v="1899-12-30T16:42:00"/>
    <s v="Delivered"/>
    <n v="40"/>
    <x v="62"/>
    <n v="4.99"/>
    <b v="0"/>
    <n v="7"/>
    <s v="Sunday"/>
    <x v="1"/>
  </r>
  <r>
    <x v="2"/>
    <n v="1"/>
    <s v="31-00654"/>
    <x v="2"/>
    <d v="1899-12-30T16:52:00"/>
    <s v="Delivered"/>
    <n v="37"/>
    <x v="57"/>
    <n v="4.99"/>
    <b v="0"/>
    <n v="7"/>
    <s v="Sunday"/>
    <x v="1"/>
  </r>
  <r>
    <x v="2"/>
    <n v="1"/>
    <s v="31-00653"/>
    <x v="2"/>
    <d v="1899-12-30T16:52:00"/>
    <s v="Delivered"/>
    <n v="36"/>
    <x v="164"/>
    <n v="4.99"/>
    <b v="0"/>
    <n v="7"/>
    <s v="Sunday"/>
    <x v="1"/>
  </r>
  <r>
    <x v="2"/>
    <n v="1"/>
    <s v="31-00655"/>
    <x v="2"/>
    <d v="1899-12-30T16:53:00"/>
    <s v="Delivered"/>
    <n v="24"/>
    <x v="8"/>
    <n v="4.99"/>
    <b v="0"/>
    <n v="7"/>
    <s v="Sunday"/>
    <x v="1"/>
  </r>
  <r>
    <x v="2"/>
    <n v="1"/>
    <s v="31-00656"/>
    <x v="2"/>
    <d v="1899-12-30T16:57:00"/>
    <s v="Delivered"/>
    <n v="27"/>
    <x v="55"/>
    <n v="4.99"/>
    <b v="0"/>
    <n v="7"/>
    <s v="Sunday"/>
    <x v="1"/>
  </r>
  <r>
    <x v="2"/>
    <n v="1"/>
    <s v="31-00657"/>
    <x v="2"/>
    <d v="1899-12-30T17:00:00"/>
    <s v="Delivered"/>
    <n v="92"/>
    <x v="101"/>
    <n v="4.99"/>
    <b v="0"/>
    <n v="7"/>
    <s v="Sunday"/>
    <x v="1"/>
  </r>
  <r>
    <x v="2"/>
    <n v="1"/>
    <s v="31-00658"/>
    <x v="2"/>
    <d v="1899-12-30T17:01:00"/>
    <s v="Void"/>
    <s v="N/A"/>
    <x v="27"/>
    <n v="4.99"/>
    <b v="0"/>
    <n v="7"/>
    <s v="Sunday"/>
    <x v="1"/>
  </r>
  <r>
    <x v="2"/>
    <n v="1"/>
    <s v="31-00659"/>
    <x v="2"/>
    <d v="1899-12-30T17:02:00"/>
    <s v="Delivered"/>
    <n v="69"/>
    <x v="16"/>
    <n v="4.99"/>
    <b v="0"/>
    <n v="7"/>
    <s v="Sunday"/>
    <x v="1"/>
  </r>
  <r>
    <x v="2"/>
    <n v="1"/>
    <s v="31-00660"/>
    <x v="2"/>
    <d v="1899-12-30T17:04:00"/>
    <s v="Delivered"/>
    <n v="77"/>
    <x v="55"/>
    <n v="4.99"/>
    <b v="0"/>
    <n v="7"/>
    <s v="Sunday"/>
    <x v="1"/>
  </r>
  <r>
    <x v="2"/>
    <n v="1"/>
    <s v="31-00661"/>
    <x v="2"/>
    <d v="1899-12-30T17:04:00"/>
    <s v="Delivered"/>
    <n v="108"/>
    <x v="49"/>
    <n v="4.99"/>
    <b v="0"/>
    <n v="7"/>
    <s v="Sunday"/>
    <x v="1"/>
  </r>
  <r>
    <x v="2"/>
    <n v="1"/>
    <s v="31-00662"/>
    <x v="2"/>
    <d v="1899-12-30T17:07:00"/>
    <s v="Delivered"/>
    <n v="78"/>
    <x v="44"/>
    <n v="4.99"/>
    <b v="0"/>
    <n v="7"/>
    <s v="Sunday"/>
    <x v="1"/>
  </r>
  <r>
    <x v="2"/>
    <n v="1"/>
    <s v="31-00663"/>
    <x v="2"/>
    <d v="1899-12-30T17:09:00"/>
    <s v="Void"/>
    <s v="N/A"/>
    <x v="72"/>
    <n v="4.99"/>
    <b v="0"/>
    <n v="7"/>
    <s v="Sunday"/>
    <x v="1"/>
  </r>
  <r>
    <x v="2"/>
    <n v="1"/>
    <s v="31-00664"/>
    <x v="2"/>
    <d v="1899-12-30T17:09:00"/>
    <s v="Delivered"/>
    <n v="82"/>
    <x v="41"/>
    <n v="4.99"/>
    <b v="0"/>
    <n v="7"/>
    <s v="Sunday"/>
    <x v="1"/>
  </r>
  <r>
    <x v="2"/>
    <n v="1"/>
    <s v="31-00665"/>
    <x v="2"/>
    <d v="1899-12-30T17:11:00"/>
    <s v="Delivered"/>
    <n v="93"/>
    <x v="65"/>
    <n v="4.99"/>
    <b v="1"/>
    <n v="7"/>
    <s v="Sunday"/>
    <x v="1"/>
  </r>
  <r>
    <x v="2"/>
    <n v="1"/>
    <s v="31-00667"/>
    <x v="2"/>
    <d v="1899-12-30T17:12:00"/>
    <s v="Delivered"/>
    <n v="88"/>
    <x v="63"/>
    <n v="4.99"/>
    <b v="1"/>
    <n v="7"/>
    <s v="Sunday"/>
    <x v="1"/>
  </r>
  <r>
    <x v="2"/>
    <n v="1"/>
    <s v="31-00666"/>
    <x v="2"/>
    <d v="1899-12-30T17:12:00"/>
    <s v="Delivered"/>
    <n v="105"/>
    <x v="109"/>
    <n v="4.99"/>
    <b v="1"/>
    <n v="7"/>
    <s v="Sunday"/>
    <x v="1"/>
  </r>
  <r>
    <x v="2"/>
    <n v="1"/>
    <s v="31-00669"/>
    <x v="2"/>
    <d v="1899-12-30T17:18:00"/>
    <s v="Delivered"/>
    <n v="97"/>
    <x v="44"/>
    <n v="4.99"/>
    <b v="0"/>
    <n v="7"/>
    <s v="Sunday"/>
    <x v="1"/>
  </r>
  <r>
    <x v="2"/>
    <n v="1"/>
    <s v="31-00668"/>
    <x v="2"/>
    <d v="1899-12-30T17:18:00"/>
    <s v="Delivered"/>
    <n v="103"/>
    <x v="25"/>
    <n v="4.99"/>
    <b v="0"/>
    <n v="7"/>
    <s v="Sunday"/>
    <x v="1"/>
  </r>
  <r>
    <x v="2"/>
    <n v="1"/>
    <s v="31-00670"/>
    <x v="2"/>
    <d v="1899-12-30T17:19:00"/>
    <s v="Void"/>
    <s v="N/A"/>
    <x v="6"/>
    <n v="4.99"/>
    <b v="0"/>
    <n v="7"/>
    <s v="Sunday"/>
    <x v="1"/>
  </r>
  <r>
    <x v="2"/>
    <n v="1"/>
    <s v="31-00672"/>
    <x v="2"/>
    <d v="1899-12-30T17:21:00"/>
    <s v="Delivered"/>
    <n v="106"/>
    <x v="34"/>
    <n v="4.99"/>
    <b v="0"/>
    <n v="7"/>
    <s v="Sunday"/>
    <x v="1"/>
  </r>
  <r>
    <x v="2"/>
    <n v="1"/>
    <s v="31-00671"/>
    <x v="2"/>
    <d v="1899-12-30T17:21:00"/>
    <s v="Delivered"/>
    <n v="101"/>
    <x v="81"/>
    <n v="4.99"/>
    <b v="0"/>
    <n v="7"/>
    <s v="Sunday"/>
    <x v="1"/>
  </r>
  <r>
    <x v="2"/>
    <n v="1"/>
    <s v="31-00673"/>
    <x v="2"/>
    <d v="1899-12-30T17:23:00"/>
    <s v="Void"/>
    <s v="N/A"/>
    <x v="64"/>
    <n v="4.99"/>
    <b v="0"/>
    <n v="7"/>
    <s v="Sunday"/>
    <x v="1"/>
  </r>
  <r>
    <x v="2"/>
    <n v="1"/>
    <s v="31-00674"/>
    <x v="2"/>
    <d v="1899-12-30T17:25:00"/>
    <s v="Delivered"/>
    <n v="95"/>
    <x v="57"/>
    <n v="4.99"/>
    <b v="0"/>
    <n v="7"/>
    <s v="Sunday"/>
    <x v="1"/>
  </r>
  <r>
    <x v="2"/>
    <n v="1"/>
    <s v="31-00675"/>
    <x v="2"/>
    <d v="1899-12-30T17:27:00"/>
    <s v="Delivered"/>
    <n v="96"/>
    <x v="59"/>
    <n v="4.99"/>
    <b v="0"/>
    <n v="7"/>
    <s v="Sunday"/>
    <x v="1"/>
  </r>
  <r>
    <x v="2"/>
    <n v="1"/>
    <s v="31-00676"/>
    <x v="2"/>
    <d v="1899-12-30T17:30:00"/>
    <s v="Void"/>
    <s v="N/A"/>
    <x v="15"/>
    <n v="4.99"/>
    <b v="0"/>
    <n v="7"/>
    <s v="Sunday"/>
    <x v="1"/>
  </r>
  <r>
    <x v="2"/>
    <n v="1"/>
    <s v="31-00677"/>
    <x v="2"/>
    <d v="1899-12-30T17:30:00"/>
    <s v="Delivered"/>
    <n v="104"/>
    <x v="127"/>
    <n v="4.99"/>
    <b v="1"/>
    <n v="7"/>
    <s v="Sunday"/>
    <x v="1"/>
  </r>
  <r>
    <x v="2"/>
    <n v="1"/>
    <s v="31-00678"/>
    <x v="2"/>
    <d v="1899-12-30T17:31:00"/>
    <s v="Delivered"/>
    <n v="109"/>
    <x v="49"/>
    <n v="4.99"/>
    <b v="0"/>
    <n v="7"/>
    <s v="Sunday"/>
    <x v="1"/>
  </r>
  <r>
    <x v="2"/>
    <n v="1"/>
    <s v="31-00679"/>
    <x v="2"/>
    <d v="1899-12-30T17:32:00"/>
    <s v="Delivered"/>
    <n v="89"/>
    <x v="55"/>
    <n v="4.99"/>
    <b v="0"/>
    <n v="7"/>
    <s v="Sunday"/>
    <x v="1"/>
  </r>
  <r>
    <x v="2"/>
    <n v="1"/>
    <s v="31-00680"/>
    <x v="2"/>
    <d v="1899-12-30T17:33:00"/>
    <s v="Delivered"/>
    <n v="104"/>
    <x v="57"/>
    <n v="4.99"/>
    <b v="0"/>
    <n v="7"/>
    <s v="Sunday"/>
    <x v="1"/>
  </r>
  <r>
    <x v="2"/>
    <n v="1"/>
    <s v="31-00681"/>
    <x v="2"/>
    <d v="1899-12-30T17:35:00"/>
    <s v="Delivered"/>
    <n v="63"/>
    <x v="86"/>
    <n v="4.99"/>
    <b v="0"/>
    <n v="7"/>
    <s v="Sunday"/>
    <x v="1"/>
  </r>
  <r>
    <x v="2"/>
    <n v="1"/>
    <s v="31-00682"/>
    <x v="2"/>
    <d v="1899-12-30T17:37:00"/>
    <s v="Void"/>
    <s v="N/A"/>
    <x v="37"/>
    <n v="4.99"/>
    <b v="0"/>
    <n v="7"/>
    <s v="Sunday"/>
    <x v="1"/>
  </r>
  <r>
    <x v="2"/>
    <n v="1"/>
    <s v="31-00683"/>
    <x v="2"/>
    <d v="1899-12-30T17:38:00"/>
    <s v="Delivered"/>
    <n v="88"/>
    <x v="16"/>
    <n v="4.99"/>
    <b v="0"/>
    <n v="7"/>
    <s v="Sunday"/>
    <x v="1"/>
  </r>
  <r>
    <x v="2"/>
    <n v="1"/>
    <s v="31-00684"/>
    <x v="2"/>
    <d v="1899-12-30T17:39:00"/>
    <s v="Delivered"/>
    <n v="75"/>
    <x v="63"/>
    <n v="4.99"/>
    <b v="0"/>
    <n v="7"/>
    <s v="Sunday"/>
    <x v="1"/>
  </r>
  <r>
    <x v="2"/>
    <n v="1"/>
    <s v="31-00686"/>
    <x v="2"/>
    <d v="1899-12-30T17:43:00"/>
    <s v="Void"/>
    <s v="N/A"/>
    <x v="37"/>
    <n v="4.99"/>
    <b v="0"/>
    <n v="7"/>
    <s v="Sunday"/>
    <x v="1"/>
  </r>
  <r>
    <x v="2"/>
    <n v="1"/>
    <s v="31-00685"/>
    <x v="2"/>
    <d v="1899-12-30T17:43:00"/>
    <s v="Delivered"/>
    <n v="76"/>
    <x v="55"/>
    <n v="4.99"/>
    <b v="0"/>
    <n v="7"/>
    <s v="Sunday"/>
    <x v="1"/>
  </r>
  <r>
    <x v="2"/>
    <n v="1"/>
    <s v="31-00687"/>
    <x v="2"/>
    <d v="1899-12-30T17:44:00"/>
    <s v="Void"/>
    <s v="N/A"/>
    <x v="48"/>
    <n v="4.99"/>
    <b v="0"/>
    <n v="7"/>
    <s v="Sunday"/>
    <x v="1"/>
  </r>
  <r>
    <x v="2"/>
    <n v="1"/>
    <s v="31-00688"/>
    <x v="2"/>
    <d v="1899-12-30T17:44:00"/>
    <s v="Delivered"/>
    <n v="113"/>
    <x v="22"/>
    <n v="4.99"/>
    <b v="0"/>
    <n v="7"/>
    <s v="Sunday"/>
    <x v="1"/>
  </r>
  <r>
    <x v="2"/>
    <n v="1"/>
    <s v="31-00689"/>
    <x v="2"/>
    <d v="1899-12-30T17:46:00"/>
    <s v="Delivered"/>
    <n v="116"/>
    <x v="70"/>
    <n v="4.99"/>
    <b v="0"/>
    <n v="7"/>
    <s v="Sunday"/>
    <x v="1"/>
  </r>
  <r>
    <x v="2"/>
    <n v="1"/>
    <s v="31-00691"/>
    <x v="2"/>
    <d v="1899-12-30T17:48:00"/>
    <s v="Delivered"/>
    <n v="107"/>
    <x v="79"/>
    <n v="4.99"/>
    <b v="0"/>
    <n v="7"/>
    <s v="Sunday"/>
    <x v="1"/>
  </r>
  <r>
    <x v="2"/>
    <n v="1"/>
    <s v="31-00690"/>
    <x v="2"/>
    <d v="1899-12-30T17:48:00"/>
    <s v="Delivered"/>
    <n v="100"/>
    <x v="86"/>
    <n v="4.99"/>
    <b v="0"/>
    <n v="7"/>
    <s v="Sunday"/>
    <x v="1"/>
  </r>
  <r>
    <x v="2"/>
    <n v="1"/>
    <s v="31-00692"/>
    <x v="2"/>
    <d v="1899-12-30T17:53:00"/>
    <s v="Delivered"/>
    <n v="86"/>
    <x v="20"/>
    <n v="4.99"/>
    <b v="0"/>
    <n v="7"/>
    <s v="Sunday"/>
    <x v="1"/>
  </r>
  <r>
    <x v="2"/>
    <n v="1"/>
    <s v="31-00693"/>
    <x v="2"/>
    <d v="1899-12-30T17:55:00"/>
    <s v="Void"/>
    <s v="N/A"/>
    <x v="3"/>
    <n v="4.99"/>
    <b v="0"/>
    <n v="7"/>
    <s v="Sunday"/>
    <x v="1"/>
  </r>
  <r>
    <x v="2"/>
    <n v="1"/>
    <s v="31-00694"/>
    <x v="2"/>
    <d v="1899-12-30T17:56:00"/>
    <s v="Void"/>
    <s v="N/A"/>
    <x v="36"/>
    <n v="4.99"/>
    <b v="0"/>
    <n v="7"/>
    <s v="Sunday"/>
    <x v="1"/>
  </r>
  <r>
    <x v="2"/>
    <n v="1"/>
    <s v="31-00695"/>
    <x v="2"/>
    <d v="1899-12-30T17:57:00"/>
    <s v="Void"/>
    <s v="N/A"/>
    <x v="6"/>
    <n v="4.99"/>
    <b v="0"/>
    <n v="7"/>
    <s v="Sunday"/>
    <x v="1"/>
  </r>
  <r>
    <x v="2"/>
    <n v="1"/>
    <s v="31-00697"/>
    <x v="2"/>
    <d v="1899-12-30T17:59:00"/>
    <s v="Delivered"/>
    <n v="87"/>
    <x v="94"/>
    <n v="4.99"/>
    <b v="1"/>
    <n v="7"/>
    <s v="Sunday"/>
    <x v="1"/>
  </r>
  <r>
    <x v="2"/>
    <n v="1"/>
    <s v="31-00696"/>
    <x v="2"/>
    <d v="1899-12-30T17:59:00"/>
    <s v="Delivered"/>
    <n v="108"/>
    <x v="92"/>
    <n v="4.99"/>
    <b v="0"/>
    <n v="7"/>
    <s v="Sunday"/>
    <x v="1"/>
  </r>
  <r>
    <x v="2"/>
    <n v="1"/>
    <s v="31-00698"/>
    <x v="2"/>
    <d v="1899-12-30T18:02:00"/>
    <s v="Delivered"/>
    <n v="119"/>
    <x v="31"/>
    <n v="4.99"/>
    <b v="0"/>
    <n v="7"/>
    <s v="Sunday"/>
    <x v="2"/>
  </r>
  <r>
    <x v="2"/>
    <n v="1"/>
    <s v="31-00699"/>
    <x v="2"/>
    <d v="1899-12-30T18:04:00"/>
    <s v="Delivered"/>
    <n v="76"/>
    <x v="81"/>
    <n v="4.99"/>
    <b v="0"/>
    <n v="7"/>
    <s v="Sunday"/>
    <x v="2"/>
  </r>
  <r>
    <x v="2"/>
    <n v="1"/>
    <s v="31-00700"/>
    <x v="2"/>
    <d v="1899-12-30T18:06:00"/>
    <s v="Delivered"/>
    <n v="114"/>
    <x v="4"/>
    <n v="4.99"/>
    <b v="0"/>
    <n v="7"/>
    <s v="Sunday"/>
    <x v="2"/>
  </r>
  <r>
    <x v="2"/>
    <n v="1"/>
    <s v="31-00701"/>
    <x v="2"/>
    <d v="1899-12-30T18:06:00"/>
    <s v="Delivered"/>
    <n v="109"/>
    <x v="44"/>
    <n v="4.99"/>
    <b v="0"/>
    <n v="7"/>
    <s v="Sunday"/>
    <x v="2"/>
  </r>
  <r>
    <x v="2"/>
    <n v="1"/>
    <s v="31-00702"/>
    <x v="2"/>
    <d v="1899-12-30T18:10:00"/>
    <s v="Delivered"/>
    <n v="71"/>
    <x v="87"/>
    <n v="4.99"/>
    <b v="0"/>
    <n v="7"/>
    <s v="Sunday"/>
    <x v="2"/>
  </r>
  <r>
    <x v="2"/>
    <n v="1"/>
    <s v="31-00703"/>
    <x v="2"/>
    <d v="1899-12-30T18:14:00"/>
    <s v="Delivered"/>
    <n v="76"/>
    <x v="6"/>
    <n v="4.99"/>
    <b v="0"/>
    <n v="7"/>
    <s v="Sunday"/>
    <x v="2"/>
  </r>
  <r>
    <x v="2"/>
    <n v="1"/>
    <s v="31-00704"/>
    <x v="2"/>
    <d v="1899-12-30T18:14:00"/>
    <s v="Delivered"/>
    <n v="108"/>
    <x v="144"/>
    <n v="4.99"/>
    <b v="0"/>
    <n v="7"/>
    <s v="Sunday"/>
    <x v="2"/>
  </r>
  <r>
    <x v="2"/>
    <n v="1"/>
    <s v="31-00705"/>
    <x v="2"/>
    <d v="1899-12-30T18:17:00"/>
    <s v="Delivered"/>
    <n v="91"/>
    <x v="18"/>
    <n v="4.99"/>
    <b v="0"/>
    <n v="7"/>
    <s v="Sunday"/>
    <x v="2"/>
  </r>
  <r>
    <x v="2"/>
    <n v="1"/>
    <s v="31-00706"/>
    <x v="2"/>
    <d v="1899-12-30T18:20:00"/>
    <s v="Delivered"/>
    <n v="64"/>
    <x v="36"/>
    <n v="4.99"/>
    <b v="0"/>
    <n v="7"/>
    <s v="Sunday"/>
    <x v="2"/>
  </r>
  <r>
    <x v="2"/>
    <n v="1"/>
    <s v="31-00708"/>
    <x v="2"/>
    <d v="1899-12-30T18:21:00"/>
    <s v="Delivered"/>
    <n v="86"/>
    <x v="66"/>
    <n v="4.99"/>
    <b v="0"/>
    <n v="7"/>
    <s v="Sunday"/>
    <x v="2"/>
  </r>
  <r>
    <x v="2"/>
    <n v="1"/>
    <s v="31-00707"/>
    <x v="2"/>
    <d v="1899-12-30T18:21:00"/>
    <s v="Delivered"/>
    <n v="85"/>
    <x v="70"/>
    <n v="4.99"/>
    <b v="0"/>
    <n v="7"/>
    <s v="Sunday"/>
    <x v="2"/>
  </r>
  <r>
    <x v="2"/>
    <n v="1"/>
    <s v="31-00709"/>
    <x v="2"/>
    <d v="1899-12-30T18:28:00"/>
    <s v="Delivered"/>
    <n v="98"/>
    <x v="2"/>
    <n v="4.99"/>
    <b v="0"/>
    <n v="7"/>
    <s v="Sunday"/>
    <x v="2"/>
  </r>
  <r>
    <x v="2"/>
    <n v="1"/>
    <s v="31-00710"/>
    <x v="2"/>
    <d v="1899-12-30T18:29:00"/>
    <s v="Delivered"/>
    <n v="110"/>
    <x v="7"/>
    <n v="4.99"/>
    <b v="0"/>
    <n v="7"/>
    <s v="Sunday"/>
    <x v="2"/>
  </r>
  <r>
    <x v="2"/>
    <n v="1"/>
    <s v="31-00711"/>
    <x v="2"/>
    <d v="1899-12-30T18:32:00"/>
    <s v="Delivered"/>
    <n v="100"/>
    <x v="37"/>
    <n v="4.99"/>
    <b v="0"/>
    <n v="7"/>
    <s v="Sunday"/>
    <x v="2"/>
  </r>
  <r>
    <x v="2"/>
    <n v="1"/>
    <s v="31-00712"/>
    <x v="2"/>
    <d v="1899-12-30T18:33:00"/>
    <s v="Delivered"/>
    <n v="121"/>
    <x v="118"/>
    <n v="4.99"/>
    <b v="1"/>
    <n v="7"/>
    <s v="Sunday"/>
    <x v="2"/>
  </r>
  <r>
    <x v="2"/>
    <n v="1"/>
    <s v="31-00713"/>
    <x v="2"/>
    <d v="1899-12-30T18:37:00"/>
    <s v="Delivered"/>
    <n v="86"/>
    <x v="145"/>
    <n v="4.99"/>
    <b v="0"/>
    <n v="7"/>
    <s v="Sunday"/>
    <x v="2"/>
  </r>
  <r>
    <x v="2"/>
    <n v="1"/>
    <s v="31-00714"/>
    <x v="2"/>
    <d v="1899-12-30T18:43:00"/>
    <s v="Delivered"/>
    <n v="72"/>
    <x v="20"/>
    <n v="4.99"/>
    <b v="0"/>
    <n v="7"/>
    <s v="Sunday"/>
    <x v="2"/>
  </r>
  <r>
    <x v="2"/>
    <n v="1"/>
    <s v="31-00715"/>
    <x v="2"/>
    <d v="1899-12-30T18:45:00"/>
    <s v="Delivered"/>
    <n v="120"/>
    <x v="47"/>
    <n v="4.99"/>
    <b v="0"/>
    <n v="7"/>
    <s v="Sunday"/>
    <x v="2"/>
  </r>
  <r>
    <x v="2"/>
    <n v="1"/>
    <s v="31-00717"/>
    <x v="2"/>
    <d v="1899-12-30T18:45:00"/>
    <s v="Delivered"/>
    <n v="106"/>
    <x v="34"/>
    <n v="4.99"/>
    <b v="0"/>
    <n v="7"/>
    <s v="Sunday"/>
    <x v="2"/>
  </r>
  <r>
    <x v="2"/>
    <n v="1"/>
    <s v="31-00716"/>
    <x v="2"/>
    <d v="1899-12-30T18:45:00"/>
    <s v="Delivered"/>
    <n v="85"/>
    <x v="39"/>
    <n v="4.99"/>
    <b v="0"/>
    <n v="7"/>
    <s v="Sunday"/>
    <x v="2"/>
  </r>
  <r>
    <x v="2"/>
    <n v="1"/>
    <s v="31-00719"/>
    <x v="2"/>
    <d v="1899-12-30T18:47:00"/>
    <s v="Delivered"/>
    <n v="70"/>
    <x v="47"/>
    <n v="4.99"/>
    <b v="1"/>
    <n v="7"/>
    <s v="Sunday"/>
    <x v="2"/>
  </r>
  <r>
    <x v="2"/>
    <n v="1"/>
    <s v="31-00718"/>
    <x v="2"/>
    <d v="1899-12-30T18:47:00"/>
    <s v="Delivered"/>
    <n v="81"/>
    <x v="61"/>
    <n v="4.99"/>
    <b v="0"/>
    <n v="7"/>
    <s v="Sunday"/>
    <x v="2"/>
  </r>
  <r>
    <x v="2"/>
    <n v="1"/>
    <s v="31-00721"/>
    <x v="2"/>
    <d v="1899-12-30T18:49:00"/>
    <s v="Void"/>
    <s v="N/A"/>
    <x v="64"/>
    <n v="4.99"/>
    <b v="0"/>
    <n v="7"/>
    <s v="Sunday"/>
    <x v="2"/>
  </r>
  <r>
    <x v="2"/>
    <n v="1"/>
    <s v="31-00720"/>
    <x v="2"/>
    <d v="1899-12-30T18:49:00"/>
    <s v="Delivered"/>
    <n v="66"/>
    <x v="26"/>
    <n v="4.99"/>
    <b v="0"/>
    <n v="7"/>
    <s v="Sunday"/>
    <x v="2"/>
  </r>
  <r>
    <x v="2"/>
    <n v="1"/>
    <s v="31-00722"/>
    <x v="2"/>
    <d v="1899-12-30T18:50:00"/>
    <s v="Delivered"/>
    <n v="60"/>
    <x v="55"/>
    <n v="4.99"/>
    <b v="0"/>
    <n v="7"/>
    <s v="Sunday"/>
    <x v="2"/>
  </r>
  <r>
    <x v="2"/>
    <n v="1"/>
    <s v="31-00723"/>
    <x v="2"/>
    <d v="1899-12-30T18:51:00"/>
    <s v="Delivered"/>
    <n v="74"/>
    <x v="69"/>
    <n v="4.99"/>
    <b v="0"/>
    <n v="7"/>
    <s v="Sunday"/>
    <x v="2"/>
  </r>
  <r>
    <x v="2"/>
    <n v="1"/>
    <s v="31-00725"/>
    <x v="2"/>
    <d v="1899-12-30T18:55:00"/>
    <s v="Delivered"/>
    <n v="106"/>
    <x v="37"/>
    <n v="4.99"/>
    <b v="0"/>
    <n v="7"/>
    <s v="Sunday"/>
    <x v="2"/>
  </r>
  <r>
    <x v="2"/>
    <n v="1"/>
    <s v="31-00724"/>
    <x v="2"/>
    <d v="1899-12-30T18:55:00"/>
    <s v="Delivered"/>
    <n v="73"/>
    <x v="6"/>
    <n v="4.99"/>
    <b v="0"/>
    <n v="7"/>
    <s v="Sunday"/>
    <x v="2"/>
  </r>
  <r>
    <x v="2"/>
    <n v="1"/>
    <s v="31-00726"/>
    <x v="2"/>
    <d v="1899-12-30T18:56:00"/>
    <s v="Delivered"/>
    <n v="54"/>
    <x v="108"/>
    <n v="4.99"/>
    <b v="0"/>
    <n v="7"/>
    <s v="Sunday"/>
    <x v="2"/>
  </r>
  <r>
    <x v="2"/>
    <n v="1"/>
    <s v="31-00727"/>
    <x v="2"/>
    <d v="1899-12-30T19:06:00"/>
    <s v="Delivered"/>
    <n v="71"/>
    <x v="38"/>
    <n v="4.99"/>
    <b v="0"/>
    <n v="7"/>
    <s v="Sunday"/>
    <x v="2"/>
  </r>
  <r>
    <x v="2"/>
    <n v="1"/>
    <s v="31-00728"/>
    <x v="2"/>
    <d v="1899-12-30T19:11:00"/>
    <s v="Delivered"/>
    <n v="63"/>
    <x v="22"/>
    <n v="4.99"/>
    <b v="0"/>
    <n v="7"/>
    <s v="Sunday"/>
    <x v="2"/>
  </r>
  <r>
    <x v="2"/>
    <n v="1"/>
    <s v="31-00729"/>
    <x v="2"/>
    <d v="1899-12-30T19:14:00"/>
    <s v="Delivered"/>
    <n v="74"/>
    <x v="63"/>
    <n v="4.99"/>
    <b v="0"/>
    <n v="7"/>
    <s v="Sunday"/>
    <x v="2"/>
  </r>
  <r>
    <x v="2"/>
    <n v="1"/>
    <s v="31-00730"/>
    <x v="2"/>
    <d v="1899-12-30T19:15:00"/>
    <s v="Delivered"/>
    <n v="61"/>
    <x v="29"/>
    <n v="4.99"/>
    <b v="0"/>
    <n v="7"/>
    <s v="Sunday"/>
    <x v="2"/>
  </r>
  <r>
    <x v="2"/>
    <n v="1"/>
    <s v="31-00732"/>
    <x v="2"/>
    <d v="1899-12-30T19:16:00"/>
    <s v="Delivered"/>
    <n v="57"/>
    <x v="12"/>
    <n v="4.99"/>
    <b v="0"/>
    <n v="7"/>
    <s v="Sunday"/>
    <x v="2"/>
  </r>
  <r>
    <x v="2"/>
    <n v="1"/>
    <s v="31-00731"/>
    <x v="2"/>
    <d v="1899-12-30T19:16:00"/>
    <s v="Delivered"/>
    <n v="61"/>
    <x v="53"/>
    <n v="4.99"/>
    <b v="0"/>
    <n v="7"/>
    <s v="Sunday"/>
    <x v="2"/>
  </r>
  <r>
    <x v="2"/>
    <n v="1"/>
    <s v="31-00733"/>
    <x v="2"/>
    <d v="1899-12-30T19:19:00"/>
    <s v="Void"/>
    <s v="N/A"/>
    <x v="3"/>
    <n v="4.99"/>
    <b v="0"/>
    <n v="7"/>
    <s v="Sunday"/>
    <x v="2"/>
  </r>
  <r>
    <x v="2"/>
    <n v="1"/>
    <s v="31-00734"/>
    <x v="2"/>
    <d v="1899-12-30T19:21:00"/>
    <s v="Delivered"/>
    <n v="78"/>
    <x v="166"/>
    <n v="4.99"/>
    <b v="0"/>
    <n v="7"/>
    <s v="Sunday"/>
    <x v="2"/>
  </r>
  <r>
    <x v="2"/>
    <n v="1"/>
    <s v="31-00735"/>
    <x v="2"/>
    <d v="1899-12-30T19:23:00"/>
    <s v="Delivered"/>
    <n v="66"/>
    <x v="8"/>
    <n v="4.99"/>
    <b v="0"/>
    <n v="7"/>
    <s v="Sunday"/>
    <x v="2"/>
  </r>
  <r>
    <x v="2"/>
    <n v="1"/>
    <s v="31-00736"/>
    <x v="2"/>
    <d v="1899-12-30T19:25:00"/>
    <s v="Delivered"/>
    <n v="117"/>
    <x v="19"/>
    <n v="4.99"/>
    <b v="0"/>
    <n v="7"/>
    <s v="Sunday"/>
    <x v="2"/>
  </r>
  <r>
    <x v="2"/>
    <n v="1"/>
    <s v="31-00737"/>
    <x v="2"/>
    <d v="1899-12-30T19:25:00"/>
    <s v="Delivered"/>
    <n v="69"/>
    <x v="63"/>
    <n v="4.99"/>
    <b v="0"/>
    <n v="7"/>
    <s v="Sunday"/>
    <x v="2"/>
  </r>
  <r>
    <x v="2"/>
    <n v="1"/>
    <s v="31-00738"/>
    <x v="2"/>
    <d v="1899-12-30T19:28:00"/>
    <s v="Delivered"/>
    <n v="58"/>
    <x v="47"/>
    <n v="4.99"/>
    <b v="0"/>
    <n v="7"/>
    <s v="Sunday"/>
    <x v="2"/>
  </r>
  <r>
    <x v="2"/>
    <n v="1"/>
    <s v="31-00739"/>
    <x v="2"/>
    <d v="1899-12-30T19:31:00"/>
    <s v="Delivered"/>
    <n v="70"/>
    <x v="5"/>
    <n v="4.99"/>
    <b v="0"/>
    <n v="7"/>
    <s v="Sunday"/>
    <x v="2"/>
  </r>
  <r>
    <x v="2"/>
    <n v="1"/>
    <s v="31-00740"/>
    <x v="2"/>
    <d v="1899-12-30T19:35:00"/>
    <s v="Delivered"/>
    <n v="79"/>
    <x v="72"/>
    <n v="4.99"/>
    <b v="0"/>
    <n v="7"/>
    <s v="Sunday"/>
    <x v="2"/>
  </r>
  <r>
    <x v="2"/>
    <n v="1"/>
    <s v="31-00741"/>
    <x v="2"/>
    <d v="1899-12-30T19:37:00"/>
    <s v="Delivered"/>
    <n v="75"/>
    <x v="127"/>
    <n v="4.99"/>
    <b v="0"/>
    <n v="7"/>
    <s v="Sunday"/>
    <x v="2"/>
  </r>
  <r>
    <x v="2"/>
    <n v="1"/>
    <s v="31-00743"/>
    <x v="2"/>
    <d v="1899-12-30T19:43:00"/>
    <s v="Void"/>
    <s v="N/A"/>
    <x v="64"/>
    <n v="4.99"/>
    <b v="0"/>
    <n v="7"/>
    <s v="Sunday"/>
    <x v="2"/>
  </r>
  <r>
    <x v="2"/>
    <n v="1"/>
    <s v="31-00742"/>
    <x v="2"/>
    <d v="1899-12-30T19:43:00"/>
    <s v="Delivered"/>
    <n v="67"/>
    <x v="112"/>
    <n v="4.99"/>
    <b v="0"/>
    <n v="7"/>
    <s v="Sunday"/>
    <x v="2"/>
  </r>
  <r>
    <x v="2"/>
    <n v="1"/>
    <s v="31-00744"/>
    <x v="2"/>
    <d v="1899-12-30T19:53:00"/>
    <s v="Delivered"/>
    <n v="84"/>
    <x v="184"/>
    <n v="4.99"/>
    <b v="0"/>
    <n v="7"/>
    <s v="Sunday"/>
    <x v="2"/>
  </r>
  <r>
    <x v="2"/>
    <n v="1"/>
    <s v="31-00745"/>
    <x v="2"/>
    <d v="1899-12-30T20:00:00"/>
    <s v="Void"/>
    <s v="N/A"/>
    <x v="27"/>
    <n v="4.99"/>
    <b v="0"/>
    <n v="7"/>
    <s v="Sunday"/>
    <x v="2"/>
  </r>
  <r>
    <x v="2"/>
    <n v="1"/>
    <s v="31-00746"/>
    <x v="2"/>
    <d v="1899-12-30T20:20:00"/>
    <s v="Void"/>
    <s v="N/A"/>
    <x v="31"/>
    <n v="4.99"/>
    <b v="0"/>
    <n v="7"/>
    <s v="Sunday"/>
    <x v="2"/>
  </r>
  <r>
    <x v="2"/>
    <n v="1"/>
    <s v="31-00747"/>
    <x v="2"/>
    <d v="1899-12-30T20:23:00"/>
    <s v="Delivered"/>
    <n v="33"/>
    <x v="125"/>
    <n v="4.99"/>
    <b v="0"/>
    <n v="7"/>
    <s v="Sunday"/>
    <x v="2"/>
  </r>
  <r>
    <x v="2"/>
    <n v="1"/>
    <s v="31-00748"/>
    <x v="2"/>
    <d v="1899-12-30T20:33:00"/>
    <s v="Void"/>
    <s v="N/A"/>
    <x v="5"/>
    <n v="4.99"/>
    <b v="0"/>
    <n v="7"/>
    <s v="Sunday"/>
    <x v="2"/>
  </r>
  <r>
    <x v="2"/>
    <n v="1"/>
    <s v="31-00749"/>
    <x v="2"/>
    <d v="1899-12-30T20:40:00"/>
    <s v="Delivered"/>
    <n v="28"/>
    <x v="86"/>
    <n v="4.99"/>
    <b v="0"/>
    <n v="7"/>
    <s v="Sunday"/>
    <x v="2"/>
  </r>
  <r>
    <x v="2"/>
    <n v="1"/>
    <s v="31-00750"/>
    <x v="2"/>
    <d v="1899-12-30T20:41:00"/>
    <s v="Delivered"/>
    <n v="28"/>
    <x v="185"/>
    <n v="4.99"/>
    <b v="1"/>
    <n v="7"/>
    <s v="Sunday"/>
    <x v="2"/>
  </r>
  <r>
    <x v="2"/>
    <n v="1"/>
    <s v="31-00751"/>
    <x v="2"/>
    <d v="1899-12-30T20:48:00"/>
    <s v="Void"/>
    <s v="N/A"/>
    <x v="20"/>
    <n v="4.99"/>
    <b v="0"/>
    <n v="7"/>
    <s v="Sunday"/>
    <x v="2"/>
  </r>
  <r>
    <x v="2"/>
    <n v="1"/>
    <s v="31-00752"/>
    <x v="2"/>
    <d v="1899-12-30T20:51:00"/>
    <s v="Void"/>
    <s v="N/A"/>
    <x v="36"/>
    <n v="4.99"/>
    <b v="0"/>
    <n v="7"/>
    <s v="Sunday"/>
    <x v="2"/>
  </r>
  <r>
    <x v="2"/>
    <n v="1"/>
    <s v="31-00753"/>
    <x v="2"/>
    <d v="1899-12-30T20:56:00"/>
    <s v="Void"/>
    <s v="N/A"/>
    <x v="48"/>
    <n v="4.99"/>
    <b v="0"/>
    <n v="7"/>
    <s v="Sunday"/>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20">
  <r>
    <x v="0"/>
    <n v="1"/>
    <s v="11-00011"/>
    <d v="2020-03-30T00:00:00"/>
    <d v="1899-12-30T12:05:00"/>
    <x v="0"/>
    <n v="34"/>
    <n v="71"/>
    <n v="4.99"/>
    <b v="0"/>
    <n v="1"/>
    <s v="Monday"/>
    <x v="0"/>
  </r>
  <r>
    <x v="0"/>
    <n v="1"/>
    <s v="11-00012"/>
    <d v="2020-03-30T00:00:00"/>
    <d v="1899-12-30T12:17:00"/>
    <x v="0"/>
    <n v="28"/>
    <n v="156"/>
    <n v="4.99"/>
    <b v="0"/>
    <n v="1"/>
    <s v="Monday"/>
    <x v="0"/>
  </r>
  <r>
    <x v="0"/>
    <n v="1"/>
    <s v="11-00013"/>
    <d v="2020-03-30T00:00:00"/>
    <d v="1899-12-30T12:34:00"/>
    <x v="0"/>
    <n v="30"/>
    <n v="29"/>
    <n v="4.99"/>
    <b v="0"/>
    <n v="1"/>
    <s v="Monday"/>
    <x v="0"/>
  </r>
  <r>
    <x v="0"/>
    <n v="1"/>
    <s v="11-00015"/>
    <d v="2020-03-30T00:00:00"/>
    <d v="1899-12-30T12:55:00"/>
    <x v="0"/>
    <n v="30"/>
    <n v="32"/>
    <n v="4.99"/>
    <b v="0"/>
    <n v="1"/>
    <s v="Monday"/>
    <x v="0"/>
  </r>
  <r>
    <x v="0"/>
    <n v="1"/>
    <s v="11-00014"/>
    <d v="2020-03-30T00:00:00"/>
    <d v="1899-12-30T12:55:00"/>
    <x v="0"/>
    <n v="26"/>
    <n v="80"/>
    <n v="4.99"/>
    <b v="0"/>
    <n v="1"/>
    <s v="Monday"/>
    <x v="0"/>
  </r>
  <r>
    <x v="0"/>
    <n v="1"/>
    <s v="11-00016"/>
    <d v="2020-03-30T00:00:00"/>
    <d v="1899-12-30T13:22:00"/>
    <x v="0"/>
    <n v="40"/>
    <n v="80"/>
    <n v="4.99"/>
    <b v="1"/>
    <n v="1"/>
    <s v="Monday"/>
    <x v="0"/>
  </r>
  <r>
    <x v="0"/>
    <n v="1"/>
    <s v="11-00017"/>
    <d v="2020-03-30T00:00:00"/>
    <d v="1899-12-30T13:56:00"/>
    <x v="0"/>
    <n v="28"/>
    <n v="72"/>
    <n v="4.99"/>
    <b v="0"/>
    <n v="1"/>
    <s v="Monday"/>
    <x v="0"/>
  </r>
  <r>
    <x v="0"/>
    <n v="1"/>
    <s v="11-00018"/>
    <d v="2020-03-30T00:00:00"/>
    <d v="1899-12-30T14:02:00"/>
    <x v="0"/>
    <n v="31"/>
    <n v="25"/>
    <n v="4.99"/>
    <b v="0"/>
    <n v="1"/>
    <s v="Monday"/>
    <x v="0"/>
  </r>
  <r>
    <x v="0"/>
    <n v="1"/>
    <s v="11-00019"/>
    <d v="2020-03-30T00:00:00"/>
    <d v="1899-12-30T14:36:00"/>
    <x v="0"/>
    <n v="21"/>
    <n v="33"/>
    <n v="4.99"/>
    <b v="0"/>
    <n v="1"/>
    <s v="Monday"/>
    <x v="0"/>
  </r>
  <r>
    <x v="0"/>
    <n v="1"/>
    <s v="11-00020"/>
    <d v="2020-03-30T00:00:00"/>
    <d v="1899-12-30T15:06:00"/>
    <x v="0"/>
    <n v="28"/>
    <n v="37"/>
    <n v="4.99"/>
    <b v="0"/>
    <n v="1"/>
    <s v="Monday"/>
    <x v="0"/>
  </r>
  <r>
    <x v="0"/>
    <n v="1"/>
    <s v="11-00021"/>
    <d v="2020-03-30T00:00:00"/>
    <d v="1899-12-30T15:33:00"/>
    <x v="0"/>
    <n v="24"/>
    <n v="35"/>
    <n v="4.99"/>
    <b v="0"/>
    <n v="1"/>
    <s v="Monday"/>
    <x v="0"/>
  </r>
  <r>
    <x v="0"/>
    <n v="1"/>
    <s v="11-00022"/>
    <d v="2020-03-30T00:00:00"/>
    <d v="1899-12-30T15:36:00"/>
    <x v="0"/>
    <n v="28"/>
    <n v="116"/>
    <n v="4.99"/>
    <b v="0"/>
    <n v="1"/>
    <s v="Monday"/>
    <x v="0"/>
  </r>
  <r>
    <x v="0"/>
    <n v="1"/>
    <s v="11-00023"/>
    <d v="2020-03-30T00:00:00"/>
    <d v="1899-12-30T16:00:00"/>
    <x v="0"/>
    <n v="24"/>
    <n v="77"/>
    <n v="4.99"/>
    <b v="0"/>
    <n v="1"/>
    <s v="Monday"/>
    <x v="0"/>
  </r>
  <r>
    <x v="0"/>
    <n v="1"/>
    <s v="11-00024"/>
    <d v="2020-03-30T00:00:00"/>
    <d v="1899-12-30T16:37:00"/>
    <x v="0"/>
    <n v="35"/>
    <n v="48"/>
    <n v="4.99"/>
    <b v="0"/>
    <n v="1"/>
    <s v="Monday"/>
    <x v="0"/>
  </r>
  <r>
    <x v="0"/>
    <n v="1"/>
    <s v="11-00025"/>
    <d v="2020-03-30T00:00:00"/>
    <d v="1899-12-30T16:40:00"/>
    <x v="0"/>
    <n v="25"/>
    <n v="39"/>
    <n v="4.99"/>
    <b v="0"/>
    <n v="1"/>
    <s v="Monday"/>
    <x v="0"/>
  </r>
  <r>
    <x v="0"/>
    <n v="1"/>
    <s v="11-00026"/>
    <d v="2020-03-30T00:00:00"/>
    <d v="1899-12-30T16:43:00"/>
    <x v="0"/>
    <n v="35"/>
    <n v="27"/>
    <n v="4.99"/>
    <b v="0"/>
    <n v="1"/>
    <s v="Monday"/>
    <x v="0"/>
  </r>
  <r>
    <x v="0"/>
    <n v="1"/>
    <s v="11-00027"/>
    <d v="2020-03-30T00:00:00"/>
    <d v="1899-12-30T16:44:00"/>
    <x v="0"/>
    <n v="21"/>
    <n v="234"/>
    <n v="4.99"/>
    <b v="0"/>
    <n v="1"/>
    <s v="Monday"/>
    <x v="0"/>
  </r>
  <r>
    <x v="0"/>
    <n v="1"/>
    <s v="11-00028"/>
    <d v="2020-03-30T00:00:00"/>
    <d v="1899-12-30T17:00:00"/>
    <x v="0"/>
    <n v="48"/>
    <n v="99"/>
    <n v="4.99"/>
    <b v="0"/>
    <n v="1"/>
    <s v="Monday"/>
    <x v="0"/>
  </r>
  <r>
    <x v="0"/>
    <n v="1"/>
    <s v="11-00029"/>
    <d v="2020-03-30T00:00:00"/>
    <d v="1899-12-30T17:08:00"/>
    <x v="0"/>
    <n v="64"/>
    <n v="51"/>
    <n v="4.99"/>
    <b v="0"/>
    <n v="1"/>
    <s v="Monday"/>
    <x v="0"/>
  </r>
  <r>
    <x v="0"/>
    <n v="1"/>
    <s v="11-00031"/>
    <d v="2020-03-30T00:00:00"/>
    <d v="1899-12-30T17:11:00"/>
    <x v="1"/>
    <s v="N/A"/>
    <n v="20"/>
    <n v="4.99"/>
    <b v="0"/>
    <n v="1"/>
    <s v="Monday"/>
    <x v="0"/>
  </r>
  <r>
    <x v="0"/>
    <n v="1"/>
    <s v="11-00030"/>
    <d v="2020-03-30T00:00:00"/>
    <d v="1899-12-30T17:11:00"/>
    <x v="0"/>
    <n v="63"/>
    <n v="81"/>
    <n v="4.99"/>
    <b v="0"/>
    <n v="1"/>
    <s v="Monday"/>
    <x v="0"/>
  </r>
  <r>
    <x v="0"/>
    <n v="1"/>
    <s v="11-00032"/>
    <d v="2020-03-30T00:00:00"/>
    <d v="1899-12-30T17:16:00"/>
    <x v="0"/>
    <n v="50"/>
    <n v="35"/>
    <n v="4.99"/>
    <b v="0"/>
    <n v="1"/>
    <s v="Monday"/>
    <x v="0"/>
  </r>
  <r>
    <x v="0"/>
    <n v="1"/>
    <s v="11-00033"/>
    <d v="2020-03-30T00:00:00"/>
    <d v="1899-12-30T17:19:00"/>
    <x v="0"/>
    <n v="55"/>
    <n v="150"/>
    <n v="4.99"/>
    <b v="0"/>
    <n v="1"/>
    <s v="Monday"/>
    <x v="0"/>
  </r>
  <r>
    <x v="0"/>
    <n v="1"/>
    <s v="11-00034"/>
    <d v="2020-03-30T00:00:00"/>
    <d v="1899-12-30T17:21:00"/>
    <x v="0"/>
    <n v="66"/>
    <n v="43"/>
    <n v="4.99"/>
    <b v="0"/>
    <n v="1"/>
    <s v="Monday"/>
    <x v="0"/>
  </r>
  <r>
    <x v="0"/>
    <n v="1"/>
    <s v="11-00035"/>
    <d v="2020-03-30T00:00:00"/>
    <d v="1899-12-30T17:24:00"/>
    <x v="0"/>
    <n v="62"/>
    <n v="128"/>
    <n v="4.99"/>
    <b v="0"/>
    <n v="1"/>
    <s v="Monday"/>
    <x v="0"/>
  </r>
  <r>
    <x v="0"/>
    <n v="1"/>
    <s v="11-00036"/>
    <d v="2020-03-30T00:00:00"/>
    <d v="1899-12-30T17:25:00"/>
    <x v="0"/>
    <n v="63"/>
    <n v="67"/>
    <n v="4.99"/>
    <b v="0"/>
    <n v="1"/>
    <s v="Monday"/>
    <x v="0"/>
  </r>
  <r>
    <x v="0"/>
    <n v="1"/>
    <s v="11-00037"/>
    <d v="2020-03-30T00:00:00"/>
    <d v="1899-12-30T17:31:00"/>
    <x v="0"/>
    <n v="65"/>
    <n v="84"/>
    <n v="4.99"/>
    <b v="0"/>
    <n v="1"/>
    <s v="Monday"/>
    <x v="0"/>
  </r>
  <r>
    <x v="0"/>
    <n v="1"/>
    <s v="11-00038"/>
    <d v="2020-03-30T00:00:00"/>
    <d v="1899-12-30T17:34:00"/>
    <x v="0"/>
    <n v="52"/>
    <n v="222"/>
    <n v="4.99"/>
    <b v="0"/>
    <n v="1"/>
    <s v="Monday"/>
    <x v="0"/>
  </r>
  <r>
    <x v="0"/>
    <n v="1"/>
    <s v="11-00040"/>
    <d v="2020-03-30T00:00:00"/>
    <d v="1899-12-30T17:36:00"/>
    <x v="0"/>
    <n v="61"/>
    <n v="27"/>
    <n v="4.99"/>
    <b v="0"/>
    <n v="1"/>
    <s v="Monday"/>
    <x v="0"/>
  </r>
  <r>
    <x v="0"/>
    <n v="1"/>
    <s v="11-00039"/>
    <d v="2020-03-30T00:00:00"/>
    <d v="1899-12-30T17:36:00"/>
    <x v="0"/>
    <n v="60"/>
    <n v="62"/>
    <n v="4.99"/>
    <b v="0"/>
    <n v="1"/>
    <s v="Monday"/>
    <x v="0"/>
  </r>
  <r>
    <x v="0"/>
    <n v="1"/>
    <s v="11-00041"/>
    <d v="2020-03-30T00:00:00"/>
    <d v="1899-12-30T17:42:00"/>
    <x v="1"/>
    <s v="N/A"/>
    <n v="22"/>
    <n v="4.99"/>
    <b v="0"/>
    <n v="1"/>
    <s v="Monday"/>
    <x v="0"/>
  </r>
  <r>
    <x v="0"/>
    <n v="1"/>
    <s v="11-00042"/>
    <d v="2020-03-30T00:00:00"/>
    <d v="1899-12-30T17:48:00"/>
    <x v="0"/>
    <n v="63"/>
    <n v="39"/>
    <n v="4.99"/>
    <b v="0"/>
    <n v="1"/>
    <s v="Monday"/>
    <x v="0"/>
  </r>
  <r>
    <x v="0"/>
    <n v="1"/>
    <s v="11-00043"/>
    <d v="2020-03-30T00:00:00"/>
    <d v="1899-12-30T17:49:00"/>
    <x v="1"/>
    <s v="N/A"/>
    <n v="24"/>
    <n v="4.99"/>
    <b v="0"/>
    <n v="1"/>
    <s v="Monday"/>
    <x v="0"/>
  </r>
  <r>
    <x v="0"/>
    <n v="1"/>
    <s v="11-00045"/>
    <d v="2020-03-30T00:00:00"/>
    <d v="1899-12-30T17:49:00"/>
    <x v="0"/>
    <n v="56"/>
    <n v="32"/>
    <n v="4.99"/>
    <b v="0"/>
    <n v="1"/>
    <s v="Monday"/>
    <x v="0"/>
  </r>
  <r>
    <x v="0"/>
    <n v="1"/>
    <s v="11-00044"/>
    <d v="2020-03-30T00:00:00"/>
    <d v="1899-12-30T17:49:00"/>
    <x v="0"/>
    <n v="63"/>
    <n v="64"/>
    <n v="4.99"/>
    <b v="0"/>
    <n v="1"/>
    <s v="Monday"/>
    <x v="0"/>
  </r>
  <r>
    <x v="0"/>
    <n v="1"/>
    <s v="11-00046"/>
    <d v="2020-03-30T00:00:00"/>
    <d v="1899-12-30T17:49:00"/>
    <x v="0"/>
    <n v="61"/>
    <n v="249"/>
    <n v="4.99"/>
    <b v="0"/>
    <n v="1"/>
    <s v="Monday"/>
    <x v="0"/>
  </r>
  <r>
    <x v="0"/>
    <n v="1"/>
    <s v="11-00047"/>
    <d v="2020-03-30T00:00:00"/>
    <d v="1899-12-30T17:51:00"/>
    <x v="0"/>
    <n v="60"/>
    <n v="61"/>
    <n v="4.99"/>
    <b v="0"/>
    <n v="1"/>
    <s v="Monday"/>
    <x v="0"/>
  </r>
  <r>
    <x v="0"/>
    <n v="1"/>
    <s v="11-00048"/>
    <d v="2020-03-30T00:00:00"/>
    <d v="1899-12-30T17:53:00"/>
    <x v="0"/>
    <n v="52"/>
    <n v="74"/>
    <n v="4.99"/>
    <b v="0"/>
    <n v="1"/>
    <s v="Monday"/>
    <x v="0"/>
  </r>
  <r>
    <x v="0"/>
    <n v="1"/>
    <s v="11-00049"/>
    <d v="2020-03-30T00:00:00"/>
    <d v="1899-12-30T17:57:00"/>
    <x v="0"/>
    <n v="58"/>
    <n v="58"/>
    <n v="4.99"/>
    <b v="0"/>
    <n v="1"/>
    <s v="Monday"/>
    <x v="0"/>
  </r>
  <r>
    <x v="0"/>
    <n v="1"/>
    <s v="11-00050"/>
    <d v="2020-03-30T00:00:00"/>
    <d v="1899-12-30T17:58:00"/>
    <x v="1"/>
    <s v="N/A"/>
    <n v="23"/>
    <n v="4.99"/>
    <b v="0"/>
    <n v="1"/>
    <s v="Monday"/>
    <x v="0"/>
  </r>
  <r>
    <x v="0"/>
    <n v="1"/>
    <s v="11-00051"/>
    <d v="2020-03-30T00:00:00"/>
    <d v="1899-12-30T18:00:00"/>
    <x v="0"/>
    <n v="48"/>
    <n v="69"/>
    <n v="4.99"/>
    <b v="0"/>
    <n v="1"/>
    <s v="Monday"/>
    <x v="0"/>
  </r>
  <r>
    <x v="0"/>
    <n v="1"/>
    <s v="11-00052"/>
    <d v="2020-03-30T00:00:00"/>
    <d v="1899-12-30T18:01:00"/>
    <x v="0"/>
    <n v="67"/>
    <n v="86"/>
    <n v="4.99"/>
    <b v="0"/>
    <n v="1"/>
    <s v="Monday"/>
    <x v="0"/>
  </r>
  <r>
    <x v="0"/>
    <n v="1"/>
    <s v="11-00053"/>
    <d v="2020-03-30T00:00:00"/>
    <d v="1899-12-30T18:02:00"/>
    <x v="0"/>
    <n v="75"/>
    <n v="223"/>
    <n v="4.99"/>
    <b v="0"/>
    <n v="1"/>
    <s v="Monday"/>
    <x v="0"/>
  </r>
  <r>
    <x v="0"/>
    <n v="1"/>
    <s v="11-00054"/>
    <d v="2020-03-30T00:00:00"/>
    <d v="1899-12-30T18:04:00"/>
    <x v="0"/>
    <n v="79"/>
    <n v="35"/>
    <n v="4.99"/>
    <b v="0"/>
    <n v="1"/>
    <s v="Monday"/>
    <x v="0"/>
  </r>
  <r>
    <x v="0"/>
    <n v="1"/>
    <s v="11-00057"/>
    <d v="2020-03-30T00:00:00"/>
    <d v="1899-12-30T18:06:00"/>
    <x v="0"/>
    <n v="54"/>
    <n v="71"/>
    <n v="4.99"/>
    <b v="0"/>
    <n v="1"/>
    <s v="Monday"/>
    <x v="0"/>
  </r>
  <r>
    <x v="0"/>
    <n v="1"/>
    <s v="11-00056"/>
    <d v="2020-03-30T00:00:00"/>
    <d v="1899-12-30T18:06:00"/>
    <x v="0"/>
    <n v="71"/>
    <n v="168"/>
    <n v="4.99"/>
    <b v="0"/>
    <n v="1"/>
    <s v="Monday"/>
    <x v="0"/>
  </r>
  <r>
    <x v="0"/>
    <n v="1"/>
    <s v="11-00055"/>
    <d v="2020-03-30T00:00:00"/>
    <d v="1899-12-30T18:06:00"/>
    <x v="0"/>
    <n v="66"/>
    <n v="237"/>
    <n v="4.99"/>
    <b v="0"/>
    <n v="1"/>
    <s v="Monday"/>
    <x v="0"/>
  </r>
  <r>
    <x v="0"/>
    <n v="1"/>
    <s v="11-00059"/>
    <d v="2020-03-30T00:00:00"/>
    <d v="1899-12-30T18:07:00"/>
    <x v="0"/>
    <n v="64"/>
    <n v="25"/>
    <n v="4.99"/>
    <b v="0"/>
    <n v="1"/>
    <s v="Monday"/>
    <x v="0"/>
  </r>
  <r>
    <x v="0"/>
    <n v="1"/>
    <s v="11-00058"/>
    <d v="2020-03-30T00:00:00"/>
    <d v="1899-12-30T18:07:00"/>
    <x v="0"/>
    <n v="65"/>
    <n v="56"/>
    <n v="4.99"/>
    <b v="0"/>
    <n v="1"/>
    <s v="Monday"/>
    <x v="0"/>
  </r>
  <r>
    <x v="0"/>
    <n v="1"/>
    <s v="11-00060"/>
    <d v="2020-03-30T00:00:00"/>
    <d v="1899-12-30T18:07:00"/>
    <x v="0"/>
    <n v="56"/>
    <n v="92"/>
    <n v="4.99"/>
    <b v="0"/>
    <n v="1"/>
    <s v="Monday"/>
    <x v="0"/>
  </r>
  <r>
    <x v="0"/>
    <n v="1"/>
    <s v="11-00061"/>
    <d v="2020-03-30T00:00:00"/>
    <d v="1899-12-30T18:09:00"/>
    <x v="0"/>
    <n v="63"/>
    <n v="73"/>
    <n v="4.99"/>
    <b v="0"/>
    <n v="1"/>
    <s v="Monday"/>
    <x v="0"/>
  </r>
  <r>
    <x v="0"/>
    <n v="1"/>
    <s v="11-00062"/>
    <d v="2020-03-30T00:00:00"/>
    <d v="1899-12-30T18:13:00"/>
    <x v="0"/>
    <n v="55"/>
    <n v="88"/>
    <n v="4.99"/>
    <b v="1"/>
    <n v="1"/>
    <s v="Monday"/>
    <x v="0"/>
  </r>
  <r>
    <x v="0"/>
    <n v="1"/>
    <s v="11-00063"/>
    <d v="2020-03-30T00:00:00"/>
    <d v="1899-12-30T18:25:00"/>
    <x v="0"/>
    <n v="72"/>
    <n v="40"/>
    <n v="4.99"/>
    <b v="0"/>
    <n v="1"/>
    <s v="Monday"/>
    <x v="0"/>
  </r>
  <r>
    <x v="0"/>
    <n v="1"/>
    <s v="11-00064"/>
    <d v="2020-03-30T00:00:00"/>
    <d v="1899-12-30T18:28:00"/>
    <x v="0"/>
    <n v="66"/>
    <n v="125"/>
    <n v="4.99"/>
    <b v="0"/>
    <n v="1"/>
    <s v="Monday"/>
    <x v="0"/>
  </r>
  <r>
    <x v="0"/>
    <n v="1"/>
    <s v="11-00065"/>
    <d v="2020-03-30T00:00:00"/>
    <d v="1899-12-30T18:44:00"/>
    <x v="0"/>
    <n v="48"/>
    <n v="45"/>
    <n v="4.99"/>
    <b v="0"/>
    <n v="1"/>
    <s v="Monday"/>
    <x v="0"/>
  </r>
  <r>
    <x v="0"/>
    <n v="1"/>
    <s v="11-00066"/>
    <d v="2020-03-30T00:00:00"/>
    <d v="1899-12-30T18:46:00"/>
    <x v="0"/>
    <n v="60"/>
    <n v="120"/>
    <n v="4.99"/>
    <b v="0"/>
    <n v="1"/>
    <s v="Monday"/>
    <x v="0"/>
  </r>
  <r>
    <x v="0"/>
    <n v="1"/>
    <s v="11-00067"/>
    <d v="2020-03-30T00:00:00"/>
    <d v="1899-12-30T18:49:00"/>
    <x v="0"/>
    <n v="68"/>
    <n v="94"/>
    <n v="4.99"/>
    <b v="0"/>
    <n v="1"/>
    <s v="Monday"/>
    <x v="0"/>
  </r>
  <r>
    <x v="0"/>
    <n v="1"/>
    <s v="11-00068"/>
    <d v="2020-03-30T00:00:00"/>
    <d v="1899-12-30T18:53:00"/>
    <x v="0"/>
    <n v="64"/>
    <n v="36"/>
    <n v="4.99"/>
    <b v="0"/>
    <n v="1"/>
    <s v="Monday"/>
    <x v="0"/>
  </r>
  <r>
    <x v="0"/>
    <n v="1"/>
    <s v="11-00069"/>
    <d v="2020-03-30T00:00:00"/>
    <d v="1899-12-30T18:55:00"/>
    <x v="0"/>
    <n v="64"/>
    <n v="241"/>
    <n v="4.99"/>
    <b v="0"/>
    <n v="1"/>
    <s v="Monday"/>
    <x v="0"/>
  </r>
  <r>
    <x v="0"/>
    <n v="1"/>
    <s v="11-00070"/>
    <d v="2020-03-30T00:00:00"/>
    <d v="1899-12-30T18:56:00"/>
    <x v="0"/>
    <n v="56"/>
    <n v="23"/>
    <n v="4.99"/>
    <b v="0"/>
    <n v="1"/>
    <s v="Monday"/>
    <x v="0"/>
  </r>
  <r>
    <x v="0"/>
    <n v="1"/>
    <s v="11-00071"/>
    <d v="2020-03-30T00:00:00"/>
    <d v="1899-12-30T19:04:00"/>
    <x v="0"/>
    <n v="24"/>
    <n v="150"/>
    <n v="4.99"/>
    <b v="0"/>
    <n v="1"/>
    <s v="Monday"/>
    <x v="0"/>
  </r>
  <r>
    <x v="0"/>
    <n v="1"/>
    <s v="11-00072"/>
    <d v="2020-03-30T00:00:00"/>
    <d v="1899-12-30T19:15:00"/>
    <x v="0"/>
    <n v="25"/>
    <n v="31"/>
    <n v="4.99"/>
    <b v="0"/>
    <n v="1"/>
    <s v="Monday"/>
    <x v="0"/>
  </r>
  <r>
    <x v="0"/>
    <n v="1"/>
    <s v="11-00073"/>
    <d v="2020-03-30T00:00:00"/>
    <d v="1899-12-30T19:28:00"/>
    <x v="0"/>
    <n v="35"/>
    <n v="90"/>
    <n v="4.99"/>
    <b v="0"/>
    <n v="1"/>
    <s v="Monday"/>
    <x v="0"/>
  </r>
  <r>
    <x v="0"/>
    <n v="1"/>
    <s v="11-00074"/>
    <d v="2020-03-30T00:00:00"/>
    <d v="1899-12-30T19:39:00"/>
    <x v="0"/>
    <n v="40"/>
    <n v="47"/>
    <n v="4.99"/>
    <b v="0"/>
    <n v="1"/>
    <s v="Monday"/>
    <x v="0"/>
  </r>
  <r>
    <x v="0"/>
    <n v="1"/>
    <s v="11-00075"/>
    <d v="2020-03-30T00:00:00"/>
    <d v="1899-12-30T19:42:00"/>
    <x v="0"/>
    <n v="20"/>
    <n v="72"/>
    <n v="4.99"/>
    <b v="0"/>
    <n v="1"/>
    <s v="Monday"/>
    <x v="0"/>
  </r>
  <r>
    <x v="0"/>
    <n v="1"/>
    <s v="11-00076"/>
    <d v="2020-03-30T00:00:00"/>
    <d v="1899-12-30T19:42:00"/>
    <x v="0"/>
    <n v="40"/>
    <n v="138"/>
    <n v="4.99"/>
    <b v="0"/>
    <n v="1"/>
    <s v="Monday"/>
    <x v="0"/>
  </r>
  <r>
    <x v="0"/>
    <n v="1"/>
    <s v="11-00077"/>
    <d v="2020-03-30T00:00:00"/>
    <d v="1899-12-30T19:52:00"/>
    <x v="0"/>
    <n v="32"/>
    <n v="38"/>
    <n v="4.99"/>
    <b v="0"/>
    <n v="1"/>
    <s v="Monday"/>
    <x v="0"/>
  </r>
  <r>
    <x v="0"/>
    <n v="1"/>
    <s v="11-00078"/>
    <d v="2020-03-30T00:00:00"/>
    <d v="1899-12-30T19:54:00"/>
    <x v="0"/>
    <n v="36"/>
    <n v="78"/>
    <n v="4.99"/>
    <b v="1"/>
    <n v="1"/>
    <s v="Monday"/>
    <x v="0"/>
  </r>
  <r>
    <x v="0"/>
    <n v="1"/>
    <s v="11-00079"/>
    <d v="2020-03-30T00:00:00"/>
    <d v="1899-12-30T19:59:00"/>
    <x v="0"/>
    <n v="29"/>
    <n v="58"/>
    <n v="4.99"/>
    <b v="0"/>
    <n v="1"/>
    <s v="Monday"/>
    <x v="0"/>
  </r>
  <r>
    <x v="0"/>
    <n v="1"/>
    <s v="11-00080"/>
    <d v="2020-03-30T00:00:00"/>
    <d v="1899-12-30T20:07:00"/>
    <x v="0"/>
    <n v="21"/>
    <n v="46"/>
    <n v="4.99"/>
    <b v="0"/>
    <n v="1"/>
    <s v="Monday"/>
    <x v="0"/>
  </r>
  <r>
    <x v="0"/>
    <n v="1"/>
    <s v="11-00081"/>
    <d v="2020-03-30T00:00:00"/>
    <d v="1899-12-30T20:12:00"/>
    <x v="0"/>
    <n v="33"/>
    <n v="220"/>
    <n v="4.99"/>
    <b v="0"/>
    <n v="1"/>
    <s v="Monday"/>
    <x v="0"/>
  </r>
  <r>
    <x v="0"/>
    <n v="1"/>
    <s v="11-00082"/>
    <d v="2020-03-30T00:00:00"/>
    <d v="1899-12-30T20:31:00"/>
    <x v="0"/>
    <n v="34"/>
    <n v="34"/>
    <n v="4.99"/>
    <b v="0"/>
    <n v="1"/>
    <s v="Monday"/>
    <x v="0"/>
  </r>
  <r>
    <x v="0"/>
    <n v="1"/>
    <s v="11-00083"/>
    <d v="2020-03-30T00:00:00"/>
    <d v="1899-12-30T20:39:00"/>
    <x v="0"/>
    <n v="39"/>
    <n v="224"/>
    <n v="4.99"/>
    <b v="1"/>
    <n v="1"/>
    <s v="Monday"/>
    <x v="0"/>
  </r>
  <r>
    <x v="0"/>
    <n v="1"/>
    <s v="11-00084"/>
    <d v="2020-03-30T00:00:00"/>
    <d v="1899-12-30T20:40:00"/>
    <x v="0"/>
    <n v="29"/>
    <n v="162"/>
    <n v="4.99"/>
    <b v="0"/>
    <n v="1"/>
    <s v="Monday"/>
    <x v="0"/>
  </r>
  <r>
    <x v="0"/>
    <n v="1"/>
    <s v="11-00085"/>
    <d v="2020-03-30T00:00:00"/>
    <d v="1899-12-30T20:51:00"/>
    <x v="1"/>
    <s v="N/A"/>
    <n v="20"/>
    <n v="4.99"/>
    <b v="0"/>
    <n v="1"/>
    <s v="Monday"/>
    <x v="0"/>
  </r>
  <r>
    <x v="0"/>
    <n v="1"/>
    <s v="11-00086"/>
    <d v="2020-03-31T00:00:00"/>
    <d v="1899-12-30T12:03:00"/>
    <x v="0"/>
    <n v="33"/>
    <n v="204"/>
    <n v="4.99"/>
    <b v="0"/>
    <n v="2"/>
    <s v="Tuesday"/>
    <x v="0"/>
  </r>
  <r>
    <x v="0"/>
    <n v="1"/>
    <s v="11-00087"/>
    <d v="2020-03-31T00:00:00"/>
    <d v="1899-12-30T12:14:00"/>
    <x v="0"/>
    <n v="38"/>
    <n v="35"/>
    <n v="4.99"/>
    <b v="0"/>
    <n v="2"/>
    <s v="Tuesday"/>
    <x v="0"/>
  </r>
  <r>
    <x v="0"/>
    <n v="1"/>
    <s v="11-00088"/>
    <d v="2020-03-31T00:00:00"/>
    <d v="1899-12-30T12:48:00"/>
    <x v="0"/>
    <n v="21"/>
    <n v="65"/>
    <n v="4.99"/>
    <b v="0"/>
    <n v="2"/>
    <s v="Tuesday"/>
    <x v="0"/>
  </r>
  <r>
    <x v="0"/>
    <n v="1"/>
    <s v="11-00089"/>
    <d v="2020-03-31T00:00:00"/>
    <d v="1899-12-30T13:50:00"/>
    <x v="0"/>
    <n v="35"/>
    <n v="56"/>
    <n v="4.99"/>
    <b v="0"/>
    <n v="2"/>
    <s v="Tuesday"/>
    <x v="0"/>
  </r>
  <r>
    <x v="0"/>
    <n v="1"/>
    <s v="11-00090"/>
    <d v="2020-03-31T00:00:00"/>
    <d v="1899-12-30T14:06:00"/>
    <x v="0"/>
    <n v="38"/>
    <n v="32"/>
    <n v="4.99"/>
    <b v="1"/>
    <n v="2"/>
    <s v="Tuesday"/>
    <x v="0"/>
  </r>
  <r>
    <x v="0"/>
    <n v="1"/>
    <s v="11-00091"/>
    <d v="2020-03-31T00:00:00"/>
    <d v="1899-12-30T15:21:00"/>
    <x v="0"/>
    <n v="35"/>
    <n v="68"/>
    <n v="4.99"/>
    <b v="0"/>
    <n v="2"/>
    <s v="Tuesday"/>
    <x v="0"/>
  </r>
  <r>
    <x v="0"/>
    <n v="1"/>
    <s v="11-00092"/>
    <d v="2020-03-31T00:00:00"/>
    <d v="1899-12-30T16:16:00"/>
    <x v="0"/>
    <n v="32"/>
    <n v="41"/>
    <n v="4.99"/>
    <b v="0"/>
    <n v="2"/>
    <s v="Tuesday"/>
    <x v="0"/>
  </r>
  <r>
    <x v="0"/>
    <n v="1"/>
    <s v="11-00093"/>
    <d v="2020-03-31T00:00:00"/>
    <d v="1899-12-30T16:28:00"/>
    <x v="0"/>
    <n v="23"/>
    <n v="90"/>
    <n v="4.99"/>
    <b v="0"/>
    <n v="2"/>
    <s v="Tuesday"/>
    <x v="0"/>
  </r>
  <r>
    <x v="0"/>
    <n v="1"/>
    <s v="11-00094"/>
    <d v="2020-03-31T00:00:00"/>
    <d v="1899-12-30T16:38:00"/>
    <x v="0"/>
    <n v="34"/>
    <n v="54"/>
    <n v="4.99"/>
    <b v="0"/>
    <n v="2"/>
    <s v="Tuesday"/>
    <x v="0"/>
  </r>
  <r>
    <x v="0"/>
    <n v="1"/>
    <s v="11-00095"/>
    <d v="2020-03-31T00:00:00"/>
    <d v="1899-12-30T16:41:00"/>
    <x v="0"/>
    <n v="21"/>
    <n v="30"/>
    <n v="4.99"/>
    <b v="0"/>
    <n v="2"/>
    <s v="Tuesday"/>
    <x v="0"/>
  </r>
  <r>
    <x v="0"/>
    <n v="1"/>
    <s v="11-00096"/>
    <d v="2020-03-31T00:00:00"/>
    <d v="1899-12-30T17:11:00"/>
    <x v="0"/>
    <n v="49"/>
    <n v="47"/>
    <n v="4.99"/>
    <b v="0"/>
    <n v="2"/>
    <s v="Tuesday"/>
    <x v="0"/>
  </r>
  <r>
    <x v="0"/>
    <n v="1"/>
    <s v="11-00098"/>
    <d v="2020-03-31T00:00:00"/>
    <d v="1899-12-30T17:12:00"/>
    <x v="1"/>
    <s v="N/A"/>
    <n v="25"/>
    <n v="4.99"/>
    <b v="0"/>
    <n v="2"/>
    <s v="Tuesday"/>
    <x v="0"/>
  </r>
  <r>
    <x v="0"/>
    <n v="1"/>
    <s v="11-00097"/>
    <d v="2020-03-31T00:00:00"/>
    <d v="1899-12-30T17:12:00"/>
    <x v="0"/>
    <n v="55"/>
    <n v="27"/>
    <n v="4.99"/>
    <b v="0"/>
    <n v="2"/>
    <s v="Tuesday"/>
    <x v="0"/>
  </r>
  <r>
    <x v="0"/>
    <n v="1"/>
    <s v="11-00099"/>
    <d v="2020-03-31T00:00:00"/>
    <d v="1899-12-30T17:14:00"/>
    <x v="0"/>
    <n v="52"/>
    <n v="35"/>
    <n v="4.99"/>
    <b v="0"/>
    <n v="2"/>
    <s v="Tuesday"/>
    <x v="0"/>
  </r>
  <r>
    <x v="0"/>
    <n v="1"/>
    <s v="11-00100"/>
    <d v="2020-03-31T00:00:00"/>
    <d v="1899-12-30T17:17:00"/>
    <x v="0"/>
    <n v="52"/>
    <n v="36"/>
    <n v="4.99"/>
    <b v="0"/>
    <n v="2"/>
    <s v="Tuesday"/>
    <x v="0"/>
  </r>
  <r>
    <x v="0"/>
    <n v="1"/>
    <s v="11-00101"/>
    <d v="2020-03-31T00:00:00"/>
    <d v="1899-12-30T17:19:00"/>
    <x v="0"/>
    <n v="51"/>
    <n v="33"/>
    <n v="4.99"/>
    <b v="0"/>
    <n v="2"/>
    <s v="Tuesday"/>
    <x v="0"/>
  </r>
  <r>
    <x v="0"/>
    <n v="1"/>
    <s v="11-00102"/>
    <d v="2020-03-31T00:00:00"/>
    <d v="1899-12-30T17:19:00"/>
    <x v="0"/>
    <n v="51"/>
    <n v="41"/>
    <n v="4.99"/>
    <b v="0"/>
    <n v="2"/>
    <s v="Tuesday"/>
    <x v="0"/>
  </r>
  <r>
    <x v="0"/>
    <n v="1"/>
    <s v="11-00103"/>
    <d v="2020-03-31T00:00:00"/>
    <d v="1899-12-30T17:19:00"/>
    <x v="0"/>
    <n v="58"/>
    <n v="81"/>
    <n v="4.99"/>
    <b v="0"/>
    <n v="2"/>
    <s v="Tuesday"/>
    <x v="0"/>
  </r>
  <r>
    <x v="0"/>
    <n v="1"/>
    <s v="11-00104"/>
    <d v="2020-03-31T00:00:00"/>
    <d v="1899-12-30T17:21:00"/>
    <x v="0"/>
    <n v="54"/>
    <n v="26"/>
    <n v="4.99"/>
    <b v="0"/>
    <n v="2"/>
    <s v="Tuesday"/>
    <x v="0"/>
  </r>
  <r>
    <x v="0"/>
    <n v="1"/>
    <s v="11-00105"/>
    <d v="2020-03-31T00:00:00"/>
    <d v="1899-12-30T17:25:00"/>
    <x v="0"/>
    <n v="68"/>
    <n v="112"/>
    <n v="4.99"/>
    <b v="0"/>
    <n v="2"/>
    <s v="Tuesday"/>
    <x v="0"/>
  </r>
  <r>
    <x v="0"/>
    <n v="1"/>
    <s v="11-00106"/>
    <d v="2020-03-31T00:00:00"/>
    <d v="1899-12-30T17:34:00"/>
    <x v="1"/>
    <s v="N/A"/>
    <n v="21"/>
    <n v="4.99"/>
    <b v="0"/>
    <n v="2"/>
    <s v="Tuesday"/>
    <x v="0"/>
  </r>
  <r>
    <x v="0"/>
    <n v="1"/>
    <s v="11-00107"/>
    <d v="2020-03-31T00:00:00"/>
    <d v="1899-12-30T17:39:00"/>
    <x v="0"/>
    <n v="50"/>
    <n v="30"/>
    <n v="4.99"/>
    <b v="0"/>
    <n v="2"/>
    <s v="Tuesday"/>
    <x v="0"/>
  </r>
  <r>
    <x v="0"/>
    <n v="1"/>
    <s v="11-00108"/>
    <d v="2020-03-31T00:00:00"/>
    <d v="1899-12-30T17:40:00"/>
    <x v="0"/>
    <n v="54"/>
    <n v="41"/>
    <n v="4.99"/>
    <b v="0"/>
    <n v="2"/>
    <s v="Tuesday"/>
    <x v="0"/>
  </r>
  <r>
    <x v="0"/>
    <n v="1"/>
    <s v="11-00109"/>
    <d v="2020-03-31T00:00:00"/>
    <d v="1899-12-30T17:42:00"/>
    <x v="0"/>
    <n v="63"/>
    <n v="226"/>
    <n v="4.99"/>
    <b v="0"/>
    <n v="2"/>
    <s v="Tuesday"/>
    <x v="0"/>
  </r>
  <r>
    <x v="0"/>
    <n v="1"/>
    <s v="11-00111"/>
    <d v="2020-03-31T00:00:00"/>
    <d v="1899-12-30T17:44:00"/>
    <x v="0"/>
    <n v="52"/>
    <n v="30"/>
    <n v="4.99"/>
    <b v="0"/>
    <n v="2"/>
    <s v="Tuesday"/>
    <x v="0"/>
  </r>
  <r>
    <x v="0"/>
    <n v="1"/>
    <s v="11-00110"/>
    <d v="2020-03-31T00:00:00"/>
    <d v="1899-12-30T17:44:00"/>
    <x v="0"/>
    <n v="62"/>
    <n v="31"/>
    <n v="4.99"/>
    <b v="0"/>
    <n v="2"/>
    <s v="Tuesday"/>
    <x v="0"/>
  </r>
  <r>
    <x v="0"/>
    <n v="1"/>
    <s v="11-00112"/>
    <d v="2020-03-31T00:00:00"/>
    <d v="1899-12-30T17:45:00"/>
    <x v="0"/>
    <n v="51"/>
    <n v="161"/>
    <n v="4.99"/>
    <b v="1"/>
    <n v="2"/>
    <s v="Tuesday"/>
    <x v="0"/>
  </r>
  <r>
    <x v="0"/>
    <n v="1"/>
    <s v="11-00113"/>
    <d v="2020-03-31T00:00:00"/>
    <d v="1899-12-30T17:51:00"/>
    <x v="0"/>
    <n v="47"/>
    <n v="241"/>
    <n v="4.99"/>
    <b v="0"/>
    <n v="2"/>
    <s v="Tuesday"/>
    <x v="0"/>
  </r>
  <r>
    <x v="0"/>
    <n v="1"/>
    <s v="11-00114"/>
    <d v="2020-03-31T00:00:00"/>
    <d v="1899-12-30T17:53:00"/>
    <x v="0"/>
    <n v="43"/>
    <n v="39"/>
    <n v="4.99"/>
    <b v="1"/>
    <n v="2"/>
    <s v="Tuesday"/>
    <x v="0"/>
  </r>
  <r>
    <x v="0"/>
    <n v="1"/>
    <s v="11-00115"/>
    <d v="2020-03-31T00:00:00"/>
    <d v="1899-12-30T17:54:00"/>
    <x v="0"/>
    <n v="66"/>
    <n v="105"/>
    <n v="4.99"/>
    <b v="0"/>
    <n v="2"/>
    <s v="Tuesday"/>
    <x v="0"/>
  </r>
  <r>
    <x v="0"/>
    <n v="1"/>
    <s v="11-00116"/>
    <d v="2020-03-31T00:00:00"/>
    <d v="1899-12-30T17:55:00"/>
    <x v="0"/>
    <n v="50"/>
    <n v="51"/>
    <n v="4.99"/>
    <b v="0"/>
    <n v="2"/>
    <s v="Tuesday"/>
    <x v="0"/>
  </r>
  <r>
    <x v="0"/>
    <n v="1"/>
    <s v="11-00117"/>
    <d v="2020-03-31T00:00:00"/>
    <d v="1899-12-30T17:55:00"/>
    <x v="0"/>
    <n v="61"/>
    <n v="94"/>
    <n v="4.99"/>
    <b v="0"/>
    <n v="2"/>
    <s v="Tuesday"/>
    <x v="0"/>
  </r>
  <r>
    <x v="0"/>
    <n v="1"/>
    <s v="11-00118"/>
    <d v="2020-03-31T00:00:00"/>
    <d v="1899-12-30T17:56:00"/>
    <x v="0"/>
    <n v="63"/>
    <n v="85"/>
    <n v="4.99"/>
    <b v="0"/>
    <n v="2"/>
    <s v="Tuesday"/>
    <x v="0"/>
  </r>
  <r>
    <x v="0"/>
    <n v="1"/>
    <s v="11-00119"/>
    <d v="2020-03-31T00:00:00"/>
    <d v="1899-12-30T17:58:00"/>
    <x v="0"/>
    <n v="49"/>
    <n v="67"/>
    <n v="4.99"/>
    <b v="0"/>
    <n v="2"/>
    <s v="Tuesday"/>
    <x v="0"/>
  </r>
  <r>
    <x v="0"/>
    <n v="1"/>
    <s v="11-00120"/>
    <d v="2020-03-31T00:00:00"/>
    <d v="1899-12-30T17:59:00"/>
    <x v="0"/>
    <n v="50"/>
    <n v="61"/>
    <n v="4.99"/>
    <b v="0"/>
    <n v="2"/>
    <s v="Tuesday"/>
    <x v="0"/>
  </r>
  <r>
    <x v="0"/>
    <n v="1"/>
    <s v="11-00121"/>
    <d v="2020-03-31T00:00:00"/>
    <d v="1899-12-30T18:08:00"/>
    <x v="0"/>
    <n v="59"/>
    <n v="82"/>
    <n v="4.99"/>
    <b v="0"/>
    <n v="2"/>
    <s v="Tuesday"/>
    <x v="0"/>
  </r>
  <r>
    <x v="0"/>
    <n v="1"/>
    <s v="11-00122"/>
    <d v="2020-03-31T00:00:00"/>
    <d v="1899-12-30T18:10:00"/>
    <x v="0"/>
    <n v="57"/>
    <n v="37"/>
    <n v="4.99"/>
    <b v="0"/>
    <n v="2"/>
    <s v="Tuesday"/>
    <x v="0"/>
  </r>
  <r>
    <x v="0"/>
    <n v="1"/>
    <s v="11-00123"/>
    <d v="2020-03-31T00:00:00"/>
    <d v="1899-12-30T18:12:00"/>
    <x v="0"/>
    <n v="72"/>
    <n v="40"/>
    <n v="4.99"/>
    <b v="0"/>
    <n v="2"/>
    <s v="Tuesday"/>
    <x v="0"/>
  </r>
  <r>
    <x v="0"/>
    <n v="1"/>
    <s v="11-00125"/>
    <d v="2020-03-31T00:00:00"/>
    <d v="1899-12-30T18:23:00"/>
    <x v="0"/>
    <n v="38"/>
    <n v="26"/>
    <n v="4.99"/>
    <b v="0"/>
    <n v="2"/>
    <s v="Tuesday"/>
    <x v="0"/>
  </r>
  <r>
    <x v="0"/>
    <n v="1"/>
    <s v="11-00124"/>
    <d v="2020-03-31T00:00:00"/>
    <d v="1899-12-30T18:23:00"/>
    <x v="0"/>
    <n v="44"/>
    <n v="56"/>
    <n v="4.99"/>
    <b v="0"/>
    <n v="2"/>
    <s v="Tuesday"/>
    <x v="0"/>
  </r>
  <r>
    <x v="0"/>
    <n v="1"/>
    <s v="11-00126"/>
    <d v="2020-03-31T00:00:00"/>
    <d v="1899-12-30T18:25:00"/>
    <x v="0"/>
    <n v="73"/>
    <n v="39"/>
    <n v="4.99"/>
    <b v="0"/>
    <n v="2"/>
    <s v="Tuesday"/>
    <x v="0"/>
  </r>
  <r>
    <x v="0"/>
    <n v="1"/>
    <s v="11-00127"/>
    <d v="2020-03-31T00:00:00"/>
    <d v="1899-12-30T18:31:00"/>
    <x v="0"/>
    <n v="46"/>
    <n v="132"/>
    <n v="4.99"/>
    <b v="0"/>
    <n v="2"/>
    <s v="Tuesday"/>
    <x v="0"/>
  </r>
  <r>
    <x v="0"/>
    <n v="1"/>
    <s v="11-00128"/>
    <d v="2020-03-31T00:00:00"/>
    <d v="1899-12-30T18:32:00"/>
    <x v="0"/>
    <n v="59"/>
    <n v="74"/>
    <n v="4.99"/>
    <b v="0"/>
    <n v="2"/>
    <s v="Tuesday"/>
    <x v="0"/>
  </r>
  <r>
    <x v="0"/>
    <n v="1"/>
    <s v="11-00129"/>
    <d v="2020-03-31T00:00:00"/>
    <d v="1899-12-30T18:36:00"/>
    <x v="0"/>
    <n v="68"/>
    <n v="112"/>
    <n v="4.99"/>
    <b v="1"/>
    <n v="2"/>
    <s v="Tuesday"/>
    <x v="0"/>
  </r>
  <r>
    <x v="0"/>
    <n v="1"/>
    <s v="11-00131"/>
    <d v="2020-03-31T00:00:00"/>
    <d v="1899-12-30T18:40:00"/>
    <x v="0"/>
    <n v="49"/>
    <n v="46"/>
    <n v="4.99"/>
    <b v="0"/>
    <n v="2"/>
    <s v="Tuesday"/>
    <x v="0"/>
  </r>
  <r>
    <x v="0"/>
    <n v="1"/>
    <s v="11-00130"/>
    <d v="2020-03-31T00:00:00"/>
    <d v="1899-12-30T18:40:00"/>
    <x v="0"/>
    <n v="50"/>
    <n v="131"/>
    <n v="4.99"/>
    <b v="0"/>
    <n v="2"/>
    <s v="Tuesday"/>
    <x v="0"/>
  </r>
  <r>
    <x v="0"/>
    <n v="1"/>
    <s v="11-00132"/>
    <d v="2020-03-31T00:00:00"/>
    <d v="1899-12-30T18:42:00"/>
    <x v="0"/>
    <n v="64"/>
    <n v="60"/>
    <n v="4.99"/>
    <b v="0"/>
    <n v="2"/>
    <s v="Tuesday"/>
    <x v="0"/>
  </r>
  <r>
    <x v="0"/>
    <n v="1"/>
    <s v="11-00133"/>
    <d v="2020-03-31T00:00:00"/>
    <d v="1899-12-30T18:42:00"/>
    <x v="0"/>
    <n v="52"/>
    <n v="115"/>
    <n v="4.99"/>
    <b v="0"/>
    <n v="2"/>
    <s v="Tuesday"/>
    <x v="0"/>
  </r>
  <r>
    <x v="0"/>
    <n v="1"/>
    <s v="11-00134"/>
    <d v="2020-03-31T00:00:00"/>
    <d v="1899-12-30T18:49:00"/>
    <x v="0"/>
    <n v="59"/>
    <n v="45"/>
    <n v="4.99"/>
    <b v="0"/>
    <n v="2"/>
    <s v="Tuesday"/>
    <x v="0"/>
  </r>
  <r>
    <x v="0"/>
    <n v="1"/>
    <s v="11-00135"/>
    <d v="2020-03-31T00:00:00"/>
    <d v="1899-12-30T18:53:00"/>
    <x v="0"/>
    <n v="64"/>
    <n v="54"/>
    <n v="4.99"/>
    <b v="1"/>
    <n v="2"/>
    <s v="Tuesday"/>
    <x v="0"/>
  </r>
  <r>
    <x v="0"/>
    <n v="1"/>
    <s v="11-00136"/>
    <d v="2020-03-31T00:00:00"/>
    <d v="1899-12-30T18:54:00"/>
    <x v="0"/>
    <n v="66"/>
    <n v="209"/>
    <n v="4.99"/>
    <b v="0"/>
    <n v="2"/>
    <s v="Tuesday"/>
    <x v="0"/>
  </r>
  <r>
    <x v="0"/>
    <n v="1"/>
    <s v="11-00137"/>
    <d v="2020-03-31T00:00:00"/>
    <d v="1899-12-30T18:58:00"/>
    <x v="0"/>
    <n v="54"/>
    <n v="88"/>
    <n v="4.99"/>
    <b v="0"/>
    <n v="2"/>
    <s v="Tuesday"/>
    <x v="0"/>
  </r>
  <r>
    <x v="0"/>
    <n v="1"/>
    <s v="11-00138"/>
    <d v="2020-03-31T00:00:00"/>
    <d v="1899-12-30T19:00:00"/>
    <x v="0"/>
    <n v="59"/>
    <n v="47"/>
    <n v="4.99"/>
    <b v="1"/>
    <n v="2"/>
    <s v="Tuesday"/>
    <x v="0"/>
  </r>
  <r>
    <x v="0"/>
    <n v="1"/>
    <s v="11-00139"/>
    <d v="2020-03-31T00:00:00"/>
    <d v="1899-12-30T19:09:00"/>
    <x v="0"/>
    <n v="38"/>
    <n v="26"/>
    <n v="4.99"/>
    <b v="0"/>
    <n v="2"/>
    <s v="Tuesday"/>
    <x v="0"/>
  </r>
  <r>
    <x v="0"/>
    <n v="1"/>
    <s v="11-00140"/>
    <d v="2020-03-31T00:00:00"/>
    <d v="1899-12-30T19:14:00"/>
    <x v="0"/>
    <n v="49"/>
    <n v="63"/>
    <n v="4.99"/>
    <b v="0"/>
    <n v="2"/>
    <s v="Tuesday"/>
    <x v="0"/>
  </r>
  <r>
    <x v="0"/>
    <n v="1"/>
    <s v="11-00141"/>
    <d v="2020-03-31T00:00:00"/>
    <d v="1899-12-30T19:27:00"/>
    <x v="0"/>
    <n v="47"/>
    <n v="55"/>
    <n v="4.99"/>
    <b v="0"/>
    <n v="2"/>
    <s v="Tuesday"/>
    <x v="0"/>
  </r>
  <r>
    <x v="0"/>
    <n v="1"/>
    <s v="11-00142"/>
    <d v="2020-03-31T00:00:00"/>
    <d v="1899-12-30T19:31:00"/>
    <x v="0"/>
    <n v="48"/>
    <n v="36"/>
    <n v="4.99"/>
    <b v="0"/>
    <n v="2"/>
    <s v="Tuesday"/>
    <x v="0"/>
  </r>
  <r>
    <x v="0"/>
    <n v="1"/>
    <s v="11-00143"/>
    <d v="2020-03-31T00:00:00"/>
    <d v="1899-12-30T19:31:00"/>
    <x v="0"/>
    <n v="33"/>
    <n v="75"/>
    <n v="4.99"/>
    <b v="0"/>
    <n v="2"/>
    <s v="Tuesday"/>
    <x v="0"/>
  </r>
  <r>
    <x v="0"/>
    <n v="1"/>
    <s v="11-00144"/>
    <d v="2020-03-31T00:00:00"/>
    <d v="1899-12-30T19:37:00"/>
    <x v="0"/>
    <n v="46"/>
    <n v="39"/>
    <n v="4.99"/>
    <b v="0"/>
    <n v="2"/>
    <s v="Tuesday"/>
    <x v="0"/>
  </r>
  <r>
    <x v="0"/>
    <n v="1"/>
    <s v="11-00145"/>
    <d v="2020-03-31T00:00:00"/>
    <d v="1899-12-30T19:46:00"/>
    <x v="0"/>
    <n v="45"/>
    <n v="34"/>
    <n v="4.99"/>
    <b v="0"/>
    <n v="2"/>
    <s v="Tuesday"/>
    <x v="0"/>
  </r>
  <r>
    <x v="0"/>
    <n v="1"/>
    <s v="11-00146"/>
    <d v="2020-03-31T00:00:00"/>
    <d v="1899-12-30T19:54:00"/>
    <x v="0"/>
    <n v="91"/>
    <n v="230"/>
    <n v="4.99"/>
    <b v="0"/>
    <n v="2"/>
    <s v="Tuesday"/>
    <x v="0"/>
  </r>
  <r>
    <x v="0"/>
    <n v="1"/>
    <s v="11-00147"/>
    <d v="2020-03-31T00:00:00"/>
    <d v="1899-12-30T19:55:00"/>
    <x v="0"/>
    <n v="31"/>
    <n v="24"/>
    <n v="4.99"/>
    <b v="0"/>
    <n v="2"/>
    <s v="Tuesday"/>
    <x v="0"/>
  </r>
  <r>
    <x v="0"/>
    <n v="1"/>
    <s v="11-00149"/>
    <d v="2020-03-31T00:00:00"/>
    <d v="1899-12-30T19:59:00"/>
    <x v="0"/>
    <n v="75"/>
    <n v="112"/>
    <n v="4.99"/>
    <b v="0"/>
    <n v="2"/>
    <s v="Tuesday"/>
    <x v="0"/>
  </r>
  <r>
    <x v="0"/>
    <n v="1"/>
    <s v="11-00148"/>
    <d v="2020-03-31T00:00:00"/>
    <d v="1899-12-30T19:59:00"/>
    <x v="0"/>
    <n v="64"/>
    <n v="196"/>
    <n v="4.99"/>
    <b v="0"/>
    <n v="2"/>
    <s v="Tuesday"/>
    <x v="0"/>
  </r>
  <r>
    <x v="0"/>
    <n v="1"/>
    <s v="11-00151"/>
    <d v="2020-03-31T00:00:00"/>
    <d v="1899-12-30T20:01:00"/>
    <x v="0"/>
    <n v="22"/>
    <n v="31"/>
    <n v="4.99"/>
    <b v="0"/>
    <n v="2"/>
    <s v="Tuesday"/>
    <x v="0"/>
  </r>
  <r>
    <x v="0"/>
    <n v="1"/>
    <s v="11-00150"/>
    <d v="2020-03-31T00:00:00"/>
    <d v="1899-12-30T20:01:00"/>
    <x v="0"/>
    <n v="20"/>
    <n v="43"/>
    <n v="4.99"/>
    <b v="0"/>
    <n v="2"/>
    <s v="Tuesday"/>
    <x v="0"/>
  </r>
  <r>
    <x v="0"/>
    <n v="1"/>
    <s v="11-00152"/>
    <d v="2020-03-31T00:00:00"/>
    <d v="1899-12-30T20:13:00"/>
    <x v="0"/>
    <n v="34"/>
    <n v="54"/>
    <n v="4.99"/>
    <b v="0"/>
    <n v="2"/>
    <s v="Tuesday"/>
    <x v="0"/>
  </r>
  <r>
    <x v="0"/>
    <n v="1"/>
    <s v="11-00153"/>
    <d v="2020-03-31T00:00:00"/>
    <d v="1899-12-30T20:26:00"/>
    <x v="0"/>
    <n v="39"/>
    <n v="52"/>
    <n v="4.99"/>
    <b v="0"/>
    <n v="2"/>
    <s v="Tuesday"/>
    <x v="0"/>
  </r>
  <r>
    <x v="0"/>
    <n v="1"/>
    <s v="11-00154"/>
    <d v="2020-03-31T00:00:00"/>
    <d v="1899-12-30T20:34:00"/>
    <x v="1"/>
    <s v="N/A"/>
    <n v="26"/>
    <n v="4.99"/>
    <b v="0"/>
    <n v="2"/>
    <s v="Tuesday"/>
    <x v="0"/>
  </r>
  <r>
    <x v="0"/>
    <n v="1"/>
    <s v="11-00155"/>
    <d v="2020-03-31T00:00:00"/>
    <d v="1899-12-30T20:42:00"/>
    <x v="0"/>
    <n v="31"/>
    <n v="61"/>
    <n v="4.99"/>
    <b v="0"/>
    <n v="2"/>
    <s v="Tuesday"/>
    <x v="0"/>
  </r>
  <r>
    <x v="0"/>
    <n v="1"/>
    <s v="11-00156"/>
    <d v="2020-03-31T00:00:00"/>
    <d v="1899-12-30T20:57:00"/>
    <x v="0"/>
    <n v="40"/>
    <n v="38"/>
    <n v="4.99"/>
    <b v="0"/>
    <n v="2"/>
    <s v="Tuesday"/>
    <x v="0"/>
  </r>
  <r>
    <x v="0"/>
    <n v="1"/>
    <s v="11-00157"/>
    <d v="2020-03-31T00:00:00"/>
    <d v="1899-12-30T20:59:00"/>
    <x v="0"/>
    <n v="29"/>
    <n v="214"/>
    <n v="4.99"/>
    <b v="1"/>
    <n v="2"/>
    <s v="Tuesday"/>
    <x v="0"/>
  </r>
  <r>
    <x v="0"/>
    <n v="1"/>
    <s v="11-00158"/>
    <d v="2020-04-01T00:00:00"/>
    <d v="1899-12-30T12:16:00"/>
    <x v="0"/>
    <n v="30"/>
    <n v="20"/>
    <n v="4.99"/>
    <b v="0"/>
    <n v="3"/>
    <s v="Wednesday"/>
    <x v="0"/>
  </r>
  <r>
    <x v="0"/>
    <n v="1"/>
    <s v="11-00159"/>
    <d v="2020-04-01T00:00:00"/>
    <d v="1899-12-30T12:25:00"/>
    <x v="0"/>
    <n v="21"/>
    <n v="91"/>
    <n v="4.99"/>
    <b v="0"/>
    <n v="3"/>
    <s v="Wednesday"/>
    <x v="0"/>
  </r>
  <r>
    <x v="0"/>
    <n v="1"/>
    <s v="11-00160"/>
    <d v="2020-04-01T00:00:00"/>
    <d v="1899-12-30T12:45:00"/>
    <x v="0"/>
    <n v="28"/>
    <n v="31"/>
    <n v="4.99"/>
    <b v="0"/>
    <n v="3"/>
    <s v="Wednesday"/>
    <x v="0"/>
  </r>
  <r>
    <x v="0"/>
    <n v="1"/>
    <s v="11-00161"/>
    <d v="2020-04-01T00:00:00"/>
    <d v="1899-12-30T12:55:00"/>
    <x v="0"/>
    <n v="34"/>
    <n v="24"/>
    <n v="4.99"/>
    <b v="0"/>
    <n v="3"/>
    <s v="Wednesday"/>
    <x v="0"/>
  </r>
  <r>
    <x v="0"/>
    <n v="1"/>
    <s v="11-00162"/>
    <d v="2020-04-01T00:00:00"/>
    <d v="1899-12-30T13:14:00"/>
    <x v="0"/>
    <n v="36"/>
    <n v="83"/>
    <n v="4.99"/>
    <b v="0"/>
    <n v="3"/>
    <s v="Wednesday"/>
    <x v="0"/>
  </r>
  <r>
    <x v="0"/>
    <n v="1"/>
    <s v="11-00163"/>
    <d v="2020-04-01T00:00:00"/>
    <d v="1899-12-30T13:14:00"/>
    <x v="0"/>
    <n v="36"/>
    <n v="131"/>
    <n v="4.99"/>
    <b v="0"/>
    <n v="3"/>
    <s v="Wednesday"/>
    <x v="0"/>
  </r>
  <r>
    <x v="0"/>
    <n v="1"/>
    <s v="11-00164"/>
    <d v="2020-04-01T00:00:00"/>
    <d v="1899-12-30T13:46:00"/>
    <x v="0"/>
    <n v="35"/>
    <n v="64"/>
    <n v="4.99"/>
    <b v="1"/>
    <n v="3"/>
    <s v="Wednesday"/>
    <x v="0"/>
  </r>
  <r>
    <x v="0"/>
    <n v="1"/>
    <s v="11-00165"/>
    <d v="2020-04-01T00:00:00"/>
    <d v="1899-12-30T14:58:00"/>
    <x v="0"/>
    <n v="29"/>
    <n v="29"/>
    <n v="4.99"/>
    <b v="0"/>
    <n v="3"/>
    <s v="Wednesday"/>
    <x v="0"/>
  </r>
  <r>
    <x v="0"/>
    <n v="1"/>
    <s v="11-00166"/>
    <d v="2020-04-01T00:00:00"/>
    <d v="1899-12-30T15:27:00"/>
    <x v="0"/>
    <n v="23"/>
    <n v="47"/>
    <n v="4.99"/>
    <b v="0"/>
    <n v="3"/>
    <s v="Wednesday"/>
    <x v="0"/>
  </r>
  <r>
    <x v="0"/>
    <n v="1"/>
    <s v="11-00167"/>
    <d v="2020-04-01T00:00:00"/>
    <d v="1899-12-30T15:53:00"/>
    <x v="0"/>
    <n v="20"/>
    <n v="53"/>
    <n v="4.99"/>
    <b v="0"/>
    <n v="3"/>
    <s v="Wednesday"/>
    <x v="0"/>
  </r>
  <r>
    <x v="0"/>
    <n v="1"/>
    <s v="11-00168"/>
    <d v="2020-04-01T00:00:00"/>
    <d v="1899-12-30T16:12:00"/>
    <x v="0"/>
    <n v="26"/>
    <n v="74"/>
    <n v="4.99"/>
    <b v="1"/>
    <n v="3"/>
    <s v="Wednesday"/>
    <x v="0"/>
  </r>
  <r>
    <x v="0"/>
    <n v="1"/>
    <s v="11-00169"/>
    <d v="2020-04-01T00:00:00"/>
    <d v="1899-12-30T16:29:00"/>
    <x v="0"/>
    <n v="28"/>
    <n v="50"/>
    <n v="4.99"/>
    <b v="0"/>
    <n v="3"/>
    <s v="Wednesday"/>
    <x v="0"/>
  </r>
  <r>
    <x v="0"/>
    <n v="1"/>
    <s v="11-00170"/>
    <d v="2020-04-01T00:00:00"/>
    <d v="1899-12-30T17:02:00"/>
    <x v="0"/>
    <n v="32"/>
    <n v="20"/>
    <n v="4.99"/>
    <b v="0"/>
    <n v="3"/>
    <s v="Wednesday"/>
    <x v="0"/>
  </r>
  <r>
    <x v="0"/>
    <n v="1"/>
    <s v="11-00171"/>
    <d v="2020-04-01T00:00:00"/>
    <d v="1899-12-30T17:02:00"/>
    <x v="0"/>
    <n v="36"/>
    <n v="66"/>
    <n v="4.99"/>
    <b v="0"/>
    <n v="3"/>
    <s v="Wednesday"/>
    <x v="0"/>
  </r>
  <r>
    <x v="0"/>
    <n v="1"/>
    <s v="11-00173"/>
    <d v="2020-04-01T00:00:00"/>
    <d v="1899-12-30T17:04:00"/>
    <x v="0"/>
    <n v="42"/>
    <n v="84"/>
    <n v="4.99"/>
    <b v="0"/>
    <n v="3"/>
    <s v="Wednesday"/>
    <x v="0"/>
  </r>
  <r>
    <x v="0"/>
    <n v="1"/>
    <s v="11-00172"/>
    <d v="2020-04-01T00:00:00"/>
    <d v="1899-12-30T17:04:00"/>
    <x v="0"/>
    <n v="44"/>
    <n v="236"/>
    <n v="4.99"/>
    <b v="0"/>
    <n v="3"/>
    <s v="Wednesday"/>
    <x v="0"/>
  </r>
  <r>
    <x v="0"/>
    <n v="1"/>
    <s v="11-00174"/>
    <d v="2020-04-01T00:00:00"/>
    <d v="1899-12-30T17:13:00"/>
    <x v="0"/>
    <n v="44"/>
    <n v="50"/>
    <n v="4.99"/>
    <b v="0"/>
    <n v="3"/>
    <s v="Wednesday"/>
    <x v="0"/>
  </r>
  <r>
    <x v="0"/>
    <n v="1"/>
    <s v="11-00175"/>
    <d v="2020-04-01T00:00:00"/>
    <d v="1899-12-30T17:14:00"/>
    <x v="0"/>
    <n v="47"/>
    <n v="33"/>
    <n v="4.99"/>
    <b v="0"/>
    <n v="3"/>
    <s v="Wednesday"/>
    <x v="0"/>
  </r>
  <r>
    <x v="0"/>
    <n v="1"/>
    <s v="11-00176"/>
    <d v="2020-04-01T00:00:00"/>
    <d v="1899-12-30T17:17:00"/>
    <x v="0"/>
    <n v="46"/>
    <n v="59"/>
    <n v="4.99"/>
    <b v="0"/>
    <n v="3"/>
    <s v="Wednesday"/>
    <x v="0"/>
  </r>
  <r>
    <x v="0"/>
    <n v="1"/>
    <s v="11-00177"/>
    <d v="2020-04-01T00:00:00"/>
    <d v="1899-12-30T17:20:00"/>
    <x v="0"/>
    <n v="36"/>
    <n v="46"/>
    <n v="4.99"/>
    <b v="0"/>
    <n v="3"/>
    <s v="Wednesday"/>
    <x v="0"/>
  </r>
  <r>
    <x v="0"/>
    <n v="1"/>
    <s v="11-00178"/>
    <d v="2020-04-01T00:00:00"/>
    <d v="1899-12-30T17:31:00"/>
    <x v="0"/>
    <n v="39"/>
    <n v="40"/>
    <n v="4.99"/>
    <b v="0"/>
    <n v="3"/>
    <s v="Wednesday"/>
    <x v="0"/>
  </r>
  <r>
    <x v="0"/>
    <n v="1"/>
    <s v="11-00180"/>
    <d v="2020-04-01T00:00:00"/>
    <d v="1899-12-30T17:35:00"/>
    <x v="0"/>
    <n v="37"/>
    <n v="67"/>
    <n v="4.99"/>
    <b v="0"/>
    <n v="3"/>
    <s v="Wednesday"/>
    <x v="0"/>
  </r>
  <r>
    <x v="0"/>
    <n v="1"/>
    <s v="11-00179"/>
    <d v="2020-04-01T00:00:00"/>
    <d v="1899-12-30T17:35:00"/>
    <x v="0"/>
    <n v="47"/>
    <n v="76"/>
    <n v="4.99"/>
    <b v="0"/>
    <n v="3"/>
    <s v="Wednesday"/>
    <x v="0"/>
  </r>
  <r>
    <x v="0"/>
    <n v="1"/>
    <s v="11-00181"/>
    <d v="2020-04-01T00:00:00"/>
    <d v="1899-12-30T17:39:00"/>
    <x v="0"/>
    <n v="36"/>
    <n v="50"/>
    <n v="4.99"/>
    <b v="0"/>
    <n v="3"/>
    <s v="Wednesday"/>
    <x v="0"/>
  </r>
  <r>
    <x v="0"/>
    <n v="1"/>
    <s v="11-00182"/>
    <d v="2020-04-01T00:00:00"/>
    <d v="1899-12-30T17:40:00"/>
    <x v="0"/>
    <n v="55"/>
    <n v="30"/>
    <n v="4.99"/>
    <b v="0"/>
    <n v="3"/>
    <s v="Wednesday"/>
    <x v="0"/>
  </r>
  <r>
    <x v="0"/>
    <n v="1"/>
    <s v="11-00183"/>
    <d v="2020-04-01T00:00:00"/>
    <d v="1899-12-30T17:43:00"/>
    <x v="0"/>
    <n v="52"/>
    <n v="24"/>
    <n v="4.99"/>
    <b v="0"/>
    <n v="3"/>
    <s v="Wednesday"/>
    <x v="0"/>
  </r>
  <r>
    <x v="0"/>
    <n v="1"/>
    <s v="11-00184"/>
    <d v="2020-04-01T00:00:00"/>
    <d v="1899-12-30T17:51:00"/>
    <x v="0"/>
    <n v="41"/>
    <n v="30"/>
    <n v="4.99"/>
    <b v="0"/>
    <n v="3"/>
    <s v="Wednesday"/>
    <x v="0"/>
  </r>
  <r>
    <x v="0"/>
    <n v="1"/>
    <s v="11-00185"/>
    <d v="2020-04-01T00:00:00"/>
    <d v="1899-12-30T17:52:00"/>
    <x v="0"/>
    <n v="32"/>
    <n v="108"/>
    <n v="4.99"/>
    <b v="0"/>
    <n v="3"/>
    <s v="Wednesday"/>
    <x v="0"/>
  </r>
  <r>
    <x v="0"/>
    <n v="1"/>
    <s v="11-00186"/>
    <d v="2020-04-01T00:00:00"/>
    <d v="1899-12-30T17:55:00"/>
    <x v="0"/>
    <n v="32"/>
    <n v="60"/>
    <n v="4.99"/>
    <b v="0"/>
    <n v="3"/>
    <s v="Wednesday"/>
    <x v="0"/>
  </r>
  <r>
    <x v="0"/>
    <n v="1"/>
    <s v="11-00187"/>
    <d v="2020-04-01T00:00:00"/>
    <d v="1899-12-30T17:56:00"/>
    <x v="0"/>
    <n v="48"/>
    <n v="94"/>
    <n v="4.99"/>
    <b v="0"/>
    <n v="3"/>
    <s v="Wednesday"/>
    <x v="0"/>
  </r>
  <r>
    <x v="0"/>
    <n v="1"/>
    <s v="11-00188"/>
    <d v="2020-04-01T00:00:00"/>
    <d v="1899-12-30T18:04:00"/>
    <x v="0"/>
    <n v="38"/>
    <n v="56"/>
    <n v="4.99"/>
    <b v="1"/>
    <n v="3"/>
    <s v="Wednesday"/>
    <x v="0"/>
  </r>
  <r>
    <x v="0"/>
    <n v="1"/>
    <s v="11-00190"/>
    <d v="2020-04-01T00:00:00"/>
    <d v="1899-12-30T18:05:00"/>
    <x v="0"/>
    <n v="48"/>
    <n v="23"/>
    <n v="4.99"/>
    <b v="0"/>
    <n v="3"/>
    <s v="Wednesday"/>
    <x v="0"/>
  </r>
  <r>
    <x v="0"/>
    <n v="1"/>
    <s v="11-00189"/>
    <d v="2020-04-01T00:00:00"/>
    <d v="1899-12-30T18:05:00"/>
    <x v="0"/>
    <n v="45"/>
    <n v="99"/>
    <n v="4.99"/>
    <b v="0"/>
    <n v="3"/>
    <s v="Wednesday"/>
    <x v="0"/>
  </r>
  <r>
    <x v="0"/>
    <n v="1"/>
    <s v="11-00192"/>
    <d v="2020-04-01T00:00:00"/>
    <d v="1899-12-30T18:12:00"/>
    <x v="0"/>
    <n v="28"/>
    <n v="37"/>
    <n v="4.99"/>
    <b v="0"/>
    <n v="3"/>
    <s v="Wednesday"/>
    <x v="0"/>
  </r>
  <r>
    <x v="0"/>
    <n v="1"/>
    <s v="11-00191"/>
    <d v="2020-04-01T00:00:00"/>
    <d v="1899-12-30T18:12:00"/>
    <x v="0"/>
    <n v="27"/>
    <n v="80"/>
    <n v="4.99"/>
    <b v="0"/>
    <n v="3"/>
    <s v="Wednesday"/>
    <x v="0"/>
  </r>
  <r>
    <x v="0"/>
    <n v="1"/>
    <s v="11-00193"/>
    <d v="2020-04-01T00:00:00"/>
    <d v="1899-12-30T18:14:00"/>
    <x v="0"/>
    <n v="31"/>
    <n v="36"/>
    <n v="4.99"/>
    <b v="0"/>
    <n v="3"/>
    <s v="Wednesday"/>
    <x v="0"/>
  </r>
  <r>
    <x v="0"/>
    <n v="1"/>
    <s v="11-00194"/>
    <d v="2020-04-01T00:00:00"/>
    <d v="1899-12-30T18:22:00"/>
    <x v="0"/>
    <n v="31"/>
    <n v="107"/>
    <n v="4.99"/>
    <b v="0"/>
    <n v="3"/>
    <s v="Wednesday"/>
    <x v="0"/>
  </r>
  <r>
    <x v="0"/>
    <n v="1"/>
    <s v="11-00195"/>
    <d v="2020-04-01T00:00:00"/>
    <d v="1899-12-30T18:24:00"/>
    <x v="0"/>
    <n v="32"/>
    <n v="51"/>
    <n v="4.99"/>
    <b v="0"/>
    <n v="3"/>
    <s v="Wednesday"/>
    <x v="0"/>
  </r>
  <r>
    <x v="0"/>
    <n v="1"/>
    <s v="11-00196"/>
    <d v="2020-04-01T00:00:00"/>
    <d v="1899-12-30T18:24:00"/>
    <x v="0"/>
    <n v="41"/>
    <n v="76"/>
    <n v="4.99"/>
    <b v="0"/>
    <n v="3"/>
    <s v="Wednesday"/>
    <x v="0"/>
  </r>
  <r>
    <x v="0"/>
    <n v="1"/>
    <s v="11-00197"/>
    <d v="2020-04-01T00:00:00"/>
    <d v="1899-12-30T18:29:00"/>
    <x v="0"/>
    <n v="25"/>
    <n v="95"/>
    <n v="4.99"/>
    <b v="0"/>
    <n v="3"/>
    <s v="Wednesday"/>
    <x v="0"/>
  </r>
  <r>
    <x v="0"/>
    <n v="1"/>
    <s v="11-00198"/>
    <d v="2020-04-01T00:00:00"/>
    <d v="1899-12-30T18:37:00"/>
    <x v="0"/>
    <n v="47"/>
    <n v="160"/>
    <n v="4.99"/>
    <b v="0"/>
    <n v="3"/>
    <s v="Wednesday"/>
    <x v="0"/>
  </r>
  <r>
    <x v="0"/>
    <n v="1"/>
    <s v="11-00199"/>
    <d v="2020-04-01T00:00:00"/>
    <d v="1899-12-30T18:44:00"/>
    <x v="0"/>
    <n v="40"/>
    <n v="51"/>
    <n v="4.99"/>
    <b v="0"/>
    <n v="3"/>
    <s v="Wednesday"/>
    <x v="0"/>
  </r>
  <r>
    <x v="0"/>
    <n v="1"/>
    <s v="11-00200"/>
    <d v="2020-04-01T00:00:00"/>
    <d v="1899-12-30T18:50:00"/>
    <x v="0"/>
    <n v="46"/>
    <n v="37"/>
    <n v="4.99"/>
    <b v="0"/>
    <n v="3"/>
    <s v="Wednesday"/>
    <x v="0"/>
  </r>
  <r>
    <x v="0"/>
    <n v="1"/>
    <s v="11-00201"/>
    <d v="2020-04-01T00:00:00"/>
    <d v="1899-12-30T18:52:00"/>
    <x v="0"/>
    <n v="29"/>
    <n v="173"/>
    <n v="4.99"/>
    <b v="0"/>
    <n v="3"/>
    <s v="Wednesday"/>
    <x v="0"/>
  </r>
  <r>
    <x v="0"/>
    <n v="1"/>
    <s v="11-00202"/>
    <d v="2020-04-01T00:00:00"/>
    <d v="1899-12-30T19:01:00"/>
    <x v="0"/>
    <n v="26"/>
    <n v="54"/>
    <n v="4.99"/>
    <b v="0"/>
    <n v="3"/>
    <s v="Wednesday"/>
    <x v="0"/>
  </r>
  <r>
    <x v="0"/>
    <n v="1"/>
    <s v="11-00203"/>
    <d v="2020-04-01T00:00:00"/>
    <d v="1899-12-30T19:03:00"/>
    <x v="0"/>
    <n v="28"/>
    <n v="40"/>
    <n v="4.99"/>
    <b v="0"/>
    <n v="3"/>
    <s v="Wednesday"/>
    <x v="0"/>
  </r>
  <r>
    <x v="0"/>
    <n v="1"/>
    <s v="11-00205"/>
    <d v="2020-04-01T00:00:00"/>
    <d v="1899-12-30T19:16:00"/>
    <x v="0"/>
    <n v="22"/>
    <n v="43"/>
    <n v="4.99"/>
    <b v="0"/>
    <n v="3"/>
    <s v="Wednesday"/>
    <x v="0"/>
  </r>
  <r>
    <x v="0"/>
    <n v="1"/>
    <s v="11-00204"/>
    <d v="2020-04-01T00:00:00"/>
    <d v="1899-12-30T19:16:00"/>
    <x v="0"/>
    <n v="39"/>
    <n v="66"/>
    <n v="4.99"/>
    <b v="0"/>
    <n v="3"/>
    <s v="Wednesday"/>
    <x v="0"/>
  </r>
  <r>
    <x v="0"/>
    <n v="1"/>
    <s v="11-00206"/>
    <d v="2020-04-01T00:00:00"/>
    <d v="1899-12-30T19:17:00"/>
    <x v="0"/>
    <n v="28"/>
    <n v="28"/>
    <n v="4.99"/>
    <b v="0"/>
    <n v="3"/>
    <s v="Wednesday"/>
    <x v="0"/>
  </r>
  <r>
    <x v="0"/>
    <n v="1"/>
    <s v="11-00207"/>
    <d v="2020-04-01T00:00:00"/>
    <d v="1899-12-30T19:28:00"/>
    <x v="0"/>
    <n v="24"/>
    <n v="138"/>
    <n v="4.99"/>
    <b v="0"/>
    <n v="3"/>
    <s v="Wednesday"/>
    <x v="0"/>
  </r>
  <r>
    <x v="0"/>
    <n v="1"/>
    <s v="11-00208"/>
    <d v="2020-04-01T00:00:00"/>
    <d v="1899-12-30T19:36:00"/>
    <x v="0"/>
    <n v="27"/>
    <n v="25"/>
    <n v="4.99"/>
    <b v="0"/>
    <n v="3"/>
    <s v="Wednesday"/>
    <x v="0"/>
  </r>
  <r>
    <x v="0"/>
    <n v="1"/>
    <s v="11-00209"/>
    <d v="2020-04-01T00:00:00"/>
    <d v="1899-12-30T19:46:00"/>
    <x v="0"/>
    <n v="38"/>
    <n v="28"/>
    <n v="4.99"/>
    <b v="0"/>
    <n v="3"/>
    <s v="Wednesday"/>
    <x v="0"/>
  </r>
  <r>
    <x v="0"/>
    <n v="1"/>
    <s v="11-00210"/>
    <d v="2020-04-01T00:00:00"/>
    <d v="1899-12-30T19:52:00"/>
    <x v="0"/>
    <n v="30"/>
    <n v="63"/>
    <n v="4.99"/>
    <b v="0"/>
    <n v="3"/>
    <s v="Wednesday"/>
    <x v="0"/>
  </r>
  <r>
    <x v="0"/>
    <n v="1"/>
    <s v="11-00211"/>
    <d v="2020-04-01T00:00:00"/>
    <d v="1899-12-30T19:56:00"/>
    <x v="0"/>
    <n v="38"/>
    <n v="74"/>
    <n v="4.99"/>
    <b v="0"/>
    <n v="3"/>
    <s v="Wednesday"/>
    <x v="0"/>
  </r>
  <r>
    <x v="0"/>
    <n v="1"/>
    <s v="11-00212"/>
    <d v="2020-04-01T00:00:00"/>
    <d v="1899-12-30T20:38:00"/>
    <x v="0"/>
    <n v="25"/>
    <n v="97"/>
    <n v="4.99"/>
    <b v="0"/>
    <n v="3"/>
    <s v="Wednesday"/>
    <x v="0"/>
  </r>
  <r>
    <x v="0"/>
    <n v="1"/>
    <s v="11-00213"/>
    <d v="2020-04-01T00:00:00"/>
    <d v="1899-12-30T20:51:00"/>
    <x v="0"/>
    <n v="20"/>
    <n v="56"/>
    <n v="4.99"/>
    <b v="0"/>
    <n v="3"/>
    <s v="Wednesday"/>
    <x v="0"/>
  </r>
  <r>
    <x v="0"/>
    <n v="1"/>
    <s v="11-00214"/>
    <d v="2020-04-02T00:00:00"/>
    <d v="1899-12-30T12:21:00"/>
    <x v="0"/>
    <n v="31"/>
    <n v="28"/>
    <n v="4.99"/>
    <b v="0"/>
    <n v="4"/>
    <s v="Thursday"/>
    <x v="0"/>
  </r>
  <r>
    <x v="0"/>
    <n v="1"/>
    <s v="11-00215"/>
    <d v="2020-04-02T00:00:00"/>
    <d v="1899-12-30T12:29:00"/>
    <x v="0"/>
    <n v="31"/>
    <n v="50"/>
    <n v="4.99"/>
    <b v="0"/>
    <n v="4"/>
    <s v="Thursday"/>
    <x v="0"/>
  </r>
  <r>
    <x v="0"/>
    <n v="1"/>
    <s v="11-00216"/>
    <d v="2020-04-02T00:00:00"/>
    <d v="1899-12-30T12:33:00"/>
    <x v="0"/>
    <n v="31"/>
    <n v="101"/>
    <n v="4.99"/>
    <b v="1"/>
    <n v="4"/>
    <s v="Thursday"/>
    <x v="0"/>
  </r>
  <r>
    <x v="0"/>
    <n v="1"/>
    <s v="11-00217"/>
    <d v="2020-04-02T00:00:00"/>
    <d v="1899-12-30T12:38:00"/>
    <x v="0"/>
    <n v="37"/>
    <n v="68"/>
    <n v="4.99"/>
    <b v="0"/>
    <n v="4"/>
    <s v="Thursday"/>
    <x v="0"/>
  </r>
  <r>
    <x v="0"/>
    <n v="1"/>
    <s v="11-00218"/>
    <d v="2020-04-02T00:00:00"/>
    <d v="1899-12-30T12:46:00"/>
    <x v="0"/>
    <n v="37"/>
    <n v="52"/>
    <n v="4.99"/>
    <b v="0"/>
    <n v="4"/>
    <s v="Thursday"/>
    <x v="0"/>
  </r>
  <r>
    <x v="0"/>
    <n v="1"/>
    <s v="11-00219"/>
    <d v="2020-04-02T00:00:00"/>
    <d v="1899-12-30T12:50:00"/>
    <x v="0"/>
    <n v="31"/>
    <n v="238"/>
    <n v="4.99"/>
    <b v="1"/>
    <n v="4"/>
    <s v="Thursday"/>
    <x v="0"/>
  </r>
  <r>
    <x v="0"/>
    <n v="1"/>
    <s v="11-00220"/>
    <d v="2020-04-02T00:00:00"/>
    <d v="1899-12-30T12:58:00"/>
    <x v="0"/>
    <n v="37"/>
    <n v="56"/>
    <n v="4.99"/>
    <b v="0"/>
    <n v="4"/>
    <s v="Thursday"/>
    <x v="0"/>
  </r>
  <r>
    <x v="0"/>
    <n v="1"/>
    <s v="11-00221"/>
    <d v="2020-04-02T00:00:00"/>
    <d v="1899-12-30T13:03:00"/>
    <x v="0"/>
    <n v="33"/>
    <n v="32"/>
    <n v="4.99"/>
    <b v="0"/>
    <n v="4"/>
    <s v="Thursday"/>
    <x v="0"/>
  </r>
  <r>
    <x v="0"/>
    <n v="1"/>
    <s v="11-00222"/>
    <d v="2020-04-02T00:00:00"/>
    <d v="1899-12-30T13:23:00"/>
    <x v="0"/>
    <n v="35"/>
    <n v="83"/>
    <n v="4.99"/>
    <b v="0"/>
    <n v="4"/>
    <s v="Thursday"/>
    <x v="0"/>
  </r>
  <r>
    <x v="0"/>
    <n v="1"/>
    <s v="11-00223"/>
    <d v="2020-04-02T00:00:00"/>
    <d v="1899-12-30T13:29:00"/>
    <x v="0"/>
    <n v="28"/>
    <n v="97"/>
    <n v="4.99"/>
    <b v="0"/>
    <n v="4"/>
    <s v="Thursday"/>
    <x v="0"/>
  </r>
  <r>
    <x v="0"/>
    <n v="1"/>
    <s v="11-00224"/>
    <d v="2020-04-02T00:00:00"/>
    <d v="1899-12-30T13:36:00"/>
    <x v="0"/>
    <n v="30"/>
    <n v="101"/>
    <n v="4.99"/>
    <b v="0"/>
    <n v="4"/>
    <s v="Thursday"/>
    <x v="0"/>
  </r>
  <r>
    <x v="0"/>
    <n v="1"/>
    <s v="11-00225"/>
    <d v="2020-04-02T00:00:00"/>
    <d v="1899-12-30T14:02:00"/>
    <x v="0"/>
    <n v="26"/>
    <n v="50"/>
    <n v="4.99"/>
    <b v="0"/>
    <n v="4"/>
    <s v="Thursday"/>
    <x v="0"/>
  </r>
  <r>
    <x v="0"/>
    <n v="1"/>
    <s v="11-00226"/>
    <d v="2020-04-02T00:00:00"/>
    <d v="1899-12-30T14:21:00"/>
    <x v="0"/>
    <n v="38"/>
    <n v="24"/>
    <n v="4.99"/>
    <b v="0"/>
    <n v="4"/>
    <s v="Thursday"/>
    <x v="0"/>
  </r>
  <r>
    <x v="0"/>
    <n v="1"/>
    <s v="11-00227"/>
    <d v="2020-04-02T00:00:00"/>
    <d v="1899-12-30T14:35:00"/>
    <x v="0"/>
    <n v="26"/>
    <n v="48"/>
    <n v="4.99"/>
    <b v="0"/>
    <n v="4"/>
    <s v="Thursday"/>
    <x v="0"/>
  </r>
  <r>
    <x v="0"/>
    <n v="1"/>
    <s v="11-00228"/>
    <d v="2020-04-02T00:00:00"/>
    <d v="1899-12-30T14:44:00"/>
    <x v="0"/>
    <n v="28"/>
    <n v="41"/>
    <n v="4.99"/>
    <b v="0"/>
    <n v="4"/>
    <s v="Thursday"/>
    <x v="0"/>
  </r>
  <r>
    <x v="0"/>
    <n v="1"/>
    <s v="11-00229"/>
    <d v="2020-04-02T00:00:00"/>
    <d v="1899-12-30T15:06:00"/>
    <x v="0"/>
    <n v="31"/>
    <n v="71"/>
    <n v="4.99"/>
    <b v="0"/>
    <n v="4"/>
    <s v="Thursday"/>
    <x v="0"/>
  </r>
  <r>
    <x v="0"/>
    <n v="1"/>
    <s v="11-00230"/>
    <d v="2020-04-02T00:00:00"/>
    <d v="1899-12-30T15:15:00"/>
    <x v="0"/>
    <n v="28"/>
    <n v="57"/>
    <n v="4.99"/>
    <b v="0"/>
    <n v="4"/>
    <s v="Thursday"/>
    <x v="0"/>
  </r>
  <r>
    <x v="0"/>
    <n v="1"/>
    <s v="11-00231"/>
    <d v="2020-04-02T00:00:00"/>
    <d v="1899-12-30T15:58:00"/>
    <x v="0"/>
    <n v="20"/>
    <n v="69"/>
    <n v="4.99"/>
    <b v="0"/>
    <n v="4"/>
    <s v="Thursday"/>
    <x v="0"/>
  </r>
  <r>
    <x v="0"/>
    <n v="1"/>
    <s v="11-00232"/>
    <d v="2020-04-02T00:00:00"/>
    <d v="1899-12-30T16:02:00"/>
    <x v="0"/>
    <n v="25"/>
    <n v="24"/>
    <n v="4.99"/>
    <b v="0"/>
    <n v="4"/>
    <s v="Thursday"/>
    <x v="0"/>
  </r>
  <r>
    <x v="0"/>
    <n v="1"/>
    <s v="11-00233"/>
    <d v="2020-04-02T00:00:00"/>
    <d v="1899-12-30T16:12:00"/>
    <x v="0"/>
    <n v="31"/>
    <n v="146"/>
    <n v="4.99"/>
    <b v="0"/>
    <n v="4"/>
    <s v="Thursday"/>
    <x v="0"/>
  </r>
  <r>
    <x v="0"/>
    <n v="1"/>
    <s v="11-00234"/>
    <d v="2020-04-02T00:00:00"/>
    <d v="1899-12-30T16:13:00"/>
    <x v="0"/>
    <n v="38"/>
    <n v="32"/>
    <n v="4.99"/>
    <b v="0"/>
    <n v="4"/>
    <s v="Thursday"/>
    <x v="0"/>
  </r>
  <r>
    <x v="0"/>
    <n v="1"/>
    <s v="11-00235"/>
    <d v="2020-04-02T00:00:00"/>
    <d v="1899-12-30T16:15:00"/>
    <x v="0"/>
    <n v="35"/>
    <n v="52"/>
    <n v="4.99"/>
    <b v="0"/>
    <n v="4"/>
    <s v="Thursday"/>
    <x v="0"/>
  </r>
  <r>
    <x v="0"/>
    <n v="1"/>
    <s v="11-00236"/>
    <d v="2020-04-02T00:00:00"/>
    <d v="1899-12-30T16:23:00"/>
    <x v="0"/>
    <n v="35"/>
    <n v="30"/>
    <n v="4.99"/>
    <b v="0"/>
    <n v="4"/>
    <s v="Thursday"/>
    <x v="0"/>
  </r>
  <r>
    <x v="0"/>
    <n v="1"/>
    <s v="11-00237"/>
    <d v="2020-04-02T00:00:00"/>
    <d v="1899-12-30T16:35:00"/>
    <x v="0"/>
    <n v="23"/>
    <n v="28"/>
    <n v="4.99"/>
    <b v="0"/>
    <n v="4"/>
    <s v="Thursday"/>
    <x v="0"/>
  </r>
  <r>
    <x v="0"/>
    <n v="1"/>
    <s v="11-00238"/>
    <d v="2020-04-02T00:00:00"/>
    <d v="1899-12-30T16:56:00"/>
    <x v="0"/>
    <n v="40"/>
    <n v="141"/>
    <n v="4.99"/>
    <b v="0"/>
    <n v="4"/>
    <s v="Thursday"/>
    <x v="0"/>
  </r>
  <r>
    <x v="0"/>
    <n v="1"/>
    <s v="11-00239"/>
    <d v="2020-04-02T00:00:00"/>
    <d v="1899-12-30T17:00:00"/>
    <x v="0"/>
    <n v="68"/>
    <n v="36"/>
    <n v="4.99"/>
    <b v="0"/>
    <n v="4"/>
    <s v="Thursday"/>
    <x v="0"/>
  </r>
  <r>
    <x v="0"/>
    <n v="1"/>
    <s v="11-00240"/>
    <d v="2020-04-02T00:00:00"/>
    <d v="1899-12-30T17:06:00"/>
    <x v="0"/>
    <n v="47"/>
    <n v="32"/>
    <n v="4.99"/>
    <b v="0"/>
    <n v="4"/>
    <s v="Thursday"/>
    <x v="0"/>
  </r>
  <r>
    <x v="0"/>
    <n v="1"/>
    <s v="11-00241"/>
    <d v="2020-04-02T00:00:00"/>
    <d v="1899-12-30T17:10:00"/>
    <x v="0"/>
    <n v="65"/>
    <n v="37"/>
    <n v="4.99"/>
    <b v="0"/>
    <n v="4"/>
    <s v="Thursday"/>
    <x v="0"/>
  </r>
  <r>
    <x v="0"/>
    <n v="1"/>
    <s v="11-00242"/>
    <d v="2020-04-02T00:00:00"/>
    <d v="1899-12-30T17:14:00"/>
    <x v="1"/>
    <s v="N/A"/>
    <n v="21"/>
    <n v="4.99"/>
    <b v="0"/>
    <n v="4"/>
    <s v="Thursday"/>
    <x v="0"/>
  </r>
  <r>
    <x v="0"/>
    <n v="1"/>
    <s v="11-00243"/>
    <d v="2020-04-02T00:00:00"/>
    <d v="1899-12-30T17:16:00"/>
    <x v="0"/>
    <n v="64"/>
    <n v="54"/>
    <n v="4.99"/>
    <b v="0"/>
    <n v="4"/>
    <s v="Thursday"/>
    <x v="0"/>
  </r>
  <r>
    <x v="0"/>
    <n v="1"/>
    <s v="11-00244"/>
    <d v="2020-04-02T00:00:00"/>
    <d v="1899-12-30T17:17:00"/>
    <x v="0"/>
    <n v="62"/>
    <n v="154"/>
    <n v="4.99"/>
    <b v="1"/>
    <n v="4"/>
    <s v="Thursday"/>
    <x v="0"/>
  </r>
  <r>
    <x v="0"/>
    <n v="1"/>
    <s v="11-00245"/>
    <d v="2020-04-02T00:00:00"/>
    <d v="1899-12-30T17:18:00"/>
    <x v="0"/>
    <n v="65"/>
    <n v="46"/>
    <n v="4.99"/>
    <b v="0"/>
    <n v="4"/>
    <s v="Thursday"/>
    <x v="0"/>
  </r>
  <r>
    <x v="0"/>
    <n v="1"/>
    <s v="11-00246"/>
    <d v="2020-04-02T00:00:00"/>
    <d v="1899-12-30T17:19:00"/>
    <x v="1"/>
    <s v="N/A"/>
    <n v="21"/>
    <n v="4.99"/>
    <b v="0"/>
    <n v="4"/>
    <s v="Thursday"/>
    <x v="0"/>
  </r>
  <r>
    <x v="0"/>
    <n v="1"/>
    <s v="11-00247"/>
    <d v="2020-04-02T00:00:00"/>
    <d v="1899-12-30T17:21:00"/>
    <x v="0"/>
    <n v="42"/>
    <n v="53"/>
    <n v="4.99"/>
    <b v="0"/>
    <n v="4"/>
    <s v="Thursday"/>
    <x v="0"/>
  </r>
  <r>
    <x v="0"/>
    <n v="1"/>
    <s v="11-00248"/>
    <d v="2020-04-02T00:00:00"/>
    <d v="1899-12-30T17:21:00"/>
    <x v="0"/>
    <n v="55"/>
    <n v="107"/>
    <n v="4.99"/>
    <b v="0"/>
    <n v="4"/>
    <s v="Thursday"/>
    <x v="0"/>
  </r>
  <r>
    <x v="0"/>
    <n v="1"/>
    <s v="11-00250"/>
    <d v="2020-04-02T00:00:00"/>
    <d v="1899-12-30T17:22:00"/>
    <x v="0"/>
    <n v="57"/>
    <n v="84"/>
    <n v="4.99"/>
    <b v="0"/>
    <n v="4"/>
    <s v="Thursday"/>
    <x v="0"/>
  </r>
  <r>
    <x v="0"/>
    <n v="1"/>
    <s v="11-00249"/>
    <d v="2020-04-02T00:00:00"/>
    <d v="1899-12-30T17:22:00"/>
    <x v="0"/>
    <n v="53"/>
    <n v="206"/>
    <n v="4.99"/>
    <b v="0"/>
    <n v="4"/>
    <s v="Thursday"/>
    <x v="0"/>
  </r>
  <r>
    <x v="0"/>
    <n v="1"/>
    <s v="11-00251"/>
    <d v="2020-04-02T00:00:00"/>
    <d v="1899-12-30T17:24:00"/>
    <x v="0"/>
    <n v="44"/>
    <n v="88"/>
    <n v="4.99"/>
    <b v="0"/>
    <n v="4"/>
    <s v="Thursday"/>
    <x v="0"/>
  </r>
  <r>
    <x v="0"/>
    <n v="1"/>
    <s v="11-00252"/>
    <d v="2020-04-02T00:00:00"/>
    <d v="1899-12-30T17:33:00"/>
    <x v="0"/>
    <n v="61"/>
    <n v="32"/>
    <n v="4.99"/>
    <b v="0"/>
    <n v="4"/>
    <s v="Thursday"/>
    <x v="0"/>
  </r>
  <r>
    <x v="0"/>
    <n v="1"/>
    <s v="11-00253"/>
    <d v="2020-04-02T00:00:00"/>
    <d v="1899-12-30T17:34:00"/>
    <x v="0"/>
    <n v="63"/>
    <n v="69"/>
    <n v="4.99"/>
    <b v="0"/>
    <n v="4"/>
    <s v="Thursday"/>
    <x v="0"/>
  </r>
  <r>
    <x v="0"/>
    <n v="1"/>
    <s v="11-00254"/>
    <d v="2020-04-02T00:00:00"/>
    <d v="1899-12-30T17:35:00"/>
    <x v="0"/>
    <n v="52"/>
    <n v="29"/>
    <n v="4.99"/>
    <b v="0"/>
    <n v="4"/>
    <s v="Thursday"/>
    <x v="0"/>
  </r>
  <r>
    <x v="0"/>
    <n v="1"/>
    <s v="11-00256"/>
    <d v="2020-04-02T00:00:00"/>
    <d v="1899-12-30T17:35:00"/>
    <x v="0"/>
    <n v="63"/>
    <n v="47"/>
    <n v="4.99"/>
    <b v="0"/>
    <n v="4"/>
    <s v="Thursday"/>
    <x v="0"/>
  </r>
  <r>
    <x v="0"/>
    <n v="1"/>
    <s v="11-00255"/>
    <d v="2020-04-02T00:00:00"/>
    <d v="1899-12-30T17:35:00"/>
    <x v="0"/>
    <n v="48"/>
    <n v="72"/>
    <n v="4.99"/>
    <b v="0"/>
    <n v="4"/>
    <s v="Thursday"/>
    <x v="0"/>
  </r>
  <r>
    <x v="0"/>
    <n v="1"/>
    <s v="11-00257"/>
    <d v="2020-04-02T00:00:00"/>
    <d v="1899-12-30T17:38:00"/>
    <x v="0"/>
    <n v="58"/>
    <n v="34"/>
    <n v="4.99"/>
    <b v="0"/>
    <n v="4"/>
    <s v="Thursday"/>
    <x v="0"/>
  </r>
  <r>
    <x v="0"/>
    <n v="1"/>
    <s v="11-00258"/>
    <d v="2020-04-02T00:00:00"/>
    <d v="1899-12-30T17:39:00"/>
    <x v="0"/>
    <n v="42"/>
    <n v="66"/>
    <n v="4.99"/>
    <b v="0"/>
    <n v="4"/>
    <s v="Thursday"/>
    <x v="0"/>
  </r>
  <r>
    <x v="0"/>
    <n v="1"/>
    <s v="11-00259"/>
    <d v="2020-04-02T00:00:00"/>
    <d v="1899-12-30T17:42:00"/>
    <x v="0"/>
    <n v="61"/>
    <n v="117"/>
    <n v="4.99"/>
    <b v="1"/>
    <n v="4"/>
    <s v="Thursday"/>
    <x v="0"/>
  </r>
  <r>
    <x v="0"/>
    <n v="1"/>
    <s v="11-00260"/>
    <d v="2020-04-02T00:00:00"/>
    <d v="1899-12-30T17:45:00"/>
    <x v="0"/>
    <n v="40"/>
    <n v="52"/>
    <n v="4.99"/>
    <b v="0"/>
    <n v="4"/>
    <s v="Thursday"/>
    <x v="0"/>
  </r>
  <r>
    <x v="0"/>
    <n v="1"/>
    <s v="11-00261"/>
    <d v="2020-04-02T00:00:00"/>
    <d v="1899-12-30T17:46:00"/>
    <x v="0"/>
    <n v="64"/>
    <n v="58"/>
    <n v="4.99"/>
    <b v="0"/>
    <n v="4"/>
    <s v="Thursday"/>
    <x v="0"/>
  </r>
  <r>
    <x v="0"/>
    <n v="1"/>
    <s v="11-00262"/>
    <d v="2020-04-02T00:00:00"/>
    <d v="1899-12-30T17:49:00"/>
    <x v="0"/>
    <n v="56"/>
    <n v="45"/>
    <n v="4.99"/>
    <b v="0"/>
    <n v="4"/>
    <s v="Thursday"/>
    <x v="0"/>
  </r>
  <r>
    <x v="0"/>
    <n v="1"/>
    <s v="11-00263"/>
    <d v="2020-04-02T00:00:00"/>
    <d v="1899-12-30T17:51:00"/>
    <x v="0"/>
    <n v="49"/>
    <n v="99"/>
    <n v="4.99"/>
    <b v="0"/>
    <n v="4"/>
    <s v="Thursday"/>
    <x v="0"/>
  </r>
  <r>
    <x v="0"/>
    <n v="1"/>
    <s v="11-00264"/>
    <d v="2020-04-02T00:00:00"/>
    <d v="1899-12-30T17:52:00"/>
    <x v="0"/>
    <n v="59"/>
    <n v="187"/>
    <n v="4.99"/>
    <b v="0"/>
    <n v="4"/>
    <s v="Thursday"/>
    <x v="0"/>
  </r>
  <r>
    <x v="0"/>
    <n v="1"/>
    <s v="11-00265"/>
    <d v="2020-04-02T00:00:00"/>
    <d v="1899-12-30T17:55:00"/>
    <x v="0"/>
    <n v="44"/>
    <n v="92"/>
    <n v="4.99"/>
    <b v="0"/>
    <n v="4"/>
    <s v="Thursday"/>
    <x v="0"/>
  </r>
  <r>
    <x v="0"/>
    <n v="1"/>
    <s v="11-00266"/>
    <d v="2020-04-02T00:00:00"/>
    <d v="1899-12-30T17:56:00"/>
    <x v="0"/>
    <n v="53"/>
    <n v="43"/>
    <n v="4.99"/>
    <b v="0"/>
    <n v="4"/>
    <s v="Thursday"/>
    <x v="0"/>
  </r>
  <r>
    <x v="0"/>
    <n v="1"/>
    <s v="11-00267"/>
    <d v="2020-04-02T00:00:00"/>
    <d v="1899-12-30T18:06:00"/>
    <x v="0"/>
    <n v="65"/>
    <n v="41"/>
    <n v="4.99"/>
    <b v="0"/>
    <n v="4"/>
    <s v="Thursday"/>
    <x v="0"/>
  </r>
  <r>
    <x v="0"/>
    <n v="1"/>
    <s v="11-00268"/>
    <d v="2020-04-02T00:00:00"/>
    <d v="1899-12-30T18:07:00"/>
    <x v="0"/>
    <n v="86"/>
    <n v="95"/>
    <n v="4.99"/>
    <b v="0"/>
    <n v="4"/>
    <s v="Thursday"/>
    <x v="0"/>
  </r>
  <r>
    <x v="0"/>
    <n v="1"/>
    <s v="11-00269"/>
    <d v="2020-04-02T00:00:00"/>
    <d v="1899-12-30T18:08:00"/>
    <x v="0"/>
    <n v="75"/>
    <n v="58"/>
    <n v="4.99"/>
    <b v="0"/>
    <n v="4"/>
    <s v="Thursday"/>
    <x v="0"/>
  </r>
  <r>
    <x v="0"/>
    <n v="1"/>
    <s v="11-00270"/>
    <d v="2020-04-02T00:00:00"/>
    <d v="1899-12-30T18:13:00"/>
    <x v="0"/>
    <n v="61"/>
    <n v="30"/>
    <n v="4.99"/>
    <b v="0"/>
    <n v="4"/>
    <s v="Thursday"/>
    <x v="0"/>
  </r>
  <r>
    <x v="0"/>
    <n v="1"/>
    <s v="11-00271"/>
    <d v="2020-04-02T00:00:00"/>
    <d v="1899-12-30T18:14:00"/>
    <x v="0"/>
    <n v="78"/>
    <n v="71"/>
    <n v="4.99"/>
    <b v="0"/>
    <n v="4"/>
    <s v="Thursday"/>
    <x v="0"/>
  </r>
  <r>
    <x v="0"/>
    <n v="1"/>
    <s v="11-00272"/>
    <d v="2020-04-02T00:00:00"/>
    <d v="1899-12-30T18:18:00"/>
    <x v="0"/>
    <n v="57"/>
    <n v="35"/>
    <n v="4.99"/>
    <b v="0"/>
    <n v="4"/>
    <s v="Thursday"/>
    <x v="0"/>
  </r>
  <r>
    <x v="0"/>
    <n v="1"/>
    <s v="11-00273"/>
    <d v="2020-04-02T00:00:00"/>
    <d v="1899-12-30T18:19:00"/>
    <x v="0"/>
    <n v="87"/>
    <n v="80"/>
    <n v="4.99"/>
    <b v="0"/>
    <n v="4"/>
    <s v="Thursday"/>
    <x v="0"/>
  </r>
  <r>
    <x v="0"/>
    <n v="1"/>
    <s v="11-00274"/>
    <d v="2020-04-02T00:00:00"/>
    <d v="1899-12-30T18:24:00"/>
    <x v="0"/>
    <n v="75"/>
    <n v="91"/>
    <n v="4.99"/>
    <b v="1"/>
    <n v="4"/>
    <s v="Thursday"/>
    <x v="0"/>
  </r>
  <r>
    <x v="0"/>
    <n v="1"/>
    <s v="11-00275"/>
    <d v="2020-04-02T00:00:00"/>
    <d v="1899-12-30T18:26:00"/>
    <x v="0"/>
    <n v="64"/>
    <n v="47"/>
    <n v="4.99"/>
    <b v="0"/>
    <n v="4"/>
    <s v="Thursday"/>
    <x v="0"/>
  </r>
  <r>
    <x v="0"/>
    <n v="1"/>
    <s v="11-00276"/>
    <d v="2020-04-02T00:00:00"/>
    <d v="1899-12-30T18:28:00"/>
    <x v="0"/>
    <n v="65"/>
    <n v="78"/>
    <n v="4.99"/>
    <b v="0"/>
    <n v="4"/>
    <s v="Thursday"/>
    <x v="0"/>
  </r>
  <r>
    <x v="0"/>
    <n v="1"/>
    <s v="11-00277"/>
    <d v="2020-04-02T00:00:00"/>
    <d v="1899-12-30T18:29:00"/>
    <x v="0"/>
    <n v="74"/>
    <n v="61"/>
    <n v="4.99"/>
    <b v="0"/>
    <n v="4"/>
    <s v="Thursday"/>
    <x v="0"/>
  </r>
  <r>
    <x v="0"/>
    <n v="1"/>
    <s v="11-00278"/>
    <d v="2020-04-02T00:00:00"/>
    <d v="1899-12-30T18:36:00"/>
    <x v="0"/>
    <n v="55"/>
    <n v="30"/>
    <n v="4.99"/>
    <b v="0"/>
    <n v="4"/>
    <s v="Thursday"/>
    <x v="0"/>
  </r>
  <r>
    <x v="0"/>
    <n v="1"/>
    <s v="11-00280"/>
    <d v="2020-04-02T00:00:00"/>
    <d v="1899-12-30T18:37:00"/>
    <x v="0"/>
    <n v="78"/>
    <n v="37"/>
    <n v="4.99"/>
    <b v="0"/>
    <n v="4"/>
    <s v="Thursday"/>
    <x v="0"/>
  </r>
  <r>
    <x v="0"/>
    <n v="1"/>
    <s v="11-00279"/>
    <d v="2020-04-02T00:00:00"/>
    <d v="1899-12-30T18:37:00"/>
    <x v="0"/>
    <n v="73"/>
    <n v="210"/>
    <n v="4.99"/>
    <b v="0"/>
    <n v="4"/>
    <s v="Thursday"/>
    <x v="0"/>
  </r>
  <r>
    <x v="0"/>
    <n v="1"/>
    <s v="11-00281"/>
    <d v="2020-04-02T00:00:00"/>
    <d v="1899-12-30T18:40:00"/>
    <x v="0"/>
    <n v="60"/>
    <n v="39"/>
    <n v="4.99"/>
    <b v="0"/>
    <n v="4"/>
    <s v="Thursday"/>
    <x v="0"/>
  </r>
  <r>
    <x v="0"/>
    <n v="1"/>
    <s v="11-00282"/>
    <d v="2020-04-02T00:00:00"/>
    <d v="1899-12-30T18:40:00"/>
    <x v="0"/>
    <n v="70"/>
    <n v="93"/>
    <n v="4.99"/>
    <b v="0"/>
    <n v="4"/>
    <s v="Thursday"/>
    <x v="0"/>
  </r>
  <r>
    <x v="0"/>
    <n v="1"/>
    <s v="11-00283"/>
    <d v="2020-04-02T00:00:00"/>
    <d v="1899-12-30T18:40:00"/>
    <x v="0"/>
    <n v="80"/>
    <n v="106"/>
    <n v="4.99"/>
    <b v="1"/>
    <n v="4"/>
    <s v="Thursday"/>
    <x v="0"/>
  </r>
  <r>
    <x v="0"/>
    <n v="1"/>
    <s v="11-00284"/>
    <d v="2020-04-02T00:00:00"/>
    <d v="1899-12-30T18:42:00"/>
    <x v="0"/>
    <n v="93"/>
    <n v="29"/>
    <n v="4.99"/>
    <b v="0"/>
    <n v="4"/>
    <s v="Thursday"/>
    <x v="0"/>
  </r>
  <r>
    <x v="0"/>
    <n v="1"/>
    <s v="11-00286"/>
    <d v="2020-04-02T00:00:00"/>
    <d v="1899-12-30T18:46:00"/>
    <x v="0"/>
    <n v="66"/>
    <n v="31"/>
    <n v="4.99"/>
    <b v="0"/>
    <n v="4"/>
    <s v="Thursday"/>
    <x v="0"/>
  </r>
  <r>
    <x v="0"/>
    <n v="1"/>
    <s v="11-00285"/>
    <d v="2020-04-02T00:00:00"/>
    <d v="1899-12-30T18:46:00"/>
    <x v="0"/>
    <n v="77"/>
    <n v="70"/>
    <n v="4.99"/>
    <b v="1"/>
    <n v="4"/>
    <s v="Thursday"/>
    <x v="0"/>
  </r>
  <r>
    <x v="0"/>
    <n v="1"/>
    <s v="11-00287"/>
    <d v="2020-04-02T00:00:00"/>
    <d v="1899-12-30T18:48:00"/>
    <x v="0"/>
    <n v="57"/>
    <n v="162"/>
    <n v="4.99"/>
    <b v="1"/>
    <n v="4"/>
    <s v="Thursday"/>
    <x v="0"/>
  </r>
  <r>
    <x v="0"/>
    <n v="1"/>
    <s v="11-00288"/>
    <d v="2020-04-02T00:00:00"/>
    <d v="1899-12-30T18:49:00"/>
    <x v="0"/>
    <n v="60"/>
    <n v="30"/>
    <n v="4.99"/>
    <b v="0"/>
    <n v="4"/>
    <s v="Thursday"/>
    <x v="0"/>
  </r>
  <r>
    <x v="0"/>
    <n v="1"/>
    <s v="11-00289"/>
    <d v="2020-04-02T00:00:00"/>
    <d v="1899-12-30T18:51:00"/>
    <x v="0"/>
    <n v="73"/>
    <n v="103"/>
    <n v="4.99"/>
    <b v="0"/>
    <n v="4"/>
    <s v="Thursday"/>
    <x v="0"/>
  </r>
  <r>
    <x v="0"/>
    <n v="1"/>
    <s v="11-00290"/>
    <d v="2020-04-02T00:00:00"/>
    <d v="1899-12-30T18:54:00"/>
    <x v="0"/>
    <n v="74"/>
    <n v="30"/>
    <n v="4.99"/>
    <b v="0"/>
    <n v="4"/>
    <s v="Thursday"/>
    <x v="0"/>
  </r>
  <r>
    <x v="0"/>
    <n v="1"/>
    <s v="11-00291"/>
    <d v="2020-04-02T00:00:00"/>
    <d v="1899-12-30T18:59:00"/>
    <x v="0"/>
    <n v="69"/>
    <n v="35"/>
    <n v="4.99"/>
    <b v="0"/>
    <n v="4"/>
    <s v="Thursday"/>
    <x v="0"/>
  </r>
  <r>
    <x v="0"/>
    <n v="1"/>
    <s v="11-00292"/>
    <d v="2020-04-02T00:00:00"/>
    <d v="1899-12-30T19:07:00"/>
    <x v="0"/>
    <n v="86"/>
    <n v="37"/>
    <n v="4.99"/>
    <b v="0"/>
    <n v="4"/>
    <s v="Thursday"/>
    <x v="0"/>
  </r>
  <r>
    <x v="0"/>
    <n v="1"/>
    <s v="11-00293"/>
    <d v="2020-04-02T00:00:00"/>
    <d v="1899-12-30T19:09:00"/>
    <x v="0"/>
    <n v="50"/>
    <n v="29"/>
    <n v="4.99"/>
    <b v="0"/>
    <n v="4"/>
    <s v="Thursday"/>
    <x v="0"/>
  </r>
  <r>
    <x v="0"/>
    <n v="1"/>
    <s v="11-00294"/>
    <d v="2020-04-02T00:00:00"/>
    <d v="1899-12-30T19:13:00"/>
    <x v="0"/>
    <n v="34"/>
    <n v="192"/>
    <n v="4.99"/>
    <b v="0"/>
    <n v="4"/>
    <s v="Thursday"/>
    <x v="0"/>
  </r>
  <r>
    <x v="0"/>
    <n v="1"/>
    <s v="11-00295"/>
    <d v="2020-04-02T00:00:00"/>
    <d v="1899-12-30T19:17:00"/>
    <x v="0"/>
    <n v="47"/>
    <n v="120"/>
    <n v="4.99"/>
    <b v="0"/>
    <n v="4"/>
    <s v="Thursday"/>
    <x v="0"/>
  </r>
  <r>
    <x v="0"/>
    <n v="1"/>
    <s v="11-00296"/>
    <d v="2020-04-02T00:00:00"/>
    <d v="1899-12-30T19:19:00"/>
    <x v="0"/>
    <n v="51"/>
    <n v="34"/>
    <n v="4.99"/>
    <b v="0"/>
    <n v="4"/>
    <s v="Thursday"/>
    <x v="0"/>
  </r>
  <r>
    <x v="0"/>
    <n v="1"/>
    <s v="11-00297"/>
    <d v="2020-04-02T00:00:00"/>
    <d v="1899-12-30T19:20:00"/>
    <x v="0"/>
    <n v="56"/>
    <n v="25"/>
    <n v="4.99"/>
    <b v="0"/>
    <n v="4"/>
    <s v="Thursday"/>
    <x v="0"/>
  </r>
  <r>
    <x v="0"/>
    <n v="1"/>
    <s v="11-00298"/>
    <d v="2020-04-02T00:00:00"/>
    <d v="1899-12-30T19:25:00"/>
    <x v="0"/>
    <n v="51"/>
    <n v="76"/>
    <n v="4.99"/>
    <b v="1"/>
    <n v="4"/>
    <s v="Thursday"/>
    <x v="0"/>
  </r>
  <r>
    <x v="0"/>
    <n v="1"/>
    <s v="11-00300"/>
    <d v="2020-04-02T00:00:00"/>
    <d v="1899-12-30T19:27:00"/>
    <x v="0"/>
    <n v="91"/>
    <n v="33"/>
    <n v="4.99"/>
    <b v="0"/>
    <n v="4"/>
    <s v="Thursday"/>
    <x v="0"/>
  </r>
  <r>
    <x v="0"/>
    <n v="1"/>
    <s v="11-00299"/>
    <d v="2020-04-02T00:00:00"/>
    <d v="1899-12-30T19:27:00"/>
    <x v="0"/>
    <n v="42"/>
    <n v="42"/>
    <n v="4.99"/>
    <b v="0"/>
    <n v="4"/>
    <s v="Thursday"/>
    <x v="0"/>
  </r>
  <r>
    <x v="0"/>
    <n v="1"/>
    <s v="11-00301"/>
    <d v="2020-04-02T00:00:00"/>
    <d v="1899-12-30T19:38:00"/>
    <x v="0"/>
    <n v="44"/>
    <n v="46"/>
    <n v="4.99"/>
    <b v="0"/>
    <n v="4"/>
    <s v="Thursday"/>
    <x v="0"/>
  </r>
  <r>
    <x v="0"/>
    <n v="1"/>
    <s v="11-00302"/>
    <d v="2020-04-02T00:00:00"/>
    <d v="1899-12-30T19:40:00"/>
    <x v="0"/>
    <n v="51"/>
    <n v="62"/>
    <n v="4.99"/>
    <b v="0"/>
    <n v="4"/>
    <s v="Thursday"/>
    <x v="0"/>
  </r>
  <r>
    <x v="0"/>
    <n v="1"/>
    <s v="11-00303"/>
    <d v="2020-04-02T00:00:00"/>
    <d v="1899-12-30T19:48:00"/>
    <x v="0"/>
    <n v="41"/>
    <n v="70"/>
    <n v="4.99"/>
    <b v="0"/>
    <n v="4"/>
    <s v="Thursday"/>
    <x v="0"/>
  </r>
  <r>
    <x v="0"/>
    <n v="1"/>
    <s v="11-00304"/>
    <d v="2020-04-02T00:00:00"/>
    <d v="1899-12-30T19:51:00"/>
    <x v="0"/>
    <n v="47"/>
    <n v="45"/>
    <n v="4.99"/>
    <b v="0"/>
    <n v="4"/>
    <s v="Thursday"/>
    <x v="0"/>
  </r>
  <r>
    <x v="0"/>
    <n v="1"/>
    <s v="11-00305"/>
    <d v="2020-04-02T00:00:00"/>
    <d v="1899-12-30T20:09:00"/>
    <x v="0"/>
    <n v="40"/>
    <n v="98"/>
    <n v="4.99"/>
    <b v="0"/>
    <n v="4"/>
    <s v="Thursday"/>
    <x v="0"/>
  </r>
  <r>
    <x v="0"/>
    <n v="1"/>
    <s v="11-00306"/>
    <d v="2020-04-02T00:00:00"/>
    <d v="1899-12-30T20:30:00"/>
    <x v="0"/>
    <n v="36"/>
    <n v="97"/>
    <n v="4.99"/>
    <b v="0"/>
    <n v="4"/>
    <s v="Thursday"/>
    <x v="0"/>
  </r>
  <r>
    <x v="0"/>
    <n v="1"/>
    <s v="11-00307"/>
    <d v="2020-04-02T00:00:00"/>
    <d v="1899-12-30T20:35:00"/>
    <x v="0"/>
    <n v="28"/>
    <n v="38"/>
    <n v="4.99"/>
    <b v="0"/>
    <n v="4"/>
    <s v="Thursday"/>
    <x v="0"/>
  </r>
  <r>
    <x v="0"/>
    <n v="1"/>
    <s v="11-00308"/>
    <d v="2020-04-02T00:00:00"/>
    <d v="1899-12-30T20:36:00"/>
    <x v="1"/>
    <s v="N/A"/>
    <n v="21"/>
    <n v="4.99"/>
    <b v="0"/>
    <n v="4"/>
    <s v="Thursday"/>
    <x v="0"/>
  </r>
  <r>
    <x v="0"/>
    <n v="1"/>
    <s v="11-00309"/>
    <d v="2020-04-02T00:00:00"/>
    <d v="1899-12-30T20:36:00"/>
    <x v="1"/>
    <s v="N/A"/>
    <n v="23"/>
    <n v="4.99"/>
    <b v="0"/>
    <n v="4"/>
    <s v="Thursday"/>
    <x v="0"/>
  </r>
  <r>
    <x v="0"/>
    <n v="1"/>
    <s v="11-00310"/>
    <d v="2020-04-02T00:00:00"/>
    <d v="1899-12-30T20:37:00"/>
    <x v="0"/>
    <n v="26"/>
    <n v="36"/>
    <n v="4.99"/>
    <b v="0"/>
    <n v="4"/>
    <s v="Thursday"/>
    <x v="0"/>
  </r>
  <r>
    <x v="0"/>
    <n v="1"/>
    <s v="11-00311"/>
    <d v="2020-04-02T00:00:00"/>
    <d v="1899-12-30T20:45:00"/>
    <x v="0"/>
    <n v="33"/>
    <n v="58"/>
    <n v="4.99"/>
    <b v="0"/>
    <n v="4"/>
    <s v="Thursday"/>
    <x v="0"/>
  </r>
  <r>
    <x v="0"/>
    <n v="1"/>
    <s v="11-00312"/>
    <d v="2020-04-03T00:00:00"/>
    <d v="1899-12-30T12:15:00"/>
    <x v="0"/>
    <n v="35"/>
    <n v="45"/>
    <n v="4.99"/>
    <b v="0"/>
    <n v="5"/>
    <s v="Friday"/>
    <x v="1"/>
  </r>
  <r>
    <x v="0"/>
    <n v="1"/>
    <s v="11-00313"/>
    <d v="2020-04-03T00:00:00"/>
    <d v="1899-12-30T12:16:00"/>
    <x v="0"/>
    <n v="25"/>
    <n v="100"/>
    <n v="4.99"/>
    <b v="0"/>
    <n v="5"/>
    <s v="Friday"/>
    <x v="1"/>
  </r>
  <r>
    <x v="0"/>
    <n v="1"/>
    <s v="11-00314"/>
    <d v="2020-04-03T00:00:00"/>
    <d v="1899-12-30T12:26:00"/>
    <x v="0"/>
    <n v="25"/>
    <n v="66"/>
    <n v="4.99"/>
    <b v="0"/>
    <n v="5"/>
    <s v="Friday"/>
    <x v="1"/>
  </r>
  <r>
    <x v="0"/>
    <n v="1"/>
    <s v="11-00315"/>
    <d v="2020-04-03T00:00:00"/>
    <d v="1899-12-30T12:32:00"/>
    <x v="0"/>
    <n v="35"/>
    <n v="23"/>
    <n v="4.99"/>
    <b v="0"/>
    <n v="5"/>
    <s v="Friday"/>
    <x v="1"/>
  </r>
  <r>
    <x v="0"/>
    <n v="1"/>
    <s v="11-00316"/>
    <d v="2020-04-03T00:00:00"/>
    <d v="1899-12-30T12:33:00"/>
    <x v="0"/>
    <n v="39"/>
    <n v="58"/>
    <n v="4.99"/>
    <b v="0"/>
    <n v="5"/>
    <s v="Friday"/>
    <x v="1"/>
  </r>
  <r>
    <x v="0"/>
    <n v="1"/>
    <s v="11-00317"/>
    <d v="2020-04-03T00:00:00"/>
    <d v="1899-12-30T12:38:00"/>
    <x v="0"/>
    <n v="39"/>
    <n v="59"/>
    <n v="4.99"/>
    <b v="0"/>
    <n v="5"/>
    <s v="Friday"/>
    <x v="1"/>
  </r>
  <r>
    <x v="0"/>
    <n v="1"/>
    <s v="11-00318"/>
    <d v="2020-04-03T00:00:00"/>
    <d v="1899-12-30T12:40:00"/>
    <x v="0"/>
    <n v="40"/>
    <n v="37"/>
    <n v="4.99"/>
    <b v="0"/>
    <n v="5"/>
    <s v="Friday"/>
    <x v="1"/>
  </r>
  <r>
    <x v="0"/>
    <n v="1"/>
    <s v="11-00319"/>
    <d v="2020-04-03T00:00:00"/>
    <d v="1899-12-30T12:50:00"/>
    <x v="0"/>
    <n v="34"/>
    <n v="55"/>
    <n v="4.99"/>
    <b v="0"/>
    <n v="5"/>
    <s v="Friday"/>
    <x v="1"/>
  </r>
  <r>
    <x v="0"/>
    <n v="1"/>
    <s v="11-00320"/>
    <d v="2020-04-03T00:00:00"/>
    <d v="1899-12-30T12:51:00"/>
    <x v="0"/>
    <n v="34"/>
    <n v="38"/>
    <n v="4.99"/>
    <b v="0"/>
    <n v="5"/>
    <s v="Friday"/>
    <x v="1"/>
  </r>
  <r>
    <x v="0"/>
    <n v="1"/>
    <s v="11-00321"/>
    <d v="2020-04-03T00:00:00"/>
    <d v="1899-12-30T12:54:00"/>
    <x v="0"/>
    <n v="25"/>
    <n v="52"/>
    <n v="4.99"/>
    <b v="0"/>
    <n v="5"/>
    <s v="Friday"/>
    <x v="1"/>
  </r>
  <r>
    <x v="0"/>
    <n v="1"/>
    <s v="11-00322"/>
    <d v="2020-04-03T00:00:00"/>
    <d v="1899-12-30T13:10:00"/>
    <x v="0"/>
    <n v="33"/>
    <n v="28"/>
    <n v="4.99"/>
    <b v="0"/>
    <n v="5"/>
    <s v="Friday"/>
    <x v="1"/>
  </r>
  <r>
    <x v="0"/>
    <n v="1"/>
    <s v="11-00323"/>
    <d v="2020-04-03T00:00:00"/>
    <d v="1899-12-30T13:19:00"/>
    <x v="0"/>
    <n v="38"/>
    <n v="38"/>
    <n v="4.99"/>
    <b v="0"/>
    <n v="5"/>
    <s v="Friday"/>
    <x v="1"/>
  </r>
  <r>
    <x v="0"/>
    <n v="1"/>
    <s v="11-00324"/>
    <d v="2020-04-03T00:00:00"/>
    <d v="1899-12-30T13:25:00"/>
    <x v="0"/>
    <n v="36"/>
    <n v="43"/>
    <n v="4.99"/>
    <b v="0"/>
    <n v="5"/>
    <s v="Friday"/>
    <x v="1"/>
  </r>
  <r>
    <x v="0"/>
    <n v="1"/>
    <s v="11-00325"/>
    <d v="2020-04-03T00:00:00"/>
    <d v="1899-12-30T13:29:00"/>
    <x v="0"/>
    <n v="23"/>
    <n v="44"/>
    <n v="4.99"/>
    <b v="0"/>
    <n v="5"/>
    <s v="Friday"/>
    <x v="1"/>
  </r>
  <r>
    <x v="0"/>
    <n v="1"/>
    <s v="11-00326"/>
    <d v="2020-04-03T00:00:00"/>
    <d v="1899-12-30T13:33:00"/>
    <x v="0"/>
    <n v="39"/>
    <n v="78"/>
    <n v="4.99"/>
    <b v="0"/>
    <n v="5"/>
    <s v="Friday"/>
    <x v="1"/>
  </r>
  <r>
    <x v="0"/>
    <n v="1"/>
    <s v="11-00327"/>
    <d v="2020-04-03T00:00:00"/>
    <d v="1899-12-30T13:40:00"/>
    <x v="0"/>
    <n v="25"/>
    <n v="25"/>
    <n v="4.99"/>
    <b v="0"/>
    <n v="5"/>
    <s v="Friday"/>
    <x v="1"/>
  </r>
  <r>
    <x v="0"/>
    <n v="1"/>
    <s v="11-00328"/>
    <d v="2020-04-03T00:00:00"/>
    <d v="1899-12-30T13:42:00"/>
    <x v="0"/>
    <n v="27"/>
    <n v="27"/>
    <n v="4.99"/>
    <b v="0"/>
    <n v="5"/>
    <s v="Friday"/>
    <x v="1"/>
  </r>
  <r>
    <x v="0"/>
    <n v="1"/>
    <s v="11-00329"/>
    <d v="2020-04-03T00:00:00"/>
    <d v="1899-12-30T13:47:00"/>
    <x v="0"/>
    <n v="24"/>
    <n v="47"/>
    <n v="4.99"/>
    <b v="0"/>
    <n v="5"/>
    <s v="Friday"/>
    <x v="1"/>
  </r>
  <r>
    <x v="0"/>
    <n v="1"/>
    <s v="11-00330"/>
    <d v="2020-04-03T00:00:00"/>
    <d v="1899-12-30T13:50:00"/>
    <x v="0"/>
    <n v="32"/>
    <n v="78"/>
    <n v="4.99"/>
    <b v="0"/>
    <n v="5"/>
    <s v="Friday"/>
    <x v="1"/>
  </r>
  <r>
    <x v="0"/>
    <n v="1"/>
    <s v="11-00331"/>
    <d v="2020-04-03T00:00:00"/>
    <d v="1899-12-30T13:55:00"/>
    <x v="0"/>
    <n v="20"/>
    <n v="123"/>
    <n v="4.99"/>
    <b v="0"/>
    <n v="5"/>
    <s v="Friday"/>
    <x v="1"/>
  </r>
  <r>
    <x v="0"/>
    <n v="1"/>
    <s v="11-00332"/>
    <d v="2020-04-03T00:00:00"/>
    <d v="1899-12-30T14:22:00"/>
    <x v="0"/>
    <n v="31"/>
    <n v="78"/>
    <n v="4.99"/>
    <b v="0"/>
    <n v="5"/>
    <s v="Friday"/>
    <x v="1"/>
  </r>
  <r>
    <x v="0"/>
    <n v="1"/>
    <s v="11-00333"/>
    <d v="2020-04-03T00:00:00"/>
    <d v="1899-12-30T14:30:00"/>
    <x v="0"/>
    <n v="27"/>
    <n v="36"/>
    <n v="4.99"/>
    <b v="0"/>
    <n v="5"/>
    <s v="Friday"/>
    <x v="1"/>
  </r>
  <r>
    <x v="0"/>
    <n v="1"/>
    <s v="11-00334"/>
    <d v="2020-04-03T00:00:00"/>
    <d v="1899-12-30T14:32:00"/>
    <x v="0"/>
    <n v="27"/>
    <n v="34"/>
    <n v="4.99"/>
    <b v="0"/>
    <n v="5"/>
    <s v="Friday"/>
    <x v="1"/>
  </r>
  <r>
    <x v="0"/>
    <n v="1"/>
    <s v="11-00335"/>
    <d v="2020-04-03T00:00:00"/>
    <d v="1899-12-30T14:38:00"/>
    <x v="0"/>
    <n v="30"/>
    <n v="36"/>
    <n v="4.99"/>
    <b v="0"/>
    <n v="5"/>
    <s v="Friday"/>
    <x v="1"/>
  </r>
  <r>
    <x v="0"/>
    <n v="1"/>
    <s v="11-00336"/>
    <d v="2020-04-03T00:00:00"/>
    <d v="1899-12-30T14:45:00"/>
    <x v="0"/>
    <n v="26"/>
    <n v="41"/>
    <n v="4.99"/>
    <b v="0"/>
    <n v="5"/>
    <s v="Friday"/>
    <x v="1"/>
  </r>
  <r>
    <x v="0"/>
    <n v="1"/>
    <s v="11-00337"/>
    <d v="2020-04-03T00:00:00"/>
    <d v="1899-12-30T14:57:00"/>
    <x v="0"/>
    <n v="28"/>
    <n v="22"/>
    <n v="4.99"/>
    <b v="0"/>
    <n v="5"/>
    <s v="Friday"/>
    <x v="1"/>
  </r>
  <r>
    <x v="0"/>
    <n v="1"/>
    <s v="11-00338"/>
    <d v="2020-04-03T00:00:00"/>
    <d v="1899-12-30T15:04:00"/>
    <x v="0"/>
    <n v="36"/>
    <n v="62"/>
    <n v="4.99"/>
    <b v="1"/>
    <n v="5"/>
    <s v="Friday"/>
    <x v="1"/>
  </r>
  <r>
    <x v="0"/>
    <n v="1"/>
    <s v="11-00339"/>
    <d v="2020-04-03T00:00:00"/>
    <d v="1899-12-30T15:10:00"/>
    <x v="0"/>
    <n v="35"/>
    <n v="114"/>
    <n v="4.99"/>
    <b v="0"/>
    <n v="5"/>
    <s v="Friday"/>
    <x v="1"/>
  </r>
  <r>
    <x v="0"/>
    <n v="1"/>
    <s v="11-00340"/>
    <d v="2020-04-03T00:00:00"/>
    <d v="1899-12-30T15:14:00"/>
    <x v="0"/>
    <n v="34"/>
    <n v="201"/>
    <n v="4.99"/>
    <b v="0"/>
    <n v="5"/>
    <s v="Friday"/>
    <x v="1"/>
  </r>
  <r>
    <x v="0"/>
    <n v="1"/>
    <s v="11-00341"/>
    <d v="2020-04-03T00:00:00"/>
    <d v="1899-12-30T15:25:00"/>
    <x v="0"/>
    <n v="25"/>
    <n v="93"/>
    <n v="4.99"/>
    <b v="0"/>
    <n v="5"/>
    <s v="Friday"/>
    <x v="1"/>
  </r>
  <r>
    <x v="0"/>
    <n v="1"/>
    <s v="11-00342"/>
    <d v="2020-04-03T00:00:00"/>
    <d v="1899-12-30T15:27:00"/>
    <x v="0"/>
    <n v="26"/>
    <n v="44"/>
    <n v="4.99"/>
    <b v="0"/>
    <n v="5"/>
    <s v="Friday"/>
    <x v="1"/>
  </r>
  <r>
    <x v="0"/>
    <n v="1"/>
    <s v="11-00343"/>
    <d v="2020-04-03T00:00:00"/>
    <d v="1899-12-30T15:27:00"/>
    <x v="0"/>
    <n v="21"/>
    <n v="80"/>
    <n v="4.99"/>
    <b v="0"/>
    <n v="5"/>
    <s v="Friday"/>
    <x v="1"/>
  </r>
  <r>
    <x v="0"/>
    <n v="1"/>
    <s v="11-00344"/>
    <d v="2020-04-03T00:00:00"/>
    <d v="1899-12-30T15:30:00"/>
    <x v="0"/>
    <n v="39"/>
    <n v="20"/>
    <n v="4.99"/>
    <b v="0"/>
    <n v="5"/>
    <s v="Friday"/>
    <x v="1"/>
  </r>
  <r>
    <x v="0"/>
    <n v="1"/>
    <s v="11-00345"/>
    <d v="2020-04-03T00:00:00"/>
    <d v="1899-12-30T15:41:00"/>
    <x v="0"/>
    <n v="40"/>
    <n v="158"/>
    <n v="4.99"/>
    <b v="0"/>
    <n v="5"/>
    <s v="Friday"/>
    <x v="1"/>
  </r>
  <r>
    <x v="0"/>
    <n v="1"/>
    <s v="11-00346"/>
    <d v="2020-04-03T00:00:00"/>
    <d v="1899-12-30T16:08:00"/>
    <x v="0"/>
    <n v="32"/>
    <n v="59"/>
    <n v="4.99"/>
    <b v="0"/>
    <n v="5"/>
    <s v="Friday"/>
    <x v="1"/>
  </r>
  <r>
    <x v="0"/>
    <n v="1"/>
    <s v="11-00347"/>
    <d v="2020-04-03T00:00:00"/>
    <d v="1899-12-30T16:08:00"/>
    <x v="0"/>
    <n v="43"/>
    <n v="84"/>
    <n v="4.99"/>
    <b v="0"/>
    <n v="5"/>
    <s v="Friday"/>
    <x v="1"/>
  </r>
  <r>
    <x v="0"/>
    <n v="1"/>
    <s v="11-00349"/>
    <d v="2020-04-03T00:00:00"/>
    <d v="1899-12-30T16:24:00"/>
    <x v="0"/>
    <n v="44"/>
    <n v="43"/>
    <n v="4.99"/>
    <b v="1"/>
    <n v="5"/>
    <s v="Friday"/>
    <x v="1"/>
  </r>
  <r>
    <x v="0"/>
    <n v="1"/>
    <s v="11-00348"/>
    <d v="2020-04-03T00:00:00"/>
    <d v="1899-12-30T16:24:00"/>
    <x v="0"/>
    <n v="50"/>
    <n v="45"/>
    <n v="4.99"/>
    <b v="0"/>
    <n v="5"/>
    <s v="Friday"/>
    <x v="1"/>
  </r>
  <r>
    <x v="0"/>
    <n v="1"/>
    <s v="11-00350"/>
    <d v="2020-04-03T00:00:00"/>
    <d v="1899-12-30T16:35:00"/>
    <x v="0"/>
    <n v="36"/>
    <n v="79"/>
    <n v="4.99"/>
    <b v="0"/>
    <n v="5"/>
    <s v="Friday"/>
    <x v="1"/>
  </r>
  <r>
    <x v="0"/>
    <n v="1"/>
    <s v="11-00351"/>
    <d v="2020-04-03T00:00:00"/>
    <d v="1899-12-30T16:36:00"/>
    <x v="0"/>
    <n v="32"/>
    <n v="28"/>
    <n v="4.99"/>
    <b v="0"/>
    <n v="5"/>
    <s v="Friday"/>
    <x v="1"/>
  </r>
  <r>
    <x v="0"/>
    <n v="1"/>
    <s v="11-00352"/>
    <d v="2020-04-03T00:00:00"/>
    <d v="1899-12-30T16:38:00"/>
    <x v="0"/>
    <n v="29"/>
    <n v="36"/>
    <n v="4.99"/>
    <b v="0"/>
    <n v="5"/>
    <s v="Friday"/>
    <x v="1"/>
  </r>
  <r>
    <x v="0"/>
    <n v="1"/>
    <s v="11-00353"/>
    <d v="2020-04-03T00:00:00"/>
    <d v="1899-12-30T16:47:00"/>
    <x v="0"/>
    <n v="52"/>
    <n v="45"/>
    <n v="4.99"/>
    <b v="0"/>
    <n v="5"/>
    <s v="Friday"/>
    <x v="1"/>
  </r>
  <r>
    <x v="0"/>
    <n v="1"/>
    <s v="11-00354"/>
    <d v="2020-04-03T00:00:00"/>
    <d v="1899-12-30T16:48:00"/>
    <x v="0"/>
    <n v="52"/>
    <n v="62"/>
    <n v="4.99"/>
    <b v="0"/>
    <n v="5"/>
    <s v="Friday"/>
    <x v="1"/>
  </r>
  <r>
    <x v="0"/>
    <n v="1"/>
    <s v="11-00355"/>
    <d v="2020-04-03T00:00:00"/>
    <d v="1899-12-30T16:49:00"/>
    <x v="0"/>
    <n v="41"/>
    <n v="64"/>
    <n v="4.99"/>
    <b v="1"/>
    <n v="5"/>
    <s v="Friday"/>
    <x v="1"/>
  </r>
  <r>
    <x v="0"/>
    <n v="1"/>
    <s v="11-00356"/>
    <d v="2020-04-03T00:00:00"/>
    <d v="1899-12-30T16:50:00"/>
    <x v="0"/>
    <n v="31"/>
    <n v="53"/>
    <n v="4.99"/>
    <b v="0"/>
    <n v="5"/>
    <s v="Friday"/>
    <x v="1"/>
  </r>
  <r>
    <x v="0"/>
    <n v="1"/>
    <s v="11-00357"/>
    <d v="2020-04-03T00:00:00"/>
    <d v="1899-12-30T16:51:00"/>
    <x v="0"/>
    <n v="38"/>
    <n v="29"/>
    <n v="4.99"/>
    <b v="0"/>
    <n v="5"/>
    <s v="Friday"/>
    <x v="1"/>
  </r>
  <r>
    <x v="0"/>
    <n v="1"/>
    <s v="11-00358"/>
    <d v="2020-04-03T00:00:00"/>
    <d v="1899-12-30T16:52:00"/>
    <x v="0"/>
    <n v="41"/>
    <n v="44"/>
    <n v="4.99"/>
    <b v="0"/>
    <n v="5"/>
    <s v="Friday"/>
    <x v="1"/>
  </r>
  <r>
    <x v="0"/>
    <n v="1"/>
    <s v="11-00359"/>
    <d v="2020-04-03T00:00:00"/>
    <d v="1899-12-30T16:57:00"/>
    <x v="0"/>
    <n v="48"/>
    <n v="23"/>
    <n v="4.99"/>
    <b v="0"/>
    <n v="5"/>
    <s v="Friday"/>
    <x v="1"/>
  </r>
  <r>
    <x v="0"/>
    <n v="1"/>
    <s v="11-00360"/>
    <d v="2020-04-03T00:00:00"/>
    <d v="1899-12-30T17:01:00"/>
    <x v="1"/>
    <s v="N/A"/>
    <n v="39"/>
    <n v="4.99"/>
    <b v="0"/>
    <n v="5"/>
    <s v="Friday"/>
    <x v="1"/>
  </r>
  <r>
    <x v="0"/>
    <n v="1"/>
    <s v="11-00361"/>
    <d v="2020-04-03T00:00:00"/>
    <d v="1899-12-30T17:01:00"/>
    <x v="0"/>
    <n v="103"/>
    <n v="249"/>
    <n v="4.99"/>
    <b v="0"/>
    <n v="5"/>
    <s v="Friday"/>
    <x v="1"/>
  </r>
  <r>
    <x v="0"/>
    <n v="1"/>
    <s v="11-00362"/>
    <d v="2020-04-03T00:00:00"/>
    <d v="1899-12-30T17:04:00"/>
    <x v="1"/>
    <s v="N/A"/>
    <n v="33"/>
    <n v="4.99"/>
    <b v="0"/>
    <n v="5"/>
    <s v="Friday"/>
    <x v="1"/>
  </r>
  <r>
    <x v="0"/>
    <n v="1"/>
    <s v="11-00363"/>
    <d v="2020-04-03T00:00:00"/>
    <d v="1899-12-30T17:08:00"/>
    <x v="1"/>
    <s v="N/A"/>
    <n v="31"/>
    <n v="4.99"/>
    <b v="0"/>
    <n v="5"/>
    <s v="Friday"/>
    <x v="1"/>
  </r>
  <r>
    <x v="0"/>
    <n v="1"/>
    <s v="11-00364"/>
    <d v="2020-04-03T00:00:00"/>
    <d v="1899-12-30T17:09:00"/>
    <x v="0"/>
    <n v="121"/>
    <n v="57"/>
    <n v="4.99"/>
    <b v="0"/>
    <n v="5"/>
    <s v="Friday"/>
    <x v="1"/>
  </r>
  <r>
    <x v="0"/>
    <n v="1"/>
    <s v="11-00366"/>
    <d v="2020-04-03T00:00:00"/>
    <d v="1899-12-30T17:11:00"/>
    <x v="0"/>
    <n v="90"/>
    <n v="68"/>
    <n v="4.99"/>
    <b v="0"/>
    <n v="5"/>
    <s v="Friday"/>
    <x v="1"/>
  </r>
  <r>
    <x v="0"/>
    <n v="1"/>
    <s v="11-00365"/>
    <d v="2020-04-03T00:00:00"/>
    <d v="1899-12-30T17:11:00"/>
    <x v="0"/>
    <n v="54"/>
    <n v="86"/>
    <n v="4.99"/>
    <b v="0"/>
    <n v="5"/>
    <s v="Friday"/>
    <x v="1"/>
  </r>
  <r>
    <x v="0"/>
    <n v="1"/>
    <s v="11-00367"/>
    <d v="2020-04-03T00:00:00"/>
    <d v="1899-12-30T17:11:00"/>
    <x v="0"/>
    <n v="93"/>
    <n v="153"/>
    <n v="4.99"/>
    <b v="0"/>
    <n v="5"/>
    <s v="Friday"/>
    <x v="1"/>
  </r>
  <r>
    <x v="0"/>
    <n v="1"/>
    <s v="11-00369"/>
    <d v="2020-04-03T00:00:00"/>
    <d v="1899-12-30T17:13:00"/>
    <x v="0"/>
    <n v="117"/>
    <n v="76"/>
    <n v="4.99"/>
    <b v="0"/>
    <n v="5"/>
    <s v="Friday"/>
    <x v="1"/>
  </r>
  <r>
    <x v="0"/>
    <n v="1"/>
    <s v="11-00368"/>
    <d v="2020-04-03T00:00:00"/>
    <d v="1899-12-30T17:13:00"/>
    <x v="0"/>
    <n v="76"/>
    <n v="231"/>
    <n v="4.99"/>
    <b v="0"/>
    <n v="5"/>
    <s v="Friday"/>
    <x v="1"/>
  </r>
  <r>
    <x v="0"/>
    <n v="1"/>
    <s v="11-00372"/>
    <d v="2020-04-03T00:00:00"/>
    <d v="1899-12-30T17:14:00"/>
    <x v="1"/>
    <s v="N/A"/>
    <n v="27"/>
    <n v="4.99"/>
    <b v="0"/>
    <n v="5"/>
    <s v="Friday"/>
    <x v="1"/>
  </r>
  <r>
    <x v="0"/>
    <n v="1"/>
    <s v="11-00371"/>
    <d v="2020-04-03T00:00:00"/>
    <d v="1899-12-30T17:14:00"/>
    <x v="0"/>
    <n v="85"/>
    <n v="65"/>
    <n v="4.99"/>
    <b v="0"/>
    <n v="5"/>
    <s v="Friday"/>
    <x v="1"/>
  </r>
  <r>
    <x v="0"/>
    <n v="1"/>
    <s v="11-00370"/>
    <d v="2020-04-03T00:00:00"/>
    <d v="1899-12-30T17:14:00"/>
    <x v="0"/>
    <n v="113"/>
    <n v="213"/>
    <n v="4.99"/>
    <b v="0"/>
    <n v="5"/>
    <s v="Friday"/>
    <x v="1"/>
  </r>
  <r>
    <x v="0"/>
    <n v="1"/>
    <s v="11-00374"/>
    <d v="2020-04-03T00:00:00"/>
    <d v="1899-12-30T17:15:00"/>
    <x v="0"/>
    <n v="99"/>
    <n v="55"/>
    <n v="4.99"/>
    <b v="0"/>
    <n v="5"/>
    <s v="Friday"/>
    <x v="1"/>
  </r>
  <r>
    <x v="0"/>
    <n v="1"/>
    <s v="11-00373"/>
    <d v="2020-04-03T00:00:00"/>
    <d v="1899-12-30T17:15:00"/>
    <x v="0"/>
    <n v="109"/>
    <n v="176"/>
    <n v="4.99"/>
    <b v="0"/>
    <n v="5"/>
    <s v="Friday"/>
    <x v="1"/>
  </r>
  <r>
    <x v="0"/>
    <n v="1"/>
    <s v="11-00375"/>
    <d v="2020-04-03T00:00:00"/>
    <d v="1899-12-30T17:16:00"/>
    <x v="1"/>
    <s v="N/A"/>
    <n v="47"/>
    <n v="4.99"/>
    <b v="0"/>
    <n v="5"/>
    <s v="Friday"/>
    <x v="1"/>
  </r>
  <r>
    <x v="0"/>
    <n v="1"/>
    <s v="11-00376"/>
    <d v="2020-04-03T00:00:00"/>
    <d v="1899-12-30T17:16:00"/>
    <x v="0"/>
    <n v="104"/>
    <n v="57"/>
    <n v="4.99"/>
    <b v="0"/>
    <n v="5"/>
    <s v="Friday"/>
    <x v="1"/>
  </r>
  <r>
    <x v="0"/>
    <n v="1"/>
    <s v="11-00378"/>
    <d v="2020-04-03T00:00:00"/>
    <d v="1899-12-30T17:17:00"/>
    <x v="1"/>
    <s v="N/A"/>
    <n v="33"/>
    <n v="4.99"/>
    <b v="0"/>
    <n v="5"/>
    <s v="Friday"/>
    <x v="1"/>
  </r>
  <r>
    <x v="0"/>
    <n v="1"/>
    <s v="11-00377"/>
    <d v="2020-04-03T00:00:00"/>
    <d v="1899-12-30T17:17:00"/>
    <x v="1"/>
    <s v="N/A"/>
    <n v="35"/>
    <n v="4.99"/>
    <b v="0"/>
    <n v="5"/>
    <s v="Friday"/>
    <x v="1"/>
  </r>
  <r>
    <x v="0"/>
    <n v="1"/>
    <s v="11-00380"/>
    <d v="2020-04-03T00:00:00"/>
    <d v="1899-12-30T17:18:00"/>
    <x v="0"/>
    <n v="103"/>
    <n v="55"/>
    <n v="4.99"/>
    <b v="0"/>
    <n v="5"/>
    <s v="Friday"/>
    <x v="1"/>
  </r>
  <r>
    <x v="0"/>
    <n v="1"/>
    <s v="11-00379"/>
    <d v="2020-04-03T00:00:00"/>
    <d v="1899-12-30T17:18:00"/>
    <x v="0"/>
    <n v="99"/>
    <n v="79"/>
    <n v="4.99"/>
    <b v="1"/>
    <n v="5"/>
    <s v="Friday"/>
    <x v="1"/>
  </r>
  <r>
    <x v="0"/>
    <n v="1"/>
    <s v="11-00382"/>
    <d v="2020-04-03T00:00:00"/>
    <d v="1899-12-30T17:21:00"/>
    <x v="1"/>
    <s v="N/A"/>
    <n v="32"/>
    <n v="4.99"/>
    <b v="0"/>
    <n v="5"/>
    <s v="Friday"/>
    <x v="1"/>
  </r>
  <r>
    <x v="0"/>
    <n v="1"/>
    <s v="11-00381"/>
    <d v="2020-04-03T00:00:00"/>
    <d v="1899-12-30T17:21:00"/>
    <x v="1"/>
    <s v="N/A"/>
    <n v="41"/>
    <n v="4.99"/>
    <b v="0"/>
    <n v="5"/>
    <s v="Friday"/>
    <x v="1"/>
  </r>
  <r>
    <x v="0"/>
    <n v="1"/>
    <s v="11-00383"/>
    <d v="2020-04-03T00:00:00"/>
    <d v="1899-12-30T17:23:00"/>
    <x v="1"/>
    <s v="N/A"/>
    <n v="23"/>
    <n v="4.99"/>
    <b v="0"/>
    <n v="5"/>
    <s v="Friday"/>
    <x v="1"/>
  </r>
  <r>
    <x v="0"/>
    <n v="1"/>
    <s v="11-00385"/>
    <d v="2020-04-03T00:00:00"/>
    <d v="1899-12-30T17:23:00"/>
    <x v="0"/>
    <n v="119"/>
    <n v="50"/>
    <n v="4.99"/>
    <b v="0"/>
    <n v="5"/>
    <s v="Friday"/>
    <x v="1"/>
  </r>
  <r>
    <x v="0"/>
    <n v="1"/>
    <s v="11-00384"/>
    <d v="2020-04-03T00:00:00"/>
    <d v="1899-12-30T17:23:00"/>
    <x v="0"/>
    <n v="88"/>
    <n v="57"/>
    <n v="4.99"/>
    <b v="0"/>
    <n v="5"/>
    <s v="Friday"/>
    <x v="1"/>
  </r>
  <r>
    <x v="0"/>
    <n v="1"/>
    <s v="11-00386"/>
    <d v="2020-04-03T00:00:00"/>
    <d v="1899-12-30T17:25:00"/>
    <x v="0"/>
    <n v="107"/>
    <n v="49"/>
    <n v="4.99"/>
    <b v="0"/>
    <n v="5"/>
    <s v="Friday"/>
    <x v="1"/>
  </r>
  <r>
    <x v="0"/>
    <n v="1"/>
    <s v="11-00387"/>
    <d v="2020-04-03T00:00:00"/>
    <d v="1899-12-30T17:27:00"/>
    <x v="0"/>
    <n v="68"/>
    <n v="133"/>
    <n v="4.99"/>
    <b v="0"/>
    <n v="5"/>
    <s v="Friday"/>
    <x v="1"/>
  </r>
  <r>
    <x v="0"/>
    <n v="1"/>
    <s v="11-00388"/>
    <d v="2020-04-03T00:00:00"/>
    <d v="1899-12-30T17:28:00"/>
    <x v="0"/>
    <n v="100"/>
    <n v="49"/>
    <n v="4.99"/>
    <b v="0"/>
    <n v="5"/>
    <s v="Friday"/>
    <x v="1"/>
  </r>
  <r>
    <x v="0"/>
    <n v="1"/>
    <s v="11-00389"/>
    <d v="2020-04-03T00:00:00"/>
    <d v="1899-12-30T17:28:00"/>
    <x v="0"/>
    <n v="85"/>
    <n v="121"/>
    <n v="4.99"/>
    <b v="0"/>
    <n v="5"/>
    <s v="Friday"/>
    <x v="1"/>
  </r>
  <r>
    <x v="0"/>
    <n v="1"/>
    <s v="11-00390"/>
    <d v="2020-04-03T00:00:00"/>
    <d v="1899-12-30T17:29:00"/>
    <x v="1"/>
    <s v="N/A"/>
    <n v="38"/>
    <n v="4.99"/>
    <b v="0"/>
    <n v="5"/>
    <s v="Friday"/>
    <x v="1"/>
  </r>
  <r>
    <x v="0"/>
    <n v="1"/>
    <s v="11-00391"/>
    <d v="2020-04-03T00:00:00"/>
    <d v="1899-12-30T17:29:00"/>
    <x v="0"/>
    <n v="77"/>
    <n v="53"/>
    <n v="4.99"/>
    <b v="0"/>
    <n v="5"/>
    <s v="Friday"/>
    <x v="1"/>
  </r>
  <r>
    <x v="0"/>
    <n v="1"/>
    <s v="11-00392"/>
    <d v="2020-04-03T00:00:00"/>
    <d v="1899-12-30T17:30:00"/>
    <x v="1"/>
    <s v="N/A"/>
    <n v="23"/>
    <n v="4.99"/>
    <b v="0"/>
    <n v="5"/>
    <s v="Friday"/>
    <x v="1"/>
  </r>
  <r>
    <x v="0"/>
    <n v="1"/>
    <s v="11-00395"/>
    <d v="2020-04-03T00:00:00"/>
    <d v="1899-12-30T17:33:00"/>
    <x v="1"/>
    <s v="N/A"/>
    <n v="37"/>
    <n v="4.99"/>
    <b v="0"/>
    <n v="5"/>
    <s v="Friday"/>
    <x v="1"/>
  </r>
  <r>
    <x v="0"/>
    <n v="1"/>
    <s v="11-00394"/>
    <d v="2020-04-03T00:00:00"/>
    <d v="1899-12-30T17:33:00"/>
    <x v="0"/>
    <n v="107"/>
    <n v="73"/>
    <n v="4.99"/>
    <b v="0"/>
    <n v="5"/>
    <s v="Friday"/>
    <x v="1"/>
  </r>
  <r>
    <x v="0"/>
    <n v="1"/>
    <s v="11-00393"/>
    <d v="2020-04-03T00:00:00"/>
    <d v="1899-12-30T17:33:00"/>
    <x v="0"/>
    <n v="87"/>
    <n v="96"/>
    <n v="4.99"/>
    <b v="0"/>
    <n v="5"/>
    <s v="Friday"/>
    <x v="1"/>
  </r>
  <r>
    <x v="0"/>
    <n v="1"/>
    <s v="11-00397"/>
    <d v="2020-04-03T00:00:00"/>
    <d v="1899-12-30T17:36:00"/>
    <x v="1"/>
    <s v="N/A"/>
    <n v="40"/>
    <n v="4.99"/>
    <b v="0"/>
    <n v="5"/>
    <s v="Friday"/>
    <x v="1"/>
  </r>
  <r>
    <x v="0"/>
    <n v="1"/>
    <s v="11-00396"/>
    <d v="2020-04-03T00:00:00"/>
    <d v="1899-12-30T17:36:00"/>
    <x v="0"/>
    <n v="112"/>
    <n v="98"/>
    <n v="4.99"/>
    <b v="0"/>
    <n v="5"/>
    <s v="Friday"/>
    <x v="1"/>
  </r>
  <r>
    <x v="0"/>
    <n v="1"/>
    <s v="11-00398"/>
    <d v="2020-04-03T00:00:00"/>
    <d v="1899-12-30T17:37:00"/>
    <x v="1"/>
    <s v="N/A"/>
    <n v="25"/>
    <n v="4.99"/>
    <b v="0"/>
    <n v="5"/>
    <s v="Friday"/>
    <x v="1"/>
  </r>
  <r>
    <x v="0"/>
    <n v="1"/>
    <s v="11-00399"/>
    <d v="2020-04-03T00:00:00"/>
    <d v="1899-12-30T17:37:00"/>
    <x v="0"/>
    <n v="91"/>
    <n v="81"/>
    <n v="4.99"/>
    <b v="0"/>
    <n v="5"/>
    <s v="Friday"/>
    <x v="1"/>
  </r>
  <r>
    <x v="0"/>
    <n v="1"/>
    <s v="11-00400"/>
    <d v="2020-04-03T00:00:00"/>
    <d v="1899-12-30T17:39:00"/>
    <x v="0"/>
    <n v="89"/>
    <n v="57"/>
    <n v="4.99"/>
    <b v="0"/>
    <n v="5"/>
    <s v="Friday"/>
    <x v="1"/>
  </r>
  <r>
    <x v="0"/>
    <n v="1"/>
    <s v="11-00401"/>
    <d v="2020-04-03T00:00:00"/>
    <d v="1899-12-30T17:39:00"/>
    <x v="0"/>
    <n v="101"/>
    <n v="62"/>
    <n v="4.99"/>
    <b v="0"/>
    <n v="5"/>
    <s v="Friday"/>
    <x v="1"/>
  </r>
  <r>
    <x v="0"/>
    <n v="1"/>
    <s v="11-00402"/>
    <d v="2020-04-03T00:00:00"/>
    <d v="1899-12-30T17:41:00"/>
    <x v="0"/>
    <n v="103"/>
    <n v="88"/>
    <n v="4.99"/>
    <b v="1"/>
    <n v="5"/>
    <s v="Friday"/>
    <x v="1"/>
  </r>
  <r>
    <x v="0"/>
    <n v="1"/>
    <s v="11-00403"/>
    <d v="2020-04-03T00:00:00"/>
    <d v="1899-12-30T17:42:00"/>
    <x v="0"/>
    <n v="93"/>
    <n v="48"/>
    <n v="4.99"/>
    <b v="0"/>
    <n v="5"/>
    <s v="Friday"/>
    <x v="1"/>
  </r>
  <r>
    <x v="0"/>
    <n v="1"/>
    <s v="11-00404"/>
    <d v="2020-04-03T00:00:00"/>
    <d v="1899-12-30T17:44:00"/>
    <x v="0"/>
    <n v="76"/>
    <n v="212"/>
    <n v="4.99"/>
    <b v="0"/>
    <n v="5"/>
    <s v="Friday"/>
    <x v="1"/>
  </r>
  <r>
    <x v="0"/>
    <n v="1"/>
    <s v="11-00405"/>
    <d v="2020-04-03T00:00:00"/>
    <d v="1899-12-30T17:47:00"/>
    <x v="0"/>
    <n v="65"/>
    <n v="96"/>
    <n v="4.99"/>
    <b v="0"/>
    <n v="5"/>
    <s v="Friday"/>
    <x v="1"/>
  </r>
  <r>
    <x v="0"/>
    <n v="1"/>
    <s v="11-00407"/>
    <d v="2020-04-03T00:00:00"/>
    <d v="1899-12-30T17:48:00"/>
    <x v="0"/>
    <n v="94"/>
    <n v="49"/>
    <n v="4.99"/>
    <b v="0"/>
    <n v="5"/>
    <s v="Friday"/>
    <x v="1"/>
  </r>
  <r>
    <x v="0"/>
    <n v="1"/>
    <s v="11-00408"/>
    <d v="2020-04-03T00:00:00"/>
    <d v="1899-12-30T17:48:00"/>
    <x v="0"/>
    <n v="104"/>
    <n v="50"/>
    <n v="4.99"/>
    <b v="0"/>
    <n v="5"/>
    <s v="Friday"/>
    <x v="1"/>
  </r>
  <r>
    <x v="0"/>
    <n v="1"/>
    <s v="11-00406"/>
    <d v="2020-04-03T00:00:00"/>
    <d v="1899-12-30T17:48:00"/>
    <x v="0"/>
    <n v="98"/>
    <n v="72"/>
    <n v="4.99"/>
    <b v="0"/>
    <n v="5"/>
    <s v="Friday"/>
    <x v="1"/>
  </r>
  <r>
    <x v="0"/>
    <n v="1"/>
    <s v="11-00409"/>
    <d v="2020-04-03T00:00:00"/>
    <d v="1899-12-30T17:49:00"/>
    <x v="0"/>
    <n v="110"/>
    <n v="126"/>
    <n v="4.99"/>
    <b v="0"/>
    <n v="5"/>
    <s v="Friday"/>
    <x v="1"/>
  </r>
  <r>
    <x v="0"/>
    <n v="1"/>
    <s v="11-00411"/>
    <d v="2020-04-03T00:00:00"/>
    <d v="1899-12-30T17:50:00"/>
    <x v="1"/>
    <s v="N/A"/>
    <n v="20"/>
    <n v="4.99"/>
    <b v="0"/>
    <n v="5"/>
    <s v="Friday"/>
    <x v="1"/>
  </r>
  <r>
    <x v="0"/>
    <n v="1"/>
    <s v="11-00410"/>
    <d v="2020-04-03T00:00:00"/>
    <d v="1899-12-30T17:50:00"/>
    <x v="1"/>
    <s v="N/A"/>
    <n v="41"/>
    <n v="4.99"/>
    <b v="0"/>
    <n v="5"/>
    <s v="Friday"/>
    <x v="1"/>
  </r>
  <r>
    <x v="0"/>
    <n v="1"/>
    <s v="11-00412"/>
    <d v="2020-04-03T00:00:00"/>
    <d v="1899-12-30T17:53:00"/>
    <x v="1"/>
    <s v="N/A"/>
    <n v="28"/>
    <n v="4.99"/>
    <b v="0"/>
    <n v="5"/>
    <s v="Friday"/>
    <x v="1"/>
  </r>
  <r>
    <x v="0"/>
    <n v="1"/>
    <s v="11-00413"/>
    <d v="2020-04-03T00:00:00"/>
    <d v="1899-12-30T17:53:00"/>
    <x v="0"/>
    <n v="96"/>
    <n v="60"/>
    <n v="4.99"/>
    <b v="0"/>
    <n v="5"/>
    <s v="Friday"/>
    <x v="1"/>
  </r>
  <r>
    <x v="0"/>
    <n v="1"/>
    <s v="11-00415"/>
    <d v="2020-04-03T00:00:00"/>
    <d v="1899-12-30T17:54:00"/>
    <x v="1"/>
    <s v="N/A"/>
    <n v="33"/>
    <n v="4.99"/>
    <b v="0"/>
    <n v="5"/>
    <s v="Friday"/>
    <x v="1"/>
  </r>
  <r>
    <x v="0"/>
    <n v="1"/>
    <s v="11-00414"/>
    <d v="2020-04-03T00:00:00"/>
    <d v="1899-12-30T17:54:00"/>
    <x v="0"/>
    <n v="83"/>
    <n v="81"/>
    <n v="4.99"/>
    <b v="0"/>
    <n v="5"/>
    <s v="Friday"/>
    <x v="1"/>
  </r>
  <r>
    <x v="0"/>
    <n v="1"/>
    <s v="11-00416"/>
    <d v="2020-04-03T00:00:00"/>
    <d v="1899-12-30T17:54:00"/>
    <x v="0"/>
    <n v="69"/>
    <n v="84"/>
    <n v="4.99"/>
    <b v="0"/>
    <n v="5"/>
    <s v="Friday"/>
    <x v="1"/>
  </r>
  <r>
    <x v="0"/>
    <n v="1"/>
    <s v="11-00418"/>
    <d v="2020-04-03T00:00:00"/>
    <d v="1899-12-30T17:57:00"/>
    <x v="1"/>
    <s v="N/A"/>
    <n v="21"/>
    <n v="4.99"/>
    <b v="0"/>
    <n v="5"/>
    <s v="Friday"/>
    <x v="1"/>
  </r>
  <r>
    <x v="0"/>
    <n v="1"/>
    <s v="11-00417"/>
    <d v="2020-04-03T00:00:00"/>
    <d v="1899-12-30T17:57:00"/>
    <x v="0"/>
    <n v="99"/>
    <n v="90"/>
    <n v="4.99"/>
    <b v="0"/>
    <n v="5"/>
    <s v="Friday"/>
    <x v="1"/>
  </r>
  <r>
    <x v="0"/>
    <n v="1"/>
    <s v="11-00419"/>
    <d v="2020-04-03T00:00:00"/>
    <d v="1899-12-30T17:59:00"/>
    <x v="0"/>
    <n v="93"/>
    <n v="57"/>
    <n v="4.99"/>
    <b v="0"/>
    <n v="5"/>
    <s v="Friday"/>
    <x v="1"/>
  </r>
  <r>
    <x v="0"/>
    <n v="1"/>
    <s v="11-00420"/>
    <d v="2020-04-03T00:00:00"/>
    <d v="1899-12-30T18:00:00"/>
    <x v="0"/>
    <n v="185"/>
    <n v="64"/>
    <n v="4.99"/>
    <b v="0"/>
    <n v="5"/>
    <s v="Friday"/>
    <x v="1"/>
  </r>
  <r>
    <x v="0"/>
    <n v="1"/>
    <s v="11-00422"/>
    <d v="2020-04-03T00:00:00"/>
    <d v="1899-12-30T18:01:00"/>
    <x v="0"/>
    <n v="136"/>
    <n v="49"/>
    <n v="4.99"/>
    <b v="0"/>
    <n v="5"/>
    <s v="Friday"/>
    <x v="1"/>
  </r>
  <r>
    <x v="0"/>
    <n v="1"/>
    <s v="11-00421"/>
    <d v="2020-04-03T00:00:00"/>
    <d v="1899-12-30T18:01:00"/>
    <x v="0"/>
    <n v="182"/>
    <n v="54"/>
    <n v="4.99"/>
    <b v="0"/>
    <n v="5"/>
    <s v="Friday"/>
    <x v="1"/>
  </r>
  <r>
    <x v="0"/>
    <n v="1"/>
    <s v="11-00423"/>
    <d v="2020-04-03T00:00:00"/>
    <d v="1899-12-30T18:01:00"/>
    <x v="0"/>
    <n v="131"/>
    <n v="138"/>
    <n v="4.99"/>
    <b v="0"/>
    <n v="5"/>
    <s v="Friday"/>
    <x v="1"/>
  </r>
  <r>
    <x v="0"/>
    <n v="1"/>
    <s v="11-00424"/>
    <d v="2020-04-03T00:00:00"/>
    <d v="1899-12-30T18:05:00"/>
    <x v="1"/>
    <s v="N/A"/>
    <n v="23"/>
    <n v="4.99"/>
    <b v="0"/>
    <n v="5"/>
    <s v="Friday"/>
    <x v="1"/>
  </r>
  <r>
    <x v="0"/>
    <n v="1"/>
    <s v="11-00425"/>
    <d v="2020-04-03T00:00:00"/>
    <d v="1899-12-30T18:06:00"/>
    <x v="0"/>
    <n v="155"/>
    <n v="82"/>
    <n v="4.99"/>
    <b v="0"/>
    <n v="5"/>
    <s v="Friday"/>
    <x v="1"/>
  </r>
  <r>
    <x v="0"/>
    <n v="1"/>
    <s v="11-00426"/>
    <d v="2020-04-03T00:00:00"/>
    <d v="1899-12-30T18:10:00"/>
    <x v="0"/>
    <n v="133"/>
    <n v="64"/>
    <n v="4.99"/>
    <b v="0"/>
    <n v="5"/>
    <s v="Friday"/>
    <x v="1"/>
  </r>
  <r>
    <x v="0"/>
    <n v="1"/>
    <s v="11-00427"/>
    <d v="2020-04-03T00:00:00"/>
    <d v="1899-12-30T18:10:00"/>
    <x v="0"/>
    <n v="133"/>
    <n v="84"/>
    <n v="4.99"/>
    <b v="0"/>
    <n v="5"/>
    <s v="Friday"/>
    <x v="1"/>
  </r>
  <r>
    <x v="0"/>
    <n v="1"/>
    <s v="11-00428"/>
    <d v="2020-04-03T00:00:00"/>
    <d v="1899-12-30T18:11:00"/>
    <x v="0"/>
    <n v="115"/>
    <n v="36"/>
    <n v="4.99"/>
    <b v="0"/>
    <n v="5"/>
    <s v="Friday"/>
    <x v="1"/>
  </r>
  <r>
    <x v="0"/>
    <n v="1"/>
    <s v="11-00429"/>
    <d v="2020-04-03T00:00:00"/>
    <d v="1899-12-30T18:14:00"/>
    <x v="0"/>
    <n v="174"/>
    <n v="77"/>
    <n v="4.99"/>
    <b v="0"/>
    <n v="5"/>
    <s v="Friday"/>
    <x v="1"/>
  </r>
  <r>
    <x v="0"/>
    <n v="1"/>
    <s v="11-00430"/>
    <d v="2020-04-03T00:00:00"/>
    <d v="1899-12-30T18:15:00"/>
    <x v="0"/>
    <n v="166"/>
    <n v="50"/>
    <n v="4.99"/>
    <b v="0"/>
    <n v="5"/>
    <s v="Friday"/>
    <x v="1"/>
  </r>
  <r>
    <x v="0"/>
    <n v="1"/>
    <s v="11-00431"/>
    <d v="2020-04-03T00:00:00"/>
    <d v="1899-12-30T18:19:00"/>
    <x v="0"/>
    <n v="113"/>
    <n v="85"/>
    <n v="4.99"/>
    <b v="0"/>
    <n v="5"/>
    <s v="Friday"/>
    <x v="1"/>
  </r>
  <r>
    <x v="0"/>
    <n v="1"/>
    <s v="11-00432"/>
    <d v="2020-04-03T00:00:00"/>
    <d v="1899-12-30T18:21:00"/>
    <x v="1"/>
    <s v="N/A"/>
    <n v="24"/>
    <n v="4.99"/>
    <b v="0"/>
    <n v="5"/>
    <s v="Friday"/>
    <x v="1"/>
  </r>
  <r>
    <x v="0"/>
    <n v="1"/>
    <s v="11-00433"/>
    <d v="2020-04-03T00:00:00"/>
    <d v="1899-12-30T18:22:00"/>
    <x v="0"/>
    <n v="152"/>
    <n v="88"/>
    <n v="4.99"/>
    <b v="0"/>
    <n v="5"/>
    <s v="Friday"/>
    <x v="1"/>
  </r>
  <r>
    <x v="0"/>
    <n v="1"/>
    <s v="11-00434"/>
    <d v="2020-04-03T00:00:00"/>
    <d v="1899-12-30T18:23:00"/>
    <x v="1"/>
    <s v="N/A"/>
    <n v="24"/>
    <n v="4.99"/>
    <b v="0"/>
    <n v="5"/>
    <s v="Friday"/>
    <x v="1"/>
  </r>
  <r>
    <x v="0"/>
    <n v="1"/>
    <s v="11-00435"/>
    <d v="2020-04-03T00:00:00"/>
    <d v="1899-12-30T18:24:00"/>
    <x v="1"/>
    <s v="N/A"/>
    <n v="26"/>
    <n v="4.99"/>
    <b v="0"/>
    <n v="5"/>
    <s v="Friday"/>
    <x v="1"/>
  </r>
  <r>
    <x v="0"/>
    <n v="1"/>
    <s v="11-00437"/>
    <d v="2020-04-03T00:00:00"/>
    <d v="1899-12-30T18:27:00"/>
    <x v="0"/>
    <n v="132"/>
    <n v="70"/>
    <n v="4.99"/>
    <b v="0"/>
    <n v="5"/>
    <s v="Friday"/>
    <x v="1"/>
  </r>
  <r>
    <x v="0"/>
    <n v="1"/>
    <s v="11-00436"/>
    <d v="2020-04-03T00:00:00"/>
    <d v="1899-12-30T18:27:00"/>
    <x v="0"/>
    <n v="142"/>
    <n v="77"/>
    <n v="4.99"/>
    <b v="0"/>
    <n v="5"/>
    <s v="Friday"/>
    <x v="1"/>
  </r>
  <r>
    <x v="0"/>
    <n v="1"/>
    <s v="11-00439"/>
    <d v="2020-04-03T00:00:00"/>
    <d v="1899-12-30T18:28:00"/>
    <x v="0"/>
    <n v="194"/>
    <n v="31"/>
    <n v="4.99"/>
    <b v="0"/>
    <n v="5"/>
    <s v="Friday"/>
    <x v="1"/>
  </r>
  <r>
    <x v="0"/>
    <n v="1"/>
    <s v="11-00440"/>
    <d v="2020-04-03T00:00:00"/>
    <d v="1899-12-30T18:28:00"/>
    <x v="0"/>
    <n v="133"/>
    <n v="84"/>
    <n v="4.99"/>
    <b v="0"/>
    <n v="5"/>
    <s v="Friday"/>
    <x v="1"/>
  </r>
  <r>
    <x v="0"/>
    <n v="1"/>
    <s v="11-00438"/>
    <d v="2020-04-03T00:00:00"/>
    <d v="1899-12-30T18:28:00"/>
    <x v="0"/>
    <n v="178"/>
    <n v="169"/>
    <n v="4.99"/>
    <b v="1"/>
    <n v="5"/>
    <s v="Friday"/>
    <x v="1"/>
  </r>
  <r>
    <x v="0"/>
    <n v="1"/>
    <s v="11-00442"/>
    <d v="2020-04-03T00:00:00"/>
    <d v="1899-12-30T18:29:00"/>
    <x v="1"/>
    <s v="N/A"/>
    <n v="26"/>
    <n v="4.99"/>
    <b v="0"/>
    <n v="5"/>
    <s v="Friday"/>
    <x v="1"/>
  </r>
  <r>
    <x v="0"/>
    <n v="1"/>
    <s v="11-00443"/>
    <d v="2020-04-03T00:00:00"/>
    <d v="1899-12-30T18:29:00"/>
    <x v="1"/>
    <s v="N/A"/>
    <n v="27"/>
    <n v="4.99"/>
    <b v="0"/>
    <n v="5"/>
    <s v="Friday"/>
    <x v="1"/>
  </r>
  <r>
    <x v="0"/>
    <n v="1"/>
    <s v="11-00441"/>
    <d v="2020-04-03T00:00:00"/>
    <d v="1899-12-30T18:29:00"/>
    <x v="0"/>
    <n v="160"/>
    <n v="38"/>
    <n v="4.99"/>
    <b v="0"/>
    <n v="5"/>
    <s v="Friday"/>
    <x v="1"/>
  </r>
  <r>
    <x v="0"/>
    <n v="1"/>
    <s v="11-00444"/>
    <d v="2020-04-03T00:00:00"/>
    <d v="1899-12-30T18:30:00"/>
    <x v="0"/>
    <n v="138"/>
    <n v="58"/>
    <n v="4.99"/>
    <b v="1"/>
    <n v="5"/>
    <s v="Friday"/>
    <x v="1"/>
  </r>
  <r>
    <x v="0"/>
    <n v="1"/>
    <s v="11-00445"/>
    <d v="2020-04-03T00:00:00"/>
    <d v="1899-12-30T18:31:00"/>
    <x v="1"/>
    <s v="N/A"/>
    <n v="26"/>
    <n v="4.99"/>
    <b v="0"/>
    <n v="5"/>
    <s v="Friday"/>
    <x v="1"/>
  </r>
  <r>
    <x v="0"/>
    <n v="1"/>
    <s v="11-00448"/>
    <d v="2020-04-03T00:00:00"/>
    <d v="1899-12-30T18:32:00"/>
    <x v="0"/>
    <n v="125"/>
    <n v="60"/>
    <n v="4.99"/>
    <b v="0"/>
    <n v="5"/>
    <s v="Friday"/>
    <x v="1"/>
  </r>
  <r>
    <x v="0"/>
    <n v="1"/>
    <s v="11-00446"/>
    <d v="2020-04-03T00:00:00"/>
    <d v="1899-12-30T18:32:00"/>
    <x v="0"/>
    <n v="139"/>
    <n v="73"/>
    <n v="4.99"/>
    <b v="0"/>
    <n v="5"/>
    <s v="Friday"/>
    <x v="1"/>
  </r>
  <r>
    <x v="0"/>
    <n v="1"/>
    <s v="11-00447"/>
    <d v="2020-04-03T00:00:00"/>
    <d v="1899-12-30T18:32:00"/>
    <x v="0"/>
    <n v="165"/>
    <n v="81"/>
    <n v="4.99"/>
    <b v="0"/>
    <n v="5"/>
    <s v="Friday"/>
    <x v="1"/>
  </r>
  <r>
    <x v="0"/>
    <n v="1"/>
    <s v="11-00449"/>
    <d v="2020-04-03T00:00:00"/>
    <d v="1899-12-30T18:33:00"/>
    <x v="0"/>
    <n v="126"/>
    <n v="59"/>
    <n v="4.99"/>
    <b v="0"/>
    <n v="5"/>
    <s v="Friday"/>
    <x v="1"/>
  </r>
  <r>
    <x v="0"/>
    <n v="1"/>
    <s v="11-00450"/>
    <d v="2020-04-03T00:00:00"/>
    <d v="1899-12-30T18:35:00"/>
    <x v="0"/>
    <n v="159"/>
    <n v="41"/>
    <n v="4.99"/>
    <b v="0"/>
    <n v="5"/>
    <s v="Friday"/>
    <x v="1"/>
  </r>
  <r>
    <x v="0"/>
    <n v="1"/>
    <s v="11-00452"/>
    <d v="2020-04-03T00:00:00"/>
    <d v="1899-12-30T18:36:00"/>
    <x v="1"/>
    <s v="N/A"/>
    <n v="24"/>
    <n v="4.99"/>
    <b v="0"/>
    <n v="5"/>
    <s v="Friday"/>
    <x v="1"/>
  </r>
  <r>
    <x v="0"/>
    <n v="1"/>
    <s v="11-00451"/>
    <d v="2020-04-03T00:00:00"/>
    <d v="1899-12-30T18:36:00"/>
    <x v="0"/>
    <n v="139"/>
    <n v="47"/>
    <n v="4.99"/>
    <b v="0"/>
    <n v="5"/>
    <s v="Friday"/>
    <x v="1"/>
  </r>
  <r>
    <x v="0"/>
    <n v="1"/>
    <s v="11-00453"/>
    <d v="2020-04-03T00:00:00"/>
    <d v="1899-12-30T18:37:00"/>
    <x v="0"/>
    <n v="179"/>
    <n v="165"/>
    <n v="4.99"/>
    <b v="0"/>
    <n v="5"/>
    <s v="Friday"/>
    <x v="1"/>
  </r>
  <r>
    <x v="0"/>
    <n v="1"/>
    <s v="11-00454"/>
    <d v="2020-04-03T00:00:00"/>
    <d v="1899-12-30T18:38:00"/>
    <x v="0"/>
    <n v="222"/>
    <n v="237"/>
    <n v="4.99"/>
    <b v="0"/>
    <n v="5"/>
    <s v="Friday"/>
    <x v="1"/>
  </r>
  <r>
    <x v="0"/>
    <n v="1"/>
    <s v="11-00456"/>
    <d v="2020-04-03T00:00:00"/>
    <d v="1899-12-30T18:41:00"/>
    <x v="1"/>
    <s v="N/A"/>
    <n v="27"/>
    <n v="4.99"/>
    <b v="0"/>
    <n v="5"/>
    <s v="Friday"/>
    <x v="1"/>
  </r>
  <r>
    <x v="0"/>
    <n v="1"/>
    <s v="11-00455"/>
    <d v="2020-04-03T00:00:00"/>
    <d v="1899-12-30T18:41:00"/>
    <x v="0"/>
    <n v="155"/>
    <n v="41"/>
    <n v="4.99"/>
    <b v="0"/>
    <n v="5"/>
    <s v="Friday"/>
    <x v="1"/>
  </r>
  <r>
    <x v="0"/>
    <n v="1"/>
    <s v="11-00458"/>
    <d v="2020-04-03T00:00:00"/>
    <d v="1899-12-30T18:43:00"/>
    <x v="1"/>
    <s v="N/A"/>
    <n v="21"/>
    <n v="4.99"/>
    <b v="0"/>
    <n v="5"/>
    <s v="Friday"/>
    <x v="1"/>
  </r>
  <r>
    <x v="0"/>
    <n v="1"/>
    <s v="11-00457"/>
    <d v="2020-04-03T00:00:00"/>
    <d v="1899-12-30T18:43:00"/>
    <x v="1"/>
    <s v="N/A"/>
    <n v="24"/>
    <n v="4.99"/>
    <b v="0"/>
    <n v="5"/>
    <s v="Friday"/>
    <x v="1"/>
  </r>
  <r>
    <x v="0"/>
    <n v="1"/>
    <s v="11-00459"/>
    <d v="2020-04-03T00:00:00"/>
    <d v="1899-12-30T18:43:00"/>
    <x v="0"/>
    <n v="171"/>
    <n v="40"/>
    <n v="4.99"/>
    <b v="0"/>
    <n v="5"/>
    <s v="Friday"/>
    <x v="1"/>
  </r>
  <r>
    <x v="0"/>
    <n v="1"/>
    <s v="11-00460"/>
    <d v="2020-04-03T00:00:00"/>
    <d v="1899-12-30T18:46:00"/>
    <x v="1"/>
    <s v="N/A"/>
    <n v="21"/>
    <n v="4.99"/>
    <b v="0"/>
    <n v="5"/>
    <s v="Friday"/>
    <x v="1"/>
  </r>
  <r>
    <x v="0"/>
    <n v="1"/>
    <s v="11-00461"/>
    <d v="2020-04-03T00:00:00"/>
    <d v="1899-12-30T18:50:00"/>
    <x v="0"/>
    <n v="165"/>
    <n v="162"/>
    <n v="4.99"/>
    <b v="0"/>
    <n v="5"/>
    <s v="Friday"/>
    <x v="1"/>
  </r>
  <r>
    <x v="0"/>
    <n v="1"/>
    <s v="11-00462"/>
    <d v="2020-04-03T00:00:00"/>
    <d v="1899-12-30T18:52:00"/>
    <x v="0"/>
    <n v="137"/>
    <n v="242"/>
    <n v="4.99"/>
    <b v="0"/>
    <n v="5"/>
    <s v="Friday"/>
    <x v="1"/>
  </r>
  <r>
    <x v="0"/>
    <n v="1"/>
    <s v="11-00463"/>
    <d v="2020-04-03T00:00:00"/>
    <d v="1899-12-30T18:53:00"/>
    <x v="0"/>
    <n v="123"/>
    <n v="42"/>
    <n v="4.99"/>
    <b v="0"/>
    <n v="5"/>
    <s v="Friday"/>
    <x v="1"/>
  </r>
  <r>
    <x v="0"/>
    <n v="1"/>
    <s v="11-00465"/>
    <d v="2020-04-03T00:00:00"/>
    <d v="1899-12-30T18:54:00"/>
    <x v="0"/>
    <n v="143"/>
    <n v="56"/>
    <n v="4.99"/>
    <b v="0"/>
    <n v="5"/>
    <s v="Friday"/>
    <x v="1"/>
  </r>
  <r>
    <x v="0"/>
    <n v="1"/>
    <s v="11-00464"/>
    <d v="2020-04-03T00:00:00"/>
    <d v="1899-12-30T18:54:00"/>
    <x v="0"/>
    <n v="141"/>
    <n v="88"/>
    <n v="4.99"/>
    <b v="0"/>
    <n v="5"/>
    <s v="Friday"/>
    <x v="1"/>
  </r>
  <r>
    <x v="0"/>
    <n v="1"/>
    <s v="11-00467"/>
    <d v="2020-04-03T00:00:00"/>
    <d v="1899-12-30T18:55:00"/>
    <x v="1"/>
    <s v="N/A"/>
    <n v="24"/>
    <n v="4.99"/>
    <b v="0"/>
    <n v="5"/>
    <s v="Friday"/>
    <x v="1"/>
  </r>
  <r>
    <x v="0"/>
    <n v="1"/>
    <s v="11-00466"/>
    <d v="2020-04-03T00:00:00"/>
    <d v="1899-12-30T18:55:00"/>
    <x v="0"/>
    <n v="168"/>
    <n v="43"/>
    <n v="4.99"/>
    <b v="0"/>
    <n v="5"/>
    <s v="Friday"/>
    <x v="1"/>
  </r>
  <r>
    <x v="0"/>
    <n v="1"/>
    <s v="11-00468"/>
    <d v="2020-04-03T00:00:00"/>
    <d v="1899-12-30T18:56:00"/>
    <x v="0"/>
    <n v="182"/>
    <n v="33"/>
    <n v="4.99"/>
    <b v="1"/>
    <n v="5"/>
    <s v="Friday"/>
    <x v="1"/>
  </r>
  <r>
    <x v="0"/>
    <n v="1"/>
    <s v="11-00469"/>
    <d v="2020-04-03T00:00:00"/>
    <d v="1899-12-30T18:57:00"/>
    <x v="0"/>
    <n v="143"/>
    <n v="32"/>
    <n v="4.99"/>
    <b v="0"/>
    <n v="5"/>
    <s v="Friday"/>
    <x v="1"/>
  </r>
  <r>
    <x v="0"/>
    <n v="1"/>
    <s v="11-00471"/>
    <d v="2020-04-03T00:00:00"/>
    <d v="1899-12-30T18:59:00"/>
    <x v="0"/>
    <n v="149"/>
    <n v="41"/>
    <n v="4.99"/>
    <b v="1"/>
    <n v="5"/>
    <s v="Friday"/>
    <x v="1"/>
  </r>
  <r>
    <x v="0"/>
    <n v="1"/>
    <s v="11-00470"/>
    <d v="2020-04-03T00:00:00"/>
    <d v="1899-12-30T18:59:00"/>
    <x v="0"/>
    <n v="178"/>
    <n v="51"/>
    <n v="4.99"/>
    <b v="0"/>
    <n v="5"/>
    <s v="Friday"/>
    <x v="1"/>
  </r>
  <r>
    <x v="0"/>
    <n v="1"/>
    <s v="11-00472"/>
    <d v="2020-04-03T00:00:00"/>
    <d v="1899-12-30T19:02:00"/>
    <x v="0"/>
    <n v="148"/>
    <n v="57"/>
    <n v="4.99"/>
    <b v="0"/>
    <n v="5"/>
    <s v="Friday"/>
    <x v="1"/>
  </r>
  <r>
    <x v="0"/>
    <n v="1"/>
    <s v="11-00473"/>
    <d v="2020-04-03T00:00:00"/>
    <d v="1899-12-30T19:09:00"/>
    <x v="0"/>
    <n v="104"/>
    <n v="38"/>
    <n v="4.99"/>
    <b v="0"/>
    <n v="5"/>
    <s v="Friday"/>
    <x v="1"/>
  </r>
  <r>
    <x v="0"/>
    <n v="1"/>
    <s v="11-00474"/>
    <d v="2020-04-03T00:00:00"/>
    <d v="1899-12-30T19:12:00"/>
    <x v="1"/>
    <s v="N/A"/>
    <n v="23"/>
    <n v="4.99"/>
    <b v="0"/>
    <n v="5"/>
    <s v="Friday"/>
    <x v="1"/>
  </r>
  <r>
    <x v="0"/>
    <n v="1"/>
    <s v="11-00475"/>
    <d v="2020-04-03T00:00:00"/>
    <d v="1899-12-30T19:13:00"/>
    <x v="0"/>
    <n v="112"/>
    <n v="67"/>
    <n v="4.99"/>
    <b v="0"/>
    <n v="5"/>
    <s v="Friday"/>
    <x v="1"/>
  </r>
  <r>
    <x v="0"/>
    <n v="1"/>
    <s v="11-00476"/>
    <d v="2020-04-03T00:00:00"/>
    <d v="1899-12-30T19:16:00"/>
    <x v="0"/>
    <n v="145"/>
    <n v="37"/>
    <n v="4.99"/>
    <b v="0"/>
    <n v="5"/>
    <s v="Friday"/>
    <x v="1"/>
  </r>
  <r>
    <x v="0"/>
    <n v="1"/>
    <s v="11-00477"/>
    <d v="2020-04-03T00:00:00"/>
    <d v="1899-12-30T19:19:00"/>
    <x v="0"/>
    <n v="166"/>
    <n v="187"/>
    <n v="4.99"/>
    <b v="0"/>
    <n v="5"/>
    <s v="Friday"/>
    <x v="1"/>
  </r>
  <r>
    <x v="0"/>
    <n v="1"/>
    <s v="11-00478"/>
    <d v="2020-04-03T00:00:00"/>
    <d v="1899-12-30T19:23:00"/>
    <x v="0"/>
    <n v="145"/>
    <n v="36"/>
    <n v="4.99"/>
    <b v="0"/>
    <n v="5"/>
    <s v="Friday"/>
    <x v="1"/>
  </r>
  <r>
    <x v="0"/>
    <n v="1"/>
    <s v="11-00479"/>
    <d v="2020-04-03T00:00:00"/>
    <d v="1899-12-30T19:24:00"/>
    <x v="0"/>
    <n v="110"/>
    <n v="45"/>
    <n v="4.99"/>
    <b v="0"/>
    <n v="5"/>
    <s v="Friday"/>
    <x v="1"/>
  </r>
  <r>
    <x v="0"/>
    <n v="1"/>
    <s v="11-00480"/>
    <d v="2020-04-03T00:00:00"/>
    <d v="1899-12-30T19:25:00"/>
    <x v="0"/>
    <n v="123"/>
    <n v="28"/>
    <n v="4.99"/>
    <b v="0"/>
    <n v="5"/>
    <s v="Friday"/>
    <x v="1"/>
  </r>
  <r>
    <x v="0"/>
    <n v="1"/>
    <s v="11-00481"/>
    <d v="2020-04-03T00:00:00"/>
    <d v="1899-12-30T19:26:00"/>
    <x v="0"/>
    <n v="176"/>
    <n v="52"/>
    <n v="4.99"/>
    <b v="0"/>
    <n v="5"/>
    <s v="Friday"/>
    <x v="1"/>
  </r>
  <r>
    <x v="0"/>
    <n v="1"/>
    <s v="11-00482"/>
    <d v="2020-04-03T00:00:00"/>
    <d v="1899-12-30T19:28:00"/>
    <x v="0"/>
    <n v="110"/>
    <n v="53"/>
    <n v="4.99"/>
    <b v="0"/>
    <n v="5"/>
    <s v="Friday"/>
    <x v="1"/>
  </r>
  <r>
    <x v="0"/>
    <n v="1"/>
    <s v="11-00483"/>
    <d v="2020-04-03T00:00:00"/>
    <d v="1899-12-30T19:29:00"/>
    <x v="0"/>
    <n v="119"/>
    <n v="59"/>
    <n v="4.99"/>
    <b v="0"/>
    <n v="5"/>
    <s v="Friday"/>
    <x v="1"/>
  </r>
  <r>
    <x v="0"/>
    <n v="1"/>
    <s v="11-00484"/>
    <d v="2020-04-03T00:00:00"/>
    <d v="1899-12-30T19:32:00"/>
    <x v="0"/>
    <n v="159"/>
    <n v="31"/>
    <n v="4.99"/>
    <b v="0"/>
    <n v="5"/>
    <s v="Friday"/>
    <x v="1"/>
  </r>
  <r>
    <x v="0"/>
    <n v="1"/>
    <s v="11-00485"/>
    <d v="2020-04-03T00:00:00"/>
    <d v="1899-12-30T19:33:00"/>
    <x v="0"/>
    <n v="134"/>
    <n v="82"/>
    <n v="4.99"/>
    <b v="0"/>
    <n v="5"/>
    <s v="Friday"/>
    <x v="1"/>
  </r>
  <r>
    <x v="0"/>
    <n v="1"/>
    <s v="11-00486"/>
    <d v="2020-04-03T00:00:00"/>
    <d v="1899-12-30T19:34:00"/>
    <x v="0"/>
    <n v="112"/>
    <n v="48"/>
    <n v="4.99"/>
    <b v="0"/>
    <n v="5"/>
    <s v="Friday"/>
    <x v="1"/>
  </r>
  <r>
    <x v="0"/>
    <n v="1"/>
    <s v="11-00487"/>
    <d v="2020-04-03T00:00:00"/>
    <d v="1899-12-30T19:37:00"/>
    <x v="0"/>
    <n v="132"/>
    <n v="37"/>
    <n v="4.99"/>
    <b v="0"/>
    <n v="5"/>
    <s v="Friday"/>
    <x v="1"/>
  </r>
  <r>
    <x v="0"/>
    <n v="1"/>
    <s v="11-00489"/>
    <d v="2020-04-03T00:00:00"/>
    <d v="1899-12-30T19:41:00"/>
    <x v="0"/>
    <n v="128"/>
    <n v="29"/>
    <n v="4.99"/>
    <b v="0"/>
    <n v="5"/>
    <s v="Friday"/>
    <x v="1"/>
  </r>
  <r>
    <x v="0"/>
    <n v="1"/>
    <s v="11-00488"/>
    <d v="2020-04-03T00:00:00"/>
    <d v="1899-12-30T19:41:00"/>
    <x v="0"/>
    <n v="136"/>
    <n v="32"/>
    <n v="4.99"/>
    <b v="0"/>
    <n v="5"/>
    <s v="Friday"/>
    <x v="1"/>
  </r>
  <r>
    <x v="0"/>
    <n v="1"/>
    <s v="11-00490"/>
    <d v="2020-04-03T00:00:00"/>
    <d v="1899-12-30T19:43:00"/>
    <x v="0"/>
    <n v="80"/>
    <n v="103"/>
    <n v="4.99"/>
    <b v="0"/>
    <n v="5"/>
    <s v="Friday"/>
    <x v="1"/>
  </r>
  <r>
    <x v="0"/>
    <n v="1"/>
    <s v="11-00491"/>
    <d v="2020-04-03T00:00:00"/>
    <d v="1899-12-30T19:45:00"/>
    <x v="0"/>
    <n v="101"/>
    <n v="33"/>
    <n v="4.99"/>
    <b v="0"/>
    <n v="5"/>
    <s v="Friday"/>
    <x v="1"/>
  </r>
  <r>
    <x v="0"/>
    <n v="1"/>
    <s v="11-00493"/>
    <d v="2020-04-03T00:00:00"/>
    <d v="1899-12-30T19:48:00"/>
    <x v="0"/>
    <n v="129"/>
    <n v="67"/>
    <n v="4.99"/>
    <b v="1"/>
    <n v="5"/>
    <s v="Friday"/>
    <x v="1"/>
  </r>
  <r>
    <x v="0"/>
    <n v="1"/>
    <s v="11-00492"/>
    <d v="2020-04-03T00:00:00"/>
    <d v="1899-12-30T19:48:00"/>
    <x v="0"/>
    <n v="133"/>
    <n v="84"/>
    <n v="4.99"/>
    <b v="0"/>
    <n v="5"/>
    <s v="Friday"/>
    <x v="1"/>
  </r>
  <r>
    <x v="0"/>
    <n v="1"/>
    <s v="11-00494"/>
    <d v="2020-04-03T00:00:00"/>
    <d v="1899-12-30T19:51:00"/>
    <x v="0"/>
    <n v="95"/>
    <n v="41"/>
    <n v="4.99"/>
    <b v="0"/>
    <n v="5"/>
    <s v="Friday"/>
    <x v="1"/>
  </r>
  <r>
    <x v="0"/>
    <n v="1"/>
    <s v="11-00495"/>
    <d v="2020-04-03T00:00:00"/>
    <d v="1899-12-30T19:53:00"/>
    <x v="0"/>
    <n v="176"/>
    <n v="146"/>
    <n v="4.99"/>
    <b v="0"/>
    <n v="5"/>
    <s v="Friday"/>
    <x v="1"/>
  </r>
  <r>
    <x v="0"/>
    <n v="1"/>
    <s v="11-00496"/>
    <d v="2020-04-03T00:00:00"/>
    <d v="1899-12-30T19:54:00"/>
    <x v="0"/>
    <n v="129"/>
    <n v="84"/>
    <n v="4.99"/>
    <b v="0"/>
    <n v="5"/>
    <s v="Friday"/>
    <x v="1"/>
  </r>
  <r>
    <x v="0"/>
    <n v="1"/>
    <s v="11-00497"/>
    <d v="2020-04-03T00:00:00"/>
    <d v="1899-12-30T19:57:00"/>
    <x v="0"/>
    <n v="143"/>
    <n v="44"/>
    <n v="4.99"/>
    <b v="0"/>
    <n v="5"/>
    <s v="Friday"/>
    <x v="1"/>
  </r>
  <r>
    <x v="0"/>
    <n v="1"/>
    <s v="11-00498"/>
    <d v="2020-04-03T00:00:00"/>
    <d v="1899-12-30T19:59:00"/>
    <x v="0"/>
    <n v="115"/>
    <n v="40"/>
    <n v="4.99"/>
    <b v="0"/>
    <n v="5"/>
    <s v="Friday"/>
    <x v="1"/>
  </r>
  <r>
    <x v="0"/>
    <n v="1"/>
    <s v="11-00499"/>
    <d v="2020-04-03T00:00:00"/>
    <d v="1899-12-30T19:59:00"/>
    <x v="0"/>
    <n v="137"/>
    <n v="74"/>
    <n v="4.99"/>
    <b v="0"/>
    <n v="5"/>
    <s v="Friday"/>
    <x v="1"/>
  </r>
  <r>
    <x v="0"/>
    <n v="1"/>
    <s v="11-00501"/>
    <d v="2020-04-03T00:00:00"/>
    <d v="1899-12-30T20:05:00"/>
    <x v="0"/>
    <n v="102"/>
    <n v="42"/>
    <n v="4.99"/>
    <b v="0"/>
    <n v="5"/>
    <s v="Friday"/>
    <x v="1"/>
  </r>
  <r>
    <x v="0"/>
    <n v="1"/>
    <s v="11-00500"/>
    <d v="2020-04-03T00:00:00"/>
    <d v="1899-12-30T20:05:00"/>
    <x v="0"/>
    <n v="115"/>
    <n v="51"/>
    <n v="4.99"/>
    <b v="1"/>
    <n v="5"/>
    <s v="Friday"/>
    <x v="1"/>
  </r>
  <r>
    <x v="0"/>
    <n v="1"/>
    <s v="11-00502"/>
    <d v="2020-04-03T00:00:00"/>
    <d v="1899-12-30T20:07:00"/>
    <x v="1"/>
    <s v="N/A"/>
    <n v="27"/>
    <n v="4.99"/>
    <b v="0"/>
    <n v="5"/>
    <s v="Friday"/>
    <x v="1"/>
  </r>
  <r>
    <x v="0"/>
    <n v="1"/>
    <s v="11-00503"/>
    <d v="2020-04-03T00:00:00"/>
    <d v="1899-12-30T20:11:00"/>
    <x v="0"/>
    <n v="131"/>
    <n v="40"/>
    <n v="4.99"/>
    <b v="0"/>
    <n v="5"/>
    <s v="Friday"/>
    <x v="1"/>
  </r>
  <r>
    <x v="0"/>
    <n v="1"/>
    <s v="11-00504"/>
    <d v="2020-04-03T00:00:00"/>
    <d v="1899-12-30T20:12:00"/>
    <x v="1"/>
    <s v="N/A"/>
    <n v="35"/>
    <n v="4.99"/>
    <b v="0"/>
    <n v="5"/>
    <s v="Friday"/>
    <x v="1"/>
  </r>
  <r>
    <x v="0"/>
    <n v="1"/>
    <s v="11-00505"/>
    <d v="2020-04-03T00:00:00"/>
    <d v="1899-12-30T20:20:00"/>
    <x v="1"/>
    <s v="N/A"/>
    <n v="31"/>
    <n v="4.99"/>
    <b v="0"/>
    <n v="5"/>
    <s v="Friday"/>
    <x v="1"/>
  </r>
  <r>
    <x v="0"/>
    <n v="1"/>
    <s v="11-00506"/>
    <d v="2020-04-03T00:00:00"/>
    <d v="1899-12-30T20:46:00"/>
    <x v="0"/>
    <n v="97"/>
    <n v="61"/>
    <n v="4.99"/>
    <b v="0"/>
    <n v="5"/>
    <s v="Friday"/>
    <x v="1"/>
  </r>
  <r>
    <x v="0"/>
    <n v="1"/>
    <s v="11-00507"/>
    <d v="2020-04-03T00:00:00"/>
    <d v="1899-12-30T20:48:00"/>
    <x v="0"/>
    <n v="122"/>
    <n v="94"/>
    <n v="4.99"/>
    <b v="0"/>
    <n v="5"/>
    <s v="Friday"/>
    <x v="1"/>
  </r>
  <r>
    <x v="0"/>
    <n v="1"/>
    <s v="11-00508"/>
    <d v="2020-04-03T00:00:00"/>
    <d v="1899-12-30T20:49:00"/>
    <x v="0"/>
    <n v="118"/>
    <n v="42"/>
    <n v="4.99"/>
    <b v="0"/>
    <n v="5"/>
    <s v="Friday"/>
    <x v="1"/>
  </r>
  <r>
    <x v="0"/>
    <n v="1"/>
    <s v="11-00509"/>
    <d v="2020-04-03T00:00:00"/>
    <d v="1899-12-30T20:51:00"/>
    <x v="0"/>
    <n v="118"/>
    <n v="89"/>
    <n v="4.99"/>
    <b v="0"/>
    <n v="5"/>
    <s v="Friday"/>
    <x v="1"/>
  </r>
  <r>
    <x v="0"/>
    <n v="1"/>
    <s v="11-00511"/>
    <d v="2020-04-03T00:00:00"/>
    <d v="1899-12-30T20:53:00"/>
    <x v="0"/>
    <n v="90"/>
    <n v="39"/>
    <n v="4.99"/>
    <b v="0"/>
    <n v="5"/>
    <s v="Friday"/>
    <x v="1"/>
  </r>
  <r>
    <x v="0"/>
    <n v="1"/>
    <s v="11-00510"/>
    <d v="2020-04-03T00:00:00"/>
    <d v="1899-12-30T20:53:00"/>
    <x v="0"/>
    <n v="99"/>
    <n v="57"/>
    <n v="4.99"/>
    <b v="0"/>
    <n v="5"/>
    <s v="Friday"/>
    <x v="1"/>
  </r>
  <r>
    <x v="0"/>
    <n v="1"/>
    <s v="11-00512"/>
    <d v="2020-04-03T00:00:00"/>
    <d v="1899-12-30T20:59:00"/>
    <x v="0"/>
    <n v="102"/>
    <n v="82"/>
    <n v="4.99"/>
    <b v="0"/>
    <n v="5"/>
    <s v="Friday"/>
    <x v="1"/>
  </r>
  <r>
    <x v="0"/>
    <n v="1"/>
    <s v="11-00513"/>
    <d v="2020-04-04T00:00:00"/>
    <d v="1899-12-30T12:15:00"/>
    <x v="0"/>
    <n v="46"/>
    <n v="55"/>
    <n v="4.99"/>
    <b v="0"/>
    <n v="6"/>
    <s v="Saturday"/>
    <x v="1"/>
  </r>
  <r>
    <x v="0"/>
    <n v="1"/>
    <s v="11-00514"/>
    <d v="2020-04-04T00:00:00"/>
    <d v="1899-12-30T12:15:00"/>
    <x v="0"/>
    <n v="48"/>
    <n v="62"/>
    <n v="4.99"/>
    <b v="0"/>
    <n v="6"/>
    <s v="Saturday"/>
    <x v="1"/>
  </r>
  <r>
    <x v="0"/>
    <n v="1"/>
    <s v="11-00515"/>
    <d v="2020-04-04T00:00:00"/>
    <d v="1899-12-30T12:16:00"/>
    <x v="0"/>
    <n v="51"/>
    <n v="31"/>
    <n v="4.99"/>
    <b v="0"/>
    <n v="6"/>
    <s v="Saturday"/>
    <x v="1"/>
  </r>
  <r>
    <x v="0"/>
    <n v="1"/>
    <s v="11-00516"/>
    <d v="2020-04-04T00:00:00"/>
    <d v="1899-12-30T12:19:00"/>
    <x v="0"/>
    <n v="41"/>
    <n v="131"/>
    <n v="4.99"/>
    <b v="0"/>
    <n v="6"/>
    <s v="Saturday"/>
    <x v="1"/>
  </r>
  <r>
    <x v="0"/>
    <n v="1"/>
    <s v="11-00517"/>
    <d v="2020-04-04T00:00:00"/>
    <d v="1899-12-30T12:22:00"/>
    <x v="0"/>
    <n v="43"/>
    <n v="93"/>
    <n v="4.99"/>
    <b v="0"/>
    <n v="6"/>
    <s v="Saturday"/>
    <x v="1"/>
  </r>
  <r>
    <x v="0"/>
    <n v="1"/>
    <s v="11-00518"/>
    <d v="2020-04-04T00:00:00"/>
    <d v="1899-12-30T12:33:00"/>
    <x v="0"/>
    <n v="33"/>
    <n v="96"/>
    <n v="4.99"/>
    <b v="0"/>
    <n v="6"/>
    <s v="Saturday"/>
    <x v="1"/>
  </r>
  <r>
    <x v="0"/>
    <n v="1"/>
    <s v="11-00519"/>
    <d v="2020-04-04T00:00:00"/>
    <d v="1899-12-30T12:34:00"/>
    <x v="0"/>
    <n v="37"/>
    <n v="26"/>
    <n v="4.99"/>
    <b v="0"/>
    <n v="6"/>
    <s v="Saturday"/>
    <x v="1"/>
  </r>
  <r>
    <x v="0"/>
    <n v="1"/>
    <s v="11-00520"/>
    <d v="2020-04-04T00:00:00"/>
    <d v="1899-12-30T12:41:00"/>
    <x v="0"/>
    <n v="53"/>
    <n v="85"/>
    <n v="4.99"/>
    <b v="0"/>
    <n v="6"/>
    <s v="Saturday"/>
    <x v="1"/>
  </r>
  <r>
    <x v="0"/>
    <n v="1"/>
    <s v="11-00521"/>
    <d v="2020-04-04T00:00:00"/>
    <d v="1899-12-30T12:43:00"/>
    <x v="0"/>
    <n v="33"/>
    <n v="35"/>
    <n v="4.99"/>
    <b v="0"/>
    <n v="6"/>
    <s v="Saturday"/>
    <x v="1"/>
  </r>
  <r>
    <x v="0"/>
    <n v="1"/>
    <s v="11-00522"/>
    <d v="2020-04-04T00:00:00"/>
    <d v="1899-12-30T12:48:00"/>
    <x v="0"/>
    <n v="46"/>
    <n v="34"/>
    <n v="4.99"/>
    <b v="0"/>
    <n v="6"/>
    <s v="Saturday"/>
    <x v="1"/>
  </r>
  <r>
    <x v="0"/>
    <n v="1"/>
    <s v="11-00523"/>
    <d v="2020-04-04T00:00:00"/>
    <d v="1899-12-30T12:50:00"/>
    <x v="0"/>
    <n v="35"/>
    <n v="80"/>
    <n v="4.99"/>
    <b v="0"/>
    <n v="6"/>
    <s v="Saturday"/>
    <x v="1"/>
  </r>
  <r>
    <x v="0"/>
    <n v="1"/>
    <s v="11-00524"/>
    <d v="2020-04-04T00:00:00"/>
    <d v="1899-12-30T12:54:00"/>
    <x v="0"/>
    <n v="33"/>
    <n v="35"/>
    <n v="4.99"/>
    <b v="0"/>
    <n v="6"/>
    <s v="Saturday"/>
    <x v="1"/>
  </r>
  <r>
    <x v="0"/>
    <n v="1"/>
    <s v="11-00525"/>
    <d v="2020-04-04T00:00:00"/>
    <d v="1899-12-30T12:54:00"/>
    <x v="0"/>
    <n v="48"/>
    <n v="40"/>
    <n v="4.99"/>
    <b v="0"/>
    <n v="6"/>
    <s v="Saturday"/>
    <x v="1"/>
  </r>
  <r>
    <x v="0"/>
    <n v="1"/>
    <s v="11-00526"/>
    <d v="2020-04-04T00:00:00"/>
    <d v="1899-12-30T12:57:00"/>
    <x v="0"/>
    <n v="33"/>
    <n v="86"/>
    <n v="4.99"/>
    <b v="0"/>
    <n v="6"/>
    <s v="Saturday"/>
    <x v="1"/>
  </r>
  <r>
    <x v="0"/>
    <n v="1"/>
    <s v="11-00527"/>
    <d v="2020-04-04T00:00:00"/>
    <d v="1899-12-30T13:04:00"/>
    <x v="0"/>
    <n v="28"/>
    <n v="40"/>
    <n v="4.99"/>
    <b v="0"/>
    <n v="6"/>
    <s v="Saturday"/>
    <x v="1"/>
  </r>
  <r>
    <x v="0"/>
    <n v="1"/>
    <s v="11-00528"/>
    <d v="2020-04-04T00:00:00"/>
    <d v="1899-12-30T13:09:00"/>
    <x v="0"/>
    <n v="55"/>
    <n v="42"/>
    <n v="4.99"/>
    <b v="0"/>
    <n v="6"/>
    <s v="Saturday"/>
    <x v="1"/>
  </r>
  <r>
    <x v="0"/>
    <n v="1"/>
    <s v="11-00529"/>
    <d v="2020-04-04T00:00:00"/>
    <d v="1899-12-30T13:22:00"/>
    <x v="0"/>
    <n v="50"/>
    <n v="76"/>
    <n v="4.99"/>
    <b v="0"/>
    <n v="6"/>
    <s v="Saturday"/>
    <x v="1"/>
  </r>
  <r>
    <x v="0"/>
    <n v="1"/>
    <s v="11-00530"/>
    <d v="2020-04-04T00:00:00"/>
    <d v="1899-12-30T13:30:00"/>
    <x v="0"/>
    <n v="38"/>
    <n v="38"/>
    <n v="4.99"/>
    <b v="1"/>
    <n v="6"/>
    <s v="Saturday"/>
    <x v="1"/>
  </r>
  <r>
    <x v="0"/>
    <n v="1"/>
    <s v="11-00531"/>
    <d v="2020-04-04T00:00:00"/>
    <d v="1899-12-30T13:33:00"/>
    <x v="0"/>
    <n v="40"/>
    <n v="151"/>
    <n v="4.99"/>
    <b v="1"/>
    <n v="6"/>
    <s v="Saturday"/>
    <x v="1"/>
  </r>
  <r>
    <x v="0"/>
    <n v="1"/>
    <s v="11-00532"/>
    <d v="2020-04-04T00:00:00"/>
    <d v="1899-12-30T13:35:00"/>
    <x v="0"/>
    <n v="36"/>
    <n v="65"/>
    <n v="4.99"/>
    <b v="0"/>
    <n v="6"/>
    <s v="Saturday"/>
    <x v="1"/>
  </r>
  <r>
    <x v="0"/>
    <n v="1"/>
    <s v="11-00533"/>
    <d v="2020-04-04T00:00:00"/>
    <d v="1899-12-30T13:39:00"/>
    <x v="0"/>
    <n v="35"/>
    <n v="25"/>
    <n v="4.99"/>
    <b v="0"/>
    <n v="6"/>
    <s v="Saturday"/>
    <x v="1"/>
  </r>
  <r>
    <x v="0"/>
    <n v="1"/>
    <s v="11-00534"/>
    <d v="2020-04-04T00:00:00"/>
    <d v="1899-12-30T13:45:00"/>
    <x v="0"/>
    <n v="35"/>
    <n v="37"/>
    <n v="4.99"/>
    <b v="0"/>
    <n v="6"/>
    <s v="Saturday"/>
    <x v="1"/>
  </r>
  <r>
    <x v="0"/>
    <n v="1"/>
    <s v="11-00535"/>
    <d v="2020-04-04T00:00:00"/>
    <d v="1899-12-30T13:49:00"/>
    <x v="0"/>
    <n v="37"/>
    <n v="110"/>
    <n v="4.99"/>
    <b v="0"/>
    <n v="6"/>
    <s v="Saturday"/>
    <x v="1"/>
  </r>
  <r>
    <x v="0"/>
    <n v="1"/>
    <s v="11-00536"/>
    <d v="2020-04-04T00:00:00"/>
    <d v="1899-12-30T13:56:00"/>
    <x v="0"/>
    <n v="40"/>
    <n v="70"/>
    <n v="4.99"/>
    <b v="0"/>
    <n v="6"/>
    <s v="Saturday"/>
    <x v="1"/>
  </r>
  <r>
    <x v="0"/>
    <n v="1"/>
    <s v="11-00537"/>
    <d v="2020-04-04T00:00:00"/>
    <d v="1899-12-30T13:57:00"/>
    <x v="0"/>
    <n v="35"/>
    <n v="92"/>
    <n v="4.99"/>
    <b v="0"/>
    <n v="6"/>
    <s v="Saturday"/>
    <x v="1"/>
  </r>
  <r>
    <x v="0"/>
    <n v="1"/>
    <s v="11-00538"/>
    <d v="2020-04-04T00:00:00"/>
    <d v="1899-12-30T14:39:00"/>
    <x v="0"/>
    <n v="40"/>
    <n v="34"/>
    <n v="4.99"/>
    <b v="0"/>
    <n v="6"/>
    <s v="Saturday"/>
    <x v="1"/>
  </r>
  <r>
    <x v="0"/>
    <n v="1"/>
    <s v="11-00539"/>
    <d v="2020-04-04T00:00:00"/>
    <d v="1899-12-30T14:44:00"/>
    <x v="0"/>
    <n v="39"/>
    <n v="53"/>
    <n v="4.99"/>
    <b v="0"/>
    <n v="6"/>
    <s v="Saturday"/>
    <x v="1"/>
  </r>
  <r>
    <x v="0"/>
    <n v="1"/>
    <s v="11-00540"/>
    <d v="2020-04-04T00:00:00"/>
    <d v="1899-12-30T14:45:00"/>
    <x v="0"/>
    <n v="31"/>
    <n v="25"/>
    <n v="4.99"/>
    <b v="0"/>
    <n v="6"/>
    <s v="Saturday"/>
    <x v="1"/>
  </r>
  <r>
    <x v="0"/>
    <n v="1"/>
    <s v="11-00541"/>
    <d v="2020-04-04T00:00:00"/>
    <d v="1899-12-30T15:02:00"/>
    <x v="0"/>
    <n v="35"/>
    <n v="31"/>
    <n v="4.99"/>
    <b v="0"/>
    <n v="6"/>
    <s v="Saturday"/>
    <x v="1"/>
  </r>
  <r>
    <x v="0"/>
    <n v="1"/>
    <s v="11-00542"/>
    <d v="2020-04-04T00:00:00"/>
    <d v="1899-12-30T15:09:00"/>
    <x v="0"/>
    <n v="22"/>
    <n v="69"/>
    <n v="4.99"/>
    <b v="0"/>
    <n v="6"/>
    <s v="Saturday"/>
    <x v="1"/>
  </r>
  <r>
    <x v="0"/>
    <n v="1"/>
    <s v="11-00543"/>
    <d v="2020-04-04T00:00:00"/>
    <d v="1899-12-30T15:16:00"/>
    <x v="0"/>
    <n v="25"/>
    <n v="61"/>
    <n v="4.99"/>
    <b v="0"/>
    <n v="6"/>
    <s v="Saturday"/>
    <x v="1"/>
  </r>
  <r>
    <x v="0"/>
    <n v="1"/>
    <s v="11-00544"/>
    <d v="2020-04-04T00:00:00"/>
    <d v="1899-12-30T15:17:00"/>
    <x v="0"/>
    <n v="27"/>
    <n v="75"/>
    <n v="4.99"/>
    <b v="0"/>
    <n v="6"/>
    <s v="Saturday"/>
    <x v="1"/>
  </r>
  <r>
    <x v="0"/>
    <n v="1"/>
    <s v="11-00545"/>
    <d v="2020-04-04T00:00:00"/>
    <d v="1899-12-30T15:31:00"/>
    <x v="0"/>
    <n v="24"/>
    <n v="31"/>
    <n v="4.99"/>
    <b v="0"/>
    <n v="6"/>
    <s v="Saturday"/>
    <x v="1"/>
  </r>
  <r>
    <x v="0"/>
    <n v="1"/>
    <s v="11-00546"/>
    <d v="2020-04-04T00:00:00"/>
    <d v="1899-12-30T15:38:00"/>
    <x v="0"/>
    <n v="32"/>
    <n v="79"/>
    <n v="4.99"/>
    <b v="0"/>
    <n v="6"/>
    <s v="Saturday"/>
    <x v="1"/>
  </r>
  <r>
    <x v="0"/>
    <n v="1"/>
    <s v="11-00547"/>
    <d v="2020-04-04T00:00:00"/>
    <d v="1899-12-30T15:43:00"/>
    <x v="0"/>
    <n v="34"/>
    <n v="22"/>
    <n v="4.99"/>
    <b v="0"/>
    <n v="6"/>
    <s v="Saturday"/>
    <x v="1"/>
  </r>
  <r>
    <x v="0"/>
    <n v="1"/>
    <s v="11-00548"/>
    <d v="2020-04-04T00:00:00"/>
    <d v="1899-12-30T15:44:00"/>
    <x v="0"/>
    <n v="20"/>
    <n v="67"/>
    <n v="4.99"/>
    <b v="0"/>
    <n v="6"/>
    <s v="Saturday"/>
    <x v="1"/>
  </r>
  <r>
    <x v="0"/>
    <n v="1"/>
    <s v="11-00549"/>
    <d v="2020-04-04T00:00:00"/>
    <d v="1899-12-30T16:02:00"/>
    <x v="0"/>
    <n v="46"/>
    <n v="37"/>
    <n v="4.99"/>
    <b v="0"/>
    <n v="6"/>
    <s v="Saturday"/>
    <x v="1"/>
  </r>
  <r>
    <x v="0"/>
    <n v="1"/>
    <s v="11-00550"/>
    <d v="2020-04-04T00:00:00"/>
    <d v="1899-12-30T16:05:00"/>
    <x v="0"/>
    <n v="37"/>
    <n v="33"/>
    <n v="4.99"/>
    <b v="0"/>
    <n v="6"/>
    <s v="Saturday"/>
    <x v="1"/>
  </r>
  <r>
    <x v="0"/>
    <n v="1"/>
    <s v="11-00551"/>
    <d v="2020-04-04T00:00:00"/>
    <d v="1899-12-30T16:07:00"/>
    <x v="0"/>
    <n v="36"/>
    <n v="79"/>
    <n v="4.99"/>
    <b v="0"/>
    <n v="6"/>
    <s v="Saturday"/>
    <x v="1"/>
  </r>
  <r>
    <x v="0"/>
    <n v="1"/>
    <s v="11-00552"/>
    <d v="2020-04-04T00:00:00"/>
    <d v="1899-12-30T16:09:00"/>
    <x v="0"/>
    <n v="44"/>
    <n v="124"/>
    <n v="4.99"/>
    <b v="1"/>
    <n v="6"/>
    <s v="Saturday"/>
    <x v="1"/>
  </r>
  <r>
    <x v="0"/>
    <n v="1"/>
    <s v="11-00553"/>
    <d v="2020-04-04T00:00:00"/>
    <d v="1899-12-30T16:16:00"/>
    <x v="0"/>
    <n v="36"/>
    <n v="157"/>
    <n v="4.99"/>
    <b v="0"/>
    <n v="6"/>
    <s v="Saturday"/>
    <x v="1"/>
  </r>
  <r>
    <x v="0"/>
    <n v="1"/>
    <s v="11-00554"/>
    <d v="2020-04-04T00:00:00"/>
    <d v="1899-12-30T16:25:00"/>
    <x v="0"/>
    <n v="35"/>
    <n v="73"/>
    <n v="4.99"/>
    <b v="0"/>
    <n v="6"/>
    <s v="Saturday"/>
    <x v="1"/>
  </r>
  <r>
    <x v="0"/>
    <n v="1"/>
    <s v="11-00555"/>
    <d v="2020-04-04T00:00:00"/>
    <d v="1899-12-30T16:31:00"/>
    <x v="0"/>
    <n v="36"/>
    <n v="241"/>
    <n v="4.99"/>
    <b v="0"/>
    <n v="6"/>
    <s v="Saturday"/>
    <x v="1"/>
  </r>
  <r>
    <x v="0"/>
    <n v="1"/>
    <s v="11-00556"/>
    <d v="2020-04-04T00:00:00"/>
    <d v="1899-12-30T16:36:00"/>
    <x v="0"/>
    <n v="36"/>
    <n v="92"/>
    <n v="4.99"/>
    <b v="0"/>
    <n v="6"/>
    <s v="Saturday"/>
    <x v="1"/>
  </r>
  <r>
    <x v="0"/>
    <n v="1"/>
    <s v="11-00557"/>
    <d v="2020-04-04T00:00:00"/>
    <d v="1899-12-30T16:36:00"/>
    <x v="0"/>
    <n v="39"/>
    <n v="238"/>
    <n v="4.99"/>
    <b v="1"/>
    <n v="6"/>
    <s v="Saturday"/>
    <x v="1"/>
  </r>
  <r>
    <x v="0"/>
    <n v="1"/>
    <s v="11-00558"/>
    <d v="2020-04-04T00:00:00"/>
    <d v="1899-12-30T16:42:00"/>
    <x v="0"/>
    <n v="39"/>
    <n v="24"/>
    <n v="4.99"/>
    <b v="0"/>
    <n v="6"/>
    <s v="Saturday"/>
    <x v="1"/>
  </r>
  <r>
    <x v="0"/>
    <n v="1"/>
    <s v="11-00559"/>
    <d v="2020-04-04T00:00:00"/>
    <d v="1899-12-30T16:46:00"/>
    <x v="0"/>
    <n v="42"/>
    <n v="44"/>
    <n v="4.99"/>
    <b v="0"/>
    <n v="6"/>
    <s v="Saturday"/>
    <x v="1"/>
  </r>
  <r>
    <x v="0"/>
    <n v="1"/>
    <s v="11-00560"/>
    <d v="2020-04-04T00:00:00"/>
    <d v="1899-12-30T16:53:00"/>
    <x v="0"/>
    <n v="34"/>
    <n v="51"/>
    <n v="4.99"/>
    <b v="0"/>
    <n v="6"/>
    <s v="Saturday"/>
    <x v="1"/>
  </r>
  <r>
    <x v="0"/>
    <n v="1"/>
    <s v="11-00561"/>
    <d v="2020-04-04T00:00:00"/>
    <d v="1899-12-30T16:57:00"/>
    <x v="0"/>
    <n v="41"/>
    <n v="34"/>
    <n v="4.99"/>
    <b v="1"/>
    <n v="6"/>
    <s v="Saturday"/>
    <x v="1"/>
  </r>
  <r>
    <x v="0"/>
    <n v="1"/>
    <s v="11-00562"/>
    <d v="2020-04-04T00:00:00"/>
    <d v="1899-12-30T16:58:00"/>
    <x v="0"/>
    <n v="43"/>
    <n v="49"/>
    <n v="4.99"/>
    <b v="0"/>
    <n v="6"/>
    <s v="Saturday"/>
    <x v="1"/>
  </r>
  <r>
    <x v="0"/>
    <n v="1"/>
    <s v="11-00563"/>
    <d v="2020-04-04T00:00:00"/>
    <d v="1899-12-30T17:00:00"/>
    <x v="1"/>
    <s v="N/A"/>
    <n v="20"/>
    <n v="4.99"/>
    <b v="0"/>
    <n v="6"/>
    <s v="Saturday"/>
    <x v="1"/>
  </r>
  <r>
    <x v="0"/>
    <n v="1"/>
    <s v="11-00565"/>
    <d v="2020-04-04T00:00:00"/>
    <d v="1899-12-30T17:01:00"/>
    <x v="0"/>
    <n v="58"/>
    <n v="38"/>
    <n v="4.99"/>
    <b v="0"/>
    <n v="6"/>
    <s v="Saturday"/>
    <x v="1"/>
  </r>
  <r>
    <x v="0"/>
    <n v="1"/>
    <s v="11-00564"/>
    <d v="2020-04-04T00:00:00"/>
    <d v="1899-12-30T17:01:00"/>
    <x v="0"/>
    <n v="102"/>
    <n v="40"/>
    <n v="4.99"/>
    <b v="0"/>
    <n v="6"/>
    <s v="Saturday"/>
    <x v="1"/>
  </r>
  <r>
    <x v="0"/>
    <n v="1"/>
    <s v="11-00568"/>
    <d v="2020-04-04T00:00:00"/>
    <d v="1899-12-30T17:02:00"/>
    <x v="0"/>
    <n v="71"/>
    <n v="80"/>
    <n v="4.99"/>
    <b v="0"/>
    <n v="6"/>
    <s v="Saturday"/>
    <x v="1"/>
  </r>
  <r>
    <x v="0"/>
    <n v="1"/>
    <s v="11-00566"/>
    <d v="2020-04-04T00:00:00"/>
    <d v="1899-12-30T17:02:00"/>
    <x v="0"/>
    <n v="86"/>
    <n v="81"/>
    <n v="4.99"/>
    <b v="1"/>
    <n v="6"/>
    <s v="Saturday"/>
    <x v="1"/>
  </r>
  <r>
    <x v="0"/>
    <n v="1"/>
    <s v="11-00567"/>
    <d v="2020-04-04T00:00:00"/>
    <d v="1899-12-30T17:02:00"/>
    <x v="0"/>
    <n v="108"/>
    <n v="108"/>
    <n v="4.99"/>
    <b v="0"/>
    <n v="6"/>
    <s v="Saturday"/>
    <x v="1"/>
  </r>
  <r>
    <x v="0"/>
    <n v="1"/>
    <s v="11-00569"/>
    <d v="2020-04-04T00:00:00"/>
    <d v="1899-12-30T17:03:00"/>
    <x v="1"/>
    <s v="N/A"/>
    <n v="22"/>
    <n v="4.99"/>
    <b v="0"/>
    <n v="6"/>
    <s v="Saturday"/>
    <x v="1"/>
  </r>
  <r>
    <x v="0"/>
    <n v="1"/>
    <s v="11-00571"/>
    <d v="2020-04-04T00:00:00"/>
    <d v="1899-12-30T17:04:00"/>
    <x v="1"/>
    <s v="N/A"/>
    <n v="22"/>
    <n v="4.99"/>
    <b v="0"/>
    <n v="6"/>
    <s v="Saturday"/>
    <x v="1"/>
  </r>
  <r>
    <x v="0"/>
    <n v="1"/>
    <s v="11-00570"/>
    <d v="2020-04-04T00:00:00"/>
    <d v="1899-12-30T17:04:00"/>
    <x v="0"/>
    <n v="84"/>
    <n v="51"/>
    <n v="4.99"/>
    <b v="0"/>
    <n v="6"/>
    <s v="Saturday"/>
    <x v="1"/>
  </r>
  <r>
    <x v="0"/>
    <n v="1"/>
    <s v="11-00572"/>
    <d v="2020-04-04T00:00:00"/>
    <d v="1899-12-30T17:05:00"/>
    <x v="0"/>
    <n v="101"/>
    <n v="60"/>
    <n v="4.99"/>
    <b v="0"/>
    <n v="6"/>
    <s v="Saturday"/>
    <x v="1"/>
  </r>
  <r>
    <x v="0"/>
    <n v="1"/>
    <s v="11-00574"/>
    <d v="2020-04-04T00:00:00"/>
    <d v="1899-12-30T17:07:00"/>
    <x v="1"/>
    <s v="N/A"/>
    <n v="21"/>
    <n v="4.99"/>
    <b v="0"/>
    <n v="6"/>
    <s v="Saturday"/>
    <x v="1"/>
  </r>
  <r>
    <x v="0"/>
    <n v="1"/>
    <s v="11-00573"/>
    <d v="2020-04-04T00:00:00"/>
    <d v="1899-12-30T17:07:00"/>
    <x v="0"/>
    <n v="96"/>
    <n v="62"/>
    <n v="4.99"/>
    <b v="0"/>
    <n v="6"/>
    <s v="Saturday"/>
    <x v="1"/>
  </r>
  <r>
    <x v="0"/>
    <n v="1"/>
    <s v="11-00575"/>
    <d v="2020-04-04T00:00:00"/>
    <d v="1899-12-30T17:07:00"/>
    <x v="0"/>
    <n v="82"/>
    <n v="78"/>
    <n v="4.99"/>
    <b v="0"/>
    <n v="6"/>
    <s v="Saturday"/>
    <x v="1"/>
  </r>
  <r>
    <x v="0"/>
    <n v="1"/>
    <s v="11-00576"/>
    <d v="2020-04-04T00:00:00"/>
    <d v="1899-12-30T17:08:00"/>
    <x v="0"/>
    <n v="103"/>
    <n v="58"/>
    <n v="4.99"/>
    <b v="0"/>
    <n v="6"/>
    <s v="Saturday"/>
    <x v="1"/>
  </r>
  <r>
    <x v="0"/>
    <n v="1"/>
    <s v="11-00577"/>
    <d v="2020-04-04T00:00:00"/>
    <d v="1899-12-30T17:09:00"/>
    <x v="0"/>
    <n v="90"/>
    <n v="59"/>
    <n v="4.99"/>
    <b v="0"/>
    <n v="6"/>
    <s v="Saturday"/>
    <x v="1"/>
  </r>
  <r>
    <x v="0"/>
    <n v="1"/>
    <s v="11-00579"/>
    <d v="2020-04-04T00:00:00"/>
    <d v="1899-12-30T17:10:00"/>
    <x v="0"/>
    <n v="87"/>
    <n v="49"/>
    <n v="4.99"/>
    <b v="0"/>
    <n v="6"/>
    <s v="Saturday"/>
    <x v="1"/>
  </r>
  <r>
    <x v="0"/>
    <n v="1"/>
    <s v="11-00578"/>
    <d v="2020-04-04T00:00:00"/>
    <d v="1899-12-30T17:10:00"/>
    <x v="0"/>
    <n v="101"/>
    <n v="102"/>
    <n v="4.99"/>
    <b v="0"/>
    <n v="6"/>
    <s v="Saturday"/>
    <x v="1"/>
  </r>
  <r>
    <x v="0"/>
    <n v="1"/>
    <s v="11-00580"/>
    <d v="2020-04-04T00:00:00"/>
    <d v="1899-12-30T17:10:00"/>
    <x v="0"/>
    <n v="88"/>
    <n v="137"/>
    <n v="4.99"/>
    <b v="1"/>
    <n v="6"/>
    <s v="Saturday"/>
    <x v="1"/>
  </r>
  <r>
    <x v="0"/>
    <n v="1"/>
    <s v="11-00583"/>
    <d v="2020-04-04T00:00:00"/>
    <d v="1899-12-30T17:11:00"/>
    <x v="1"/>
    <s v="N/A"/>
    <n v="34"/>
    <n v="4.99"/>
    <b v="0"/>
    <n v="6"/>
    <s v="Saturday"/>
    <x v="1"/>
  </r>
  <r>
    <x v="0"/>
    <n v="1"/>
    <s v="11-00582"/>
    <d v="2020-04-04T00:00:00"/>
    <d v="1899-12-30T17:11:00"/>
    <x v="0"/>
    <n v="104"/>
    <n v="51"/>
    <n v="4.99"/>
    <b v="0"/>
    <n v="6"/>
    <s v="Saturday"/>
    <x v="1"/>
  </r>
  <r>
    <x v="0"/>
    <n v="1"/>
    <s v="11-00581"/>
    <d v="2020-04-04T00:00:00"/>
    <d v="1899-12-30T17:11:00"/>
    <x v="0"/>
    <n v="64"/>
    <n v="65"/>
    <n v="4.99"/>
    <b v="0"/>
    <n v="6"/>
    <s v="Saturday"/>
    <x v="1"/>
  </r>
  <r>
    <x v="0"/>
    <n v="1"/>
    <s v="11-00584"/>
    <d v="2020-04-04T00:00:00"/>
    <d v="1899-12-30T17:13:00"/>
    <x v="0"/>
    <n v="65"/>
    <n v="42"/>
    <n v="4.99"/>
    <b v="0"/>
    <n v="6"/>
    <s v="Saturday"/>
    <x v="1"/>
  </r>
  <r>
    <x v="0"/>
    <n v="1"/>
    <s v="11-00585"/>
    <d v="2020-04-04T00:00:00"/>
    <d v="1899-12-30T17:13:00"/>
    <x v="0"/>
    <n v="70"/>
    <n v="50"/>
    <n v="4.99"/>
    <b v="0"/>
    <n v="6"/>
    <s v="Saturday"/>
    <x v="1"/>
  </r>
  <r>
    <x v="0"/>
    <n v="1"/>
    <s v="11-00586"/>
    <d v="2020-04-04T00:00:00"/>
    <d v="1899-12-30T17:15:00"/>
    <x v="0"/>
    <n v="116"/>
    <n v="62"/>
    <n v="4.99"/>
    <b v="0"/>
    <n v="6"/>
    <s v="Saturday"/>
    <x v="1"/>
  </r>
  <r>
    <x v="0"/>
    <n v="1"/>
    <s v="11-00588"/>
    <d v="2020-04-04T00:00:00"/>
    <d v="1899-12-30T17:16:00"/>
    <x v="1"/>
    <s v="N/A"/>
    <n v="22"/>
    <n v="4.99"/>
    <b v="0"/>
    <n v="6"/>
    <s v="Saturday"/>
    <x v="1"/>
  </r>
  <r>
    <x v="0"/>
    <n v="1"/>
    <s v="11-00589"/>
    <d v="2020-04-04T00:00:00"/>
    <d v="1899-12-30T17:16:00"/>
    <x v="1"/>
    <s v="N/A"/>
    <n v="32"/>
    <n v="4.99"/>
    <b v="0"/>
    <n v="6"/>
    <s v="Saturday"/>
    <x v="1"/>
  </r>
  <r>
    <x v="0"/>
    <n v="1"/>
    <s v="11-00587"/>
    <d v="2020-04-04T00:00:00"/>
    <d v="1899-12-30T17:16:00"/>
    <x v="0"/>
    <n v="67"/>
    <n v="61"/>
    <n v="4.99"/>
    <b v="0"/>
    <n v="6"/>
    <s v="Saturday"/>
    <x v="1"/>
  </r>
  <r>
    <x v="0"/>
    <n v="1"/>
    <s v="11-00590"/>
    <d v="2020-04-04T00:00:00"/>
    <d v="1899-12-30T17:18:00"/>
    <x v="0"/>
    <n v="117"/>
    <n v="80"/>
    <n v="4.99"/>
    <b v="0"/>
    <n v="6"/>
    <s v="Saturday"/>
    <x v="1"/>
  </r>
  <r>
    <x v="0"/>
    <n v="1"/>
    <s v="11-00591"/>
    <d v="2020-04-04T00:00:00"/>
    <d v="1899-12-30T17:20:00"/>
    <x v="0"/>
    <n v="91"/>
    <n v="54"/>
    <n v="4.99"/>
    <b v="0"/>
    <n v="6"/>
    <s v="Saturday"/>
    <x v="1"/>
  </r>
  <r>
    <x v="0"/>
    <n v="1"/>
    <s v="11-00592"/>
    <d v="2020-04-04T00:00:00"/>
    <d v="1899-12-30T17:20:00"/>
    <x v="0"/>
    <n v="98"/>
    <n v="66"/>
    <n v="4.99"/>
    <b v="0"/>
    <n v="6"/>
    <s v="Saturday"/>
    <x v="1"/>
  </r>
  <r>
    <x v="0"/>
    <n v="1"/>
    <s v="11-00593"/>
    <d v="2020-04-04T00:00:00"/>
    <d v="1899-12-30T17:21:00"/>
    <x v="0"/>
    <n v="104"/>
    <n v="55"/>
    <n v="4.99"/>
    <b v="0"/>
    <n v="6"/>
    <s v="Saturday"/>
    <x v="1"/>
  </r>
  <r>
    <x v="0"/>
    <n v="1"/>
    <s v="11-00594"/>
    <d v="2020-04-04T00:00:00"/>
    <d v="1899-12-30T17:22:00"/>
    <x v="1"/>
    <s v="N/A"/>
    <n v="27"/>
    <n v="4.99"/>
    <b v="0"/>
    <n v="6"/>
    <s v="Saturday"/>
    <x v="1"/>
  </r>
  <r>
    <x v="0"/>
    <n v="1"/>
    <s v="11-00595"/>
    <d v="2020-04-04T00:00:00"/>
    <d v="1899-12-30T17:23:00"/>
    <x v="1"/>
    <s v="N/A"/>
    <n v="34"/>
    <n v="4.99"/>
    <b v="0"/>
    <n v="6"/>
    <s v="Saturday"/>
    <x v="1"/>
  </r>
  <r>
    <x v="0"/>
    <n v="1"/>
    <s v="11-00597"/>
    <d v="2020-04-04T00:00:00"/>
    <d v="1899-12-30T17:23:00"/>
    <x v="0"/>
    <n v="103"/>
    <n v="43"/>
    <n v="4.99"/>
    <b v="0"/>
    <n v="6"/>
    <s v="Saturday"/>
    <x v="1"/>
  </r>
  <r>
    <x v="0"/>
    <n v="1"/>
    <s v="11-00596"/>
    <d v="2020-04-04T00:00:00"/>
    <d v="1899-12-30T17:23:00"/>
    <x v="0"/>
    <n v="107"/>
    <n v="52"/>
    <n v="4.99"/>
    <b v="0"/>
    <n v="6"/>
    <s v="Saturday"/>
    <x v="1"/>
  </r>
  <r>
    <x v="0"/>
    <n v="1"/>
    <s v="11-00598"/>
    <d v="2020-04-04T00:00:00"/>
    <d v="1899-12-30T17:25:00"/>
    <x v="0"/>
    <n v="58"/>
    <n v="41"/>
    <n v="4.99"/>
    <b v="0"/>
    <n v="6"/>
    <s v="Saturday"/>
    <x v="1"/>
  </r>
  <r>
    <x v="0"/>
    <n v="1"/>
    <s v="11-00599"/>
    <d v="2020-04-04T00:00:00"/>
    <d v="1899-12-30T17:25:00"/>
    <x v="0"/>
    <n v="88"/>
    <n v="65"/>
    <n v="4.99"/>
    <b v="0"/>
    <n v="6"/>
    <s v="Saturday"/>
    <x v="1"/>
  </r>
  <r>
    <x v="0"/>
    <n v="1"/>
    <s v="11-00600"/>
    <d v="2020-04-04T00:00:00"/>
    <d v="1899-12-30T17:27:00"/>
    <x v="1"/>
    <s v="N/A"/>
    <n v="29"/>
    <n v="4.99"/>
    <b v="0"/>
    <n v="6"/>
    <s v="Saturday"/>
    <x v="1"/>
  </r>
  <r>
    <x v="0"/>
    <n v="1"/>
    <s v="11-00601"/>
    <d v="2020-04-04T00:00:00"/>
    <d v="1899-12-30T17:28:00"/>
    <x v="0"/>
    <n v="89"/>
    <n v="65"/>
    <n v="4.99"/>
    <b v="0"/>
    <n v="6"/>
    <s v="Saturday"/>
    <x v="1"/>
  </r>
  <r>
    <x v="0"/>
    <n v="1"/>
    <s v="11-00605"/>
    <d v="2020-04-04T00:00:00"/>
    <d v="1899-12-30T17:29:00"/>
    <x v="1"/>
    <s v="N/A"/>
    <n v="23"/>
    <n v="4.99"/>
    <b v="0"/>
    <n v="6"/>
    <s v="Saturday"/>
    <x v="1"/>
  </r>
  <r>
    <x v="0"/>
    <n v="1"/>
    <s v="11-00602"/>
    <d v="2020-04-04T00:00:00"/>
    <d v="1899-12-30T17:29:00"/>
    <x v="0"/>
    <n v="90"/>
    <n v="52"/>
    <n v="4.99"/>
    <b v="0"/>
    <n v="6"/>
    <s v="Saturday"/>
    <x v="1"/>
  </r>
  <r>
    <x v="0"/>
    <n v="1"/>
    <s v="11-00604"/>
    <d v="2020-04-04T00:00:00"/>
    <d v="1899-12-30T17:29:00"/>
    <x v="0"/>
    <n v="113"/>
    <n v="66"/>
    <n v="4.99"/>
    <b v="0"/>
    <n v="6"/>
    <s v="Saturday"/>
    <x v="1"/>
  </r>
  <r>
    <x v="0"/>
    <n v="1"/>
    <s v="11-00606"/>
    <d v="2020-04-04T00:00:00"/>
    <d v="1899-12-30T17:29:00"/>
    <x v="0"/>
    <n v="73"/>
    <n v="74"/>
    <n v="4.99"/>
    <b v="0"/>
    <n v="6"/>
    <s v="Saturday"/>
    <x v="1"/>
  </r>
  <r>
    <x v="0"/>
    <n v="1"/>
    <s v="11-00607"/>
    <d v="2020-04-04T00:00:00"/>
    <d v="1899-12-30T17:29:00"/>
    <x v="0"/>
    <n v="102"/>
    <n v="84"/>
    <n v="4.99"/>
    <b v="0"/>
    <n v="6"/>
    <s v="Saturday"/>
    <x v="1"/>
  </r>
  <r>
    <x v="0"/>
    <n v="1"/>
    <s v="11-00603"/>
    <d v="2020-04-04T00:00:00"/>
    <d v="1899-12-30T17:29:00"/>
    <x v="0"/>
    <n v="100"/>
    <n v="141"/>
    <n v="4.99"/>
    <b v="0"/>
    <n v="6"/>
    <s v="Saturday"/>
    <x v="1"/>
  </r>
  <r>
    <x v="0"/>
    <n v="1"/>
    <s v="11-00608"/>
    <d v="2020-04-04T00:00:00"/>
    <d v="1899-12-30T17:30:00"/>
    <x v="1"/>
    <s v="N/A"/>
    <n v="24"/>
    <n v="4.99"/>
    <b v="0"/>
    <n v="6"/>
    <s v="Saturday"/>
    <x v="1"/>
  </r>
  <r>
    <x v="0"/>
    <n v="1"/>
    <s v="11-00609"/>
    <d v="2020-04-04T00:00:00"/>
    <d v="1899-12-30T17:31:00"/>
    <x v="1"/>
    <s v="N/A"/>
    <n v="34"/>
    <n v="4.99"/>
    <b v="0"/>
    <n v="6"/>
    <s v="Saturday"/>
    <x v="1"/>
  </r>
  <r>
    <x v="0"/>
    <n v="1"/>
    <s v="11-00610"/>
    <d v="2020-04-04T00:00:00"/>
    <d v="1899-12-30T17:31:00"/>
    <x v="0"/>
    <n v="107"/>
    <n v="50"/>
    <n v="4.99"/>
    <b v="0"/>
    <n v="6"/>
    <s v="Saturday"/>
    <x v="1"/>
  </r>
  <r>
    <x v="0"/>
    <n v="1"/>
    <s v="11-00611"/>
    <d v="2020-04-04T00:00:00"/>
    <d v="1899-12-30T17:32:00"/>
    <x v="0"/>
    <n v="91"/>
    <n v="135"/>
    <n v="4.99"/>
    <b v="0"/>
    <n v="6"/>
    <s v="Saturday"/>
    <x v="1"/>
  </r>
  <r>
    <x v="0"/>
    <n v="1"/>
    <s v="11-00612"/>
    <d v="2020-04-04T00:00:00"/>
    <d v="1899-12-30T17:33:00"/>
    <x v="1"/>
    <s v="N/A"/>
    <n v="36"/>
    <n v="4.99"/>
    <b v="0"/>
    <n v="6"/>
    <s v="Saturday"/>
    <x v="1"/>
  </r>
  <r>
    <x v="0"/>
    <n v="1"/>
    <s v="11-00613"/>
    <d v="2020-04-04T00:00:00"/>
    <d v="1899-12-30T17:34:00"/>
    <x v="0"/>
    <n v="102"/>
    <n v="153"/>
    <n v="4.99"/>
    <b v="0"/>
    <n v="6"/>
    <s v="Saturday"/>
    <x v="1"/>
  </r>
  <r>
    <x v="0"/>
    <n v="1"/>
    <s v="11-00614"/>
    <d v="2020-04-04T00:00:00"/>
    <d v="1899-12-30T17:35:00"/>
    <x v="1"/>
    <s v="N/A"/>
    <n v="24"/>
    <n v="4.99"/>
    <b v="0"/>
    <n v="6"/>
    <s v="Saturday"/>
    <x v="1"/>
  </r>
  <r>
    <x v="0"/>
    <n v="1"/>
    <s v="11-00615"/>
    <d v="2020-04-04T00:00:00"/>
    <d v="1899-12-30T17:36:00"/>
    <x v="0"/>
    <n v="99"/>
    <n v="206"/>
    <n v="4.99"/>
    <b v="0"/>
    <n v="6"/>
    <s v="Saturday"/>
    <x v="1"/>
  </r>
  <r>
    <x v="0"/>
    <n v="1"/>
    <s v="11-00616"/>
    <d v="2020-04-04T00:00:00"/>
    <d v="1899-12-30T17:38:00"/>
    <x v="0"/>
    <n v="105"/>
    <n v="47"/>
    <n v="4.99"/>
    <b v="0"/>
    <n v="6"/>
    <s v="Saturday"/>
    <x v="1"/>
  </r>
  <r>
    <x v="0"/>
    <n v="1"/>
    <s v="11-00617"/>
    <d v="2020-04-04T00:00:00"/>
    <d v="1899-12-30T17:38:00"/>
    <x v="0"/>
    <n v="100"/>
    <n v="111"/>
    <n v="4.99"/>
    <b v="0"/>
    <n v="6"/>
    <s v="Saturday"/>
    <x v="1"/>
  </r>
  <r>
    <x v="0"/>
    <n v="1"/>
    <s v="11-00619"/>
    <d v="2020-04-04T00:00:00"/>
    <d v="1899-12-30T17:39:00"/>
    <x v="1"/>
    <s v="N/A"/>
    <n v="33"/>
    <n v="4.99"/>
    <b v="0"/>
    <n v="6"/>
    <s v="Saturday"/>
    <x v="1"/>
  </r>
  <r>
    <x v="0"/>
    <n v="1"/>
    <s v="11-00618"/>
    <d v="2020-04-04T00:00:00"/>
    <d v="1899-12-30T17:39:00"/>
    <x v="0"/>
    <n v="111"/>
    <n v="82"/>
    <n v="4.99"/>
    <b v="0"/>
    <n v="6"/>
    <s v="Saturday"/>
    <x v="1"/>
  </r>
  <r>
    <x v="0"/>
    <n v="1"/>
    <s v="11-00620"/>
    <d v="2020-04-04T00:00:00"/>
    <d v="1899-12-30T17:40:00"/>
    <x v="0"/>
    <n v="97"/>
    <n v="92"/>
    <n v="4.99"/>
    <b v="0"/>
    <n v="6"/>
    <s v="Saturday"/>
    <x v="1"/>
  </r>
  <r>
    <x v="0"/>
    <n v="1"/>
    <s v="11-00621"/>
    <d v="2020-04-04T00:00:00"/>
    <d v="1899-12-30T17:41:00"/>
    <x v="0"/>
    <n v="72"/>
    <n v="72"/>
    <n v="4.99"/>
    <b v="0"/>
    <n v="6"/>
    <s v="Saturday"/>
    <x v="1"/>
  </r>
  <r>
    <x v="0"/>
    <n v="1"/>
    <s v="11-00622"/>
    <d v="2020-04-04T00:00:00"/>
    <d v="1899-12-30T17:42:00"/>
    <x v="0"/>
    <n v="71"/>
    <n v="127"/>
    <n v="4.99"/>
    <b v="0"/>
    <n v="6"/>
    <s v="Saturday"/>
    <x v="1"/>
  </r>
  <r>
    <x v="0"/>
    <n v="1"/>
    <s v="11-00624"/>
    <d v="2020-04-04T00:00:00"/>
    <d v="1899-12-30T17:43:00"/>
    <x v="0"/>
    <n v="80"/>
    <n v="62"/>
    <n v="4.99"/>
    <b v="0"/>
    <n v="6"/>
    <s v="Saturday"/>
    <x v="1"/>
  </r>
  <r>
    <x v="0"/>
    <n v="1"/>
    <s v="11-00623"/>
    <d v="2020-04-04T00:00:00"/>
    <d v="1899-12-30T17:43:00"/>
    <x v="0"/>
    <n v="110"/>
    <n v="64"/>
    <n v="4.99"/>
    <b v="0"/>
    <n v="6"/>
    <s v="Saturday"/>
    <x v="1"/>
  </r>
  <r>
    <x v="0"/>
    <n v="1"/>
    <s v="11-00626"/>
    <d v="2020-04-04T00:00:00"/>
    <d v="1899-12-30T17:44:00"/>
    <x v="1"/>
    <s v="N/A"/>
    <n v="30"/>
    <n v="4.99"/>
    <b v="0"/>
    <n v="6"/>
    <s v="Saturday"/>
    <x v="1"/>
  </r>
  <r>
    <x v="0"/>
    <n v="1"/>
    <s v="11-00625"/>
    <d v="2020-04-04T00:00:00"/>
    <d v="1899-12-30T17:44:00"/>
    <x v="1"/>
    <s v="N/A"/>
    <n v="32"/>
    <n v="4.99"/>
    <b v="0"/>
    <n v="6"/>
    <s v="Saturday"/>
    <x v="1"/>
  </r>
  <r>
    <x v="0"/>
    <n v="1"/>
    <s v="11-00627"/>
    <d v="2020-04-04T00:00:00"/>
    <d v="1899-12-30T17:46:00"/>
    <x v="1"/>
    <s v="N/A"/>
    <n v="23"/>
    <n v="4.99"/>
    <b v="0"/>
    <n v="6"/>
    <s v="Saturday"/>
    <x v="1"/>
  </r>
  <r>
    <x v="0"/>
    <n v="1"/>
    <s v="11-00628"/>
    <d v="2020-04-04T00:00:00"/>
    <d v="1899-12-30T17:46:00"/>
    <x v="0"/>
    <n v="77"/>
    <n v="39"/>
    <n v="4.99"/>
    <b v="0"/>
    <n v="6"/>
    <s v="Saturday"/>
    <x v="1"/>
  </r>
  <r>
    <x v="0"/>
    <n v="1"/>
    <s v="11-00629"/>
    <d v="2020-04-04T00:00:00"/>
    <d v="1899-12-30T17:46:00"/>
    <x v="0"/>
    <n v="105"/>
    <n v="53"/>
    <n v="4.99"/>
    <b v="0"/>
    <n v="6"/>
    <s v="Saturday"/>
    <x v="1"/>
  </r>
  <r>
    <x v="0"/>
    <n v="1"/>
    <s v="11-00630"/>
    <d v="2020-04-04T00:00:00"/>
    <d v="1899-12-30T17:46:00"/>
    <x v="0"/>
    <n v="90"/>
    <n v="78"/>
    <n v="4.99"/>
    <b v="1"/>
    <n v="6"/>
    <s v="Saturday"/>
    <x v="1"/>
  </r>
  <r>
    <x v="0"/>
    <n v="1"/>
    <s v="11-00633"/>
    <d v="2020-04-04T00:00:00"/>
    <d v="1899-12-30T17:48:00"/>
    <x v="1"/>
    <s v="N/A"/>
    <n v="26"/>
    <n v="4.99"/>
    <b v="0"/>
    <n v="6"/>
    <s v="Saturday"/>
    <x v="1"/>
  </r>
  <r>
    <x v="0"/>
    <n v="1"/>
    <s v="11-00632"/>
    <d v="2020-04-04T00:00:00"/>
    <d v="1899-12-30T17:48:00"/>
    <x v="0"/>
    <n v="100"/>
    <n v="87"/>
    <n v="4.99"/>
    <b v="0"/>
    <n v="6"/>
    <s v="Saturday"/>
    <x v="1"/>
  </r>
  <r>
    <x v="0"/>
    <n v="1"/>
    <s v="11-00631"/>
    <d v="2020-04-04T00:00:00"/>
    <d v="1899-12-30T17:48:00"/>
    <x v="0"/>
    <n v="103"/>
    <n v="93"/>
    <n v="4.99"/>
    <b v="0"/>
    <n v="6"/>
    <s v="Saturday"/>
    <x v="1"/>
  </r>
  <r>
    <x v="0"/>
    <n v="1"/>
    <s v="11-00634"/>
    <d v="2020-04-04T00:00:00"/>
    <d v="1899-12-30T17:49:00"/>
    <x v="1"/>
    <s v="N/A"/>
    <n v="35"/>
    <n v="4.99"/>
    <b v="0"/>
    <n v="6"/>
    <s v="Saturday"/>
    <x v="1"/>
  </r>
  <r>
    <x v="0"/>
    <n v="1"/>
    <s v="11-00635"/>
    <d v="2020-04-04T00:00:00"/>
    <d v="1899-12-30T17:49:00"/>
    <x v="0"/>
    <n v="90"/>
    <n v="63"/>
    <n v="4.99"/>
    <b v="0"/>
    <n v="6"/>
    <s v="Saturday"/>
    <x v="1"/>
  </r>
  <r>
    <x v="0"/>
    <n v="1"/>
    <s v="11-00636"/>
    <d v="2020-04-04T00:00:00"/>
    <d v="1899-12-30T17:50:00"/>
    <x v="1"/>
    <s v="N/A"/>
    <n v="36"/>
    <n v="4.99"/>
    <b v="0"/>
    <n v="6"/>
    <s v="Saturday"/>
    <x v="1"/>
  </r>
  <r>
    <x v="0"/>
    <n v="1"/>
    <s v="11-00638"/>
    <d v="2020-04-04T00:00:00"/>
    <d v="1899-12-30T17:54:00"/>
    <x v="0"/>
    <n v="63"/>
    <n v="68"/>
    <n v="4.99"/>
    <b v="0"/>
    <n v="6"/>
    <s v="Saturday"/>
    <x v="1"/>
  </r>
  <r>
    <x v="0"/>
    <n v="1"/>
    <s v="11-00637"/>
    <d v="2020-04-04T00:00:00"/>
    <d v="1899-12-30T17:54:00"/>
    <x v="0"/>
    <n v="105"/>
    <n v="115"/>
    <n v="4.99"/>
    <b v="1"/>
    <n v="6"/>
    <s v="Saturday"/>
    <x v="1"/>
  </r>
  <r>
    <x v="0"/>
    <n v="1"/>
    <s v="11-00640"/>
    <d v="2020-04-04T00:00:00"/>
    <d v="1899-12-30T17:55:00"/>
    <x v="0"/>
    <n v="66"/>
    <n v="46"/>
    <n v="4.99"/>
    <b v="0"/>
    <n v="6"/>
    <s v="Saturday"/>
    <x v="1"/>
  </r>
  <r>
    <x v="0"/>
    <n v="1"/>
    <s v="11-00639"/>
    <d v="2020-04-04T00:00:00"/>
    <d v="1899-12-30T17:55:00"/>
    <x v="0"/>
    <n v="111"/>
    <n v="78"/>
    <n v="4.99"/>
    <b v="0"/>
    <n v="6"/>
    <s v="Saturday"/>
    <x v="1"/>
  </r>
  <r>
    <x v="0"/>
    <n v="1"/>
    <s v="11-00641"/>
    <d v="2020-04-04T00:00:00"/>
    <d v="1899-12-30T17:57:00"/>
    <x v="1"/>
    <s v="N/A"/>
    <n v="29"/>
    <n v="4.99"/>
    <b v="0"/>
    <n v="6"/>
    <s v="Saturday"/>
    <x v="1"/>
  </r>
  <r>
    <x v="0"/>
    <n v="1"/>
    <s v="11-00642"/>
    <d v="2020-04-04T00:00:00"/>
    <d v="1899-12-30T17:57:00"/>
    <x v="0"/>
    <n v="109"/>
    <n v="38"/>
    <n v="4.99"/>
    <b v="0"/>
    <n v="6"/>
    <s v="Saturday"/>
    <x v="1"/>
  </r>
  <r>
    <x v="0"/>
    <n v="1"/>
    <s v="11-00643"/>
    <d v="2020-04-04T00:00:00"/>
    <d v="1899-12-30T17:59:00"/>
    <x v="1"/>
    <s v="N/A"/>
    <n v="26"/>
    <n v="4.99"/>
    <b v="0"/>
    <n v="6"/>
    <s v="Saturday"/>
    <x v="1"/>
  </r>
  <r>
    <x v="0"/>
    <n v="1"/>
    <s v="11-00645"/>
    <d v="2020-04-04T00:00:00"/>
    <d v="1899-12-30T17:59:00"/>
    <x v="0"/>
    <n v="105"/>
    <n v="40"/>
    <n v="4.99"/>
    <b v="0"/>
    <n v="6"/>
    <s v="Saturday"/>
    <x v="1"/>
  </r>
  <r>
    <x v="0"/>
    <n v="1"/>
    <s v="11-00644"/>
    <d v="2020-04-04T00:00:00"/>
    <d v="1899-12-30T17:59:00"/>
    <x v="0"/>
    <n v="99"/>
    <n v="49"/>
    <n v="4.99"/>
    <b v="0"/>
    <n v="6"/>
    <s v="Saturday"/>
    <x v="1"/>
  </r>
  <r>
    <x v="0"/>
    <n v="1"/>
    <s v="11-00646"/>
    <d v="2020-04-04T00:00:00"/>
    <d v="1899-12-30T18:00:00"/>
    <x v="0"/>
    <n v="175"/>
    <n v="54"/>
    <n v="4.99"/>
    <b v="0"/>
    <n v="6"/>
    <s v="Saturday"/>
    <x v="1"/>
  </r>
  <r>
    <x v="0"/>
    <n v="1"/>
    <s v="11-00647"/>
    <d v="2020-04-04T00:00:00"/>
    <d v="1899-12-30T18:00:00"/>
    <x v="0"/>
    <n v="139"/>
    <n v="83"/>
    <n v="4.99"/>
    <b v="0"/>
    <n v="6"/>
    <s v="Saturday"/>
    <x v="1"/>
  </r>
  <r>
    <x v="0"/>
    <n v="1"/>
    <s v="11-00648"/>
    <d v="2020-04-04T00:00:00"/>
    <d v="1899-12-30T18:02:00"/>
    <x v="1"/>
    <s v="N/A"/>
    <n v="26"/>
    <n v="4.99"/>
    <b v="0"/>
    <n v="6"/>
    <s v="Saturday"/>
    <x v="1"/>
  </r>
  <r>
    <x v="0"/>
    <n v="1"/>
    <s v="11-00649"/>
    <d v="2020-04-04T00:00:00"/>
    <d v="1899-12-30T18:02:00"/>
    <x v="0"/>
    <n v="132"/>
    <n v="43"/>
    <n v="4.99"/>
    <b v="0"/>
    <n v="6"/>
    <s v="Saturday"/>
    <x v="1"/>
  </r>
  <r>
    <x v="0"/>
    <n v="1"/>
    <s v="11-00650"/>
    <d v="2020-04-04T00:00:00"/>
    <d v="1899-12-30T18:05:00"/>
    <x v="0"/>
    <n v="164"/>
    <n v="89"/>
    <n v="4.99"/>
    <b v="0"/>
    <n v="6"/>
    <s v="Saturday"/>
    <x v="1"/>
  </r>
  <r>
    <x v="0"/>
    <n v="1"/>
    <s v="11-00651"/>
    <d v="2020-04-04T00:00:00"/>
    <d v="1899-12-30T18:07:00"/>
    <x v="0"/>
    <n v="172"/>
    <n v="66"/>
    <n v="4.99"/>
    <b v="0"/>
    <n v="6"/>
    <s v="Saturday"/>
    <x v="1"/>
  </r>
  <r>
    <x v="0"/>
    <n v="1"/>
    <s v="11-00653"/>
    <d v="2020-04-04T00:00:00"/>
    <d v="1899-12-30T18:08:00"/>
    <x v="1"/>
    <s v="N/A"/>
    <n v="24"/>
    <n v="4.99"/>
    <b v="0"/>
    <n v="6"/>
    <s v="Saturday"/>
    <x v="1"/>
  </r>
  <r>
    <x v="0"/>
    <n v="1"/>
    <s v="11-00652"/>
    <d v="2020-04-04T00:00:00"/>
    <d v="1899-12-30T18:08:00"/>
    <x v="0"/>
    <n v="164"/>
    <n v="250"/>
    <n v="4.99"/>
    <b v="0"/>
    <n v="6"/>
    <s v="Saturday"/>
    <x v="1"/>
  </r>
  <r>
    <x v="0"/>
    <n v="1"/>
    <s v="11-00654"/>
    <d v="2020-04-04T00:00:00"/>
    <d v="1899-12-30T18:09:00"/>
    <x v="1"/>
    <s v="N/A"/>
    <n v="26"/>
    <n v="4.99"/>
    <b v="0"/>
    <n v="6"/>
    <s v="Saturday"/>
    <x v="1"/>
  </r>
  <r>
    <x v="0"/>
    <n v="1"/>
    <s v="11-00657"/>
    <d v="2020-04-04T00:00:00"/>
    <d v="1899-12-30T18:10:00"/>
    <x v="0"/>
    <n v="146"/>
    <n v="36"/>
    <n v="4.99"/>
    <b v="0"/>
    <n v="6"/>
    <s v="Saturday"/>
    <x v="1"/>
  </r>
  <r>
    <x v="0"/>
    <n v="1"/>
    <s v="11-00656"/>
    <d v="2020-04-04T00:00:00"/>
    <d v="1899-12-30T18:10:00"/>
    <x v="0"/>
    <n v="156"/>
    <n v="38"/>
    <n v="4.99"/>
    <b v="0"/>
    <n v="6"/>
    <s v="Saturday"/>
    <x v="1"/>
  </r>
  <r>
    <x v="0"/>
    <n v="1"/>
    <s v="11-00655"/>
    <d v="2020-04-04T00:00:00"/>
    <d v="1899-12-30T18:10:00"/>
    <x v="0"/>
    <n v="157"/>
    <n v="150"/>
    <n v="4.99"/>
    <b v="0"/>
    <n v="6"/>
    <s v="Saturday"/>
    <x v="1"/>
  </r>
  <r>
    <x v="0"/>
    <n v="1"/>
    <s v="11-00658"/>
    <d v="2020-04-04T00:00:00"/>
    <d v="1899-12-30T18:11:00"/>
    <x v="0"/>
    <n v="155"/>
    <n v="51"/>
    <n v="4.99"/>
    <b v="0"/>
    <n v="6"/>
    <s v="Saturday"/>
    <x v="1"/>
  </r>
  <r>
    <x v="0"/>
    <n v="1"/>
    <s v="11-00660"/>
    <d v="2020-04-04T00:00:00"/>
    <d v="1899-12-30T18:12:00"/>
    <x v="0"/>
    <n v="129"/>
    <n v="37"/>
    <n v="4.99"/>
    <b v="0"/>
    <n v="6"/>
    <s v="Saturday"/>
    <x v="1"/>
  </r>
  <r>
    <x v="0"/>
    <n v="1"/>
    <s v="11-00659"/>
    <d v="2020-04-04T00:00:00"/>
    <d v="1899-12-30T18:12:00"/>
    <x v="0"/>
    <n v="166"/>
    <n v="165"/>
    <n v="4.99"/>
    <b v="1"/>
    <n v="6"/>
    <s v="Saturday"/>
    <x v="1"/>
  </r>
  <r>
    <x v="0"/>
    <n v="1"/>
    <s v="11-00662"/>
    <d v="2020-04-04T00:00:00"/>
    <d v="1899-12-30T18:14:00"/>
    <x v="0"/>
    <n v="166"/>
    <n v="35"/>
    <n v="4.99"/>
    <b v="0"/>
    <n v="6"/>
    <s v="Saturday"/>
    <x v="1"/>
  </r>
  <r>
    <x v="0"/>
    <n v="1"/>
    <s v="11-00661"/>
    <d v="2020-04-04T00:00:00"/>
    <d v="1899-12-30T18:14:00"/>
    <x v="0"/>
    <n v="158"/>
    <n v="87"/>
    <n v="4.99"/>
    <b v="0"/>
    <n v="6"/>
    <s v="Saturday"/>
    <x v="1"/>
  </r>
  <r>
    <x v="0"/>
    <n v="1"/>
    <s v="11-00663"/>
    <d v="2020-04-04T00:00:00"/>
    <d v="1899-12-30T18:17:00"/>
    <x v="0"/>
    <n v="118"/>
    <n v="55"/>
    <n v="4.99"/>
    <b v="0"/>
    <n v="6"/>
    <s v="Saturday"/>
    <x v="1"/>
  </r>
  <r>
    <x v="0"/>
    <n v="1"/>
    <s v="11-00664"/>
    <d v="2020-04-04T00:00:00"/>
    <d v="1899-12-30T18:18:00"/>
    <x v="0"/>
    <n v="172"/>
    <n v="53"/>
    <n v="4.99"/>
    <b v="0"/>
    <n v="6"/>
    <s v="Saturday"/>
    <x v="1"/>
  </r>
  <r>
    <x v="0"/>
    <n v="1"/>
    <s v="11-00666"/>
    <d v="2020-04-04T00:00:00"/>
    <d v="1899-12-30T18:19:00"/>
    <x v="0"/>
    <n v="151"/>
    <n v="44"/>
    <n v="4.99"/>
    <b v="0"/>
    <n v="6"/>
    <s v="Saturday"/>
    <x v="1"/>
  </r>
  <r>
    <x v="0"/>
    <n v="1"/>
    <s v="11-00665"/>
    <d v="2020-04-04T00:00:00"/>
    <d v="1899-12-30T18:19:00"/>
    <x v="0"/>
    <n v="151"/>
    <n v="52"/>
    <n v="4.99"/>
    <b v="0"/>
    <n v="6"/>
    <s v="Saturday"/>
    <x v="1"/>
  </r>
  <r>
    <x v="0"/>
    <n v="1"/>
    <s v="11-00667"/>
    <d v="2020-04-04T00:00:00"/>
    <d v="1899-12-30T18:20:00"/>
    <x v="0"/>
    <n v="166"/>
    <n v="43"/>
    <n v="4.99"/>
    <b v="0"/>
    <n v="6"/>
    <s v="Saturday"/>
    <x v="1"/>
  </r>
  <r>
    <x v="0"/>
    <n v="1"/>
    <s v="11-00668"/>
    <d v="2020-04-04T00:00:00"/>
    <d v="1899-12-30T18:24:00"/>
    <x v="0"/>
    <n v="186"/>
    <n v="73"/>
    <n v="4.99"/>
    <b v="0"/>
    <n v="6"/>
    <s v="Saturday"/>
    <x v="1"/>
  </r>
  <r>
    <x v="0"/>
    <n v="1"/>
    <s v="11-00670"/>
    <d v="2020-04-04T00:00:00"/>
    <d v="1899-12-30T18:25:00"/>
    <x v="1"/>
    <s v="N/A"/>
    <n v="29"/>
    <n v="4.99"/>
    <b v="0"/>
    <n v="6"/>
    <s v="Saturday"/>
    <x v="1"/>
  </r>
  <r>
    <x v="0"/>
    <n v="1"/>
    <s v="11-00669"/>
    <d v="2020-04-04T00:00:00"/>
    <d v="1899-12-30T18:25:00"/>
    <x v="0"/>
    <n v="142"/>
    <n v="39"/>
    <n v="4.99"/>
    <b v="0"/>
    <n v="6"/>
    <s v="Saturday"/>
    <x v="1"/>
  </r>
  <r>
    <x v="0"/>
    <n v="1"/>
    <s v="11-00671"/>
    <d v="2020-04-04T00:00:00"/>
    <d v="1899-12-30T18:26:00"/>
    <x v="0"/>
    <n v="201"/>
    <n v="197"/>
    <n v="4.99"/>
    <b v="1"/>
    <n v="6"/>
    <s v="Saturday"/>
    <x v="1"/>
  </r>
  <r>
    <x v="0"/>
    <n v="1"/>
    <s v="11-00672"/>
    <d v="2020-04-04T00:00:00"/>
    <d v="1899-12-30T18:28:00"/>
    <x v="0"/>
    <n v="170"/>
    <n v="77"/>
    <n v="4.99"/>
    <b v="0"/>
    <n v="6"/>
    <s v="Saturday"/>
    <x v="1"/>
  </r>
  <r>
    <x v="0"/>
    <n v="1"/>
    <s v="11-00674"/>
    <d v="2020-04-04T00:00:00"/>
    <d v="1899-12-30T18:29:00"/>
    <x v="1"/>
    <s v="N/A"/>
    <n v="32"/>
    <n v="4.99"/>
    <b v="0"/>
    <n v="6"/>
    <s v="Saturday"/>
    <x v="1"/>
  </r>
  <r>
    <x v="0"/>
    <n v="1"/>
    <s v="11-00673"/>
    <d v="2020-04-04T00:00:00"/>
    <d v="1899-12-30T18:29:00"/>
    <x v="0"/>
    <n v="193"/>
    <n v="48"/>
    <n v="4.99"/>
    <b v="0"/>
    <n v="6"/>
    <s v="Saturday"/>
    <x v="1"/>
  </r>
  <r>
    <x v="0"/>
    <n v="1"/>
    <s v="11-00675"/>
    <d v="2020-04-04T00:00:00"/>
    <d v="1899-12-30T18:29:00"/>
    <x v="0"/>
    <n v="172"/>
    <n v="120"/>
    <n v="4.99"/>
    <b v="0"/>
    <n v="6"/>
    <s v="Saturday"/>
    <x v="1"/>
  </r>
  <r>
    <x v="0"/>
    <n v="1"/>
    <s v="11-00677"/>
    <d v="2020-04-04T00:00:00"/>
    <d v="1899-12-30T18:30:00"/>
    <x v="0"/>
    <n v="234"/>
    <n v="65"/>
    <n v="4.99"/>
    <b v="0"/>
    <n v="6"/>
    <s v="Saturday"/>
    <x v="1"/>
  </r>
  <r>
    <x v="0"/>
    <n v="1"/>
    <s v="11-00676"/>
    <d v="2020-04-04T00:00:00"/>
    <d v="1899-12-30T18:30:00"/>
    <x v="0"/>
    <n v="138"/>
    <n v="74"/>
    <n v="4.99"/>
    <b v="0"/>
    <n v="6"/>
    <s v="Saturday"/>
    <x v="1"/>
  </r>
  <r>
    <x v="0"/>
    <n v="1"/>
    <s v="11-00679"/>
    <d v="2020-04-04T00:00:00"/>
    <d v="1899-12-30T18:31:00"/>
    <x v="0"/>
    <n v="119"/>
    <n v="75"/>
    <n v="4.99"/>
    <b v="0"/>
    <n v="6"/>
    <s v="Saturday"/>
    <x v="1"/>
  </r>
  <r>
    <x v="0"/>
    <n v="1"/>
    <s v="11-00678"/>
    <d v="2020-04-04T00:00:00"/>
    <d v="1899-12-30T18:31:00"/>
    <x v="0"/>
    <n v="153"/>
    <n v="127"/>
    <n v="4.99"/>
    <b v="0"/>
    <n v="6"/>
    <s v="Saturday"/>
    <x v="1"/>
  </r>
  <r>
    <x v="0"/>
    <n v="1"/>
    <s v="11-00680"/>
    <d v="2020-04-04T00:00:00"/>
    <d v="1899-12-30T18:32:00"/>
    <x v="0"/>
    <n v="139"/>
    <n v="209"/>
    <n v="4.99"/>
    <b v="1"/>
    <n v="6"/>
    <s v="Saturday"/>
    <x v="1"/>
  </r>
  <r>
    <x v="0"/>
    <n v="1"/>
    <s v="11-00681"/>
    <d v="2020-04-04T00:00:00"/>
    <d v="1899-12-30T18:33:00"/>
    <x v="1"/>
    <s v="N/A"/>
    <n v="32"/>
    <n v="4.99"/>
    <b v="0"/>
    <n v="6"/>
    <s v="Saturday"/>
    <x v="1"/>
  </r>
  <r>
    <x v="0"/>
    <n v="1"/>
    <s v="11-00682"/>
    <d v="2020-04-04T00:00:00"/>
    <d v="1899-12-30T18:34:00"/>
    <x v="0"/>
    <n v="141"/>
    <n v="68"/>
    <n v="4.99"/>
    <b v="0"/>
    <n v="6"/>
    <s v="Saturday"/>
    <x v="1"/>
  </r>
  <r>
    <x v="0"/>
    <n v="1"/>
    <s v="11-00683"/>
    <d v="2020-04-04T00:00:00"/>
    <d v="1899-12-30T18:35:00"/>
    <x v="0"/>
    <n v="131"/>
    <n v="96"/>
    <n v="4.99"/>
    <b v="1"/>
    <n v="6"/>
    <s v="Saturday"/>
    <x v="1"/>
  </r>
  <r>
    <x v="0"/>
    <n v="1"/>
    <s v="11-00684"/>
    <d v="2020-04-04T00:00:00"/>
    <d v="1899-12-30T18:36:00"/>
    <x v="1"/>
    <s v="N/A"/>
    <n v="29"/>
    <n v="4.99"/>
    <b v="0"/>
    <n v="6"/>
    <s v="Saturday"/>
    <x v="1"/>
  </r>
  <r>
    <x v="0"/>
    <n v="1"/>
    <s v="11-00687"/>
    <d v="2020-04-04T00:00:00"/>
    <d v="1899-12-30T18:38:00"/>
    <x v="1"/>
    <s v="N/A"/>
    <n v="20"/>
    <n v="4.99"/>
    <b v="0"/>
    <n v="6"/>
    <s v="Saturday"/>
    <x v="1"/>
  </r>
  <r>
    <x v="0"/>
    <n v="1"/>
    <s v="11-00685"/>
    <d v="2020-04-04T00:00:00"/>
    <d v="1899-12-30T18:38:00"/>
    <x v="0"/>
    <n v="149"/>
    <n v="65"/>
    <n v="4.99"/>
    <b v="0"/>
    <n v="6"/>
    <s v="Saturday"/>
    <x v="1"/>
  </r>
  <r>
    <x v="0"/>
    <n v="1"/>
    <s v="11-00686"/>
    <d v="2020-04-04T00:00:00"/>
    <d v="1899-12-30T18:38:00"/>
    <x v="0"/>
    <n v="152"/>
    <n v="121"/>
    <n v="4.99"/>
    <b v="0"/>
    <n v="6"/>
    <s v="Saturday"/>
    <x v="1"/>
  </r>
  <r>
    <x v="0"/>
    <n v="1"/>
    <s v="11-00688"/>
    <d v="2020-04-04T00:00:00"/>
    <d v="1899-12-30T18:39:00"/>
    <x v="0"/>
    <n v="133"/>
    <n v="50"/>
    <n v="4.99"/>
    <b v="0"/>
    <n v="6"/>
    <s v="Saturday"/>
    <x v="1"/>
  </r>
  <r>
    <x v="0"/>
    <n v="1"/>
    <s v="11-00689"/>
    <d v="2020-04-04T00:00:00"/>
    <d v="1899-12-30T18:43:00"/>
    <x v="1"/>
    <s v="N/A"/>
    <n v="31"/>
    <n v="4.99"/>
    <b v="0"/>
    <n v="6"/>
    <s v="Saturday"/>
    <x v="1"/>
  </r>
  <r>
    <x v="0"/>
    <n v="1"/>
    <s v="11-00690"/>
    <d v="2020-04-04T00:00:00"/>
    <d v="1899-12-30T18:43:00"/>
    <x v="0"/>
    <n v="169"/>
    <n v="40"/>
    <n v="4.99"/>
    <b v="0"/>
    <n v="6"/>
    <s v="Saturday"/>
    <x v="1"/>
  </r>
  <r>
    <x v="0"/>
    <n v="1"/>
    <s v="11-00691"/>
    <d v="2020-04-04T00:00:00"/>
    <d v="1899-12-30T18:43:00"/>
    <x v="0"/>
    <n v="123"/>
    <n v="64"/>
    <n v="4.99"/>
    <b v="0"/>
    <n v="6"/>
    <s v="Saturday"/>
    <x v="1"/>
  </r>
  <r>
    <x v="0"/>
    <n v="1"/>
    <s v="11-00692"/>
    <d v="2020-04-04T00:00:00"/>
    <d v="1899-12-30T18:47:00"/>
    <x v="0"/>
    <n v="134"/>
    <n v="68"/>
    <n v="4.99"/>
    <b v="0"/>
    <n v="6"/>
    <s v="Saturday"/>
    <x v="1"/>
  </r>
  <r>
    <x v="0"/>
    <n v="1"/>
    <s v="11-00693"/>
    <d v="2020-04-04T00:00:00"/>
    <d v="1899-12-30T18:48:00"/>
    <x v="0"/>
    <n v="144"/>
    <n v="69"/>
    <n v="4.99"/>
    <b v="0"/>
    <n v="6"/>
    <s v="Saturday"/>
    <x v="1"/>
  </r>
  <r>
    <x v="0"/>
    <n v="1"/>
    <s v="11-00694"/>
    <d v="2020-04-04T00:00:00"/>
    <d v="1899-12-30T18:49:00"/>
    <x v="0"/>
    <n v="140"/>
    <n v="36"/>
    <n v="4.99"/>
    <b v="0"/>
    <n v="6"/>
    <s v="Saturday"/>
    <x v="1"/>
  </r>
  <r>
    <x v="0"/>
    <n v="1"/>
    <s v="11-00696"/>
    <d v="2020-04-04T00:00:00"/>
    <d v="1899-12-30T18:50:00"/>
    <x v="1"/>
    <s v="N/A"/>
    <n v="20"/>
    <n v="4.99"/>
    <b v="0"/>
    <n v="6"/>
    <s v="Saturday"/>
    <x v="1"/>
  </r>
  <r>
    <x v="0"/>
    <n v="1"/>
    <s v="11-00695"/>
    <d v="2020-04-04T00:00:00"/>
    <d v="1899-12-30T18:50:00"/>
    <x v="0"/>
    <n v="128"/>
    <n v="65"/>
    <n v="4.99"/>
    <b v="0"/>
    <n v="6"/>
    <s v="Saturday"/>
    <x v="1"/>
  </r>
  <r>
    <x v="0"/>
    <n v="1"/>
    <s v="11-00697"/>
    <d v="2020-04-04T00:00:00"/>
    <d v="1899-12-30T18:50:00"/>
    <x v="0"/>
    <n v="130"/>
    <n v="69"/>
    <n v="4.99"/>
    <b v="0"/>
    <n v="6"/>
    <s v="Saturday"/>
    <x v="1"/>
  </r>
  <r>
    <x v="0"/>
    <n v="1"/>
    <s v="11-00698"/>
    <d v="2020-04-04T00:00:00"/>
    <d v="1899-12-30T18:50:00"/>
    <x v="0"/>
    <n v="165"/>
    <n v="247"/>
    <n v="4.99"/>
    <b v="0"/>
    <n v="6"/>
    <s v="Saturday"/>
    <x v="1"/>
  </r>
  <r>
    <x v="0"/>
    <n v="1"/>
    <s v="11-00699"/>
    <d v="2020-04-04T00:00:00"/>
    <d v="1899-12-30T18:53:00"/>
    <x v="1"/>
    <s v="N/A"/>
    <n v="34"/>
    <n v="4.99"/>
    <b v="0"/>
    <n v="6"/>
    <s v="Saturday"/>
    <x v="1"/>
  </r>
  <r>
    <x v="0"/>
    <n v="1"/>
    <s v="11-00700"/>
    <d v="2020-04-04T00:00:00"/>
    <d v="1899-12-30T18:53:00"/>
    <x v="0"/>
    <n v="204"/>
    <n v="92"/>
    <n v="4.99"/>
    <b v="0"/>
    <n v="6"/>
    <s v="Saturday"/>
    <x v="1"/>
  </r>
  <r>
    <x v="0"/>
    <n v="1"/>
    <s v="11-00701"/>
    <d v="2020-04-04T00:00:00"/>
    <d v="1899-12-30T18:55:00"/>
    <x v="0"/>
    <n v="120"/>
    <n v="58"/>
    <n v="4.99"/>
    <b v="0"/>
    <n v="6"/>
    <s v="Saturday"/>
    <x v="1"/>
  </r>
  <r>
    <x v="0"/>
    <n v="1"/>
    <s v="11-00706"/>
    <d v="2020-04-04T00:00:00"/>
    <d v="1899-12-30T18:56:00"/>
    <x v="1"/>
    <s v="N/A"/>
    <n v="26"/>
    <n v="4.99"/>
    <b v="0"/>
    <n v="6"/>
    <s v="Saturday"/>
    <x v="1"/>
  </r>
  <r>
    <x v="0"/>
    <n v="1"/>
    <s v="11-00708"/>
    <d v="2020-04-04T00:00:00"/>
    <d v="1899-12-30T18:56:00"/>
    <x v="1"/>
    <s v="N/A"/>
    <n v="29"/>
    <n v="4.99"/>
    <b v="0"/>
    <n v="6"/>
    <s v="Saturday"/>
    <x v="1"/>
  </r>
  <r>
    <x v="0"/>
    <n v="1"/>
    <s v="11-00704"/>
    <d v="2020-04-04T00:00:00"/>
    <d v="1899-12-30T18:56:00"/>
    <x v="1"/>
    <s v="N/A"/>
    <n v="31"/>
    <n v="4.99"/>
    <b v="0"/>
    <n v="6"/>
    <s v="Saturday"/>
    <x v="1"/>
  </r>
  <r>
    <x v="0"/>
    <n v="1"/>
    <s v="11-00705"/>
    <d v="2020-04-04T00:00:00"/>
    <d v="1899-12-30T18:56:00"/>
    <x v="1"/>
    <s v="N/A"/>
    <n v="34"/>
    <n v="4.99"/>
    <b v="0"/>
    <n v="6"/>
    <s v="Saturday"/>
    <x v="1"/>
  </r>
  <r>
    <x v="0"/>
    <n v="1"/>
    <s v="11-00702"/>
    <d v="2020-04-04T00:00:00"/>
    <d v="1899-12-30T18:56:00"/>
    <x v="0"/>
    <n v="122"/>
    <n v="36"/>
    <n v="4.99"/>
    <b v="0"/>
    <n v="6"/>
    <s v="Saturday"/>
    <x v="1"/>
  </r>
  <r>
    <x v="0"/>
    <n v="1"/>
    <s v="11-00707"/>
    <d v="2020-04-04T00:00:00"/>
    <d v="1899-12-30T18:56:00"/>
    <x v="0"/>
    <n v="113"/>
    <n v="40"/>
    <n v="4.99"/>
    <b v="0"/>
    <n v="6"/>
    <s v="Saturday"/>
    <x v="1"/>
  </r>
  <r>
    <x v="0"/>
    <n v="1"/>
    <s v="11-00703"/>
    <d v="2020-04-04T00:00:00"/>
    <d v="1899-12-30T18:56:00"/>
    <x v="0"/>
    <n v="153"/>
    <n v="59"/>
    <n v="4.99"/>
    <b v="0"/>
    <n v="6"/>
    <s v="Saturday"/>
    <x v="1"/>
  </r>
  <r>
    <x v="0"/>
    <n v="1"/>
    <s v="11-00709"/>
    <d v="2020-04-04T00:00:00"/>
    <d v="1899-12-30T18:57:00"/>
    <x v="0"/>
    <n v="153"/>
    <n v="38"/>
    <n v="4.99"/>
    <b v="0"/>
    <n v="6"/>
    <s v="Saturday"/>
    <x v="1"/>
  </r>
  <r>
    <x v="0"/>
    <n v="1"/>
    <s v="11-00710"/>
    <d v="2020-04-04T00:00:00"/>
    <d v="1899-12-30T18:57:00"/>
    <x v="0"/>
    <n v="128"/>
    <n v="70"/>
    <n v="4.99"/>
    <b v="0"/>
    <n v="6"/>
    <s v="Saturday"/>
    <x v="1"/>
  </r>
  <r>
    <x v="0"/>
    <n v="1"/>
    <s v="11-00711"/>
    <d v="2020-04-04T00:00:00"/>
    <d v="1899-12-30T18:59:00"/>
    <x v="1"/>
    <s v="N/A"/>
    <n v="31"/>
    <n v="4.99"/>
    <b v="0"/>
    <n v="6"/>
    <s v="Saturday"/>
    <x v="1"/>
  </r>
  <r>
    <x v="0"/>
    <n v="1"/>
    <s v="11-00712"/>
    <d v="2020-04-04T00:00:00"/>
    <d v="1899-12-30T19:02:00"/>
    <x v="0"/>
    <n v="190"/>
    <n v="62"/>
    <n v="4.99"/>
    <b v="0"/>
    <n v="6"/>
    <s v="Saturday"/>
    <x v="1"/>
  </r>
  <r>
    <x v="0"/>
    <n v="1"/>
    <s v="11-00713"/>
    <d v="2020-04-04T00:00:00"/>
    <d v="1899-12-30T19:02:00"/>
    <x v="0"/>
    <n v="195"/>
    <n v="69"/>
    <n v="4.99"/>
    <b v="0"/>
    <n v="6"/>
    <s v="Saturday"/>
    <x v="1"/>
  </r>
  <r>
    <x v="0"/>
    <n v="1"/>
    <s v="11-00714"/>
    <d v="2020-04-04T00:00:00"/>
    <d v="1899-12-30T19:05:00"/>
    <x v="0"/>
    <n v="171"/>
    <n v="29"/>
    <n v="4.99"/>
    <b v="0"/>
    <n v="6"/>
    <s v="Saturday"/>
    <x v="1"/>
  </r>
  <r>
    <x v="0"/>
    <n v="1"/>
    <s v="11-00715"/>
    <d v="2020-04-04T00:00:00"/>
    <d v="1899-12-30T19:05:00"/>
    <x v="0"/>
    <n v="210"/>
    <n v="29"/>
    <n v="4.99"/>
    <b v="0"/>
    <n v="6"/>
    <s v="Saturday"/>
    <x v="1"/>
  </r>
  <r>
    <x v="0"/>
    <n v="1"/>
    <s v="11-00716"/>
    <d v="2020-04-04T00:00:00"/>
    <d v="1899-12-30T19:06:00"/>
    <x v="0"/>
    <n v="181"/>
    <n v="32"/>
    <n v="4.99"/>
    <b v="0"/>
    <n v="6"/>
    <s v="Saturday"/>
    <x v="1"/>
  </r>
  <r>
    <x v="0"/>
    <n v="1"/>
    <s v="11-00717"/>
    <d v="2020-04-04T00:00:00"/>
    <d v="1899-12-30T19:08:00"/>
    <x v="0"/>
    <n v="172"/>
    <n v="92"/>
    <n v="4.99"/>
    <b v="0"/>
    <n v="6"/>
    <s v="Saturday"/>
    <x v="1"/>
  </r>
  <r>
    <x v="0"/>
    <n v="1"/>
    <s v="11-00718"/>
    <d v="2020-04-04T00:00:00"/>
    <d v="1899-12-30T19:13:00"/>
    <x v="0"/>
    <n v="196"/>
    <n v="102"/>
    <n v="4.99"/>
    <b v="0"/>
    <n v="6"/>
    <s v="Saturday"/>
    <x v="1"/>
  </r>
  <r>
    <x v="0"/>
    <n v="1"/>
    <s v="11-00719"/>
    <d v="2020-04-04T00:00:00"/>
    <d v="1899-12-30T19:15:00"/>
    <x v="0"/>
    <n v="163"/>
    <n v="59"/>
    <n v="4.99"/>
    <b v="1"/>
    <n v="6"/>
    <s v="Saturday"/>
    <x v="1"/>
  </r>
  <r>
    <x v="0"/>
    <n v="1"/>
    <s v="11-00721"/>
    <d v="2020-04-04T00:00:00"/>
    <d v="1899-12-30T19:22:00"/>
    <x v="1"/>
    <s v="N/A"/>
    <n v="21"/>
    <n v="4.99"/>
    <b v="0"/>
    <n v="6"/>
    <s v="Saturday"/>
    <x v="1"/>
  </r>
  <r>
    <x v="0"/>
    <n v="1"/>
    <s v="11-00720"/>
    <d v="2020-04-04T00:00:00"/>
    <d v="1899-12-30T19:22:00"/>
    <x v="0"/>
    <n v="195"/>
    <n v="48"/>
    <n v="4.99"/>
    <b v="0"/>
    <n v="6"/>
    <s v="Saturday"/>
    <x v="1"/>
  </r>
  <r>
    <x v="0"/>
    <n v="1"/>
    <s v="11-00723"/>
    <d v="2020-04-04T00:00:00"/>
    <d v="1899-12-30T19:25:00"/>
    <x v="0"/>
    <n v="162"/>
    <n v="101"/>
    <n v="4.99"/>
    <b v="0"/>
    <n v="6"/>
    <s v="Saturday"/>
    <x v="1"/>
  </r>
  <r>
    <x v="0"/>
    <n v="1"/>
    <s v="11-00722"/>
    <d v="2020-04-04T00:00:00"/>
    <d v="1899-12-30T19:25:00"/>
    <x v="0"/>
    <n v="174"/>
    <n v="173"/>
    <n v="4.99"/>
    <b v="0"/>
    <n v="6"/>
    <s v="Saturday"/>
    <x v="1"/>
  </r>
  <r>
    <x v="0"/>
    <n v="1"/>
    <s v="11-00724"/>
    <d v="2020-04-04T00:00:00"/>
    <d v="1899-12-30T19:26:00"/>
    <x v="0"/>
    <n v="185"/>
    <n v="56"/>
    <n v="4.99"/>
    <b v="0"/>
    <n v="6"/>
    <s v="Saturday"/>
    <x v="1"/>
  </r>
  <r>
    <x v="0"/>
    <n v="1"/>
    <s v="11-00725"/>
    <d v="2020-04-04T00:00:00"/>
    <d v="1899-12-30T19:28:00"/>
    <x v="0"/>
    <n v="192"/>
    <n v="67"/>
    <n v="4.99"/>
    <b v="0"/>
    <n v="6"/>
    <s v="Saturday"/>
    <x v="1"/>
  </r>
  <r>
    <x v="0"/>
    <n v="1"/>
    <s v="11-00727"/>
    <d v="2020-04-04T00:00:00"/>
    <d v="1899-12-30T19:29:00"/>
    <x v="0"/>
    <n v="170"/>
    <n v="98"/>
    <n v="4.99"/>
    <b v="0"/>
    <n v="6"/>
    <s v="Saturday"/>
    <x v="1"/>
  </r>
  <r>
    <x v="0"/>
    <n v="1"/>
    <s v="11-00726"/>
    <d v="2020-04-04T00:00:00"/>
    <d v="1899-12-30T19:29:00"/>
    <x v="0"/>
    <n v="177"/>
    <n v="133"/>
    <n v="4.99"/>
    <b v="0"/>
    <n v="6"/>
    <s v="Saturday"/>
    <x v="1"/>
  </r>
  <r>
    <x v="0"/>
    <n v="1"/>
    <s v="11-00728"/>
    <d v="2020-04-04T00:00:00"/>
    <d v="1899-12-30T19:30:00"/>
    <x v="0"/>
    <n v="232"/>
    <n v="58"/>
    <n v="4.99"/>
    <b v="0"/>
    <n v="6"/>
    <s v="Saturday"/>
    <x v="1"/>
  </r>
  <r>
    <x v="0"/>
    <n v="1"/>
    <s v="11-00729"/>
    <d v="2020-04-04T00:00:00"/>
    <d v="1899-12-30T19:30:00"/>
    <x v="0"/>
    <n v="194"/>
    <n v="94"/>
    <n v="4.99"/>
    <b v="0"/>
    <n v="6"/>
    <s v="Saturday"/>
    <x v="1"/>
  </r>
  <r>
    <x v="0"/>
    <n v="1"/>
    <s v="11-00731"/>
    <d v="2020-04-04T00:00:00"/>
    <d v="1899-12-30T19:32:00"/>
    <x v="0"/>
    <n v="208"/>
    <n v="45"/>
    <n v="4.99"/>
    <b v="0"/>
    <n v="6"/>
    <s v="Saturday"/>
    <x v="1"/>
  </r>
  <r>
    <x v="0"/>
    <n v="1"/>
    <s v="11-00730"/>
    <d v="2020-04-04T00:00:00"/>
    <d v="1899-12-30T19:32:00"/>
    <x v="0"/>
    <n v="219"/>
    <n v="47"/>
    <n v="4.99"/>
    <b v="0"/>
    <n v="6"/>
    <s v="Saturday"/>
    <x v="1"/>
  </r>
  <r>
    <x v="0"/>
    <n v="1"/>
    <s v="11-00732"/>
    <d v="2020-04-04T00:00:00"/>
    <d v="1899-12-30T19:33:00"/>
    <x v="0"/>
    <n v="215"/>
    <n v="85"/>
    <n v="4.99"/>
    <b v="0"/>
    <n v="6"/>
    <s v="Saturday"/>
    <x v="1"/>
  </r>
  <r>
    <x v="0"/>
    <n v="1"/>
    <s v="11-00733"/>
    <d v="2020-04-04T00:00:00"/>
    <d v="1899-12-30T19:34:00"/>
    <x v="0"/>
    <n v="186"/>
    <n v="54"/>
    <n v="4.99"/>
    <b v="0"/>
    <n v="6"/>
    <s v="Saturday"/>
    <x v="1"/>
  </r>
  <r>
    <x v="0"/>
    <n v="1"/>
    <s v="11-00734"/>
    <d v="2020-04-04T00:00:00"/>
    <d v="1899-12-30T19:35:00"/>
    <x v="0"/>
    <n v="220"/>
    <n v="49"/>
    <n v="4.99"/>
    <b v="0"/>
    <n v="6"/>
    <s v="Saturday"/>
    <x v="1"/>
  </r>
  <r>
    <x v="0"/>
    <n v="1"/>
    <s v="11-00736"/>
    <d v="2020-04-04T00:00:00"/>
    <d v="1899-12-30T19:36:00"/>
    <x v="1"/>
    <s v="N/A"/>
    <n v="20"/>
    <n v="4.99"/>
    <b v="0"/>
    <n v="6"/>
    <s v="Saturday"/>
    <x v="1"/>
  </r>
  <r>
    <x v="0"/>
    <n v="1"/>
    <s v="11-00737"/>
    <d v="2020-04-04T00:00:00"/>
    <d v="1899-12-30T19:36:00"/>
    <x v="0"/>
    <n v="194"/>
    <n v="61"/>
    <n v="4.99"/>
    <b v="0"/>
    <n v="6"/>
    <s v="Saturday"/>
    <x v="1"/>
  </r>
  <r>
    <x v="0"/>
    <n v="1"/>
    <s v="11-00735"/>
    <d v="2020-04-04T00:00:00"/>
    <d v="1899-12-30T19:36:00"/>
    <x v="0"/>
    <n v="173"/>
    <n v="63"/>
    <n v="4.99"/>
    <b v="0"/>
    <n v="6"/>
    <s v="Saturday"/>
    <x v="1"/>
  </r>
  <r>
    <x v="0"/>
    <n v="1"/>
    <s v="11-00739"/>
    <d v="2020-04-04T00:00:00"/>
    <d v="1899-12-30T19:37:00"/>
    <x v="0"/>
    <n v="207"/>
    <n v="27"/>
    <n v="4.99"/>
    <b v="0"/>
    <n v="6"/>
    <s v="Saturday"/>
    <x v="1"/>
  </r>
  <r>
    <x v="0"/>
    <n v="1"/>
    <s v="11-00738"/>
    <d v="2020-04-04T00:00:00"/>
    <d v="1899-12-30T19:37:00"/>
    <x v="0"/>
    <n v="149"/>
    <n v="46"/>
    <n v="4.99"/>
    <b v="0"/>
    <n v="6"/>
    <s v="Saturday"/>
    <x v="1"/>
  </r>
  <r>
    <x v="0"/>
    <n v="1"/>
    <s v="11-00740"/>
    <d v="2020-04-04T00:00:00"/>
    <d v="1899-12-30T19:39:00"/>
    <x v="0"/>
    <n v="139"/>
    <n v="53"/>
    <n v="4.99"/>
    <b v="0"/>
    <n v="6"/>
    <s v="Saturday"/>
    <x v="1"/>
  </r>
  <r>
    <x v="0"/>
    <n v="1"/>
    <s v="11-00741"/>
    <d v="2020-04-04T00:00:00"/>
    <d v="1899-12-30T19:40:00"/>
    <x v="0"/>
    <n v="194"/>
    <n v="76"/>
    <n v="4.99"/>
    <b v="0"/>
    <n v="6"/>
    <s v="Saturday"/>
    <x v="1"/>
  </r>
  <r>
    <x v="0"/>
    <n v="1"/>
    <s v="11-00742"/>
    <d v="2020-04-04T00:00:00"/>
    <d v="1899-12-30T19:45:00"/>
    <x v="0"/>
    <n v="210"/>
    <n v="50"/>
    <n v="4.99"/>
    <b v="0"/>
    <n v="6"/>
    <s v="Saturday"/>
    <x v="1"/>
  </r>
  <r>
    <x v="0"/>
    <n v="1"/>
    <s v="11-00743"/>
    <d v="2020-04-04T00:00:00"/>
    <d v="1899-12-30T19:48:00"/>
    <x v="0"/>
    <n v="222"/>
    <n v="120"/>
    <n v="4.99"/>
    <b v="0"/>
    <n v="6"/>
    <s v="Saturday"/>
    <x v="1"/>
  </r>
  <r>
    <x v="0"/>
    <n v="1"/>
    <s v="11-00744"/>
    <d v="2020-04-04T00:00:00"/>
    <d v="1899-12-30T19:50:00"/>
    <x v="0"/>
    <n v="193"/>
    <n v="66"/>
    <n v="4.99"/>
    <b v="0"/>
    <n v="6"/>
    <s v="Saturday"/>
    <x v="1"/>
  </r>
  <r>
    <x v="0"/>
    <n v="1"/>
    <s v="11-00745"/>
    <d v="2020-04-04T00:00:00"/>
    <d v="1899-12-30T19:51:00"/>
    <x v="0"/>
    <n v="156"/>
    <n v="234"/>
    <n v="4.99"/>
    <b v="0"/>
    <n v="6"/>
    <s v="Saturday"/>
    <x v="1"/>
  </r>
  <r>
    <x v="0"/>
    <n v="1"/>
    <s v="11-00746"/>
    <d v="2020-04-04T00:00:00"/>
    <d v="1899-12-30T19:53:00"/>
    <x v="0"/>
    <n v="189"/>
    <n v="48"/>
    <n v="4.99"/>
    <b v="0"/>
    <n v="6"/>
    <s v="Saturday"/>
    <x v="1"/>
  </r>
  <r>
    <x v="0"/>
    <n v="1"/>
    <s v="11-00747"/>
    <d v="2020-04-04T00:00:00"/>
    <d v="1899-12-30T19:54:00"/>
    <x v="0"/>
    <n v="233"/>
    <n v="75"/>
    <n v="4.99"/>
    <b v="0"/>
    <n v="6"/>
    <s v="Saturday"/>
    <x v="1"/>
  </r>
  <r>
    <x v="0"/>
    <n v="1"/>
    <s v="11-00748"/>
    <d v="2020-04-04T00:00:00"/>
    <d v="1899-12-30T19:55:00"/>
    <x v="0"/>
    <n v="194"/>
    <n v="58"/>
    <n v="4.99"/>
    <b v="0"/>
    <n v="6"/>
    <s v="Saturday"/>
    <x v="1"/>
  </r>
  <r>
    <x v="0"/>
    <n v="1"/>
    <s v="11-00749"/>
    <d v="2020-04-04T00:00:00"/>
    <d v="1899-12-30T19:56:00"/>
    <x v="0"/>
    <n v="164"/>
    <n v="70"/>
    <n v="4.99"/>
    <b v="0"/>
    <n v="6"/>
    <s v="Saturday"/>
    <x v="1"/>
  </r>
  <r>
    <x v="0"/>
    <n v="1"/>
    <s v="11-00750"/>
    <d v="2020-04-04T00:00:00"/>
    <d v="1899-12-30T19:57:00"/>
    <x v="0"/>
    <n v="233"/>
    <n v="221"/>
    <n v="4.99"/>
    <b v="0"/>
    <n v="6"/>
    <s v="Saturday"/>
    <x v="1"/>
  </r>
  <r>
    <x v="0"/>
    <n v="1"/>
    <s v="11-00751"/>
    <d v="2020-04-04T00:00:00"/>
    <d v="1899-12-30T19:58:00"/>
    <x v="0"/>
    <n v="165"/>
    <n v="47"/>
    <n v="4.99"/>
    <b v="0"/>
    <n v="6"/>
    <s v="Saturday"/>
    <x v="1"/>
  </r>
  <r>
    <x v="0"/>
    <n v="1"/>
    <s v="11-00752"/>
    <d v="2020-04-04T00:00:00"/>
    <d v="1899-12-30T19:59:00"/>
    <x v="0"/>
    <n v="213"/>
    <n v="68"/>
    <n v="4.99"/>
    <b v="0"/>
    <n v="6"/>
    <s v="Saturday"/>
    <x v="1"/>
  </r>
  <r>
    <x v="0"/>
    <n v="1"/>
    <s v="11-00753"/>
    <d v="2020-04-04T00:00:00"/>
    <d v="1899-12-30T20:02:00"/>
    <x v="1"/>
    <s v="N/A"/>
    <n v="20"/>
    <n v="4.99"/>
    <b v="0"/>
    <n v="6"/>
    <s v="Saturday"/>
    <x v="1"/>
  </r>
  <r>
    <x v="0"/>
    <n v="1"/>
    <s v="11-00754"/>
    <d v="2020-04-04T00:00:00"/>
    <d v="1899-12-30T20:04:00"/>
    <x v="0"/>
    <n v="211"/>
    <n v="107"/>
    <n v="4.99"/>
    <b v="0"/>
    <n v="6"/>
    <s v="Saturday"/>
    <x v="1"/>
  </r>
  <r>
    <x v="0"/>
    <n v="1"/>
    <s v="11-00756"/>
    <d v="2020-04-04T00:00:00"/>
    <d v="1899-12-30T20:08:00"/>
    <x v="0"/>
    <n v="206"/>
    <n v="56"/>
    <n v="4.99"/>
    <b v="0"/>
    <n v="6"/>
    <s v="Saturday"/>
    <x v="1"/>
  </r>
  <r>
    <x v="0"/>
    <n v="1"/>
    <s v="11-00755"/>
    <d v="2020-04-04T00:00:00"/>
    <d v="1899-12-30T20:08:00"/>
    <x v="0"/>
    <n v="157"/>
    <n v="66"/>
    <n v="4.99"/>
    <b v="0"/>
    <n v="6"/>
    <s v="Saturday"/>
    <x v="1"/>
  </r>
  <r>
    <x v="0"/>
    <n v="1"/>
    <s v="11-00757"/>
    <d v="2020-04-04T00:00:00"/>
    <d v="1899-12-30T20:12:00"/>
    <x v="1"/>
    <s v="N/A"/>
    <n v="32"/>
    <n v="4.99"/>
    <b v="0"/>
    <n v="6"/>
    <s v="Saturday"/>
    <x v="1"/>
  </r>
  <r>
    <x v="0"/>
    <n v="1"/>
    <s v="11-00758"/>
    <d v="2020-04-04T00:00:00"/>
    <d v="1899-12-30T20:13:00"/>
    <x v="0"/>
    <n v="144"/>
    <n v="74"/>
    <n v="4.99"/>
    <b v="0"/>
    <n v="6"/>
    <s v="Saturday"/>
    <x v="1"/>
  </r>
  <r>
    <x v="0"/>
    <n v="1"/>
    <s v="11-00759"/>
    <d v="2020-04-04T00:00:00"/>
    <d v="1899-12-30T20:15:00"/>
    <x v="0"/>
    <n v="193"/>
    <n v="55"/>
    <n v="4.99"/>
    <b v="0"/>
    <n v="6"/>
    <s v="Saturday"/>
    <x v="1"/>
  </r>
  <r>
    <x v="0"/>
    <n v="1"/>
    <s v="11-00760"/>
    <d v="2020-04-04T00:00:00"/>
    <d v="1899-12-30T20:16:00"/>
    <x v="0"/>
    <n v="162"/>
    <n v="52"/>
    <n v="4.99"/>
    <b v="0"/>
    <n v="6"/>
    <s v="Saturday"/>
    <x v="1"/>
  </r>
  <r>
    <x v="0"/>
    <n v="1"/>
    <s v="11-00761"/>
    <d v="2020-04-04T00:00:00"/>
    <d v="1899-12-30T20:22:00"/>
    <x v="1"/>
    <s v="N/A"/>
    <n v="37"/>
    <n v="4.99"/>
    <b v="0"/>
    <n v="6"/>
    <s v="Saturday"/>
    <x v="1"/>
  </r>
  <r>
    <x v="0"/>
    <n v="1"/>
    <s v="11-00762"/>
    <d v="2020-04-04T00:00:00"/>
    <d v="1899-12-30T20:27:00"/>
    <x v="1"/>
    <s v="N/A"/>
    <n v="25"/>
    <n v="4.99"/>
    <b v="0"/>
    <n v="6"/>
    <s v="Saturday"/>
    <x v="1"/>
  </r>
  <r>
    <x v="0"/>
    <n v="1"/>
    <s v="11-00763"/>
    <d v="2020-04-04T00:00:00"/>
    <d v="1899-12-30T20:28:00"/>
    <x v="0"/>
    <n v="208"/>
    <n v="97"/>
    <n v="4.99"/>
    <b v="0"/>
    <n v="6"/>
    <s v="Saturday"/>
    <x v="1"/>
  </r>
  <r>
    <x v="0"/>
    <n v="1"/>
    <s v="11-00765"/>
    <d v="2020-04-04T00:00:00"/>
    <d v="1899-12-30T20:29:00"/>
    <x v="0"/>
    <n v="183"/>
    <n v="77"/>
    <n v="4.99"/>
    <b v="0"/>
    <n v="6"/>
    <s v="Saturday"/>
    <x v="1"/>
  </r>
  <r>
    <x v="0"/>
    <n v="1"/>
    <s v="11-00764"/>
    <d v="2020-04-04T00:00:00"/>
    <d v="1899-12-30T20:29:00"/>
    <x v="0"/>
    <n v="160"/>
    <n v="205"/>
    <n v="4.99"/>
    <b v="0"/>
    <n v="6"/>
    <s v="Saturday"/>
    <x v="1"/>
  </r>
  <r>
    <x v="0"/>
    <n v="1"/>
    <s v="11-00767"/>
    <d v="2020-04-04T00:00:00"/>
    <d v="1899-12-30T20:30:00"/>
    <x v="1"/>
    <s v="N/A"/>
    <n v="27"/>
    <n v="4.99"/>
    <b v="0"/>
    <n v="6"/>
    <s v="Saturday"/>
    <x v="1"/>
  </r>
  <r>
    <x v="0"/>
    <n v="1"/>
    <s v="11-00766"/>
    <d v="2020-04-04T00:00:00"/>
    <d v="1899-12-30T20:30:00"/>
    <x v="0"/>
    <n v="177"/>
    <n v="56"/>
    <n v="4.99"/>
    <b v="1"/>
    <n v="6"/>
    <s v="Saturday"/>
    <x v="1"/>
  </r>
  <r>
    <x v="0"/>
    <n v="1"/>
    <s v="11-00769"/>
    <d v="2020-04-04T00:00:00"/>
    <d v="1899-12-30T20:35:00"/>
    <x v="1"/>
    <s v="N/A"/>
    <n v="29"/>
    <n v="4.99"/>
    <b v="0"/>
    <n v="6"/>
    <s v="Saturday"/>
    <x v="1"/>
  </r>
  <r>
    <x v="0"/>
    <n v="1"/>
    <s v="11-00768"/>
    <d v="2020-04-04T00:00:00"/>
    <d v="1899-12-30T20:35:00"/>
    <x v="0"/>
    <n v="192"/>
    <n v="83"/>
    <n v="4.99"/>
    <b v="0"/>
    <n v="6"/>
    <s v="Saturday"/>
    <x v="1"/>
  </r>
  <r>
    <x v="0"/>
    <n v="1"/>
    <s v="11-00770"/>
    <d v="2020-04-04T00:00:00"/>
    <d v="1899-12-30T20:36:00"/>
    <x v="0"/>
    <n v="222"/>
    <n v="87"/>
    <n v="4.99"/>
    <b v="0"/>
    <n v="6"/>
    <s v="Saturday"/>
    <x v="1"/>
  </r>
  <r>
    <x v="0"/>
    <n v="1"/>
    <s v="11-00771"/>
    <d v="2020-04-04T00:00:00"/>
    <d v="1899-12-30T20:39:00"/>
    <x v="1"/>
    <s v="N/A"/>
    <n v="32"/>
    <n v="4.99"/>
    <b v="0"/>
    <n v="6"/>
    <s v="Saturday"/>
    <x v="1"/>
  </r>
  <r>
    <x v="0"/>
    <n v="1"/>
    <s v="11-00772"/>
    <d v="2020-04-04T00:00:00"/>
    <d v="1899-12-30T20:40:00"/>
    <x v="1"/>
    <s v="N/A"/>
    <n v="21"/>
    <n v="4.99"/>
    <b v="0"/>
    <n v="6"/>
    <s v="Saturday"/>
    <x v="1"/>
  </r>
  <r>
    <x v="0"/>
    <n v="1"/>
    <s v="11-00773"/>
    <d v="2020-04-04T00:00:00"/>
    <d v="1899-12-30T20:41:00"/>
    <x v="1"/>
    <s v="N/A"/>
    <n v="27"/>
    <n v="4.99"/>
    <b v="0"/>
    <n v="6"/>
    <s v="Saturday"/>
    <x v="1"/>
  </r>
  <r>
    <x v="0"/>
    <n v="1"/>
    <s v="11-00774"/>
    <d v="2020-04-04T00:00:00"/>
    <d v="1899-12-30T20:45:00"/>
    <x v="0"/>
    <n v="199"/>
    <n v="62"/>
    <n v="4.99"/>
    <b v="0"/>
    <n v="6"/>
    <s v="Saturday"/>
    <x v="1"/>
  </r>
  <r>
    <x v="0"/>
    <n v="1"/>
    <s v="11-00775"/>
    <d v="2020-04-04T00:00:00"/>
    <d v="1899-12-30T20:46:00"/>
    <x v="0"/>
    <n v="127"/>
    <n v="96"/>
    <n v="4.99"/>
    <b v="0"/>
    <n v="6"/>
    <s v="Saturday"/>
    <x v="1"/>
  </r>
  <r>
    <x v="0"/>
    <n v="1"/>
    <s v="11-00776"/>
    <d v="2020-04-04T00:00:00"/>
    <d v="1899-12-30T20:47:00"/>
    <x v="0"/>
    <n v="147"/>
    <n v="125"/>
    <n v="4.99"/>
    <b v="0"/>
    <n v="6"/>
    <s v="Saturday"/>
    <x v="1"/>
  </r>
  <r>
    <x v="0"/>
    <n v="1"/>
    <s v="11-00777"/>
    <d v="2020-04-04T00:00:00"/>
    <d v="1899-12-30T20:48:00"/>
    <x v="1"/>
    <s v="N/A"/>
    <n v="39"/>
    <n v="4.99"/>
    <b v="0"/>
    <n v="6"/>
    <s v="Saturday"/>
    <x v="1"/>
  </r>
  <r>
    <x v="0"/>
    <n v="1"/>
    <s v="11-00778"/>
    <d v="2020-04-04T00:00:00"/>
    <d v="1899-12-30T20:50:00"/>
    <x v="0"/>
    <n v="163"/>
    <n v="60"/>
    <n v="4.99"/>
    <b v="0"/>
    <n v="6"/>
    <s v="Saturday"/>
    <x v="1"/>
  </r>
  <r>
    <x v="0"/>
    <n v="1"/>
    <s v="11-00779"/>
    <d v="2020-04-04T00:00:00"/>
    <d v="1899-12-30T20:51:00"/>
    <x v="1"/>
    <s v="N/A"/>
    <n v="27"/>
    <n v="4.99"/>
    <b v="0"/>
    <n v="6"/>
    <s v="Saturday"/>
    <x v="1"/>
  </r>
  <r>
    <x v="0"/>
    <n v="1"/>
    <s v="11-00781"/>
    <d v="2020-04-04T00:00:00"/>
    <d v="1899-12-30T20:52:00"/>
    <x v="1"/>
    <s v="N/A"/>
    <n v="28"/>
    <n v="4.99"/>
    <b v="0"/>
    <n v="6"/>
    <s v="Saturday"/>
    <x v="1"/>
  </r>
  <r>
    <x v="0"/>
    <n v="1"/>
    <s v="11-00780"/>
    <d v="2020-04-04T00:00:00"/>
    <d v="1899-12-30T20:52:00"/>
    <x v="0"/>
    <n v="177"/>
    <n v="136"/>
    <n v="4.99"/>
    <b v="0"/>
    <n v="6"/>
    <s v="Saturday"/>
    <x v="1"/>
  </r>
  <r>
    <x v="0"/>
    <n v="1"/>
    <s v="11-00782"/>
    <d v="2020-04-04T00:00:00"/>
    <d v="1899-12-30T20:53:00"/>
    <x v="1"/>
    <s v="N/A"/>
    <n v="22"/>
    <n v="4.99"/>
    <b v="0"/>
    <n v="6"/>
    <s v="Saturday"/>
    <x v="1"/>
  </r>
  <r>
    <x v="0"/>
    <n v="1"/>
    <s v="11-00783"/>
    <d v="2020-04-04T00:00:00"/>
    <d v="1899-12-30T20:54:00"/>
    <x v="0"/>
    <n v="163"/>
    <n v="124"/>
    <n v="4.99"/>
    <b v="0"/>
    <n v="6"/>
    <s v="Saturday"/>
    <x v="1"/>
  </r>
  <r>
    <x v="0"/>
    <n v="1"/>
    <s v="11-00785"/>
    <d v="2020-04-04T00:00:00"/>
    <d v="1899-12-30T20:58:00"/>
    <x v="1"/>
    <s v="N/A"/>
    <n v="41"/>
    <n v="4.99"/>
    <b v="0"/>
    <n v="6"/>
    <s v="Saturday"/>
    <x v="1"/>
  </r>
  <r>
    <x v="0"/>
    <n v="1"/>
    <s v="11-00784"/>
    <d v="2020-04-04T00:00:00"/>
    <d v="1899-12-30T20:58:00"/>
    <x v="1"/>
    <s v="N/A"/>
    <n v="43"/>
    <n v="4.99"/>
    <b v="0"/>
    <n v="6"/>
    <s v="Saturday"/>
    <x v="1"/>
  </r>
  <r>
    <x v="0"/>
    <n v="1"/>
    <s v="11-00786"/>
    <d v="2020-04-04T00:00:00"/>
    <d v="1899-12-30T20:59:00"/>
    <x v="0"/>
    <n v="164"/>
    <n v="57"/>
    <n v="4.99"/>
    <b v="0"/>
    <n v="6"/>
    <s v="Saturday"/>
    <x v="1"/>
  </r>
  <r>
    <x v="0"/>
    <n v="1"/>
    <s v="11-00787"/>
    <d v="2020-04-04T00:00:00"/>
    <d v="1899-12-30T20:59:00"/>
    <x v="0"/>
    <n v="143"/>
    <n v="77"/>
    <n v="4.99"/>
    <b v="0"/>
    <n v="6"/>
    <s v="Saturday"/>
    <x v="1"/>
  </r>
  <r>
    <x v="0"/>
    <n v="1"/>
    <s v="11-00788"/>
    <d v="2020-04-05T00:00:00"/>
    <d v="1899-12-30T12:02:00"/>
    <x v="0"/>
    <n v="37"/>
    <n v="40"/>
    <n v="4.99"/>
    <b v="0"/>
    <n v="7"/>
    <s v="Sunday"/>
    <x v="1"/>
  </r>
  <r>
    <x v="0"/>
    <n v="1"/>
    <s v="11-00789"/>
    <d v="2020-04-05T00:00:00"/>
    <d v="1899-12-30T12:15:00"/>
    <x v="0"/>
    <n v="36"/>
    <n v="36"/>
    <n v="4.99"/>
    <b v="0"/>
    <n v="7"/>
    <s v="Sunday"/>
    <x v="1"/>
  </r>
  <r>
    <x v="0"/>
    <n v="1"/>
    <s v="11-00790"/>
    <d v="2020-04-05T00:00:00"/>
    <d v="1899-12-30T12:30:00"/>
    <x v="0"/>
    <n v="33"/>
    <n v="103"/>
    <n v="4.99"/>
    <b v="0"/>
    <n v="7"/>
    <s v="Sunday"/>
    <x v="1"/>
  </r>
  <r>
    <x v="0"/>
    <n v="1"/>
    <s v="11-00791"/>
    <d v="2020-04-05T00:00:00"/>
    <d v="1899-12-30T12:37:00"/>
    <x v="0"/>
    <n v="30"/>
    <n v="47"/>
    <n v="4.99"/>
    <b v="0"/>
    <n v="7"/>
    <s v="Sunday"/>
    <x v="1"/>
  </r>
  <r>
    <x v="0"/>
    <n v="1"/>
    <s v="11-00792"/>
    <d v="2020-04-05T00:00:00"/>
    <d v="1899-12-30T13:06:00"/>
    <x v="0"/>
    <n v="25"/>
    <n v="58"/>
    <n v="4.99"/>
    <b v="0"/>
    <n v="7"/>
    <s v="Sunday"/>
    <x v="1"/>
  </r>
  <r>
    <x v="0"/>
    <n v="1"/>
    <s v="11-00793"/>
    <d v="2020-04-05T00:00:00"/>
    <d v="1899-12-30T13:11:00"/>
    <x v="0"/>
    <n v="27"/>
    <n v="45"/>
    <n v="4.99"/>
    <b v="0"/>
    <n v="7"/>
    <s v="Sunday"/>
    <x v="1"/>
  </r>
  <r>
    <x v="0"/>
    <n v="1"/>
    <s v="11-00794"/>
    <d v="2020-04-05T00:00:00"/>
    <d v="1899-12-30T13:12:00"/>
    <x v="0"/>
    <n v="33"/>
    <n v="98"/>
    <n v="4.99"/>
    <b v="1"/>
    <n v="7"/>
    <s v="Sunday"/>
    <x v="1"/>
  </r>
  <r>
    <x v="0"/>
    <n v="1"/>
    <s v="11-00795"/>
    <d v="2020-04-05T00:00:00"/>
    <d v="1899-12-30T13:13:00"/>
    <x v="0"/>
    <n v="35"/>
    <n v="55"/>
    <n v="4.99"/>
    <b v="0"/>
    <n v="7"/>
    <s v="Sunday"/>
    <x v="1"/>
  </r>
  <r>
    <x v="0"/>
    <n v="1"/>
    <s v="11-00796"/>
    <d v="2020-04-05T00:00:00"/>
    <d v="1899-12-30T13:22:00"/>
    <x v="0"/>
    <n v="33"/>
    <n v="25"/>
    <n v="4.99"/>
    <b v="0"/>
    <n v="7"/>
    <s v="Sunday"/>
    <x v="1"/>
  </r>
  <r>
    <x v="0"/>
    <n v="1"/>
    <s v="11-00797"/>
    <d v="2020-04-05T00:00:00"/>
    <d v="1899-12-30T13:25:00"/>
    <x v="0"/>
    <n v="20"/>
    <n v="31"/>
    <n v="4.99"/>
    <b v="0"/>
    <n v="7"/>
    <s v="Sunday"/>
    <x v="1"/>
  </r>
  <r>
    <x v="0"/>
    <n v="1"/>
    <s v="11-00798"/>
    <d v="2020-04-05T00:00:00"/>
    <d v="1899-12-30T13:40:00"/>
    <x v="0"/>
    <n v="22"/>
    <n v="48"/>
    <n v="4.99"/>
    <b v="0"/>
    <n v="7"/>
    <s v="Sunday"/>
    <x v="1"/>
  </r>
  <r>
    <x v="0"/>
    <n v="1"/>
    <s v="11-00799"/>
    <d v="2020-04-05T00:00:00"/>
    <d v="1899-12-30T13:45:00"/>
    <x v="0"/>
    <n v="24"/>
    <n v="74"/>
    <n v="4.99"/>
    <b v="0"/>
    <n v="7"/>
    <s v="Sunday"/>
    <x v="1"/>
  </r>
  <r>
    <x v="0"/>
    <n v="1"/>
    <s v="11-00800"/>
    <d v="2020-04-05T00:00:00"/>
    <d v="1899-12-30T13:58:00"/>
    <x v="0"/>
    <n v="30"/>
    <n v="164"/>
    <n v="4.99"/>
    <b v="1"/>
    <n v="7"/>
    <s v="Sunday"/>
    <x v="1"/>
  </r>
  <r>
    <x v="0"/>
    <n v="1"/>
    <s v="11-00801"/>
    <d v="2020-04-05T00:00:00"/>
    <d v="1899-12-30T14:51:00"/>
    <x v="0"/>
    <n v="25"/>
    <n v="53"/>
    <n v="4.99"/>
    <b v="0"/>
    <n v="7"/>
    <s v="Sunday"/>
    <x v="1"/>
  </r>
  <r>
    <x v="0"/>
    <n v="1"/>
    <s v="11-00802"/>
    <d v="2020-04-05T00:00:00"/>
    <d v="1899-12-30T15:17:00"/>
    <x v="0"/>
    <n v="35"/>
    <n v="128"/>
    <n v="4.99"/>
    <b v="0"/>
    <n v="7"/>
    <s v="Sunday"/>
    <x v="1"/>
  </r>
  <r>
    <x v="0"/>
    <n v="1"/>
    <s v="11-00803"/>
    <d v="2020-04-05T00:00:00"/>
    <d v="1899-12-30T15:21:00"/>
    <x v="0"/>
    <n v="22"/>
    <n v="48"/>
    <n v="4.99"/>
    <b v="0"/>
    <n v="7"/>
    <s v="Sunday"/>
    <x v="1"/>
  </r>
  <r>
    <x v="0"/>
    <n v="1"/>
    <s v="11-00804"/>
    <d v="2020-04-05T00:00:00"/>
    <d v="1899-12-30T15:48:00"/>
    <x v="0"/>
    <n v="36"/>
    <n v="28"/>
    <n v="4.99"/>
    <b v="0"/>
    <n v="7"/>
    <s v="Sunday"/>
    <x v="1"/>
  </r>
  <r>
    <x v="0"/>
    <n v="1"/>
    <s v="11-00805"/>
    <d v="2020-04-05T00:00:00"/>
    <d v="1899-12-30T15:49:00"/>
    <x v="0"/>
    <n v="23"/>
    <n v="64"/>
    <n v="4.99"/>
    <b v="0"/>
    <n v="7"/>
    <s v="Sunday"/>
    <x v="1"/>
  </r>
  <r>
    <x v="0"/>
    <n v="1"/>
    <s v="11-00806"/>
    <d v="2020-04-05T00:00:00"/>
    <d v="1899-12-30T15:51:00"/>
    <x v="0"/>
    <n v="38"/>
    <n v="62"/>
    <n v="4.99"/>
    <b v="0"/>
    <n v="7"/>
    <s v="Sunday"/>
    <x v="1"/>
  </r>
  <r>
    <x v="0"/>
    <n v="1"/>
    <s v="11-00807"/>
    <d v="2020-04-05T00:00:00"/>
    <d v="1899-12-30T15:55:00"/>
    <x v="0"/>
    <n v="38"/>
    <n v="28"/>
    <n v="4.99"/>
    <b v="0"/>
    <n v="7"/>
    <s v="Sunday"/>
    <x v="1"/>
  </r>
  <r>
    <x v="0"/>
    <n v="1"/>
    <s v="11-00808"/>
    <d v="2020-04-05T00:00:00"/>
    <d v="1899-12-30T16:04:00"/>
    <x v="0"/>
    <n v="35"/>
    <n v="21"/>
    <n v="4.99"/>
    <b v="0"/>
    <n v="7"/>
    <s v="Sunday"/>
    <x v="1"/>
  </r>
  <r>
    <x v="0"/>
    <n v="1"/>
    <s v="11-00809"/>
    <d v="2020-04-05T00:00:00"/>
    <d v="1899-12-30T16:08:00"/>
    <x v="0"/>
    <n v="22"/>
    <n v="26"/>
    <n v="4.99"/>
    <b v="0"/>
    <n v="7"/>
    <s v="Sunday"/>
    <x v="1"/>
  </r>
  <r>
    <x v="0"/>
    <n v="1"/>
    <s v="11-00810"/>
    <d v="2020-04-05T00:00:00"/>
    <d v="1899-12-30T16:15:00"/>
    <x v="0"/>
    <n v="31"/>
    <n v="64"/>
    <n v="4.99"/>
    <b v="0"/>
    <n v="7"/>
    <s v="Sunday"/>
    <x v="1"/>
  </r>
  <r>
    <x v="0"/>
    <n v="1"/>
    <s v="11-00811"/>
    <d v="2020-04-05T00:00:00"/>
    <d v="1899-12-30T16:39:00"/>
    <x v="0"/>
    <n v="23"/>
    <n v="46"/>
    <n v="4.99"/>
    <b v="0"/>
    <n v="7"/>
    <s v="Sunday"/>
    <x v="1"/>
  </r>
  <r>
    <x v="0"/>
    <n v="1"/>
    <s v="11-00812"/>
    <d v="2020-04-05T00:00:00"/>
    <d v="1899-12-30T16:42:00"/>
    <x v="0"/>
    <n v="34"/>
    <n v="199"/>
    <n v="4.99"/>
    <b v="1"/>
    <n v="7"/>
    <s v="Sunday"/>
    <x v="1"/>
  </r>
  <r>
    <x v="0"/>
    <n v="1"/>
    <s v="11-00813"/>
    <d v="2020-04-05T00:00:00"/>
    <d v="1899-12-30T16:47:00"/>
    <x v="0"/>
    <n v="20"/>
    <n v="64"/>
    <n v="4.99"/>
    <b v="0"/>
    <n v="7"/>
    <s v="Sunday"/>
    <x v="1"/>
  </r>
  <r>
    <x v="0"/>
    <n v="1"/>
    <s v="11-00814"/>
    <d v="2020-04-05T00:00:00"/>
    <d v="1899-12-30T17:00:00"/>
    <x v="0"/>
    <n v="81"/>
    <n v="215"/>
    <n v="4.99"/>
    <b v="0"/>
    <n v="7"/>
    <s v="Sunday"/>
    <x v="1"/>
  </r>
  <r>
    <x v="0"/>
    <n v="1"/>
    <s v="11-00815"/>
    <d v="2020-04-05T00:00:00"/>
    <d v="1899-12-30T17:02:00"/>
    <x v="0"/>
    <n v="74"/>
    <n v="88"/>
    <n v="4.99"/>
    <b v="0"/>
    <n v="7"/>
    <s v="Sunday"/>
    <x v="1"/>
  </r>
  <r>
    <x v="0"/>
    <n v="1"/>
    <s v="11-00818"/>
    <d v="2020-04-05T00:00:00"/>
    <d v="1899-12-30T17:03:00"/>
    <x v="0"/>
    <n v="93"/>
    <n v="58"/>
    <n v="4.99"/>
    <b v="1"/>
    <n v="7"/>
    <s v="Sunday"/>
    <x v="1"/>
  </r>
  <r>
    <x v="0"/>
    <n v="1"/>
    <s v="11-00816"/>
    <d v="2020-04-05T00:00:00"/>
    <d v="1899-12-30T17:03:00"/>
    <x v="0"/>
    <n v="97"/>
    <n v="62"/>
    <n v="4.99"/>
    <b v="0"/>
    <n v="7"/>
    <s v="Sunday"/>
    <x v="1"/>
  </r>
  <r>
    <x v="0"/>
    <n v="1"/>
    <s v="11-00817"/>
    <d v="2020-04-05T00:00:00"/>
    <d v="1899-12-30T17:03:00"/>
    <x v="0"/>
    <n v="78"/>
    <n v="103"/>
    <n v="4.99"/>
    <b v="0"/>
    <n v="7"/>
    <s v="Sunday"/>
    <x v="1"/>
  </r>
  <r>
    <x v="0"/>
    <n v="1"/>
    <s v="11-00819"/>
    <d v="2020-04-05T00:00:00"/>
    <d v="1899-12-30T17:04:00"/>
    <x v="0"/>
    <n v="108"/>
    <n v="72"/>
    <n v="4.99"/>
    <b v="0"/>
    <n v="7"/>
    <s v="Sunday"/>
    <x v="1"/>
  </r>
  <r>
    <x v="0"/>
    <n v="1"/>
    <s v="11-00820"/>
    <d v="2020-04-05T00:00:00"/>
    <d v="1899-12-30T17:05:00"/>
    <x v="0"/>
    <n v="74"/>
    <n v="69"/>
    <n v="4.99"/>
    <b v="0"/>
    <n v="7"/>
    <s v="Sunday"/>
    <x v="1"/>
  </r>
  <r>
    <x v="0"/>
    <n v="1"/>
    <s v="11-00821"/>
    <d v="2020-04-05T00:00:00"/>
    <d v="1899-12-30T17:06:00"/>
    <x v="0"/>
    <n v="107"/>
    <n v="65"/>
    <n v="4.99"/>
    <b v="0"/>
    <n v="7"/>
    <s v="Sunday"/>
    <x v="1"/>
  </r>
  <r>
    <x v="0"/>
    <n v="1"/>
    <s v="11-00822"/>
    <d v="2020-04-05T00:00:00"/>
    <d v="1899-12-30T17:07:00"/>
    <x v="0"/>
    <n v="73"/>
    <n v="49"/>
    <n v="4.99"/>
    <b v="0"/>
    <n v="7"/>
    <s v="Sunday"/>
    <x v="1"/>
  </r>
  <r>
    <x v="0"/>
    <n v="1"/>
    <s v="11-00823"/>
    <d v="2020-04-05T00:00:00"/>
    <d v="1899-12-30T17:07:00"/>
    <x v="0"/>
    <n v="104"/>
    <n v="82"/>
    <n v="4.99"/>
    <b v="0"/>
    <n v="7"/>
    <s v="Sunday"/>
    <x v="1"/>
  </r>
  <r>
    <x v="0"/>
    <n v="1"/>
    <s v="11-00824"/>
    <d v="2020-04-05T00:00:00"/>
    <d v="1899-12-30T17:10:00"/>
    <x v="0"/>
    <n v="109"/>
    <n v="33"/>
    <n v="4.99"/>
    <b v="0"/>
    <n v="7"/>
    <s v="Sunday"/>
    <x v="1"/>
  </r>
  <r>
    <x v="0"/>
    <n v="1"/>
    <s v="11-00825"/>
    <d v="2020-04-05T00:00:00"/>
    <d v="1899-12-30T17:12:00"/>
    <x v="1"/>
    <s v="N/A"/>
    <n v="29"/>
    <n v="4.99"/>
    <b v="0"/>
    <n v="7"/>
    <s v="Sunday"/>
    <x v="1"/>
  </r>
  <r>
    <x v="0"/>
    <n v="1"/>
    <s v="11-00826"/>
    <d v="2020-04-05T00:00:00"/>
    <d v="1899-12-30T17:12:00"/>
    <x v="0"/>
    <n v="111"/>
    <n v="66"/>
    <n v="4.99"/>
    <b v="0"/>
    <n v="7"/>
    <s v="Sunday"/>
    <x v="1"/>
  </r>
  <r>
    <x v="0"/>
    <n v="1"/>
    <s v="11-00827"/>
    <d v="2020-04-05T00:00:00"/>
    <d v="1899-12-30T17:12:00"/>
    <x v="0"/>
    <n v="83"/>
    <n v="82"/>
    <n v="4.99"/>
    <b v="0"/>
    <n v="7"/>
    <s v="Sunday"/>
    <x v="1"/>
  </r>
  <r>
    <x v="0"/>
    <n v="1"/>
    <s v="11-00828"/>
    <d v="2020-04-05T00:00:00"/>
    <d v="1899-12-30T17:13:00"/>
    <x v="1"/>
    <s v="N/A"/>
    <n v="30"/>
    <n v="4.99"/>
    <b v="0"/>
    <n v="7"/>
    <s v="Sunday"/>
    <x v="1"/>
  </r>
  <r>
    <x v="0"/>
    <n v="1"/>
    <s v="11-00829"/>
    <d v="2020-04-05T00:00:00"/>
    <d v="1899-12-30T17:13:00"/>
    <x v="0"/>
    <n v="106"/>
    <n v="59"/>
    <n v="4.99"/>
    <b v="0"/>
    <n v="7"/>
    <s v="Sunday"/>
    <x v="1"/>
  </r>
  <r>
    <x v="0"/>
    <n v="1"/>
    <s v="11-00830"/>
    <d v="2020-04-05T00:00:00"/>
    <d v="1899-12-30T17:15:00"/>
    <x v="0"/>
    <n v="93"/>
    <n v="32"/>
    <n v="4.99"/>
    <b v="0"/>
    <n v="7"/>
    <s v="Sunday"/>
    <x v="1"/>
  </r>
  <r>
    <x v="0"/>
    <n v="1"/>
    <s v="11-00831"/>
    <d v="2020-04-05T00:00:00"/>
    <d v="1899-12-30T17:15:00"/>
    <x v="0"/>
    <n v="72"/>
    <n v="49"/>
    <n v="4.99"/>
    <b v="0"/>
    <n v="7"/>
    <s v="Sunday"/>
    <x v="1"/>
  </r>
  <r>
    <x v="0"/>
    <n v="1"/>
    <s v="11-00832"/>
    <d v="2020-04-05T00:00:00"/>
    <d v="1899-12-30T17:17:00"/>
    <x v="0"/>
    <n v="90"/>
    <n v="80"/>
    <n v="4.99"/>
    <b v="0"/>
    <n v="7"/>
    <s v="Sunday"/>
    <x v="1"/>
  </r>
  <r>
    <x v="0"/>
    <n v="1"/>
    <s v="11-00833"/>
    <d v="2020-04-05T00:00:00"/>
    <d v="1899-12-30T17:18:00"/>
    <x v="0"/>
    <n v="98"/>
    <n v="61"/>
    <n v="4.99"/>
    <b v="0"/>
    <n v="7"/>
    <s v="Sunday"/>
    <x v="1"/>
  </r>
  <r>
    <x v="0"/>
    <n v="1"/>
    <s v="11-00834"/>
    <d v="2020-04-05T00:00:00"/>
    <d v="1899-12-30T17:21:00"/>
    <x v="0"/>
    <n v="114"/>
    <n v="37"/>
    <n v="4.99"/>
    <b v="0"/>
    <n v="7"/>
    <s v="Sunday"/>
    <x v="1"/>
  </r>
  <r>
    <x v="0"/>
    <n v="1"/>
    <s v="11-00835"/>
    <d v="2020-04-05T00:00:00"/>
    <d v="1899-12-30T17:21:00"/>
    <x v="0"/>
    <n v="92"/>
    <n v="47"/>
    <n v="4.99"/>
    <b v="0"/>
    <n v="7"/>
    <s v="Sunday"/>
    <x v="1"/>
  </r>
  <r>
    <x v="0"/>
    <n v="1"/>
    <s v="11-00836"/>
    <d v="2020-04-05T00:00:00"/>
    <d v="1899-12-30T17:22:00"/>
    <x v="0"/>
    <n v="98"/>
    <n v="59"/>
    <n v="4.99"/>
    <b v="0"/>
    <n v="7"/>
    <s v="Sunday"/>
    <x v="1"/>
  </r>
  <r>
    <x v="0"/>
    <n v="1"/>
    <s v="11-00838"/>
    <d v="2020-04-05T00:00:00"/>
    <d v="1899-12-30T17:23:00"/>
    <x v="0"/>
    <n v="68"/>
    <n v="37"/>
    <n v="4.99"/>
    <b v="0"/>
    <n v="7"/>
    <s v="Sunday"/>
    <x v="1"/>
  </r>
  <r>
    <x v="0"/>
    <n v="1"/>
    <s v="11-00837"/>
    <d v="2020-04-05T00:00:00"/>
    <d v="1899-12-30T17:23:00"/>
    <x v="0"/>
    <n v="85"/>
    <n v="38"/>
    <n v="4.99"/>
    <b v="0"/>
    <n v="7"/>
    <s v="Sunday"/>
    <x v="1"/>
  </r>
  <r>
    <x v="0"/>
    <n v="1"/>
    <s v="11-00839"/>
    <d v="2020-04-05T00:00:00"/>
    <d v="1899-12-30T17:23:00"/>
    <x v="0"/>
    <n v="108"/>
    <n v="83"/>
    <n v="4.99"/>
    <b v="0"/>
    <n v="7"/>
    <s v="Sunday"/>
    <x v="1"/>
  </r>
  <r>
    <x v="0"/>
    <n v="1"/>
    <s v="11-00840"/>
    <d v="2020-04-05T00:00:00"/>
    <d v="1899-12-30T17:26:00"/>
    <x v="0"/>
    <n v="113"/>
    <n v="45"/>
    <n v="4.99"/>
    <b v="0"/>
    <n v="7"/>
    <s v="Sunday"/>
    <x v="1"/>
  </r>
  <r>
    <x v="0"/>
    <n v="1"/>
    <s v="11-00841"/>
    <d v="2020-04-05T00:00:00"/>
    <d v="1899-12-30T17:28:00"/>
    <x v="1"/>
    <s v="N/A"/>
    <n v="26"/>
    <n v="4.99"/>
    <b v="0"/>
    <n v="7"/>
    <s v="Sunday"/>
    <x v="1"/>
  </r>
  <r>
    <x v="0"/>
    <n v="1"/>
    <s v="11-00842"/>
    <d v="2020-04-05T00:00:00"/>
    <d v="1899-12-30T17:29:00"/>
    <x v="1"/>
    <s v="N/A"/>
    <n v="25"/>
    <n v="4.99"/>
    <b v="0"/>
    <n v="7"/>
    <s v="Sunday"/>
    <x v="1"/>
  </r>
  <r>
    <x v="0"/>
    <n v="1"/>
    <s v="11-00843"/>
    <d v="2020-04-05T00:00:00"/>
    <d v="1899-12-30T17:29:00"/>
    <x v="1"/>
    <s v="N/A"/>
    <n v="31"/>
    <n v="4.99"/>
    <b v="0"/>
    <n v="7"/>
    <s v="Sunday"/>
    <x v="1"/>
  </r>
  <r>
    <x v="0"/>
    <n v="1"/>
    <s v="11-00844"/>
    <d v="2020-04-05T00:00:00"/>
    <d v="1899-12-30T17:31:00"/>
    <x v="1"/>
    <s v="N/A"/>
    <n v="31"/>
    <n v="4.99"/>
    <b v="0"/>
    <n v="7"/>
    <s v="Sunday"/>
    <x v="1"/>
  </r>
  <r>
    <x v="0"/>
    <n v="1"/>
    <s v="11-00845"/>
    <d v="2020-04-05T00:00:00"/>
    <d v="1899-12-30T17:32:00"/>
    <x v="0"/>
    <n v="85"/>
    <n v="63"/>
    <n v="4.99"/>
    <b v="0"/>
    <n v="7"/>
    <s v="Sunday"/>
    <x v="1"/>
  </r>
  <r>
    <x v="0"/>
    <n v="1"/>
    <s v="11-00846"/>
    <d v="2020-04-05T00:00:00"/>
    <d v="1899-12-30T17:32:00"/>
    <x v="0"/>
    <n v="112"/>
    <n v="75"/>
    <n v="4.99"/>
    <b v="0"/>
    <n v="7"/>
    <s v="Sunday"/>
    <x v="1"/>
  </r>
  <r>
    <x v="0"/>
    <n v="1"/>
    <s v="11-00847"/>
    <d v="2020-04-05T00:00:00"/>
    <d v="1899-12-30T17:33:00"/>
    <x v="0"/>
    <n v="115"/>
    <n v="42"/>
    <n v="4.99"/>
    <b v="0"/>
    <n v="7"/>
    <s v="Sunday"/>
    <x v="1"/>
  </r>
  <r>
    <x v="0"/>
    <n v="1"/>
    <s v="11-00849"/>
    <d v="2020-04-05T00:00:00"/>
    <d v="1899-12-30T17:35:00"/>
    <x v="1"/>
    <s v="N/A"/>
    <n v="25"/>
    <n v="4.99"/>
    <b v="0"/>
    <n v="7"/>
    <s v="Sunday"/>
    <x v="1"/>
  </r>
  <r>
    <x v="0"/>
    <n v="1"/>
    <s v="11-00848"/>
    <d v="2020-04-05T00:00:00"/>
    <d v="1899-12-30T17:35:00"/>
    <x v="0"/>
    <n v="95"/>
    <n v="69"/>
    <n v="4.99"/>
    <b v="0"/>
    <n v="7"/>
    <s v="Sunday"/>
    <x v="1"/>
  </r>
  <r>
    <x v="0"/>
    <n v="1"/>
    <s v="11-00850"/>
    <d v="2020-04-05T00:00:00"/>
    <d v="1899-12-30T17:37:00"/>
    <x v="0"/>
    <n v="107"/>
    <n v="47"/>
    <n v="4.99"/>
    <b v="0"/>
    <n v="7"/>
    <s v="Sunday"/>
    <x v="1"/>
  </r>
  <r>
    <x v="0"/>
    <n v="1"/>
    <s v="11-00851"/>
    <d v="2020-04-05T00:00:00"/>
    <d v="1899-12-30T17:38:00"/>
    <x v="0"/>
    <n v="104"/>
    <n v="50"/>
    <n v="4.99"/>
    <b v="0"/>
    <n v="7"/>
    <s v="Sunday"/>
    <x v="1"/>
  </r>
  <r>
    <x v="0"/>
    <n v="1"/>
    <s v="11-00852"/>
    <d v="2020-04-05T00:00:00"/>
    <d v="1899-12-30T17:39:00"/>
    <x v="1"/>
    <s v="N/A"/>
    <n v="31"/>
    <n v="4.99"/>
    <b v="0"/>
    <n v="7"/>
    <s v="Sunday"/>
    <x v="1"/>
  </r>
  <r>
    <x v="0"/>
    <n v="1"/>
    <s v="11-00853"/>
    <d v="2020-04-05T00:00:00"/>
    <d v="1899-12-30T17:43:00"/>
    <x v="1"/>
    <s v="N/A"/>
    <n v="30"/>
    <n v="4.99"/>
    <b v="0"/>
    <n v="7"/>
    <s v="Sunday"/>
    <x v="1"/>
  </r>
  <r>
    <x v="0"/>
    <n v="1"/>
    <s v="11-00854"/>
    <d v="2020-04-05T00:00:00"/>
    <d v="1899-12-30T17:44:00"/>
    <x v="0"/>
    <n v="112"/>
    <n v="70"/>
    <n v="4.99"/>
    <b v="0"/>
    <n v="7"/>
    <s v="Sunday"/>
    <x v="1"/>
  </r>
  <r>
    <x v="0"/>
    <n v="1"/>
    <s v="11-00855"/>
    <d v="2020-04-05T00:00:00"/>
    <d v="1899-12-30T17:47:00"/>
    <x v="0"/>
    <n v="102"/>
    <n v="82"/>
    <n v="4.99"/>
    <b v="1"/>
    <n v="7"/>
    <s v="Sunday"/>
    <x v="1"/>
  </r>
  <r>
    <x v="0"/>
    <n v="1"/>
    <s v="11-00856"/>
    <d v="2020-04-05T00:00:00"/>
    <d v="1899-12-30T17:49:00"/>
    <x v="0"/>
    <n v="90"/>
    <n v="41"/>
    <n v="4.99"/>
    <b v="0"/>
    <n v="7"/>
    <s v="Sunday"/>
    <x v="1"/>
  </r>
  <r>
    <x v="0"/>
    <n v="1"/>
    <s v="11-00857"/>
    <d v="2020-04-05T00:00:00"/>
    <d v="1899-12-30T17:52:00"/>
    <x v="0"/>
    <n v="118"/>
    <n v="51"/>
    <n v="4.99"/>
    <b v="0"/>
    <n v="7"/>
    <s v="Sunday"/>
    <x v="1"/>
  </r>
  <r>
    <x v="0"/>
    <n v="1"/>
    <s v="11-00858"/>
    <d v="2020-04-05T00:00:00"/>
    <d v="1899-12-30T17:52:00"/>
    <x v="0"/>
    <n v="83"/>
    <n v="85"/>
    <n v="4.99"/>
    <b v="0"/>
    <n v="7"/>
    <s v="Sunday"/>
    <x v="1"/>
  </r>
  <r>
    <x v="0"/>
    <n v="1"/>
    <s v="11-00859"/>
    <d v="2020-04-05T00:00:00"/>
    <d v="1899-12-30T17:55:00"/>
    <x v="0"/>
    <n v="103"/>
    <n v="66"/>
    <n v="4.99"/>
    <b v="0"/>
    <n v="7"/>
    <s v="Sunday"/>
    <x v="1"/>
  </r>
  <r>
    <x v="0"/>
    <n v="1"/>
    <s v="11-00860"/>
    <d v="2020-04-05T00:00:00"/>
    <d v="1899-12-30T17:55:00"/>
    <x v="0"/>
    <n v="114"/>
    <n v="86"/>
    <n v="4.99"/>
    <b v="1"/>
    <n v="7"/>
    <s v="Sunday"/>
    <x v="1"/>
  </r>
  <r>
    <x v="0"/>
    <n v="1"/>
    <s v="11-00861"/>
    <d v="2020-04-05T00:00:00"/>
    <d v="1899-12-30T17:58:00"/>
    <x v="0"/>
    <n v="105"/>
    <n v="47"/>
    <n v="4.99"/>
    <b v="0"/>
    <n v="7"/>
    <s v="Sunday"/>
    <x v="1"/>
  </r>
  <r>
    <x v="0"/>
    <n v="1"/>
    <s v="11-00862"/>
    <d v="2020-04-05T00:00:00"/>
    <d v="1899-12-30T17:59:00"/>
    <x v="0"/>
    <n v="96"/>
    <n v="46"/>
    <n v="4.99"/>
    <b v="0"/>
    <n v="7"/>
    <s v="Sunday"/>
    <x v="1"/>
  </r>
  <r>
    <x v="0"/>
    <n v="1"/>
    <s v="11-00863"/>
    <d v="2020-04-05T00:00:00"/>
    <d v="1899-12-30T18:00:00"/>
    <x v="0"/>
    <n v="93"/>
    <n v="30"/>
    <n v="4.99"/>
    <b v="0"/>
    <n v="7"/>
    <s v="Sunday"/>
    <x v="1"/>
  </r>
  <r>
    <x v="0"/>
    <n v="1"/>
    <s v="11-00864"/>
    <d v="2020-04-05T00:00:00"/>
    <d v="1899-12-30T18:02:00"/>
    <x v="0"/>
    <n v="118"/>
    <n v="38"/>
    <n v="4.99"/>
    <b v="1"/>
    <n v="7"/>
    <s v="Sunday"/>
    <x v="1"/>
  </r>
  <r>
    <x v="0"/>
    <n v="1"/>
    <s v="11-00865"/>
    <d v="2020-04-05T00:00:00"/>
    <d v="1899-12-30T18:09:00"/>
    <x v="0"/>
    <n v="114"/>
    <n v="79"/>
    <n v="4.99"/>
    <b v="0"/>
    <n v="7"/>
    <s v="Sunday"/>
    <x v="1"/>
  </r>
  <r>
    <x v="0"/>
    <n v="1"/>
    <s v="11-00866"/>
    <d v="2020-04-05T00:00:00"/>
    <d v="1899-12-30T18:11:00"/>
    <x v="0"/>
    <n v="121"/>
    <n v="55"/>
    <n v="4.99"/>
    <b v="0"/>
    <n v="7"/>
    <s v="Sunday"/>
    <x v="1"/>
  </r>
  <r>
    <x v="0"/>
    <n v="1"/>
    <s v="11-00867"/>
    <d v="2020-04-05T00:00:00"/>
    <d v="1899-12-30T18:12:00"/>
    <x v="0"/>
    <n v="101"/>
    <n v="30"/>
    <n v="4.99"/>
    <b v="0"/>
    <n v="7"/>
    <s v="Sunday"/>
    <x v="1"/>
  </r>
  <r>
    <x v="0"/>
    <n v="1"/>
    <s v="11-00868"/>
    <d v="2020-04-05T00:00:00"/>
    <d v="1899-12-30T18:12:00"/>
    <x v="0"/>
    <n v="103"/>
    <n v="77"/>
    <n v="4.99"/>
    <b v="0"/>
    <n v="7"/>
    <s v="Sunday"/>
    <x v="1"/>
  </r>
  <r>
    <x v="0"/>
    <n v="1"/>
    <s v="11-00869"/>
    <d v="2020-04-05T00:00:00"/>
    <d v="1899-12-30T18:13:00"/>
    <x v="0"/>
    <n v="138"/>
    <n v="132"/>
    <n v="4.99"/>
    <b v="0"/>
    <n v="7"/>
    <s v="Sunday"/>
    <x v="1"/>
  </r>
  <r>
    <x v="0"/>
    <n v="1"/>
    <s v="11-00870"/>
    <d v="2020-04-05T00:00:00"/>
    <d v="1899-12-30T18:19:00"/>
    <x v="1"/>
    <s v="N/A"/>
    <n v="25"/>
    <n v="4.99"/>
    <b v="0"/>
    <n v="7"/>
    <s v="Sunday"/>
    <x v="1"/>
  </r>
  <r>
    <x v="0"/>
    <n v="1"/>
    <s v="11-00871"/>
    <d v="2020-04-05T00:00:00"/>
    <d v="1899-12-30T18:21:00"/>
    <x v="0"/>
    <n v="100"/>
    <n v="228"/>
    <n v="4.99"/>
    <b v="0"/>
    <n v="7"/>
    <s v="Sunday"/>
    <x v="1"/>
  </r>
  <r>
    <x v="0"/>
    <n v="1"/>
    <s v="11-00872"/>
    <d v="2020-04-05T00:00:00"/>
    <d v="1899-12-30T18:23:00"/>
    <x v="0"/>
    <n v="124"/>
    <n v="100"/>
    <n v="4.99"/>
    <b v="1"/>
    <n v="7"/>
    <s v="Sunday"/>
    <x v="1"/>
  </r>
  <r>
    <x v="0"/>
    <n v="1"/>
    <s v="11-00873"/>
    <d v="2020-04-05T00:00:00"/>
    <d v="1899-12-30T18:25:00"/>
    <x v="0"/>
    <n v="112"/>
    <n v="161"/>
    <n v="4.99"/>
    <b v="0"/>
    <n v="7"/>
    <s v="Sunday"/>
    <x v="1"/>
  </r>
  <r>
    <x v="0"/>
    <n v="1"/>
    <s v="11-00874"/>
    <d v="2020-04-05T00:00:00"/>
    <d v="1899-12-30T18:26:00"/>
    <x v="0"/>
    <n v="99"/>
    <n v="232"/>
    <n v="4.99"/>
    <b v="0"/>
    <n v="7"/>
    <s v="Sunday"/>
    <x v="1"/>
  </r>
  <r>
    <x v="0"/>
    <n v="1"/>
    <s v="11-00875"/>
    <d v="2020-04-05T00:00:00"/>
    <d v="1899-12-30T18:27:00"/>
    <x v="0"/>
    <n v="124"/>
    <n v="29"/>
    <n v="4.99"/>
    <b v="0"/>
    <n v="7"/>
    <s v="Sunday"/>
    <x v="1"/>
  </r>
  <r>
    <x v="0"/>
    <n v="1"/>
    <s v="11-00876"/>
    <d v="2020-04-05T00:00:00"/>
    <d v="1899-12-30T18:29:00"/>
    <x v="1"/>
    <s v="N/A"/>
    <n v="26"/>
    <n v="4.99"/>
    <b v="0"/>
    <n v="7"/>
    <s v="Sunday"/>
    <x v="1"/>
  </r>
  <r>
    <x v="0"/>
    <n v="1"/>
    <s v="11-00877"/>
    <d v="2020-04-05T00:00:00"/>
    <d v="1899-12-30T18:32:00"/>
    <x v="0"/>
    <n v="105"/>
    <n v="155"/>
    <n v="4.99"/>
    <b v="0"/>
    <n v="7"/>
    <s v="Sunday"/>
    <x v="1"/>
  </r>
  <r>
    <x v="0"/>
    <n v="1"/>
    <s v="11-00878"/>
    <d v="2020-04-05T00:00:00"/>
    <d v="1899-12-30T18:33:00"/>
    <x v="0"/>
    <n v="123"/>
    <n v="100"/>
    <n v="4.99"/>
    <b v="0"/>
    <n v="7"/>
    <s v="Sunday"/>
    <x v="1"/>
  </r>
  <r>
    <x v="0"/>
    <n v="1"/>
    <s v="11-00879"/>
    <d v="2020-04-05T00:00:00"/>
    <d v="1899-12-30T18:37:00"/>
    <x v="1"/>
    <s v="N/A"/>
    <n v="20"/>
    <n v="4.99"/>
    <b v="0"/>
    <n v="7"/>
    <s v="Sunday"/>
    <x v="1"/>
  </r>
  <r>
    <x v="0"/>
    <n v="1"/>
    <s v="11-00880"/>
    <d v="2020-04-05T00:00:00"/>
    <d v="1899-12-30T18:37:00"/>
    <x v="1"/>
    <s v="N/A"/>
    <n v="24"/>
    <n v="4.99"/>
    <b v="0"/>
    <n v="7"/>
    <s v="Sunday"/>
    <x v="1"/>
  </r>
  <r>
    <x v="0"/>
    <n v="1"/>
    <s v="11-00881"/>
    <d v="2020-04-05T00:00:00"/>
    <d v="1899-12-30T18:40:00"/>
    <x v="0"/>
    <n v="131"/>
    <n v="43"/>
    <n v="4.99"/>
    <b v="0"/>
    <n v="7"/>
    <s v="Sunday"/>
    <x v="1"/>
  </r>
  <r>
    <x v="0"/>
    <n v="1"/>
    <s v="11-00882"/>
    <d v="2020-04-05T00:00:00"/>
    <d v="1899-12-30T18:41:00"/>
    <x v="0"/>
    <n v="132"/>
    <n v="214"/>
    <n v="4.99"/>
    <b v="0"/>
    <n v="7"/>
    <s v="Sunday"/>
    <x v="1"/>
  </r>
  <r>
    <x v="0"/>
    <n v="1"/>
    <s v="11-00883"/>
    <d v="2020-04-05T00:00:00"/>
    <d v="1899-12-30T18:42:00"/>
    <x v="0"/>
    <n v="160"/>
    <n v="32"/>
    <n v="4.99"/>
    <b v="0"/>
    <n v="7"/>
    <s v="Sunday"/>
    <x v="1"/>
  </r>
  <r>
    <x v="0"/>
    <n v="1"/>
    <s v="11-00884"/>
    <d v="2020-04-05T00:00:00"/>
    <d v="1899-12-30T18:42:00"/>
    <x v="0"/>
    <n v="94"/>
    <n v="87"/>
    <n v="4.99"/>
    <b v="0"/>
    <n v="7"/>
    <s v="Sunday"/>
    <x v="1"/>
  </r>
  <r>
    <x v="0"/>
    <n v="1"/>
    <s v="11-00885"/>
    <d v="2020-04-05T00:00:00"/>
    <d v="1899-12-30T18:43:00"/>
    <x v="0"/>
    <n v="136"/>
    <n v="35"/>
    <n v="4.99"/>
    <b v="0"/>
    <n v="7"/>
    <s v="Sunday"/>
    <x v="1"/>
  </r>
  <r>
    <x v="0"/>
    <n v="1"/>
    <s v="11-00886"/>
    <d v="2020-04-05T00:00:00"/>
    <d v="1899-12-30T18:43:00"/>
    <x v="0"/>
    <n v="100"/>
    <n v="62"/>
    <n v="4.99"/>
    <b v="0"/>
    <n v="7"/>
    <s v="Sunday"/>
    <x v="1"/>
  </r>
  <r>
    <x v="0"/>
    <n v="1"/>
    <s v="11-00887"/>
    <d v="2020-04-05T00:00:00"/>
    <d v="1899-12-30T18:44:00"/>
    <x v="1"/>
    <s v="N/A"/>
    <n v="27"/>
    <n v="4.99"/>
    <b v="0"/>
    <n v="7"/>
    <s v="Sunday"/>
    <x v="1"/>
  </r>
  <r>
    <x v="0"/>
    <n v="1"/>
    <s v="11-00888"/>
    <d v="2020-04-05T00:00:00"/>
    <d v="1899-12-30T18:46:00"/>
    <x v="1"/>
    <s v="N/A"/>
    <n v="27"/>
    <n v="4.99"/>
    <b v="0"/>
    <n v="7"/>
    <s v="Sunday"/>
    <x v="1"/>
  </r>
  <r>
    <x v="0"/>
    <n v="1"/>
    <s v="11-00889"/>
    <d v="2020-04-05T00:00:00"/>
    <d v="1899-12-30T18:46:00"/>
    <x v="0"/>
    <n v="94"/>
    <n v="60"/>
    <n v="4.99"/>
    <b v="0"/>
    <n v="7"/>
    <s v="Sunday"/>
    <x v="1"/>
  </r>
  <r>
    <x v="0"/>
    <n v="1"/>
    <s v="11-00890"/>
    <d v="2020-04-05T00:00:00"/>
    <d v="1899-12-30T18:46:00"/>
    <x v="0"/>
    <n v="102"/>
    <n v="81"/>
    <n v="4.99"/>
    <b v="0"/>
    <n v="7"/>
    <s v="Sunday"/>
    <x v="1"/>
  </r>
  <r>
    <x v="0"/>
    <n v="1"/>
    <s v="11-00891"/>
    <d v="2020-04-05T00:00:00"/>
    <d v="1899-12-30T18:47:00"/>
    <x v="0"/>
    <n v="122"/>
    <n v="67"/>
    <n v="4.99"/>
    <b v="0"/>
    <n v="7"/>
    <s v="Sunday"/>
    <x v="1"/>
  </r>
  <r>
    <x v="0"/>
    <n v="1"/>
    <s v="11-00892"/>
    <d v="2020-04-05T00:00:00"/>
    <d v="1899-12-30T18:48:00"/>
    <x v="0"/>
    <n v="95"/>
    <n v="69"/>
    <n v="4.99"/>
    <b v="0"/>
    <n v="7"/>
    <s v="Sunday"/>
    <x v="1"/>
  </r>
  <r>
    <x v="0"/>
    <n v="1"/>
    <s v="11-00893"/>
    <d v="2020-04-05T00:00:00"/>
    <d v="1899-12-30T18:49:00"/>
    <x v="0"/>
    <n v="142"/>
    <n v="64"/>
    <n v="4.99"/>
    <b v="0"/>
    <n v="7"/>
    <s v="Sunday"/>
    <x v="1"/>
  </r>
  <r>
    <x v="0"/>
    <n v="1"/>
    <s v="11-00894"/>
    <d v="2020-04-05T00:00:00"/>
    <d v="1899-12-30T18:51:00"/>
    <x v="0"/>
    <n v="144"/>
    <n v="69"/>
    <n v="4.99"/>
    <b v="0"/>
    <n v="7"/>
    <s v="Sunday"/>
    <x v="1"/>
  </r>
  <r>
    <x v="0"/>
    <n v="1"/>
    <s v="11-00895"/>
    <d v="2020-04-05T00:00:00"/>
    <d v="1899-12-30T18:51:00"/>
    <x v="0"/>
    <n v="111"/>
    <n v="98"/>
    <n v="4.99"/>
    <b v="0"/>
    <n v="7"/>
    <s v="Sunday"/>
    <x v="1"/>
  </r>
  <r>
    <x v="0"/>
    <n v="1"/>
    <s v="11-00896"/>
    <d v="2020-04-05T00:00:00"/>
    <d v="1899-12-30T18:52:00"/>
    <x v="0"/>
    <n v="101"/>
    <n v="51"/>
    <n v="4.99"/>
    <b v="0"/>
    <n v="7"/>
    <s v="Sunday"/>
    <x v="1"/>
  </r>
  <r>
    <x v="0"/>
    <n v="1"/>
    <s v="11-00897"/>
    <d v="2020-04-05T00:00:00"/>
    <d v="1899-12-30T18:55:00"/>
    <x v="1"/>
    <s v="N/A"/>
    <n v="24"/>
    <n v="4.99"/>
    <b v="0"/>
    <n v="7"/>
    <s v="Sunday"/>
    <x v="1"/>
  </r>
  <r>
    <x v="0"/>
    <n v="1"/>
    <s v="11-00898"/>
    <d v="2020-04-05T00:00:00"/>
    <d v="1899-12-30T18:55:00"/>
    <x v="0"/>
    <n v="131"/>
    <n v="230"/>
    <n v="4.99"/>
    <b v="0"/>
    <n v="7"/>
    <s v="Sunday"/>
    <x v="1"/>
  </r>
  <r>
    <x v="0"/>
    <n v="1"/>
    <s v="11-00899"/>
    <d v="2020-04-05T00:00:00"/>
    <d v="1899-12-30T18:57:00"/>
    <x v="0"/>
    <n v="109"/>
    <n v="95"/>
    <n v="4.99"/>
    <b v="0"/>
    <n v="7"/>
    <s v="Sunday"/>
    <x v="1"/>
  </r>
  <r>
    <x v="0"/>
    <n v="1"/>
    <s v="11-00900"/>
    <d v="2020-04-05T00:00:00"/>
    <d v="1899-12-30T19:02:00"/>
    <x v="0"/>
    <n v="40"/>
    <n v="47"/>
    <n v="4.99"/>
    <b v="0"/>
    <n v="7"/>
    <s v="Sunday"/>
    <x v="1"/>
  </r>
  <r>
    <x v="0"/>
    <n v="1"/>
    <s v="11-00902"/>
    <d v="2020-04-05T00:00:00"/>
    <d v="1899-12-30T19:09:00"/>
    <x v="0"/>
    <n v="109"/>
    <n v="25"/>
    <n v="4.99"/>
    <b v="0"/>
    <n v="7"/>
    <s v="Sunday"/>
    <x v="1"/>
  </r>
  <r>
    <x v="0"/>
    <n v="1"/>
    <s v="11-00901"/>
    <d v="2020-04-05T00:00:00"/>
    <d v="1899-12-30T19:09:00"/>
    <x v="0"/>
    <n v="71"/>
    <n v="92"/>
    <n v="4.99"/>
    <b v="0"/>
    <n v="7"/>
    <s v="Sunday"/>
    <x v="1"/>
  </r>
  <r>
    <x v="0"/>
    <n v="1"/>
    <s v="11-00903"/>
    <d v="2020-04-05T00:00:00"/>
    <d v="1899-12-30T19:10:00"/>
    <x v="0"/>
    <n v="83"/>
    <n v="30"/>
    <n v="4.99"/>
    <b v="0"/>
    <n v="7"/>
    <s v="Sunday"/>
    <x v="1"/>
  </r>
  <r>
    <x v="0"/>
    <n v="1"/>
    <s v="11-00905"/>
    <d v="2020-04-05T00:00:00"/>
    <d v="1899-12-30T19:13:00"/>
    <x v="0"/>
    <n v="54"/>
    <n v="35"/>
    <n v="4.99"/>
    <b v="0"/>
    <n v="7"/>
    <s v="Sunday"/>
    <x v="1"/>
  </r>
  <r>
    <x v="0"/>
    <n v="1"/>
    <s v="11-00904"/>
    <d v="2020-04-05T00:00:00"/>
    <d v="1899-12-30T19:13:00"/>
    <x v="0"/>
    <n v="57"/>
    <n v="48"/>
    <n v="4.99"/>
    <b v="0"/>
    <n v="7"/>
    <s v="Sunday"/>
    <x v="1"/>
  </r>
  <r>
    <x v="0"/>
    <n v="1"/>
    <s v="11-00906"/>
    <d v="2020-04-05T00:00:00"/>
    <d v="1899-12-30T19:18:00"/>
    <x v="0"/>
    <n v="100"/>
    <n v="44"/>
    <n v="4.99"/>
    <b v="0"/>
    <n v="7"/>
    <s v="Sunday"/>
    <x v="1"/>
  </r>
  <r>
    <x v="0"/>
    <n v="1"/>
    <s v="11-00907"/>
    <d v="2020-04-05T00:00:00"/>
    <d v="1899-12-30T19:20:00"/>
    <x v="0"/>
    <n v="70"/>
    <n v="22"/>
    <n v="4.99"/>
    <b v="0"/>
    <n v="7"/>
    <s v="Sunday"/>
    <x v="1"/>
  </r>
  <r>
    <x v="0"/>
    <n v="1"/>
    <s v="11-00908"/>
    <d v="2020-04-05T00:00:00"/>
    <d v="1899-12-30T19:23:00"/>
    <x v="0"/>
    <n v="66"/>
    <n v="35"/>
    <n v="4.99"/>
    <b v="0"/>
    <n v="7"/>
    <s v="Sunday"/>
    <x v="1"/>
  </r>
  <r>
    <x v="0"/>
    <n v="1"/>
    <s v="11-00909"/>
    <d v="2020-04-05T00:00:00"/>
    <d v="1899-12-30T19:31:00"/>
    <x v="0"/>
    <n v="75"/>
    <n v="30"/>
    <n v="4.99"/>
    <b v="0"/>
    <n v="7"/>
    <s v="Sunday"/>
    <x v="1"/>
  </r>
  <r>
    <x v="0"/>
    <n v="1"/>
    <s v="11-00910"/>
    <d v="2020-04-05T00:00:00"/>
    <d v="1899-12-30T19:33:00"/>
    <x v="0"/>
    <n v="46"/>
    <n v="39"/>
    <n v="4.99"/>
    <b v="0"/>
    <n v="7"/>
    <s v="Sunday"/>
    <x v="1"/>
  </r>
  <r>
    <x v="0"/>
    <n v="1"/>
    <s v="11-00911"/>
    <d v="2020-04-05T00:00:00"/>
    <d v="1899-12-30T19:34:00"/>
    <x v="0"/>
    <n v="72"/>
    <n v="24"/>
    <n v="4.99"/>
    <b v="0"/>
    <n v="7"/>
    <s v="Sunday"/>
    <x v="1"/>
  </r>
  <r>
    <x v="0"/>
    <n v="1"/>
    <s v="11-00913"/>
    <d v="2020-04-05T00:00:00"/>
    <d v="1899-12-30T19:38:00"/>
    <x v="0"/>
    <n v="70"/>
    <n v="34"/>
    <n v="4.99"/>
    <b v="0"/>
    <n v="7"/>
    <s v="Sunday"/>
    <x v="1"/>
  </r>
  <r>
    <x v="0"/>
    <n v="1"/>
    <s v="11-00912"/>
    <d v="2020-04-05T00:00:00"/>
    <d v="1899-12-30T19:38:00"/>
    <x v="0"/>
    <n v="70"/>
    <n v="53"/>
    <n v="4.99"/>
    <b v="0"/>
    <n v="7"/>
    <s v="Sunday"/>
    <x v="1"/>
  </r>
  <r>
    <x v="0"/>
    <n v="1"/>
    <s v="11-00914"/>
    <d v="2020-04-05T00:00:00"/>
    <d v="1899-12-30T19:39:00"/>
    <x v="0"/>
    <n v="67"/>
    <n v="70"/>
    <n v="4.99"/>
    <b v="0"/>
    <n v="7"/>
    <s v="Sunday"/>
    <x v="1"/>
  </r>
  <r>
    <x v="0"/>
    <n v="1"/>
    <s v="11-00915"/>
    <d v="2020-04-05T00:00:00"/>
    <d v="1899-12-30T19:40:00"/>
    <x v="0"/>
    <n v="112"/>
    <n v="103"/>
    <n v="4.99"/>
    <b v="1"/>
    <n v="7"/>
    <s v="Sunday"/>
    <x v="1"/>
  </r>
  <r>
    <x v="0"/>
    <n v="1"/>
    <s v="11-00916"/>
    <d v="2020-04-05T00:00:00"/>
    <d v="1899-12-30T19:43:00"/>
    <x v="0"/>
    <n v="73"/>
    <n v="64"/>
    <n v="4.99"/>
    <b v="0"/>
    <n v="7"/>
    <s v="Sunday"/>
    <x v="1"/>
  </r>
  <r>
    <x v="0"/>
    <n v="1"/>
    <s v="11-00917"/>
    <d v="2020-04-05T00:00:00"/>
    <d v="1899-12-30T19:44:00"/>
    <x v="0"/>
    <n v="70"/>
    <n v="129"/>
    <n v="4.99"/>
    <b v="0"/>
    <n v="7"/>
    <s v="Sunday"/>
    <x v="1"/>
  </r>
  <r>
    <x v="0"/>
    <n v="1"/>
    <s v="11-00918"/>
    <d v="2020-04-05T00:00:00"/>
    <d v="1899-12-30T19:44:00"/>
    <x v="0"/>
    <n v="56"/>
    <n v="130"/>
    <n v="4.99"/>
    <b v="0"/>
    <n v="7"/>
    <s v="Sunday"/>
    <x v="1"/>
  </r>
  <r>
    <x v="0"/>
    <n v="1"/>
    <s v="11-00919"/>
    <d v="2020-04-05T00:00:00"/>
    <d v="1899-12-30T19:48:00"/>
    <x v="0"/>
    <n v="73"/>
    <n v="55"/>
    <n v="4.99"/>
    <b v="0"/>
    <n v="7"/>
    <s v="Sunday"/>
    <x v="1"/>
  </r>
  <r>
    <x v="0"/>
    <n v="1"/>
    <s v="11-00920"/>
    <d v="2020-04-05T00:00:00"/>
    <d v="1899-12-30T20:03:00"/>
    <x v="1"/>
    <s v="N/A"/>
    <n v="31"/>
    <n v="4.99"/>
    <b v="0"/>
    <n v="7"/>
    <s v="Sunday"/>
    <x v="1"/>
  </r>
  <r>
    <x v="0"/>
    <n v="1"/>
    <s v="11-00921"/>
    <d v="2020-04-05T00:00:00"/>
    <d v="1899-12-30T20:06:00"/>
    <x v="0"/>
    <n v="41"/>
    <n v="55"/>
    <n v="4.99"/>
    <b v="0"/>
    <n v="7"/>
    <s v="Sunday"/>
    <x v="1"/>
  </r>
  <r>
    <x v="0"/>
    <n v="1"/>
    <s v="11-00923"/>
    <d v="2020-04-05T00:00:00"/>
    <d v="1899-12-30T20:11:00"/>
    <x v="0"/>
    <n v="43"/>
    <n v="35"/>
    <n v="4.99"/>
    <b v="0"/>
    <n v="7"/>
    <s v="Sunday"/>
    <x v="1"/>
  </r>
  <r>
    <x v="0"/>
    <n v="1"/>
    <s v="11-00922"/>
    <d v="2020-04-05T00:00:00"/>
    <d v="1899-12-30T20:11:00"/>
    <x v="0"/>
    <n v="33"/>
    <n v="42"/>
    <n v="4.99"/>
    <b v="0"/>
    <n v="7"/>
    <s v="Sunday"/>
    <x v="1"/>
  </r>
  <r>
    <x v="0"/>
    <n v="1"/>
    <s v="11-00924"/>
    <d v="2020-04-05T00:00:00"/>
    <d v="1899-12-30T20:11:00"/>
    <x v="0"/>
    <n v="50"/>
    <n v="56"/>
    <n v="4.99"/>
    <b v="0"/>
    <n v="7"/>
    <s v="Sunday"/>
    <x v="1"/>
  </r>
  <r>
    <x v="0"/>
    <n v="1"/>
    <s v="11-00925"/>
    <d v="2020-04-05T00:00:00"/>
    <d v="1899-12-30T20:13:00"/>
    <x v="0"/>
    <n v="25"/>
    <n v="100"/>
    <n v="4.99"/>
    <b v="0"/>
    <n v="7"/>
    <s v="Sunday"/>
    <x v="1"/>
  </r>
  <r>
    <x v="0"/>
    <n v="1"/>
    <s v="11-00926"/>
    <d v="2020-04-05T00:00:00"/>
    <d v="1899-12-30T20:20:00"/>
    <x v="0"/>
    <n v="48"/>
    <n v="112"/>
    <n v="4.99"/>
    <b v="0"/>
    <n v="7"/>
    <s v="Sunday"/>
    <x v="1"/>
  </r>
  <r>
    <x v="0"/>
    <n v="1"/>
    <s v="11-00927"/>
    <d v="2020-04-05T00:00:00"/>
    <d v="1899-12-30T20:32:00"/>
    <x v="0"/>
    <n v="53"/>
    <n v="52"/>
    <n v="4.99"/>
    <b v="0"/>
    <n v="7"/>
    <s v="Sunday"/>
    <x v="1"/>
  </r>
  <r>
    <x v="0"/>
    <n v="1"/>
    <s v="11-00928"/>
    <d v="2020-04-05T00:00:00"/>
    <d v="1899-12-30T20:36:00"/>
    <x v="0"/>
    <n v="37"/>
    <n v="70"/>
    <n v="4.99"/>
    <b v="0"/>
    <n v="7"/>
    <s v="Sunday"/>
    <x v="1"/>
  </r>
  <r>
    <x v="0"/>
    <n v="1"/>
    <s v="11-00929"/>
    <d v="2020-04-05T00:00:00"/>
    <d v="1899-12-30T20:38:00"/>
    <x v="0"/>
    <n v="34"/>
    <n v="45"/>
    <n v="4.99"/>
    <b v="0"/>
    <n v="7"/>
    <s v="Sunday"/>
    <x v="1"/>
  </r>
  <r>
    <x v="0"/>
    <n v="1"/>
    <s v="11-00930"/>
    <d v="2020-04-05T00:00:00"/>
    <d v="1899-12-30T20:46:00"/>
    <x v="1"/>
    <s v="N/A"/>
    <n v="34"/>
    <n v="4.99"/>
    <b v="0"/>
    <n v="7"/>
    <s v="Sunday"/>
    <x v="1"/>
  </r>
  <r>
    <x v="0"/>
    <n v="1"/>
    <s v="11-00931"/>
    <d v="2020-04-05T00:00:00"/>
    <d v="1899-12-30T20:48:00"/>
    <x v="0"/>
    <n v="40"/>
    <n v="123"/>
    <n v="4.99"/>
    <b v="0"/>
    <n v="7"/>
    <s v="Sunday"/>
    <x v="1"/>
  </r>
  <r>
    <x v="1"/>
    <n v="1"/>
    <s v="21-00101"/>
    <d v="2020-03-30T00:00:00"/>
    <d v="1899-12-30T12:18:00"/>
    <x v="0"/>
    <n v="33"/>
    <n v="58"/>
    <n v="4.99"/>
    <b v="0"/>
    <n v="1"/>
    <s v="Monday"/>
    <x v="0"/>
  </r>
  <r>
    <x v="1"/>
    <n v="1"/>
    <s v="21-00102"/>
    <d v="2020-03-30T00:00:00"/>
    <d v="1899-12-30T12:38:00"/>
    <x v="0"/>
    <n v="27"/>
    <n v="42"/>
    <n v="4.99"/>
    <b v="0"/>
    <n v="1"/>
    <s v="Monday"/>
    <x v="0"/>
  </r>
  <r>
    <x v="1"/>
    <n v="1"/>
    <s v="21-00103"/>
    <d v="2020-03-30T00:00:00"/>
    <d v="1899-12-30T12:47:00"/>
    <x v="0"/>
    <n v="23"/>
    <n v="204"/>
    <n v="4.99"/>
    <b v="0"/>
    <n v="1"/>
    <s v="Monday"/>
    <x v="0"/>
  </r>
  <r>
    <x v="1"/>
    <n v="1"/>
    <s v="21-00104"/>
    <d v="2020-03-30T00:00:00"/>
    <d v="1899-12-30T12:57:00"/>
    <x v="0"/>
    <n v="39"/>
    <n v="55"/>
    <n v="4.99"/>
    <b v="0"/>
    <n v="1"/>
    <s v="Monday"/>
    <x v="0"/>
  </r>
  <r>
    <x v="1"/>
    <n v="1"/>
    <s v="21-00105"/>
    <d v="2020-03-30T00:00:00"/>
    <d v="1899-12-30T13:05:00"/>
    <x v="0"/>
    <n v="22"/>
    <n v="39"/>
    <n v="4.99"/>
    <b v="0"/>
    <n v="1"/>
    <s v="Monday"/>
    <x v="0"/>
  </r>
  <r>
    <x v="1"/>
    <n v="1"/>
    <s v="21-00106"/>
    <d v="2020-03-30T00:00:00"/>
    <d v="1899-12-30T13:28:00"/>
    <x v="0"/>
    <n v="33"/>
    <n v="34"/>
    <n v="4.99"/>
    <b v="0"/>
    <n v="1"/>
    <s v="Monday"/>
    <x v="0"/>
  </r>
  <r>
    <x v="1"/>
    <n v="1"/>
    <s v="21-00107"/>
    <d v="2020-03-30T00:00:00"/>
    <d v="1899-12-30T13:56:00"/>
    <x v="0"/>
    <n v="33"/>
    <n v="39"/>
    <n v="4.99"/>
    <b v="0"/>
    <n v="1"/>
    <s v="Monday"/>
    <x v="0"/>
  </r>
  <r>
    <x v="1"/>
    <n v="1"/>
    <s v="21-00108"/>
    <d v="2020-03-30T00:00:00"/>
    <d v="1899-12-30T14:55:00"/>
    <x v="0"/>
    <n v="24"/>
    <n v="55"/>
    <n v="4.99"/>
    <b v="0"/>
    <n v="1"/>
    <s v="Monday"/>
    <x v="0"/>
  </r>
  <r>
    <x v="1"/>
    <n v="1"/>
    <s v="21-00109"/>
    <d v="2020-03-30T00:00:00"/>
    <d v="1899-12-30T15:01:00"/>
    <x v="0"/>
    <n v="34"/>
    <n v="40"/>
    <n v="4.99"/>
    <b v="0"/>
    <n v="1"/>
    <s v="Monday"/>
    <x v="0"/>
  </r>
  <r>
    <x v="1"/>
    <n v="1"/>
    <s v="21-00110"/>
    <d v="2020-03-30T00:00:00"/>
    <d v="1899-12-30T16:36:00"/>
    <x v="0"/>
    <n v="33"/>
    <n v="25"/>
    <n v="4.99"/>
    <b v="0"/>
    <n v="1"/>
    <s v="Monday"/>
    <x v="0"/>
  </r>
  <r>
    <x v="1"/>
    <n v="1"/>
    <s v="21-00111"/>
    <d v="2020-03-30T00:00:00"/>
    <d v="1899-12-30T16:39:00"/>
    <x v="0"/>
    <n v="21"/>
    <n v="44"/>
    <n v="4.99"/>
    <b v="0"/>
    <n v="1"/>
    <s v="Monday"/>
    <x v="0"/>
  </r>
  <r>
    <x v="1"/>
    <n v="1"/>
    <s v="21-00112"/>
    <d v="2020-03-30T00:00:00"/>
    <d v="1899-12-30T17:00:00"/>
    <x v="0"/>
    <n v="51"/>
    <n v="79"/>
    <n v="4.99"/>
    <b v="0"/>
    <n v="1"/>
    <s v="Monday"/>
    <x v="0"/>
  </r>
  <r>
    <x v="1"/>
    <n v="1"/>
    <s v="21-00113"/>
    <d v="2020-03-30T00:00:00"/>
    <d v="1899-12-30T17:02:00"/>
    <x v="1"/>
    <s v="N/A"/>
    <n v="26"/>
    <n v="4.99"/>
    <b v="0"/>
    <n v="1"/>
    <s v="Monday"/>
    <x v="0"/>
  </r>
  <r>
    <x v="1"/>
    <n v="1"/>
    <s v="21-00114"/>
    <d v="2020-03-30T00:00:00"/>
    <d v="1899-12-30T17:14:00"/>
    <x v="0"/>
    <n v="62"/>
    <n v="75"/>
    <n v="4.99"/>
    <b v="0"/>
    <n v="1"/>
    <s v="Monday"/>
    <x v="0"/>
  </r>
  <r>
    <x v="1"/>
    <n v="1"/>
    <s v="21-00115"/>
    <d v="2020-03-30T00:00:00"/>
    <d v="1899-12-30T17:16:00"/>
    <x v="0"/>
    <n v="52"/>
    <n v="30"/>
    <n v="4.99"/>
    <b v="0"/>
    <n v="1"/>
    <s v="Monday"/>
    <x v="0"/>
  </r>
  <r>
    <x v="1"/>
    <n v="1"/>
    <s v="21-00118"/>
    <d v="2020-03-30T00:00:00"/>
    <d v="1899-12-30T17:19:00"/>
    <x v="0"/>
    <n v="59"/>
    <n v="30"/>
    <n v="4.99"/>
    <b v="0"/>
    <n v="1"/>
    <s v="Monday"/>
    <x v="0"/>
  </r>
  <r>
    <x v="1"/>
    <n v="1"/>
    <s v="21-00116"/>
    <d v="2020-03-30T00:00:00"/>
    <d v="1899-12-30T17:19:00"/>
    <x v="0"/>
    <n v="54"/>
    <n v="32"/>
    <n v="4.99"/>
    <b v="0"/>
    <n v="1"/>
    <s v="Monday"/>
    <x v="0"/>
  </r>
  <r>
    <x v="1"/>
    <n v="1"/>
    <s v="21-00117"/>
    <d v="2020-03-30T00:00:00"/>
    <d v="1899-12-30T17:19:00"/>
    <x v="0"/>
    <n v="46"/>
    <n v="57"/>
    <n v="4.99"/>
    <b v="1"/>
    <n v="1"/>
    <s v="Monday"/>
    <x v="0"/>
  </r>
  <r>
    <x v="1"/>
    <n v="1"/>
    <s v="21-00119"/>
    <d v="2020-03-30T00:00:00"/>
    <d v="1899-12-30T17:21:00"/>
    <x v="0"/>
    <n v="56"/>
    <n v="80"/>
    <n v="4.99"/>
    <b v="0"/>
    <n v="1"/>
    <s v="Monday"/>
    <x v="0"/>
  </r>
  <r>
    <x v="1"/>
    <n v="1"/>
    <s v="21-00120"/>
    <d v="2020-03-30T00:00:00"/>
    <d v="1899-12-30T17:21:00"/>
    <x v="0"/>
    <n v="54"/>
    <n v="118"/>
    <n v="4.99"/>
    <b v="0"/>
    <n v="1"/>
    <s v="Monday"/>
    <x v="0"/>
  </r>
  <r>
    <x v="1"/>
    <n v="1"/>
    <s v="21-00121"/>
    <d v="2020-03-30T00:00:00"/>
    <d v="1899-12-30T17:26:00"/>
    <x v="0"/>
    <n v="45"/>
    <n v="139"/>
    <n v="4.99"/>
    <b v="0"/>
    <n v="1"/>
    <s v="Monday"/>
    <x v="0"/>
  </r>
  <r>
    <x v="1"/>
    <n v="1"/>
    <s v="21-00122"/>
    <d v="2020-03-30T00:00:00"/>
    <d v="1899-12-30T17:27:00"/>
    <x v="0"/>
    <n v="56"/>
    <n v="40"/>
    <n v="4.99"/>
    <b v="0"/>
    <n v="1"/>
    <s v="Monday"/>
    <x v="0"/>
  </r>
  <r>
    <x v="1"/>
    <n v="1"/>
    <s v="21-00123"/>
    <d v="2020-03-30T00:00:00"/>
    <d v="1899-12-30T17:30:00"/>
    <x v="0"/>
    <n v="49"/>
    <n v="53"/>
    <n v="4.99"/>
    <b v="0"/>
    <n v="1"/>
    <s v="Monday"/>
    <x v="0"/>
  </r>
  <r>
    <x v="1"/>
    <n v="1"/>
    <s v="21-00124"/>
    <d v="2020-03-30T00:00:00"/>
    <d v="1899-12-30T17:31:00"/>
    <x v="0"/>
    <n v="60"/>
    <n v="120"/>
    <n v="4.99"/>
    <b v="0"/>
    <n v="1"/>
    <s v="Monday"/>
    <x v="0"/>
  </r>
  <r>
    <x v="1"/>
    <n v="1"/>
    <s v="21-00125"/>
    <d v="2020-03-30T00:00:00"/>
    <d v="1899-12-30T17:33:00"/>
    <x v="1"/>
    <s v="N/A"/>
    <n v="22"/>
    <n v="4.99"/>
    <b v="0"/>
    <n v="1"/>
    <s v="Monday"/>
    <x v="0"/>
  </r>
  <r>
    <x v="1"/>
    <n v="1"/>
    <s v="21-00126"/>
    <d v="2020-03-30T00:00:00"/>
    <d v="1899-12-30T17:36:00"/>
    <x v="1"/>
    <s v="N/A"/>
    <n v="25"/>
    <n v="4.99"/>
    <b v="0"/>
    <n v="1"/>
    <s v="Monday"/>
    <x v="0"/>
  </r>
  <r>
    <x v="1"/>
    <n v="1"/>
    <s v="21-00127"/>
    <d v="2020-03-30T00:00:00"/>
    <d v="1899-12-30T17:36:00"/>
    <x v="1"/>
    <s v="N/A"/>
    <n v="25"/>
    <n v="4.99"/>
    <b v="0"/>
    <n v="1"/>
    <s v="Monday"/>
    <x v="0"/>
  </r>
  <r>
    <x v="1"/>
    <n v="1"/>
    <s v="21-00128"/>
    <d v="2020-03-30T00:00:00"/>
    <d v="1899-12-30T17:36:00"/>
    <x v="0"/>
    <n v="49"/>
    <n v="211"/>
    <n v="4.99"/>
    <b v="0"/>
    <n v="1"/>
    <s v="Monday"/>
    <x v="0"/>
  </r>
  <r>
    <x v="1"/>
    <n v="1"/>
    <s v="21-00129"/>
    <d v="2020-03-30T00:00:00"/>
    <d v="1899-12-30T17:37:00"/>
    <x v="0"/>
    <n v="64"/>
    <n v="46"/>
    <n v="4.99"/>
    <b v="0"/>
    <n v="1"/>
    <s v="Monday"/>
    <x v="0"/>
  </r>
  <r>
    <x v="1"/>
    <n v="1"/>
    <s v="21-00130"/>
    <d v="2020-03-30T00:00:00"/>
    <d v="1899-12-30T17:44:00"/>
    <x v="0"/>
    <n v="44"/>
    <n v="68"/>
    <n v="4.99"/>
    <b v="0"/>
    <n v="1"/>
    <s v="Monday"/>
    <x v="0"/>
  </r>
  <r>
    <x v="1"/>
    <n v="1"/>
    <s v="21-00131"/>
    <d v="2020-03-30T00:00:00"/>
    <d v="1899-12-30T17:46:00"/>
    <x v="0"/>
    <n v="62"/>
    <n v="38"/>
    <n v="4.99"/>
    <b v="0"/>
    <n v="1"/>
    <s v="Monday"/>
    <x v="0"/>
  </r>
  <r>
    <x v="1"/>
    <n v="1"/>
    <s v="21-00132"/>
    <d v="2020-03-30T00:00:00"/>
    <d v="1899-12-30T17:48:00"/>
    <x v="0"/>
    <n v="61"/>
    <n v="106"/>
    <n v="4.99"/>
    <b v="0"/>
    <n v="1"/>
    <s v="Monday"/>
    <x v="0"/>
  </r>
  <r>
    <x v="1"/>
    <n v="1"/>
    <s v="21-00133"/>
    <d v="2020-03-30T00:00:00"/>
    <d v="1899-12-30T17:56:00"/>
    <x v="0"/>
    <n v="66"/>
    <n v="61"/>
    <n v="4.99"/>
    <b v="0"/>
    <n v="1"/>
    <s v="Monday"/>
    <x v="0"/>
  </r>
  <r>
    <x v="1"/>
    <n v="1"/>
    <s v="21-00134"/>
    <d v="2020-03-30T00:00:00"/>
    <d v="1899-12-30T18:09:00"/>
    <x v="0"/>
    <n v="52"/>
    <n v="41"/>
    <n v="4.99"/>
    <b v="0"/>
    <n v="1"/>
    <s v="Monday"/>
    <x v="0"/>
  </r>
  <r>
    <x v="1"/>
    <n v="1"/>
    <s v="21-00135"/>
    <d v="2020-03-30T00:00:00"/>
    <d v="1899-12-30T18:14:00"/>
    <x v="0"/>
    <n v="48"/>
    <n v="213"/>
    <n v="4.99"/>
    <b v="0"/>
    <n v="1"/>
    <s v="Monday"/>
    <x v="0"/>
  </r>
  <r>
    <x v="1"/>
    <n v="1"/>
    <s v="21-00136"/>
    <d v="2020-03-30T00:00:00"/>
    <d v="1899-12-30T18:15:00"/>
    <x v="0"/>
    <n v="47"/>
    <n v="75"/>
    <n v="4.99"/>
    <b v="0"/>
    <n v="1"/>
    <s v="Monday"/>
    <x v="0"/>
  </r>
  <r>
    <x v="1"/>
    <n v="1"/>
    <s v="21-00137"/>
    <d v="2020-03-30T00:00:00"/>
    <d v="1899-12-30T18:16:00"/>
    <x v="0"/>
    <n v="34"/>
    <n v="37"/>
    <n v="4.99"/>
    <b v="0"/>
    <n v="1"/>
    <s v="Monday"/>
    <x v="0"/>
  </r>
  <r>
    <x v="1"/>
    <n v="1"/>
    <s v="21-00138"/>
    <d v="2020-03-30T00:00:00"/>
    <d v="1899-12-30T18:17:00"/>
    <x v="0"/>
    <n v="43"/>
    <n v="31"/>
    <n v="4.99"/>
    <b v="0"/>
    <n v="1"/>
    <s v="Monday"/>
    <x v="0"/>
  </r>
  <r>
    <x v="1"/>
    <n v="1"/>
    <s v="21-00139"/>
    <d v="2020-03-30T00:00:00"/>
    <d v="1899-12-30T18:18:00"/>
    <x v="0"/>
    <n v="32"/>
    <n v="27"/>
    <n v="4.99"/>
    <b v="0"/>
    <n v="1"/>
    <s v="Monday"/>
    <x v="0"/>
  </r>
  <r>
    <x v="1"/>
    <n v="1"/>
    <s v="21-00140"/>
    <d v="2020-03-30T00:00:00"/>
    <d v="1899-12-30T18:19:00"/>
    <x v="0"/>
    <n v="40"/>
    <n v="83"/>
    <n v="4.99"/>
    <b v="0"/>
    <n v="1"/>
    <s v="Monday"/>
    <x v="0"/>
  </r>
  <r>
    <x v="1"/>
    <n v="1"/>
    <s v="21-00141"/>
    <d v="2020-03-30T00:00:00"/>
    <d v="1899-12-30T18:26:00"/>
    <x v="0"/>
    <n v="34"/>
    <n v="64"/>
    <n v="4.99"/>
    <b v="1"/>
    <n v="1"/>
    <s v="Monday"/>
    <x v="0"/>
  </r>
  <r>
    <x v="1"/>
    <n v="1"/>
    <s v="21-00142"/>
    <d v="2020-03-30T00:00:00"/>
    <d v="1899-12-30T18:29:00"/>
    <x v="0"/>
    <n v="41"/>
    <n v="123"/>
    <n v="4.99"/>
    <b v="0"/>
    <n v="1"/>
    <s v="Monday"/>
    <x v="0"/>
  </r>
  <r>
    <x v="1"/>
    <n v="1"/>
    <s v="21-00144"/>
    <d v="2020-03-30T00:00:00"/>
    <d v="1899-12-30T18:30:00"/>
    <x v="0"/>
    <n v="52"/>
    <n v="69"/>
    <n v="4.99"/>
    <b v="0"/>
    <n v="1"/>
    <s v="Monday"/>
    <x v="0"/>
  </r>
  <r>
    <x v="1"/>
    <n v="1"/>
    <s v="21-00143"/>
    <d v="2020-03-30T00:00:00"/>
    <d v="1899-12-30T18:30:00"/>
    <x v="0"/>
    <n v="41"/>
    <n v="74"/>
    <n v="4.99"/>
    <b v="0"/>
    <n v="1"/>
    <s v="Monday"/>
    <x v="0"/>
  </r>
  <r>
    <x v="1"/>
    <n v="1"/>
    <s v="21-00145"/>
    <d v="2020-03-30T00:00:00"/>
    <d v="1899-12-30T18:32:00"/>
    <x v="0"/>
    <n v="48"/>
    <n v="42"/>
    <n v="4.99"/>
    <b v="0"/>
    <n v="1"/>
    <s v="Monday"/>
    <x v="0"/>
  </r>
  <r>
    <x v="1"/>
    <n v="1"/>
    <s v="21-00146"/>
    <d v="2020-03-30T00:00:00"/>
    <d v="1899-12-30T18:35:00"/>
    <x v="0"/>
    <n v="55"/>
    <n v="66"/>
    <n v="4.99"/>
    <b v="0"/>
    <n v="1"/>
    <s v="Monday"/>
    <x v="0"/>
  </r>
  <r>
    <x v="1"/>
    <n v="1"/>
    <s v="21-00147"/>
    <d v="2020-03-30T00:00:00"/>
    <d v="1899-12-30T18:40:00"/>
    <x v="0"/>
    <n v="48"/>
    <n v="46"/>
    <n v="4.99"/>
    <b v="0"/>
    <n v="1"/>
    <s v="Monday"/>
    <x v="0"/>
  </r>
  <r>
    <x v="1"/>
    <n v="1"/>
    <s v="21-00148"/>
    <d v="2020-03-30T00:00:00"/>
    <d v="1899-12-30T18:54:00"/>
    <x v="0"/>
    <n v="46"/>
    <n v="31"/>
    <n v="4.99"/>
    <b v="0"/>
    <n v="1"/>
    <s v="Monday"/>
    <x v="0"/>
  </r>
  <r>
    <x v="1"/>
    <n v="1"/>
    <s v="21-00149"/>
    <d v="2020-03-30T00:00:00"/>
    <d v="1899-12-30T19:04:00"/>
    <x v="0"/>
    <n v="26"/>
    <n v="77"/>
    <n v="4.99"/>
    <b v="0"/>
    <n v="1"/>
    <s v="Monday"/>
    <x v="0"/>
  </r>
  <r>
    <x v="1"/>
    <n v="1"/>
    <s v="21-00150"/>
    <d v="2020-03-30T00:00:00"/>
    <d v="1899-12-30T19:15:00"/>
    <x v="0"/>
    <n v="30"/>
    <n v="101"/>
    <n v="4.99"/>
    <b v="0"/>
    <n v="1"/>
    <s v="Monday"/>
    <x v="0"/>
  </r>
  <r>
    <x v="1"/>
    <n v="1"/>
    <s v="21-00151"/>
    <d v="2020-03-30T00:00:00"/>
    <d v="1899-12-30T19:21:00"/>
    <x v="0"/>
    <n v="36"/>
    <n v="77"/>
    <n v="4.99"/>
    <b v="0"/>
    <n v="1"/>
    <s v="Monday"/>
    <x v="0"/>
  </r>
  <r>
    <x v="1"/>
    <n v="1"/>
    <s v="21-00152"/>
    <d v="2020-03-30T00:00:00"/>
    <d v="1899-12-30T19:23:00"/>
    <x v="0"/>
    <n v="38"/>
    <n v="38"/>
    <n v="4.99"/>
    <b v="0"/>
    <n v="1"/>
    <s v="Monday"/>
    <x v="0"/>
  </r>
  <r>
    <x v="1"/>
    <n v="1"/>
    <s v="21-00153"/>
    <d v="2020-03-30T00:00:00"/>
    <d v="1899-12-30T19:33:00"/>
    <x v="0"/>
    <n v="20"/>
    <n v="106"/>
    <n v="4.99"/>
    <b v="0"/>
    <n v="1"/>
    <s v="Monday"/>
    <x v="0"/>
  </r>
  <r>
    <x v="1"/>
    <n v="1"/>
    <s v="21-00154"/>
    <d v="2020-03-30T00:00:00"/>
    <d v="1899-12-30T19:39:00"/>
    <x v="0"/>
    <n v="29"/>
    <n v="79"/>
    <n v="4.99"/>
    <b v="0"/>
    <n v="1"/>
    <s v="Monday"/>
    <x v="0"/>
  </r>
  <r>
    <x v="1"/>
    <n v="1"/>
    <s v="21-00155"/>
    <d v="2020-03-30T00:00:00"/>
    <d v="1899-12-30T19:46:00"/>
    <x v="0"/>
    <n v="27"/>
    <n v="24"/>
    <n v="4.99"/>
    <b v="0"/>
    <n v="1"/>
    <s v="Monday"/>
    <x v="0"/>
  </r>
  <r>
    <x v="1"/>
    <n v="1"/>
    <s v="21-00156"/>
    <d v="2020-03-30T00:00:00"/>
    <d v="1899-12-30T19:50:00"/>
    <x v="0"/>
    <n v="20"/>
    <n v="101"/>
    <n v="4.99"/>
    <b v="0"/>
    <n v="1"/>
    <s v="Monday"/>
    <x v="0"/>
  </r>
  <r>
    <x v="1"/>
    <n v="1"/>
    <s v="21-00157"/>
    <d v="2020-03-30T00:00:00"/>
    <d v="1899-12-30T19:51:00"/>
    <x v="0"/>
    <n v="30"/>
    <n v="20"/>
    <n v="4.99"/>
    <b v="0"/>
    <n v="1"/>
    <s v="Monday"/>
    <x v="0"/>
  </r>
  <r>
    <x v="1"/>
    <n v="1"/>
    <s v="21-00158"/>
    <d v="2020-03-30T00:00:00"/>
    <d v="1899-12-30T19:53:00"/>
    <x v="0"/>
    <n v="30"/>
    <n v="48"/>
    <n v="4.99"/>
    <b v="0"/>
    <n v="1"/>
    <s v="Monday"/>
    <x v="0"/>
  </r>
  <r>
    <x v="1"/>
    <n v="1"/>
    <s v="21-00159"/>
    <d v="2020-03-30T00:00:00"/>
    <d v="1899-12-30T20:14:00"/>
    <x v="0"/>
    <n v="23"/>
    <n v="24"/>
    <n v="4.99"/>
    <b v="0"/>
    <n v="1"/>
    <s v="Monday"/>
    <x v="0"/>
  </r>
  <r>
    <x v="1"/>
    <n v="1"/>
    <s v="21-00160"/>
    <d v="2020-03-30T00:00:00"/>
    <d v="1899-12-30T20:43:00"/>
    <x v="0"/>
    <n v="30"/>
    <n v="86"/>
    <n v="4.99"/>
    <b v="0"/>
    <n v="1"/>
    <s v="Monday"/>
    <x v="0"/>
  </r>
  <r>
    <x v="1"/>
    <n v="1"/>
    <s v="21-00161"/>
    <d v="2020-03-30T00:00:00"/>
    <d v="1899-12-30T20:49:00"/>
    <x v="0"/>
    <n v="22"/>
    <n v="66"/>
    <n v="4.99"/>
    <b v="0"/>
    <n v="1"/>
    <s v="Monday"/>
    <x v="0"/>
  </r>
  <r>
    <x v="1"/>
    <n v="1"/>
    <s v="21-00162"/>
    <d v="2020-03-30T00:00:00"/>
    <d v="1899-12-30T20:56:00"/>
    <x v="0"/>
    <n v="23"/>
    <n v="36"/>
    <n v="4.99"/>
    <b v="0"/>
    <n v="1"/>
    <s v="Monday"/>
    <x v="0"/>
  </r>
  <r>
    <x v="1"/>
    <n v="1"/>
    <s v="21-00163"/>
    <d v="2020-03-31T00:00:00"/>
    <d v="1899-12-30T12:02:00"/>
    <x v="0"/>
    <n v="31"/>
    <n v="22"/>
    <n v="4.99"/>
    <b v="0"/>
    <n v="2"/>
    <s v="Tuesday"/>
    <x v="0"/>
  </r>
  <r>
    <x v="1"/>
    <n v="1"/>
    <s v="21-00164"/>
    <d v="2020-03-31T00:00:00"/>
    <d v="1899-12-30T12:26:00"/>
    <x v="0"/>
    <n v="27"/>
    <n v="28"/>
    <n v="4.99"/>
    <b v="0"/>
    <n v="2"/>
    <s v="Tuesday"/>
    <x v="0"/>
  </r>
  <r>
    <x v="1"/>
    <n v="1"/>
    <s v="21-00165"/>
    <d v="2020-03-31T00:00:00"/>
    <d v="1899-12-30T12:31:00"/>
    <x v="0"/>
    <n v="39"/>
    <n v="91"/>
    <n v="4.99"/>
    <b v="0"/>
    <n v="2"/>
    <s v="Tuesday"/>
    <x v="0"/>
  </r>
  <r>
    <x v="1"/>
    <n v="1"/>
    <s v="21-00166"/>
    <d v="2020-03-31T00:00:00"/>
    <d v="1899-12-30T13:19:00"/>
    <x v="0"/>
    <n v="28"/>
    <n v="37"/>
    <n v="4.99"/>
    <b v="0"/>
    <n v="2"/>
    <s v="Tuesday"/>
    <x v="0"/>
  </r>
  <r>
    <x v="1"/>
    <n v="1"/>
    <s v="21-00167"/>
    <d v="2020-03-31T00:00:00"/>
    <d v="1899-12-30T13:40:00"/>
    <x v="0"/>
    <n v="23"/>
    <n v="23"/>
    <n v="4.99"/>
    <b v="0"/>
    <n v="2"/>
    <s v="Tuesday"/>
    <x v="0"/>
  </r>
  <r>
    <x v="1"/>
    <n v="1"/>
    <s v="21-00168"/>
    <d v="2020-03-31T00:00:00"/>
    <d v="1899-12-30T14:13:00"/>
    <x v="0"/>
    <n v="34"/>
    <n v="39"/>
    <n v="4.99"/>
    <b v="0"/>
    <n v="2"/>
    <s v="Tuesday"/>
    <x v="0"/>
  </r>
  <r>
    <x v="1"/>
    <n v="1"/>
    <s v="21-00169"/>
    <d v="2020-03-31T00:00:00"/>
    <d v="1899-12-30T14:35:00"/>
    <x v="0"/>
    <n v="39"/>
    <n v="47"/>
    <n v="4.99"/>
    <b v="0"/>
    <n v="2"/>
    <s v="Tuesday"/>
    <x v="0"/>
  </r>
  <r>
    <x v="1"/>
    <n v="1"/>
    <s v="21-00170"/>
    <d v="2020-03-31T00:00:00"/>
    <d v="1899-12-30T15:29:00"/>
    <x v="0"/>
    <n v="25"/>
    <n v="58"/>
    <n v="4.99"/>
    <b v="1"/>
    <n v="2"/>
    <s v="Tuesday"/>
    <x v="0"/>
  </r>
  <r>
    <x v="1"/>
    <n v="1"/>
    <s v="21-00171"/>
    <d v="2020-03-31T00:00:00"/>
    <d v="1899-12-30T16:02:00"/>
    <x v="0"/>
    <n v="40"/>
    <n v="65"/>
    <n v="4.99"/>
    <b v="0"/>
    <n v="2"/>
    <s v="Tuesday"/>
    <x v="0"/>
  </r>
  <r>
    <x v="1"/>
    <n v="1"/>
    <s v="21-00172"/>
    <d v="2020-03-31T00:00:00"/>
    <d v="1899-12-30T16:26:00"/>
    <x v="0"/>
    <n v="35"/>
    <n v="25"/>
    <n v="4.99"/>
    <b v="0"/>
    <n v="2"/>
    <s v="Tuesday"/>
    <x v="0"/>
  </r>
  <r>
    <x v="1"/>
    <n v="1"/>
    <s v="21-00173"/>
    <d v="2020-03-31T00:00:00"/>
    <d v="1899-12-30T17:01:00"/>
    <x v="0"/>
    <n v="29"/>
    <n v="42"/>
    <n v="4.99"/>
    <b v="0"/>
    <n v="2"/>
    <s v="Tuesday"/>
    <x v="0"/>
  </r>
  <r>
    <x v="1"/>
    <n v="1"/>
    <s v="21-00174"/>
    <d v="2020-03-31T00:00:00"/>
    <d v="1899-12-30T17:08:00"/>
    <x v="0"/>
    <n v="33"/>
    <n v="42"/>
    <n v="4.99"/>
    <b v="0"/>
    <n v="2"/>
    <s v="Tuesday"/>
    <x v="0"/>
  </r>
  <r>
    <x v="1"/>
    <n v="1"/>
    <s v="21-00176"/>
    <d v="2020-03-31T00:00:00"/>
    <d v="1899-12-30T17:09:00"/>
    <x v="0"/>
    <n v="40"/>
    <n v="27"/>
    <n v="4.99"/>
    <b v="0"/>
    <n v="2"/>
    <s v="Tuesday"/>
    <x v="0"/>
  </r>
  <r>
    <x v="1"/>
    <n v="1"/>
    <s v="21-00175"/>
    <d v="2020-03-31T00:00:00"/>
    <d v="1899-12-30T17:09:00"/>
    <x v="0"/>
    <n v="35"/>
    <n v="36"/>
    <n v="4.99"/>
    <b v="0"/>
    <n v="2"/>
    <s v="Tuesday"/>
    <x v="0"/>
  </r>
  <r>
    <x v="1"/>
    <n v="1"/>
    <s v="21-00177"/>
    <d v="2020-03-31T00:00:00"/>
    <d v="1899-12-30T17:12:00"/>
    <x v="0"/>
    <n v="34"/>
    <n v="208"/>
    <n v="4.99"/>
    <b v="1"/>
    <n v="2"/>
    <s v="Tuesday"/>
    <x v="0"/>
  </r>
  <r>
    <x v="1"/>
    <n v="1"/>
    <s v="21-00178"/>
    <d v="2020-03-31T00:00:00"/>
    <d v="1899-12-30T17:24:00"/>
    <x v="0"/>
    <n v="30"/>
    <n v="34"/>
    <n v="4.99"/>
    <b v="0"/>
    <n v="2"/>
    <s v="Tuesday"/>
    <x v="0"/>
  </r>
  <r>
    <x v="1"/>
    <n v="1"/>
    <s v="21-00179"/>
    <d v="2020-03-31T00:00:00"/>
    <d v="1899-12-30T17:24:00"/>
    <x v="0"/>
    <n v="31"/>
    <n v="60"/>
    <n v="4.99"/>
    <b v="0"/>
    <n v="2"/>
    <s v="Tuesday"/>
    <x v="0"/>
  </r>
  <r>
    <x v="1"/>
    <n v="1"/>
    <s v="21-00180"/>
    <d v="2020-03-31T00:00:00"/>
    <d v="1899-12-30T17:24:00"/>
    <x v="0"/>
    <n v="33"/>
    <n v="90"/>
    <n v="4.99"/>
    <b v="0"/>
    <n v="2"/>
    <s v="Tuesday"/>
    <x v="0"/>
  </r>
  <r>
    <x v="1"/>
    <n v="1"/>
    <s v="21-00181"/>
    <d v="2020-03-31T00:00:00"/>
    <d v="1899-12-30T17:26:00"/>
    <x v="0"/>
    <n v="37"/>
    <n v="64"/>
    <n v="4.99"/>
    <b v="0"/>
    <n v="2"/>
    <s v="Tuesday"/>
    <x v="0"/>
  </r>
  <r>
    <x v="1"/>
    <n v="1"/>
    <s v="21-00182"/>
    <d v="2020-03-31T00:00:00"/>
    <d v="1899-12-30T17:28:00"/>
    <x v="0"/>
    <n v="46"/>
    <n v="39"/>
    <n v="4.99"/>
    <b v="0"/>
    <n v="2"/>
    <s v="Tuesday"/>
    <x v="0"/>
  </r>
  <r>
    <x v="1"/>
    <n v="1"/>
    <s v="21-00183"/>
    <d v="2020-03-31T00:00:00"/>
    <d v="1899-12-30T17:36:00"/>
    <x v="0"/>
    <n v="38"/>
    <n v="24"/>
    <n v="4.99"/>
    <b v="0"/>
    <n v="2"/>
    <s v="Tuesday"/>
    <x v="0"/>
  </r>
  <r>
    <x v="1"/>
    <n v="1"/>
    <s v="21-00184"/>
    <d v="2020-03-31T00:00:00"/>
    <d v="1899-12-30T17:41:00"/>
    <x v="0"/>
    <n v="40"/>
    <n v="27"/>
    <n v="4.99"/>
    <b v="0"/>
    <n v="2"/>
    <s v="Tuesday"/>
    <x v="0"/>
  </r>
  <r>
    <x v="1"/>
    <n v="1"/>
    <s v="21-00185"/>
    <d v="2020-03-31T00:00:00"/>
    <d v="1899-12-30T17:41:00"/>
    <x v="0"/>
    <n v="53"/>
    <n v="59"/>
    <n v="4.99"/>
    <b v="0"/>
    <n v="2"/>
    <s v="Tuesday"/>
    <x v="0"/>
  </r>
  <r>
    <x v="1"/>
    <n v="1"/>
    <s v="21-00186"/>
    <d v="2020-03-31T00:00:00"/>
    <d v="1899-12-30T17:50:00"/>
    <x v="0"/>
    <n v="52"/>
    <n v="130"/>
    <n v="4.99"/>
    <b v="0"/>
    <n v="2"/>
    <s v="Tuesday"/>
    <x v="0"/>
  </r>
  <r>
    <x v="1"/>
    <n v="1"/>
    <s v="21-00187"/>
    <d v="2020-03-31T00:00:00"/>
    <d v="1899-12-30T17:54:00"/>
    <x v="0"/>
    <n v="29"/>
    <n v="30"/>
    <n v="4.99"/>
    <b v="1"/>
    <n v="2"/>
    <s v="Tuesday"/>
    <x v="0"/>
  </r>
  <r>
    <x v="1"/>
    <n v="1"/>
    <s v="21-00188"/>
    <d v="2020-03-31T00:00:00"/>
    <d v="1899-12-30T17:56:00"/>
    <x v="0"/>
    <n v="43"/>
    <n v="37"/>
    <n v="4.99"/>
    <b v="0"/>
    <n v="2"/>
    <s v="Tuesday"/>
    <x v="0"/>
  </r>
  <r>
    <x v="1"/>
    <n v="1"/>
    <s v="21-00189"/>
    <d v="2020-03-31T00:00:00"/>
    <d v="1899-12-30T18:01:00"/>
    <x v="0"/>
    <n v="39"/>
    <n v="21"/>
    <n v="4.99"/>
    <b v="0"/>
    <n v="2"/>
    <s v="Tuesday"/>
    <x v="0"/>
  </r>
  <r>
    <x v="1"/>
    <n v="1"/>
    <s v="21-00190"/>
    <d v="2020-03-31T00:00:00"/>
    <d v="1899-12-30T18:10:00"/>
    <x v="0"/>
    <n v="46"/>
    <n v="42"/>
    <n v="4.99"/>
    <b v="0"/>
    <n v="2"/>
    <s v="Tuesday"/>
    <x v="0"/>
  </r>
  <r>
    <x v="1"/>
    <n v="1"/>
    <s v="21-00191"/>
    <d v="2020-03-31T00:00:00"/>
    <d v="1899-12-30T18:17:00"/>
    <x v="0"/>
    <n v="33"/>
    <n v="193"/>
    <n v="4.99"/>
    <b v="0"/>
    <n v="2"/>
    <s v="Tuesday"/>
    <x v="0"/>
  </r>
  <r>
    <x v="1"/>
    <n v="1"/>
    <s v="21-00192"/>
    <d v="2020-03-31T00:00:00"/>
    <d v="1899-12-30T18:23:00"/>
    <x v="0"/>
    <n v="40"/>
    <n v="24"/>
    <n v="4.99"/>
    <b v="0"/>
    <n v="2"/>
    <s v="Tuesday"/>
    <x v="0"/>
  </r>
  <r>
    <x v="1"/>
    <n v="1"/>
    <s v="21-00193"/>
    <d v="2020-03-31T00:00:00"/>
    <d v="1899-12-30T18:23:00"/>
    <x v="0"/>
    <n v="35"/>
    <n v="217"/>
    <n v="4.99"/>
    <b v="0"/>
    <n v="2"/>
    <s v="Tuesday"/>
    <x v="0"/>
  </r>
  <r>
    <x v="1"/>
    <n v="1"/>
    <s v="21-00194"/>
    <d v="2020-03-31T00:00:00"/>
    <d v="1899-12-30T18:25:00"/>
    <x v="0"/>
    <n v="41"/>
    <n v="250"/>
    <n v="4.99"/>
    <b v="0"/>
    <n v="2"/>
    <s v="Tuesday"/>
    <x v="0"/>
  </r>
  <r>
    <x v="1"/>
    <n v="1"/>
    <s v="21-00195"/>
    <d v="2020-03-31T00:00:00"/>
    <d v="1899-12-30T18:28:00"/>
    <x v="0"/>
    <n v="41"/>
    <n v="40"/>
    <n v="4.99"/>
    <b v="0"/>
    <n v="2"/>
    <s v="Tuesday"/>
    <x v="0"/>
  </r>
  <r>
    <x v="1"/>
    <n v="1"/>
    <s v="21-00196"/>
    <d v="2020-03-31T00:00:00"/>
    <d v="1899-12-30T18:34:00"/>
    <x v="0"/>
    <n v="43"/>
    <n v="41"/>
    <n v="4.99"/>
    <b v="0"/>
    <n v="2"/>
    <s v="Tuesday"/>
    <x v="0"/>
  </r>
  <r>
    <x v="1"/>
    <n v="1"/>
    <s v="21-00197"/>
    <d v="2020-03-31T00:00:00"/>
    <d v="1899-12-30T18:43:00"/>
    <x v="0"/>
    <n v="44"/>
    <n v="156"/>
    <n v="4.99"/>
    <b v="0"/>
    <n v="2"/>
    <s v="Tuesday"/>
    <x v="0"/>
  </r>
  <r>
    <x v="1"/>
    <n v="1"/>
    <s v="21-00198"/>
    <d v="2020-03-31T00:00:00"/>
    <d v="1899-12-30T18:54:00"/>
    <x v="0"/>
    <n v="42"/>
    <n v="44"/>
    <n v="4.99"/>
    <b v="0"/>
    <n v="2"/>
    <s v="Tuesday"/>
    <x v="0"/>
  </r>
  <r>
    <x v="1"/>
    <n v="1"/>
    <s v="21-00199"/>
    <d v="2020-03-31T00:00:00"/>
    <d v="1899-12-30T18:55:00"/>
    <x v="0"/>
    <n v="40"/>
    <n v="69"/>
    <n v="4.99"/>
    <b v="0"/>
    <n v="2"/>
    <s v="Tuesday"/>
    <x v="0"/>
  </r>
  <r>
    <x v="1"/>
    <n v="1"/>
    <s v="21-00200"/>
    <d v="2020-03-31T00:00:00"/>
    <d v="1899-12-30T18:57:00"/>
    <x v="0"/>
    <n v="36"/>
    <n v="25"/>
    <n v="4.99"/>
    <b v="0"/>
    <n v="2"/>
    <s v="Tuesday"/>
    <x v="0"/>
  </r>
  <r>
    <x v="1"/>
    <n v="1"/>
    <s v="21-00201"/>
    <d v="2020-03-31T00:00:00"/>
    <d v="1899-12-30T19:17:00"/>
    <x v="0"/>
    <n v="21"/>
    <n v="43"/>
    <n v="4.99"/>
    <b v="0"/>
    <n v="2"/>
    <s v="Tuesday"/>
    <x v="0"/>
  </r>
  <r>
    <x v="1"/>
    <n v="1"/>
    <s v="21-00202"/>
    <d v="2020-03-31T00:00:00"/>
    <d v="1899-12-30T19:25:00"/>
    <x v="0"/>
    <n v="24"/>
    <n v="48"/>
    <n v="4.99"/>
    <b v="0"/>
    <n v="2"/>
    <s v="Tuesday"/>
    <x v="0"/>
  </r>
  <r>
    <x v="1"/>
    <n v="1"/>
    <s v="21-00203"/>
    <d v="2020-03-31T00:00:00"/>
    <d v="1899-12-30T19:30:00"/>
    <x v="0"/>
    <n v="31"/>
    <n v="24"/>
    <n v="4.99"/>
    <b v="0"/>
    <n v="2"/>
    <s v="Tuesday"/>
    <x v="0"/>
  </r>
  <r>
    <x v="1"/>
    <n v="1"/>
    <s v="21-00204"/>
    <d v="2020-03-31T00:00:00"/>
    <d v="1899-12-30T19:31:00"/>
    <x v="0"/>
    <n v="36"/>
    <n v="109"/>
    <n v="4.99"/>
    <b v="0"/>
    <n v="2"/>
    <s v="Tuesday"/>
    <x v="0"/>
  </r>
  <r>
    <x v="1"/>
    <n v="1"/>
    <s v="21-00205"/>
    <d v="2020-03-31T00:00:00"/>
    <d v="1899-12-30T19:33:00"/>
    <x v="0"/>
    <n v="37"/>
    <n v="66"/>
    <n v="4.99"/>
    <b v="1"/>
    <n v="2"/>
    <s v="Tuesday"/>
    <x v="0"/>
  </r>
  <r>
    <x v="1"/>
    <n v="1"/>
    <s v="21-00206"/>
    <d v="2020-03-31T00:00:00"/>
    <d v="1899-12-30T19:42:00"/>
    <x v="0"/>
    <n v="21"/>
    <n v="37"/>
    <n v="4.99"/>
    <b v="1"/>
    <n v="2"/>
    <s v="Tuesday"/>
    <x v="0"/>
  </r>
  <r>
    <x v="1"/>
    <n v="1"/>
    <s v="21-00207"/>
    <d v="2020-03-31T00:00:00"/>
    <d v="1899-12-30T19:47:00"/>
    <x v="0"/>
    <n v="32"/>
    <n v="42"/>
    <n v="4.99"/>
    <b v="0"/>
    <n v="2"/>
    <s v="Tuesday"/>
    <x v="0"/>
  </r>
  <r>
    <x v="1"/>
    <n v="1"/>
    <s v="21-00208"/>
    <d v="2020-03-31T00:00:00"/>
    <d v="1899-12-30T19:55:00"/>
    <x v="0"/>
    <n v="26"/>
    <n v="87"/>
    <n v="4.99"/>
    <b v="0"/>
    <n v="2"/>
    <s v="Tuesday"/>
    <x v="0"/>
  </r>
  <r>
    <x v="1"/>
    <n v="1"/>
    <s v="21-00209"/>
    <d v="2020-03-31T00:00:00"/>
    <d v="1899-12-30T19:58:00"/>
    <x v="0"/>
    <n v="21"/>
    <n v="22"/>
    <n v="4.99"/>
    <b v="0"/>
    <n v="2"/>
    <s v="Tuesday"/>
    <x v="0"/>
  </r>
  <r>
    <x v="1"/>
    <n v="1"/>
    <s v="21-00210"/>
    <d v="2020-03-31T00:00:00"/>
    <d v="1899-12-30T20:00:00"/>
    <x v="0"/>
    <n v="22"/>
    <n v="96"/>
    <n v="4.99"/>
    <b v="0"/>
    <n v="2"/>
    <s v="Tuesday"/>
    <x v="0"/>
  </r>
  <r>
    <x v="1"/>
    <n v="1"/>
    <s v="21-00211"/>
    <d v="2020-03-31T00:00:00"/>
    <d v="1899-12-30T20:20:00"/>
    <x v="0"/>
    <n v="38"/>
    <n v="90"/>
    <n v="4.99"/>
    <b v="0"/>
    <n v="2"/>
    <s v="Tuesday"/>
    <x v="0"/>
  </r>
  <r>
    <x v="1"/>
    <n v="1"/>
    <s v="21-00212"/>
    <d v="2020-03-31T00:00:00"/>
    <d v="1899-12-30T20:34:00"/>
    <x v="0"/>
    <n v="32"/>
    <n v="55"/>
    <n v="4.99"/>
    <b v="0"/>
    <n v="2"/>
    <s v="Tuesday"/>
    <x v="0"/>
  </r>
  <r>
    <x v="1"/>
    <n v="1"/>
    <s v="21-00213"/>
    <d v="2020-04-01T00:00:00"/>
    <d v="1899-12-30T12:12:00"/>
    <x v="0"/>
    <n v="21"/>
    <n v="27"/>
    <n v="4.99"/>
    <b v="0"/>
    <n v="3"/>
    <s v="Wednesday"/>
    <x v="0"/>
  </r>
  <r>
    <x v="1"/>
    <n v="1"/>
    <s v="21-00214"/>
    <d v="2020-04-01T00:00:00"/>
    <d v="1899-12-30T12:17:00"/>
    <x v="0"/>
    <n v="31"/>
    <n v="139"/>
    <n v="4.99"/>
    <b v="0"/>
    <n v="3"/>
    <s v="Wednesday"/>
    <x v="0"/>
  </r>
  <r>
    <x v="1"/>
    <n v="1"/>
    <s v="21-00215"/>
    <d v="2020-04-01T00:00:00"/>
    <d v="1899-12-30T12:55:00"/>
    <x v="0"/>
    <n v="40"/>
    <n v="33"/>
    <n v="4.99"/>
    <b v="0"/>
    <n v="3"/>
    <s v="Wednesday"/>
    <x v="0"/>
  </r>
  <r>
    <x v="1"/>
    <n v="1"/>
    <s v="21-00216"/>
    <d v="2020-04-01T00:00:00"/>
    <d v="1899-12-30T13:06:00"/>
    <x v="0"/>
    <n v="34"/>
    <n v="51"/>
    <n v="4.99"/>
    <b v="0"/>
    <n v="3"/>
    <s v="Wednesday"/>
    <x v="0"/>
  </r>
  <r>
    <x v="1"/>
    <n v="1"/>
    <s v="21-00217"/>
    <d v="2020-04-01T00:00:00"/>
    <d v="1899-12-30T13:24:00"/>
    <x v="0"/>
    <n v="29"/>
    <n v="24"/>
    <n v="4.99"/>
    <b v="0"/>
    <n v="3"/>
    <s v="Wednesday"/>
    <x v="0"/>
  </r>
  <r>
    <x v="1"/>
    <n v="1"/>
    <s v="21-00218"/>
    <d v="2020-04-01T00:00:00"/>
    <d v="1899-12-30T13:25:00"/>
    <x v="0"/>
    <n v="40"/>
    <n v="46"/>
    <n v="4.99"/>
    <b v="0"/>
    <n v="3"/>
    <s v="Wednesday"/>
    <x v="0"/>
  </r>
  <r>
    <x v="1"/>
    <n v="1"/>
    <s v="21-00219"/>
    <d v="2020-04-01T00:00:00"/>
    <d v="1899-12-30T13:44:00"/>
    <x v="0"/>
    <n v="26"/>
    <n v="77"/>
    <n v="4.99"/>
    <b v="0"/>
    <n v="3"/>
    <s v="Wednesday"/>
    <x v="0"/>
  </r>
  <r>
    <x v="1"/>
    <n v="1"/>
    <s v="21-00220"/>
    <d v="2020-04-01T00:00:00"/>
    <d v="1899-12-30T14:33:00"/>
    <x v="0"/>
    <n v="25"/>
    <n v="72"/>
    <n v="4.99"/>
    <b v="0"/>
    <n v="3"/>
    <s v="Wednesday"/>
    <x v="0"/>
  </r>
  <r>
    <x v="1"/>
    <n v="1"/>
    <s v="21-00221"/>
    <d v="2020-04-01T00:00:00"/>
    <d v="1899-12-30T15:22:00"/>
    <x v="0"/>
    <n v="28"/>
    <n v="34"/>
    <n v="4.99"/>
    <b v="0"/>
    <n v="3"/>
    <s v="Wednesday"/>
    <x v="0"/>
  </r>
  <r>
    <x v="1"/>
    <n v="1"/>
    <s v="21-00222"/>
    <d v="2020-04-01T00:00:00"/>
    <d v="1899-12-30T16:12:00"/>
    <x v="0"/>
    <n v="26"/>
    <n v="26"/>
    <n v="4.99"/>
    <b v="0"/>
    <n v="3"/>
    <s v="Wednesday"/>
    <x v="0"/>
  </r>
  <r>
    <x v="1"/>
    <n v="1"/>
    <s v="21-00223"/>
    <d v="2020-04-01T00:00:00"/>
    <d v="1899-12-30T16:17:00"/>
    <x v="0"/>
    <n v="26"/>
    <n v="26"/>
    <n v="4.99"/>
    <b v="0"/>
    <n v="3"/>
    <s v="Wednesday"/>
    <x v="0"/>
  </r>
  <r>
    <x v="1"/>
    <n v="1"/>
    <s v="21-00224"/>
    <d v="2020-04-01T00:00:00"/>
    <d v="1899-12-30T16:25:00"/>
    <x v="0"/>
    <n v="32"/>
    <n v="78"/>
    <n v="4.99"/>
    <b v="0"/>
    <n v="3"/>
    <s v="Wednesday"/>
    <x v="0"/>
  </r>
  <r>
    <x v="1"/>
    <n v="1"/>
    <s v="21-00225"/>
    <d v="2020-04-01T00:00:00"/>
    <d v="1899-12-30T16:44:00"/>
    <x v="0"/>
    <n v="28"/>
    <n v="22"/>
    <n v="4.99"/>
    <b v="0"/>
    <n v="3"/>
    <s v="Wednesday"/>
    <x v="0"/>
  </r>
  <r>
    <x v="1"/>
    <n v="1"/>
    <s v="21-00226"/>
    <d v="2020-04-01T00:00:00"/>
    <d v="1899-12-30T16:45:00"/>
    <x v="0"/>
    <n v="39"/>
    <n v="206"/>
    <n v="4.99"/>
    <b v="0"/>
    <n v="3"/>
    <s v="Wednesday"/>
    <x v="0"/>
  </r>
  <r>
    <x v="1"/>
    <n v="1"/>
    <s v="21-00227"/>
    <d v="2020-04-01T00:00:00"/>
    <d v="1899-12-30T17:02:00"/>
    <x v="0"/>
    <n v="41"/>
    <n v="37"/>
    <n v="4.99"/>
    <b v="0"/>
    <n v="3"/>
    <s v="Wednesday"/>
    <x v="0"/>
  </r>
  <r>
    <x v="1"/>
    <n v="1"/>
    <s v="21-00228"/>
    <d v="2020-04-01T00:00:00"/>
    <d v="1899-12-30T17:02:00"/>
    <x v="0"/>
    <n v="40"/>
    <n v="81"/>
    <n v="4.99"/>
    <b v="0"/>
    <n v="3"/>
    <s v="Wednesday"/>
    <x v="0"/>
  </r>
  <r>
    <x v="1"/>
    <n v="1"/>
    <s v="21-00229"/>
    <d v="2020-04-01T00:00:00"/>
    <d v="1899-12-30T17:03:00"/>
    <x v="0"/>
    <n v="42"/>
    <n v="74"/>
    <n v="4.99"/>
    <b v="0"/>
    <n v="3"/>
    <s v="Wednesday"/>
    <x v="0"/>
  </r>
  <r>
    <x v="1"/>
    <n v="1"/>
    <s v="21-00230"/>
    <d v="2020-04-01T00:00:00"/>
    <d v="1899-12-30T17:07:00"/>
    <x v="0"/>
    <n v="46"/>
    <n v="42"/>
    <n v="4.99"/>
    <b v="0"/>
    <n v="3"/>
    <s v="Wednesday"/>
    <x v="0"/>
  </r>
  <r>
    <x v="1"/>
    <n v="1"/>
    <s v="21-00231"/>
    <d v="2020-04-01T00:00:00"/>
    <d v="1899-12-30T17:07:00"/>
    <x v="0"/>
    <n v="36"/>
    <n v="74"/>
    <n v="4.99"/>
    <b v="0"/>
    <n v="3"/>
    <s v="Wednesday"/>
    <x v="0"/>
  </r>
  <r>
    <x v="1"/>
    <n v="1"/>
    <s v="21-00232"/>
    <d v="2020-04-01T00:00:00"/>
    <d v="1899-12-30T17:13:00"/>
    <x v="0"/>
    <n v="45"/>
    <n v="77"/>
    <n v="4.99"/>
    <b v="0"/>
    <n v="3"/>
    <s v="Wednesday"/>
    <x v="0"/>
  </r>
  <r>
    <x v="1"/>
    <n v="1"/>
    <s v="21-00233"/>
    <d v="2020-04-01T00:00:00"/>
    <d v="1899-12-30T17:17:00"/>
    <x v="0"/>
    <n v="34"/>
    <n v="54"/>
    <n v="4.99"/>
    <b v="0"/>
    <n v="3"/>
    <s v="Wednesday"/>
    <x v="0"/>
  </r>
  <r>
    <x v="1"/>
    <n v="1"/>
    <s v="21-00234"/>
    <d v="2020-04-01T00:00:00"/>
    <d v="1899-12-30T17:27:00"/>
    <x v="1"/>
    <s v="N/A"/>
    <n v="24"/>
    <n v="4.99"/>
    <b v="0"/>
    <n v="3"/>
    <s v="Wednesday"/>
    <x v="0"/>
  </r>
  <r>
    <x v="1"/>
    <n v="1"/>
    <s v="21-00235"/>
    <d v="2020-04-01T00:00:00"/>
    <d v="1899-12-30T17:27:00"/>
    <x v="0"/>
    <n v="44"/>
    <n v="55"/>
    <n v="4.99"/>
    <b v="1"/>
    <n v="3"/>
    <s v="Wednesday"/>
    <x v="0"/>
  </r>
  <r>
    <x v="1"/>
    <n v="1"/>
    <s v="21-00237"/>
    <d v="2020-04-01T00:00:00"/>
    <d v="1899-12-30T17:30:00"/>
    <x v="0"/>
    <n v="42"/>
    <n v="47"/>
    <n v="4.99"/>
    <b v="0"/>
    <n v="3"/>
    <s v="Wednesday"/>
    <x v="0"/>
  </r>
  <r>
    <x v="1"/>
    <n v="1"/>
    <s v="21-00236"/>
    <d v="2020-04-01T00:00:00"/>
    <d v="1899-12-30T17:30:00"/>
    <x v="0"/>
    <n v="34"/>
    <n v="146"/>
    <n v="4.99"/>
    <b v="0"/>
    <n v="3"/>
    <s v="Wednesday"/>
    <x v="0"/>
  </r>
  <r>
    <x v="1"/>
    <n v="1"/>
    <s v="21-00238"/>
    <d v="2020-04-01T00:00:00"/>
    <d v="1899-12-30T17:33:00"/>
    <x v="0"/>
    <n v="43"/>
    <n v="160"/>
    <n v="4.99"/>
    <b v="0"/>
    <n v="3"/>
    <s v="Wednesday"/>
    <x v="0"/>
  </r>
  <r>
    <x v="1"/>
    <n v="1"/>
    <s v="21-00239"/>
    <d v="2020-04-01T00:00:00"/>
    <d v="1899-12-30T17:35:00"/>
    <x v="0"/>
    <n v="48"/>
    <n v="39"/>
    <n v="4.99"/>
    <b v="0"/>
    <n v="3"/>
    <s v="Wednesday"/>
    <x v="0"/>
  </r>
  <r>
    <x v="1"/>
    <n v="1"/>
    <s v="21-00240"/>
    <d v="2020-04-01T00:00:00"/>
    <d v="1899-12-30T17:39:00"/>
    <x v="0"/>
    <n v="26"/>
    <n v="50"/>
    <n v="4.99"/>
    <b v="0"/>
    <n v="3"/>
    <s v="Wednesday"/>
    <x v="0"/>
  </r>
  <r>
    <x v="1"/>
    <n v="1"/>
    <s v="21-00241"/>
    <d v="2020-04-01T00:00:00"/>
    <d v="1899-12-30T17:43:00"/>
    <x v="0"/>
    <n v="45"/>
    <n v="39"/>
    <n v="4.99"/>
    <b v="0"/>
    <n v="3"/>
    <s v="Wednesday"/>
    <x v="0"/>
  </r>
  <r>
    <x v="1"/>
    <n v="1"/>
    <s v="21-00242"/>
    <d v="2020-04-01T00:00:00"/>
    <d v="1899-12-30T17:46:00"/>
    <x v="0"/>
    <n v="43"/>
    <n v="32"/>
    <n v="4.99"/>
    <b v="0"/>
    <n v="3"/>
    <s v="Wednesday"/>
    <x v="0"/>
  </r>
  <r>
    <x v="1"/>
    <n v="1"/>
    <s v="21-00243"/>
    <d v="2020-04-01T00:00:00"/>
    <d v="1899-12-30T17:46:00"/>
    <x v="0"/>
    <n v="43"/>
    <n v="93"/>
    <n v="4.99"/>
    <b v="0"/>
    <n v="3"/>
    <s v="Wednesday"/>
    <x v="0"/>
  </r>
  <r>
    <x v="1"/>
    <n v="1"/>
    <s v="21-00244"/>
    <d v="2020-04-01T00:00:00"/>
    <d v="1899-12-30T17:51:00"/>
    <x v="0"/>
    <n v="41"/>
    <n v="53"/>
    <n v="4.99"/>
    <b v="0"/>
    <n v="3"/>
    <s v="Wednesday"/>
    <x v="0"/>
  </r>
  <r>
    <x v="1"/>
    <n v="1"/>
    <s v="21-00245"/>
    <d v="2020-04-01T00:00:00"/>
    <d v="1899-12-30T17:55:00"/>
    <x v="0"/>
    <n v="34"/>
    <n v="73"/>
    <n v="4.99"/>
    <b v="0"/>
    <n v="3"/>
    <s v="Wednesday"/>
    <x v="0"/>
  </r>
  <r>
    <x v="1"/>
    <n v="1"/>
    <s v="21-00246"/>
    <d v="2020-04-01T00:00:00"/>
    <d v="1899-12-30T18:05:00"/>
    <x v="0"/>
    <n v="64"/>
    <n v="61"/>
    <n v="4.99"/>
    <b v="0"/>
    <n v="3"/>
    <s v="Wednesday"/>
    <x v="0"/>
  </r>
  <r>
    <x v="1"/>
    <n v="1"/>
    <s v="21-00247"/>
    <d v="2020-04-01T00:00:00"/>
    <d v="1899-12-30T18:06:00"/>
    <x v="0"/>
    <n v="75"/>
    <n v="97"/>
    <n v="4.99"/>
    <b v="0"/>
    <n v="3"/>
    <s v="Wednesday"/>
    <x v="0"/>
  </r>
  <r>
    <x v="1"/>
    <n v="1"/>
    <s v="21-00248"/>
    <d v="2020-04-01T00:00:00"/>
    <d v="1899-12-30T18:09:00"/>
    <x v="0"/>
    <n v="67"/>
    <n v="98"/>
    <n v="4.99"/>
    <b v="0"/>
    <n v="3"/>
    <s v="Wednesday"/>
    <x v="0"/>
  </r>
  <r>
    <x v="1"/>
    <n v="1"/>
    <s v="21-00249"/>
    <d v="2020-04-01T00:00:00"/>
    <d v="1899-12-30T18:10:00"/>
    <x v="0"/>
    <n v="55"/>
    <n v="241"/>
    <n v="4.99"/>
    <b v="1"/>
    <n v="3"/>
    <s v="Wednesday"/>
    <x v="0"/>
  </r>
  <r>
    <x v="1"/>
    <n v="1"/>
    <s v="21-00250"/>
    <d v="2020-04-01T00:00:00"/>
    <d v="1899-12-30T18:16:00"/>
    <x v="0"/>
    <n v="56"/>
    <n v="76"/>
    <n v="4.99"/>
    <b v="0"/>
    <n v="3"/>
    <s v="Wednesday"/>
    <x v="0"/>
  </r>
  <r>
    <x v="1"/>
    <n v="1"/>
    <s v="21-00251"/>
    <d v="2020-04-01T00:00:00"/>
    <d v="1899-12-30T18:18:00"/>
    <x v="0"/>
    <n v="62"/>
    <n v="41"/>
    <n v="4.99"/>
    <b v="0"/>
    <n v="3"/>
    <s v="Wednesday"/>
    <x v="0"/>
  </r>
  <r>
    <x v="1"/>
    <n v="1"/>
    <s v="21-00252"/>
    <d v="2020-04-01T00:00:00"/>
    <d v="1899-12-30T18:26:00"/>
    <x v="0"/>
    <n v="47"/>
    <n v="33"/>
    <n v="4.99"/>
    <b v="0"/>
    <n v="3"/>
    <s v="Wednesday"/>
    <x v="0"/>
  </r>
  <r>
    <x v="1"/>
    <n v="1"/>
    <s v="21-00253"/>
    <d v="2020-04-01T00:00:00"/>
    <d v="1899-12-30T18:27:00"/>
    <x v="0"/>
    <n v="49"/>
    <n v="46"/>
    <n v="4.99"/>
    <b v="1"/>
    <n v="3"/>
    <s v="Wednesday"/>
    <x v="0"/>
  </r>
  <r>
    <x v="1"/>
    <n v="1"/>
    <s v="21-00254"/>
    <d v="2020-04-01T00:00:00"/>
    <d v="1899-12-30T18:32:00"/>
    <x v="1"/>
    <s v="N/A"/>
    <n v="25"/>
    <n v="4.99"/>
    <b v="0"/>
    <n v="3"/>
    <s v="Wednesday"/>
    <x v="0"/>
  </r>
  <r>
    <x v="1"/>
    <n v="1"/>
    <s v="21-00255"/>
    <d v="2020-04-01T00:00:00"/>
    <d v="1899-12-30T18:34:00"/>
    <x v="0"/>
    <n v="65"/>
    <n v="38"/>
    <n v="4.99"/>
    <b v="1"/>
    <n v="3"/>
    <s v="Wednesday"/>
    <x v="0"/>
  </r>
  <r>
    <x v="1"/>
    <n v="1"/>
    <s v="21-00256"/>
    <d v="2020-04-01T00:00:00"/>
    <d v="1899-12-30T18:35:00"/>
    <x v="0"/>
    <n v="54"/>
    <n v="75"/>
    <n v="4.99"/>
    <b v="0"/>
    <n v="3"/>
    <s v="Wednesday"/>
    <x v="0"/>
  </r>
  <r>
    <x v="1"/>
    <n v="1"/>
    <s v="21-00257"/>
    <d v="2020-04-01T00:00:00"/>
    <d v="1899-12-30T18:43:00"/>
    <x v="0"/>
    <n v="58"/>
    <n v="112"/>
    <n v="4.99"/>
    <b v="0"/>
    <n v="3"/>
    <s v="Wednesday"/>
    <x v="0"/>
  </r>
  <r>
    <x v="1"/>
    <n v="1"/>
    <s v="21-00258"/>
    <d v="2020-04-01T00:00:00"/>
    <d v="1899-12-30T18:44:00"/>
    <x v="0"/>
    <n v="63"/>
    <n v="31"/>
    <n v="4.99"/>
    <b v="0"/>
    <n v="3"/>
    <s v="Wednesday"/>
    <x v="0"/>
  </r>
  <r>
    <x v="1"/>
    <n v="1"/>
    <s v="21-00259"/>
    <d v="2020-04-01T00:00:00"/>
    <d v="1899-12-30T18:48:00"/>
    <x v="0"/>
    <n v="49"/>
    <n v="73"/>
    <n v="4.99"/>
    <b v="0"/>
    <n v="3"/>
    <s v="Wednesday"/>
    <x v="0"/>
  </r>
  <r>
    <x v="1"/>
    <n v="1"/>
    <s v="21-00260"/>
    <d v="2020-04-01T00:00:00"/>
    <d v="1899-12-30T18:49:00"/>
    <x v="0"/>
    <n v="67"/>
    <n v="37"/>
    <n v="4.99"/>
    <b v="0"/>
    <n v="3"/>
    <s v="Wednesday"/>
    <x v="0"/>
  </r>
  <r>
    <x v="1"/>
    <n v="1"/>
    <s v="21-00261"/>
    <d v="2020-04-01T00:00:00"/>
    <d v="1899-12-30T18:50:00"/>
    <x v="0"/>
    <n v="50"/>
    <n v="48"/>
    <n v="4.99"/>
    <b v="0"/>
    <n v="3"/>
    <s v="Wednesday"/>
    <x v="0"/>
  </r>
  <r>
    <x v="1"/>
    <n v="1"/>
    <s v="21-00262"/>
    <d v="2020-04-01T00:00:00"/>
    <d v="1899-12-30T18:54:00"/>
    <x v="0"/>
    <n v="54"/>
    <n v="31"/>
    <n v="4.99"/>
    <b v="0"/>
    <n v="3"/>
    <s v="Wednesday"/>
    <x v="0"/>
  </r>
  <r>
    <x v="1"/>
    <n v="1"/>
    <s v="21-00263"/>
    <d v="2020-04-01T00:00:00"/>
    <d v="1899-12-30T18:56:00"/>
    <x v="0"/>
    <n v="59"/>
    <n v="44"/>
    <n v="4.99"/>
    <b v="0"/>
    <n v="3"/>
    <s v="Wednesday"/>
    <x v="0"/>
  </r>
  <r>
    <x v="1"/>
    <n v="1"/>
    <s v="21-00264"/>
    <d v="2020-04-01T00:00:00"/>
    <d v="1899-12-30T19:11:00"/>
    <x v="0"/>
    <n v="31"/>
    <n v="42"/>
    <n v="4.99"/>
    <b v="0"/>
    <n v="3"/>
    <s v="Wednesday"/>
    <x v="0"/>
  </r>
  <r>
    <x v="1"/>
    <n v="1"/>
    <s v="21-00265"/>
    <d v="2020-04-01T00:00:00"/>
    <d v="1899-12-30T19:16:00"/>
    <x v="0"/>
    <n v="20"/>
    <n v="92"/>
    <n v="4.99"/>
    <b v="0"/>
    <n v="3"/>
    <s v="Wednesday"/>
    <x v="0"/>
  </r>
  <r>
    <x v="1"/>
    <n v="1"/>
    <s v="21-00266"/>
    <d v="2020-04-01T00:00:00"/>
    <d v="1899-12-30T19:30:00"/>
    <x v="0"/>
    <n v="40"/>
    <n v="68"/>
    <n v="4.99"/>
    <b v="0"/>
    <n v="3"/>
    <s v="Wednesday"/>
    <x v="0"/>
  </r>
  <r>
    <x v="1"/>
    <n v="1"/>
    <s v="21-00267"/>
    <d v="2020-04-01T00:00:00"/>
    <d v="1899-12-30T19:32:00"/>
    <x v="0"/>
    <n v="26"/>
    <n v="240"/>
    <n v="4.99"/>
    <b v="0"/>
    <n v="3"/>
    <s v="Wednesday"/>
    <x v="0"/>
  </r>
  <r>
    <x v="1"/>
    <n v="1"/>
    <s v="21-00268"/>
    <d v="2020-04-01T00:00:00"/>
    <d v="1899-12-30T19:37:00"/>
    <x v="0"/>
    <n v="33"/>
    <n v="42"/>
    <n v="4.99"/>
    <b v="0"/>
    <n v="3"/>
    <s v="Wednesday"/>
    <x v="0"/>
  </r>
  <r>
    <x v="1"/>
    <n v="1"/>
    <s v="21-00269"/>
    <d v="2020-04-01T00:00:00"/>
    <d v="1899-12-30T19:38:00"/>
    <x v="0"/>
    <n v="38"/>
    <n v="35"/>
    <n v="4.99"/>
    <b v="0"/>
    <n v="3"/>
    <s v="Wednesday"/>
    <x v="0"/>
  </r>
  <r>
    <x v="1"/>
    <n v="1"/>
    <s v="21-00270"/>
    <d v="2020-04-01T00:00:00"/>
    <d v="1899-12-30T19:43:00"/>
    <x v="0"/>
    <n v="23"/>
    <n v="119"/>
    <n v="4.99"/>
    <b v="0"/>
    <n v="3"/>
    <s v="Wednesday"/>
    <x v="0"/>
  </r>
  <r>
    <x v="1"/>
    <n v="1"/>
    <s v="21-00271"/>
    <d v="2020-04-01T00:00:00"/>
    <d v="1899-12-30T19:51:00"/>
    <x v="0"/>
    <n v="33"/>
    <n v="223"/>
    <n v="4.99"/>
    <b v="0"/>
    <n v="3"/>
    <s v="Wednesday"/>
    <x v="0"/>
  </r>
  <r>
    <x v="1"/>
    <n v="1"/>
    <s v="21-00272"/>
    <d v="2020-04-01T00:00:00"/>
    <d v="1899-12-30T19:58:00"/>
    <x v="0"/>
    <n v="32"/>
    <n v="39"/>
    <n v="4.99"/>
    <b v="0"/>
    <n v="3"/>
    <s v="Wednesday"/>
    <x v="0"/>
  </r>
  <r>
    <x v="1"/>
    <n v="1"/>
    <s v="21-00273"/>
    <d v="2020-04-01T00:00:00"/>
    <d v="1899-12-30T20:00:00"/>
    <x v="0"/>
    <n v="27"/>
    <n v="53"/>
    <n v="4.99"/>
    <b v="0"/>
    <n v="3"/>
    <s v="Wednesday"/>
    <x v="0"/>
  </r>
  <r>
    <x v="1"/>
    <n v="1"/>
    <s v="21-00274"/>
    <d v="2020-04-01T00:00:00"/>
    <d v="1899-12-30T20:17:00"/>
    <x v="0"/>
    <n v="36"/>
    <n v="52"/>
    <n v="4.99"/>
    <b v="0"/>
    <n v="3"/>
    <s v="Wednesday"/>
    <x v="0"/>
  </r>
  <r>
    <x v="1"/>
    <n v="1"/>
    <s v="21-00275"/>
    <d v="2020-04-01T00:00:00"/>
    <d v="1899-12-30T20:36:00"/>
    <x v="1"/>
    <s v="N/A"/>
    <n v="25"/>
    <n v="4.99"/>
    <b v="0"/>
    <n v="3"/>
    <s v="Wednesday"/>
    <x v="0"/>
  </r>
  <r>
    <x v="1"/>
    <n v="1"/>
    <s v="21-00276"/>
    <d v="2020-04-01T00:00:00"/>
    <d v="1899-12-30T20:53:00"/>
    <x v="0"/>
    <n v="36"/>
    <n v="43"/>
    <n v="4.99"/>
    <b v="0"/>
    <n v="3"/>
    <s v="Wednesday"/>
    <x v="0"/>
  </r>
  <r>
    <x v="1"/>
    <n v="1"/>
    <s v="21-00277"/>
    <d v="2020-04-01T00:00:00"/>
    <d v="1899-12-30T20:59:00"/>
    <x v="0"/>
    <n v="29"/>
    <n v="44"/>
    <n v="4.99"/>
    <b v="0"/>
    <n v="3"/>
    <s v="Wednesday"/>
    <x v="0"/>
  </r>
  <r>
    <x v="1"/>
    <n v="1"/>
    <s v="21-00278"/>
    <d v="2020-04-02T00:00:00"/>
    <d v="1899-12-30T12:08:00"/>
    <x v="0"/>
    <n v="30"/>
    <n v="57"/>
    <n v="4.99"/>
    <b v="0"/>
    <n v="4"/>
    <s v="Thursday"/>
    <x v="0"/>
  </r>
  <r>
    <x v="1"/>
    <n v="1"/>
    <s v="21-00279"/>
    <d v="2020-04-02T00:00:00"/>
    <d v="1899-12-30T12:35:00"/>
    <x v="0"/>
    <n v="37"/>
    <n v="32"/>
    <n v="4.99"/>
    <b v="0"/>
    <n v="4"/>
    <s v="Thursday"/>
    <x v="0"/>
  </r>
  <r>
    <x v="1"/>
    <n v="1"/>
    <s v="21-00280"/>
    <d v="2020-04-02T00:00:00"/>
    <d v="1899-12-30T13:03:00"/>
    <x v="0"/>
    <n v="22"/>
    <n v="45"/>
    <n v="4.99"/>
    <b v="0"/>
    <n v="4"/>
    <s v="Thursday"/>
    <x v="0"/>
  </r>
  <r>
    <x v="1"/>
    <n v="1"/>
    <s v="21-00281"/>
    <d v="2020-04-02T00:00:00"/>
    <d v="1899-12-30T13:36:00"/>
    <x v="0"/>
    <n v="23"/>
    <n v="89"/>
    <n v="4.99"/>
    <b v="0"/>
    <n v="4"/>
    <s v="Thursday"/>
    <x v="0"/>
  </r>
  <r>
    <x v="1"/>
    <n v="1"/>
    <s v="21-00282"/>
    <d v="2020-04-02T00:00:00"/>
    <d v="1899-12-30T14:15:00"/>
    <x v="0"/>
    <n v="39"/>
    <n v="137"/>
    <n v="4.99"/>
    <b v="1"/>
    <n v="4"/>
    <s v="Thursday"/>
    <x v="0"/>
  </r>
  <r>
    <x v="1"/>
    <n v="1"/>
    <s v="21-00283"/>
    <d v="2020-04-02T00:00:00"/>
    <d v="1899-12-30T15:02:00"/>
    <x v="0"/>
    <n v="38"/>
    <n v="143"/>
    <n v="4.99"/>
    <b v="0"/>
    <n v="4"/>
    <s v="Thursday"/>
    <x v="0"/>
  </r>
  <r>
    <x v="1"/>
    <n v="1"/>
    <s v="21-00284"/>
    <d v="2020-04-02T00:00:00"/>
    <d v="1899-12-30T15:57:00"/>
    <x v="0"/>
    <n v="39"/>
    <n v="29"/>
    <n v="4.99"/>
    <b v="0"/>
    <n v="4"/>
    <s v="Thursday"/>
    <x v="0"/>
  </r>
  <r>
    <x v="1"/>
    <n v="1"/>
    <s v="21-00285"/>
    <d v="2020-04-02T00:00:00"/>
    <d v="1899-12-30T16:14:00"/>
    <x v="0"/>
    <n v="34"/>
    <n v="56"/>
    <n v="4.99"/>
    <b v="0"/>
    <n v="4"/>
    <s v="Thursday"/>
    <x v="0"/>
  </r>
  <r>
    <x v="1"/>
    <n v="1"/>
    <s v="21-00286"/>
    <d v="2020-04-02T00:00:00"/>
    <d v="1899-12-30T16:26:00"/>
    <x v="0"/>
    <n v="30"/>
    <n v="52"/>
    <n v="4.99"/>
    <b v="0"/>
    <n v="4"/>
    <s v="Thursday"/>
    <x v="0"/>
  </r>
  <r>
    <x v="1"/>
    <n v="1"/>
    <s v="21-00287"/>
    <d v="2020-04-02T00:00:00"/>
    <d v="1899-12-30T16:59:00"/>
    <x v="0"/>
    <n v="37"/>
    <n v="40"/>
    <n v="4.99"/>
    <b v="0"/>
    <n v="4"/>
    <s v="Thursday"/>
    <x v="0"/>
  </r>
  <r>
    <x v="1"/>
    <n v="1"/>
    <s v="21-00288"/>
    <d v="2020-04-02T00:00:00"/>
    <d v="1899-12-30T17:01:00"/>
    <x v="0"/>
    <n v="35"/>
    <n v="53"/>
    <n v="4.99"/>
    <b v="0"/>
    <n v="4"/>
    <s v="Thursday"/>
    <x v="0"/>
  </r>
  <r>
    <x v="1"/>
    <n v="1"/>
    <s v="21-00289"/>
    <d v="2020-04-02T00:00:00"/>
    <d v="1899-12-30T17:07:00"/>
    <x v="0"/>
    <n v="42"/>
    <n v="55"/>
    <n v="4.99"/>
    <b v="1"/>
    <n v="4"/>
    <s v="Thursday"/>
    <x v="0"/>
  </r>
  <r>
    <x v="1"/>
    <n v="1"/>
    <s v="21-00290"/>
    <d v="2020-04-02T00:00:00"/>
    <d v="1899-12-30T17:12:00"/>
    <x v="0"/>
    <n v="44"/>
    <n v="49"/>
    <n v="4.99"/>
    <b v="0"/>
    <n v="4"/>
    <s v="Thursday"/>
    <x v="0"/>
  </r>
  <r>
    <x v="1"/>
    <n v="1"/>
    <s v="21-00291"/>
    <d v="2020-04-02T00:00:00"/>
    <d v="1899-12-30T17:13:00"/>
    <x v="0"/>
    <n v="42"/>
    <n v="242"/>
    <n v="4.99"/>
    <b v="1"/>
    <n v="4"/>
    <s v="Thursday"/>
    <x v="0"/>
  </r>
  <r>
    <x v="1"/>
    <n v="1"/>
    <s v="21-00292"/>
    <d v="2020-04-02T00:00:00"/>
    <d v="1899-12-30T17:18:00"/>
    <x v="1"/>
    <s v="N/A"/>
    <n v="25"/>
    <n v="4.99"/>
    <b v="0"/>
    <n v="4"/>
    <s v="Thursday"/>
    <x v="0"/>
  </r>
  <r>
    <x v="1"/>
    <n v="1"/>
    <s v="21-00293"/>
    <d v="2020-04-02T00:00:00"/>
    <d v="1899-12-30T17:20:00"/>
    <x v="0"/>
    <n v="37"/>
    <n v="66"/>
    <n v="4.99"/>
    <b v="1"/>
    <n v="4"/>
    <s v="Thursday"/>
    <x v="0"/>
  </r>
  <r>
    <x v="1"/>
    <n v="1"/>
    <s v="21-00294"/>
    <d v="2020-04-02T00:00:00"/>
    <d v="1899-12-30T17:21:00"/>
    <x v="0"/>
    <n v="37"/>
    <n v="74"/>
    <n v="4.99"/>
    <b v="0"/>
    <n v="4"/>
    <s v="Thursday"/>
    <x v="0"/>
  </r>
  <r>
    <x v="1"/>
    <n v="1"/>
    <s v="21-00295"/>
    <d v="2020-04-02T00:00:00"/>
    <d v="1899-12-30T17:24:00"/>
    <x v="0"/>
    <n v="35"/>
    <n v="66"/>
    <n v="4.99"/>
    <b v="1"/>
    <n v="4"/>
    <s v="Thursday"/>
    <x v="0"/>
  </r>
  <r>
    <x v="1"/>
    <n v="1"/>
    <s v="21-00296"/>
    <d v="2020-04-02T00:00:00"/>
    <d v="1899-12-30T17:27:00"/>
    <x v="0"/>
    <n v="35"/>
    <n v="92"/>
    <n v="4.99"/>
    <b v="0"/>
    <n v="4"/>
    <s v="Thursday"/>
    <x v="0"/>
  </r>
  <r>
    <x v="1"/>
    <n v="1"/>
    <s v="21-00297"/>
    <d v="2020-04-02T00:00:00"/>
    <d v="1899-12-30T17:29:00"/>
    <x v="0"/>
    <n v="36"/>
    <n v="45"/>
    <n v="4.99"/>
    <b v="0"/>
    <n v="4"/>
    <s v="Thursday"/>
    <x v="0"/>
  </r>
  <r>
    <x v="1"/>
    <n v="1"/>
    <s v="21-00298"/>
    <d v="2020-04-02T00:00:00"/>
    <d v="1899-12-30T17:29:00"/>
    <x v="0"/>
    <n v="30"/>
    <n v="51"/>
    <n v="4.99"/>
    <b v="0"/>
    <n v="4"/>
    <s v="Thursday"/>
    <x v="0"/>
  </r>
  <r>
    <x v="1"/>
    <n v="1"/>
    <s v="21-00299"/>
    <d v="2020-04-02T00:00:00"/>
    <d v="1899-12-30T17:29:00"/>
    <x v="0"/>
    <n v="31"/>
    <n v="80"/>
    <n v="4.99"/>
    <b v="0"/>
    <n v="4"/>
    <s v="Thursday"/>
    <x v="0"/>
  </r>
  <r>
    <x v="1"/>
    <n v="1"/>
    <s v="21-00300"/>
    <d v="2020-04-02T00:00:00"/>
    <d v="1899-12-30T17:30:00"/>
    <x v="0"/>
    <n v="35"/>
    <n v="108"/>
    <n v="4.99"/>
    <b v="0"/>
    <n v="4"/>
    <s v="Thursday"/>
    <x v="0"/>
  </r>
  <r>
    <x v="1"/>
    <n v="1"/>
    <s v="21-00301"/>
    <d v="2020-04-02T00:00:00"/>
    <d v="1899-12-30T17:39:00"/>
    <x v="1"/>
    <s v="N/A"/>
    <n v="27"/>
    <n v="4.99"/>
    <b v="0"/>
    <n v="4"/>
    <s v="Thursday"/>
    <x v="0"/>
  </r>
  <r>
    <x v="1"/>
    <n v="1"/>
    <s v="21-00302"/>
    <d v="2020-04-02T00:00:00"/>
    <d v="1899-12-30T17:41:00"/>
    <x v="0"/>
    <n v="48"/>
    <n v="39"/>
    <n v="4.99"/>
    <b v="0"/>
    <n v="4"/>
    <s v="Thursday"/>
    <x v="0"/>
  </r>
  <r>
    <x v="1"/>
    <n v="1"/>
    <s v="21-00303"/>
    <d v="2020-04-02T00:00:00"/>
    <d v="1899-12-30T17:42:00"/>
    <x v="0"/>
    <n v="35"/>
    <n v="44"/>
    <n v="4.99"/>
    <b v="0"/>
    <n v="4"/>
    <s v="Thursday"/>
    <x v="0"/>
  </r>
  <r>
    <x v="1"/>
    <n v="1"/>
    <s v="21-00304"/>
    <d v="2020-04-02T00:00:00"/>
    <d v="1899-12-30T17:44:00"/>
    <x v="0"/>
    <n v="31"/>
    <n v="98"/>
    <n v="4.99"/>
    <b v="0"/>
    <n v="4"/>
    <s v="Thursday"/>
    <x v="0"/>
  </r>
  <r>
    <x v="1"/>
    <n v="1"/>
    <s v="21-00305"/>
    <d v="2020-04-02T00:00:00"/>
    <d v="1899-12-30T17:46:00"/>
    <x v="0"/>
    <n v="43"/>
    <n v="67"/>
    <n v="4.99"/>
    <b v="0"/>
    <n v="4"/>
    <s v="Thursday"/>
    <x v="0"/>
  </r>
  <r>
    <x v="1"/>
    <n v="1"/>
    <s v="21-00306"/>
    <d v="2020-04-02T00:00:00"/>
    <d v="1899-12-30T17:46:00"/>
    <x v="0"/>
    <n v="34"/>
    <n v="73"/>
    <n v="4.99"/>
    <b v="0"/>
    <n v="4"/>
    <s v="Thursday"/>
    <x v="0"/>
  </r>
  <r>
    <x v="1"/>
    <n v="1"/>
    <s v="21-00307"/>
    <d v="2020-04-02T00:00:00"/>
    <d v="1899-12-30T17:52:00"/>
    <x v="0"/>
    <n v="37"/>
    <n v="89"/>
    <n v="4.99"/>
    <b v="0"/>
    <n v="4"/>
    <s v="Thursday"/>
    <x v="0"/>
  </r>
  <r>
    <x v="1"/>
    <n v="1"/>
    <s v="21-00308"/>
    <d v="2020-04-02T00:00:00"/>
    <d v="1899-12-30T18:05:00"/>
    <x v="0"/>
    <n v="37"/>
    <n v="26"/>
    <n v="4.99"/>
    <b v="0"/>
    <n v="4"/>
    <s v="Thursday"/>
    <x v="0"/>
  </r>
  <r>
    <x v="1"/>
    <n v="1"/>
    <s v="21-00309"/>
    <d v="2020-04-02T00:00:00"/>
    <d v="1899-12-30T18:06:00"/>
    <x v="0"/>
    <n v="37"/>
    <n v="34"/>
    <n v="4.99"/>
    <b v="0"/>
    <n v="4"/>
    <s v="Thursday"/>
    <x v="0"/>
  </r>
  <r>
    <x v="1"/>
    <n v="1"/>
    <s v="21-00310"/>
    <d v="2020-04-02T00:00:00"/>
    <d v="1899-12-30T18:09:00"/>
    <x v="0"/>
    <n v="35"/>
    <n v="24"/>
    <n v="4.99"/>
    <b v="0"/>
    <n v="4"/>
    <s v="Thursday"/>
    <x v="0"/>
  </r>
  <r>
    <x v="1"/>
    <n v="1"/>
    <s v="21-00311"/>
    <d v="2020-04-02T00:00:00"/>
    <d v="1899-12-30T18:12:00"/>
    <x v="0"/>
    <n v="42"/>
    <n v="200"/>
    <n v="4.99"/>
    <b v="1"/>
    <n v="4"/>
    <s v="Thursday"/>
    <x v="0"/>
  </r>
  <r>
    <x v="1"/>
    <n v="1"/>
    <s v="21-00312"/>
    <d v="2020-04-02T00:00:00"/>
    <d v="1899-12-30T18:19:00"/>
    <x v="0"/>
    <n v="30"/>
    <n v="75"/>
    <n v="4.99"/>
    <b v="0"/>
    <n v="4"/>
    <s v="Thursday"/>
    <x v="0"/>
  </r>
  <r>
    <x v="1"/>
    <n v="1"/>
    <s v="21-00313"/>
    <d v="2020-04-02T00:00:00"/>
    <d v="1899-12-30T18:21:00"/>
    <x v="0"/>
    <n v="31"/>
    <n v="103"/>
    <n v="4.99"/>
    <b v="0"/>
    <n v="4"/>
    <s v="Thursday"/>
    <x v="0"/>
  </r>
  <r>
    <x v="1"/>
    <n v="1"/>
    <s v="21-00314"/>
    <d v="2020-04-02T00:00:00"/>
    <d v="1899-12-30T18:23:00"/>
    <x v="0"/>
    <n v="46"/>
    <n v="61"/>
    <n v="4.99"/>
    <b v="0"/>
    <n v="4"/>
    <s v="Thursday"/>
    <x v="0"/>
  </r>
  <r>
    <x v="1"/>
    <n v="1"/>
    <s v="21-00315"/>
    <d v="2020-04-02T00:00:00"/>
    <d v="1899-12-30T18:30:00"/>
    <x v="0"/>
    <n v="42"/>
    <n v="81"/>
    <n v="4.99"/>
    <b v="0"/>
    <n v="4"/>
    <s v="Thursday"/>
    <x v="0"/>
  </r>
  <r>
    <x v="1"/>
    <n v="1"/>
    <s v="21-00316"/>
    <d v="2020-04-02T00:00:00"/>
    <d v="1899-12-30T18:37:00"/>
    <x v="0"/>
    <n v="40"/>
    <n v="53"/>
    <n v="4.99"/>
    <b v="0"/>
    <n v="4"/>
    <s v="Thursday"/>
    <x v="0"/>
  </r>
  <r>
    <x v="1"/>
    <n v="1"/>
    <s v="21-00317"/>
    <d v="2020-04-02T00:00:00"/>
    <d v="1899-12-30T18:37:00"/>
    <x v="0"/>
    <n v="32"/>
    <n v="82"/>
    <n v="4.99"/>
    <b v="1"/>
    <n v="4"/>
    <s v="Thursday"/>
    <x v="0"/>
  </r>
  <r>
    <x v="1"/>
    <n v="1"/>
    <s v="21-00318"/>
    <d v="2020-04-02T00:00:00"/>
    <d v="1899-12-30T18:43:00"/>
    <x v="0"/>
    <n v="36"/>
    <n v="104"/>
    <n v="4.99"/>
    <b v="1"/>
    <n v="4"/>
    <s v="Thursday"/>
    <x v="0"/>
  </r>
  <r>
    <x v="1"/>
    <n v="1"/>
    <s v="21-00319"/>
    <d v="2020-04-02T00:00:00"/>
    <d v="1899-12-30T18:47:00"/>
    <x v="0"/>
    <n v="30"/>
    <n v="50"/>
    <n v="4.99"/>
    <b v="0"/>
    <n v="4"/>
    <s v="Thursday"/>
    <x v="0"/>
  </r>
  <r>
    <x v="1"/>
    <n v="1"/>
    <s v="21-00320"/>
    <d v="2020-04-02T00:00:00"/>
    <d v="1899-12-30T18:51:00"/>
    <x v="0"/>
    <n v="43"/>
    <n v="96"/>
    <n v="4.99"/>
    <b v="0"/>
    <n v="4"/>
    <s v="Thursday"/>
    <x v="0"/>
  </r>
  <r>
    <x v="1"/>
    <n v="1"/>
    <s v="21-00321"/>
    <d v="2020-04-02T00:00:00"/>
    <d v="1899-12-30T18:54:00"/>
    <x v="0"/>
    <n v="46"/>
    <n v="66"/>
    <n v="4.99"/>
    <b v="0"/>
    <n v="4"/>
    <s v="Thursday"/>
    <x v="0"/>
  </r>
  <r>
    <x v="1"/>
    <n v="1"/>
    <s v="21-00322"/>
    <d v="2020-04-02T00:00:00"/>
    <d v="1899-12-30T18:57:00"/>
    <x v="0"/>
    <n v="33"/>
    <n v="61"/>
    <n v="4.99"/>
    <b v="0"/>
    <n v="4"/>
    <s v="Thursday"/>
    <x v="0"/>
  </r>
  <r>
    <x v="1"/>
    <n v="1"/>
    <s v="21-00323"/>
    <d v="2020-04-02T00:00:00"/>
    <d v="1899-12-30T19:09:00"/>
    <x v="0"/>
    <n v="35"/>
    <n v="62"/>
    <n v="4.99"/>
    <b v="0"/>
    <n v="4"/>
    <s v="Thursday"/>
    <x v="0"/>
  </r>
  <r>
    <x v="1"/>
    <n v="1"/>
    <s v="21-00324"/>
    <d v="2020-04-02T00:00:00"/>
    <d v="1899-12-30T19:09:00"/>
    <x v="0"/>
    <n v="32"/>
    <n v="119"/>
    <n v="4.99"/>
    <b v="0"/>
    <n v="4"/>
    <s v="Thursday"/>
    <x v="0"/>
  </r>
  <r>
    <x v="1"/>
    <n v="1"/>
    <s v="21-00325"/>
    <d v="2020-04-02T00:00:00"/>
    <d v="1899-12-30T19:12:00"/>
    <x v="0"/>
    <n v="39"/>
    <n v="26"/>
    <n v="4.99"/>
    <b v="0"/>
    <n v="4"/>
    <s v="Thursday"/>
    <x v="0"/>
  </r>
  <r>
    <x v="1"/>
    <n v="1"/>
    <s v="21-00327"/>
    <d v="2020-04-02T00:00:00"/>
    <d v="1899-12-30T19:18:00"/>
    <x v="0"/>
    <n v="40"/>
    <n v="21"/>
    <n v="4.99"/>
    <b v="0"/>
    <n v="4"/>
    <s v="Thursday"/>
    <x v="0"/>
  </r>
  <r>
    <x v="1"/>
    <n v="1"/>
    <s v="21-00326"/>
    <d v="2020-04-02T00:00:00"/>
    <d v="1899-12-30T19:18:00"/>
    <x v="0"/>
    <n v="36"/>
    <n v="76"/>
    <n v="4.99"/>
    <b v="0"/>
    <n v="4"/>
    <s v="Thursday"/>
    <x v="0"/>
  </r>
  <r>
    <x v="1"/>
    <n v="1"/>
    <s v="21-00328"/>
    <d v="2020-04-02T00:00:00"/>
    <d v="1899-12-30T19:23:00"/>
    <x v="0"/>
    <n v="21"/>
    <n v="27"/>
    <n v="4.99"/>
    <b v="0"/>
    <n v="4"/>
    <s v="Thursday"/>
    <x v="0"/>
  </r>
  <r>
    <x v="1"/>
    <n v="1"/>
    <s v="21-00329"/>
    <d v="2020-04-02T00:00:00"/>
    <d v="1899-12-30T19:33:00"/>
    <x v="0"/>
    <n v="28"/>
    <n v="41"/>
    <n v="4.99"/>
    <b v="0"/>
    <n v="4"/>
    <s v="Thursday"/>
    <x v="0"/>
  </r>
  <r>
    <x v="1"/>
    <n v="1"/>
    <s v="21-00330"/>
    <d v="2020-04-02T00:00:00"/>
    <d v="1899-12-30T19:45:00"/>
    <x v="0"/>
    <n v="22"/>
    <n v="173"/>
    <n v="4.99"/>
    <b v="0"/>
    <n v="4"/>
    <s v="Thursday"/>
    <x v="0"/>
  </r>
  <r>
    <x v="1"/>
    <n v="1"/>
    <s v="21-00331"/>
    <d v="2020-04-02T00:00:00"/>
    <d v="1899-12-30T19:46:00"/>
    <x v="0"/>
    <n v="20"/>
    <n v="76"/>
    <n v="4.99"/>
    <b v="0"/>
    <n v="4"/>
    <s v="Thursday"/>
    <x v="0"/>
  </r>
  <r>
    <x v="1"/>
    <n v="1"/>
    <s v="21-00332"/>
    <d v="2020-04-02T00:00:00"/>
    <d v="1899-12-30T20:24:00"/>
    <x v="0"/>
    <n v="27"/>
    <n v="32"/>
    <n v="4.99"/>
    <b v="0"/>
    <n v="4"/>
    <s v="Thursday"/>
    <x v="0"/>
  </r>
  <r>
    <x v="1"/>
    <n v="1"/>
    <s v="21-00333"/>
    <d v="2020-04-03T00:00:00"/>
    <d v="1899-12-30T12:00:00"/>
    <x v="0"/>
    <n v="36"/>
    <n v="32"/>
    <n v="4.99"/>
    <b v="0"/>
    <n v="5"/>
    <s v="Friday"/>
    <x v="1"/>
  </r>
  <r>
    <x v="1"/>
    <n v="1"/>
    <s v="21-00334"/>
    <d v="2020-04-03T00:00:00"/>
    <d v="1899-12-30T12:02:00"/>
    <x v="0"/>
    <n v="42"/>
    <n v="56"/>
    <n v="4.99"/>
    <b v="0"/>
    <n v="5"/>
    <s v="Friday"/>
    <x v="1"/>
  </r>
  <r>
    <x v="1"/>
    <n v="1"/>
    <s v="21-00335"/>
    <d v="2020-04-03T00:00:00"/>
    <d v="1899-12-30T12:10:00"/>
    <x v="0"/>
    <n v="30"/>
    <n v="247"/>
    <n v="4.99"/>
    <b v="1"/>
    <n v="5"/>
    <s v="Friday"/>
    <x v="1"/>
  </r>
  <r>
    <x v="1"/>
    <n v="1"/>
    <s v="21-00336"/>
    <d v="2020-04-03T00:00:00"/>
    <d v="1899-12-30T12:11:00"/>
    <x v="0"/>
    <n v="33"/>
    <n v="71"/>
    <n v="4.99"/>
    <b v="0"/>
    <n v="5"/>
    <s v="Friday"/>
    <x v="1"/>
  </r>
  <r>
    <x v="1"/>
    <n v="1"/>
    <s v="21-00337"/>
    <d v="2020-04-03T00:00:00"/>
    <d v="1899-12-30T12:29:00"/>
    <x v="0"/>
    <n v="44"/>
    <n v="63"/>
    <n v="4.99"/>
    <b v="0"/>
    <n v="5"/>
    <s v="Friday"/>
    <x v="1"/>
  </r>
  <r>
    <x v="1"/>
    <n v="1"/>
    <s v="21-00338"/>
    <d v="2020-04-03T00:00:00"/>
    <d v="1899-12-30T12:34:00"/>
    <x v="0"/>
    <n v="46"/>
    <n v="44"/>
    <n v="4.99"/>
    <b v="0"/>
    <n v="5"/>
    <s v="Friday"/>
    <x v="1"/>
  </r>
  <r>
    <x v="1"/>
    <n v="1"/>
    <s v="21-00339"/>
    <d v="2020-04-03T00:00:00"/>
    <d v="1899-12-30T12:38:00"/>
    <x v="0"/>
    <n v="39"/>
    <n v="86"/>
    <n v="4.99"/>
    <b v="1"/>
    <n v="5"/>
    <s v="Friday"/>
    <x v="1"/>
  </r>
  <r>
    <x v="1"/>
    <n v="1"/>
    <s v="21-00340"/>
    <d v="2020-04-03T00:00:00"/>
    <d v="1899-12-30T12:40:00"/>
    <x v="0"/>
    <n v="36"/>
    <n v="99"/>
    <n v="4.99"/>
    <b v="0"/>
    <n v="5"/>
    <s v="Friday"/>
    <x v="1"/>
  </r>
  <r>
    <x v="1"/>
    <n v="1"/>
    <s v="21-00341"/>
    <d v="2020-04-03T00:00:00"/>
    <d v="1899-12-30T12:43:00"/>
    <x v="0"/>
    <n v="37"/>
    <n v="61"/>
    <n v="4.99"/>
    <b v="0"/>
    <n v="5"/>
    <s v="Friday"/>
    <x v="1"/>
  </r>
  <r>
    <x v="1"/>
    <n v="1"/>
    <s v="21-00342"/>
    <d v="2020-04-03T00:00:00"/>
    <d v="1899-12-30T12:47:00"/>
    <x v="0"/>
    <n v="48"/>
    <n v="22"/>
    <n v="4.99"/>
    <b v="0"/>
    <n v="5"/>
    <s v="Friday"/>
    <x v="1"/>
  </r>
  <r>
    <x v="1"/>
    <n v="1"/>
    <s v="21-00343"/>
    <d v="2020-04-03T00:00:00"/>
    <d v="1899-12-30T12:51:00"/>
    <x v="0"/>
    <n v="38"/>
    <n v="210"/>
    <n v="4.99"/>
    <b v="0"/>
    <n v="5"/>
    <s v="Friday"/>
    <x v="1"/>
  </r>
  <r>
    <x v="1"/>
    <n v="1"/>
    <s v="21-00344"/>
    <d v="2020-04-03T00:00:00"/>
    <d v="1899-12-30T13:03:00"/>
    <x v="0"/>
    <n v="33"/>
    <n v="76"/>
    <n v="4.99"/>
    <b v="0"/>
    <n v="5"/>
    <s v="Friday"/>
    <x v="1"/>
  </r>
  <r>
    <x v="1"/>
    <n v="1"/>
    <s v="21-00345"/>
    <d v="2020-04-03T00:00:00"/>
    <d v="1899-12-30T13:11:00"/>
    <x v="0"/>
    <n v="32"/>
    <n v="77"/>
    <n v="4.99"/>
    <b v="0"/>
    <n v="5"/>
    <s v="Friday"/>
    <x v="1"/>
  </r>
  <r>
    <x v="1"/>
    <n v="1"/>
    <s v="21-00346"/>
    <d v="2020-04-03T00:00:00"/>
    <d v="1899-12-30T13:18:00"/>
    <x v="0"/>
    <n v="30"/>
    <n v="82"/>
    <n v="4.99"/>
    <b v="1"/>
    <n v="5"/>
    <s v="Friday"/>
    <x v="1"/>
  </r>
  <r>
    <x v="1"/>
    <n v="1"/>
    <s v="21-00347"/>
    <d v="2020-04-03T00:00:00"/>
    <d v="1899-12-30T13:24:00"/>
    <x v="0"/>
    <n v="26"/>
    <n v="69"/>
    <n v="4.99"/>
    <b v="0"/>
    <n v="5"/>
    <s v="Friday"/>
    <x v="1"/>
  </r>
  <r>
    <x v="1"/>
    <n v="1"/>
    <s v="21-00348"/>
    <d v="2020-04-03T00:00:00"/>
    <d v="1899-12-30T13:29:00"/>
    <x v="0"/>
    <n v="21"/>
    <n v="37"/>
    <n v="4.99"/>
    <b v="0"/>
    <n v="5"/>
    <s v="Friday"/>
    <x v="1"/>
  </r>
  <r>
    <x v="1"/>
    <n v="1"/>
    <s v="21-00349"/>
    <d v="2020-04-03T00:00:00"/>
    <d v="1899-12-30T13:33:00"/>
    <x v="0"/>
    <n v="39"/>
    <n v="81"/>
    <n v="4.99"/>
    <b v="0"/>
    <n v="5"/>
    <s v="Friday"/>
    <x v="1"/>
  </r>
  <r>
    <x v="1"/>
    <n v="1"/>
    <s v="21-00350"/>
    <d v="2020-04-03T00:00:00"/>
    <d v="1899-12-30T13:38:00"/>
    <x v="0"/>
    <n v="31"/>
    <n v="96"/>
    <n v="4.99"/>
    <b v="1"/>
    <n v="5"/>
    <s v="Friday"/>
    <x v="1"/>
  </r>
  <r>
    <x v="1"/>
    <n v="1"/>
    <s v="21-00352"/>
    <d v="2020-04-03T00:00:00"/>
    <d v="1899-12-30T13:49:00"/>
    <x v="0"/>
    <n v="35"/>
    <n v="44"/>
    <n v="4.99"/>
    <b v="0"/>
    <n v="5"/>
    <s v="Friday"/>
    <x v="1"/>
  </r>
  <r>
    <x v="1"/>
    <n v="1"/>
    <s v="21-00351"/>
    <d v="2020-04-03T00:00:00"/>
    <d v="1899-12-30T13:49:00"/>
    <x v="0"/>
    <n v="34"/>
    <n v="89"/>
    <n v="4.99"/>
    <b v="0"/>
    <n v="5"/>
    <s v="Friday"/>
    <x v="1"/>
  </r>
  <r>
    <x v="1"/>
    <n v="1"/>
    <s v="21-00353"/>
    <d v="2020-04-03T00:00:00"/>
    <d v="1899-12-30T14:14:00"/>
    <x v="0"/>
    <n v="21"/>
    <n v="26"/>
    <n v="4.99"/>
    <b v="0"/>
    <n v="5"/>
    <s v="Friday"/>
    <x v="1"/>
  </r>
  <r>
    <x v="1"/>
    <n v="1"/>
    <s v="21-00354"/>
    <d v="2020-04-03T00:00:00"/>
    <d v="1899-12-30T14:23:00"/>
    <x v="0"/>
    <n v="35"/>
    <n v="53"/>
    <n v="4.99"/>
    <b v="0"/>
    <n v="5"/>
    <s v="Friday"/>
    <x v="1"/>
  </r>
  <r>
    <x v="1"/>
    <n v="1"/>
    <s v="21-00355"/>
    <d v="2020-04-03T00:00:00"/>
    <d v="1899-12-30T14:39:00"/>
    <x v="0"/>
    <n v="26"/>
    <n v="111"/>
    <n v="4.99"/>
    <b v="0"/>
    <n v="5"/>
    <s v="Friday"/>
    <x v="1"/>
  </r>
  <r>
    <x v="1"/>
    <n v="1"/>
    <s v="21-00356"/>
    <d v="2020-04-03T00:00:00"/>
    <d v="1899-12-30T15:30:00"/>
    <x v="0"/>
    <n v="26"/>
    <n v="108"/>
    <n v="4.99"/>
    <b v="0"/>
    <n v="5"/>
    <s v="Friday"/>
    <x v="1"/>
  </r>
  <r>
    <x v="1"/>
    <n v="1"/>
    <s v="21-00357"/>
    <d v="2020-04-03T00:00:00"/>
    <d v="1899-12-30T15:33:00"/>
    <x v="0"/>
    <n v="26"/>
    <n v="75"/>
    <n v="4.99"/>
    <b v="1"/>
    <n v="5"/>
    <s v="Friday"/>
    <x v="1"/>
  </r>
  <r>
    <x v="1"/>
    <n v="1"/>
    <s v="21-00358"/>
    <d v="2020-04-03T00:00:00"/>
    <d v="1899-12-30T15:35:00"/>
    <x v="0"/>
    <n v="32"/>
    <n v="53"/>
    <n v="4.99"/>
    <b v="0"/>
    <n v="5"/>
    <s v="Friday"/>
    <x v="1"/>
  </r>
  <r>
    <x v="1"/>
    <n v="1"/>
    <s v="21-00359"/>
    <d v="2020-04-03T00:00:00"/>
    <d v="1899-12-30T15:41:00"/>
    <x v="0"/>
    <n v="21"/>
    <n v="210"/>
    <n v="4.99"/>
    <b v="1"/>
    <n v="5"/>
    <s v="Friday"/>
    <x v="1"/>
  </r>
  <r>
    <x v="1"/>
    <n v="1"/>
    <s v="21-00360"/>
    <d v="2020-04-03T00:00:00"/>
    <d v="1899-12-30T15:50:00"/>
    <x v="0"/>
    <n v="37"/>
    <n v="63"/>
    <n v="4.99"/>
    <b v="0"/>
    <n v="5"/>
    <s v="Friday"/>
    <x v="1"/>
  </r>
  <r>
    <x v="1"/>
    <n v="1"/>
    <s v="21-00361"/>
    <d v="2020-04-03T00:00:00"/>
    <d v="1899-12-30T15:56:00"/>
    <x v="0"/>
    <n v="25"/>
    <n v="77"/>
    <n v="4.99"/>
    <b v="0"/>
    <n v="5"/>
    <s v="Friday"/>
    <x v="1"/>
  </r>
  <r>
    <x v="1"/>
    <n v="1"/>
    <s v="21-00362"/>
    <d v="2020-04-03T00:00:00"/>
    <d v="1899-12-30T16:03:00"/>
    <x v="0"/>
    <n v="33"/>
    <n v="29"/>
    <n v="4.99"/>
    <b v="0"/>
    <n v="5"/>
    <s v="Friday"/>
    <x v="1"/>
  </r>
  <r>
    <x v="1"/>
    <n v="1"/>
    <s v="21-00363"/>
    <d v="2020-04-03T00:00:00"/>
    <d v="1899-12-30T16:05:00"/>
    <x v="0"/>
    <n v="43"/>
    <n v="90"/>
    <n v="4.99"/>
    <b v="0"/>
    <n v="5"/>
    <s v="Friday"/>
    <x v="1"/>
  </r>
  <r>
    <x v="1"/>
    <n v="1"/>
    <s v="21-00364"/>
    <d v="2020-04-03T00:00:00"/>
    <d v="1899-12-30T16:08:00"/>
    <x v="0"/>
    <n v="53"/>
    <n v="158"/>
    <n v="4.99"/>
    <b v="1"/>
    <n v="5"/>
    <s v="Friday"/>
    <x v="1"/>
  </r>
  <r>
    <x v="1"/>
    <n v="1"/>
    <s v="21-00365"/>
    <d v="2020-04-03T00:00:00"/>
    <d v="1899-12-30T16:09:00"/>
    <x v="0"/>
    <n v="47"/>
    <n v="91"/>
    <n v="4.99"/>
    <b v="0"/>
    <n v="5"/>
    <s v="Friday"/>
    <x v="1"/>
  </r>
  <r>
    <x v="1"/>
    <n v="1"/>
    <s v="21-00366"/>
    <d v="2020-04-03T00:00:00"/>
    <d v="1899-12-30T16:11:00"/>
    <x v="0"/>
    <n v="33"/>
    <n v="32"/>
    <n v="4.99"/>
    <b v="0"/>
    <n v="5"/>
    <s v="Friday"/>
    <x v="1"/>
  </r>
  <r>
    <x v="1"/>
    <n v="1"/>
    <s v="21-00367"/>
    <d v="2020-04-03T00:00:00"/>
    <d v="1899-12-30T16:17:00"/>
    <x v="0"/>
    <n v="33"/>
    <n v="34"/>
    <n v="4.99"/>
    <b v="0"/>
    <n v="5"/>
    <s v="Friday"/>
    <x v="1"/>
  </r>
  <r>
    <x v="1"/>
    <n v="1"/>
    <s v="21-00368"/>
    <d v="2020-04-03T00:00:00"/>
    <d v="1899-12-30T16:30:00"/>
    <x v="0"/>
    <n v="28"/>
    <n v="61"/>
    <n v="4.99"/>
    <b v="0"/>
    <n v="5"/>
    <s v="Friday"/>
    <x v="1"/>
  </r>
  <r>
    <x v="1"/>
    <n v="1"/>
    <s v="21-00369"/>
    <d v="2020-04-03T00:00:00"/>
    <d v="1899-12-30T16:41:00"/>
    <x v="0"/>
    <n v="39"/>
    <n v="44"/>
    <n v="4.99"/>
    <b v="0"/>
    <n v="5"/>
    <s v="Friday"/>
    <x v="1"/>
  </r>
  <r>
    <x v="1"/>
    <n v="1"/>
    <s v="21-00370"/>
    <d v="2020-04-03T00:00:00"/>
    <d v="1899-12-30T16:44:00"/>
    <x v="0"/>
    <n v="43"/>
    <n v="36"/>
    <n v="4.99"/>
    <b v="0"/>
    <n v="5"/>
    <s v="Friday"/>
    <x v="1"/>
  </r>
  <r>
    <x v="1"/>
    <n v="1"/>
    <s v="21-00371"/>
    <d v="2020-04-03T00:00:00"/>
    <d v="1899-12-30T16:55:00"/>
    <x v="0"/>
    <n v="44"/>
    <n v="35"/>
    <n v="4.99"/>
    <b v="0"/>
    <n v="5"/>
    <s v="Friday"/>
    <x v="1"/>
  </r>
  <r>
    <x v="1"/>
    <n v="1"/>
    <s v="21-00372"/>
    <d v="2020-04-03T00:00:00"/>
    <d v="1899-12-30T16:57:00"/>
    <x v="0"/>
    <n v="32"/>
    <n v="89"/>
    <n v="4.99"/>
    <b v="0"/>
    <n v="5"/>
    <s v="Friday"/>
    <x v="1"/>
  </r>
  <r>
    <x v="1"/>
    <n v="1"/>
    <s v="21-00373"/>
    <d v="2020-04-03T00:00:00"/>
    <d v="1899-12-30T17:00:00"/>
    <x v="1"/>
    <s v="N/A"/>
    <n v="36"/>
    <n v="4.99"/>
    <b v="0"/>
    <n v="5"/>
    <s v="Friday"/>
    <x v="1"/>
  </r>
  <r>
    <x v="1"/>
    <n v="1"/>
    <s v="21-00374"/>
    <d v="2020-04-03T00:00:00"/>
    <d v="1899-12-30T17:01:00"/>
    <x v="1"/>
    <s v="N/A"/>
    <n v="37"/>
    <n v="4.99"/>
    <b v="0"/>
    <n v="5"/>
    <s v="Friday"/>
    <x v="1"/>
  </r>
  <r>
    <x v="1"/>
    <n v="1"/>
    <s v="21-00376"/>
    <d v="2020-04-03T00:00:00"/>
    <d v="1899-12-30T17:02:00"/>
    <x v="0"/>
    <n v="98"/>
    <n v="43"/>
    <n v="4.99"/>
    <b v="0"/>
    <n v="5"/>
    <s v="Friday"/>
    <x v="1"/>
  </r>
  <r>
    <x v="1"/>
    <n v="1"/>
    <s v="21-00375"/>
    <d v="2020-04-03T00:00:00"/>
    <d v="1899-12-30T17:02:00"/>
    <x v="0"/>
    <n v="93"/>
    <n v="55"/>
    <n v="4.99"/>
    <b v="0"/>
    <n v="5"/>
    <s v="Friday"/>
    <x v="1"/>
  </r>
  <r>
    <x v="1"/>
    <n v="1"/>
    <s v="21-00377"/>
    <d v="2020-04-03T00:00:00"/>
    <d v="1899-12-30T17:03:00"/>
    <x v="1"/>
    <s v="N/A"/>
    <n v="27"/>
    <n v="4.99"/>
    <b v="0"/>
    <n v="5"/>
    <s v="Friday"/>
    <x v="1"/>
  </r>
  <r>
    <x v="1"/>
    <n v="1"/>
    <s v="21-00378"/>
    <d v="2020-04-03T00:00:00"/>
    <d v="1899-12-30T17:04:00"/>
    <x v="0"/>
    <n v="116"/>
    <n v="61"/>
    <n v="4.99"/>
    <b v="0"/>
    <n v="5"/>
    <s v="Friday"/>
    <x v="1"/>
  </r>
  <r>
    <x v="1"/>
    <n v="1"/>
    <s v="21-00379"/>
    <d v="2020-04-03T00:00:00"/>
    <d v="1899-12-30T17:05:00"/>
    <x v="0"/>
    <n v="84"/>
    <n v="144"/>
    <n v="4.99"/>
    <b v="0"/>
    <n v="5"/>
    <s v="Friday"/>
    <x v="1"/>
  </r>
  <r>
    <x v="1"/>
    <n v="1"/>
    <s v="21-00381"/>
    <d v="2020-04-03T00:00:00"/>
    <d v="1899-12-30T17:06:00"/>
    <x v="1"/>
    <s v="N/A"/>
    <n v="28"/>
    <n v="4.99"/>
    <b v="0"/>
    <n v="5"/>
    <s v="Friday"/>
    <x v="1"/>
  </r>
  <r>
    <x v="1"/>
    <n v="1"/>
    <s v="21-00380"/>
    <d v="2020-04-03T00:00:00"/>
    <d v="1899-12-30T17:06:00"/>
    <x v="1"/>
    <s v="N/A"/>
    <n v="29"/>
    <n v="4.99"/>
    <b v="0"/>
    <n v="5"/>
    <s v="Friday"/>
    <x v="1"/>
  </r>
  <r>
    <x v="1"/>
    <n v="1"/>
    <s v="21-00382"/>
    <d v="2020-04-03T00:00:00"/>
    <d v="1899-12-30T17:06:00"/>
    <x v="0"/>
    <n v="87"/>
    <n v="54"/>
    <n v="4.99"/>
    <b v="0"/>
    <n v="5"/>
    <s v="Friday"/>
    <x v="1"/>
  </r>
  <r>
    <x v="1"/>
    <n v="1"/>
    <s v="21-00383"/>
    <d v="2020-04-03T00:00:00"/>
    <d v="1899-12-30T17:07:00"/>
    <x v="1"/>
    <s v="N/A"/>
    <n v="36"/>
    <n v="4.99"/>
    <b v="0"/>
    <n v="5"/>
    <s v="Friday"/>
    <x v="1"/>
  </r>
  <r>
    <x v="1"/>
    <n v="1"/>
    <s v="21-00384"/>
    <d v="2020-04-03T00:00:00"/>
    <d v="1899-12-30T17:07:00"/>
    <x v="0"/>
    <n v="84"/>
    <n v="70"/>
    <n v="4.99"/>
    <b v="0"/>
    <n v="5"/>
    <s v="Friday"/>
    <x v="1"/>
  </r>
  <r>
    <x v="1"/>
    <n v="1"/>
    <s v="21-00386"/>
    <d v="2020-04-03T00:00:00"/>
    <d v="1899-12-30T17:08:00"/>
    <x v="1"/>
    <s v="N/A"/>
    <n v="26"/>
    <n v="4.99"/>
    <b v="0"/>
    <n v="5"/>
    <s v="Friday"/>
    <x v="1"/>
  </r>
  <r>
    <x v="1"/>
    <n v="1"/>
    <s v="21-00385"/>
    <d v="2020-04-03T00:00:00"/>
    <d v="1899-12-30T17:08:00"/>
    <x v="1"/>
    <s v="N/A"/>
    <n v="29"/>
    <n v="4.99"/>
    <b v="0"/>
    <n v="5"/>
    <s v="Friday"/>
    <x v="1"/>
  </r>
  <r>
    <x v="1"/>
    <n v="1"/>
    <s v="21-00387"/>
    <d v="2020-04-03T00:00:00"/>
    <d v="1899-12-30T17:10:00"/>
    <x v="1"/>
    <s v="N/A"/>
    <n v="36"/>
    <n v="4.99"/>
    <b v="0"/>
    <n v="5"/>
    <s v="Friday"/>
    <x v="1"/>
  </r>
  <r>
    <x v="1"/>
    <n v="1"/>
    <s v="21-00389"/>
    <d v="2020-04-03T00:00:00"/>
    <d v="1899-12-30T17:11:00"/>
    <x v="1"/>
    <s v="N/A"/>
    <n v="42"/>
    <n v="4.99"/>
    <b v="0"/>
    <n v="5"/>
    <s v="Friday"/>
    <x v="1"/>
  </r>
  <r>
    <x v="1"/>
    <n v="1"/>
    <s v="21-00388"/>
    <d v="2020-04-03T00:00:00"/>
    <d v="1899-12-30T17:11:00"/>
    <x v="0"/>
    <n v="85"/>
    <n v="80"/>
    <n v="4.99"/>
    <b v="0"/>
    <n v="5"/>
    <s v="Friday"/>
    <x v="1"/>
  </r>
  <r>
    <x v="1"/>
    <n v="1"/>
    <s v="21-00391"/>
    <d v="2020-04-03T00:00:00"/>
    <d v="1899-12-30T17:12:00"/>
    <x v="1"/>
    <s v="N/A"/>
    <n v="23"/>
    <n v="4.99"/>
    <b v="0"/>
    <n v="5"/>
    <s v="Friday"/>
    <x v="1"/>
  </r>
  <r>
    <x v="1"/>
    <n v="1"/>
    <s v="21-00390"/>
    <d v="2020-04-03T00:00:00"/>
    <d v="1899-12-30T17:12:00"/>
    <x v="0"/>
    <n v="93"/>
    <n v="75"/>
    <n v="4.99"/>
    <b v="0"/>
    <n v="5"/>
    <s v="Friday"/>
    <x v="1"/>
  </r>
  <r>
    <x v="1"/>
    <n v="1"/>
    <s v="21-00392"/>
    <d v="2020-04-03T00:00:00"/>
    <d v="1899-12-30T17:15:00"/>
    <x v="1"/>
    <s v="N/A"/>
    <n v="39"/>
    <n v="4.99"/>
    <b v="0"/>
    <n v="5"/>
    <s v="Friday"/>
    <x v="1"/>
  </r>
  <r>
    <x v="1"/>
    <n v="1"/>
    <s v="21-00394"/>
    <d v="2020-04-03T00:00:00"/>
    <d v="1899-12-30T17:16:00"/>
    <x v="1"/>
    <s v="N/A"/>
    <n v="28"/>
    <n v="4.99"/>
    <b v="0"/>
    <n v="5"/>
    <s v="Friday"/>
    <x v="1"/>
  </r>
  <r>
    <x v="1"/>
    <n v="1"/>
    <s v="21-00393"/>
    <d v="2020-04-03T00:00:00"/>
    <d v="1899-12-30T17:16:00"/>
    <x v="1"/>
    <s v="N/A"/>
    <n v="40"/>
    <n v="4.99"/>
    <b v="0"/>
    <n v="5"/>
    <s v="Friday"/>
    <x v="1"/>
  </r>
  <r>
    <x v="1"/>
    <n v="1"/>
    <s v="21-00395"/>
    <d v="2020-04-03T00:00:00"/>
    <d v="1899-12-30T17:19:00"/>
    <x v="0"/>
    <n v="99"/>
    <n v="67"/>
    <n v="4.99"/>
    <b v="0"/>
    <n v="5"/>
    <s v="Friday"/>
    <x v="1"/>
  </r>
  <r>
    <x v="1"/>
    <n v="1"/>
    <s v="21-00397"/>
    <d v="2020-04-03T00:00:00"/>
    <d v="1899-12-30T17:21:00"/>
    <x v="0"/>
    <n v="112"/>
    <n v="54"/>
    <n v="4.99"/>
    <b v="0"/>
    <n v="5"/>
    <s v="Friday"/>
    <x v="1"/>
  </r>
  <r>
    <x v="1"/>
    <n v="1"/>
    <s v="21-00396"/>
    <d v="2020-04-03T00:00:00"/>
    <d v="1899-12-30T17:21:00"/>
    <x v="0"/>
    <n v="111"/>
    <n v="59"/>
    <n v="4.99"/>
    <b v="0"/>
    <n v="5"/>
    <s v="Friday"/>
    <x v="1"/>
  </r>
  <r>
    <x v="1"/>
    <n v="1"/>
    <s v="21-00398"/>
    <d v="2020-04-03T00:00:00"/>
    <d v="1899-12-30T17:22:00"/>
    <x v="1"/>
    <s v="N/A"/>
    <n v="32"/>
    <n v="4.99"/>
    <b v="0"/>
    <n v="5"/>
    <s v="Friday"/>
    <x v="1"/>
  </r>
  <r>
    <x v="1"/>
    <n v="1"/>
    <s v="21-00399"/>
    <d v="2020-04-03T00:00:00"/>
    <d v="1899-12-30T17:26:00"/>
    <x v="0"/>
    <n v="77"/>
    <n v="76"/>
    <n v="4.99"/>
    <b v="0"/>
    <n v="5"/>
    <s v="Friday"/>
    <x v="1"/>
  </r>
  <r>
    <x v="1"/>
    <n v="1"/>
    <s v="21-00400"/>
    <d v="2020-04-03T00:00:00"/>
    <d v="1899-12-30T17:27:00"/>
    <x v="0"/>
    <n v="102"/>
    <n v="47"/>
    <n v="4.99"/>
    <b v="0"/>
    <n v="5"/>
    <s v="Friday"/>
    <x v="1"/>
  </r>
  <r>
    <x v="1"/>
    <n v="1"/>
    <s v="21-00401"/>
    <d v="2020-04-03T00:00:00"/>
    <d v="1899-12-30T17:28:00"/>
    <x v="0"/>
    <n v="104"/>
    <n v="54"/>
    <n v="4.99"/>
    <b v="0"/>
    <n v="5"/>
    <s v="Friday"/>
    <x v="1"/>
  </r>
  <r>
    <x v="1"/>
    <n v="1"/>
    <s v="21-00402"/>
    <d v="2020-04-03T00:00:00"/>
    <d v="1899-12-30T17:29:00"/>
    <x v="0"/>
    <n v="113"/>
    <n v="71"/>
    <n v="4.99"/>
    <b v="0"/>
    <n v="5"/>
    <s v="Friday"/>
    <x v="1"/>
  </r>
  <r>
    <x v="1"/>
    <n v="1"/>
    <s v="21-00404"/>
    <d v="2020-04-03T00:00:00"/>
    <d v="1899-12-30T17:30:00"/>
    <x v="1"/>
    <s v="N/A"/>
    <n v="33"/>
    <n v="4.99"/>
    <b v="0"/>
    <n v="5"/>
    <s v="Friday"/>
    <x v="1"/>
  </r>
  <r>
    <x v="1"/>
    <n v="1"/>
    <s v="21-00403"/>
    <d v="2020-04-03T00:00:00"/>
    <d v="1899-12-30T17:30:00"/>
    <x v="0"/>
    <n v="85"/>
    <n v="181"/>
    <n v="4.99"/>
    <b v="1"/>
    <n v="5"/>
    <s v="Friday"/>
    <x v="1"/>
  </r>
  <r>
    <x v="1"/>
    <n v="1"/>
    <s v="21-00405"/>
    <d v="2020-04-03T00:00:00"/>
    <d v="1899-12-30T17:31:00"/>
    <x v="1"/>
    <s v="N/A"/>
    <n v="40"/>
    <n v="4.99"/>
    <b v="0"/>
    <n v="5"/>
    <s v="Friday"/>
    <x v="1"/>
  </r>
  <r>
    <x v="1"/>
    <n v="1"/>
    <s v="21-00406"/>
    <d v="2020-04-03T00:00:00"/>
    <d v="1899-12-30T17:32:00"/>
    <x v="0"/>
    <n v="121"/>
    <n v="51"/>
    <n v="4.99"/>
    <b v="1"/>
    <n v="5"/>
    <s v="Friday"/>
    <x v="1"/>
  </r>
  <r>
    <x v="1"/>
    <n v="1"/>
    <s v="21-00408"/>
    <d v="2020-04-03T00:00:00"/>
    <d v="1899-12-30T17:34:00"/>
    <x v="0"/>
    <n v="104"/>
    <n v="59"/>
    <n v="4.99"/>
    <b v="0"/>
    <n v="5"/>
    <s v="Friday"/>
    <x v="1"/>
  </r>
  <r>
    <x v="1"/>
    <n v="1"/>
    <s v="21-00407"/>
    <d v="2020-04-03T00:00:00"/>
    <d v="1899-12-30T17:34:00"/>
    <x v="0"/>
    <n v="77"/>
    <n v="72"/>
    <n v="4.99"/>
    <b v="0"/>
    <n v="5"/>
    <s v="Friday"/>
    <x v="1"/>
  </r>
  <r>
    <x v="1"/>
    <n v="1"/>
    <s v="21-00410"/>
    <d v="2020-04-03T00:00:00"/>
    <d v="1899-12-30T17:35:00"/>
    <x v="1"/>
    <s v="N/A"/>
    <n v="21"/>
    <n v="4.99"/>
    <b v="0"/>
    <n v="5"/>
    <s v="Friday"/>
    <x v="1"/>
  </r>
  <r>
    <x v="1"/>
    <n v="1"/>
    <s v="21-00409"/>
    <d v="2020-04-03T00:00:00"/>
    <d v="1899-12-30T17:35:00"/>
    <x v="0"/>
    <n v="97"/>
    <n v="48"/>
    <n v="4.99"/>
    <b v="0"/>
    <n v="5"/>
    <s v="Friday"/>
    <x v="1"/>
  </r>
  <r>
    <x v="1"/>
    <n v="1"/>
    <s v="21-00411"/>
    <d v="2020-04-03T00:00:00"/>
    <d v="1899-12-30T17:36:00"/>
    <x v="0"/>
    <n v="118"/>
    <n v="55"/>
    <n v="4.99"/>
    <b v="1"/>
    <n v="5"/>
    <s v="Friday"/>
    <x v="1"/>
  </r>
  <r>
    <x v="1"/>
    <n v="1"/>
    <s v="21-00412"/>
    <d v="2020-04-03T00:00:00"/>
    <d v="1899-12-30T17:38:00"/>
    <x v="1"/>
    <s v="N/A"/>
    <n v="40"/>
    <n v="4.99"/>
    <b v="0"/>
    <n v="5"/>
    <s v="Friday"/>
    <x v="1"/>
  </r>
  <r>
    <x v="1"/>
    <n v="1"/>
    <s v="21-00413"/>
    <d v="2020-04-03T00:00:00"/>
    <d v="1899-12-30T17:40:00"/>
    <x v="0"/>
    <n v="91"/>
    <n v="162"/>
    <n v="4.99"/>
    <b v="0"/>
    <n v="5"/>
    <s v="Friday"/>
    <x v="1"/>
  </r>
  <r>
    <x v="1"/>
    <n v="1"/>
    <s v="21-00414"/>
    <d v="2020-04-03T00:00:00"/>
    <d v="1899-12-30T17:41:00"/>
    <x v="1"/>
    <s v="N/A"/>
    <n v="34"/>
    <n v="4.99"/>
    <b v="0"/>
    <n v="5"/>
    <s v="Friday"/>
    <x v="1"/>
  </r>
  <r>
    <x v="1"/>
    <n v="1"/>
    <s v="21-00415"/>
    <d v="2020-04-03T00:00:00"/>
    <d v="1899-12-30T17:41:00"/>
    <x v="0"/>
    <n v="112"/>
    <n v="81"/>
    <n v="4.99"/>
    <b v="0"/>
    <n v="5"/>
    <s v="Friday"/>
    <x v="1"/>
  </r>
  <r>
    <x v="1"/>
    <n v="1"/>
    <s v="21-00417"/>
    <d v="2020-04-03T00:00:00"/>
    <d v="1899-12-30T17:43:00"/>
    <x v="0"/>
    <n v="116"/>
    <n v="60"/>
    <n v="4.99"/>
    <b v="0"/>
    <n v="5"/>
    <s v="Friday"/>
    <x v="1"/>
  </r>
  <r>
    <x v="1"/>
    <n v="1"/>
    <s v="21-00416"/>
    <d v="2020-04-03T00:00:00"/>
    <d v="1899-12-30T17:43:00"/>
    <x v="0"/>
    <n v="113"/>
    <n v="62"/>
    <n v="4.99"/>
    <b v="0"/>
    <n v="5"/>
    <s v="Friday"/>
    <x v="1"/>
  </r>
  <r>
    <x v="1"/>
    <n v="1"/>
    <s v="21-00418"/>
    <d v="2020-04-03T00:00:00"/>
    <d v="1899-12-30T17:45:00"/>
    <x v="1"/>
    <s v="N/A"/>
    <n v="28"/>
    <n v="4.99"/>
    <b v="0"/>
    <n v="5"/>
    <s v="Friday"/>
    <x v="1"/>
  </r>
  <r>
    <x v="1"/>
    <n v="1"/>
    <s v="21-00419"/>
    <d v="2020-04-03T00:00:00"/>
    <d v="1899-12-30T17:46:00"/>
    <x v="0"/>
    <n v="89"/>
    <n v="69"/>
    <n v="4.99"/>
    <b v="1"/>
    <n v="5"/>
    <s v="Friday"/>
    <x v="1"/>
  </r>
  <r>
    <x v="1"/>
    <n v="1"/>
    <s v="21-00420"/>
    <d v="2020-04-03T00:00:00"/>
    <d v="1899-12-30T17:46:00"/>
    <x v="0"/>
    <n v="106"/>
    <n v="143"/>
    <n v="4.99"/>
    <b v="0"/>
    <n v="5"/>
    <s v="Friday"/>
    <x v="1"/>
  </r>
  <r>
    <x v="1"/>
    <n v="1"/>
    <s v="21-00421"/>
    <d v="2020-04-03T00:00:00"/>
    <d v="1899-12-30T17:50:00"/>
    <x v="0"/>
    <n v="109"/>
    <n v="56"/>
    <n v="4.99"/>
    <b v="0"/>
    <n v="5"/>
    <s v="Friday"/>
    <x v="1"/>
  </r>
  <r>
    <x v="1"/>
    <n v="1"/>
    <s v="21-00422"/>
    <d v="2020-04-03T00:00:00"/>
    <d v="1899-12-30T17:52:00"/>
    <x v="0"/>
    <n v="117"/>
    <n v="56"/>
    <n v="4.99"/>
    <b v="0"/>
    <n v="5"/>
    <s v="Friday"/>
    <x v="1"/>
  </r>
  <r>
    <x v="1"/>
    <n v="1"/>
    <s v="21-00423"/>
    <d v="2020-04-03T00:00:00"/>
    <d v="1899-12-30T17:54:00"/>
    <x v="0"/>
    <n v="104"/>
    <n v="74"/>
    <n v="4.99"/>
    <b v="0"/>
    <n v="5"/>
    <s v="Friday"/>
    <x v="1"/>
  </r>
  <r>
    <x v="1"/>
    <n v="1"/>
    <s v="21-00425"/>
    <d v="2020-04-03T00:00:00"/>
    <d v="1899-12-30T17:55:00"/>
    <x v="0"/>
    <n v="114"/>
    <n v="68"/>
    <n v="4.99"/>
    <b v="0"/>
    <n v="5"/>
    <s v="Friday"/>
    <x v="1"/>
  </r>
  <r>
    <x v="1"/>
    <n v="1"/>
    <s v="21-00424"/>
    <d v="2020-04-03T00:00:00"/>
    <d v="1899-12-30T17:55:00"/>
    <x v="0"/>
    <n v="63"/>
    <n v="205"/>
    <n v="4.99"/>
    <b v="0"/>
    <n v="5"/>
    <s v="Friday"/>
    <x v="1"/>
  </r>
  <r>
    <x v="1"/>
    <n v="1"/>
    <s v="21-00426"/>
    <d v="2020-04-03T00:00:00"/>
    <d v="1899-12-30T17:56:00"/>
    <x v="0"/>
    <n v="76"/>
    <n v="76"/>
    <n v="4.99"/>
    <b v="0"/>
    <n v="5"/>
    <s v="Friday"/>
    <x v="1"/>
  </r>
  <r>
    <x v="1"/>
    <n v="1"/>
    <s v="21-00427"/>
    <d v="2020-04-03T00:00:00"/>
    <d v="1899-12-30T17:59:00"/>
    <x v="0"/>
    <n v="71"/>
    <n v="74"/>
    <n v="4.99"/>
    <b v="0"/>
    <n v="5"/>
    <s v="Friday"/>
    <x v="1"/>
  </r>
  <r>
    <x v="1"/>
    <n v="1"/>
    <s v="21-00428"/>
    <d v="2020-04-03T00:00:00"/>
    <d v="1899-12-30T18:00:00"/>
    <x v="0"/>
    <n v="181"/>
    <n v="32"/>
    <n v="4.99"/>
    <b v="0"/>
    <n v="5"/>
    <s v="Friday"/>
    <x v="1"/>
  </r>
  <r>
    <x v="1"/>
    <n v="1"/>
    <s v="21-00429"/>
    <d v="2020-04-03T00:00:00"/>
    <d v="1899-12-30T18:04:00"/>
    <x v="0"/>
    <n v="147"/>
    <n v="41"/>
    <n v="4.99"/>
    <b v="0"/>
    <n v="5"/>
    <s v="Friday"/>
    <x v="1"/>
  </r>
  <r>
    <x v="1"/>
    <n v="1"/>
    <s v="21-00430"/>
    <d v="2020-04-03T00:00:00"/>
    <d v="1899-12-30T18:05:00"/>
    <x v="0"/>
    <n v="144"/>
    <n v="56"/>
    <n v="4.99"/>
    <b v="0"/>
    <n v="5"/>
    <s v="Friday"/>
    <x v="1"/>
  </r>
  <r>
    <x v="1"/>
    <n v="1"/>
    <s v="21-00432"/>
    <d v="2020-04-03T00:00:00"/>
    <d v="1899-12-30T18:06:00"/>
    <x v="0"/>
    <n v="118"/>
    <n v="35"/>
    <n v="4.99"/>
    <b v="0"/>
    <n v="5"/>
    <s v="Friday"/>
    <x v="1"/>
  </r>
  <r>
    <x v="1"/>
    <n v="1"/>
    <s v="21-00431"/>
    <d v="2020-04-03T00:00:00"/>
    <d v="1899-12-30T18:06:00"/>
    <x v="0"/>
    <n v="139"/>
    <n v="39"/>
    <n v="4.99"/>
    <b v="0"/>
    <n v="5"/>
    <s v="Friday"/>
    <x v="1"/>
  </r>
  <r>
    <x v="1"/>
    <n v="1"/>
    <s v="21-00433"/>
    <d v="2020-04-03T00:00:00"/>
    <d v="1899-12-30T18:08:00"/>
    <x v="0"/>
    <n v="116"/>
    <n v="26"/>
    <n v="4.99"/>
    <b v="0"/>
    <n v="5"/>
    <s v="Friday"/>
    <x v="1"/>
  </r>
  <r>
    <x v="1"/>
    <n v="1"/>
    <s v="21-00435"/>
    <d v="2020-04-03T00:00:00"/>
    <d v="1899-12-30T18:09:00"/>
    <x v="1"/>
    <s v="N/A"/>
    <n v="21"/>
    <n v="4.99"/>
    <b v="0"/>
    <n v="5"/>
    <s v="Friday"/>
    <x v="1"/>
  </r>
  <r>
    <x v="1"/>
    <n v="1"/>
    <s v="21-00434"/>
    <d v="2020-04-03T00:00:00"/>
    <d v="1899-12-30T18:09:00"/>
    <x v="0"/>
    <n v="117"/>
    <n v="65"/>
    <n v="4.99"/>
    <b v="0"/>
    <n v="5"/>
    <s v="Friday"/>
    <x v="1"/>
  </r>
  <r>
    <x v="1"/>
    <n v="1"/>
    <s v="21-00436"/>
    <d v="2020-04-03T00:00:00"/>
    <d v="1899-12-30T18:10:00"/>
    <x v="1"/>
    <s v="N/A"/>
    <n v="24"/>
    <n v="4.99"/>
    <b v="0"/>
    <n v="5"/>
    <s v="Friday"/>
    <x v="1"/>
  </r>
  <r>
    <x v="1"/>
    <n v="1"/>
    <s v="21-00437"/>
    <d v="2020-04-03T00:00:00"/>
    <d v="1899-12-30T18:12:00"/>
    <x v="0"/>
    <n v="133"/>
    <n v="65"/>
    <n v="4.99"/>
    <b v="0"/>
    <n v="5"/>
    <s v="Friday"/>
    <x v="1"/>
  </r>
  <r>
    <x v="1"/>
    <n v="1"/>
    <s v="21-00438"/>
    <d v="2020-04-03T00:00:00"/>
    <d v="1899-12-30T18:15:00"/>
    <x v="0"/>
    <n v="160"/>
    <n v="32"/>
    <n v="4.99"/>
    <b v="0"/>
    <n v="5"/>
    <s v="Friday"/>
    <x v="1"/>
  </r>
  <r>
    <x v="1"/>
    <n v="1"/>
    <s v="21-00439"/>
    <d v="2020-04-03T00:00:00"/>
    <d v="1899-12-30T18:16:00"/>
    <x v="0"/>
    <n v="140"/>
    <n v="40"/>
    <n v="4.99"/>
    <b v="0"/>
    <n v="5"/>
    <s v="Friday"/>
    <x v="1"/>
  </r>
  <r>
    <x v="1"/>
    <n v="1"/>
    <s v="21-00440"/>
    <d v="2020-04-03T00:00:00"/>
    <d v="1899-12-30T18:16:00"/>
    <x v="0"/>
    <n v="109"/>
    <n v="219"/>
    <n v="4.99"/>
    <b v="1"/>
    <n v="5"/>
    <s v="Friday"/>
    <x v="1"/>
  </r>
  <r>
    <x v="1"/>
    <n v="1"/>
    <s v="21-00441"/>
    <d v="2020-04-03T00:00:00"/>
    <d v="1899-12-30T18:18:00"/>
    <x v="0"/>
    <n v="116"/>
    <n v="88"/>
    <n v="4.99"/>
    <b v="0"/>
    <n v="5"/>
    <s v="Friday"/>
    <x v="1"/>
  </r>
  <r>
    <x v="1"/>
    <n v="1"/>
    <s v="21-00442"/>
    <d v="2020-04-03T00:00:00"/>
    <d v="1899-12-30T18:19:00"/>
    <x v="0"/>
    <n v="120"/>
    <n v="73"/>
    <n v="4.99"/>
    <b v="0"/>
    <n v="5"/>
    <s v="Friday"/>
    <x v="1"/>
  </r>
  <r>
    <x v="1"/>
    <n v="1"/>
    <s v="21-00443"/>
    <d v="2020-04-03T00:00:00"/>
    <d v="1899-12-30T18:20:00"/>
    <x v="0"/>
    <n v="113"/>
    <n v="210"/>
    <n v="4.99"/>
    <b v="1"/>
    <n v="5"/>
    <s v="Friday"/>
    <x v="1"/>
  </r>
  <r>
    <x v="1"/>
    <n v="1"/>
    <s v="21-00444"/>
    <d v="2020-04-03T00:00:00"/>
    <d v="1899-12-30T18:21:00"/>
    <x v="0"/>
    <n v="168"/>
    <n v="73"/>
    <n v="4.99"/>
    <b v="0"/>
    <n v="5"/>
    <s v="Friday"/>
    <x v="1"/>
  </r>
  <r>
    <x v="1"/>
    <n v="1"/>
    <s v="21-00445"/>
    <d v="2020-04-03T00:00:00"/>
    <d v="1899-12-30T18:23:00"/>
    <x v="0"/>
    <n v="131"/>
    <n v="47"/>
    <n v="4.99"/>
    <b v="0"/>
    <n v="5"/>
    <s v="Friday"/>
    <x v="1"/>
  </r>
  <r>
    <x v="1"/>
    <n v="1"/>
    <s v="21-00446"/>
    <d v="2020-04-03T00:00:00"/>
    <d v="1899-12-30T18:25:00"/>
    <x v="0"/>
    <n v="110"/>
    <n v="26"/>
    <n v="4.99"/>
    <b v="0"/>
    <n v="5"/>
    <s v="Friday"/>
    <x v="1"/>
  </r>
  <r>
    <x v="1"/>
    <n v="1"/>
    <s v="21-00448"/>
    <d v="2020-04-03T00:00:00"/>
    <d v="1899-12-30T18:26:00"/>
    <x v="0"/>
    <n v="148"/>
    <n v="53"/>
    <n v="4.99"/>
    <b v="0"/>
    <n v="5"/>
    <s v="Friday"/>
    <x v="1"/>
  </r>
  <r>
    <x v="1"/>
    <n v="1"/>
    <s v="21-00447"/>
    <d v="2020-04-03T00:00:00"/>
    <d v="1899-12-30T18:26:00"/>
    <x v="0"/>
    <n v="131"/>
    <n v="65"/>
    <n v="4.99"/>
    <b v="0"/>
    <n v="5"/>
    <s v="Friday"/>
    <x v="1"/>
  </r>
  <r>
    <x v="1"/>
    <n v="1"/>
    <s v="21-00449"/>
    <d v="2020-04-03T00:00:00"/>
    <d v="1899-12-30T18:27:00"/>
    <x v="0"/>
    <n v="116"/>
    <n v="38"/>
    <n v="4.99"/>
    <b v="0"/>
    <n v="5"/>
    <s v="Friday"/>
    <x v="1"/>
  </r>
  <r>
    <x v="1"/>
    <n v="1"/>
    <s v="21-00450"/>
    <d v="2020-04-03T00:00:00"/>
    <d v="1899-12-30T18:30:00"/>
    <x v="0"/>
    <n v="121"/>
    <n v="58"/>
    <n v="4.99"/>
    <b v="0"/>
    <n v="5"/>
    <s v="Friday"/>
    <x v="1"/>
  </r>
  <r>
    <x v="1"/>
    <n v="1"/>
    <s v="21-00451"/>
    <d v="2020-04-03T00:00:00"/>
    <d v="1899-12-30T18:34:00"/>
    <x v="0"/>
    <n v="131"/>
    <n v="103"/>
    <n v="4.99"/>
    <b v="0"/>
    <n v="5"/>
    <s v="Friday"/>
    <x v="1"/>
  </r>
  <r>
    <x v="1"/>
    <n v="1"/>
    <s v="21-00452"/>
    <d v="2020-04-03T00:00:00"/>
    <d v="1899-12-30T18:36:00"/>
    <x v="0"/>
    <n v="131"/>
    <n v="54"/>
    <n v="4.99"/>
    <b v="0"/>
    <n v="5"/>
    <s v="Friday"/>
    <x v="1"/>
  </r>
  <r>
    <x v="1"/>
    <n v="1"/>
    <s v="21-00453"/>
    <d v="2020-04-03T00:00:00"/>
    <d v="1899-12-30T18:37:00"/>
    <x v="0"/>
    <n v="173"/>
    <n v="43"/>
    <n v="4.99"/>
    <b v="0"/>
    <n v="5"/>
    <s v="Friday"/>
    <x v="1"/>
  </r>
  <r>
    <x v="1"/>
    <n v="1"/>
    <s v="21-00454"/>
    <d v="2020-04-03T00:00:00"/>
    <d v="1899-12-30T18:38:00"/>
    <x v="0"/>
    <n v="108"/>
    <n v="53"/>
    <n v="4.99"/>
    <b v="0"/>
    <n v="5"/>
    <s v="Friday"/>
    <x v="1"/>
  </r>
  <r>
    <x v="1"/>
    <n v="1"/>
    <s v="21-00455"/>
    <d v="2020-04-03T00:00:00"/>
    <d v="1899-12-30T18:44:00"/>
    <x v="0"/>
    <n v="111"/>
    <n v="38"/>
    <n v="4.99"/>
    <b v="0"/>
    <n v="5"/>
    <s v="Friday"/>
    <x v="1"/>
  </r>
  <r>
    <x v="1"/>
    <n v="1"/>
    <s v="21-00456"/>
    <d v="2020-04-03T00:00:00"/>
    <d v="1899-12-30T18:44:00"/>
    <x v="0"/>
    <n v="135"/>
    <n v="60"/>
    <n v="4.99"/>
    <b v="0"/>
    <n v="5"/>
    <s v="Friday"/>
    <x v="1"/>
  </r>
  <r>
    <x v="1"/>
    <n v="1"/>
    <s v="21-00457"/>
    <d v="2020-04-03T00:00:00"/>
    <d v="1899-12-30T18:46:00"/>
    <x v="1"/>
    <s v="N/A"/>
    <n v="21"/>
    <n v="4.99"/>
    <b v="0"/>
    <n v="5"/>
    <s v="Friday"/>
    <x v="1"/>
  </r>
  <r>
    <x v="1"/>
    <n v="1"/>
    <s v="21-00459"/>
    <d v="2020-04-03T00:00:00"/>
    <d v="1899-12-30T18:46:00"/>
    <x v="0"/>
    <n v="131"/>
    <n v="26"/>
    <n v="4.99"/>
    <b v="0"/>
    <n v="5"/>
    <s v="Friday"/>
    <x v="1"/>
  </r>
  <r>
    <x v="1"/>
    <n v="1"/>
    <s v="21-00458"/>
    <d v="2020-04-03T00:00:00"/>
    <d v="1899-12-30T18:46:00"/>
    <x v="0"/>
    <n v="139"/>
    <n v="182"/>
    <n v="4.99"/>
    <b v="1"/>
    <n v="5"/>
    <s v="Friday"/>
    <x v="1"/>
  </r>
  <r>
    <x v="1"/>
    <n v="1"/>
    <s v="21-00460"/>
    <d v="2020-04-03T00:00:00"/>
    <d v="1899-12-30T18:47:00"/>
    <x v="0"/>
    <n v="130"/>
    <n v="113"/>
    <n v="4.99"/>
    <b v="0"/>
    <n v="5"/>
    <s v="Friday"/>
    <x v="1"/>
  </r>
  <r>
    <x v="1"/>
    <n v="1"/>
    <s v="21-00461"/>
    <d v="2020-04-03T00:00:00"/>
    <d v="1899-12-30T18:48:00"/>
    <x v="0"/>
    <n v="117"/>
    <n v="40"/>
    <n v="4.99"/>
    <b v="1"/>
    <n v="5"/>
    <s v="Friday"/>
    <x v="1"/>
  </r>
  <r>
    <x v="1"/>
    <n v="1"/>
    <s v="21-00462"/>
    <d v="2020-04-03T00:00:00"/>
    <d v="1899-12-30T18:50:00"/>
    <x v="0"/>
    <n v="118"/>
    <n v="35"/>
    <n v="4.99"/>
    <b v="0"/>
    <n v="5"/>
    <s v="Friday"/>
    <x v="1"/>
  </r>
  <r>
    <x v="1"/>
    <n v="1"/>
    <s v="21-00463"/>
    <d v="2020-04-03T00:00:00"/>
    <d v="1899-12-30T18:58:00"/>
    <x v="0"/>
    <n v="129"/>
    <n v="54"/>
    <n v="4.99"/>
    <b v="0"/>
    <n v="5"/>
    <s v="Friday"/>
    <x v="1"/>
  </r>
  <r>
    <x v="1"/>
    <n v="1"/>
    <s v="21-00464"/>
    <d v="2020-04-03T00:00:00"/>
    <d v="1899-12-30T19:00:00"/>
    <x v="0"/>
    <n v="110"/>
    <n v="40"/>
    <n v="4.99"/>
    <b v="0"/>
    <n v="5"/>
    <s v="Friday"/>
    <x v="1"/>
  </r>
  <r>
    <x v="1"/>
    <n v="1"/>
    <s v="21-00465"/>
    <d v="2020-04-03T00:00:00"/>
    <d v="1899-12-30T19:03:00"/>
    <x v="0"/>
    <n v="148"/>
    <n v="93"/>
    <n v="4.99"/>
    <b v="0"/>
    <n v="5"/>
    <s v="Friday"/>
    <x v="1"/>
  </r>
  <r>
    <x v="1"/>
    <n v="1"/>
    <s v="21-00467"/>
    <d v="2020-04-03T00:00:00"/>
    <d v="1899-12-30T19:07:00"/>
    <x v="0"/>
    <n v="108"/>
    <n v="42"/>
    <n v="4.99"/>
    <b v="0"/>
    <n v="5"/>
    <s v="Friday"/>
    <x v="1"/>
  </r>
  <r>
    <x v="1"/>
    <n v="1"/>
    <s v="21-00466"/>
    <d v="2020-04-03T00:00:00"/>
    <d v="1899-12-30T19:07:00"/>
    <x v="0"/>
    <n v="127"/>
    <n v="91"/>
    <n v="4.99"/>
    <b v="0"/>
    <n v="5"/>
    <s v="Friday"/>
    <x v="1"/>
  </r>
  <r>
    <x v="1"/>
    <n v="1"/>
    <s v="21-00468"/>
    <d v="2020-04-03T00:00:00"/>
    <d v="1899-12-30T19:08:00"/>
    <x v="1"/>
    <s v="N/A"/>
    <n v="26"/>
    <n v="4.99"/>
    <b v="0"/>
    <n v="5"/>
    <s v="Friday"/>
    <x v="1"/>
  </r>
  <r>
    <x v="1"/>
    <n v="1"/>
    <s v="21-00470"/>
    <d v="2020-04-03T00:00:00"/>
    <d v="1899-12-30T19:12:00"/>
    <x v="0"/>
    <n v="170"/>
    <n v="33"/>
    <n v="4.99"/>
    <b v="0"/>
    <n v="5"/>
    <s v="Friday"/>
    <x v="1"/>
  </r>
  <r>
    <x v="1"/>
    <n v="1"/>
    <s v="21-00469"/>
    <d v="2020-04-03T00:00:00"/>
    <d v="1899-12-30T19:12:00"/>
    <x v="0"/>
    <n v="142"/>
    <n v="36"/>
    <n v="4.99"/>
    <b v="0"/>
    <n v="5"/>
    <s v="Friday"/>
    <x v="1"/>
  </r>
  <r>
    <x v="1"/>
    <n v="1"/>
    <s v="21-00471"/>
    <d v="2020-04-03T00:00:00"/>
    <d v="1899-12-30T19:12:00"/>
    <x v="0"/>
    <n v="135"/>
    <n v="230"/>
    <n v="4.99"/>
    <b v="0"/>
    <n v="5"/>
    <s v="Friday"/>
    <x v="1"/>
  </r>
  <r>
    <x v="1"/>
    <n v="1"/>
    <s v="21-00472"/>
    <d v="2020-04-03T00:00:00"/>
    <d v="1899-12-30T19:18:00"/>
    <x v="0"/>
    <n v="105"/>
    <n v="44"/>
    <n v="4.99"/>
    <b v="0"/>
    <n v="5"/>
    <s v="Friday"/>
    <x v="1"/>
  </r>
  <r>
    <x v="1"/>
    <n v="1"/>
    <s v="21-00473"/>
    <d v="2020-04-03T00:00:00"/>
    <d v="1899-12-30T19:19:00"/>
    <x v="0"/>
    <n v="131"/>
    <n v="49"/>
    <n v="4.99"/>
    <b v="0"/>
    <n v="5"/>
    <s v="Friday"/>
    <x v="1"/>
  </r>
  <r>
    <x v="1"/>
    <n v="1"/>
    <s v="21-00474"/>
    <d v="2020-04-03T00:00:00"/>
    <d v="1899-12-30T19:21:00"/>
    <x v="0"/>
    <n v="138"/>
    <n v="34"/>
    <n v="4.99"/>
    <b v="0"/>
    <n v="5"/>
    <s v="Friday"/>
    <x v="1"/>
  </r>
  <r>
    <x v="1"/>
    <n v="1"/>
    <s v="21-00475"/>
    <d v="2020-04-03T00:00:00"/>
    <d v="1899-12-30T19:28:00"/>
    <x v="0"/>
    <n v="116"/>
    <n v="122"/>
    <n v="4.99"/>
    <b v="0"/>
    <n v="5"/>
    <s v="Friday"/>
    <x v="1"/>
  </r>
  <r>
    <x v="1"/>
    <n v="1"/>
    <s v="21-00476"/>
    <d v="2020-04-03T00:00:00"/>
    <d v="1899-12-30T19:29:00"/>
    <x v="0"/>
    <n v="155"/>
    <n v="67"/>
    <n v="4.99"/>
    <b v="0"/>
    <n v="5"/>
    <s v="Friday"/>
    <x v="1"/>
  </r>
  <r>
    <x v="1"/>
    <n v="1"/>
    <s v="21-00477"/>
    <d v="2020-04-03T00:00:00"/>
    <d v="1899-12-30T19:30:00"/>
    <x v="0"/>
    <n v="81"/>
    <n v="55"/>
    <n v="4.99"/>
    <b v="0"/>
    <n v="5"/>
    <s v="Friday"/>
    <x v="1"/>
  </r>
  <r>
    <x v="1"/>
    <n v="1"/>
    <s v="21-00478"/>
    <d v="2020-04-03T00:00:00"/>
    <d v="1899-12-30T19:34:00"/>
    <x v="0"/>
    <n v="115"/>
    <n v="238"/>
    <n v="4.99"/>
    <b v="0"/>
    <n v="5"/>
    <s v="Friday"/>
    <x v="1"/>
  </r>
  <r>
    <x v="1"/>
    <n v="1"/>
    <s v="21-00479"/>
    <d v="2020-04-03T00:00:00"/>
    <d v="1899-12-30T19:41:00"/>
    <x v="0"/>
    <n v="120"/>
    <n v="74"/>
    <n v="4.99"/>
    <b v="0"/>
    <n v="5"/>
    <s v="Friday"/>
    <x v="1"/>
  </r>
  <r>
    <x v="1"/>
    <n v="1"/>
    <s v="21-00481"/>
    <d v="2020-04-03T00:00:00"/>
    <d v="1899-12-30T19:42:00"/>
    <x v="0"/>
    <n v="112"/>
    <n v="47"/>
    <n v="4.99"/>
    <b v="0"/>
    <n v="5"/>
    <s v="Friday"/>
    <x v="1"/>
  </r>
  <r>
    <x v="1"/>
    <n v="1"/>
    <s v="21-00480"/>
    <d v="2020-04-03T00:00:00"/>
    <d v="1899-12-30T19:42:00"/>
    <x v="0"/>
    <n v="136"/>
    <n v="239"/>
    <n v="4.99"/>
    <b v="0"/>
    <n v="5"/>
    <s v="Friday"/>
    <x v="1"/>
  </r>
  <r>
    <x v="1"/>
    <n v="1"/>
    <s v="21-00482"/>
    <d v="2020-04-03T00:00:00"/>
    <d v="1899-12-30T19:45:00"/>
    <x v="0"/>
    <n v="165"/>
    <n v="33"/>
    <n v="4.99"/>
    <b v="0"/>
    <n v="5"/>
    <s v="Friday"/>
    <x v="1"/>
  </r>
  <r>
    <x v="1"/>
    <n v="1"/>
    <s v="21-00483"/>
    <d v="2020-04-03T00:00:00"/>
    <d v="1899-12-30T19:51:00"/>
    <x v="0"/>
    <n v="118"/>
    <n v="48"/>
    <n v="4.99"/>
    <b v="0"/>
    <n v="5"/>
    <s v="Friday"/>
    <x v="1"/>
  </r>
  <r>
    <x v="1"/>
    <n v="1"/>
    <s v="21-00484"/>
    <d v="2020-04-03T00:00:00"/>
    <d v="1899-12-30T19:52:00"/>
    <x v="0"/>
    <n v="112"/>
    <n v="220"/>
    <n v="4.99"/>
    <b v="0"/>
    <n v="5"/>
    <s v="Friday"/>
    <x v="1"/>
  </r>
  <r>
    <x v="1"/>
    <n v="1"/>
    <s v="21-00485"/>
    <d v="2020-04-03T00:00:00"/>
    <d v="1899-12-30T19:54:00"/>
    <x v="0"/>
    <n v="98"/>
    <n v="66"/>
    <n v="4.99"/>
    <b v="0"/>
    <n v="5"/>
    <s v="Friday"/>
    <x v="1"/>
  </r>
  <r>
    <x v="1"/>
    <n v="1"/>
    <s v="21-00486"/>
    <d v="2020-04-03T00:00:00"/>
    <d v="1899-12-30T20:10:00"/>
    <x v="0"/>
    <n v="106"/>
    <n v="53"/>
    <n v="4.99"/>
    <b v="0"/>
    <n v="5"/>
    <s v="Friday"/>
    <x v="1"/>
  </r>
  <r>
    <x v="1"/>
    <n v="1"/>
    <s v="21-00487"/>
    <d v="2020-04-03T00:00:00"/>
    <d v="1899-12-30T20:31:00"/>
    <x v="0"/>
    <n v="90"/>
    <n v="36"/>
    <n v="4.99"/>
    <b v="0"/>
    <n v="5"/>
    <s v="Friday"/>
    <x v="1"/>
  </r>
  <r>
    <x v="1"/>
    <n v="1"/>
    <s v="21-00488"/>
    <d v="2020-04-03T00:00:00"/>
    <d v="1899-12-30T20:45:00"/>
    <x v="0"/>
    <n v="127"/>
    <n v="95"/>
    <n v="4.99"/>
    <b v="0"/>
    <n v="5"/>
    <s v="Friday"/>
    <x v="1"/>
  </r>
  <r>
    <x v="1"/>
    <n v="1"/>
    <s v="21-00489"/>
    <d v="2020-04-03T00:00:00"/>
    <d v="1899-12-30T20:55:00"/>
    <x v="0"/>
    <n v="74"/>
    <n v="77"/>
    <n v="4.99"/>
    <b v="0"/>
    <n v="5"/>
    <s v="Friday"/>
    <x v="1"/>
  </r>
  <r>
    <x v="1"/>
    <n v="1"/>
    <s v="21-00490"/>
    <d v="2020-04-04T00:00:00"/>
    <d v="1899-12-30T12:07:00"/>
    <x v="0"/>
    <n v="24"/>
    <n v="59"/>
    <n v="4.99"/>
    <b v="0"/>
    <n v="6"/>
    <s v="Saturday"/>
    <x v="1"/>
  </r>
  <r>
    <x v="1"/>
    <n v="1"/>
    <s v="21-00491"/>
    <d v="2020-04-04T00:00:00"/>
    <d v="1899-12-30T12:21:00"/>
    <x v="0"/>
    <n v="33"/>
    <n v="98"/>
    <n v="4.99"/>
    <b v="1"/>
    <n v="6"/>
    <s v="Saturday"/>
    <x v="1"/>
  </r>
  <r>
    <x v="1"/>
    <n v="1"/>
    <s v="21-00492"/>
    <d v="2020-04-04T00:00:00"/>
    <d v="1899-12-30T12:22:00"/>
    <x v="0"/>
    <n v="35"/>
    <n v="118"/>
    <n v="4.99"/>
    <b v="0"/>
    <n v="6"/>
    <s v="Saturday"/>
    <x v="1"/>
  </r>
  <r>
    <x v="1"/>
    <n v="1"/>
    <s v="21-00493"/>
    <d v="2020-04-04T00:00:00"/>
    <d v="1899-12-30T12:34:00"/>
    <x v="0"/>
    <n v="22"/>
    <n v="23"/>
    <n v="4.99"/>
    <b v="0"/>
    <n v="6"/>
    <s v="Saturday"/>
    <x v="1"/>
  </r>
  <r>
    <x v="1"/>
    <n v="1"/>
    <s v="21-00494"/>
    <d v="2020-04-04T00:00:00"/>
    <d v="1899-12-30T12:38:00"/>
    <x v="0"/>
    <n v="22"/>
    <n v="25"/>
    <n v="4.99"/>
    <b v="0"/>
    <n v="6"/>
    <s v="Saturday"/>
    <x v="1"/>
  </r>
  <r>
    <x v="1"/>
    <n v="1"/>
    <s v="21-00495"/>
    <d v="2020-04-04T00:00:00"/>
    <d v="1899-12-30T12:41:00"/>
    <x v="0"/>
    <n v="38"/>
    <n v="20"/>
    <n v="4.99"/>
    <b v="0"/>
    <n v="6"/>
    <s v="Saturday"/>
    <x v="1"/>
  </r>
  <r>
    <x v="1"/>
    <n v="1"/>
    <s v="21-00496"/>
    <d v="2020-04-04T00:00:00"/>
    <d v="1899-12-30T13:08:00"/>
    <x v="0"/>
    <n v="27"/>
    <n v="24"/>
    <n v="4.99"/>
    <b v="0"/>
    <n v="6"/>
    <s v="Saturday"/>
    <x v="1"/>
  </r>
  <r>
    <x v="1"/>
    <n v="1"/>
    <s v="21-00497"/>
    <d v="2020-04-04T00:00:00"/>
    <d v="1899-12-30T13:17:00"/>
    <x v="0"/>
    <n v="35"/>
    <n v="141"/>
    <n v="4.99"/>
    <b v="0"/>
    <n v="6"/>
    <s v="Saturday"/>
    <x v="1"/>
  </r>
  <r>
    <x v="1"/>
    <n v="1"/>
    <s v="21-00498"/>
    <d v="2020-04-04T00:00:00"/>
    <d v="1899-12-30T13:20:00"/>
    <x v="0"/>
    <n v="28"/>
    <n v="69"/>
    <n v="4.99"/>
    <b v="0"/>
    <n v="6"/>
    <s v="Saturday"/>
    <x v="1"/>
  </r>
  <r>
    <x v="1"/>
    <n v="1"/>
    <s v="21-00499"/>
    <d v="2020-04-04T00:00:00"/>
    <d v="1899-12-30T13:22:00"/>
    <x v="0"/>
    <n v="32"/>
    <n v="96"/>
    <n v="4.99"/>
    <b v="0"/>
    <n v="6"/>
    <s v="Saturday"/>
    <x v="1"/>
  </r>
  <r>
    <x v="1"/>
    <n v="1"/>
    <s v="21-00500"/>
    <d v="2020-04-04T00:00:00"/>
    <d v="1899-12-30T13:45:00"/>
    <x v="0"/>
    <n v="40"/>
    <n v="42"/>
    <n v="4.99"/>
    <b v="0"/>
    <n v="6"/>
    <s v="Saturday"/>
    <x v="1"/>
  </r>
  <r>
    <x v="1"/>
    <n v="1"/>
    <s v="21-00501"/>
    <d v="2020-04-04T00:00:00"/>
    <d v="1899-12-30T13:49:00"/>
    <x v="0"/>
    <n v="31"/>
    <n v="36"/>
    <n v="4.99"/>
    <b v="0"/>
    <n v="6"/>
    <s v="Saturday"/>
    <x v="1"/>
  </r>
  <r>
    <x v="1"/>
    <n v="1"/>
    <s v="21-00502"/>
    <d v="2020-04-04T00:00:00"/>
    <d v="1899-12-30T14:09:00"/>
    <x v="0"/>
    <n v="36"/>
    <n v="66"/>
    <n v="4.99"/>
    <b v="0"/>
    <n v="6"/>
    <s v="Saturday"/>
    <x v="1"/>
  </r>
  <r>
    <x v="1"/>
    <n v="1"/>
    <s v="21-00503"/>
    <d v="2020-04-04T00:00:00"/>
    <d v="1899-12-30T14:25:00"/>
    <x v="0"/>
    <n v="38"/>
    <n v="29"/>
    <n v="4.99"/>
    <b v="0"/>
    <n v="6"/>
    <s v="Saturday"/>
    <x v="1"/>
  </r>
  <r>
    <x v="1"/>
    <n v="1"/>
    <s v="21-00504"/>
    <d v="2020-04-04T00:00:00"/>
    <d v="1899-12-30T14:39:00"/>
    <x v="0"/>
    <n v="39"/>
    <n v="235"/>
    <n v="4.99"/>
    <b v="0"/>
    <n v="6"/>
    <s v="Saturday"/>
    <x v="1"/>
  </r>
  <r>
    <x v="1"/>
    <n v="1"/>
    <s v="21-00505"/>
    <d v="2020-04-04T00:00:00"/>
    <d v="1899-12-30T14:50:00"/>
    <x v="0"/>
    <n v="24"/>
    <n v="21"/>
    <n v="4.99"/>
    <b v="0"/>
    <n v="6"/>
    <s v="Saturday"/>
    <x v="1"/>
  </r>
  <r>
    <x v="1"/>
    <n v="1"/>
    <s v="21-00506"/>
    <d v="2020-04-04T00:00:00"/>
    <d v="1899-12-30T15:19:00"/>
    <x v="0"/>
    <n v="21"/>
    <n v="32"/>
    <n v="4.99"/>
    <b v="0"/>
    <n v="6"/>
    <s v="Saturday"/>
    <x v="1"/>
  </r>
  <r>
    <x v="1"/>
    <n v="1"/>
    <s v="21-00507"/>
    <d v="2020-04-04T00:00:00"/>
    <d v="1899-12-30T15:32:00"/>
    <x v="0"/>
    <n v="35"/>
    <n v="43"/>
    <n v="4.99"/>
    <b v="0"/>
    <n v="6"/>
    <s v="Saturday"/>
    <x v="1"/>
  </r>
  <r>
    <x v="1"/>
    <n v="1"/>
    <s v="21-00508"/>
    <d v="2020-04-04T00:00:00"/>
    <d v="1899-12-30T16:14:00"/>
    <x v="0"/>
    <n v="46"/>
    <n v="24"/>
    <n v="4.99"/>
    <b v="0"/>
    <n v="6"/>
    <s v="Saturday"/>
    <x v="1"/>
  </r>
  <r>
    <x v="1"/>
    <n v="1"/>
    <s v="21-00509"/>
    <d v="2020-04-04T00:00:00"/>
    <d v="1899-12-30T16:17:00"/>
    <x v="0"/>
    <n v="38"/>
    <n v="20"/>
    <n v="4.99"/>
    <b v="0"/>
    <n v="6"/>
    <s v="Saturday"/>
    <x v="1"/>
  </r>
  <r>
    <x v="1"/>
    <n v="1"/>
    <s v="21-00510"/>
    <d v="2020-04-04T00:00:00"/>
    <d v="1899-12-30T16:19:00"/>
    <x v="0"/>
    <n v="40"/>
    <n v="23"/>
    <n v="4.99"/>
    <b v="0"/>
    <n v="6"/>
    <s v="Saturday"/>
    <x v="1"/>
  </r>
  <r>
    <x v="1"/>
    <n v="1"/>
    <s v="21-00511"/>
    <d v="2020-04-04T00:00:00"/>
    <d v="1899-12-30T16:22:00"/>
    <x v="0"/>
    <n v="46"/>
    <n v="122"/>
    <n v="4.99"/>
    <b v="0"/>
    <n v="6"/>
    <s v="Saturday"/>
    <x v="1"/>
  </r>
  <r>
    <x v="1"/>
    <n v="1"/>
    <s v="21-00512"/>
    <d v="2020-04-04T00:00:00"/>
    <d v="1899-12-30T16:25:00"/>
    <x v="0"/>
    <n v="45"/>
    <n v="31"/>
    <n v="4.99"/>
    <b v="0"/>
    <n v="6"/>
    <s v="Saturday"/>
    <x v="1"/>
  </r>
  <r>
    <x v="1"/>
    <n v="1"/>
    <s v="21-00513"/>
    <d v="2020-04-04T00:00:00"/>
    <d v="1899-12-30T16:27:00"/>
    <x v="0"/>
    <n v="40"/>
    <n v="46"/>
    <n v="4.99"/>
    <b v="0"/>
    <n v="6"/>
    <s v="Saturday"/>
    <x v="1"/>
  </r>
  <r>
    <x v="1"/>
    <n v="1"/>
    <s v="21-00514"/>
    <d v="2020-04-04T00:00:00"/>
    <d v="1899-12-30T16:33:00"/>
    <x v="0"/>
    <n v="43"/>
    <n v="28"/>
    <n v="4.99"/>
    <b v="0"/>
    <n v="6"/>
    <s v="Saturday"/>
    <x v="1"/>
  </r>
  <r>
    <x v="1"/>
    <n v="1"/>
    <s v="21-00515"/>
    <d v="2020-04-04T00:00:00"/>
    <d v="1899-12-30T16:35:00"/>
    <x v="0"/>
    <n v="38"/>
    <n v="90"/>
    <n v="4.99"/>
    <b v="0"/>
    <n v="6"/>
    <s v="Saturday"/>
    <x v="1"/>
  </r>
  <r>
    <x v="1"/>
    <n v="1"/>
    <s v="21-00516"/>
    <d v="2020-04-04T00:00:00"/>
    <d v="1899-12-30T16:38:00"/>
    <x v="0"/>
    <n v="50"/>
    <n v="35"/>
    <n v="4.99"/>
    <b v="0"/>
    <n v="6"/>
    <s v="Saturday"/>
    <x v="1"/>
  </r>
  <r>
    <x v="1"/>
    <n v="1"/>
    <s v="21-00517"/>
    <d v="2020-04-04T00:00:00"/>
    <d v="1899-12-30T16:43:00"/>
    <x v="0"/>
    <n v="52"/>
    <n v="83"/>
    <n v="4.99"/>
    <b v="0"/>
    <n v="6"/>
    <s v="Saturday"/>
    <x v="1"/>
  </r>
  <r>
    <x v="1"/>
    <n v="1"/>
    <s v="21-00518"/>
    <d v="2020-04-04T00:00:00"/>
    <d v="1899-12-30T16:51:00"/>
    <x v="0"/>
    <n v="40"/>
    <n v="234"/>
    <n v="4.99"/>
    <b v="1"/>
    <n v="6"/>
    <s v="Saturday"/>
    <x v="1"/>
  </r>
  <r>
    <x v="1"/>
    <n v="1"/>
    <s v="21-00519"/>
    <d v="2020-04-04T00:00:00"/>
    <d v="1899-12-30T16:53:00"/>
    <x v="0"/>
    <n v="51"/>
    <n v="20"/>
    <n v="4.99"/>
    <b v="0"/>
    <n v="6"/>
    <s v="Saturday"/>
    <x v="1"/>
  </r>
  <r>
    <x v="1"/>
    <n v="1"/>
    <s v="21-00520"/>
    <d v="2020-04-04T00:00:00"/>
    <d v="1899-12-30T16:58:00"/>
    <x v="0"/>
    <n v="35"/>
    <n v="80"/>
    <n v="4.99"/>
    <b v="0"/>
    <n v="6"/>
    <s v="Saturday"/>
    <x v="1"/>
  </r>
  <r>
    <x v="1"/>
    <n v="1"/>
    <s v="21-00521"/>
    <d v="2020-04-04T00:00:00"/>
    <d v="1899-12-30T16:58:00"/>
    <x v="0"/>
    <n v="39"/>
    <n v="197"/>
    <n v="4.99"/>
    <b v="0"/>
    <n v="6"/>
    <s v="Saturday"/>
    <x v="1"/>
  </r>
  <r>
    <x v="1"/>
    <n v="1"/>
    <s v="21-00522"/>
    <d v="2020-04-04T00:00:00"/>
    <d v="1899-12-30T16:59:00"/>
    <x v="0"/>
    <n v="40"/>
    <n v="70"/>
    <n v="4.99"/>
    <b v="0"/>
    <n v="6"/>
    <s v="Saturday"/>
    <x v="1"/>
  </r>
  <r>
    <x v="1"/>
    <n v="1"/>
    <s v="21-00523"/>
    <d v="2020-04-04T00:00:00"/>
    <d v="1899-12-30T17:00:00"/>
    <x v="0"/>
    <n v="104"/>
    <n v="153"/>
    <n v="4.99"/>
    <b v="0"/>
    <n v="6"/>
    <s v="Saturday"/>
    <x v="1"/>
  </r>
  <r>
    <x v="1"/>
    <n v="1"/>
    <s v="21-00525"/>
    <d v="2020-04-04T00:00:00"/>
    <d v="1899-12-30T17:02:00"/>
    <x v="0"/>
    <n v="101"/>
    <n v="40"/>
    <n v="4.99"/>
    <b v="0"/>
    <n v="6"/>
    <s v="Saturday"/>
    <x v="1"/>
  </r>
  <r>
    <x v="1"/>
    <n v="1"/>
    <s v="21-00524"/>
    <d v="2020-04-04T00:00:00"/>
    <d v="1899-12-30T17:02:00"/>
    <x v="0"/>
    <n v="103"/>
    <n v="76"/>
    <n v="4.99"/>
    <b v="1"/>
    <n v="6"/>
    <s v="Saturday"/>
    <x v="1"/>
  </r>
  <r>
    <x v="1"/>
    <n v="1"/>
    <s v="21-00526"/>
    <d v="2020-04-04T00:00:00"/>
    <d v="1899-12-30T17:03:00"/>
    <x v="0"/>
    <n v="76"/>
    <n v="49"/>
    <n v="4.99"/>
    <b v="0"/>
    <n v="6"/>
    <s v="Saturday"/>
    <x v="1"/>
  </r>
  <r>
    <x v="1"/>
    <n v="1"/>
    <s v="21-00527"/>
    <d v="2020-04-04T00:00:00"/>
    <d v="1899-12-30T17:04:00"/>
    <x v="0"/>
    <n v="86"/>
    <n v="48"/>
    <n v="4.99"/>
    <b v="0"/>
    <n v="6"/>
    <s v="Saturday"/>
    <x v="1"/>
  </r>
  <r>
    <x v="1"/>
    <n v="1"/>
    <s v="21-00529"/>
    <d v="2020-04-04T00:00:00"/>
    <d v="1899-12-30T17:05:00"/>
    <x v="0"/>
    <n v="94"/>
    <n v="52"/>
    <n v="4.99"/>
    <b v="0"/>
    <n v="6"/>
    <s v="Saturday"/>
    <x v="1"/>
  </r>
  <r>
    <x v="1"/>
    <n v="1"/>
    <s v="21-00528"/>
    <d v="2020-04-04T00:00:00"/>
    <d v="1899-12-30T17:05:00"/>
    <x v="0"/>
    <n v="72"/>
    <n v="77"/>
    <n v="4.99"/>
    <b v="0"/>
    <n v="6"/>
    <s v="Saturday"/>
    <x v="1"/>
  </r>
  <r>
    <x v="1"/>
    <n v="1"/>
    <s v="21-00532"/>
    <d v="2020-04-04T00:00:00"/>
    <d v="1899-12-30T17:06:00"/>
    <x v="1"/>
    <s v="N/A"/>
    <n v="31"/>
    <n v="4.99"/>
    <b v="0"/>
    <n v="6"/>
    <s v="Saturday"/>
    <x v="1"/>
  </r>
  <r>
    <x v="1"/>
    <n v="1"/>
    <s v="21-00530"/>
    <d v="2020-04-04T00:00:00"/>
    <d v="1899-12-30T17:06:00"/>
    <x v="0"/>
    <n v="103"/>
    <n v="62"/>
    <n v="4.99"/>
    <b v="1"/>
    <n v="6"/>
    <s v="Saturday"/>
    <x v="1"/>
  </r>
  <r>
    <x v="1"/>
    <n v="1"/>
    <s v="21-00531"/>
    <d v="2020-04-04T00:00:00"/>
    <d v="1899-12-30T17:06:00"/>
    <x v="0"/>
    <n v="104"/>
    <n v="65"/>
    <n v="4.99"/>
    <b v="0"/>
    <n v="6"/>
    <s v="Saturday"/>
    <x v="1"/>
  </r>
  <r>
    <x v="1"/>
    <n v="1"/>
    <s v="21-00533"/>
    <d v="2020-04-04T00:00:00"/>
    <d v="1899-12-30T17:07:00"/>
    <x v="1"/>
    <s v="N/A"/>
    <n v="29"/>
    <n v="4.99"/>
    <b v="0"/>
    <n v="6"/>
    <s v="Saturday"/>
    <x v="1"/>
  </r>
  <r>
    <x v="1"/>
    <n v="1"/>
    <s v="21-00534"/>
    <d v="2020-04-04T00:00:00"/>
    <d v="1899-12-30T17:08:00"/>
    <x v="1"/>
    <s v="N/A"/>
    <n v="20"/>
    <n v="4.99"/>
    <b v="0"/>
    <n v="6"/>
    <s v="Saturday"/>
    <x v="1"/>
  </r>
  <r>
    <x v="1"/>
    <n v="1"/>
    <s v="21-00536"/>
    <d v="2020-04-04T00:00:00"/>
    <d v="1899-12-30T17:08:00"/>
    <x v="0"/>
    <n v="108"/>
    <n v="39"/>
    <n v="4.99"/>
    <b v="0"/>
    <n v="6"/>
    <s v="Saturday"/>
    <x v="1"/>
  </r>
  <r>
    <x v="1"/>
    <n v="1"/>
    <s v="21-00535"/>
    <d v="2020-04-04T00:00:00"/>
    <d v="1899-12-30T17:08:00"/>
    <x v="0"/>
    <n v="100"/>
    <n v="53"/>
    <n v="4.99"/>
    <b v="0"/>
    <n v="6"/>
    <s v="Saturday"/>
    <x v="1"/>
  </r>
  <r>
    <x v="1"/>
    <n v="1"/>
    <s v="21-00537"/>
    <d v="2020-04-04T00:00:00"/>
    <d v="1899-12-30T17:09:00"/>
    <x v="1"/>
    <s v="N/A"/>
    <n v="34"/>
    <n v="4.99"/>
    <b v="0"/>
    <n v="6"/>
    <s v="Saturday"/>
    <x v="1"/>
  </r>
  <r>
    <x v="1"/>
    <n v="1"/>
    <s v="21-00538"/>
    <d v="2020-04-04T00:00:00"/>
    <d v="1899-12-30T17:09:00"/>
    <x v="1"/>
    <s v="N/A"/>
    <n v="34"/>
    <n v="4.99"/>
    <b v="0"/>
    <n v="6"/>
    <s v="Saturday"/>
    <x v="1"/>
  </r>
  <r>
    <x v="1"/>
    <n v="1"/>
    <s v="21-00539"/>
    <d v="2020-04-04T00:00:00"/>
    <d v="1899-12-30T17:09:00"/>
    <x v="0"/>
    <n v="93"/>
    <n v="65"/>
    <n v="4.99"/>
    <b v="0"/>
    <n v="6"/>
    <s v="Saturday"/>
    <x v="1"/>
  </r>
  <r>
    <x v="1"/>
    <n v="1"/>
    <s v="21-00541"/>
    <d v="2020-04-04T00:00:00"/>
    <d v="1899-12-30T17:10:00"/>
    <x v="0"/>
    <n v="112"/>
    <n v="40"/>
    <n v="4.99"/>
    <b v="0"/>
    <n v="6"/>
    <s v="Saturday"/>
    <x v="1"/>
  </r>
  <r>
    <x v="1"/>
    <n v="1"/>
    <s v="21-00540"/>
    <d v="2020-04-04T00:00:00"/>
    <d v="1899-12-30T17:10:00"/>
    <x v="0"/>
    <n v="112"/>
    <n v="98"/>
    <n v="4.99"/>
    <b v="0"/>
    <n v="6"/>
    <s v="Saturday"/>
    <x v="1"/>
  </r>
  <r>
    <x v="1"/>
    <n v="1"/>
    <s v="21-00542"/>
    <d v="2020-04-04T00:00:00"/>
    <d v="1899-12-30T17:11:00"/>
    <x v="0"/>
    <n v="120"/>
    <n v="89"/>
    <n v="4.99"/>
    <b v="0"/>
    <n v="6"/>
    <s v="Saturday"/>
    <x v="1"/>
  </r>
  <r>
    <x v="1"/>
    <n v="1"/>
    <s v="21-00543"/>
    <d v="2020-04-04T00:00:00"/>
    <d v="1899-12-30T17:13:00"/>
    <x v="0"/>
    <n v="107"/>
    <n v="66"/>
    <n v="4.99"/>
    <b v="0"/>
    <n v="6"/>
    <s v="Saturday"/>
    <x v="1"/>
  </r>
  <r>
    <x v="1"/>
    <n v="1"/>
    <s v="21-00545"/>
    <d v="2020-04-04T00:00:00"/>
    <d v="1899-12-30T17:14:00"/>
    <x v="0"/>
    <n v="84"/>
    <n v="60"/>
    <n v="4.99"/>
    <b v="1"/>
    <n v="6"/>
    <s v="Saturday"/>
    <x v="1"/>
  </r>
  <r>
    <x v="1"/>
    <n v="1"/>
    <s v="21-00544"/>
    <d v="2020-04-04T00:00:00"/>
    <d v="1899-12-30T17:14:00"/>
    <x v="0"/>
    <n v="114"/>
    <n v="81"/>
    <n v="4.99"/>
    <b v="0"/>
    <n v="6"/>
    <s v="Saturday"/>
    <x v="1"/>
  </r>
  <r>
    <x v="1"/>
    <n v="1"/>
    <s v="21-00546"/>
    <d v="2020-04-04T00:00:00"/>
    <d v="1899-12-30T17:15:00"/>
    <x v="1"/>
    <s v="N/A"/>
    <n v="20"/>
    <n v="4.99"/>
    <b v="0"/>
    <n v="6"/>
    <s v="Saturday"/>
    <x v="1"/>
  </r>
  <r>
    <x v="1"/>
    <n v="1"/>
    <s v="21-00547"/>
    <d v="2020-04-04T00:00:00"/>
    <d v="1899-12-30T17:16:00"/>
    <x v="1"/>
    <s v="N/A"/>
    <n v="23"/>
    <n v="4.99"/>
    <b v="0"/>
    <n v="6"/>
    <s v="Saturday"/>
    <x v="1"/>
  </r>
  <r>
    <x v="1"/>
    <n v="1"/>
    <s v="21-00549"/>
    <d v="2020-04-04T00:00:00"/>
    <d v="1899-12-30T17:17:00"/>
    <x v="1"/>
    <s v="N/A"/>
    <n v="34"/>
    <n v="4.99"/>
    <b v="0"/>
    <n v="6"/>
    <s v="Saturday"/>
    <x v="1"/>
  </r>
  <r>
    <x v="1"/>
    <n v="1"/>
    <s v="21-00548"/>
    <d v="2020-04-04T00:00:00"/>
    <d v="1899-12-30T17:17:00"/>
    <x v="0"/>
    <n v="62"/>
    <n v="59"/>
    <n v="4.99"/>
    <b v="0"/>
    <n v="6"/>
    <s v="Saturday"/>
    <x v="1"/>
  </r>
  <r>
    <x v="1"/>
    <n v="1"/>
    <s v="21-00550"/>
    <d v="2020-04-04T00:00:00"/>
    <d v="1899-12-30T17:18:00"/>
    <x v="1"/>
    <s v="N/A"/>
    <n v="35"/>
    <n v="4.99"/>
    <b v="0"/>
    <n v="6"/>
    <s v="Saturday"/>
    <x v="1"/>
  </r>
  <r>
    <x v="1"/>
    <n v="1"/>
    <s v="21-00551"/>
    <d v="2020-04-04T00:00:00"/>
    <d v="1899-12-30T17:20:00"/>
    <x v="1"/>
    <s v="N/A"/>
    <n v="24"/>
    <n v="4.99"/>
    <b v="0"/>
    <n v="6"/>
    <s v="Saturday"/>
    <x v="1"/>
  </r>
  <r>
    <x v="1"/>
    <n v="1"/>
    <s v="21-00552"/>
    <d v="2020-04-04T00:00:00"/>
    <d v="1899-12-30T17:20:00"/>
    <x v="1"/>
    <s v="N/A"/>
    <n v="31"/>
    <n v="4.99"/>
    <b v="0"/>
    <n v="6"/>
    <s v="Saturday"/>
    <x v="1"/>
  </r>
  <r>
    <x v="1"/>
    <n v="1"/>
    <s v="21-00553"/>
    <d v="2020-04-04T00:00:00"/>
    <d v="1899-12-30T17:21:00"/>
    <x v="0"/>
    <n v="109"/>
    <n v="59"/>
    <n v="4.99"/>
    <b v="0"/>
    <n v="6"/>
    <s v="Saturday"/>
    <x v="1"/>
  </r>
  <r>
    <x v="1"/>
    <n v="1"/>
    <s v="21-00554"/>
    <d v="2020-04-04T00:00:00"/>
    <d v="1899-12-30T17:22:00"/>
    <x v="1"/>
    <s v="N/A"/>
    <n v="28"/>
    <n v="4.99"/>
    <b v="0"/>
    <n v="6"/>
    <s v="Saturday"/>
    <x v="1"/>
  </r>
  <r>
    <x v="1"/>
    <n v="1"/>
    <s v="21-00555"/>
    <d v="2020-04-04T00:00:00"/>
    <d v="1899-12-30T17:22:00"/>
    <x v="0"/>
    <n v="75"/>
    <n v="64"/>
    <n v="4.99"/>
    <b v="0"/>
    <n v="6"/>
    <s v="Saturday"/>
    <x v="1"/>
  </r>
  <r>
    <x v="1"/>
    <n v="1"/>
    <s v="21-00556"/>
    <d v="2020-04-04T00:00:00"/>
    <d v="1899-12-30T17:23:00"/>
    <x v="1"/>
    <s v="N/A"/>
    <n v="31"/>
    <n v="4.99"/>
    <b v="0"/>
    <n v="6"/>
    <s v="Saturday"/>
    <x v="1"/>
  </r>
  <r>
    <x v="1"/>
    <n v="1"/>
    <s v="21-00557"/>
    <d v="2020-04-04T00:00:00"/>
    <d v="1899-12-30T17:23:00"/>
    <x v="0"/>
    <n v="79"/>
    <n v="39"/>
    <n v="4.99"/>
    <b v="0"/>
    <n v="6"/>
    <s v="Saturday"/>
    <x v="1"/>
  </r>
  <r>
    <x v="1"/>
    <n v="1"/>
    <s v="21-00558"/>
    <d v="2020-04-04T00:00:00"/>
    <d v="1899-12-30T17:24:00"/>
    <x v="0"/>
    <n v="95"/>
    <n v="38"/>
    <n v="4.99"/>
    <b v="0"/>
    <n v="6"/>
    <s v="Saturday"/>
    <x v="1"/>
  </r>
  <r>
    <x v="1"/>
    <n v="1"/>
    <s v="21-00559"/>
    <d v="2020-04-04T00:00:00"/>
    <d v="1899-12-30T17:24:00"/>
    <x v="0"/>
    <n v="100"/>
    <n v="79"/>
    <n v="4.99"/>
    <b v="0"/>
    <n v="6"/>
    <s v="Saturday"/>
    <x v="1"/>
  </r>
  <r>
    <x v="1"/>
    <n v="1"/>
    <s v="21-00561"/>
    <d v="2020-04-04T00:00:00"/>
    <d v="1899-12-30T17:25:00"/>
    <x v="1"/>
    <s v="N/A"/>
    <n v="27"/>
    <n v="4.99"/>
    <b v="0"/>
    <n v="6"/>
    <s v="Saturday"/>
    <x v="1"/>
  </r>
  <r>
    <x v="1"/>
    <n v="1"/>
    <s v="21-00563"/>
    <d v="2020-04-04T00:00:00"/>
    <d v="1899-12-30T17:25:00"/>
    <x v="1"/>
    <s v="N/A"/>
    <n v="28"/>
    <n v="4.99"/>
    <b v="0"/>
    <n v="6"/>
    <s v="Saturday"/>
    <x v="1"/>
  </r>
  <r>
    <x v="1"/>
    <n v="1"/>
    <s v="21-00560"/>
    <d v="2020-04-04T00:00:00"/>
    <d v="1899-12-30T17:25:00"/>
    <x v="0"/>
    <n v="89"/>
    <n v="52"/>
    <n v="4.99"/>
    <b v="0"/>
    <n v="6"/>
    <s v="Saturday"/>
    <x v="1"/>
  </r>
  <r>
    <x v="1"/>
    <n v="1"/>
    <s v="21-00562"/>
    <d v="2020-04-04T00:00:00"/>
    <d v="1899-12-30T17:25:00"/>
    <x v="0"/>
    <n v="67"/>
    <n v="76"/>
    <n v="4.99"/>
    <b v="0"/>
    <n v="6"/>
    <s v="Saturday"/>
    <x v="1"/>
  </r>
  <r>
    <x v="1"/>
    <n v="1"/>
    <s v="21-00565"/>
    <d v="2020-04-04T00:00:00"/>
    <d v="1899-12-30T17:26:00"/>
    <x v="1"/>
    <s v="N/A"/>
    <n v="26"/>
    <n v="4.99"/>
    <b v="0"/>
    <n v="6"/>
    <s v="Saturday"/>
    <x v="1"/>
  </r>
  <r>
    <x v="1"/>
    <n v="1"/>
    <s v="21-00564"/>
    <d v="2020-04-04T00:00:00"/>
    <d v="1899-12-30T17:26:00"/>
    <x v="0"/>
    <n v="109"/>
    <n v="86"/>
    <n v="4.99"/>
    <b v="0"/>
    <n v="6"/>
    <s v="Saturday"/>
    <x v="1"/>
  </r>
  <r>
    <x v="1"/>
    <n v="1"/>
    <s v="21-00567"/>
    <d v="2020-04-04T00:00:00"/>
    <d v="1899-12-30T17:31:00"/>
    <x v="0"/>
    <n v="74"/>
    <n v="47"/>
    <n v="4.99"/>
    <b v="0"/>
    <n v="6"/>
    <s v="Saturday"/>
    <x v="1"/>
  </r>
  <r>
    <x v="1"/>
    <n v="1"/>
    <s v="21-00566"/>
    <d v="2020-04-04T00:00:00"/>
    <d v="1899-12-30T17:31:00"/>
    <x v="0"/>
    <n v="100"/>
    <n v="85"/>
    <n v="4.99"/>
    <b v="0"/>
    <n v="6"/>
    <s v="Saturday"/>
    <x v="1"/>
  </r>
  <r>
    <x v="1"/>
    <n v="1"/>
    <s v="21-00569"/>
    <d v="2020-04-04T00:00:00"/>
    <d v="1899-12-30T17:34:00"/>
    <x v="1"/>
    <s v="N/A"/>
    <n v="24"/>
    <n v="4.99"/>
    <b v="0"/>
    <n v="6"/>
    <s v="Saturday"/>
    <x v="1"/>
  </r>
  <r>
    <x v="1"/>
    <n v="1"/>
    <s v="21-00570"/>
    <d v="2020-04-04T00:00:00"/>
    <d v="1899-12-30T17:34:00"/>
    <x v="0"/>
    <n v="94"/>
    <n v="39"/>
    <n v="4.99"/>
    <b v="0"/>
    <n v="6"/>
    <s v="Saturday"/>
    <x v="1"/>
  </r>
  <r>
    <x v="1"/>
    <n v="1"/>
    <s v="21-00568"/>
    <d v="2020-04-04T00:00:00"/>
    <d v="1899-12-30T17:34:00"/>
    <x v="0"/>
    <n v="66"/>
    <n v="85"/>
    <n v="4.99"/>
    <b v="0"/>
    <n v="6"/>
    <s v="Saturday"/>
    <x v="1"/>
  </r>
  <r>
    <x v="1"/>
    <n v="1"/>
    <s v="21-00571"/>
    <d v="2020-04-04T00:00:00"/>
    <d v="1899-12-30T17:36:00"/>
    <x v="0"/>
    <n v="110"/>
    <n v="53"/>
    <n v="4.99"/>
    <b v="0"/>
    <n v="6"/>
    <s v="Saturday"/>
    <x v="1"/>
  </r>
  <r>
    <x v="1"/>
    <n v="1"/>
    <s v="21-00572"/>
    <d v="2020-04-04T00:00:00"/>
    <d v="1899-12-30T17:37:00"/>
    <x v="1"/>
    <s v="N/A"/>
    <n v="35"/>
    <n v="4.99"/>
    <b v="0"/>
    <n v="6"/>
    <s v="Saturday"/>
    <x v="1"/>
  </r>
  <r>
    <x v="1"/>
    <n v="1"/>
    <s v="21-00573"/>
    <d v="2020-04-04T00:00:00"/>
    <d v="1899-12-30T17:38:00"/>
    <x v="1"/>
    <s v="N/A"/>
    <n v="26"/>
    <n v="4.99"/>
    <b v="0"/>
    <n v="6"/>
    <s v="Saturday"/>
    <x v="1"/>
  </r>
  <r>
    <x v="1"/>
    <n v="1"/>
    <s v="21-00574"/>
    <d v="2020-04-04T00:00:00"/>
    <d v="1899-12-30T17:39:00"/>
    <x v="0"/>
    <n v="118"/>
    <n v="65"/>
    <n v="4.99"/>
    <b v="0"/>
    <n v="6"/>
    <s v="Saturday"/>
    <x v="1"/>
  </r>
  <r>
    <x v="1"/>
    <n v="1"/>
    <s v="21-00575"/>
    <d v="2020-04-04T00:00:00"/>
    <d v="1899-12-30T17:40:00"/>
    <x v="0"/>
    <n v="101"/>
    <n v="46"/>
    <n v="4.99"/>
    <b v="0"/>
    <n v="6"/>
    <s v="Saturday"/>
    <x v="1"/>
  </r>
  <r>
    <x v="1"/>
    <n v="1"/>
    <s v="21-00576"/>
    <d v="2020-04-04T00:00:00"/>
    <d v="1899-12-30T17:40:00"/>
    <x v="0"/>
    <n v="100"/>
    <n v="64"/>
    <n v="4.99"/>
    <b v="0"/>
    <n v="6"/>
    <s v="Saturday"/>
    <x v="1"/>
  </r>
  <r>
    <x v="1"/>
    <n v="1"/>
    <s v="21-00577"/>
    <d v="2020-04-04T00:00:00"/>
    <d v="1899-12-30T17:41:00"/>
    <x v="0"/>
    <n v="100"/>
    <n v="155"/>
    <n v="4.99"/>
    <b v="0"/>
    <n v="6"/>
    <s v="Saturday"/>
    <x v="1"/>
  </r>
  <r>
    <x v="1"/>
    <n v="1"/>
    <s v="21-00578"/>
    <d v="2020-04-04T00:00:00"/>
    <d v="1899-12-30T17:42:00"/>
    <x v="0"/>
    <n v="114"/>
    <n v="39"/>
    <n v="4.99"/>
    <b v="0"/>
    <n v="6"/>
    <s v="Saturday"/>
    <x v="1"/>
  </r>
  <r>
    <x v="1"/>
    <n v="1"/>
    <s v="21-00579"/>
    <d v="2020-04-04T00:00:00"/>
    <d v="1899-12-30T17:42:00"/>
    <x v="0"/>
    <n v="109"/>
    <n v="68"/>
    <n v="4.99"/>
    <b v="0"/>
    <n v="6"/>
    <s v="Saturday"/>
    <x v="1"/>
  </r>
  <r>
    <x v="1"/>
    <n v="1"/>
    <s v="21-00581"/>
    <d v="2020-04-04T00:00:00"/>
    <d v="1899-12-30T17:43:00"/>
    <x v="0"/>
    <n v="99"/>
    <n v="85"/>
    <n v="4.99"/>
    <b v="0"/>
    <n v="6"/>
    <s v="Saturday"/>
    <x v="1"/>
  </r>
  <r>
    <x v="1"/>
    <n v="1"/>
    <s v="21-00580"/>
    <d v="2020-04-04T00:00:00"/>
    <d v="1899-12-30T17:43:00"/>
    <x v="0"/>
    <n v="83"/>
    <n v="189"/>
    <n v="4.99"/>
    <b v="0"/>
    <n v="6"/>
    <s v="Saturday"/>
    <x v="1"/>
  </r>
  <r>
    <x v="1"/>
    <n v="1"/>
    <s v="21-00582"/>
    <d v="2020-04-04T00:00:00"/>
    <d v="1899-12-30T17:44:00"/>
    <x v="0"/>
    <n v="111"/>
    <n v="50"/>
    <n v="4.99"/>
    <b v="0"/>
    <n v="6"/>
    <s v="Saturday"/>
    <x v="1"/>
  </r>
  <r>
    <x v="1"/>
    <n v="1"/>
    <s v="21-00583"/>
    <d v="2020-04-04T00:00:00"/>
    <d v="1899-12-30T17:45:00"/>
    <x v="0"/>
    <n v="66"/>
    <n v="53"/>
    <n v="4.99"/>
    <b v="0"/>
    <n v="6"/>
    <s v="Saturday"/>
    <x v="1"/>
  </r>
  <r>
    <x v="1"/>
    <n v="1"/>
    <s v="21-00584"/>
    <d v="2020-04-04T00:00:00"/>
    <d v="1899-12-30T17:45:00"/>
    <x v="0"/>
    <n v="80"/>
    <n v="80"/>
    <n v="4.99"/>
    <b v="0"/>
    <n v="6"/>
    <s v="Saturday"/>
    <x v="1"/>
  </r>
  <r>
    <x v="1"/>
    <n v="1"/>
    <s v="21-00585"/>
    <d v="2020-04-04T00:00:00"/>
    <d v="1899-12-30T17:47:00"/>
    <x v="0"/>
    <n v="109"/>
    <n v="71"/>
    <n v="4.99"/>
    <b v="0"/>
    <n v="6"/>
    <s v="Saturday"/>
    <x v="1"/>
  </r>
  <r>
    <x v="1"/>
    <n v="1"/>
    <s v="21-00586"/>
    <d v="2020-04-04T00:00:00"/>
    <d v="1899-12-30T17:50:00"/>
    <x v="0"/>
    <n v="113"/>
    <n v="65"/>
    <n v="4.99"/>
    <b v="0"/>
    <n v="6"/>
    <s v="Saturday"/>
    <x v="1"/>
  </r>
  <r>
    <x v="1"/>
    <n v="1"/>
    <s v="21-00588"/>
    <d v="2020-04-04T00:00:00"/>
    <d v="1899-12-30T17:51:00"/>
    <x v="1"/>
    <s v="N/A"/>
    <n v="34"/>
    <n v="4.99"/>
    <b v="0"/>
    <n v="6"/>
    <s v="Saturday"/>
    <x v="1"/>
  </r>
  <r>
    <x v="1"/>
    <n v="1"/>
    <s v="21-00587"/>
    <d v="2020-04-04T00:00:00"/>
    <d v="1899-12-30T17:51:00"/>
    <x v="0"/>
    <n v="69"/>
    <n v="56"/>
    <n v="4.99"/>
    <b v="0"/>
    <n v="6"/>
    <s v="Saturday"/>
    <x v="1"/>
  </r>
  <r>
    <x v="1"/>
    <n v="1"/>
    <s v="21-00589"/>
    <d v="2020-04-04T00:00:00"/>
    <d v="1899-12-30T17:51:00"/>
    <x v="0"/>
    <n v="77"/>
    <n v="81"/>
    <n v="4.99"/>
    <b v="0"/>
    <n v="6"/>
    <s v="Saturday"/>
    <x v="1"/>
  </r>
  <r>
    <x v="1"/>
    <n v="1"/>
    <s v="21-00590"/>
    <d v="2020-04-04T00:00:00"/>
    <d v="1899-12-30T17:52:00"/>
    <x v="0"/>
    <n v="87"/>
    <n v="40"/>
    <n v="4.99"/>
    <b v="0"/>
    <n v="6"/>
    <s v="Saturday"/>
    <x v="1"/>
  </r>
  <r>
    <x v="1"/>
    <n v="1"/>
    <s v="21-00591"/>
    <d v="2020-04-04T00:00:00"/>
    <d v="1899-12-30T17:53:00"/>
    <x v="0"/>
    <n v="104"/>
    <n v="83"/>
    <n v="4.99"/>
    <b v="0"/>
    <n v="6"/>
    <s v="Saturday"/>
    <x v="1"/>
  </r>
  <r>
    <x v="1"/>
    <n v="1"/>
    <s v="21-00592"/>
    <d v="2020-04-04T00:00:00"/>
    <d v="1899-12-30T17:54:00"/>
    <x v="0"/>
    <n v="94"/>
    <n v="71"/>
    <n v="4.99"/>
    <b v="0"/>
    <n v="6"/>
    <s v="Saturday"/>
    <x v="1"/>
  </r>
  <r>
    <x v="1"/>
    <n v="1"/>
    <s v="21-00593"/>
    <d v="2020-04-04T00:00:00"/>
    <d v="1899-12-30T17:55:00"/>
    <x v="0"/>
    <n v="111"/>
    <n v="114"/>
    <n v="4.99"/>
    <b v="0"/>
    <n v="6"/>
    <s v="Saturday"/>
    <x v="1"/>
  </r>
  <r>
    <x v="1"/>
    <n v="1"/>
    <s v="21-00594"/>
    <d v="2020-04-04T00:00:00"/>
    <d v="1899-12-30T17:56:00"/>
    <x v="1"/>
    <s v="N/A"/>
    <n v="27"/>
    <n v="4.99"/>
    <b v="0"/>
    <n v="6"/>
    <s v="Saturday"/>
    <x v="1"/>
  </r>
  <r>
    <x v="1"/>
    <n v="1"/>
    <s v="21-00596"/>
    <d v="2020-04-04T00:00:00"/>
    <d v="1899-12-30T17:58:00"/>
    <x v="0"/>
    <n v="118"/>
    <n v="72"/>
    <n v="4.99"/>
    <b v="0"/>
    <n v="6"/>
    <s v="Saturday"/>
    <x v="1"/>
  </r>
  <r>
    <x v="1"/>
    <n v="1"/>
    <s v="21-00595"/>
    <d v="2020-04-04T00:00:00"/>
    <d v="1899-12-30T17:58:00"/>
    <x v="0"/>
    <n v="111"/>
    <n v="102"/>
    <n v="4.99"/>
    <b v="0"/>
    <n v="6"/>
    <s v="Saturday"/>
    <x v="1"/>
  </r>
  <r>
    <x v="1"/>
    <n v="1"/>
    <s v="21-00597"/>
    <d v="2020-04-04T00:00:00"/>
    <d v="1899-12-30T17:59:00"/>
    <x v="0"/>
    <n v="96"/>
    <n v="49"/>
    <n v="4.99"/>
    <b v="0"/>
    <n v="6"/>
    <s v="Saturday"/>
    <x v="1"/>
  </r>
  <r>
    <x v="1"/>
    <n v="1"/>
    <s v="21-00598"/>
    <d v="2020-04-04T00:00:00"/>
    <d v="1899-12-30T17:59:00"/>
    <x v="0"/>
    <n v="68"/>
    <n v="244"/>
    <n v="4.99"/>
    <b v="0"/>
    <n v="6"/>
    <s v="Saturday"/>
    <x v="1"/>
  </r>
  <r>
    <x v="1"/>
    <n v="1"/>
    <s v="21-00600"/>
    <d v="2020-04-04T00:00:00"/>
    <d v="1899-12-30T18:03:00"/>
    <x v="0"/>
    <n v="152"/>
    <n v="37"/>
    <n v="4.99"/>
    <b v="0"/>
    <n v="6"/>
    <s v="Saturday"/>
    <x v="1"/>
  </r>
  <r>
    <x v="1"/>
    <n v="1"/>
    <s v="21-00599"/>
    <d v="2020-04-04T00:00:00"/>
    <d v="1899-12-30T18:03:00"/>
    <x v="0"/>
    <n v="221"/>
    <n v="41"/>
    <n v="4.99"/>
    <b v="0"/>
    <n v="6"/>
    <s v="Saturday"/>
    <x v="1"/>
  </r>
  <r>
    <x v="1"/>
    <n v="1"/>
    <s v="21-00601"/>
    <d v="2020-04-04T00:00:00"/>
    <d v="1899-12-30T18:04:00"/>
    <x v="0"/>
    <n v="182"/>
    <n v="71"/>
    <n v="4.99"/>
    <b v="0"/>
    <n v="6"/>
    <s v="Saturday"/>
    <x v="1"/>
  </r>
  <r>
    <x v="1"/>
    <n v="1"/>
    <s v="21-00603"/>
    <d v="2020-04-04T00:00:00"/>
    <d v="1899-12-30T18:05:00"/>
    <x v="1"/>
    <s v="N/A"/>
    <n v="27"/>
    <n v="4.99"/>
    <b v="0"/>
    <n v="6"/>
    <s v="Saturday"/>
    <x v="1"/>
  </r>
  <r>
    <x v="1"/>
    <n v="1"/>
    <s v="21-00602"/>
    <d v="2020-04-04T00:00:00"/>
    <d v="1899-12-30T18:05:00"/>
    <x v="0"/>
    <n v="174"/>
    <n v="37"/>
    <n v="4.99"/>
    <b v="0"/>
    <n v="6"/>
    <s v="Saturday"/>
    <x v="1"/>
  </r>
  <r>
    <x v="1"/>
    <n v="1"/>
    <s v="21-00604"/>
    <d v="2020-04-04T00:00:00"/>
    <d v="1899-12-30T18:06:00"/>
    <x v="1"/>
    <s v="N/A"/>
    <n v="27"/>
    <n v="4.99"/>
    <b v="0"/>
    <n v="6"/>
    <s v="Saturday"/>
    <x v="1"/>
  </r>
  <r>
    <x v="1"/>
    <n v="1"/>
    <s v="21-00606"/>
    <d v="2020-04-04T00:00:00"/>
    <d v="1899-12-30T18:07:00"/>
    <x v="0"/>
    <n v="169"/>
    <n v="49"/>
    <n v="4.99"/>
    <b v="0"/>
    <n v="6"/>
    <s v="Saturday"/>
    <x v="1"/>
  </r>
  <r>
    <x v="1"/>
    <n v="1"/>
    <s v="21-00605"/>
    <d v="2020-04-04T00:00:00"/>
    <d v="1899-12-30T18:07:00"/>
    <x v="0"/>
    <n v="148"/>
    <n v="88"/>
    <n v="4.99"/>
    <b v="0"/>
    <n v="6"/>
    <s v="Saturday"/>
    <x v="1"/>
  </r>
  <r>
    <x v="1"/>
    <n v="1"/>
    <s v="21-00607"/>
    <d v="2020-04-04T00:00:00"/>
    <d v="1899-12-30T18:08:00"/>
    <x v="0"/>
    <n v="124"/>
    <n v="59"/>
    <n v="4.99"/>
    <b v="0"/>
    <n v="6"/>
    <s v="Saturday"/>
    <x v="1"/>
  </r>
  <r>
    <x v="1"/>
    <n v="1"/>
    <s v="21-00608"/>
    <d v="2020-04-04T00:00:00"/>
    <d v="1899-12-30T18:08:00"/>
    <x v="0"/>
    <n v="143"/>
    <n v="62"/>
    <n v="4.99"/>
    <b v="0"/>
    <n v="6"/>
    <s v="Saturday"/>
    <x v="1"/>
  </r>
  <r>
    <x v="1"/>
    <n v="1"/>
    <s v="21-00609"/>
    <d v="2020-04-04T00:00:00"/>
    <d v="1899-12-30T18:12:00"/>
    <x v="0"/>
    <n v="186"/>
    <n v="41"/>
    <n v="4.99"/>
    <b v="0"/>
    <n v="6"/>
    <s v="Saturday"/>
    <x v="1"/>
  </r>
  <r>
    <x v="1"/>
    <n v="1"/>
    <s v="21-00610"/>
    <d v="2020-04-04T00:00:00"/>
    <d v="1899-12-30T18:12:00"/>
    <x v="0"/>
    <n v="203"/>
    <n v="50"/>
    <n v="4.99"/>
    <b v="0"/>
    <n v="6"/>
    <s v="Saturday"/>
    <x v="1"/>
  </r>
  <r>
    <x v="1"/>
    <n v="1"/>
    <s v="21-00611"/>
    <d v="2020-04-04T00:00:00"/>
    <d v="1899-12-30T18:14:00"/>
    <x v="0"/>
    <n v="121"/>
    <n v="230"/>
    <n v="4.99"/>
    <b v="0"/>
    <n v="6"/>
    <s v="Saturday"/>
    <x v="1"/>
  </r>
  <r>
    <x v="1"/>
    <n v="1"/>
    <s v="21-00614"/>
    <d v="2020-04-04T00:00:00"/>
    <d v="1899-12-30T18:18:00"/>
    <x v="1"/>
    <s v="N/A"/>
    <n v="35"/>
    <n v="4.99"/>
    <b v="0"/>
    <n v="6"/>
    <s v="Saturday"/>
    <x v="1"/>
  </r>
  <r>
    <x v="1"/>
    <n v="1"/>
    <s v="21-00613"/>
    <d v="2020-04-04T00:00:00"/>
    <d v="1899-12-30T18:18:00"/>
    <x v="0"/>
    <n v="137"/>
    <n v="39"/>
    <n v="4.99"/>
    <b v="0"/>
    <n v="6"/>
    <s v="Saturday"/>
    <x v="1"/>
  </r>
  <r>
    <x v="1"/>
    <n v="1"/>
    <s v="21-00612"/>
    <d v="2020-04-04T00:00:00"/>
    <d v="1899-12-30T18:18:00"/>
    <x v="0"/>
    <n v="153"/>
    <n v="76"/>
    <n v="4.99"/>
    <b v="0"/>
    <n v="6"/>
    <s v="Saturday"/>
    <x v="1"/>
  </r>
  <r>
    <x v="1"/>
    <n v="1"/>
    <s v="21-00615"/>
    <d v="2020-04-04T00:00:00"/>
    <d v="1899-12-30T18:20:00"/>
    <x v="1"/>
    <s v="N/A"/>
    <n v="31"/>
    <n v="4.99"/>
    <b v="0"/>
    <n v="6"/>
    <s v="Saturday"/>
    <x v="1"/>
  </r>
  <r>
    <x v="1"/>
    <n v="1"/>
    <s v="21-00616"/>
    <d v="2020-04-04T00:00:00"/>
    <d v="1899-12-30T18:21:00"/>
    <x v="1"/>
    <s v="N/A"/>
    <n v="22"/>
    <n v="4.99"/>
    <b v="0"/>
    <n v="6"/>
    <s v="Saturday"/>
    <x v="1"/>
  </r>
  <r>
    <x v="1"/>
    <n v="1"/>
    <s v="21-00617"/>
    <d v="2020-04-04T00:00:00"/>
    <d v="1899-12-30T18:22:00"/>
    <x v="0"/>
    <n v="135"/>
    <n v="83"/>
    <n v="4.99"/>
    <b v="0"/>
    <n v="6"/>
    <s v="Saturday"/>
    <x v="1"/>
  </r>
  <r>
    <x v="1"/>
    <n v="1"/>
    <s v="21-00619"/>
    <d v="2020-04-04T00:00:00"/>
    <d v="1899-12-30T18:24:00"/>
    <x v="0"/>
    <n v="172"/>
    <n v="42"/>
    <n v="4.99"/>
    <b v="0"/>
    <n v="6"/>
    <s v="Saturday"/>
    <x v="1"/>
  </r>
  <r>
    <x v="1"/>
    <n v="1"/>
    <s v="21-00618"/>
    <d v="2020-04-04T00:00:00"/>
    <d v="1899-12-30T18:24:00"/>
    <x v="0"/>
    <n v="155"/>
    <n v="49"/>
    <n v="4.99"/>
    <b v="0"/>
    <n v="6"/>
    <s v="Saturday"/>
    <x v="1"/>
  </r>
  <r>
    <x v="1"/>
    <n v="1"/>
    <s v="21-00620"/>
    <d v="2020-04-04T00:00:00"/>
    <d v="1899-12-30T18:25:00"/>
    <x v="1"/>
    <s v="N/A"/>
    <n v="28"/>
    <n v="4.99"/>
    <b v="0"/>
    <n v="6"/>
    <s v="Saturday"/>
    <x v="1"/>
  </r>
  <r>
    <x v="1"/>
    <n v="1"/>
    <s v="21-00621"/>
    <d v="2020-04-04T00:00:00"/>
    <d v="1899-12-30T18:26:00"/>
    <x v="0"/>
    <n v="190"/>
    <n v="41"/>
    <n v="4.99"/>
    <b v="0"/>
    <n v="6"/>
    <s v="Saturday"/>
    <x v="1"/>
  </r>
  <r>
    <x v="1"/>
    <n v="1"/>
    <s v="21-00622"/>
    <d v="2020-04-04T00:00:00"/>
    <d v="1899-12-30T18:27:00"/>
    <x v="0"/>
    <n v="121"/>
    <n v="198"/>
    <n v="4.99"/>
    <b v="0"/>
    <n v="6"/>
    <s v="Saturday"/>
    <x v="1"/>
  </r>
  <r>
    <x v="1"/>
    <n v="1"/>
    <s v="21-00624"/>
    <d v="2020-04-04T00:00:00"/>
    <d v="1899-12-30T18:28:00"/>
    <x v="0"/>
    <n v="139"/>
    <n v="44"/>
    <n v="4.99"/>
    <b v="0"/>
    <n v="6"/>
    <s v="Saturday"/>
    <x v="1"/>
  </r>
  <r>
    <x v="1"/>
    <n v="1"/>
    <s v="21-00623"/>
    <d v="2020-04-04T00:00:00"/>
    <d v="1899-12-30T18:28:00"/>
    <x v="0"/>
    <n v="126"/>
    <n v="63"/>
    <n v="4.99"/>
    <b v="0"/>
    <n v="6"/>
    <s v="Saturday"/>
    <x v="1"/>
  </r>
  <r>
    <x v="1"/>
    <n v="1"/>
    <s v="21-00626"/>
    <d v="2020-04-04T00:00:00"/>
    <d v="1899-12-30T18:31:00"/>
    <x v="0"/>
    <n v="187"/>
    <n v="52"/>
    <n v="4.99"/>
    <b v="0"/>
    <n v="6"/>
    <s v="Saturday"/>
    <x v="1"/>
  </r>
  <r>
    <x v="1"/>
    <n v="1"/>
    <s v="21-00625"/>
    <d v="2020-04-04T00:00:00"/>
    <d v="1899-12-30T18:31:00"/>
    <x v="0"/>
    <n v="142"/>
    <n v="69"/>
    <n v="4.99"/>
    <b v="0"/>
    <n v="6"/>
    <s v="Saturday"/>
    <x v="1"/>
  </r>
  <r>
    <x v="1"/>
    <n v="1"/>
    <s v="21-00627"/>
    <d v="2020-04-04T00:00:00"/>
    <d v="1899-12-30T18:31:00"/>
    <x v="0"/>
    <n v="130"/>
    <n v="132"/>
    <n v="4.99"/>
    <b v="0"/>
    <n v="6"/>
    <s v="Saturday"/>
    <x v="1"/>
  </r>
  <r>
    <x v="1"/>
    <n v="1"/>
    <s v="21-00629"/>
    <d v="2020-04-04T00:00:00"/>
    <d v="1899-12-30T18:32:00"/>
    <x v="1"/>
    <s v="N/A"/>
    <n v="24"/>
    <n v="4.99"/>
    <b v="0"/>
    <n v="6"/>
    <s v="Saturday"/>
    <x v="1"/>
  </r>
  <r>
    <x v="1"/>
    <n v="1"/>
    <s v="21-00628"/>
    <d v="2020-04-04T00:00:00"/>
    <d v="1899-12-30T18:32:00"/>
    <x v="0"/>
    <n v="152"/>
    <n v="71"/>
    <n v="4.99"/>
    <b v="0"/>
    <n v="6"/>
    <s v="Saturday"/>
    <x v="1"/>
  </r>
  <r>
    <x v="1"/>
    <n v="1"/>
    <s v="21-00630"/>
    <d v="2020-04-04T00:00:00"/>
    <d v="1899-12-30T18:34:00"/>
    <x v="0"/>
    <n v="163"/>
    <n v="37"/>
    <n v="4.99"/>
    <b v="0"/>
    <n v="6"/>
    <s v="Saturday"/>
    <x v="1"/>
  </r>
  <r>
    <x v="1"/>
    <n v="1"/>
    <s v="21-00631"/>
    <d v="2020-04-04T00:00:00"/>
    <d v="1899-12-30T18:35:00"/>
    <x v="1"/>
    <s v="N/A"/>
    <n v="35"/>
    <n v="4.99"/>
    <b v="0"/>
    <n v="6"/>
    <s v="Saturday"/>
    <x v="1"/>
  </r>
  <r>
    <x v="1"/>
    <n v="1"/>
    <s v="21-00632"/>
    <d v="2020-04-04T00:00:00"/>
    <d v="1899-12-30T18:35:00"/>
    <x v="0"/>
    <n v="156"/>
    <n v="132"/>
    <n v="4.99"/>
    <b v="0"/>
    <n v="6"/>
    <s v="Saturday"/>
    <x v="1"/>
  </r>
  <r>
    <x v="1"/>
    <n v="1"/>
    <s v="21-00633"/>
    <d v="2020-04-04T00:00:00"/>
    <d v="1899-12-30T18:37:00"/>
    <x v="0"/>
    <n v="176"/>
    <n v="186"/>
    <n v="4.99"/>
    <b v="0"/>
    <n v="6"/>
    <s v="Saturday"/>
    <x v="1"/>
  </r>
  <r>
    <x v="1"/>
    <n v="1"/>
    <s v="21-00635"/>
    <d v="2020-04-04T00:00:00"/>
    <d v="1899-12-30T18:38:00"/>
    <x v="1"/>
    <s v="N/A"/>
    <n v="30"/>
    <n v="4.99"/>
    <b v="0"/>
    <n v="6"/>
    <s v="Saturday"/>
    <x v="1"/>
  </r>
  <r>
    <x v="1"/>
    <n v="1"/>
    <s v="21-00634"/>
    <d v="2020-04-04T00:00:00"/>
    <d v="1899-12-30T18:38:00"/>
    <x v="0"/>
    <n v="142"/>
    <n v="39"/>
    <n v="4.99"/>
    <b v="0"/>
    <n v="6"/>
    <s v="Saturday"/>
    <x v="1"/>
  </r>
  <r>
    <x v="1"/>
    <n v="1"/>
    <s v="21-00636"/>
    <d v="2020-04-04T00:00:00"/>
    <d v="1899-12-30T18:39:00"/>
    <x v="0"/>
    <n v="173"/>
    <n v="68"/>
    <n v="4.99"/>
    <b v="0"/>
    <n v="6"/>
    <s v="Saturday"/>
    <x v="1"/>
  </r>
  <r>
    <x v="1"/>
    <n v="1"/>
    <s v="21-00638"/>
    <d v="2020-04-04T00:00:00"/>
    <d v="1899-12-30T18:40:00"/>
    <x v="1"/>
    <s v="N/A"/>
    <n v="30"/>
    <n v="4.99"/>
    <b v="0"/>
    <n v="6"/>
    <s v="Saturday"/>
    <x v="1"/>
  </r>
  <r>
    <x v="1"/>
    <n v="1"/>
    <s v="21-00639"/>
    <d v="2020-04-04T00:00:00"/>
    <d v="1899-12-30T18:40:00"/>
    <x v="0"/>
    <n v="138"/>
    <n v="47"/>
    <n v="4.99"/>
    <b v="0"/>
    <n v="6"/>
    <s v="Saturday"/>
    <x v="1"/>
  </r>
  <r>
    <x v="1"/>
    <n v="1"/>
    <s v="21-00637"/>
    <d v="2020-04-04T00:00:00"/>
    <d v="1899-12-30T18:40:00"/>
    <x v="0"/>
    <n v="181"/>
    <n v="105"/>
    <n v="4.99"/>
    <b v="0"/>
    <n v="6"/>
    <s v="Saturday"/>
    <x v="1"/>
  </r>
  <r>
    <x v="1"/>
    <n v="1"/>
    <s v="21-00640"/>
    <d v="2020-04-04T00:00:00"/>
    <d v="1899-12-30T18:43:00"/>
    <x v="0"/>
    <n v="171"/>
    <n v="40"/>
    <n v="4.99"/>
    <b v="0"/>
    <n v="6"/>
    <s v="Saturday"/>
    <x v="1"/>
  </r>
  <r>
    <x v="1"/>
    <n v="1"/>
    <s v="21-00641"/>
    <d v="2020-04-04T00:00:00"/>
    <d v="1899-12-30T18:44:00"/>
    <x v="0"/>
    <n v="174"/>
    <n v="61"/>
    <n v="4.99"/>
    <b v="0"/>
    <n v="6"/>
    <s v="Saturday"/>
    <x v="1"/>
  </r>
  <r>
    <x v="1"/>
    <n v="1"/>
    <s v="21-00642"/>
    <d v="2020-04-04T00:00:00"/>
    <d v="1899-12-30T18:45:00"/>
    <x v="0"/>
    <n v="153"/>
    <n v="38"/>
    <n v="4.99"/>
    <b v="0"/>
    <n v="6"/>
    <s v="Saturday"/>
    <x v="1"/>
  </r>
  <r>
    <x v="1"/>
    <n v="1"/>
    <s v="21-00644"/>
    <d v="2020-04-04T00:00:00"/>
    <d v="1899-12-30T18:47:00"/>
    <x v="1"/>
    <s v="N/A"/>
    <n v="35"/>
    <n v="4.99"/>
    <b v="0"/>
    <n v="6"/>
    <s v="Saturday"/>
    <x v="1"/>
  </r>
  <r>
    <x v="1"/>
    <n v="1"/>
    <s v="21-00643"/>
    <d v="2020-04-04T00:00:00"/>
    <d v="1899-12-30T18:47:00"/>
    <x v="0"/>
    <n v="165"/>
    <n v="52"/>
    <n v="4.99"/>
    <b v="0"/>
    <n v="6"/>
    <s v="Saturday"/>
    <x v="1"/>
  </r>
  <r>
    <x v="1"/>
    <n v="1"/>
    <s v="21-00645"/>
    <d v="2020-04-04T00:00:00"/>
    <d v="1899-12-30T18:48:00"/>
    <x v="0"/>
    <n v="152"/>
    <n v="67"/>
    <n v="4.99"/>
    <b v="0"/>
    <n v="6"/>
    <s v="Saturday"/>
    <x v="1"/>
  </r>
  <r>
    <x v="1"/>
    <n v="1"/>
    <s v="21-00646"/>
    <d v="2020-04-04T00:00:00"/>
    <d v="1899-12-30T18:49:00"/>
    <x v="0"/>
    <n v="148"/>
    <n v="128"/>
    <n v="4.99"/>
    <b v="0"/>
    <n v="6"/>
    <s v="Saturday"/>
    <x v="1"/>
  </r>
  <r>
    <x v="1"/>
    <n v="1"/>
    <s v="21-00647"/>
    <d v="2020-04-04T00:00:00"/>
    <d v="1899-12-30T18:53:00"/>
    <x v="0"/>
    <n v="165"/>
    <n v="238"/>
    <n v="4.99"/>
    <b v="0"/>
    <n v="6"/>
    <s v="Saturday"/>
    <x v="1"/>
  </r>
  <r>
    <x v="1"/>
    <n v="1"/>
    <s v="21-00648"/>
    <d v="2020-04-04T00:00:00"/>
    <d v="1899-12-30T18:55:00"/>
    <x v="1"/>
    <s v="N/A"/>
    <n v="33"/>
    <n v="4.99"/>
    <b v="0"/>
    <n v="6"/>
    <s v="Saturday"/>
    <x v="1"/>
  </r>
  <r>
    <x v="1"/>
    <n v="1"/>
    <s v="21-00649"/>
    <d v="2020-04-04T00:00:00"/>
    <d v="1899-12-30T18:57:00"/>
    <x v="0"/>
    <n v="179"/>
    <n v="69"/>
    <n v="4.99"/>
    <b v="0"/>
    <n v="6"/>
    <s v="Saturday"/>
    <x v="1"/>
  </r>
  <r>
    <x v="1"/>
    <n v="1"/>
    <s v="21-00650"/>
    <d v="2020-04-04T00:00:00"/>
    <d v="1899-12-30T18:58:00"/>
    <x v="1"/>
    <s v="N/A"/>
    <n v="21"/>
    <n v="4.99"/>
    <b v="0"/>
    <n v="6"/>
    <s v="Saturday"/>
    <x v="1"/>
  </r>
  <r>
    <x v="1"/>
    <n v="1"/>
    <s v="21-00651"/>
    <d v="2020-04-04T00:00:00"/>
    <d v="1899-12-30T18:59:00"/>
    <x v="1"/>
    <s v="N/A"/>
    <n v="35"/>
    <n v="4.99"/>
    <b v="0"/>
    <n v="6"/>
    <s v="Saturday"/>
    <x v="1"/>
  </r>
  <r>
    <x v="1"/>
    <n v="1"/>
    <s v="21-00652"/>
    <d v="2020-04-04T00:00:00"/>
    <d v="1899-12-30T19:00:00"/>
    <x v="0"/>
    <n v="188"/>
    <n v="28"/>
    <n v="4.99"/>
    <b v="0"/>
    <n v="6"/>
    <s v="Saturday"/>
    <x v="1"/>
  </r>
  <r>
    <x v="1"/>
    <n v="1"/>
    <s v="21-00653"/>
    <d v="2020-04-04T00:00:00"/>
    <d v="1899-12-30T19:03:00"/>
    <x v="0"/>
    <n v="176"/>
    <n v="75"/>
    <n v="4.99"/>
    <b v="0"/>
    <n v="6"/>
    <s v="Saturday"/>
    <x v="1"/>
  </r>
  <r>
    <x v="1"/>
    <n v="1"/>
    <s v="21-00654"/>
    <d v="2020-04-04T00:00:00"/>
    <d v="1899-12-30T19:04:00"/>
    <x v="0"/>
    <n v="147"/>
    <n v="58"/>
    <n v="4.99"/>
    <b v="0"/>
    <n v="6"/>
    <s v="Saturday"/>
    <x v="1"/>
  </r>
  <r>
    <x v="1"/>
    <n v="1"/>
    <s v="21-00655"/>
    <d v="2020-04-04T00:00:00"/>
    <d v="1899-12-30T19:06:00"/>
    <x v="0"/>
    <n v="152"/>
    <n v="32"/>
    <n v="4.99"/>
    <b v="0"/>
    <n v="6"/>
    <s v="Saturday"/>
    <x v="1"/>
  </r>
  <r>
    <x v="1"/>
    <n v="1"/>
    <s v="21-00656"/>
    <d v="2020-04-04T00:00:00"/>
    <d v="1899-12-30T19:13:00"/>
    <x v="0"/>
    <n v="160"/>
    <n v="66"/>
    <n v="4.99"/>
    <b v="0"/>
    <n v="6"/>
    <s v="Saturday"/>
    <x v="1"/>
  </r>
  <r>
    <x v="1"/>
    <n v="1"/>
    <s v="21-00659"/>
    <d v="2020-04-04T00:00:00"/>
    <d v="1899-12-30T19:15:00"/>
    <x v="0"/>
    <n v="159"/>
    <n v="39"/>
    <n v="4.99"/>
    <b v="0"/>
    <n v="6"/>
    <s v="Saturday"/>
    <x v="1"/>
  </r>
  <r>
    <x v="1"/>
    <n v="1"/>
    <s v="21-00657"/>
    <d v="2020-04-04T00:00:00"/>
    <d v="1899-12-30T19:15:00"/>
    <x v="0"/>
    <n v="180"/>
    <n v="84"/>
    <n v="4.99"/>
    <b v="1"/>
    <n v="6"/>
    <s v="Saturday"/>
    <x v="1"/>
  </r>
  <r>
    <x v="1"/>
    <n v="1"/>
    <s v="21-00658"/>
    <d v="2020-04-04T00:00:00"/>
    <d v="1899-12-30T19:15:00"/>
    <x v="0"/>
    <n v="146"/>
    <n v="86"/>
    <n v="4.99"/>
    <b v="0"/>
    <n v="6"/>
    <s v="Saturday"/>
    <x v="1"/>
  </r>
  <r>
    <x v="1"/>
    <n v="1"/>
    <s v="21-00660"/>
    <d v="2020-04-04T00:00:00"/>
    <d v="1899-12-30T19:16:00"/>
    <x v="0"/>
    <n v="136"/>
    <n v="74"/>
    <n v="4.99"/>
    <b v="0"/>
    <n v="6"/>
    <s v="Saturday"/>
    <x v="1"/>
  </r>
  <r>
    <x v="1"/>
    <n v="1"/>
    <s v="21-00661"/>
    <d v="2020-04-04T00:00:00"/>
    <d v="1899-12-30T19:16:00"/>
    <x v="0"/>
    <n v="188"/>
    <n v="85"/>
    <n v="4.99"/>
    <b v="0"/>
    <n v="6"/>
    <s v="Saturday"/>
    <x v="1"/>
  </r>
  <r>
    <x v="1"/>
    <n v="1"/>
    <s v="21-00662"/>
    <d v="2020-04-04T00:00:00"/>
    <d v="1899-12-30T19:16:00"/>
    <x v="0"/>
    <n v="114"/>
    <n v="94"/>
    <n v="4.99"/>
    <b v="0"/>
    <n v="6"/>
    <s v="Saturday"/>
    <x v="1"/>
  </r>
  <r>
    <x v="1"/>
    <n v="1"/>
    <s v="21-00663"/>
    <d v="2020-04-04T00:00:00"/>
    <d v="1899-12-30T19:19:00"/>
    <x v="0"/>
    <n v="178"/>
    <n v="57"/>
    <n v="4.99"/>
    <b v="0"/>
    <n v="6"/>
    <s v="Saturday"/>
    <x v="1"/>
  </r>
  <r>
    <x v="1"/>
    <n v="1"/>
    <s v="21-00664"/>
    <d v="2020-04-04T00:00:00"/>
    <d v="1899-12-30T19:19:00"/>
    <x v="0"/>
    <n v="100"/>
    <n v="212"/>
    <n v="4.99"/>
    <b v="1"/>
    <n v="6"/>
    <s v="Saturday"/>
    <x v="1"/>
  </r>
  <r>
    <x v="1"/>
    <n v="1"/>
    <s v="21-00665"/>
    <d v="2020-04-04T00:00:00"/>
    <d v="1899-12-30T19:21:00"/>
    <x v="0"/>
    <n v="170"/>
    <n v="65"/>
    <n v="4.99"/>
    <b v="0"/>
    <n v="6"/>
    <s v="Saturday"/>
    <x v="1"/>
  </r>
  <r>
    <x v="1"/>
    <n v="1"/>
    <s v="21-00666"/>
    <d v="2020-04-04T00:00:00"/>
    <d v="1899-12-30T19:24:00"/>
    <x v="0"/>
    <n v="161"/>
    <n v="48"/>
    <n v="4.99"/>
    <b v="0"/>
    <n v="6"/>
    <s v="Saturday"/>
    <x v="1"/>
  </r>
  <r>
    <x v="1"/>
    <n v="1"/>
    <s v="21-00667"/>
    <d v="2020-04-04T00:00:00"/>
    <d v="1899-12-30T19:26:00"/>
    <x v="0"/>
    <n v="155"/>
    <n v="51"/>
    <n v="4.99"/>
    <b v="0"/>
    <n v="6"/>
    <s v="Saturday"/>
    <x v="1"/>
  </r>
  <r>
    <x v="1"/>
    <n v="1"/>
    <s v="21-00668"/>
    <d v="2020-04-04T00:00:00"/>
    <d v="1899-12-30T19:28:00"/>
    <x v="1"/>
    <s v="N/A"/>
    <n v="27"/>
    <n v="4.99"/>
    <b v="0"/>
    <n v="6"/>
    <s v="Saturday"/>
    <x v="1"/>
  </r>
  <r>
    <x v="1"/>
    <n v="1"/>
    <s v="21-00669"/>
    <d v="2020-04-04T00:00:00"/>
    <d v="1899-12-30T19:29:00"/>
    <x v="0"/>
    <n v="178"/>
    <n v="99"/>
    <n v="4.99"/>
    <b v="1"/>
    <n v="6"/>
    <s v="Saturday"/>
    <x v="1"/>
  </r>
  <r>
    <x v="1"/>
    <n v="1"/>
    <s v="21-00670"/>
    <d v="2020-04-04T00:00:00"/>
    <d v="1899-12-30T19:32:00"/>
    <x v="0"/>
    <n v="175"/>
    <n v="120"/>
    <n v="4.99"/>
    <b v="0"/>
    <n v="6"/>
    <s v="Saturday"/>
    <x v="1"/>
  </r>
  <r>
    <x v="1"/>
    <n v="1"/>
    <s v="21-00671"/>
    <d v="2020-04-04T00:00:00"/>
    <d v="1899-12-30T19:34:00"/>
    <x v="1"/>
    <s v="N/A"/>
    <n v="24"/>
    <n v="4.99"/>
    <b v="0"/>
    <n v="6"/>
    <s v="Saturday"/>
    <x v="1"/>
  </r>
  <r>
    <x v="1"/>
    <n v="1"/>
    <s v="21-00672"/>
    <d v="2020-04-04T00:00:00"/>
    <d v="1899-12-30T19:34:00"/>
    <x v="0"/>
    <n v="168"/>
    <n v="29"/>
    <n v="4.99"/>
    <b v="0"/>
    <n v="6"/>
    <s v="Saturday"/>
    <x v="1"/>
  </r>
  <r>
    <x v="1"/>
    <n v="1"/>
    <s v="21-00674"/>
    <d v="2020-04-04T00:00:00"/>
    <d v="1899-12-30T19:37:00"/>
    <x v="0"/>
    <n v="174"/>
    <n v="70"/>
    <n v="4.99"/>
    <b v="0"/>
    <n v="6"/>
    <s v="Saturday"/>
    <x v="1"/>
  </r>
  <r>
    <x v="1"/>
    <n v="1"/>
    <s v="21-00673"/>
    <d v="2020-04-04T00:00:00"/>
    <d v="1899-12-30T19:37:00"/>
    <x v="0"/>
    <n v="135"/>
    <n v="97"/>
    <n v="4.99"/>
    <b v="0"/>
    <n v="6"/>
    <s v="Saturday"/>
    <x v="1"/>
  </r>
  <r>
    <x v="1"/>
    <n v="1"/>
    <s v="21-00675"/>
    <d v="2020-04-04T00:00:00"/>
    <d v="1899-12-30T19:40:00"/>
    <x v="0"/>
    <n v="118"/>
    <n v="38"/>
    <n v="4.99"/>
    <b v="0"/>
    <n v="6"/>
    <s v="Saturday"/>
    <x v="1"/>
  </r>
  <r>
    <x v="1"/>
    <n v="1"/>
    <s v="21-00676"/>
    <d v="2020-04-04T00:00:00"/>
    <d v="1899-12-30T19:42:00"/>
    <x v="1"/>
    <s v="N/A"/>
    <n v="25"/>
    <n v="4.99"/>
    <b v="0"/>
    <n v="6"/>
    <s v="Saturday"/>
    <x v="1"/>
  </r>
  <r>
    <x v="1"/>
    <n v="1"/>
    <s v="21-00677"/>
    <d v="2020-04-04T00:00:00"/>
    <d v="1899-12-30T19:43:00"/>
    <x v="0"/>
    <n v="199"/>
    <n v="101"/>
    <n v="4.99"/>
    <b v="0"/>
    <n v="6"/>
    <s v="Saturday"/>
    <x v="1"/>
  </r>
  <r>
    <x v="1"/>
    <n v="1"/>
    <s v="21-00678"/>
    <d v="2020-04-04T00:00:00"/>
    <d v="1899-12-30T19:44:00"/>
    <x v="0"/>
    <n v="169"/>
    <n v="57"/>
    <n v="4.99"/>
    <b v="0"/>
    <n v="6"/>
    <s v="Saturday"/>
    <x v="1"/>
  </r>
  <r>
    <x v="1"/>
    <n v="1"/>
    <s v="21-00679"/>
    <d v="2020-04-04T00:00:00"/>
    <d v="1899-12-30T19:45:00"/>
    <x v="0"/>
    <n v="180"/>
    <n v="35"/>
    <n v="4.99"/>
    <b v="0"/>
    <n v="6"/>
    <s v="Saturday"/>
    <x v="1"/>
  </r>
  <r>
    <x v="1"/>
    <n v="1"/>
    <s v="21-00681"/>
    <d v="2020-04-04T00:00:00"/>
    <d v="1899-12-30T19:49:00"/>
    <x v="1"/>
    <s v="N/A"/>
    <n v="21"/>
    <n v="4.99"/>
    <b v="0"/>
    <n v="6"/>
    <s v="Saturday"/>
    <x v="1"/>
  </r>
  <r>
    <x v="1"/>
    <n v="1"/>
    <s v="21-00680"/>
    <d v="2020-04-04T00:00:00"/>
    <d v="1899-12-30T19:49:00"/>
    <x v="0"/>
    <n v="220"/>
    <n v="69"/>
    <n v="4.99"/>
    <b v="0"/>
    <n v="6"/>
    <s v="Saturday"/>
    <x v="1"/>
  </r>
  <r>
    <x v="1"/>
    <n v="1"/>
    <s v="21-00682"/>
    <d v="2020-04-04T00:00:00"/>
    <d v="1899-12-30T19:56:00"/>
    <x v="0"/>
    <n v="134"/>
    <n v="60"/>
    <n v="4.99"/>
    <b v="0"/>
    <n v="6"/>
    <s v="Saturday"/>
    <x v="1"/>
  </r>
  <r>
    <x v="1"/>
    <n v="1"/>
    <s v="21-00683"/>
    <d v="2020-04-04T00:00:00"/>
    <d v="1899-12-30T19:58:00"/>
    <x v="0"/>
    <n v="131"/>
    <n v="28"/>
    <n v="4.99"/>
    <b v="0"/>
    <n v="6"/>
    <s v="Saturday"/>
    <x v="1"/>
  </r>
  <r>
    <x v="1"/>
    <n v="1"/>
    <s v="21-00684"/>
    <d v="2020-04-04T00:00:00"/>
    <d v="1899-12-30T20:00:00"/>
    <x v="1"/>
    <s v="N/A"/>
    <n v="23"/>
    <n v="4.99"/>
    <b v="0"/>
    <n v="6"/>
    <s v="Saturday"/>
    <x v="1"/>
  </r>
  <r>
    <x v="1"/>
    <n v="1"/>
    <s v="21-00685"/>
    <d v="2020-04-04T00:00:00"/>
    <d v="1899-12-30T20:05:00"/>
    <x v="0"/>
    <n v="155"/>
    <n v="104"/>
    <n v="4.99"/>
    <b v="1"/>
    <n v="6"/>
    <s v="Saturday"/>
    <x v="1"/>
  </r>
  <r>
    <x v="1"/>
    <n v="1"/>
    <s v="21-00686"/>
    <d v="2020-04-04T00:00:00"/>
    <d v="1899-12-30T20:08:00"/>
    <x v="0"/>
    <n v="152"/>
    <n v="118"/>
    <n v="4.99"/>
    <b v="0"/>
    <n v="6"/>
    <s v="Saturday"/>
    <x v="1"/>
  </r>
  <r>
    <x v="1"/>
    <n v="1"/>
    <s v="21-00687"/>
    <d v="2020-04-04T00:00:00"/>
    <d v="1899-12-30T20:10:00"/>
    <x v="0"/>
    <n v="152"/>
    <n v="101"/>
    <n v="4.99"/>
    <b v="0"/>
    <n v="6"/>
    <s v="Saturday"/>
    <x v="1"/>
  </r>
  <r>
    <x v="1"/>
    <n v="1"/>
    <s v="21-00688"/>
    <d v="2020-04-04T00:00:00"/>
    <d v="1899-12-30T20:12:00"/>
    <x v="1"/>
    <s v="N/A"/>
    <n v="43"/>
    <n v="4.99"/>
    <b v="0"/>
    <n v="6"/>
    <s v="Saturday"/>
    <x v="1"/>
  </r>
  <r>
    <x v="1"/>
    <n v="1"/>
    <s v="21-00689"/>
    <d v="2020-04-04T00:00:00"/>
    <d v="1899-12-30T20:13:00"/>
    <x v="1"/>
    <s v="N/A"/>
    <n v="43"/>
    <n v="4.99"/>
    <b v="0"/>
    <n v="6"/>
    <s v="Saturday"/>
    <x v="1"/>
  </r>
  <r>
    <x v="1"/>
    <n v="1"/>
    <s v="21-00691"/>
    <d v="2020-04-04T00:00:00"/>
    <d v="1899-12-30T20:18:00"/>
    <x v="1"/>
    <s v="N/A"/>
    <n v="41"/>
    <n v="4.99"/>
    <b v="0"/>
    <n v="6"/>
    <s v="Saturday"/>
    <x v="1"/>
  </r>
  <r>
    <x v="1"/>
    <n v="1"/>
    <s v="21-00690"/>
    <d v="2020-04-04T00:00:00"/>
    <d v="1899-12-30T20:18:00"/>
    <x v="0"/>
    <n v="115"/>
    <n v="109"/>
    <n v="4.99"/>
    <b v="0"/>
    <n v="6"/>
    <s v="Saturday"/>
    <x v="1"/>
  </r>
  <r>
    <x v="1"/>
    <n v="1"/>
    <s v="21-00692"/>
    <d v="2020-04-04T00:00:00"/>
    <d v="1899-12-30T20:20:00"/>
    <x v="1"/>
    <s v="N/A"/>
    <n v="26"/>
    <n v="4.99"/>
    <b v="0"/>
    <n v="6"/>
    <s v="Saturday"/>
    <x v="1"/>
  </r>
  <r>
    <x v="1"/>
    <n v="1"/>
    <s v="21-00693"/>
    <d v="2020-04-04T00:00:00"/>
    <d v="1899-12-30T20:22:00"/>
    <x v="1"/>
    <s v="N/A"/>
    <n v="58"/>
    <n v="4.99"/>
    <b v="0"/>
    <n v="6"/>
    <s v="Saturday"/>
    <x v="1"/>
  </r>
  <r>
    <x v="1"/>
    <n v="1"/>
    <s v="21-00694"/>
    <d v="2020-04-04T00:00:00"/>
    <d v="1899-12-30T20:28:00"/>
    <x v="1"/>
    <s v="N/A"/>
    <n v="23"/>
    <n v="4.99"/>
    <b v="0"/>
    <n v="6"/>
    <s v="Saturday"/>
    <x v="1"/>
  </r>
  <r>
    <x v="1"/>
    <n v="1"/>
    <s v="21-00695"/>
    <d v="2020-04-04T00:00:00"/>
    <d v="1899-12-30T20:31:00"/>
    <x v="1"/>
    <s v="N/A"/>
    <n v="54"/>
    <n v="4.99"/>
    <b v="0"/>
    <n v="6"/>
    <s v="Saturday"/>
    <x v="1"/>
  </r>
  <r>
    <x v="1"/>
    <n v="1"/>
    <s v="21-00696"/>
    <d v="2020-04-04T00:00:00"/>
    <d v="1899-12-30T20:34:00"/>
    <x v="1"/>
    <s v="N/A"/>
    <n v="34"/>
    <n v="4.99"/>
    <b v="0"/>
    <n v="6"/>
    <s v="Saturday"/>
    <x v="1"/>
  </r>
  <r>
    <x v="1"/>
    <n v="1"/>
    <s v="21-00697"/>
    <d v="2020-04-04T00:00:00"/>
    <d v="1899-12-30T20:48:00"/>
    <x v="0"/>
    <n v="147"/>
    <n v="66"/>
    <n v="4.99"/>
    <b v="0"/>
    <n v="6"/>
    <s v="Saturday"/>
    <x v="1"/>
  </r>
  <r>
    <x v="1"/>
    <n v="1"/>
    <s v="21-00698"/>
    <d v="2020-04-04T00:00:00"/>
    <d v="1899-12-30T20:55:00"/>
    <x v="0"/>
    <n v="100"/>
    <n v="157"/>
    <n v="4.99"/>
    <b v="0"/>
    <n v="6"/>
    <s v="Saturday"/>
    <x v="1"/>
  </r>
  <r>
    <x v="1"/>
    <n v="1"/>
    <s v="21-00699"/>
    <d v="2020-04-04T00:00:00"/>
    <d v="1899-12-30T20:56:00"/>
    <x v="0"/>
    <n v="142"/>
    <n v="65"/>
    <n v="4.99"/>
    <b v="0"/>
    <n v="6"/>
    <s v="Saturday"/>
    <x v="1"/>
  </r>
  <r>
    <x v="1"/>
    <n v="1"/>
    <s v="21-00700"/>
    <d v="2020-04-04T00:00:00"/>
    <d v="1899-12-30T20:57:00"/>
    <x v="1"/>
    <s v="N/A"/>
    <n v="55"/>
    <n v="4.99"/>
    <b v="0"/>
    <n v="6"/>
    <s v="Saturday"/>
    <x v="1"/>
  </r>
  <r>
    <x v="1"/>
    <n v="1"/>
    <s v="21-00702"/>
    <d v="2020-04-05T00:00:00"/>
    <d v="1899-12-30T12:06:00"/>
    <x v="0"/>
    <n v="29"/>
    <n v="36"/>
    <n v="4.99"/>
    <b v="0"/>
    <n v="7"/>
    <s v="Sunday"/>
    <x v="1"/>
  </r>
  <r>
    <x v="1"/>
    <n v="1"/>
    <s v="21-00701"/>
    <d v="2020-04-05T00:00:00"/>
    <d v="1899-12-30T12:06:00"/>
    <x v="0"/>
    <n v="34"/>
    <n v="89"/>
    <n v="4.99"/>
    <b v="0"/>
    <n v="7"/>
    <s v="Sunday"/>
    <x v="1"/>
  </r>
  <r>
    <x v="1"/>
    <n v="1"/>
    <s v="21-00703"/>
    <d v="2020-04-05T00:00:00"/>
    <d v="1899-12-30T12:09:00"/>
    <x v="0"/>
    <n v="40"/>
    <n v="47"/>
    <n v="4.99"/>
    <b v="0"/>
    <n v="7"/>
    <s v="Sunday"/>
    <x v="1"/>
  </r>
  <r>
    <x v="1"/>
    <n v="1"/>
    <s v="21-00704"/>
    <d v="2020-04-05T00:00:00"/>
    <d v="1899-12-30T12:12:00"/>
    <x v="0"/>
    <n v="32"/>
    <n v="40"/>
    <n v="4.99"/>
    <b v="0"/>
    <n v="7"/>
    <s v="Sunday"/>
    <x v="1"/>
  </r>
  <r>
    <x v="1"/>
    <n v="1"/>
    <s v="21-00705"/>
    <d v="2020-04-05T00:00:00"/>
    <d v="1899-12-30T12:13:00"/>
    <x v="0"/>
    <n v="40"/>
    <n v="111"/>
    <n v="4.99"/>
    <b v="0"/>
    <n v="7"/>
    <s v="Sunday"/>
    <x v="1"/>
  </r>
  <r>
    <x v="1"/>
    <n v="1"/>
    <s v="21-00706"/>
    <d v="2020-04-05T00:00:00"/>
    <d v="1899-12-30T12:16:00"/>
    <x v="0"/>
    <n v="40"/>
    <n v="21"/>
    <n v="4.99"/>
    <b v="0"/>
    <n v="7"/>
    <s v="Sunday"/>
    <x v="1"/>
  </r>
  <r>
    <x v="1"/>
    <n v="1"/>
    <s v="21-00707"/>
    <d v="2020-04-05T00:00:00"/>
    <d v="1899-12-30T12:20:00"/>
    <x v="0"/>
    <n v="21"/>
    <n v="78"/>
    <n v="4.99"/>
    <b v="0"/>
    <n v="7"/>
    <s v="Sunday"/>
    <x v="1"/>
  </r>
  <r>
    <x v="1"/>
    <n v="1"/>
    <s v="21-00708"/>
    <d v="2020-04-05T00:00:00"/>
    <d v="1899-12-30T12:30:00"/>
    <x v="0"/>
    <n v="30"/>
    <n v="55"/>
    <n v="4.99"/>
    <b v="0"/>
    <n v="7"/>
    <s v="Sunday"/>
    <x v="1"/>
  </r>
  <r>
    <x v="1"/>
    <n v="1"/>
    <s v="21-00709"/>
    <d v="2020-04-05T00:00:00"/>
    <d v="1899-12-30T12:38:00"/>
    <x v="0"/>
    <n v="40"/>
    <n v="71"/>
    <n v="4.99"/>
    <b v="0"/>
    <n v="7"/>
    <s v="Sunday"/>
    <x v="1"/>
  </r>
  <r>
    <x v="1"/>
    <n v="1"/>
    <s v="21-00710"/>
    <d v="2020-04-05T00:00:00"/>
    <d v="1899-12-30T12:49:00"/>
    <x v="0"/>
    <n v="24"/>
    <n v="28"/>
    <n v="4.99"/>
    <b v="0"/>
    <n v="7"/>
    <s v="Sunday"/>
    <x v="1"/>
  </r>
  <r>
    <x v="1"/>
    <n v="1"/>
    <s v="21-00711"/>
    <d v="2020-04-05T00:00:00"/>
    <d v="1899-12-30T13:05:00"/>
    <x v="0"/>
    <n v="21"/>
    <n v="71"/>
    <n v="4.99"/>
    <b v="0"/>
    <n v="7"/>
    <s v="Sunday"/>
    <x v="1"/>
  </r>
  <r>
    <x v="1"/>
    <n v="1"/>
    <s v="21-00712"/>
    <d v="2020-04-05T00:00:00"/>
    <d v="1899-12-30T13:22:00"/>
    <x v="0"/>
    <n v="31"/>
    <n v="71"/>
    <n v="4.99"/>
    <b v="0"/>
    <n v="7"/>
    <s v="Sunday"/>
    <x v="1"/>
  </r>
  <r>
    <x v="1"/>
    <n v="1"/>
    <s v="21-00713"/>
    <d v="2020-04-05T00:00:00"/>
    <d v="1899-12-30T13:44:00"/>
    <x v="0"/>
    <n v="30"/>
    <n v="50"/>
    <n v="4.99"/>
    <b v="0"/>
    <n v="7"/>
    <s v="Sunday"/>
    <x v="1"/>
  </r>
  <r>
    <x v="1"/>
    <n v="1"/>
    <s v="21-00714"/>
    <d v="2020-04-05T00:00:00"/>
    <d v="1899-12-30T14:00:00"/>
    <x v="0"/>
    <n v="34"/>
    <n v="59"/>
    <n v="4.99"/>
    <b v="0"/>
    <n v="7"/>
    <s v="Sunday"/>
    <x v="1"/>
  </r>
  <r>
    <x v="1"/>
    <n v="1"/>
    <s v="21-00715"/>
    <d v="2020-04-05T00:00:00"/>
    <d v="1899-12-30T14:27:00"/>
    <x v="0"/>
    <n v="35"/>
    <n v="29"/>
    <n v="4.99"/>
    <b v="0"/>
    <n v="7"/>
    <s v="Sunday"/>
    <x v="1"/>
  </r>
  <r>
    <x v="1"/>
    <n v="1"/>
    <s v="21-00716"/>
    <d v="2020-04-05T00:00:00"/>
    <d v="1899-12-30T14:34:00"/>
    <x v="0"/>
    <n v="33"/>
    <n v="32"/>
    <n v="4.99"/>
    <b v="0"/>
    <n v="7"/>
    <s v="Sunday"/>
    <x v="1"/>
  </r>
  <r>
    <x v="1"/>
    <n v="1"/>
    <s v="21-00717"/>
    <d v="2020-04-05T00:00:00"/>
    <d v="1899-12-30T14:39:00"/>
    <x v="0"/>
    <n v="20"/>
    <n v="33"/>
    <n v="4.99"/>
    <b v="0"/>
    <n v="7"/>
    <s v="Sunday"/>
    <x v="1"/>
  </r>
  <r>
    <x v="1"/>
    <n v="1"/>
    <s v="21-00718"/>
    <d v="2020-04-05T00:00:00"/>
    <d v="1899-12-30T15:16:00"/>
    <x v="0"/>
    <n v="27"/>
    <n v="66"/>
    <n v="4.99"/>
    <b v="0"/>
    <n v="7"/>
    <s v="Sunday"/>
    <x v="1"/>
  </r>
  <r>
    <x v="1"/>
    <n v="1"/>
    <s v="21-00719"/>
    <d v="2020-04-05T00:00:00"/>
    <d v="1899-12-30T15:17:00"/>
    <x v="0"/>
    <n v="29"/>
    <n v="28"/>
    <n v="4.99"/>
    <b v="0"/>
    <n v="7"/>
    <s v="Sunday"/>
    <x v="1"/>
  </r>
  <r>
    <x v="1"/>
    <n v="1"/>
    <s v="21-00720"/>
    <d v="2020-04-05T00:00:00"/>
    <d v="1899-12-30T15:27:00"/>
    <x v="0"/>
    <n v="21"/>
    <n v="37"/>
    <n v="4.99"/>
    <b v="0"/>
    <n v="7"/>
    <s v="Sunday"/>
    <x v="1"/>
  </r>
  <r>
    <x v="1"/>
    <n v="1"/>
    <s v="21-00721"/>
    <d v="2020-04-05T00:00:00"/>
    <d v="1899-12-30T15:41:00"/>
    <x v="0"/>
    <n v="20"/>
    <n v="62"/>
    <n v="4.99"/>
    <b v="1"/>
    <n v="7"/>
    <s v="Sunday"/>
    <x v="1"/>
  </r>
  <r>
    <x v="1"/>
    <n v="1"/>
    <s v="21-00722"/>
    <d v="2020-04-05T00:00:00"/>
    <d v="1899-12-30T16:08:00"/>
    <x v="0"/>
    <n v="25"/>
    <n v="56"/>
    <n v="4.99"/>
    <b v="0"/>
    <n v="7"/>
    <s v="Sunday"/>
    <x v="1"/>
  </r>
  <r>
    <x v="1"/>
    <n v="1"/>
    <s v="21-00723"/>
    <d v="2020-04-05T00:00:00"/>
    <d v="1899-12-30T16:16:00"/>
    <x v="0"/>
    <n v="29"/>
    <n v="22"/>
    <n v="4.99"/>
    <b v="0"/>
    <n v="7"/>
    <s v="Sunday"/>
    <x v="1"/>
  </r>
  <r>
    <x v="1"/>
    <n v="1"/>
    <s v="21-00724"/>
    <d v="2020-04-05T00:00:00"/>
    <d v="1899-12-30T16:16:00"/>
    <x v="0"/>
    <n v="24"/>
    <n v="70"/>
    <n v="4.99"/>
    <b v="1"/>
    <n v="7"/>
    <s v="Sunday"/>
    <x v="1"/>
  </r>
  <r>
    <x v="1"/>
    <n v="1"/>
    <s v="21-00725"/>
    <d v="2020-04-05T00:00:00"/>
    <d v="1899-12-30T16:25:00"/>
    <x v="0"/>
    <n v="25"/>
    <n v="55"/>
    <n v="4.99"/>
    <b v="1"/>
    <n v="7"/>
    <s v="Sunday"/>
    <x v="1"/>
  </r>
  <r>
    <x v="1"/>
    <n v="1"/>
    <s v="21-00726"/>
    <d v="2020-04-05T00:00:00"/>
    <d v="1899-12-30T16:33:00"/>
    <x v="0"/>
    <n v="21"/>
    <n v="56"/>
    <n v="4.99"/>
    <b v="0"/>
    <n v="7"/>
    <s v="Sunday"/>
    <x v="1"/>
  </r>
  <r>
    <x v="1"/>
    <n v="1"/>
    <s v="21-00727"/>
    <d v="2020-04-05T00:00:00"/>
    <d v="1899-12-30T16:40:00"/>
    <x v="0"/>
    <n v="20"/>
    <n v="44"/>
    <n v="4.99"/>
    <b v="0"/>
    <n v="7"/>
    <s v="Sunday"/>
    <x v="1"/>
  </r>
  <r>
    <x v="1"/>
    <n v="1"/>
    <s v="21-00728"/>
    <d v="2020-04-05T00:00:00"/>
    <d v="1899-12-30T16:40:00"/>
    <x v="0"/>
    <n v="26"/>
    <n v="77"/>
    <n v="4.99"/>
    <b v="1"/>
    <n v="7"/>
    <s v="Sunday"/>
    <x v="1"/>
  </r>
  <r>
    <x v="1"/>
    <n v="1"/>
    <s v="21-00729"/>
    <d v="2020-04-05T00:00:00"/>
    <d v="1899-12-30T16:41:00"/>
    <x v="0"/>
    <n v="39"/>
    <n v="82"/>
    <n v="4.99"/>
    <b v="0"/>
    <n v="7"/>
    <s v="Sunday"/>
    <x v="1"/>
  </r>
  <r>
    <x v="1"/>
    <n v="1"/>
    <s v="21-00730"/>
    <d v="2020-04-05T00:00:00"/>
    <d v="1899-12-30T16:48:00"/>
    <x v="0"/>
    <n v="26"/>
    <n v="70"/>
    <n v="4.99"/>
    <b v="0"/>
    <n v="7"/>
    <s v="Sunday"/>
    <x v="1"/>
  </r>
  <r>
    <x v="1"/>
    <n v="1"/>
    <s v="21-00731"/>
    <d v="2020-04-05T00:00:00"/>
    <d v="1899-12-30T16:57:00"/>
    <x v="0"/>
    <n v="30"/>
    <n v="50"/>
    <n v="4.99"/>
    <b v="0"/>
    <n v="7"/>
    <s v="Sunday"/>
    <x v="1"/>
  </r>
  <r>
    <x v="1"/>
    <n v="1"/>
    <s v="21-00732"/>
    <d v="2020-04-05T00:00:00"/>
    <d v="1899-12-30T17:00:00"/>
    <x v="1"/>
    <s v="N/A"/>
    <n v="29"/>
    <n v="4.99"/>
    <b v="0"/>
    <n v="7"/>
    <s v="Sunday"/>
    <x v="1"/>
  </r>
  <r>
    <x v="1"/>
    <n v="1"/>
    <s v="21-00733"/>
    <d v="2020-04-05T00:00:00"/>
    <d v="1899-12-30T17:04:00"/>
    <x v="0"/>
    <n v="95"/>
    <n v="118"/>
    <n v="4.99"/>
    <b v="0"/>
    <n v="7"/>
    <s v="Sunday"/>
    <x v="1"/>
  </r>
  <r>
    <x v="1"/>
    <n v="1"/>
    <s v="21-00734"/>
    <d v="2020-04-05T00:00:00"/>
    <d v="1899-12-30T17:05:00"/>
    <x v="0"/>
    <n v="86"/>
    <n v="70"/>
    <n v="4.99"/>
    <b v="0"/>
    <n v="7"/>
    <s v="Sunday"/>
    <x v="1"/>
  </r>
  <r>
    <x v="1"/>
    <n v="1"/>
    <s v="21-00735"/>
    <d v="2020-04-05T00:00:00"/>
    <d v="1899-12-30T17:07:00"/>
    <x v="1"/>
    <s v="N/A"/>
    <n v="28"/>
    <n v="4.99"/>
    <b v="0"/>
    <n v="7"/>
    <s v="Sunday"/>
    <x v="1"/>
  </r>
  <r>
    <x v="1"/>
    <n v="1"/>
    <s v="21-00736"/>
    <d v="2020-04-05T00:00:00"/>
    <d v="1899-12-30T17:07:00"/>
    <x v="0"/>
    <n v="95"/>
    <n v="48"/>
    <n v="4.99"/>
    <b v="0"/>
    <n v="7"/>
    <s v="Sunday"/>
    <x v="1"/>
  </r>
  <r>
    <x v="1"/>
    <n v="1"/>
    <s v="21-00737"/>
    <d v="2020-04-05T00:00:00"/>
    <d v="1899-12-30T17:08:00"/>
    <x v="0"/>
    <n v="104"/>
    <n v="58"/>
    <n v="4.99"/>
    <b v="0"/>
    <n v="7"/>
    <s v="Sunday"/>
    <x v="1"/>
  </r>
  <r>
    <x v="1"/>
    <n v="1"/>
    <s v="21-00738"/>
    <d v="2020-04-05T00:00:00"/>
    <d v="1899-12-30T17:13:00"/>
    <x v="1"/>
    <s v="N/A"/>
    <n v="25"/>
    <n v="4.99"/>
    <b v="0"/>
    <n v="7"/>
    <s v="Sunday"/>
    <x v="1"/>
  </r>
  <r>
    <x v="1"/>
    <n v="1"/>
    <s v="21-00739"/>
    <d v="2020-04-05T00:00:00"/>
    <d v="1899-12-30T17:13:00"/>
    <x v="0"/>
    <n v="65"/>
    <n v="91"/>
    <n v="4.99"/>
    <b v="0"/>
    <n v="7"/>
    <s v="Sunday"/>
    <x v="1"/>
  </r>
  <r>
    <x v="1"/>
    <n v="1"/>
    <s v="21-00740"/>
    <d v="2020-04-05T00:00:00"/>
    <d v="1899-12-30T17:15:00"/>
    <x v="1"/>
    <s v="N/A"/>
    <n v="24"/>
    <n v="4.99"/>
    <b v="0"/>
    <n v="7"/>
    <s v="Sunday"/>
    <x v="1"/>
  </r>
  <r>
    <x v="1"/>
    <n v="1"/>
    <s v="21-00741"/>
    <d v="2020-04-05T00:00:00"/>
    <d v="1899-12-30T17:15:00"/>
    <x v="0"/>
    <n v="109"/>
    <n v="73"/>
    <n v="4.99"/>
    <b v="0"/>
    <n v="7"/>
    <s v="Sunday"/>
    <x v="1"/>
  </r>
  <r>
    <x v="1"/>
    <n v="1"/>
    <s v="21-00743"/>
    <d v="2020-04-05T00:00:00"/>
    <d v="1899-12-30T17:16:00"/>
    <x v="0"/>
    <n v="103"/>
    <n v="60"/>
    <n v="4.99"/>
    <b v="0"/>
    <n v="7"/>
    <s v="Sunday"/>
    <x v="1"/>
  </r>
  <r>
    <x v="1"/>
    <n v="1"/>
    <s v="21-00742"/>
    <d v="2020-04-05T00:00:00"/>
    <d v="1899-12-30T17:16:00"/>
    <x v="0"/>
    <n v="96"/>
    <n v="70"/>
    <n v="4.99"/>
    <b v="0"/>
    <n v="7"/>
    <s v="Sunday"/>
    <x v="1"/>
  </r>
  <r>
    <x v="1"/>
    <n v="1"/>
    <s v="21-00744"/>
    <d v="2020-04-05T00:00:00"/>
    <d v="1899-12-30T17:19:00"/>
    <x v="0"/>
    <n v="79"/>
    <n v="99"/>
    <n v="4.99"/>
    <b v="0"/>
    <n v="7"/>
    <s v="Sunday"/>
    <x v="1"/>
  </r>
  <r>
    <x v="1"/>
    <n v="1"/>
    <s v="21-00745"/>
    <d v="2020-04-05T00:00:00"/>
    <d v="1899-12-30T17:20:00"/>
    <x v="0"/>
    <n v="97"/>
    <n v="38"/>
    <n v="4.99"/>
    <b v="0"/>
    <n v="7"/>
    <s v="Sunday"/>
    <x v="1"/>
  </r>
  <r>
    <x v="1"/>
    <n v="1"/>
    <s v="21-00746"/>
    <d v="2020-04-05T00:00:00"/>
    <d v="1899-12-30T17:22:00"/>
    <x v="0"/>
    <n v="74"/>
    <n v="66"/>
    <n v="4.99"/>
    <b v="0"/>
    <n v="7"/>
    <s v="Sunday"/>
    <x v="1"/>
  </r>
  <r>
    <x v="1"/>
    <n v="1"/>
    <s v="21-00747"/>
    <d v="2020-04-05T00:00:00"/>
    <d v="1899-12-30T17:22:00"/>
    <x v="0"/>
    <n v="102"/>
    <n v="160"/>
    <n v="4.99"/>
    <b v="1"/>
    <n v="7"/>
    <s v="Sunday"/>
    <x v="1"/>
  </r>
  <r>
    <x v="1"/>
    <n v="1"/>
    <s v="21-00748"/>
    <d v="2020-04-05T00:00:00"/>
    <d v="1899-12-30T17:24:00"/>
    <x v="0"/>
    <n v="95"/>
    <n v="122"/>
    <n v="4.99"/>
    <b v="0"/>
    <n v="7"/>
    <s v="Sunday"/>
    <x v="1"/>
  </r>
  <r>
    <x v="1"/>
    <n v="1"/>
    <s v="21-00750"/>
    <d v="2020-04-05T00:00:00"/>
    <d v="1899-12-30T17:25:00"/>
    <x v="0"/>
    <n v="101"/>
    <n v="56"/>
    <n v="4.99"/>
    <b v="0"/>
    <n v="7"/>
    <s v="Sunday"/>
    <x v="1"/>
  </r>
  <r>
    <x v="1"/>
    <n v="1"/>
    <s v="21-00749"/>
    <d v="2020-04-05T00:00:00"/>
    <d v="1899-12-30T17:25:00"/>
    <x v="0"/>
    <n v="91"/>
    <n v="62"/>
    <n v="4.99"/>
    <b v="1"/>
    <n v="7"/>
    <s v="Sunday"/>
    <x v="1"/>
  </r>
  <r>
    <x v="1"/>
    <n v="1"/>
    <s v="21-00752"/>
    <d v="2020-04-05T00:00:00"/>
    <d v="1899-12-30T17:26:00"/>
    <x v="1"/>
    <s v="N/A"/>
    <n v="25"/>
    <n v="4.99"/>
    <b v="0"/>
    <n v="7"/>
    <s v="Sunday"/>
    <x v="1"/>
  </r>
  <r>
    <x v="1"/>
    <n v="1"/>
    <s v="21-00751"/>
    <d v="2020-04-05T00:00:00"/>
    <d v="1899-12-30T17:26:00"/>
    <x v="0"/>
    <n v="102"/>
    <n v="66"/>
    <n v="4.99"/>
    <b v="0"/>
    <n v="7"/>
    <s v="Sunday"/>
    <x v="1"/>
  </r>
  <r>
    <x v="1"/>
    <n v="1"/>
    <s v="21-00753"/>
    <d v="2020-04-05T00:00:00"/>
    <d v="1899-12-30T17:26:00"/>
    <x v="0"/>
    <n v="92"/>
    <n v="94"/>
    <n v="4.99"/>
    <b v="0"/>
    <n v="7"/>
    <s v="Sunday"/>
    <x v="1"/>
  </r>
  <r>
    <x v="1"/>
    <n v="1"/>
    <s v="21-00755"/>
    <d v="2020-04-05T00:00:00"/>
    <d v="1899-12-30T17:27:00"/>
    <x v="0"/>
    <n v="116"/>
    <n v="39"/>
    <n v="4.99"/>
    <b v="0"/>
    <n v="7"/>
    <s v="Sunday"/>
    <x v="1"/>
  </r>
  <r>
    <x v="1"/>
    <n v="1"/>
    <s v="21-00754"/>
    <d v="2020-04-05T00:00:00"/>
    <d v="1899-12-30T17:27:00"/>
    <x v="0"/>
    <n v="116"/>
    <n v="142"/>
    <n v="4.99"/>
    <b v="0"/>
    <n v="7"/>
    <s v="Sunday"/>
    <x v="1"/>
  </r>
  <r>
    <x v="1"/>
    <n v="1"/>
    <s v="21-00757"/>
    <d v="2020-04-05T00:00:00"/>
    <d v="1899-12-30T17:28:00"/>
    <x v="0"/>
    <n v="109"/>
    <n v="55"/>
    <n v="4.99"/>
    <b v="0"/>
    <n v="7"/>
    <s v="Sunday"/>
    <x v="1"/>
  </r>
  <r>
    <x v="1"/>
    <n v="1"/>
    <s v="21-00756"/>
    <d v="2020-04-05T00:00:00"/>
    <d v="1899-12-30T17:28:00"/>
    <x v="0"/>
    <n v="72"/>
    <n v="60"/>
    <n v="4.99"/>
    <b v="0"/>
    <n v="7"/>
    <s v="Sunday"/>
    <x v="1"/>
  </r>
  <r>
    <x v="1"/>
    <n v="1"/>
    <s v="21-00758"/>
    <d v="2020-04-05T00:00:00"/>
    <d v="1899-12-30T17:31:00"/>
    <x v="1"/>
    <s v="N/A"/>
    <n v="29"/>
    <n v="4.99"/>
    <b v="0"/>
    <n v="7"/>
    <s v="Sunday"/>
    <x v="1"/>
  </r>
  <r>
    <x v="1"/>
    <n v="1"/>
    <s v="21-00759"/>
    <d v="2020-04-05T00:00:00"/>
    <d v="1899-12-30T17:32:00"/>
    <x v="0"/>
    <n v="92"/>
    <n v="173"/>
    <n v="4.99"/>
    <b v="1"/>
    <n v="7"/>
    <s v="Sunday"/>
    <x v="1"/>
  </r>
  <r>
    <x v="1"/>
    <n v="1"/>
    <s v="21-00760"/>
    <d v="2020-04-05T00:00:00"/>
    <d v="1899-12-30T17:34:00"/>
    <x v="0"/>
    <n v="92"/>
    <n v="111"/>
    <n v="4.99"/>
    <b v="0"/>
    <n v="7"/>
    <s v="Sunday"/>
    <x v="1"/>
  </r>
  <r>
    <x v="1"/>
    <n v="1"/>
    <s v="21-00761"/>
    <d v="2020-04-05T00:00:00"/>
    <d v="1899-12-30T17:35:00"/>
    <x v="1"/>
    <s v="N/A"/>
    <n v="23"/>
    <n v="4.99"/>
    <b v="0"/>
    <n v="7"/>
    <s v="Sunday"/>
    <x v="1"/>
  </r>
  <r>
    <x v="1"/>
    <n v="1"/>
    <s v="21-00762"/>
    <d v="2020-04-05T00:00:00"/>
    <d v="1899-12-30T17:35:00"/>
    <x v="0"/>
    <n v="104"/>
    <n v="39"/>
    <n v="4.99"/>
    <b v="0"/>
    <n v="7"/>
    <s v="Sunday"/>
    <x v="1"/>
  </r>
  <r>
    <x v="1"/>
    <n v="1"/>
    <s v="21-00763"/>
    <d v="2020-04-05T00:00:00"/>
    <d v="1899-12-30T17:37:00"/>
    <x v="0"/>
    <n v="80"/>
    <n v="101"/>
    <n v="4.99"/>
    <b v="0"/>
    <n v="7"/>
    <s v="Sunday"/>
    <x v="1"/>
  </r>
  <r>
    <x v="1"/>
    <n v="1"/>
    <s v="21-00764"/>
    <d v="2020-04-05T00:00:00"/>
    <d v="1899-12-30T17:40:00"/>
    <x v="0"/>
    <n v="83"/>
    <n v="46"/>
    <n v="4.99"/>
    <b v="0"/>
    <n v="7"/>
    <s v="Sunday"/>
    <x v="1"/>
  </r>
  <r>
    <x v="1"/>
    <n v="1"/>
    <s v="21-00765"/>
    <d v="2020-04-05T00:00:00"/>
    <d v="1899-12-30T17:41:00"/>
    <x v="1"/>
    <s v="N/A"/>
    <n v="25"/>
    <n v="4.99"/>
    <b v="0"/>
    <n v="7"/>
    <s v="Sunday"/>
    <x v="1"/>
  </r>
  <r>
    <x v="1"/>
    <n v="1"/>
    <s v="21-00766"/>
    <d v="2020-04-05T00:00:00"/>
    <d v="1899-12-30T17:42:00"/>
    <x v="1"/>
    <s v="N/A"/>
    <n v="34"/>
    <n v="4.99"/>
    <b v="0"/>
    <n v="7"/>
    <s v="Sunday"/>
    <x v="1"/>
  </r>
  <r>
    <x v="1"/>
    <n v="1"/>
    <s v="21-00767"/>
    <d v="2020-04-05T00:00:00"/>
    <d v="1899-12-30T17:43:00"/>
    <x v="0"/>
    <n v="125"/>
    <n v="66"/>
    <n v="4.99"/>
    <b v="0"/>
    <n v="7"/>
    <s v="Sunday"/>
    <x v="1"/>
  </r>
  <r>
    <x v="1"/>
    <n v="1"/>
    <s v="21-00768"/>
    <d v="2020-04-05T00:00:00"/>
    <d v="1899-12-30T17:43:00"/>
    <x v="0"/>
    <n v="100"/>
    <n v="85"/>
    <n v="4.99"/>
    <b v="0"/>
    <n v="7"/>
    <s v="Sunday"/>
    <x v="1"/>
  </r>
  <r>
    <x v="1"/>
    <n v="1"/>
    <s v="21-00769"/>
    <d v="2020-04-05T00:00:00"/>
    <d v="1899-12-30T17:45:00"/>
    <x v="0"/>
    <n v="106"/>
    <n v="132"/>
    <n v="4.99"/>
    <b v="0"/>
    <n v="7"/>
    <s v="Sunday"/>
    <x v="1"/>
  </r>
  <r>
    <x v="1"/>
    <n v="1"/>
    <s v="21-00770"/>
    <d v="2020-04-05T00:00:00"/>
    <d v="1899-12-30T17:45:00"/>
    <x v="0"/>
    <n v="71"/>
    <n v="135"/>
    <n v="4.99"/>
    <b v="0"/>
    <n v="7"/>
    <s v="Sunday"/>
    <x v="1"/>
  </r>
  <r>
    <x v="1"/>
    <n v="1"/>
    <s v="21-00771"/>
    <d v="2020-04-05T00:00:00"/>
    <d v="1899-12-30T17:51:00"/>
    <x v="0"/>
    <n v="69"/>
    <n v="64"/>
    <n v="4.99"/>
    <b v="0"/>
    <n v="7"/>
    <s v="Sunday"/>
    <x v="1"/>
  </r>
  <r>
    <x v="1"/>
    <n v="1"/>
    <s v="21-00772"/>
    <d v="2020-04-05T00:00:00"/>
    <d v="1899-12-30T17:52:00"/>
    <x v="0"/>
    <n v="111"/>
    <n v="45"/>
    <n v="4.99"/>
    <b v="0"/>
    <n v="7"/>
    <s v="Sunday"/>
    <x v="1"/>
  </r>
  <r>
    <x v="1"/>
    <n v="1"/>
    <s v="21-00773"/>
    <d v="2020-04-05T00:00:00"/>
    <d v="1899-12-30T17:55:00"/>
    <x v="0"/>
    <n v="86"/>
    <n v="37"/>
    <n v="4.99"/>
    <b v="0"/>
    <n v="7"/>
    <s v="Sunday"/>
    <x v="1"/>
  </r>
  <r>
    <x v="1"/>
    <n v="1"/>
    <s v="21-00774"/>
    <d v="2020-04-05T00:00:00"/>
    <d v="1899-12-30T17:56:00"/>
    <x v="0"/>
    <n v="117"/>
    <n v="52"/>
    <n v="4.99"/>
    <b v="0"/>
    <n v="7"/>
    <s v="Sunday"/>
    <x v="1"/>
  </r>
  <r>
    <x v="1"/>
    <n v="1"/>
    <s v="21-00776"/>
    <d v="2020-04-05T00:00:00"/>
    <d v="1899-12-30T17:58:00"/>
    <x v="1"/>
    <s v="N/A"/>
    <n v="23"/>
    <n v="4.99"/>
    <b v="0"/>
    <n v="7"/>
    <s v="Sunday"/>
    <x v="1"/>
  </r>
  <r>
    <x v="1"/>
    <n v="1"/>
    <s v="21-00775"/>
    <d v="2020-04-05T00:00:00"/>
    <d v="1899-12-30T17:58:00"/>
    <x v="0"/>
    <n v="92"/>
    <n v="43"/>
    <n v="4.99"/>
    <b v="0"/>
    <n v="7"/>
    <s v="Sunday"/>
    <x v="1"/>
  </r>
  <r>
    <x v="1"/>
    <n v="1"/>
    <s v="21-00777"/>
    <d v="2020-04-05T00:00:00"/>
    <d v="1899-12-30T18:00:00"/>
    <x v="0"/>
    <n v="125"/>
    <n v="32"/>
    <n v="4.99"/>
    <b v="0"/>
    <n v="7"/>
    <s v="Sunday"/>
    <x v="1"/>
  </r>
  <r>
    <x v="1"/>
    <n v="1"/>
    <s v="21-00778"/>
    <d v="2020-04-05T00:00:00"/>
    <d v="1899-12-30T18:01:00"/>
    <x v="1"/>
    <s v="N/A"/>
    <n v="25"/>
    <n v="4.99"/>
    <b v="0"/>
    <n v="7"/>
    <s v="Sunday"/>
    <x v="1"/>
  </r>
  <r>
    <x v="1"/>
    <n v="1"/>
    <s v="21-00779"/>
    <d v="2020-04-05T00:00:00"/>
    <d v="1899-12-30T18:02:00"/>
    <x v="0"/>
    <n v="105"/>
    <n v="94"/>
    <n v="4.99"/>
    <b v="0"/>
    <n v="7"/>
    <s v="Sunday"/>
    <x v="1"/>
  </r>
  <r>
    <x v="1"/>
    <n v="1"/>
    <s v="21-00780"/>
    <d v="2020-04-05T00:00:00"/>
    <d v="1899-12-30T18:04:00"/>
    <x v="0"/>
    <n v="155"/>
    <n v="30"/>
    <n v="4.99"/>
    <b v="0"/>
    <n v="7"/>
    <s v="Sunday"/>
    <x v="1"/>
  </r>
  <r>
    <x v="1"/>
    <n v="1"/>
    <s v="21-00782"/>
    <d v="2020-04-05T00:00:00"/>
    <d v="1899-12-30T18:08:00"/>
    <x v="1"/>
    <s v="N/A"/>
    <n v="27"/>
    <n v="4.99"/>
    <b v="0"/>
    <n v="7"/>
    <s v="Sunday"/>
    <x v="1"/>
  </r>
  <r>
    <x v="1"/>
    <n v="1"/>
    <s v="21-00783"/>
    <d v="2020-04-05T00:00:00"/>
    <d v="1899-12-30T18:08:00"/>
    <x v="0"/>
    <n v="119"/>
    <n v="32"/>
    <n v="4.99"/>
    <b v="0"/>
    <n v="7"/>
    <s v="Sunday"/>
    <x v="1"/>
  </r>
  <r>
    <x v="1"/>
    <n v="1"/>
    <s v="21-00781"/>
    <d v="2020-04-05T00:00:00"/>
    <d v="1899-12-30T18:08:00"/>
    <x v="0"/>
    <n v="114"/>
    <n v="37"/>
    <n v="4.99"/>
    <b v="0"/>
    <n v="7"/>
    <s v="Sunday"/>
    <x v="1"/>
  </r>
  <r>
    <x v="1"/>
    <n v="1"/>
    <s v="21-00784"/>
    <d v="2020-04-05T00:00:00"/>
    <d v="1899-12-30T18:09:00"/>
    <x v="0"/>
    <n v="157"/>
    <n v="46"/>
    <n v="4.99"/>
    <b v="0"/>
    <n v="7"/>
    <s v="Sunday"/>
    <x v="1"/>
  </r>
  <r>
    <x v="1"/>
    <n v="1"/>
    <s v="21-00785"/>
    <d v="2020-04-05T00:00:00"/>
    <d v="1899-12-30T18:10:00"/>
    <x v="0"/>
    <n v="110"/>
    <n v="32"/>
    <n v="4.99"/>
    <b v="0"/>
    <n v="7"/>
    <s v="Sunday"/>
    <x v="1"/>
  </r>
  <r>
    <x v="1"/>
    <n v="1"/>
    <s v="21-00787"/>
    <d v="2020-04-05T00:00:00"/>
    <d v="1899-12-30T18:12:00"/>
    <x v="0"/>
    <n v="144"/>
    <n v="62"/>
    <n v="4.99"/>
    <b v="0"/>
    <n v="7"/>
    <s v="Sunday"/>
    <x v="1"/>
  </r>
  <r>
    <x v="1"/>
    <n v="1"/>
    <s v="21-00786"/>
    <d v="2020-04-05T00:00:00"/>
    <d v="1899-12-30T18:12:00"/>
    <x v="0"/>
    <n v="83"/>
    <n v="121"/>
    <n v="4.99"/>
    <b v="0"/>
    <n v="7"/>
    <s v="Sunday"/>
    <x v="1"/>
  </r>
  <r>
    <x v="1"/>
    <n v="1"/>
    <s v="21-00788"/>
    <d v="2020-04-05T00:00:00"/>
    <d v="1899-12-30T18:13:00"/>
    <x v="0"/>
    <n v="140"/>
    <n v="29"/>
    <n v="4.99"/>
    <b v="0"/>
    <n v="7"/>
    <s v="Sunday"/>
    <x v="1"/>
  </r>
  <r>
    <x v="1"/>
    <n v="1"/>
    <s v="21-00789"/>
    <d v="2020-04-05T00:00:00"/>
    <d v="1899-12-30T18:13:00"/>
    <x v="0"/>
    <n v="86"/>
    <n v="75"/>
    <n v="4.99"/>
    <b v="0"/>
    <n v="7"/>
    <s v="Sunday"/>
    <x v="1"/>
  </r>
  <r>
    <x v="1"/>
    <n v="1"/>
    <s v="21-00791"/>
    <d v="2020-04-05T00:00:00"/>
    <d v="1899-12-30T18:16:00"/>
    <x v="0"/>
    <n v="149"/>
    <n v="66"/>
    <n v="4.99"/>
    <b v="0"/>
    <n v="7"/>
    <s v="Sunday"/>
    <x v="1"/>
  </r>
  <r>
    <x v="1"/>
    <n v="1"/>
    <s v="21-00790"/>
    <d v="2020-04-05T00:00:00"/>
    <d v="1899-12-30T18:16:00"/>
    <x v="0"/>
    <n v="103"/>
    <n v="71"/>
    <n v="4.99"/>
    <b v="0"/>
    <n v="7"/>
    <s v="Sunday"/>
    <x v="1"/>
  </r>
  <r>
    <x v="1"/>
    <n v="1"/>
    <s v="21-00792"/>
    <d v="2020-04-05T00:00:00"/>
    <d v="1899-12-30T18:20:00"/>
    <x v="0"/>
    <n v="109"/>
    <n v="74"/>
    <n v="4.99"/>
    <b v="0"/>
    <n v="7"/>
    <s v="Sunday"/>
    <x v="1"/>
  </r>
  <r>
    <x v="1"/>
    <n v="1"/>
    <s v="21-00793"/>
    <d v="2020-04-05T00:00:00"/>
    <d v="1899-12-30T18:22:00"/>
    <x v="0"/>
    <n v="130"/>
    <n v="112"/>
    <n v="4.99"/>
    <b v="1"/>
    <n v="7"/>
    <s v="Sunday"/>
    <x v="1"/>
  </r>
  <r>
    <x v="1"/>
    <n v="1"/>
    <s v="21-00794"/>
    <d v="2020-04-05T00:00:00"/>
    <d v="1899-12-30T18:25:00"/>
    <x v="0"/>
    <n v="97"/>
    <n v="36"/>
    <n v="4.99"/>
    <b v="0"/>
    <n v="7"/>
    <s v="Sunday"/>
    <x v="1"/>
  </r>
  <r>
    <x v="1"/>
    <n v="1"/>
    <s v="21-00795"/>
    <d v="2020-04-05T00:00:00"/>
    <d v="1899-12-30T18:28:00"/>
    <x v="0"/>
    <n v="106"/>
    <n v="50"/>
    <n v="4.99"/>
    <b v="0"/>
    <n v="7"/>
    <s v="Sunday"/>
    <x v="1"/>
  </r>
  <r>
    <x v="1"/>
    <n v="1"/>
    <s v="21-00796"/>
    <d v="2020-04-05T00:00:00"/>
    <d v="1899-12-30T18:29:00"/>
    <x v="0"/>
    <n v="91"/>
    <n v="84"/>
    <n v="4.99"/>
    <b v="0"/>
    <n v="7"/>
    <s v="Sunday"/>
    <x v="1"/>
  </r>
  <r>
    <x v="1"/>
    <n v="1"/>
    <s v="21-00797"/>
    <d v="2020-04-05T00:00:00"/>
    <d v="1899-12-30T18:30:00"/>
    <x v="0"/>
    <n v="92"/>
    <n v="49"/>
    <n v="4.99"/>
    <b v="0"/>
    <n v="7"/>
    <s v="Sunday"/>
    <x v="1"/>
  </r>
  <r>
    <x v="1"/>
    <n v="1"/>
    <s v="21-00801"/>
    <d v="2020-04-05T00:00:00"/>
    <d v="1899-12-30T18:31:00"/>
    <x v="0"/>
    <n v="94"/>
    <n v="58"/>
    <n v="4.99"/>
    <b v="0"/>
    <n v="7"/>
    <s v="Sunday"/>
    <x v="1"/>
  </r>
  <r>
    <x v="1"/>
    <n v="1"/>
    <s v="21-00798"/>
    <d v="2020-04-05T00:00:00"/>
    <d v="1899-12-30T18:31:00"/>
    <x v="0"/>
    <n v="98"/>
    <n v="63"/>
    <n v="4.99"/>
    <b v="0"/>
    <n v="7"/>
    <s v="Sunday"/>
    <x v="1"/>
  </r>
  <r>
    <x v="1"/>
    <n v="1"/>
    <s v="21-00799"/>
    <d v="2020-04-05T00:00:00"/>
    <d v="1899-12-30T18:31:00"/>
    <x v="0"/>
    <n v="85"/>
    <n v="73"/>
    <n v="4.99"/>
    <b v="0"/>
    <n v="7"/>
    <s v="Sunday"/>
    <x v="1"/>
  </r>
  <r>
    <x v="1"/>
    <n v="1"/>
    <s v="21-00800"/>
    <d v="2020-04-05T00:00:00"/>
    <d v="1899-12-30T18:31:00"/>
    <x v="0"/>
    <n v="118"/>
    <n v="76"/>
    <n v="4.99"/>
    <b v="0"/>
    <n v="7"/>
    <s v="Sunday"/>
    <x v="1"/>
  </r>
  <r>
    <x v="1"/>
    <n v="1"/>
    <s v="21-00802"/>
    <d v="2020-04-05T00:00:00"/>
    <d v="1899-12-30T18:34:00"/>
    <x v="0"/>
    <n v="104"/>
    <n v="226"/>
    <n v="4.99"/>
    <b v="0"/>
    <n v="7"/>
    <s v="Sunday"/>
    <x v="1"/>
  </r>
  <r>
    <x v="1"/>
    <n v="1"/>
    <s v="21-00803"/>
    <d v="2020-04-05T00:00:00"/>
    <d v="1899-12-30T18:35:00"/>
    <x v="0"/>
    <n v="145"/>
    <n v="33"/>
    <n v="4.99"/>
    <b v="0"/>
    <n v="7"/>
    <s v="Sunday"/>
    <x v="1"/>
  </r>
  <r>
    <x v="1"/>
    <n v="1"/>
    <s v="21-00804"/>
    <d v="2020-04-05T00:00:00"/>
    <d v="1899-12-30T18:35:00"/>
    <x v="0"/>
    <n v="121"/>
    <n v="64"/>
    <n v="4.99"/>
    <b v="0"/>
    <n v="7"/>
    <s v="Sunday"/>
    <x v="1"/>
  </r>
  <r>
    <x v="1"/>
    <n v="1"/>
    <s v="21-00805"/>
    <d v="2020-04-05T00:00:00"/>
    <d v="1899-12-30T18:37:00"/>
    <x v="0"/>
    <n v="109"/>
    <n v="78"/>
    <n v="4.99"/>
    <b v="0"/>
    <n v="7"/>
    <s v="Sunday"/>
    <x v="1"/>
  </r>
  <r>
    <x v="1"/>
    <n v="1"/>
    <s v="21-00806"/>
    <d v="2020-04-05T00:00:00"/>
    <d v="1899-12-30T18:39:00"/>
    <x v="0"/>
    <n v="158"/>
    <n v="71"/>
    <n v="4.99"/>
    <b v="0"/>
    <n v="7"/>
    <s v="Sunday"/>
    <x v="1"/>
  </r>
  <r>
    <x v="1"/>
    <n v="1"/>
    <s v="21-00807"/>
    <d v="2020-04-05T00:00:00"/>
    <d v="1899-12-30T18:45:00"/>
    <x v="1"/>
    <s v="N/A"/>
    <n v="26"/>
    <n v="4.99"/>
    <b v="0"/>
    <n v="7"/>
    <s v="Sunday"/>
    <x v="1"/>
  </r>
  <r>
    <x v="1"/>
    <n v="1"/>
    <s v="21-00808"/>
    <d v="2020-04-05T00:00:00"/>
    <d v="1899-12-30T18:46:00"/>
    <x v="1"/>
    <s v="N/A"/>
    <n v="24"/>
    <n v="4.99"/>
    <b v="0"/>
    <n v="7"/>
    <s v="Sunday"/>
    <x v="1"/>
  </r>
  <r>
    <x v="1"/>
    <n v="1"/>
    <s v="21-00809"/>
    <d v="2020-04-05T00:00:00"/>
    <d v="1899-12-30T18:47:00"/>
    <x v="0"/>
    <n v="137"/>
    <n v="151"/>
    <n v="4.99"/>
    <b v="1"/>
    <n v="7"/>
    <s v="Sunday"/>
    <x v="1"/>
  </r>
  <r>
    <x v="1"/>
    <n v="1"/>
    <s v="21-00810"/>
    <d v="2020-04-05T00:00:00"/>
    <d v="1899-12-30T18:48:00"/>
    <x v="0"/>
    <n v="108"/>
    <n v="82"/>
    <n v="4.99"/>
    <b v="0"/>
    <n v="7"/>
    <s v="Sunday"/>
    <x v="1"/>
  </r>
  <r>
    <x v="1"/>
    <n v="1"/>
    <s v="21-00811"/>
    <d v="2020-04-05T00:00:00"/>
    <d v="1899-12-30T18:53:00"/>
    <x v="0"/>
    <n v="104"/>
    <n v="66"/>
    <n v="4.99"/>
    <b v="0"/>
    <n v="7"/>
    <s v="Sunday"/>
    <x v="1"/>
  </r>
  <r>
    <x v="1"/>
    <n v="1"/>
    <s v="21-00812"/>
    <d v="2020-04-05T00:00:00"/>
    <d v="1899-12-30T18:56:00"/>
    <x v="0"/>
    <n v="111"/>
    <n v="72"/>
    <n v="4.99"/>
    <b v="0"/>
    <n v="7"/>
    <s v="Sunday"/>
    <x v="1"/>
  </r>
  <r>
    <x v="1"/>
    <n v="1"/>
    <s v="21-00813"/>
    <d v="2020-04-05T00:00:00"/>
    <d v="1899-12-30T18:59:00"/>
    <x v="1"/>
    <s v="N/A"/>
    <n v="25"/>
    <n v="4.99"/>
    <b v="0"/>
    <n v="7"/>
    <s v="Sunday"/>
    <x v="1"/>
  </r>
  <r>
    <x v="1"/>
    <n v="1"/>
    <s v="21-00814"/>
    <d v="2020-04-05T00:00:00"/>
    <d v="1899-12-30T18:59:00"/>
    <x v="0"/>
    <n v="111"/>
    <n v="57"/>
    <n v="4.99"/>
    <b v="0"/>
    <n v="7"/>
    <s v="Sunday"/>
    <x v="1"/>
  </r>
  <r>
    <x v="1"/>
    <n v="1"/>
    <s v="21-00815"/>
    <d v="2020-04-05T00:00:00"/>
    <d v="1899-12-30T19:00:00"/>
    <x v="0"/>
    <n v="87"/>
    <n v="39"/>
    <n v="4.99"/>
    <b v="0"/>
    <n v="7"/>
    <s v="Sunday"/>
    <x v="1"/>
  </r>
  <r>
    <x v="1"/>
    <n v="1"/>
    <s v="21-00816"/>
    <d v="2020-04-05T00:00:00"/>
    <d v="1899-12-30T19:00:00"/>
    <x v="0"/>
    <n v="86"/>
    <n v="112"/>
    <n v="4.99"/>
    <b v="0"/>
    <n v="7"/>
    <s v="Sunday"/>
    <x v="1"/>
  </r>
  <r>
    <x v="1"/>
    <n v="1"/>
    <s v="21-00817"/>
    <d v="2020-04-05T00:00:00"/>
    <d v="1899-12-30T19:04:00"/>
    <x v="0"/>
    <n v="91"/>
    <n v="79"/>
    <n v="4.99"/>
    <b v="0"/>
    <n v="7"/>
    <s v="Sunday"/>
    <x v="1"/>
  </r>
  <r>
    <x v="1"/>
    <n v="1"/>
    <s v="21-00818"/>
    <d v="2020-04-05T00:00:00"/>
    <d v="1899-12-30T19:06:00"/>
    <x v="0"/>
    <n v="86"/>
    <n v="78"/>
    <n v="4.99"/>
    <b v="0"/>
    <n v="7"/>
    <s v="Sunday"/>
    <x v="1"/>
  </r>
  <r>
    <x v="1"/>
    <n v="1"/>
    <s v="21-00820"/>
    <d v="2020-04-05T00:00:00"/>
    <d v="1899-12-30T19:10:00"/>
    <x v="1"/>
    <s v="N/A"/>
    <n v="21"/>
    <n v="4.99"/>
    <b v="0"/>
    <n v="7"/>
    <s v="Sunday"/>
    <x v="1"/>
  </r>
  <r>
    <x v="1"/>
    <n v="1"/>
    <s v="21-00819"/>
    <d v="2020-04-05T00:00:00"/>
    <d v="1899-12-30T19:10:00"/>
    <x v="0"/>
    <n v="68"/>
    <n v="43"/>
    <n v="4.99"/>
    <b v="0"/>
    <n v="7"/>
    <s v="Sunday"/>
    <x v="1"/>
  </r>
  <r>
    <x v="1"/>
    <n v="1"/>
    <s v="21-00821"/>
    <d v="2020-04-05T00:00:00"/>
    <d v="1899-12-30T19:12:00"/>
    <x v="0"/>
    <n v="110"/>
    <n v="42"/>
    <n v="4.99"/>
    <b v="0"/>
    <n v="7"/>
    <s v="Sunday"/>
    <x v="1"/>
  </r>
  <r>
    <x v="1"/>
    <n v="1"/>
    <s v="21-00822"/>
    <d v="2020-04-05T00:00:00"/>
    <d v="1899-12-30T19:24:00"/>
    <x v="0"/>
    <n v="106"/>
    <n v="30"/>
    <n v="4.99"/>
    <b v="0"/>
    <n v="7"/>
    <s v="Sunday"/>
    <x v="1"/>
  </r>
  <r>
    <x v="1"/>
    <n v="1"/>
    <s v="21-00823"/>
    <d v="2020-04-05T00:00:00"/>
    <d v="1899-12-30T19:26:00"/>
    <x v="0"/>
    <n v="75"/>
    <n v="45"/>
    <n v="4.99"/>
    <b v="0"/>
    <n v="7"/>
    <s v="Sunday"/>
    <x v="1"/>
  </r>
  <r>
    <x v="1"/>
    <n v="1"/>
    <s v="21-00824"/>
    <d v="2020-04-05T00:00:00"/>
    <d v="1899-12-30T19:27:00"/>
    <x v="0"/>
    <n v="74"/>
    <n v="40"/>
    <n v="4.99"/>
    <b v="0"/>
    <n v="7"/>
    <s v="Sunday"/>
    <x v="1"/>
  </r>
  <r>
    <x v="1"/>
    <n v="1"/>
    <s v="21-00825"/>
    <d v="2020-04-05T00:00:00"/>
    <d v="1899-12-30T19:34:00"/>
    <x v="0"/>
    <n v="97"/>
    <n v="30"/>
    <n v="4.99"/>
    <b v="0"/>
    <n v="7"/>
    <s v="Sunday"/>
    <x v="1"/>
  </r>
  <r>
    <x v="1"/>
    <n v="1"/>
    <s v="21-00826"/>
    <d v="2020-04-05T00:00:00"/>
    <d v="1899-12-30T19:37:00"/>
    <x v="0"/>
    <n v="75"/>
    <n v="47"/>
    <n v="4.99"/>
    <b v="0"/>
    <n v="7"/>
    <s v="Sunday"/>
    <x v="1"/>
  </r>
  <r>
    <x v="1"/>
    <n v="1"/>
    <s v="21-00827"/>
    <d v="2020-04-05T00:00:00"/>
    <d v="1899-12-30T19:37:00"/>
    <x v="0"/>
    <n v="80"/>
    <n v="62"/>
    <n v="4.99"/>
    <b v="0"/>
    <n v="7"/>
    <s v="Sunday"/>
    <x v="1"/>
  </r>
  <r>
    <x v="1"/>
    <n v="1"/>
    <s v="21-00828"/>
    <d v="2020-04-05T00:00:00"/>
    <d v="1899-12-30T19:39:00"/>
    <x v="0"/>
    <n v="76"/>
    <n v="98"/>
    <n v="4.99"/>
    <b v="0"/>
    <n v="7"/>
    <s v="Sunday"/>
    <x v="1"/>
  </r>
  <r>
    <x v="1"/>
    <n v="1"/>
    <s v="21-00829"/>
    <d v="2020-04-05T00:00:00"/>
    <d v="1899-12-30T19:40:00"/>
    <x v="0"/>
    <n v="74"/>
    <n v="44"/>
    <n v="4.99"/>
    <b v="0"/>
    <n v="7"/>
    <s v="Sunday"/>
    <x v="1"/>
  </r>
  <r>
    <x v="1"/>
    <n v="1"/>
    <s v="21-00830"/>
    <d v="2020-04-05T00:00:00"/>
    <d v="1899-12-30T19:40:00"/>
    <x v="0"/>
    <n v="116"/>
    <n v="224"/>
    <n v="4.99"/>
    <b v="0"/>
    <n v="7"/>
    <s v="Sunday"/>
    <x v="1"/>
  </r>
  <r>
    <x v="1"/>
    <n v="1"/>
    <s v="21-00831"/>
    <d v="2020-04-05T00:00:00"/>
    <d v="1899-12-30T19:41:00"/>
    <x v="0"/>
    <n v="99"/>
    <n v="100"/>
    <n v="4.99"/>
    <b v="0"/>
    <n v="7"/>
    <s v="Sunday"/>
    <x v="1"/>
  </r>
  <r>
    <x v="1"/>
    <n v="1"/>
    <s v="21-00832"/>
    <d v="2020-04-05T00:00:00"/>
    <d v="1899-12-30T19:44:00"/>
    <x v="1"/>
    <s v="N/A"/>
    <n v="24"/>
    <n v="4.99"/>
    <b v="0"/>
    <n v="7"/>
    <s v="Sunday"/>
    <x v="1"/>
  </r>
  <r>
    <x v="1"/>
    <n v="1"/>
    <s v="21-00833"/>
    <d v="2020-04-05T00:00:00"/>
    <d v="1899-12-30T19:48:00"/>
    <x v="0"/>
    <n v="123"/>
    <n v="54"/>
    <n v="4.99"/>
    <b v="0"/>
    <n v="7"/>
    <s v="Sunday"/>
    <x v="1"/>
  </r>
  <r>
    <x v="1"/>
    <n v="1"/>
    <s v="21-00835"/>
    <d v="2020-04-05T00:00:00"/>
    <d v="1899-12-30T19:52:00"/>
    <x v="0"/>
    <n v="74"/>
    <n v="40"/>
    <n v="4.99"/>
    <b v="0"/>
    <n v="7"/>
    <s v="Sunday"/>
    <x v="1"/>
  </r>
  <r>
    <x v="1"/>
    <n v="1"/>
    <s v="21-00834"/>
    <d v="2020-04-05T00:00:00"/>
    <d v="1899-12-30T19:52:00"/>
    <x v="0"/>
    <n v="86"/>
    <n v="117"/>
    <n v="4.99"/>
    <b v="0"/>
    <n v="7"/>
    <s v="Sunday"/>
    <x v="1"/>
  </r>
  <r>
    <x v="1"/>
    <n v="1"/>
    <s v="21-00836"/>
    <d v="2020-04-05T00:00:00"/>
    <d v="1899-12-30T19:53:00"/>
    <x v="0"/>
    <n v="123"/>
    <n v="98"/>
    <n v="4.99"/>
    <b v="0"/>
    <n v="7"/>
    <s v="Sunday"/>
    <x v="1"/>
  </r>
  <r>
    <x v="1"/>
    <n v="1"/>
    <s v="21-00837"/>
    <d v="2020-04-05T00:00:00"/>
    <d v="1899-12-30T19:56:00"/>
    <x v="0"/>
    <n v="125"/>
    <n v="65"/>
    <n v="4.99"/>
    <b v="0"/>
    <n v="7"/>
    <s v="Sunday"/>
    <x v="1"/>
  </r>
  <r>
    <x v="1"/>
    <n v="1"/>
    <s v="21-00838"/>
    <d v="2020-04-05T00:00:00"/>
    <d v="1899-12-30T19:58:00"/>
    <x v="0"/>
    <n v="105"/>
    <n v="49"/>
    <n v="4.99"/>
    <b v="0"/>
    <n v="7"/>
    <s v="Sunday"/>
    <x v="1"/>
  </r>
  <r>
    <x v="1"/>
    <n v="1"/>
    <s v="21-00839"/>
    <d v="2020-04-05T00:00:00"/>
    <d v="1899-12-30T19:59:00"/>
    <x v="0"/>
    <n v="117"/>
    <n v="38"/>
    <n v="4.99"/>
    <b v="0"/>
    <n v="7"/>
    <s v="Sunday"/>
    <x v="1"/>
  </r>
  <r>
    <x v="1"/>
    <n v="1"/>
    <s v="21-00840"/>
    <d v="2020-04-05T00:00:00"/>
    <d v="1899-12-30T19:59:00"/>
    <x v="0"/>
    <n v="94"/>
    <n v="75"/>
    <n v="4.99"/>
    <b v="0"/>
    <n v="7"/>
    <s v="Sunday"/>
    <x v="1"/>
  </r>
  <r>
    <x v="1"/>
    <n v="1"/>
    <s v="21-00841"/>
    <d v="2020-04-05T00:00:00"/>
    <d v="1899-12-30T20:10:00"/>
    <x v="0"/>
    <n v="39"/>
    <n v="71"/>
    <n v="4.99"/>
    <b v="0"/>
    <n v="7"/>
    <s v="Sunday"/>
    <x v="1"/>
  </r>
  <r>
    <x v="1"/>
    <n v="1"/>
    <s v="21-00842"/>
    <d v="2020-04-05T00:00:00"/>
    <d v="1899-12-30T20:13:00"/>
    <x v="1"/>
    <s v="N/A"/>
    <n v="35"/>
    <n v="4.99"/>
    <b v="0"/>
    <n v="7"/>
    <s v="Sunday"/>
    <x v="1"/>
  </r>
  <r>
    <x v="1"/>
    <n v="1"/>
    <s v="21-00843"/>
    <d v="2020-04-05T00:00:00"/>
    <d v="1899-12-30T20:17:00"/>
    <x v="1"/>
    <s v="N/A"/>
    <n v="44"/>
    <n v="4.99"/>
    <b v="0"/>
    <n v="7"/>
    <s v="Sunday"/>
    <x v="1"/>
  </r>
  <r>
    <x v="1"/>
    <n v="1"/>
    <s v="21-00844"/>
    <d v="2020-04-05T00:00:00"/>
    <d v="1899-12-30T20:34:00"/>
    <x v="0"/>
    <n v="29"/>
    <n v="68"/>
    <n v="4.99"/>
    <b v="0"/>
    <n v="7"/>
    <s v="Sunday"/>
    <x v="1"/>
  </r>
  <r>
    <x v="1"/>
    <n v="1"/>
    <s v="21-00846"/>
    <d v="2020-04-05T00:00:00"/>
    <d v="1899-12-30T20:48:00"/>
    <x v="0"/>
    <n v="22"/>
    <n v="47"/>
    <n v="4.99"/>
    <b v="0"/>
    <n v="7"/>
    <s v="Sunday"/>
    <x v="1"/>
  </r>
  <r>
    <x v="1"/>
    <n v="1"/>
    <s v="21-00845"/>
    <d v="2020-04-05T00:00:00"/>
    <d v="1899-12-30T20:48:00"/>
    <x v="0"/>
    <n v="27"/>
    <n v="89"/>
    <n v="4.99"/>
    <b v="0"/>
    <n v="7"/>
    <s v="Sunday"/>
    <x v="1"/>
  </r>
  <r>
    <x v="2"/>
    <n v="1"/>
    <s v="31-00101"/>
    <d v="2020-03-30T00:00:00"/>
    <d v="1899-12-30T12:57:00"/>
    <x v="0"/>
    <n v="31"/>
    <n v="87"/>
    <n v="4.99"/>
    <b v="0"/>
    <n v="1"/>
    <s v="Monday"/>
    <x v="0"/>
  </r>
  <r>
    <x v="2"/>
    <n v="1"/>
    <s v="31-00102"/>
    <d v="2020-03-30T00:00:00"/>
    <d v="1899-12-30T13:45:00"/>
    <x v="0"/>
    <n v="24"/>
    <n v="39"/>
    <n v="4.99"/>
    <b v="0"/>
    <n v="1"/>
    <s v="Monday"/>
    <x v="0"/>
  </r>
  <r>
    <x v="2"/>
    <n v="1"/>
    <s v="31-00103"/>
    <d v="2020-03-30T00:00:00"/>
    <d v="1899-12-30T14:43:00"/>
    <x v="0"/>
    <n v="21"/>
    <n v="145"/>
    <n v="4.99"/>
    <b v="0"/>
    <n v="1"/>
    <s v="Monday"/>
    <x v="0"/>
  </r>
  <r>
    <x v="2"/>
    <n v="1"/>
    <s v="31-00104"/>
    <d v="2020-03-30T00:00:00"/>
    <d v="1899-12-30T15:51:00"/>
    <x v="0"/>
    <n v="36"/>
    <n v="90"/>
    <n v="4.99"/>
    <b v="0"/>
    <n v="1"/>
    <s v="Monday"/>
    <x v="0"/>
  </r>
  <r>
    <x v="2"/>
    <n v="1"/>
    <s v="31-00105"/>
    <d v="2020-03-30T00:00:00"/>
    <d v="1899-12-30T15:56:00"/>
    <x v="0"/>
    <n v="25"/>
    <n v="41"/>
    <n v="4.99"/>
    <b v="0"/>
    <n v="1"/>
    <s v="Monday"/>
    <x v="0"/>
  </r>
  <r>
    <x v="2"/>
    <n v="1"/>
    <s v="31-00106"/>
    <d v="2020-03-30T00:00:00"/>
    <d v="1899-12-30T16:25:00"/>
    <x v="0"/>
    <n v="27"/>
    <n v="53"/>
    <n v="4.99"/>
    <b v="0"/>
    <n v="1"/>
    <s v="Monday"/>
    <x v="0"/>
  </r>
  <r>
    <x v="2"/>
    <n v="1"/>
    <s v="31-00107"/>
    <d v="2020-03-30T00:00:00"/>
    <d v="1899-12-30T16:45:00"/>
    <x v="0"/>
    <n v="33"/>
    <n v="27"/>
    <n v="4.99"/>
    <b v="0"/>
    <n v="1"/>
    <s v="Monday"/>
    <x v="0"/>
  </r>
  <r>
    <x v="2"/>
    <n v="1"/>
    <s v="31-00109"/>
    <d v="2020-03-30T00:00:00"/>
    <d v="1899-12-30T17:00:00"/>
    <x v="0"/>
    <n v="42"/>
    <n v="48"/>
    <n v="4.99"/>
    <b v="0"/>
    <n v="1"/>
    <s v="Monday"/>
    <x v="0"/>
  </r>
  <r>
    <x v="2"/>
    <n v="1"/>
    <s v="31-00108"/>
    <d v="2020-03-30T00:00:00"/>
    <d v="1899-12-30T17:00:00"/>
    <x v="0"/>
    <n v="32"/>
    <n v="109"/>
    <n v="4.99"/>
    <b v="1"/>
    <n v="1"/>
    <s v="Monday"/>
    <x v="0"/>
  </r>
  <r>
    <x v="2"/>
    <n v="1"/>
    <s v="31-00110"/>
    <d v="2020-03-30T00:00:00"/>
    <d v="1899-12-30T17:06:00"/>
    <x v="0"/>
    <n v="45"/>
    <n v="24"/>
    <n v="4.99"/>
    <b v="0"/>
    <n v="1"/>
    <s v="Monday"/>
    <x v="0"/>
  </r>
  <r>
    <x v="2"/>
    <n v="1"/>
    <s v="31-00111"/>
    <d v="2020-03-30T00:00:00"/>
    <d v="1899-12-30T17:07:00"/>
    <x v="0"/>
    <n v="53"/>
    <n v="34"/>
    <n v="4.99"/>
    <b v="1"/>
    <n v="1"/>
    <s v="Monday"/>
    <x v="0"/>
  </r>
  <r>
    <x v="2"/>
    <n v="1"/>
    <s v="31-00112"/>
    <d v="2020-03-30T00:00:00"/>
    <d v="1899-12-30T17:09:00"/>
    <x v="0"/>
    <n v="43"/>
    <n v="110"/>
    <n v="4.99"/>
    <b v="1"/>
    <n v="1"/>
    <s v="Monday"/>
    <x v="0"/>
  </r>
  <r>
    <x v="2"/>
    <n v="1"/>
    <s v="31-00113"/>
    <d v="2020-03-30T00:00:00"/>
    <d v="1899-12-30T17:13:00"/>
    <x v="0"/>
    <n v="35"/>
    <n v="39"/>
    <n v="4.99"/>
    <b v="0"/>
    <n v="1"/>
    <s v="Monday"/>
    <x v="0"/>
  </r>
  <r>
    <x v="2"/>
    <n v="1"/>
    <s v="31-00114"/>
    <d v="2020-03-30T00:00:00"/>
    <d v="1899-12-30T17:16:00"/>
    <x v="0"/>
    <n v="28"/>
    <n v="44"/>
    <n v="4.99"/>
    <b v="0"/>
    <n v="1"/>
    <s v="Monday"/>
    <x v="0"/>
  </r>
  <r>
    <x v="2"/>
    <n v="1"/>
    <s v="31-00115"/>
    <d v="2020-03-30T00:00:00"/>
    <d v="1899-12-30T17:18:00"/>
    <x v="0"/>
    <n v="48"/>
    <n v="49"/>
    <n v="4.99"/>
    <b v="0"/>
    <n v="1"/>
    <s v="Monday"/>
    <x v="0"/>
  </r>
  <r>
    <x v="2"/>
    <n v="1"/>
    <s v="31-00116"/>
    <d v="2020-03-30T00:00:00"/>
    <d v="1899-12-30T17:20:00"/>
    <x v="0"/>
    <n v="49"/>
    <n v="28"/>
    <n v="4.99"/>
    <b v="0"/>
    <n v="1"/>
    <s v="Monday"/>
    <x v="0"/>
  </r>
  <r>
    <x v="2"/>
    <n v="1"/>
    <s v="31-00117"/>
    <d v="2020-03-30T00:00:00"/>
    <d v="1899-12-30T17:20:00"/>
    <x v="0"/>
    <n v="29"/>
    <n v="47"/>
    <n v="4.99"/>
    <b v="0"/>
    <n v="1"/>
    <s v="Monday"/>
    <x v="0"/>
  </r>
  <r>
    <x v="2"/>
    <n v="1"/>
    <s v="31-00118"/>
    <d v="2020-03-30T00:00:00"/>
    <d v="1899-12-30T17:35:00"/>
    <x v="0"/>
    <n v="36"/>
    <n v="65"/>
    <n v="4.99"/>
    <b v="1"/>
    <n v="1"/>
    <s v="Monday"/>
    <x v="0"/>
  </r>
  <r>
    <x v="2"/>
    <n v="1"/>
    <s v="31-00119"/>
    <d v="2020-03-30T00:00:00"/>
    <d v="1899-12-30T17:49:00"/>
    <x v="0"/>
    <n v="35"/>
    <n v="80"/>
    <n v="4.99"/>
    <b v="0"/>
    <n v="1"/>
    <s v="Monday"/>
    <x v="0"/>
  </r>
  <r>
    <x v="2"/>
    <n v="1"/>
    <s v="31-00120"/>
    <d v="2020-03-30T00:00:00"/>
    <d v="1899-12-30T17:50:00"/>
    <x v="0"/>
    <n v="35"/>
    <n v="60"/>
    <n v="4.99"/>
    <b v="0"/>
    <n v="1"/>
    <s v="Monday"/>
    <x v="0"/>
  </r>
  <r>
    <x v="2"/>
    <n v="1"/>
    <s v="31-00121"/>
    <d v="2020-03-30T00:00:00"/>
    <d v="1899-12-30T17:53:00"/>
    <x v="0"/>
    <n v="42"/>
    <n v="33"/>
    <n v="4.99"/>
    <b v="1"/>
    <n v="1"/>
    <s v="Monday"/>
    <x v="0"/>
  </r>
  <r>
    <x v="2"/>
    <n v="1"/>
    <s v="31-00122"/>
    <d v="2020-03-30T00:00:00"/>
    <d v="1899-12-30T17:55:00"/>
    <x v="0"/>
    <n v="30"/>
    <n v="47"/>
    <n v="4.99"/>
    <b v="0"/>
    <n v="1"/>
    <s v="Monday"/>
    <x v="0"/>
  </r>
  <r>
    <x v="2"/>
    <n v="1"/>
    <s v="31-00123"/>
    <d v="2020-03-30T00:00:00"/>
    <d v="1899-12-30T18:07:00"/>
    <x v="0"/>
    <n v="31"/>
    <n v="23"/>
    <n v="4.99"/>
    <b v="0"/>
    <n v="1"/>
    <s v="Monday"/>
    <x v="0"/>
  </r>
  <r>
    <x v="2"/>
    <n v="1"/>
    <s v="31-00124"/>
    <d v="2020-03-30T00:00:00"/>
    <d v="1899-12-30T18:08:00"/>
    <x v="0"/>
    <n v="44"/>
    <n v="75"/>
    <n v="4.99"/>
    <b v="0"/>
    <n v="1"/>
    <s v="Monday"/>
    <x v="0"/>
  </r>
  <r>
    <x v="2"/>
    <n v="1"/>
    <s v="31-00126"/>
    <d v="2020-03-30T00:00:00"/>
    <d v="1899-12-30T18:09:00"/>
    <x v="0"/>
    <n v="44"/>
    <n v="24"/>
    <n v="4.99"/>
    <b v="0"/>
    <n v="1"/>
    <s v="Monday"/>
    <x v="0"/>
  </r>
  <r>
    <x v="2"/>
    <n v="1"/>
    <s v="31-00125"/>
    <d v="2020-03-30T00:00:00"/>
    <d v="1899-12-30T18:09:00"/>
    <x v="0"/>
    <n v="52"/>
    <n v="29"/>
    <n v="4.99"/>
    <b v="0"/>
    <n v="1"/>
    <s v="Monday"/>
    <x v="0"/>
  </r>
  <r>
    <x v="2"/>
    <n v="1"/>
    <s v="31-00127"/>
    <d v="2020-03-30T00:00:00"/>
    <d v="1899-12-30T18:11:00"/>
    <x v="0"/>
    <n v="41"/>
    <n v="104"/>
    <n v="4.99"/>
    <b v="0"/>
    <n v="1"/>
    <s v="Monday"/>
    <x v="0"/>
  </r>
  <r>
    <x v="2"/>
    <n v="1"/>
    <s v="31-00128"/>
    <d v="2020-03-30T00:00:00"/>
    <d v="1899-12-30T18:19:00"/>
    <x v="0"/>
    <n v="37"/>
    <n v="85"/>
    <n v="4.99"/>
    <b v="0"/>
    <n v="1"/>
    <s v="Monday"/>
    <x v="0"/>
  </r>
  <r>
    <x v="2"/>
    <n v="1"/>
    <s v="31-00129"/>
    <d v="2020-03-30T00:00:00"/>
    <d v="1899-12-30T18:21:00"/>
    <x v="0"/>
    <n v="38"/>
    <n v="28"/>
    <n v="4.99"/>
    <b v="0"/>
    <n v="1"/>
    <s v="Monday"/>
    <x v="0"/>
  </r>
  <r>
    <x v="2"/>
    <n v="1"/>
    <s v="31-00130"/>
    <d v="2020-03-30T00:00:00"/>
    <d v="1899-12-30T18:22:00"/>
    <x v="0"/>
    <n v="43"/>
    <n v="95"/>
    <n v="4.99"/>
    <b v="0"/>
    <n v="1"/>
    <s v="Monday"/>
    <x v="0"/>
  </r>
  <r>
    <x v="2"/>
    <n v="1"/>
    <s v="31-00131"/>
    <d v="2020-03-30T00:00:00"/>
    <d v="1899-12-30T18:23:00"/>
    <x v="0"/>
    <n v="49"/>
    <n v="117"/>
    <n v="4.99"/>
    <b v="0"/>
    <n v="1"/>
    <s v="Monday"/>
    <x v="0"/>
  </r>
  <r>
    <x v="2"/>
    <n v="1"/>
    <s v="31-00132"/>
    <d v="2020-03-30T00:00:00"/>
    <d v="1899-12-30T18:38:00"/>
    <x v="0"/>
    <n v="37"/>
    <n v="135"/>
    <n v="4.99"/>
    <b v="1"/>
    <n v="1"/>
    <s v="Monday"/>
    <x v="0"/>
  </r>
  <r>
    <x v="2"/>
    <n v="1"/>
    <s v="31-00133"/>
    <d v="2020-03-30T00:00:00"/>
    <d v="1899-12-30T18:57:00"/>
    <x v="0"/>
    <n v="34"/>
    <n v="70"/>
    <n v="4.99"/>
    <b v="0"/>
    <n v="1"/>
    <s v="Monday"/>
    <x v="0"/>
  </r>
  <r>
    <x v="2"/>
    <n v="1"/>
    <s v="31-00134"/>
    <d v="2020-03-30T00:00:00"/>
    <d v="1899-12-30T19:08:00"/>
    <x v="0"/>
    <n v="38"/>
    <n v="29"/>
    <n v="4.99"/>
    <b v="0"/>
    <n v="1"/>
    <s v="Monday"/>
    <x v="0"/>
  </r>
  <r>
    <x v="2"/>
    <n v="1"/>
    <s v="31-00135"/>
    <d v="2020-03-30T00:00:00"/>
    <d v="1899-12-30T19:17:00"/>
    <x v="0"/>
    <n v="38"/>
    <n v="164"/>
    <n v="4.99"/>
    <b v="1"/>
    <n v="1"/>
    <s v="Monday"/>
    <x v="0"/>
  </r>
  <r>
    <x v="2"/>
    <n v="1"/>
    <s v="31-00136"/>
    <d v="2020-03-30T00:00:00"/>
    <d v="1899-12-30T19:31:00"/>
    <x v="0"/>
    <n v="36"/>
    <n v="33"/>
    <n v="4.99"/>
    <b v="0"/>
    <n v="1"/>
    <s v="Monday"/>
    <x v="0"/>
  </r>
  <r>
    <x v="2"/>
    <n v="1"/>
    <s v="31-00137"/>
    <d v="2020-03-30T00:00:00"/>
    <d v="1899-12-30T19:37:00"/>
    <x v="0"/>
    <n v="27"/>
    <n v="64"/>
    <n v="4.99"/>
    <b v="0"/>
    <n v="1"/>
    <s v="Monday"/>
    <x v="0"/>
  </r>
  <r>
    <x v="2"/>
    <n v="1"/>
    <s v="31-00138"/>
    <d v="2020-03-30T00:00:00"/>
    <d v="1899-12-30T19:50:00"/>
    <x v="0"/>
    <n v="25"/>
    <n v="56"/>
    <n v="4.99"/>
    <b v="0"/>
    <n v="1"/>
    <s v="Monday"/>
    <x v="0"/>
  </r>
  <r>
    <x v="2"/>
    <n v="1"/>
    <s v="31-00139"/>
    <d v="2020-03-30T00:00:00"/>
    <d v="1899-12-30T19:52:00"/>
    <x v="0"/>
    <n v="24"/>
    <n v="95"/>
    <n v="4.99"/>
    <b v="0"/>
    <n v="1"/>
    <s v="Monday"/>
    <x v="0"/>
  </r>
  <r>
    <x v="2"/>
    <n v="1"/>
    <s v="31-00140"/>
    <d v="2020-03-30T00:00:00"/>
    <d v="1899-12-30T20:13:00"/>
    <x v="0"/>
    <n v="33"/>
    <n v="89"/>
    <n v="4.99"/>
    <b v="0"/>
    <n v="1"/>
    <s v="Monday"/>
    <x v="0"/>
  </r>
  <r>
    <x v="2"/>
    <n v="1"/>
    <s v="31-00141"/>
    <d v="2020-03-30T00:00:00"/>
    <d v="1899-12-30T20:17:00"/>
    <x v="0"/>
    <n v="32"/>
    <n v="70"/>
    <n v="4.99"/>
    <b v="1"/>
    <n v="1"/>
    <s v="Monday"/>
    <x v="0"/>
  </r>
  <r>
    <x v="2"/>
    <n v="1"/>
    <s v="31-00142"/>
    <d v="2020-03-30T00:00:00"/>
    <d v="1899-12-30T20:40:00"/>
    <x v="0"/>
    <n v="21"/>
    <n v="76"/>
    <n v="4.99"/>
    <b v="0"/>
    <n v="1"/>
    <s v="Monday"/>
    <x v="0"/>
  </r>
  <r>
    <x v="2"/>
    <n v="1"/>
    <s v="31-00143"/>
    <d v="2020-03-30T00:00:00"/>
    <d v="1899-12-30T20:42:00"/>
    <x v="1"/>
    <s v="N/A"/>
    <n v="45"/>
    <n v="4.99"/>
    <b v="0"/>
    <n v="1"/>
    <s v="Monday"/>
    <x v="0"/>
  </r>
  <r>
    <x v="2"/>
    <n v="1"/>
    <s v="31-00144"/>
    <d v="2020-03-30T00:00:00"/>
    <d v="1899-12-30T20:54:00"/>
    <x v="0"/>
    <n v="35"/>
    <n v="71"/>
    <n v="4.99"/>
    <b v="0"/>
    <n v="1"/>
    <s v="Monday"/>
    <x v="0"/>
  </r>
  <r>
    <x v="2"/>
    <n v="1"/>
    <s v="31-00145"/>
    <d v="2020-03-30T00:00:00"/>
    <d v="1899-12-30T20:57:00"/>
    <x v="0"/>
    <n v="40"/>
    <n v="66"/>
    <n v="4.99"/>
    <b v="0"/>
    <n v="1"/>
    <s v="Monday"/>
    <x v="0"/>
  </r>
  <r>
    <x v="2"/>
    <n v="1"/>
    <s v="31-00146"/>
    <d v="2020-03-30T00:00:00"/>
    <d v="1899-12-30T20:58:00"/>
    <x v="1"/>
    <s v="N/A"/>
    <n v="47"/>
    <n v="4.99"/>
    <b v="0"/>
    <n v="1"/>
    <s v="Monday"/>
    <x v="0"/>
  </r>
  <r>
    <x v="2"/>
    <n v="1"/>
    <s v="31-00147"/>
    <d v="2020-03-31T00:00:00"/>
    <d v="1899-12-30T12:07:00"/>
    <x v="0"/>
    <n v="22"/>
    <n v="40"/>
    <n v="4.99"/>
    <b v="0"/>
    <n v="2"/>
    <s v="Tuesday"/>
    <x v="0"/>
  </r>
  <r>
    <x v="2"/>
    <n v="1"/>
    <s v="31-00148"/>
    <d v="2020-03-31T00:00:00"/>
    <d v="1899-12-30T12:37:00"/>
    <x v="0"/>
    <n v="29"/>
    <n v="41"/>
    <n v="4.99"/>
    <b v="0"/>
    <n v="2"/>
    <s v="Tuesday"/>
    <x v="0"/>
  </r>
  <r>
    <x v="2"/>
    <n v="1"/>
    <s v="31-00149"/>
    <d v="2020-03-31T00:00:00"/>
    <d v="1899-12-30T13:16:00"/>
    <x v="0"/>
    <n v="25"/>
    <n v="63"/>
    <n v="4.99"/>
    <b v="0"/>
    <n v="2"/>
    <s v="Tuesday"/>
    <x v="0"/>
  </r>
  <r>
    <x v="2"/>
    <n v="1"/>
    <s v="31-00150"/>
    <d v="2020-03-31T00:00:00"/>
    <d v="1899-12-30T13:37:00"/>
    <x v="0"/>
    <n v="37"/>
    <n v="111"/>
    <n v="4.99"/>
    <b v="0"/>
    <n v="2"/>
    <s v="Tuesday"/>
    <x v="0"/>
  </r>
  <r>
    <x v="2"/>
    <n v="1"/>
    <s v="31-00151"/>
    <d v="2020-03-31T00:00:00"/>
    <d v="1899-12-30T14:01:00"/>
    <x v="0"/>
    <n v="25"/>
    <n v="21"/>
    <n v="4.99"/>
    <b v="0"/>
    <n v="2"/>
    <s v="Tuesday"/>
    <x v="0"/>
  </r>
  <r>
    <x v="2"/>
    <n v="1"/>
    <s v="31-00152"/>
    <d v="2020-03-31T00:00:00"/>
    <d v="1899-12-30T14:06:00"/>
    <x v="0"/>
    <n v="22"/>
    <n v="136"/>
    <n v="4.99"/>
    <b v="0"/>
    <n v="2"/>
    <s v="Tuesday"/>
    <x v="0"/>
  </r>
  <r>
    <x v="2"/>
    <n v="1"/>
    <s v="31-00153"/>
    <d v="2020-03-31T00:00:00"/>
    <d v="1899-12-30T15:26:00"/>
    <x v="0"/>
    <n v="33"/>
    <n v="78"/>
    <n v="4.99"/>
    <b v="0"/>
    <n v="2"/>
    <s v="Tuesday"/>
    <x v="0"/>
  </r>
  <r>
    <x v="2"/>
    <n v="1"/>
    <s v="31-00154"/>
    <d v="2020-03-31T00:00:00"/>
    <d v="1899-12-30T16:17:00"/>
    <x v="0"/>
    <n v="23"/>
    <n v="31"/>
    <n v="4.99"/>
    <b v="0"/>
    <n v="2"/>
    <s v="Tuesday"/>
    <x v="0"/>
  </r>
  <r>
    <x v="2"/>
    <n v="1"/>
    <s v="31-00155"/>
    <d v="2020-03-31T00:00:00"/>
    <d v="1899-12-30T16:22:00"/>
    <x v="0"/>
    <n v="35"/>
    <n v="93"/>
    <n v="4.99"/>
    <b v="0"/>
    <n v="2"/>
    <s v="Tuesday"/>
    <x v="0"/>
  </r>
  <r>
    <x v="2"/>
    <n v="1"/>
    <s v="31-00156"/>
    <d v="2020-03-31T00:00:00"/>
    <d v="1899-12-30T16:47:00"/>
    <x v="0"/>
    <n v="28"/>
    <n v="73"/>
    <n v="4.99"/>
    <b v="0"/>
    <n v="2"/>
    <s v="Tuesday"/>
    <x v="0"/>
  </r>
  <r>
    <x v="2"/>
    <n v="1"/>
    <s v="31-00157"/>
    <d v="2020-03-31T00:00:00"/>
    <d v="1899-12-30T17:00:00"/>
    <x v="0"/>
    <n v="38"/>
    <n v="25"/>
    <n v="4.99"/>
    <b v="0"/>
    <n v="2"/>
    <s v="Tuesday"/>
    <x v="0"/>
  </r>
  <r>
    <x v="2"/>
    <n v="1"/>
    <s v="31-00158"/>
    <d v="2020-03-31T00:00:00"/>
    <d v="1899-12-30T17:01:00"/>
    <x v="0"/>
    <n v="46"/>
    <n v="31"/>
    <n v="4.99"/>
    <b v="0"/>
    <n v="2"/>
    <s v="Tuesday"/>
    <x v="0"/>
  </r>
  <r>
    <x v="2"/>
    <n v="1"/>
    <s v="31-00159"/>
    <d v="2020-03-31T00:00:00"/>
    <d v="1899-12-30T17:04:00"/>
    <x v="0"/>
    <n v="44"/>
    <n v="40"/>
    <n v="4.99"/>
    <b v="0"/>
    <n v="2"/>
    <s v="Tuesday"/>
    <x v="0"/>
  </r>
  <r>
    <x v="2"/>
    <n v="1"/>
    <s v="31-00160"/>
    <d v="2020-03-31T00:00:00"/>
    <d v="1899-12-30T17:04:00"/>
    <x v="0"/>
    <n v="51"/>
    <n v="104"/>
    <n v="4.99"/>
    <b v="1"/>
    <n v="2"/>
    <s v="Tuesday"/>
    <x v="0"/>
  </r>
  <r>
    <x v="2"/>
    <n v="1"/>
    <s v="31-00161"/>
    <d v="2020-03-31T00:00:00"/>
    <d v="1899-12-30T17:07:00"/>
    <x v="0"/>
    <n v="50"/>
    <n v="52"/>
    <n v="4.99"/>
    <b v="1"/>
    <n v="2"/>
    <s v="Tuesday"/>
    <x v="0"/>
  </r>
  <r>
    <x v="2"/>
    <n v="1"/>
    <s v="31-00162"/>
    <d v="2020-03-31T00:00:00"/>
    <d v="1899-12-30T17:27:00"/>
    <x v="0"/>
    <n v="44"/>
    <n v="35"/>
    <n v="4.99"/>
    <b v="0"/>
    <n v="2"/>
    <s v="Tuesday"/>
    <x v="0"/>
  </r>
  <r>
    <x v="2"/>
    <n v="1"/>
    <s v="31-00163"/>
    <d v="2020-03-31T00:00:00"/>
    <d v="1899-12-30T17:34:00"/>
    <x v="0"/>
    <n v="40"/>
    <n v="27"/>
    <n v="4.99"/>
    <b v="0"/>
    <n v="2"/>
    <s v="Tuesday"/>
    <x v="0"/>
  </r>
  <r>
    <x v="2"/>
    <n v="1"/>
    <s v="31-00164"/>
    <d v="2020-03-31T00:00:00"/>
    <d v="1899-12-30T17:37:00"/>
    <x v="0"/>
    <n v="45"/>
    <n v="55"/>
    <n v="4.99"/>
    <b v="0"/>
    <n v="2"/>
    <s v="Tuesday"/>
    <x v="0"/>
  </r>
  <r>
    <x v="2"/>
    <n v="1"/>
    <s v="31-00165"/>
    <d v="2020-03-31T00:00:00"/>
    <d v="1899-12-30T17:38:00"/>
    <x v="0"/>
    <n v="39"/>
    <n v="75"/>
    <n v="4.99"/>
    <b v="0"/>
    <n v="2"/>
    <s v="Tuesday"/>
    <x v="0"/>
  </r>
  <r>
    <x v="2"/>
    <n v="1"/>
    <s v="31-00166"/>
    <d v="2020-03-31T00:00:00"/>
    <d v="1899-12-30T17:40:00"/>
    <x v="0"/>
    <n v="41"/>
    <n v="61"/>
    <n v="4.99"/>
    <b v="0"/>
    <n v="2"/>
    <s v="Tuesday"/>
    <x v="0"/>
  </r>
  <r>
    <x v="2"/>
    <n v="1"/>
    <s v="31-00167"/>
    <d v="2020-03-31T00:00:00"/>
    <d v="1899-12-30T17:42:00"/>
    <x v="0"/>
    <n v="47"/>
    <n v="64"/>
    <n v="4.99"/>
    <b v="0"/>
    <n v="2"/>
    <s v="Tuesday"/>
    <x v="0"/>
  </r>
  <r>
    <x v="2"/>
    <n v="1"/>
    <s v="31-00168"/>
    <d v="2020-03-31T00:00:00"/>
    <d v="1899-12-30T17:45:00"/>
    <x v="0"/>
    <n v="40"/>
    <n v="64"/>
    <n v="4.99"/>
    <b v="0"/>
    <n v="2"/>
    <s v="Tuesday"/>
    <x v="0"/>
  </r>
  <r>
    <x v="2"/>
    <n v="1"/>
    <s v="31-00169"/>
    <d v="2020-03-31T00:00:00"/>
    <d v="1899-12-30T17:47:00"/>
    <x v="0"/>
    <n v="37"/>
    <n v="94"/>
    <n v="4.99"/>
    <b v="0"/>
    <n v="2"/>
    <s v="Tuesday"/>
    <x v="0"/>
  </r>
  <r>
    <x v="2"/>
    <n v="1"/>
    <s v="31-00170"/>
    <d v="2020-03-31T00:00:00"/>
    <d v="1899-12-30T17:48:00"/>
    <x v="1"/>
    <s v="N/A"/>
    <n v="20"/>
    <n v="4.99"/>
    <b v="0"/>
    <n v="2"/>
    <s v="Tuesday"/>
    <x v="0"/>
  </r>
  <r>
    <x v="2"/>
    <n v="1"/>
    <s v="31-00171"/>
    <d v="2020-03-31T00:00:00"/>
    <d v="1899-12-30T17:56:00"/>
    <x v="0"/>
    <n v="34"/>
    <n v="60"/>
    <n v="4.99"/>
    <b v="0"/>
    <n v="2"/>
    <s v="Tuesday"/>
    <x v="0"/>
  </r>
  <r>
    <x v="2"/>
    <n v="1"/>
    <s v="31-00172"/>
    <d v="2020-03-31T00:00:00"/>
    <d v="1899-12-30T17:58:00"/>
    <x v="0"/>
    <n v="42"/>
    <n v="77"/>
    <n v="4.99"/>
    <b v="0"/>
    <n v="2"/>
    <s v="Tuesday"/>
    <x v="0"/>
  </r>
  <r>
    <x v="2"/>
    <n v="1"/>
    <s v="31-00173"/>
    <d v="2020-03-31T00:00:00"/>
    <d v="1899-12-30T18:05:00"/>
    <x v="0"/>
    <n v="39"/>
    <n v="42"/>
    <n v="4.99"/>
    <b v="0"/>
    <n v="2"/>
    <s v="Tuesday"/>
    <x v="0"/>
  </r>
  <r>
    <x v="2"/>
    <n v="1"/>
    <s v="31-00174"/>
    <d v="2020-03-31T00:00:00"/>
    <d v="1899-12-30T18:18:00"/>
    <x v="0"/>
    <n v="37"/>
    <n v="48"/>
    <n v="4.99"/>
    <b v="0"/>
    <n v="2"/>
    <s v="Tuesday"/>
    <x v="0"/>
  </r>
  <r>
    <x v="2"/>
    <n v="1"/>
    <s v="31-00175"/>
    <d v="2020-03-31T00:00:00"/>
    <d v="1899-12-30T18:19:00"/>
    <x v="0"/>
    <n v="48"/>
    <n v="50"/>
    <n v="4.99"/>
    <b v="0"/>
    <n v="2"/>
    <s v="Tuesday"/>
    <x v="0"/>
  </r>
  <r>
    <x v="2"/>
    <n v="1"/>
    <s v="31-00176"/>
    <d v="2020-03-31T00:00:00"/>
    <d v="1899-12-30T18:21:00"/>
    <x v="0"/>
    <n v="34"/>
    <n v="228"/>
    <n v="4.99"/>
    <b v="0"/>
    <n v="2"/>
    <s v="Tuesday"/>
    <x v="0"/>
  </r>
  <r>
    <x v="2"/>
    <n v="1"/>
    <s v="31-00177"/>
    <d v="2020-03-31T00:00:00"/>
    <d v="1899-12-30T18:24:00"/>
    <x v="0"/>
    <n v="45"/>
    <n v="42"/>
    <n v="4.99"/>
    <b v="0"/>
    <n v="2"/>
    <s v="Tuesday"/>
    <x v="0"/>
  </r>
  <r>
    <x v="2"/>
    <n v="1"/>
    <s v="31-00178"/>
    <d v="2020-03-31T00:00:00"/>
    <d v="1899-12-30T18:32:00"/>
    <x v="0"/>
    <n v="32"/>
    <n v="82"/>
    <n v="4.99"/>
    <b v="0"/>
    <n v="2"/>
    <s v="Tuesday"/>
    <x v="0"/>
  </r>
  <r>
    <x v="2"/>
    <n v="1"/>
    <s v="31-00179"/>
    <d v="2020-03-31T00:00:00"/>
    <d v="1899-12-30T18:34:00"/>
    <x v="0"/>
    <n v="36"/>
    <n v="30"/>
    <n v="4.99"/>
    <b v="0"/>
    <n v="2"/>
    <s v="Tuesday"/>
    <x v="0"/>
  </r>
  <r>
    <x v="2"/>
    <n v="1"/>
    <s v="31-00180"/>
    <d v="2020-03-31T00:00:00"/>
    <d v="1899-12-30T18:37:00"/>
    <x v="0"/>
    <n v="32"/>
    <n v="28"/>
    <n v="4.99"/>
    <b v="0"/>
    <n v="2"/>
    <s v="Tuesday"/>
    <x v="0"/>
  </r>
  <r>
    <x v="2"/>
    <n v="1"/>
    <s v="31-00181"/>
    <d v="2020-03-31T00:00:00"/>
    <d v="1899-12-30T18:40:00"/>
    <x v="0"/>
    <n v="35"/>
    <n v="36"/>
    <n v="4.99"/>
    <b v="0"/>
    <n v="2"/>
    <s v="Tuesday"/>
    <x v="0"/>
  </r>
  <r>
    <x v="2"/>
    <n v="1"/>
    <s v="31-00182"/>
    <d v="2020-03-31T00:00:00"/>
    <d v="1899-12-30T18:41:00"/>
    <x v="0"/>
    <n v="37"/>
    <n v="52"/>
    <n v="4.99"/>
    <b v="0"/>
    <n v="2"/>
    <s v="Tuesday"/>
    <x v="0"/>
  </r>
  <r>
    <x v="2"/>
    <n v="1"/>
    <s v="31-00183"/>
    <d v="2020-03-31T00:00:00"/>
    <d v="1899-12-30T18:42:00"/>
    <x v="0"/>
    <n v="31"/>
    <n v="87"/>
    <n v="4.99"/>
    <b v="0"/>
    <n v="2"/>
    <s v="Tuesday"/>
    <x v="0"/>
  </r>
  <r>
    <x v="2"/>
    <n v="1"/>
    <s v="31-00184"/>
    <d v="2020-03-31T00:00:00"/>
    <d v="1899-12-30T18:53:00"/>
    <x v="0"/>
    <n v="40"/>
    <n v="159"/>
    <n v="4.99"/>
    <b v="1"/>
    <n v="2"/>
    <s v="Tuesday"/>
    <x v="0"/>
  </r>
  <r>
    <x v="2"/>
    <n v="1"/>
    <s v="31-00185"/>
    <d v="2020-03-31T00:00:00"/>
    <d v="1899-12-30T19:01:00"/>
    <x v="0"/>
    <n v="27"/>
    <n v="172"/>
    <n v="4.99"/>
    <b v="0"/>
    <n v="2"/>
    <s v="Tuesday"/>
    <x v="0"/>
  </r>
  <r>
    <x v="2"/>
    <n v="1"/>
    <s v="31-00186"/>
    <d v="2020-03-31T00:00:00"/>
    <d v="1899-12-30T19:02:00"/>
    <x v="0"/>
    <n v="30"/>
    <n v="49"/>
    <n v="4.99"/>
    <b v="0"/>
    <n v="2"/>
    <s v="Tuesday"/>
    <x v="0"/>
  </r>
  <r>
    <x v="2"/>
    <n v="1"/>
    <s v="31-00187"/>
    <d v="2020-03-31T00:00:00"/>
    <d v="1899-12-30T19:05:00"/>
    <x v="0"/>
    <n v="36"/>
    <n v="165"/>
    <n v="4.99"/>
    <b v="0"/>
    <n v="2"/>
    <s v="Tuesday"/>
    <x v="0"/>
  </r>
  <r>
    <x v="2"/>
    <n v="1"/>
    <s v="31-00188"/>
    <d v="2020-03-31T00:00:00"/>
    <d v="1899-12-30T19:35:00"/>
    <x v="0"/>
    <n v="33"/>
    <n v="33"/>
    <n v="4.99"/>
    <b v="0"/>
    <n v="2"/>
    <s v="Tuesday"/>
    <x v="0"/>
  </r>
  <r>
    <x v="2"/>
    <n v="1"/>
    <s v="31-00189"/>
    <d v="2020-03-31T00:00:00"/>
    <d v="1899-12-30T19:50:00"/>
    <x v="0"/>
    <n v="22"/>
    <n v="76"/>
    <n v="4.99"/>
    <b v="0"/>
    <n v="2"/>
    <s v="Tuesday"/>
    <x v="0"/>
  </r>
  <r>
    <x v="2"/>
    <n v="1"/>
    <s v="31-00190"/>
    <d v="2020-03-31T00:00:00"/>
    <d v="1899-12-30T19:57:00"/>
    <x v="0"/>
    <n v="37"/>
    <n v="52"/>
    <n v="4.99"/>
    <b v="0"/>
    <n v="2"/>
    <s v="Tuesday"/>
    <x v="0"/>
  </r>
  <r>
    <x v="2"/>
    <n v="1"/>
    <s v="31-00191"/>
    <d v="2020-03-31T00:00:00"/>
    <d v="1899-12-30T20:04:00"/>
    <x v="1"/>
    <s v="N/A"/>
    <n v="34"/>
    <n v="4.99"/>
    <b v="0"/>
    <n v="2"/>
    <s v="Tuesday"/>
    <x v="0"/>
  </r>
  <r>
    <x v="2"/>
    <n v="1"/>
    <s v="31-00192"/>
    <d v="2020-03-31T00:00:00"/>
    <d v="1899-12-30T20:09:00"/>
    <x v="0"/>
    <n v="37"/>
    <n v="75"/>
    <n v="4.99"/>
    <b v="0"/>
    <n v="2"/>
    <s v="Tuesday"/>
    <x v="0"/>
  </r>
  <r>
    <x v="2"/>
    <n v="1"/>
    <s v="31-00193"/>
    <d v="2020-03-31T00:00:00"/>
    <d v="1899-12-30T20:30:00"/>
    <x v="0"/>
    <n v="27"/>
    <n v="72"/>
    <n v="4.99"/>
    <b v="0"/>
    <n v="2"/>
    <s v="Tuesday"/>
    <x v="0"/>
  </r>
  <r>
    <x v="2"/>
    <n v="1"/>
    <s v="31-00194"/>
    <d v="2020-03-31T00:00:00"/>
    <d v="1899-12-30T20:47:00"/>
    <x v="0"/>
    <n v="32"/>
    <n v="51"/>
    <n v="4.99"/>
    <b v="0"/>
    <n v="2"/>
    <s v="Tuesday"/>
    <x v="0"/>
  </r>
  <r>
    <x v="2"/>
    <n v="1"/>
    <s v="31-00195"/>
    <d v="2020-04-01T00:00:00"/>
    <d v="1899-12-30T12:10:00"/>
    <x v="0"/>
    <n v="36"/>
    <n v="84"/>
    <n v="4.99"/>
    <b v="1"/>
    <n v="3"/>
    <s v="Wednesday"/>
    <x v="0"/>
  </r>
  <r>
    <x v="2"/>
    <n v="1"/>
    <s v="31-00196"/>
    <d v="2020-04-01T00:00:00"/>
    <d v="1899-12-30T12:52:00"/>
    <x v="0"/>
    <n v="40"/>
    <n v="224"/>
    <n v="4.99"/>
    <b v="1"/>
    <n v="3"/>
    <s v="Wednesday"/>
    <x v="0"/>
  </r>
  <r>
    <x v="2"/>
    <n v="1"/>
    <s v="31-00197"/>
    <d v="2020-04-01T00:00:00"/>
    <d v="1899-12-30T13:31:00"/>
    <x v="0"/>
    <n v="39"/>
    <n v="56"/>
    <n v="4.99"/>
    <b v="0"/>
    <n v="3"/>
    <s v="Wednesday"/>
    <x v="0"/>
  </r>
  <r>
    <x v="2"/>
    <n v="1"/>
    <s v="31-00198"/>
    <d v="2020-04-01T00:00:00"/>
    <d v="1899-12-30T14:21:00"/>
    <x v="0"/>
    <n v="22"/>
    <n v="30"/>
    <n v="4.99"/>
    <b v="0"/>
    <n v="3"/>
    <s v="Wednesday"/>
    <x v="0"/>
  </r>
  <r>
    <x v="2"/>
    <n v="1"/>
    <s v="31-00199"/>
    <d v="2020-04-01T00:00:00"/>
    <d v="1899-12-30T15:04:00"/>
    <x v="0"/>
    <n v="22"/>
    <n v="26"/>
    <n v="4.99"/>
    <b v="0"/>
    <n v="3"/>
    <s v="Wednesday"/>
    <x v="0"/>
  </r>
  <r>
    <x v="2"/>
    <n v="1"/>
    <s v="31-00200"/>
    <d v="2020-04-01T00:00:00"/>
    <d v="1899-12-30T16:26:00"/>
    <x v="0"/>
    <n v="34"/>
    <n v="74"/>
    <n v="4.99"/>
    <b v="0"/>
    <n v="3"/>
    <s v="Wednesday"/>
    <x v="0"/>
  </r>
  <r>
    <x v="2"/>
    <n v="1"/>
    <s v="31-00201"/>
    <d v="2020-04-01T00:00:00"/>
    <d v="1899-12-30T16:28:00"/>
    <x v="0"/>
    <n v="21"/>
    <n v="28"/>
    <n v="4.99"/>
    <b v="0"/>
    <n v="3"/>
    <s v="Wednesday"/>
    <x v="0"/>
  </r>
  <r>
    <x v="2"/>
    <n v="1"/>
    <s v="31-00202"/>
    <d v="2020-04-01T00:00:00"/>
    <d v="1899-12-30T17:08:00"/>
    <x v="0"/>
    <n v="49"/>
    <n v="50"/>
    <n v="4.99"/>
    <b v="0"/>
    <n v="3"/>
    <s v="Wednesday"/>
    <x v="0"/>
  </r>
  <r>
    <x v="2"/>
    <n v="1"/>
    <s v="31-00203"/>
    <d v="2020-04-01T00:00:00"/>
    <d v="1899-12-30T17:10:00"/>
    <x v="0"/>
    <n v="45"/>
    <n v="26"/>
    <n v="4.99"/>
    <b v="0"/>
    <n v="3"/>
    <s v="Wednesday"/>
    <x v="0"/>
  </r>
  <r>
    <x v="2"/>
    <n v="1"/>
    <s v="31-00204"/>
    <d v="2020-04-01T00:00:00"/>
    <d v="1899-12-30T17:15:00"/>
    <x v="0"/>
    <n v="45"/>
    <n v="66"/>
    <n v="4.99"/>
    <b v="0"/>
    <n v="3"/>
    <s v="Wednesday"/>
    <x v="0"/>
  </r>
  <r>
    <x v="2"/>
    <n v="1"/>
    <s v="31-00205"/>
    <d v="2020-04-01T00:00:00"/>
    <d v="1899-12-30T17:18:00"/>
    <x v="0"/>
    <n v="46"/>
    <n v="95"/>
    <n v="4.99"/>
    <b v="0"/>
    <n v="3"/>
    <s v="Wednesday"/>
    <x v="0"/>
  </r>
  <r>
    <x v="2"/>
    <n v="1"/>
    <s v="31-00206"/>
    <d v="2020-04-01T00:00:00"/>
    <d v="1899-12-30T17:21:00"/>
    <x v="0"/>
    <n v="40"/>
    <n v="53"/>
    <n v="4.99"/>
    <b v="0"/>
    <n v="3"/>
    <s v="Wednesday"/>
    <x v="0"/>
  </r>
  <r>
    <x v="2"/>
    <n v="1"/>
    <s v="31-00208"/>
    <d v="2020-04-01T00:00:00"/>
    <d v="1899-12-30T17:22:00"/>
    <x v="0"/>
    <n v="36"/>
    <n v="27"/>
    <n v="4.99"/>
    <b v="0"/>
    <n v="3"/>
    <s v="Wednesday"/>
    <x v="0"/>
  </r>
  <r>
    <x v="2"/>
    <n v="1"/>
    <s v="31-00207"/>
    <d v="2020-04-01T00:00:00"/>
    <d v="1899-12-30T17:22:00"/>
    <x v="0"/>
    <n v="48"/>
    <n v="101"/>
    <n v="4.99"/>
    <b v="0"/>
    <n v="3"/>
    <s v="Wednesday"/>
    <x v="0"/>
  </r>
  <r>
    <x v="2"/>
    <n v="1"/>
    <s v="31-00209"/>
    <d v="2020-04-01T00:00:00"/>
    <d v="1899-12-30T17:26:00"/>
    <x v="0"/>
    <n v="51"/>
    <n v="209"/>
    <n v="4.99"/>
    <b v="0"/>
    <n v="3"/>
    <s v="Wednesday"/>
    <x v="0"/>
  </r>
  <r>
    <x v="2"/>
    <n v="1"/>
    <s v="31-00210"/>
    <d v="2020-04-01T00:00:00"/>
    <d v="1899-12-30T17:27:00"/>
    <x v="0"/>
    <n v="36"/>
    <n v="26"/>
    <n v="4.99"/>
    <b v="0"/>
    <n v="3"/>
    <s v="Wednesday"/>
    <x v="0"/>
  </r>
  <r>
    <x v="2"/>
    <n v="1"/>
    <s v="31-00211"/>
    <d v="2020-04-01T00:00:00"/>
    <d v="1899-12-30T17:28:00"/>
    <x v="0"/>
    <n v="52"/>
    <n v="33"/>
    <n v="4.99"/>
    <b v="0"/>
    <n v="3"/>
    <s v="Wednesday"/>
    <x v="0"/>
  </r>
  <r>
    <x v="2"/>
    <n v="1"/>
    <s v="31-00212"/>
    <d v="2020-04-01T00:00:00"/>
    <d v="1899-12-30T17:31:00"/>
    <x v="0"/>
    <n v="42"/>
    <n v="65"/>
    <n v="4.99"/>
    <b v="0"/>
    <n v="3"/>
    <s v="Wednesday"/>
    <x v="0"/>
  </r>
  <r>
    <x v="2"/>
    <n v="1"/>
    <s v="31-00213"/>
    <d v="2020-04-01T00:00:00"/>
    <d v="1899-12-30T17:31:00"/>
    <x v="0"/>
    <n v="39"/>
    <n v="214"/>
    <n v="4.99"/>
    <b v="1"/>
    <n v="3"/>
    <s v="Wednesday"/>
    <x v="0"/>
  </r>
  <r>
    <x v="2"/>
    <n v="1"/>
    <s v="31-00214"/>
    <d v="2020-04-01T00:00:00"/>
    <d v="1899-12-30T17:34:00"/>
    <x v="0"/>
    <n v="48"/>
    <n v="158"/>
    <n v="4.99"/>
    <b v="0"/>
    <n v="3"/>
    <s v="Wednesday"/>
    <x v="0"/>
  </r>
  <r>
    <x v="2"/>
    <n v="1"/>
    <s v="31-00215"/>
    <d v="2020-04-01T00:00:00"/>
    <d v="1899-12-30T17:35:00"/>
    <x v="1"/>
    <s v="N/A"/>
    <n v="21"/>
    <n v="4.99"/>
    <b v="0"/>
    <n v="3"/>
    <s v="Wednesday"/>
    <x v="0"/>
  </r>
  <r>
    <x v="2"/>
    <n v="1"/>
    <s v="31-00216"/>
    <d v="2020-04-01T00:00:00"/>
    <d v="1899-12-30T17:37:00"/>
    <x v="0"/>
    <n v="38"/>
    <n v="78"/>
    <n v="4.99"/>
    <b v="0"/>
    <n v="3"/>
    <s v="Wednesday"/>
    <x v="0"/>
  </r>
  <r>
    <x v="2"/>
    <n v="1"/>
    <s v="31-00217"/>
    <d v="2020-04-01T00:00:00"/>
    <d v="1899-12-30T17:40:00"/>
    <x v="0"/>
    <n v="32"/>
    <n v="50"/>
    <n v="4.99"/>
    <b v="0"/>
    <n v="3"/>
    <s v="Wednesday"/>
    <x v="0"/>
  </r>
  <r>
    <x v="2"/>
    <n v="1"/>
    <s v="31-00218"/>
    <d v="2020-04-01T00:00:00"/>
    <d v="1899-12-30T17:56:00"/>
    <x v="0"/>
    <n v="40"/>
    <n v="46"/>
    <n v="4.99"/>
    <b v="0"/>
    <n v="3"/>
    <s v="Wednesday"/>
    <x v="0"/>
  </r>
  <r>
    <x v="2"/>
    <n v="1"/>
    <s v="31-00219"/>
    <d v="2020-04-01T00:00:00"/>
    <d v="1899-12-30T17:59:00"/>
    <x v="0"/>
    <n v="49"/>
    <n v="35"/>
    <n v="4.99"/>
    <b v="1"/>
    <n v="3"/>
    <s v="Wednesday"/>
    <x v="0"/>
  </r>
  <r>
    <x v="2"/>
    <n v="1"/>
    <s v="31-00220"/>
    <d v="2020-04-01T00:00:00"/>
    <d v="1899-12-30T18:00:00"/>
    <x v="0"/>
    <n v="63"/>
    <n v="39"/>
    <n v="4.99"/>
    <b v="0"/>
    <n v="3"/>
    <s v="Wednesday"/>
    <x v="0"/>
  </r>
  <r>
    <x v="2"/>
    <n v="1"/>
    <s v="31-00221"/>
    <d v="2020-04-01T00:00:00"/>
    <d v="1899-12-30T18:01:00"/>
    <x v="0"/>
    <n v="42"/>
    <n v="98"/>
    <n v="4.99"/>
    <b v="0"/>
    <n v="3"/>
    <s v="Wednesday"/>
    <x v="0"/>
  </r>
  <r>
    <x v="2"/>
    <n v="1"/>
    <s v="31-00222"/>
    <d v="2020-04-01T00:00:00"/>
    <d v="1899-12-30T18:03:00"/>
    <x v="0"/>
    <n v="48"/>
    <n v="26"/>
    <n v="4.99"/>
    <b v="0"/>
    <n v="3"/>
    <s v="Wednesday"/>
    <x v="0"/>
  </r>
  <r>
    <x v="2"/>
    <n v="1"/>
    <s v="31-00223"/>
    <d v="2020-04-01T00:00:00"/>
    <d v="1899-12-30T18:05:00"/>
    <x v="0"/>
    <n v="75"/>
    <n v="47"/>
    <n v="4.99"/>
    <b v="0"/>
    <n v="3"/>
    <s v="Wednesday"/>
    <x v="0"/>
  </r>
  <r>
    <x v="2"/>
    <n v="1"/>
    <s v="31-00224"/>
    <d v="2020-04-01T00:00:00"/>
    <d v="1899-12-30T18:07:00"/>
    <x v="0"/>
    <n v="52"/>
    <n v="41"/>
    <n v="4.99"/>
    <b v="0"/>
    <n v="3"/>
    <s v="Wednesday"/>
    <x v="0"/>
  </r>
  <r>
    <x v="2"/>
    <n v="1"/>
    <s v="31-00225"/>
    <d v="2020-04-01T00:00:00"/>
    <d v="1899-12-30T18:10:00"/>
    <x v="0"/>
    <n v="71"/>
    <n v="93"/>
    <n v="4.99"/>
    <b v="0"/>
    <n v="3"/>
    <s v="Wednesday"/>
    <x v="0"/>
  </r>
  <r>
    <x v="2"/>
    <n v="1"/>
    <s v="31-00226"/>
    <d v="2020-04-01T00:00:00"/>
    <d v="1899-12-30T18:15:00"/>
    <x v="0"/>
    <n v="68"/>
    <n v="41"/>
    <n v="4.99"/>
    <b v="0"/>
    <n v="3"/>
    <s v="Wednesday"/>
    <x v="0"/>
  </r>
  <r>
    <x v="2"/>
    <n v="1"/>
    <s v="31-00227"/>
    <d v="2020-04-01T00:00:00"/>
    <d v="1899-12-30T18:18:00"/>
    <x v="0"/>
    <n v="53"/>
    <n v="25"/>
    <n v="4.99"/>
    <b v="0"/>
    <n v="3"/>
    <s v="Wednesday"/>
    <x v="0"/>
  </r>
  <r>
    <x v="2"/>
    <n v="1"/>
    <s v="31-00228"/>
    <d v="2020-04-01T00:00:00"/>
    <d v="1899-12-30T18:25:00"/>
    <x v="0"/>
    <n v="61"/>
    <n v="119"/>
    <n v="4.99"/>
    <b v="1"/>
    <n v="3"/>
    <s v="Wednesday"/>
    <x v="0"/>
  </r>
  <r>
    <x v="2"/>
    <n v="1"/>
    <s v="31-00229"/>
    <d v="2020-04-01T00:00:00"/>
    <d v="1899-12-30T18:30:00"/>
    <x v="0"/>
    <n v="39"/>
    <n v="78"/>
    <n v="4.99"/>
    <b v="0"/>
    <n v="3"/>
    <s v="Wednesday"/>
    <x v="0"/>
  </r>
  <r>
    <x v="2"/>
    <n v="1"/>
    <s v="31-00230"/>
    <d v="2020-04-01T00:00:00"/>
    <d v="1899-12-30T18:39:00"/>
    <x v="0"/>
    <n v="50"/>
    <n v="90"/>
    <n v="4.99"/>
    <b v="1"/>
    <n v="3"/>
    <s v="Wednesday"/>
    <x v="0"/>
  </r>
  <r>
    <x v="2"/>
    <n v="1"/>
    <s v="31-00231"/>
    <d v="2020-04-01T00:00:00"/>
    <d v="1899-12-30T18:43:00"/>
    <x v="0"/>
    <n v="58"/>
    <n v="68"/>
    <n v="4.99"/>
    <b v="1"/>
    <n v="3"/>
    <s v="Wednesday"/>
    <x v="0"/>
  </r>
  <r>
    <x v="2"/>
    <n v="1"/>
    <s v="31-00232"/>
    <d v="2020-04-01T00:00:00"/>
    <d v="1899-12-30T18:45:00"/>
    <x v="0"/>
    <n v="50"/>
    <n v="77"/>
    <n v="4.99"/>
    <b v="0"/>
    <n v="3"/>
    <s v="Wednesday"/>
    <x v="0"/>
  </r>
  <r>
    <x v="2"/>
    <n v="1"/>
    <s v="31-00233"/>
    <d v="2020-04-01T00:00:00"/>
    <d v="1899-12-30T18:45:00"/>
    <x v="0"/>
    <n v="80"/>
    <n v="121"/>
    <n v="4.99"/>
    <b v="0"/>
    <n v="3"/>
    <s v="Wednesday"/>
    <x v="0"/>
  </r>
  <r>
    <x v="2"/>
    <n v="1"/>
    <s v="31-00234"/>
    <d v="2020-04-01T00:00:00"/>
    <d v="1899-12-30T18:52:00"/>
    <x v="0"/>
    <n v="72"/>
    <n v="36"/>
    <n v="4.99"/>
    <b v="0"/>
    <n v="3"/>
    <s v="Wednesday"/>
    <x v="0"/>
  </r>
  <r>
    <x v="2"/>
    <n v="1"/>
    <s v="31-00235"/>
    <d v="2020-04-01T00:00:00"/>
    <d v="1899-12-30T18:55:00"/>
    <x v="0"/>
    <n v="45"/>
    <n v="60"/>
    <n v="4.99"/>
    <b v="1"/>
    <n v="3"/>
    <s v="Wednesday"/>
    <x v="0"/>
  </r>
  <r>
    <x v="2"/>
    <n v="1"/>
    <s v="31-00236"/>
    <d v="2020-04-01T00:00:00"/>
    <d v="1899-12-30T19:09:00"/>
    <x v="0"/>
    <n v="39"/>
    <n v="216"/>
    <n v="4.99"/>
    <b v="0"/>
    <n v="3"/>
    <s v="Wednesday"/>
    <x v="0"/>
  </r>
  <r>
    <x v="2"/>
    <n v="1"/>
    <s v="31-00237"/>
    <d v="2020-04-01T00:00:00"/>
    <d v="1899-12-30T19:13:00"/>
    <x v="0"/>
    <n v="28"/>
    <n v="35"/>
    <n v="4.99"/>
    <b v="0"/>
    <n v="3"/>
    <s v="Wednesday"/>
    <x v="0"/>
  </r>
  <r>
    <x v="2"/>
    <n v="1"/>
    <s v="31-00238"/>
    <d v="2020-04-01T00:00:00"/>
    <d v="1899-12-30T19:13:00"/>
    <x v="0"/>
    <n v="40"/>
    <n v="68"/>
    <n v="4.99"/>
    <b v="0"/>
    <n v="3"/>
    <s v="Wednesday"/>
    <x v="0"/>
  </r>
  <r>
    <x v="2"/>
    <n v="1"/>
    <s v="31-00239"/>
    <d v="2020-04-01T00:00:00"/>
    <d v="1899-12-30T19:18:00"/>
    <x v="0"/>
    <n v="21"/>
    <n v="35"/>
    <n v="4.99"/>
    <b v="0"/>
    <n v="3"/>
    <s v="Wednesday"/>
    <x v="0"/>
  </r>
  <r>
    <x v="2"/>
    <n v="1"/>
    <s v="31-00240"/>
    <d v="2020-04-01T00:00:00"/>
    <d v="1899-12-30T19:49:00"/>
    <x v="0"/>
    <n v="34"/>
    <n v="36"/>
    <n v="4.99"/>
    <b v="0"/>
    <n v="3"/>
    <s v="Wednesday"/>
    <x v="0"/>
  </r>
  <r>
    <x v="2"/>
    <n v="1"/>
    <s v="31-00241"/>
    <d v="2020-04-01T00:00:00"/>
    <d v="1899-12-30T19:53:00"/>
    <x v="0"/>
    <n v="36"/>
    <n v="197"/>
    <n v="4.99"/>
    <b v="1"/>
    <n v="3"/>
    <s v="Wednesday"/>
    <x v="0"/>
  </r>
  <r>
    <x v="2"/>
    <n v="1"/>
    <s v="31-00242"/>
    <d v="2020-04-01T00:00:00"/>
    <d v="1899-12-30T19:56:00"/>
    <x v="0"/>
    <n v="31"/>
    <n v="51"/>
    <n v="4.99"/>
    <b v="0"/>
    <n v="3"/>
    <s v="Wednesday"/>
    <x v="0"/>
  </r>
  <r>
    <x v="2"/>
    <n v="1"/>
    <s v="31-00243"/>
    <d v="2020-04-01T00:00:00"/>
    <d v="1899-12-30T19:56:00"/>
    <x v="0"/>
    <n v="30"/>
    <n v="84"/>
    <n v="4.99"/>
    <b v="1"/>
    <n v="3"/>
    <s v="Wednesday"/>
    <x v="0"/>
  </r>
  <r>
    <x v="2"/>
    <n v="1"/>
    <s v="31-00244"/>
    <d v="2020-04-01T00:00:00"/>
    <d v="1899-12-30T19:57:00"/>
    <x v="0"/>
    <n v="34"/>
    <n v="31"/>
    <n v="4.99"/>
    <b v="0"/>
    <n v="3"/>
    <s v="Wednesday"/>
    <x v="0"/>
  </r>
  <r>
    <x v="2"/>
    <n v="1"/>
    <s v="31-00245"/>
    <d v="2020-04-01T00:00:00"/>
    <d v="1899-12-30T20:03:00"/>
    <x v="0"/>
    <n v="24"/>
    <n v="120"/>
    <n v="4.99"/>
    <b v="0"/>
    <n v="3"/>
    <s v="Wednesday"/>
    <x v="0"/>
  </r>
  <r>
    <x v="2"/>
    <n v="1"/>
    <s v="31-00246"/>
    <d v="2020-04-01T00:00:00"/>
    <d v="1899-12-30T20:14:00"/>
    <x v="0"/>
    <n v="31"/>
    <n v="107"/>
    <n v="4.99"/>
    <b v="0"/>
    <n v="3"/>
    <s v="Wednesday"/>
    <x v="0"/>
  </r>
  <r>
    <x v="2"/>
    <n v="1"/>
    <s v="31-00247"/>
    <d v="2020-04-01T00:00:00"/>
    <d v="1899-12-30T20:15:00"/>
    <x v="0"/>
    <n v="26"/>
    <n v="58"/>
    <n v="4.99"/>
    <b v="0"/>
    <n v="3"/>
    <s v="Wednesday"/>
    <x v="0"/>
  </r>
  <r>
    <x v="2"/>
    <n v="1"/>
    <s v="31-00248"/>
    <d v="2020-04-01T00:00:00"/>
    <d v="1899-12-30T20:19:00"/>
    <x v="1"/>
    <s v="N/A"/>
    <n v="23"/>
    <n v="4.99"/>
    <b v="0"/>
    <n v="3"/>
    <s v="Wednesday"/>
    <x v="0"/>
  </r>
  <r>
    <x v="2"/>
    <n v="1"/>
    <s v="31-00249"/>
    <d v="2020-04-01T00:00:00"/>
    <d v="1899-12-30T20:22:00"/>
    <x v="1"/>
    <s v="N/A"/>
    <n v="36"/>
    <n v="4.99"/>
    <b v="0"/>
    <n v="3"/>
    <s v="Wednesday"/>
    <x v="0"/>
  </r>
  <r>
    <x v="2"/>
    <n v="1"/>
    <s v="31-00250"/>
    <d v="2020-04-01T00:00:00"/>
    <d v="1899-12-30T20:39:00"/>
    <x v="0"/>
    <n v="23"/>
    <n v="161"/>
    <n v="4.99"/>
    <b v="0"/>
    <n v="3"/>
    <s v="Wednesday"/>
    <x v="0"/>
  </r>
  <r>
    <x v="2"/>
    <n v="1"/>
    <s v="31-00251"/>
    <d v="2020-04-01T00:00:00"/>
    <d v="1899-12-30T20:55:00"/>
    <x v="1"/>
    <s v="N/A"/>
    <n v="31"/>
    <n v="4.99"/>
    <b v="0"/>
    <n v="3"/>
    <s v="Wednesday"/>
    <x v="0"/>
  </r>
  <r>
    <x v="2"/>
    <n v="1"/>
    <s v="31-00252"/>
    <d v="2020-04-01T00:00:00"/>
    <d v="1899-12-30T20:56:00"/>
    <x v="0"/>
    <n v="26"/>
    <n v="64"/>
    <n v="4.99"/>
    <b v="0"/>
    <n v="3"/>
    <s v="Wednesday"/>
    <x v="0"/>
  </r>
  <r>
    <x v="2"/>
    <n v="1"/>
    <s v="31-00253"/>
    <d v="2020-04-02T00:00:00"/>
    <d v="1899-12-30T12:19:00"/>
    <x v="0"/>
    <n v="28"/>
    <n v="65"/>
    <n v="4.99"/>
    <b v="0"/>
    <n v="4"/>
    <s v="Thursday"/>
    <x v="0"/>
  </r>
  <r>
    <x v="2"/>
    <n v="1"/>
    <s v="31-00254"/>
    <d v="2020-04-02T00:00:00"/>
    <d v="1899-12-30T12:28:00"/>
    <x v="0"/>
    <n v="29"/>
    <n v="56"/>
    <n v="4.99"/>
    <b v="0"/>
    <n v="4"/>
    <s v="Thursday"/>
    <x v="0"/>
  </r>
  <r>
    <x v="2"/>
    <n v="1"/>
    <s v="31-00255"/>
    <d v="2020-04-02T00:00:00"/>
    <d v="1899-12-30T12:29:00"/>
    <x v="0"/>
    <n v="35"/>
    <n v="67"/>
    <n v="4.99"/>
    <b v="0"/>
    <n v="4"/>
    <s v="Thursday"/>
    <x v="0"/>
  </r>
  <r>
    <x v="2"/>
    <n v="1"/>
    <s v="31-00256"/>
    <d v="2020-04-02T00:00:00"/>
    <d v="1899-12-30T12:43:00"/>
    <x v="0"/>
    <n v="25"/>
    <n v="41"/>
    <n v="4.99"/>
    <b v="0"/>
    <n v="4"/>
    <s v="Thursday"/>
    <x v="0"/>
  </r>
  <r>
    <x v="2"/>
    <n v="1"/>
    <s v="31-00257"/>
    <d v="2020-04-02T00:00:00"/>
    <d v="1899-12-30T12:59:00"/>
    <x v="0"/>
    <n v="31"/>
    <n v="51"/>
    <n v="4.99"/>
    <b v="0"/>
    <n v="4"/>
    <s v="Thursday"/>
    <x v="0"/>
  </r>
  <r>
    <x v="2"/>
    <n v="1"/>
    <s v="31-00258"/>
    <d v="2020-04-02T00:00:00"/>
    <d v="1899-12-30T13:39:00"/>
    <x v="0"/>
    <n v="39"/>
    <n v="113"/>
    <n v="4.99"/>
    <b v="0"/>
    <n v="4"/>
    <s v="Thursday"/>
    <x v="0"/>
  </r>
  <r>
    <x v="2"/>
    <n v="1"/>
    <s v="31-00259"/>
    <d v="2020-04-02T00:00:00"/>
    <d v="1899-12-30T13:46:00"/>
    <x v="0"/>
    <n v="25"/>
    <n v="80"/>
    <n v="4.99"/>
    <b v="0"/>
    <n v="4"/>
    <s v="Thursday"/>
    <x v="0"/>
  </r>
  <r>
    <x v="2"/>
    <n v="1"/>
    <s v="31-00260"/>
    <d v="2020-04-02T00:00:00"/>
    <d v="1899-12-30T14:16:00"/>
    <x v="0"/>
    <n v="30"/>
    <n v="52"/>
    <n v="4.99"/>
    <b v="0"/>
    <n v="4"/>
    <s v="Thursday"/>
    <x v="0"/>
  </r>
  <r>
    <x v="2"/>
    <n v="1"/>
    <s v="31-00261"/>
    <d v="2020-04-02T00:00:00"/>
    <d v="1899-12-30T14:26:00"/>
    <x v="0"/>
    <n v="39"/>
    <n v="205"/>
    <n v="4.99"/>
    <b v="0"/>
    <n v="4"/>
    <s v="Thursday"/>
    <x v="0"/>
  </r>
  <r>
    <x v="2"/>
    <n v="1"/>
    <s v="31-00262"/>
    <d v="2020-04-02T00:00:00"/>
    <d v="1899-12-30T14:58:00"/>
    <x v="0"/>
    <n v="28"/>
    <n v="65"/>
    <n v="4.99"/>
    <b v="0"/>
    <n v="4"/>
    <s v="Thursday"/>
    <x v="0"/>
  </r>
  <r>
    <x v="2"/>
    <n v="1"/>
    <s v="31-00263"/>
    <d v="2020-04-02T00:00:00"/>
    <d v="1899-12-30T15:21:00"/>
    <x v="0"/>
    <n v="40"/>
    <n v="64"/>
    <n v="4.99"/>
    <b v="0"/>
    <n v="4"/>
    <s v="Thursday"/>
    <x v="0"/>
  </r>
  <r>
    <x v="2"/>
    <n v="1"/>
    <s v="31-00264"/>
    <d v="2020-04-02T00:00:00"/>
    <d v="1899-12-30T16:09:00"/>
    <x v="0"/>
    <n v="39"/>
    <n v="88"/>
    <n v="4.99"/>
    <b v="0"/>
    <n v="4"/>
    <s v="Thursday"/>
    <x v="0"/>
  </r>
  <r>
    <x v="2"/>
    <n v="1"/>
    <s v="31-00265"/>
    <d v="2020-04-02T00:00:00"/>
    <d v="1899-12-30T16:25:00"/>
    <x v="0"/>
    <n v="31"/>
    <n v="36"/>
    <n v="4.99"/>
    <b v="0"/>
    <n v="4"/>
    <s v="Thursday"/>
    <x v="0"/>
  </r>
  <r>
    <x v="2"/>
    <n v="1"/>
    <s v="31-00266"/>
    <d v="2020-04-02T00:00:00"/>
    <d v="1899-12-30T16:25:00"/>
    <x v="0"/>
    <n v="20"/>
    <n v="77"/>
    <n v="4.99"/>
    <b v="0"/>
    <n v="4"/>
    <s v="Thursday"/>
    <x v="0"/>
  </r>
  <r>
    <x v="2"/>
    <n v="1"/>
    <s v="31-00267"/>
    <d v="2020-04-02T00:00:00"/>
    <d v="1899-12-30T17:03:00"/>
    <x v="0"/>
    <n v="33"/>
    <n v="54"/>
    <n v="4.99"/>
    <b v="0"/>
    <n v="4"/>
    <s v="Thursday"/>
    <x v="0"/>
  </r>
  <r>
    <x v="2"/>
    <n v="1"/>
    <s v="31-00268"/>
    <d v="2020-04-02T00:00:00"/>
    <d v="1899-12-30T17:04:00"/>
    <x v="0"/>
    <n v="29"/>
    <n v="49"/>
    <n v="4.99"/>
    <b v="0"/>
    <n v="4"/>
    <s v="Thursday"/>
    <x v="0"/>
  </r>
  <r>
    <x v="2"/>
    <n v="1"/>
    <s v="31-00269"/>
    <d v="2020-04-02T00:00:00"/>
    <d v="1899-12-30T17:10:00"/>
    <x v="0"/>
    <n v="35"/>
    <n v="55"/>
    <n v="4.99"/>
    <b v="1"/>
    <n v="4"/>
    <s v="Thursday"/>
    <x v="0"/>
  </r>
  <r>
    <x v="2"/>
    <n v="1"/>
    <s v="31-00270"/>
    <d v="2020-04-02T00:00:00"/>
    <d v="1899-12-30T17:12:00"/>
    <x v="0"/>
    <n v="36"/>
    <n v="35"/>
    <n v="4.99"/>
    <b v="0"/>
    <n v="4"/>
    <s v="Thursday"/>
    <x v="0"/>
  </r>
  <r>
    <x v="2"/>
    <n v="1"/>
    <s v="31-00271"/>
    <d v="2020-04-02T00:00:00"/>
    <d v="1899-12-30T17:15:00"/>
    <x v="0"/>
    <n v="37"/>
    <n v="69"/>
    <n v="4.99"/>
    <b v="0"/>
    <n v="4"/>
    <s v="Thursday"/>
    <x v="0"/>
  </r>
  <r>
    <x v="2"/>
    <n v="1"/>
    <s v="31-00272"/>
    <d v="2020-04-02T00:00:00"/>
    <d v="1899-12-30T17:15:00"/>
    <x v="0"/>
    <n v="28"/>
    <n v="91"/>
    <n v="4.99"/>
    <b v="0"/>
    <n v="4"/>
    <s v="Thursday"/>
    <x v="0"/>
  </r>
  <r>
    <x v="2"/>
    <n v="1"/>
    <s v="31-00273"/>
    <d v="2020-04-02T00:00:00"/>
    <d v="1899-12-30T17:16:00"/>
    <x v="0"/>
    <n v="44"/>
    <n v="39"/>
    <n v="4.99"/>
    <b v="0"/>
    <n v="4"/>
    <s v="Thursday"/>
    <x v="0"/>
  </r>
  <r>
    <x v="2"/>
    <n v="1"/>
    <s v="31-00274"/>
    <d v="2020-04-02T00:00:00"/>
    <d v="1899-12-30T17:16:00"/>
    <x v="0"/>
    <n v="47"/>
    <n v="54"/>
    <n v="4.99"/>
    <b v="0"/>
    <n v="4"/>
    <s v="Thursday"/>
    <x v="0"/>
  </r>
  <r>
    <x v="2"/>
    <n v="1"/>
    <s v="31-00275"/>
    <d v="2020-04-02T00:00:00"/>
    <d v="1899-12-30T17:17:00"/>
    <x v="0"/>
    <n v="41"/>
    <n v="41"/>
    <n v="4.99"/>
    <b v="0"/>
    <n v="4"/>
    <s v="Thursday"/>
    <x v="0"/>
  </r>
  <r>
    <x v="2"/>
    <n v="1"/>
    <s v="31-00276"/>
    <d v="2020-04-02T00:00:00"/>
    <d v="1899-12-30T17:17:00"/>
    <x v="0"/>
    <n v="32"/>
    <n v="125"/>
    <n v="4.99"/>
    <b v="0"/>
    <n v="4"/>
    <s v="Thursday"/>
    <x v="0"/>
  </r>
  <r>
    <x v="2"/>
    <n v="1"/>
    <s v="31-00277"/>
    <d v="2020-04-02T00:00:00"/>
    <d v="1899-12-30T17:26:00"/>
    <x v="0"/>
    <n v="46"/>
    <n v="83"/>
    <n v="4.99"/>
    <b v="0"/>
    <n v="4"/>
    <s v="Thursday"/>
    <x v="0"/>
  </r>
  <r>
    <x v="2"/>
    <n v="1"/>
    <s v="31-00278"/>
    <d v="2020-04-02T00:00:00"/>
    <d v="1899-12-30T17:28:00"/>
    <x v="0"/>
    <n v="37"/>
    <n v="39"/>
    <n v="4.99"/>
    <b v="0"/>
    <n v="4"/>
    <s v="Thursday"/>
    <x v="0"/>
  </r>
  <r>
    <x v="2"/>
    <n v="1"/>
    <s v="31-00279"/>
    <d v="2020-04-02T00:00:00"/>
    <d v="1899-12-30T17:31:00"/>
    <x v="0"/>
    <n v="48"/>
    <n v="51"/>
    <n v="4.99"/>
    <b v="0"/>
    <n v="4"/>
    <s v="Thursday"/>
    <x v="0"/>
  </r>
  <r>
    <x v="2"/>
    <n v="1"/>
    <s v="31-00280"/>
    <d v="2020-04-02T00:00:00"/>
    <d v="1899-12-30T17:44:00"/>
    <x v="0"/>
    <n v="41"/>
    <n v="51"/>
    <n v="4.99"/>
    <b v="0"/>
    <n v="4"/>
    <s v="Thursday"/>
    <x v="0"/>
  </r>
  <r>
    <x v="2"/>
    <n v="1"/>
    <s v="31-00281"/>
    <d v="2020-04-02T00:00:00"/>
    <d v="1899-12-30T17:46:00"/>
    <x v="0"/>
    <n v="40"/>
    <n v="55"/>
    <n v="4.99"/>
    <b v="0"/>
    <n v="4"/>
    <s v="Thursday"/>
    <x v="0"/>
  </r>
  <r>
    <x v="2"/>
    <n v="1"/>
    <s v="31-00282"/>
    <d v="2020-04-02T00:00:00"/>
    <d v="1899-12-30T17:48:00"/>
    <x v="0"/>
    <n v="41"/>
    <n v="38"/>
    <n v="4.99"/>
    <b v="0"/>
    <n v="4"/>
    <s v="Thursday"/>
    <x v="0"/>
  </r>
  <r>
    <x v="2"/>
    <n v="1"/>
    <s v="31-00283"/>
    <d v="2020-04-02T00:00:00"/>
    <d v="1899-12-30T17:54:00"/>
    <x v="0"/>
    <n v="47"/>
    <n v="35"/>
    <n v="4.99"/>
    <b v="0"/>
    <n v="4"/>
    <s v="Thursday"/>
    <x v="0"/>
  </r>
  <r>
    <x v="2"/>
    <n v="1"/>
    <s v="31-00284"/>
    <d v="2020-04-02T00:00:00"/>
    <d v="1899-12-30T17:55:00"/>
    <x v="0"/>
    <n v="42"/>
    <n v="42"/>
    <n v="4.99"/>
    <b v="0"/>
    <n v="4"/>
    <s v="Thursday"/>
    <x v="0"/>
  </r>
  <r>
    <x v="2"/>
    <n v="1"/>
    <s v="31-00285"/>
    <d v="2020-04-02T00:00:00"/>
    <d v="1899-12-30T17:56:00"/>
    <x v="0"/>
    <n v="42"/>
    <n v="50"/>
    <n v="4.99"/>
    <b v="0"/>
    <n v="4"/>
    <s v="Thursday"/>
    <x v="0"/>
  </r>
  <r>
    <x v="2"/>
    <n v="1"/>
    <s v="31-00286"/>
    <d v="2020-04-02T00:00:00"/>
    <d v="1899-12-30T17:57:00"/>
    <x v="0"/>
    <n v="41"/>
    <n v="39"/>
    <n v="4.99"/>
    <b v="0"/>
    <n v="4"/>
    <s v="Thursday"/>
    <x v="0"/>
  </r>
  <r>
    <x v="2"/>
    <n v="1"/>
    <s v="31-00287"/>
    <d v="2020-04-02T00:00:00"/>
    <d v="1899-12-30T18:04:00"/>
    <x v="0"/>
    <n v="45"/>
    <n v="25"/>
    <n v="4.99"/>
    <b v="0"/>
    <n v="4"/>
    <s v="Thursday"/>
    <x v="0"/>
  </r>
  <r>
    <x v="2"/>
    <n v="1"/>
    <s v="31-00289"/>
    <d v="2020-04-02T00:00:00"/>
    <d v="1899-12-30T18:05:00"/>
    <x v="0"/>
    <n v="70"/>
    <n v="35"/>
    <n v="4.99"/>
    <b v="0"/>
    <n v="4"/>
    <s v="Thursday"/>
    <x v="0"/>
  </r>
  <r>
    <x v="2"/>
    <n v="1"/>
    <s v="31-00288"/>
    <d v="2020-04-02T00:00:00"/>
    <d v="1899-12-30T18:05:00"/>
    <x v="0"/>
    <n v="69"/>
    <n v="222"/>
    <n v="4.99"/>
    <b v="0"/>
    <n v="4"/>
    <s v="Thursday"/>
    <x v="0"/>
  </r>
  <r>
    <x v="2"/>
    <n v="1"/>
    <s v="31-00290"/>
    <d v="2020-04-02T00:00:00"/>
    <d v="1899-12-30T18:07:00"/>
    <x v="0"/>
    <n v="53"/>
    <n v="53"/>
    <n v="4.99"/>
    <b v="0"/>
    <n v="4"/>
    <s v="Thursday"/>
    <x v="0"/>
  </r>
  <r>
    <x v="2"/>
    <n v="1"/>
    <s v="31-00291"/>
    <d v="2020-04-02T00:00:00"/>
    <d v="1899-12-30T18:11:00"/>
    <x v="0"/>
    <n v="77"/>
    <n v="60"/>
    <n v="4.99"/>
    <b v="0"/>
    <n v="4"/>
    <s v="Thursday"/>
    <x v="0"/>
  </r>
  <r>
    <x v="2"/>
    <n v="1"/>
    <s v="31-00292"/>
    <d v="2020-04-02T00:00:00"/>
    <d v="1899-12-30T18:20:00"/>
    <x v="1"/>
    <s v="N/A"/>
    <n v="22"/>
    <n v="4.99"/>
    <b v="0"/>
    <n v="4"/>
    <s v="Thursday"/>
    <x v="0"/>
  </r>
  <r>
    <x v="2"/>
    <n v="1"/>
    <s v="31-00293"/>
    <d v="2020-04-02T00:00:00"/>
    <d v="1899-12-30T18:38:00"/>
    <x v="0"/>
    <n v="63"/>
    <n v="34"/>
    <n v="4.99"/>
    <b v="0"/>
    <n v="4"/>
    <s v="Thursday"/>
    <x v="0"/>
  </r>
  <r>
    <x v="2"/>
    <n v="1"/>
    <s v="31-00294"/>
    <d v="2020-04-02T00:00:00"/>
    <d v="1899-12-30T18:42:00"/>
    <x v="0"/>
    <n v="56"/>
    <n v="162"/>
    <n v="4.99"/>
    <b v="1"/>
    <n v="4"/>
    <s v="Thursday"/>
    <x v="0"/>
  </r>
  <r>
    <x v="2"/>
    <n v="1"/>
    <s v="31-00295"/>
    <d v="2020-04-02T00:00:00"/>
    <d v="1899-12-30T18:44:00"/>
    <x v="0"/>
    <n v="62"/>
    <n v="44"/>
    <n v="4.99"/>
    <b v="0"/>
    <n v="4"/>
    <s v="Thursday"/>
    <x v="0"/>
  </r>
  <r>
    <x v="2"/>
    <n v="1"/>
    <s v="31-00296"/>
    <d v="2020-04-02T00:00:00"/>
    <d v="1899-12-30T18:47:00"/>
    <x v="0"/>
    <n v="57"/>
    <n v="48"/>
    <n v="4.99"/>
    <b v="0"/>
    <n v="4"/>
    <s v="Thursday"/>
    <x v="0"/>
  </r>
  <r>
    <x v="2"/>
    <n v="1"/>
    <s v="31-00297"/>
    <d v="2020-04-02T00:00:00"/>
    <d v="1899-12-30T18:51:00"/>
    <x v="0"/>
    <n v="59"/>
    <n v="51"/>
    <n v="4.99"/>
    <b v="0"/>
    <n v="4"/>
    <s v="Thursday"/>
    <x v="0"/>
  </r>
  <r>
    <x v="2"/>
    <n v="1"/>
    <s v="31-00298"/>
    <d v="2020-04-02T00:00:00"/>
    <d v="1899-12-30T18:53:00"/>
    <x v="0"/>
    <n v="82"/>
    <n v="25"/>
    <n v="4.99"/>
    <b v="0"/>
    <n v="4"/>
    <s v="Thursday"/>
    <x v="0"/>
  </r>
  <r>
    <x v="2"/>
    <n v="1"/>
    <s v="31-00300"/>
    <d v="2020-04-02T00:00:00"/>
    <d v="1899-12-30T18:56:00"/>
    <x v="1"/>
    <s v="N/A"/>
    <n v="21"/>
    <n v="4.99"/>
    <b v="0"/>
    <n v="4"/>
    <s v="Thursday"/>
    <x v="0"/>
  </r>
  <r>
    <x v="2"/>
    <n v="1"/>
    <s v="31-00299"/>
    <d v="2020-04-02T00:00:00"/>
    <d v="1899-12-30T18:56:00"/>
    <x v="0"/>
    <n v="70"/>
    <n v="27"/>
    <n v="4.99"/>
    <b v="0"/>
    <n v="4"/>
    <s v="Thursday"/>
    <x v="0"/>
  </r>
  <r>
    <x v="2"/>
    <n v="1"/>
    <s v="31-00301"/>
    <d v="2020-04-02T00:00:00"/>
    <d v="1899-12-30T18:56:00"/>
    <x v="0"/>
    <n v="61"/>
    <n v="34"/>
    <n v="4.99"/>
    <b v="0"/>
    <n v="4"/>
    <s v="Thursday"/>
    <x v="0"/>
  </r>
  <r>
    <x v="2"/>
    <n v="1"/>
    <s v="31-00302"/>
    <d v="2020-04-02T00:00:00"/>
    <d v="1899-12-30T18:57:00"/>
    <x v="0"/>
    <n v="67"/>
    <n v="71"/>
    <n v="4.99"/>
    <b v="0"/>
    <n v="4"/>
    <s v="Thursday"/>
    <x v="0"/>
  </r>
  <r>
    <x v="2"/>
    <n v="1"/>
    <s v="31-00303"/>
    <d v="2020-04-02T00:00:00"/>
    <d v="1899-12-30T18:58:00"/>
    <x v="0"/>
    <n v="71"/>
    <n v="34"/>
    <n v="4.99"/>
    <b v="0"/>
    <n v="4"/>
    <s v="Thursday"/>
    <x v="0"/>
  </r>
  <r>
    <x v="2"/>
    <n v="1"/>
    <s v="31-00304"/>
    <d v="2020-04-02T00:00:00"/>
    <d v="1899-12-30T19:05:00"/>
    <x v="0"/>
    <n v="33"/>
    <n v="58"/>
    <n v="4.99"/>
    <b v="0"/>
    <n v="4"/>
    <s v="Thursday"/>
    <x v="0"/>
  </r>
  <r>
    <x v="2"/>
    <n v="1"/>
    <s v="31-00305"/>
    <d v="2020-04-02T00:00:00"/>
    <d v="1899-12-30T19:07:00"/>
    <x v="0"/>
    <n v="30"/>
    <n v="41"/>
    <n v="4.99"/>
    <b v="0"/>
    <n v="4"/>
    <s v="Thursday"/>
    <x v="0"/>
  </r>
  <r>
    <x v="2"/>
    <n v="1"/>
    <s v="31-00306"/>
    <d v="2020-04-02T00:00:00"/>
    <d v="1899-12-30T19:15:00"/>
    <x v="0"/>
    <n v="24"/>
    <n v="74"/>
    <n v="4.99"/>
    <b v="0"/>
    <n v="4"/>
    <s v="Thursday"/>
    <x v="0"/>
  </r>
  <r>
    <x v="2"/>
    <n v="1"/>
    <s v="31-00307"/>
    <d v="2020-04-02T00:00:00"/>
    <d v="1899-12-30T19:22:00"/>
    <x v="0"/>
    <n v="24"/>
    <n v="39"/>
    <n v="4.99"/>
    <b v="0"/>
    <n v="4"/>
    <s v="Thursday"/>
    <x v="0"/>
  </r>
  <r>
    <x v="2"/>
    <n v="1"/>
    <s v="31-00308"/>
    <d v="2020-04-02T00:00:00"/>
    <d v="1899-12-30T19:36:00"/>
    <x v="0"/>
    <n v="34"/>
    <n v="40"/>
    <n v="4.99"/>
    <b v="0"/>
    <n v="4"/>
    <s v="Thursday"/>
    <x v="0"/>
  </r>
  <r>
    <x v="2"/>
    <n v="1"/>
    <s v="31-00309"/>
    <d v="2020-04-02T00:00:00"/>
    <d v="1899-12-30T19:38:00"/>
    <x v="0"/>
    <n v="25"/>
    <n v="78"/>
    <n v="4.99"/>
    <b v="1"/>
    <n v="4"/>
    <s v="Thursday"/>
    <x v="0"/>
  </r>
  <r>
    <x v="2"/>
    <n v="1"/>
    <s v="31-00310"/>
    <d v="2020-04-02T00:00:00"/>
    <d v="1899-12-30T19:41:00"/>
    <x v="0"/>
    <n v="37"/>
    <n v="138"/>
    <n v="4.99"/>
    <b v="0"/>
    <n v="4"/>
    <s v="Thursday"/>
    <x v="0"/>
  </r>
  <r>
    <x v="2"/>
    <n v="1"/>
    <s v="31-00311"/>
    <d v="2020-04-02T00:00:00"/>
    <d v="1899-12-30T19:44:00"/>
    <x v="0"/>
    <n v="32"/>
    <n v="28"/>
    <n v="4.99"/>
    <b v="0"/>
    <n v="4"/>
    <s v="Thursday"/>
    <x v="0"/>
  </r>
  <r>
    <x v="2"/>
    <n v="1"/>
    <s v="31-00312"/>
    <d v="2020-04-02T00:00:00"/>
    <d v="1899-12-30T19:48:00"/>
    <x v="0"/>
    <n v="36"/>
    <n v="69"/>
    <n v="4.99"/>
    <b v="0"/>
    <n v="4"/>
    <s v="Thursday"/>
    <x v="0"/>
  </r>
  <r>
    <x v="2"/>
    <n v="1"/>
    <s v="31-00313"/>
    <d v="2020-04-02T00:00:00"/>
    <d v="1899-12-30T19:57:00"/>
    <x v="0"/>
    <n v="26"/>
    <n v="65"/>
    <n v="4.99"/>
    <b v="0"/>
    <n v="4"/>
    <s v="Thursday"/>
    <x v="0"/>
  </r>
  <r>
    <x v="2"/>
    <n v="1"/>
    <s v="31-00314"/>
    <d v="2020-04-02T00:00:00"/>
    <d v="1899-12-30T20:05:00"/>
    <x v="0"/>
    <n v="22"/>
    <n v="187"/>
    <n v="4.99"/>
    <b v="0"/>
    <n v="4"/>
    <s v="Thursday"/>
    <x v="0"/>
  </r>
  <r>
    <x v="2"/>
    <n v="1"/>
    <s v="31-00315"/>
    <d v="2020-04-02T00:00:00"/>
    <d v="1899-12-30T20:22:00"/>
    <x v="0"/>
    <n v="29"/>
    <n v="48"/>
    <n v="4.99"/>
    <b v="0"/>
    <n v="4"/>
    <s v="Thursday"/>
    <x v="0"/>
  </r>
  <r>
    <x v="2"/>
    <n v="1"/>
    <s v="31-00316"/>
    <d v="2020-04-02T00:00:00"/>
    <d v="1899-12-30T20:24:00"/>
    <x v="0"/>
    <n v="38"/>
    <n v="216"/>
    <n v="4.99"/>
    <b v="0"/>
    <n v="4"/>
    <s v="Thursday"/>
    <x v="0"/>
  </r>
  <r>
    <x v="2"/>
    <n v="1"/>
    <s v="31-00317"/>
    <d v="2020-04-02T00:00:00"/>
    <d v="1899-12-30T20:49:00"/>
    <x v="1"/>
    <s v="N/A"/>
    <n v="33"/>
    <n v="4.99"/>
    <b v="0"/>
    <n v="4"/>
    <s v="Thursday"/>
    <x v="0"/>
  </r>
  <r>
    <x v="2"/>
    <n v="1"/>
    <s v="31-00318"/>
    <d v="2020-04-02T00:00:00"/>
    <d v="1899-12-30T20:57:00"/>
    <x v="0"/>
    <n v="20"/>
    <n v="101"/>
    <n v="4.99"/>
    <b v="0"/>
    <n v="4"/>
    <s v="Thursday"/>
    <x v="0"/>
  </r>
  <r>
    <x v="2"/>
    <n v="1"/>
    <s v="31-00319"/>
    <d v="2020-04-03T00:00:00"/>
    <d v="1899-12-30T12:00:00"/>
    <x v="0"/>
    <n v="21"/>
    <n v="48"/>
    <n v="4.99"/>
    <b v="0"/>
    <n v="5"/>
    <s v="Friday"/>
    <x v="1"/>
  </r>
  <r>
    <x v="2"/>
    <n v="1"/>
    <s v="31-00320"/>
    <d v="2020-04-03T00:00:00"/>
    <d v="1899-12-30T12:04:00"/>
    <x v="0"/>
    <n v="24"/>
    <n v="27"/>
    <n v="4.99"/>
    <b v="0"/>
    <n v="5"/>
    <s v="Friday"/>
    <x v="1"/>
  </r>
  <r>
    <x v="2"/>
    <n v="1"/>
    <s v="31-00321"/>
    <d v="2020-04-03T00:00:00"/>
    <d v="1899-12-30T12:33:00"/>
    <x v="0"/>
    <n v="29"/>
    <n v="65"/>
    <n v="4.99"/>
    <b v="1"/>
    <n v="5"/>
    <s v="Friday"/>
    <x v="1"/>
  </r>
  <r>
    <x v="2"/>
    <n v="1"/>
    <s v="31-00322"/>
    <d v="2020-04-03T00:00:00"/>
    <d v="1899-12-30T12:51:00"/>
    <x v="0"/>
    <n v="38"/>
    <n v="44"/>
    <n v="4.99"/>
    <b v="0"/>
    <n v="5"/>
    <s v="Friday"/>
    <x v="1"/>
  </r>
  <r>
    <x v="2"/>
    <n v="1"/>
    <s v="31-00323"/>
    <d v="2020-04-03T00:00:00"/>
    <d v="1899-12-30T13:08:00"/>
    <x v="0"/>
    <n v="21"/>
    <n v="28"/>
    <n v="4.99"/>
    <b v="0"/>
    <n v="5"/>
    <s v="Friday"/>
    <x v="1"/>
  </r>
  <r>
    <x v="2"/>
    <n v="1"/>
    <s v="31-00324"/>
    <d v="2020-04-03T00:00:00"/>
    <d v="1899-12-30T13:09:00"/>
    <x v="0"/>
    <n v="22"/>
    <n v="61"/>
    <n v="4.99"/>
    <b v="0"/>
    <n v="5"/>
    <s v="Friday"/>
    <x v="1"/>
  </r>
  <r>
    <x v="2"/>
    <n v="1"/>
    <s v="31-00325"/>
    <d v="2020-04-03T00:00:00"/>
    <d v="1899-12-30T13:38:00"/>
    <x v="0"/>
    <n v="22"/>
    <n v="39"/>
    <n v="4.99"/>
    <b v="0"/>
    <n v="5"/>
    <s v="Friday"/>
    <x v="1"/>
  </r>
  <r>
    <x v="2"/>
    <n v="1"/>
    <s v="31-00326"/>
    <d v="2020-04-03T00:00:00"/>
    <d v="1899-12-30T13:41:00"/>
    <x v="0"/>
    <n v="29"/>
    <n v="26"/>
    <n v="4.99"/>
    <b v="0"/>
    <n v="5"/>
    <s v="Friday"/>
    <x v="1"/>
  </r>
  <r>
    <x v="2"/>
    <n v="1"/>
    <s v="31-00327"/>
    <d v="2020-04-03T00:00:00"/>
    <d v="1899-12-30T13:45:00"/>
    <x v="0"/>
    <n v="37"/>
    <n v="69"/>
    <n v="4.99"/>
    <b v="0"/>
    <n v="5"/>
    <s v="Friday"/>
    <x v="1"/>
  </r>
  <r>
    <x v="2"/>
    <n v="1"/>
    <s v="31-00328"/>
    <d v="2020-04-03T00:00:00"/>
    <d v="1899-12-30T13:47:00"/>
    <x v="0"/>
    <n v="32"/>
    <n v="28"/>
    <n v="4.99"/>
    <b v="0"/>
    <n v="5"/>
    <s v="Friday"/>
    <x v="1"/>
  </r>
  <r>
    <x v="2"/>
    <n v="1"/>
    <s v="31-00329"/>
    <d v="2020-04-03T00:00:00"/>
    <d v="1899-12-30T14:54:00"/>
    <x v="0"/>
    <n v="21"/>
    <n v="121"/>
    <n v="4.99"/>
    <b v="0"/>
    <n v="5"/>
    <s v="Friday"/>
    <x v="1"/>
  </r>
  <r>
    <x v="2"/>
    <n v="1"/>
    <s v="31-00330"/>
    <d v="2020-04-03T00:00:00"/>
    <d v="1899-12-30T15:30:00"/>
    <x v="0"/>
    <n v="21"/>
    <n v="62"/>
    <n v="4.99"/>
    <b v="0"/>
    <n v="5"/>
    <s v="Friday"/>
    <x v="1"/>
  </r>
  <r>
    <x v="2"/>
    <n v="1"/>
    <s v="31-00331"/>
    <d v="2020-04-03T00:00:00"/>
    <d v="1899-12-30T16:06:00"/>
    <x v="0"/>
    <n v="33"/>
    <n v="45"/>
    <n v="4.99"/>
    <b v="0"/>
    <n v="5"/>
    <s v="Friday"/>
    <x v="1"/>
  </r>
  <r>
    <x v="2"/>
    <n v="1"/>
    <s v="31-00332"/>
    <d v="2020-04-03T00:00:00"/>
    <d v="1899-12-30T16:14:00"/>
    <x v="0"/>
    <n v="33"/>
    <n v="47"/>
    <n v="4.99"/>
    <b v="0"/>
    <n v="5"/>
    <s v="Friday"/>
    <x v="1"/>
  </r>
  <r>
    <x v="2"/>
    <n v="1"/>
    <s v="31-00333"/>
    <d v="2020-04-03T00:00:00"/>
    <d v="1899-12-30T16:29:00"/>
    <x v="0"/>
    <n v="40"/>
    <n v="68"/>
    <n v="4.99"/>
    <b v="0"/>
    <n v="5"/>
    <s v="Friday"/>
    <x v="1"/>
  </r>
  <r>
    <x v="2"/>
    <n v="1"/>
    <s v="31-00334"/>
    <d v="2020-04-03T00:00:00"/>
    <d v="1899-12-30T16:32:00"/>
    <x v="0"/>
    <n v="40"/>
    <n v="48"/>
    <n v="4.99"/>
    <b v="0"/>
    <n v="5"/>
    <s v="Friday"/>
    <x v="1"/>
  </r>
  <r>
    <x v="2"/>
    <n v="1"/>
    <s v="31-00335"/>
    <d v="2020-04-03T00:00:00"/>
    <d v="1899-12-30T16:37:00"/>
    <x v="0"/>
    <n v="22"/>
    <n v="20"/>
    <n v="4.99"/>
    <b v="0"/>
    <n v="5"/>
    <s v="Friday"/>
    <x v="1"/>
  </r>
  <r>
    <x v="2"/>
    <n v="1"/>
    <s v="31-00336"/>
    <d v="2020-04-03T00:00:00"/>
    <d v="1899-12-30T16:37:00"/>
    <x v="0"/>
    <n v="28"/>
    <n v="67"/>
    <n v="4.99"/>
    <b v="0"/>
    <n v="5"/>
    <s v="Friday"/>
    <x v="1"/>
  </r>
  <r>
    <x v="2"/>
    <n v="1"/>
    <s v="31-00337"/>
    <d v="2020-04-03T00:00:00"/>
    <d v="1899-12-30T16:42:00"/>
    <x v="0"/>
    <n v="29"/>
    <n v="68"/>
    <n v="4.99"/>
    <b v="0"/>
    <n v="5"/>
    <s v="Friday"/>
    <x v="1"/>
  </r>
  <r>
    <x v="2"/>
    <n v="1"/>
    <s v="31-00338"/>
    <d v="2020-04-03T00:00:00"/>
    <d v="1899-12-30T16:53:00"/>
    <x v="0"/>
    <n v="27"/>
    <n v="36"/>
    <n v="4.99"/>
    <b v="0"/>
    <n v="5"/>
    <s v="Friday"/>
    <x v="1"/>
  </r>
  <r>
    <x v="2"/>
    <n v="1"/>
    <s v="31-00339"/>
    <d v="2020-04-03T00:00:00"/>
    <d v="1899-12-30T16:57:00"/>
    <x v="0"/>
    <n v="28"/>
    <n v="38"/>
    <n v="4.99"/>
    <b v="0"/>
    <n v="5"/>
    <s v="Friday"/>
    <x v="1"/>
  </r>
  <r>
    <x v="2"/>
    <n v="1"/>
    <s v="31-00340"/>
    <d v="2020-04-03T00:00:00"/>
    <d v="1899-12-30T17:01:00"/>
    <x v="0"/>
    <n v="92"/>
    <n v="79"/>
    <n v="4.99"/>
    <b v="0"/>
    <n v="5"/>
    <s v="Friday"/>
    <x v="1"/>
  </r>
  <r>
    <x v="2"/>
    <n v="1"/>
    <s v="31-00341"/>
    <d v="2020-04-03T00:00:00"/>
    <d v="1899-12-30T17:02:00"/>
    <x v="1"/>
    <s v="N/A"/>
    <n v="40"/>
    <n v="4.99"/>
    <b v="0"/>
    <n v="5"/>
    <s v="Friday"/>
    <x v="1"/>
  </r>
  <r>
    <x v="2"/>
    <n v="1"/>
    <s v="31-00342"/>
    <d v="2020-04-03T00:00:00"/>
    <d v="1899-12-30T17:04:00"/>
    <x v="0"/>
    <n v="65"/>
    <n v="174"/>
    <n v="4.99"/>
    <b v="0"/>
    <n v="5"/>
    <s v="Friday"/>
    <x v="1"/>
  </r>
  <r>
    <x v="2"/>
    <n v="1"/>
    <s v="31-00343"/>
    <d v="2020-04-03T00:00:00"/>
    <d v="1899-12-30T17:06:00"/>
    <x v="0"/>
    <n v="105"/>
    <n v="43"/>
    <n v="4.99"/>
    <b v="0"/>
    <n v="5"/>
    <s v="Friday"/>
    <x v="1"/>
  </r>
  <r>
    <x v="2"/>
    <n v="1"/>
    <s v="31-00344"/>
    <d v="2020-04-03T00:00:00"/>
    <d v="1899-12-30T17:07:00"/>
    <x v="1"/>
    <s v="N/A"/>
    <n v="38"/>
    <n v="4.99"/>
    <b v="0"/>
    <n v="5"/>
    <s v="Friday"/>
    <x v="1"/>
  </r>
  <r>
    <x v="2"/>
    <n v="1"/>
    <s v="31-00345"/>
    <d v="2020-04-03T00:00:00"/>
    <d v="1899-12-30T17:08:00"/>
    <x v="0"/>
    <n v="86"/>
    <n v="79"/>
    <n v="4.99"/>
    <b v="0"/>
    <n v="5"/>
    <s v="Friday"/>
    <x v="1"/>
  </r>
  <r>
    <x v="2"/>
    <n v="1"/>
    <s v="31-00346"/>
    <d v="2020-04-03T00:00:00"/>
    <d v="1899-12-30T17:09:00"/>
    <x v="0"/>
    <n v="87"/>
    <n v="47"/>
    <n v="4.99"/>
    <b v="0"/>
    <n v="5"/>
    <s v="Friday"/>
    <x v="1"/>
  </r>
  <r>
    <x v="2"/>
    <n v="1"/>
    <s v="31-00347"/>
    <d v="2020-04-03T00:00:00"/>
    <d v="1899-12-30T17:09:00"/>
    <x v="0"/>
    <n v="98"/>
    <n v="80"/>
    <n v="4.99"/>
    <b v="0"/>
    <n v="5"/>
    <s v="Friday"/>
    <x v="1"/>
  </r>
  <r>
    <x v="2"/>
    <n v="1"/>
    <s v="31-00348"/>
    <d v="2020-04-03T00:00:00"/>
    <d v="1899-12-30T17:13:00"/>
    <x v="0"/>
    <n v="113"/>
    <n v="45"/>
    <n v="4.99"/>
    <b v="0"/>
    <n v="5"/>
    <s v="Friday"/>
    <x v="1"/>
  </r>
  <r>
    <x v="2"/>
    <n v="1"/>
    <s v="31-00350"/>
    <d v="2020-04-03T00:00:00"/>
    <d v="1899-12-30T17:14:00"/>
    <x v="0"/>
    <n v="96"/>
    <n v="70"/>
    <n v="4.99"/>
    <b v="0"/>
    <n v="5"/>
    <s v="Friday"/>
    <x v="1"/>
  </r>
  <r>
    <x v="2"/>
    <n v="1"/>
    <s v="31-00349"/>
    <d v="2020-04-03T00:00:00"/>
    <d v="1899-12-30T17:14:00"/>
    <x v="0"/>
    <n v="116"/>
    <n v="98"/>
    <n v="4.99"/>
    <b v="0"/>
    <n v="5"/>
    <s v="Friday"/>
    <x v="1"/>
  </r>
  <r>
    <x v="2"/>
    <n v="1"/>
    <s v="31-00351"/>
    <d v="2020-04-03T00:00:00"/>
    <d v="1899-12-30T17:16:00"/>
    <x v="1"/>
    <s v="N/A"/>
    <n v="34"/>
    <n v="4.99"/>
    <b v="0"/>
    <n v="5"/>
    <s v="Friday"/>
    <x v="1"/>
  </r>
  <r>
    <x v="2"/>
    <n v="1"/>
    <s v="31-00352"/>
    <d v="2020-04-03T00:00:00"/>
    <d v="1899-12-30T17:18:00"/>
    <x v="1"/>
    <s v="N/A"/>
    <n v="34"/>
    <n v="4.99"/>
    <b v="0"/>
    <n v="5"/>
    <s v="Friday"/>
    <x v="1"/>
  </r>
  <r>
    <x v="2"/>
    <n v="1"/>
    <s v="31-00353"/>
    <d v="2020-04-03T00:00:00"/>
    <d v="1899-12-30T17:20:00"/>
    <x v="1"/>
    <s v="N/A"/>
    <n v="25"/>
    <n v="4.99"/>
    <b v="0"/>
    <n v="5"/>
    <s v="Friday"/>
    <x v="1"/>
  </r>
  <r>
    <x v="2"/>
    <n v="1"/>
    <s v="31-00354"/>
    <d v="2020-04-03T00:00:00"/>
    <d v="1899-12-30T17:20:00"/>
    <x v="1"/>
    <s v="N/A"/>
    <n v="33"/>
    <n v="4.99"/>
    <b v="0"/>
    <n v="5"/>
    <s v="Friday"/>
    <x v="1"/>
  </r>
  <r>
    <x v="2"/>
    <n v="1"/>
    <s v="31-00355"/>
    <d v="2020-04-03T00:00:00"/>
    <d v="1899-12-30T17:21:00"/>
    <x v="0"/>
    <n v="101"/>
    <n v="77"/>
    <n v="4.99"/>
    <b v="0"/>
    <n v="5"/>
    <s v="Friday"/>
    <x v="1"/>
  </r>
  <r>
    <x v="2"/>
    <n v="1"/>
    <s v="31-00356"/>
    <d v="2020-04-03T00:00:00"/>
    <d v="1899-12-30T17:21:00"/>
    <x v="0"/>
    <n v="104"/>
    <n v="134"/>
    <n v="4.99"/>
    <b v="0"/>
    <n v="5"/>
    <s v="Friday"/>
    <x v="1"/>
  </r>
  <r>
    <x v="2"/>
    <n v="1"/>
    <s v="31-00357"/>
    <d v="2020-04-03T00:00:00"/>
    <d v="1899-12-30T17:22:00"/>
    <x v="1"/>
    <s v="N/A"/>
    <n v="36"/>
    <n v="4.99"/>
    <b v="0"/>
    <n v="5"/>
    <s v="Friday"/>
    <x v="1"/>
  </r>
  <r>
    <x v="2"/>
    <n v="1"/>
    <s v="31-00359"/>
    <d v="2020-04-03T00:00:00"/>
    <d v="1899-12-30T17:24:00"/>
    <x v="0"/>
    <n v="90"/>
    <n v="46"/>
    <n v="4.99"/>
    <b v="0"/>
    <n v="5"/>
    <s v="Friday"/>
    <x v="1"/>
  </r>
  <r>
    <x v="2"/>
    <n v="1"/>
    <s v="31-00358"/>
    <d v="2020-04-03T00:00:00"/>
    <d v="1899-12-30T17:24:00"/>
    <x v="0"/>
    <n v="63"/>
    <n v="63"/>
    <n v="4.99"/>
    <b v="0"/>
    <n v="5"/>
    <s v="Friday"/>
    <x v="1"/>
  </r>
  <r>
    <x v="2"/>
    <n v="1"/>
    <s v="31-00360"/>
    <d v="2020-04-03T00:00:00"/>
    <d v="1899-12-30T17:25:00"/>
    <x v="0"/>
    <n v="110"/>
    <n v="64"/>
    <n v="4.99"/>
    <b v="1"/>
    <n v="5"/>
    <s v="Friday"/>
    <x v="1"/>
  </r>
  <r>
    <x v="2"/>
    <n v="1"/>
    <s v="31-00361"/>
    <d v="2020-04-03T00:00:00"/>
    <d v="1899-12-30T17:26:00"/>
    <x v="0"/>
    <n v="100"/>
    <n v="63"/>
    <n v="4.99"/>
    <b v="0"/>
    <n v="5"/>
    <s v="Friday"/>
    <x v="1"/>
  </r>
  <r>
    <x v="2"/>
    <n v="1"/>
    <s v="31-00362"/>
    <d v="2020-04-03T00:00:00"/>
    <d v="1899-12-30T17:27:00"/>
    <x v="1"/>
    <s v="N/A"/>
    <n v="25"/>
    <n v="4.99"/>
    <b v="0"/>
    <n v="5"/>
    <s v="Friday"/>
    <x v="1"/>
  </r>
  <r>
    <x v="2"/>
    <n v="1"/>
    <s v="31-00365"/>
    <d v="2020-04-03T00:00:00"/>
    <d v="1899-12-30T17:30:00"/>
    <x v="1"/>
    <s v="N/A"/>
    <n v="25"/>
    <n v="4.99"/>
    <b v="0"/>
    <n v="5"/>
    <s v="Friday"/>
    <x v="1"/>
  </r>
  <r>
    <x v="2"/>
    <n v="1"/>
    <s v="31-00364"/>
    <d v="2020-04-03T00:00:00"/>
    <d v="1899-12-30T17:30:00"/>
    <x v="0"/>
    <n v="117"/>
    <n v="74"/>
    <n v="4.99"/>
    <b v="1"/>
    <n v="5"/>
    <s v="Friday"/>
    <x v="1"/>
  </r>
  <r>
    <x v="2"/>
    <n v="1"/>
    <s v="31-00363"/>
    <d v="2020-04-03T00:00:00"/>
    <d v="1899-12-30T17:30:00"/>
    <x v="0"/>
    <n v="98"/>
    <n v="106"/>
    <n v="4.99"/>
    <b v="0"/>
    <n v="5"/>
    <s v="Friday"/>
    <x v="1"/>
  </r>
  <r>
    <x v="2"/>
    <n v="1"/>
    <s v="31-00366"/>
    <d v="2020-04-03T00:00:00"/>
    <d v="1899-12-30T17:32:00"/>
    <x v="0"/>
    <n v="68"/>
    <n v="59"/>
    <n v="4.99"/>
    <b v="0"/>
    <n v="5"/>
    <s v="Friday"/>
    <x v="1"/>
  </r>
  <r>
    <x v="2"/>
    <n v="1"/>
    <s v="31-00367"/>
    <d v="2020-04-03T00:00:00"/>
    <d v="1899-12-30T17:33:00"/>
    <x v="1"/>
    <s v="N/A"/>
    <n v="21"/>
    <n v="4.99"/>
    <b v="0"/>
    <n v="5"/>
    <s v="Friday"/>
    <x v="1"/>
  </r>
  <r>
    <x v="2"/>
    <n v="1"/>
    <s v="31-00368"/>
    <d v="2020-04-03T00:00:00"/>
    <d v="1899-12-30T17:33:00"/>
    <x v="0"/>
    <n v="79"/>
    <n v="53"/>
    <n v="4.99"/>
    <b v="0"/>
    <n v="5"/>
    <s v="Friday"/>
    <x v="1"/>
  </r>
  <r>
    <x v="2"/>
    <n v="1"/>
    <s v="31-00369"/>
    <d v="2020-04-03T00:00:00"/>
    <d v="1899-12-30T17:35:00"/>
    <x v="0"/>
    <n v="89"/>
    <n v="121"/>
    <n v="4.99"/>
    <b v="0"/>
    <n v="5"/>
    <s v="Friday"/>
    <x v="1"/>
  </r>
  <r>
    <x v="2"/>
    <n v="1"/>
    <s v="31-00370"/>
    <d v="2020-04-03T00:00:00"/>
    <d v="1899-12-30T17:37:00"/>
    <x v="1"/>
    <s v="N/A"/>
    <n v="32"/>
    <n v="4.99"/>
    <b v="0"/>
    <n v="5"/>
    <s v="Friday"/>
    <x v="1"/>
  </r>
  <r>
    <x v="2"/>
    <n v="1"/>
    <s v="31-00371"/>
    <d v="2020-04-03T00:00:00"/>
    <d v="1899-12-30T17:39:00"/>
    <x v="0"/>
    <n v="84"/>
    <n v="193"/>
    <n v="4.99"/>
    <b v="0"/>
    <n v="5"/>
    <s v="Friday"/>
    <x v="1"/>
  </r>
  <r>
    <x v="2"/>
    <n v="1"/>
    <s v="31-00372"/>
    <d v="2020-04-03T00:00:00"/>
    <d v="1899-12-30T17:40:00"/>
    <x v="0"/>
    <n v="64"/>
    <n v="236"/>
    <n v="4.99"/>
    <b v="0"/>
    <n v="5"/>
    <s v="Friday"/>
    <x v="1"/>
  </r>
  <r>
    <x v="2"/>
    <n v="1"/>
    <s v="31-00373"/>
    <d v="2020-04-03T00:00:00"/>
    <d v="1899-12-30T17:41:00"/>
    <x v="0"/>
    <n v="101"/>
    <n v="42"/>
    <n v="4.99"/>
    <b v="0"/>
    <n v="5"/>
    <s v="Friday"/>
    <x v="1"/>
  </r>
  <r>
    <x v="2"/>
    <n v="1"/>
    <s v="31-00374"/>
    <d v="2020-04-03T00:00:00"/>
    <d v="1899-12-30T17:41:00"/>
    <x v="0"/>
    <n v="95"/>
    <n v="58"/>
    <n v="4.99"/>
    <b v="0"/>
    <n v="5"/>
    <s v="Friday"/>
    <x v="1"/>
  </r>
  <r>
    <x v="2"/>
    <n v="1"/>
    <s v="31-00375"/>
    <d v="2020-04-03T00:00:00"/>
    <d v="1899-12-30T17:43:00"/>
    <x v="0"/>
    <n v="126"/>
    <n v="88"/>
    <n v="4.99"/>
    <b v="0"/>
    <n v="5"/>
    <s v="Friday"/>
    <x v="1"/>
  </r>
  <r>
    <x v="2"/>
    <n v="1"/>
    <s v="31-00377"/>
    <d v="2020-04-03T00:00:00"/>
    <d v="1899-12-30T17:44:00"/>
    <x v="0"/>
    <n v="111"/>
    <n v="65"/>
    <n v="4.99"/>
    <b v="0"/>
    <n v="5"/>
    <s v="Friday"/>
    <x v="1"/>
  </r>
  <r>
    <x v="2"/>
    <n v="1"/>
    <s v="31-00376"/>
    <d v="2020-04-03T00:00:00"/>
    <d v="1899-12-30T17:44:00"/>
    <x v="0"/>
    <n v="95"/>
    <n v="91"/>
    <n v="4.99"/>
    <b v="0"/>
    <n v="5"/>
    <s v="Friday"/>
    <x v="1"/>
  </r>
  <r>
    <x v="2"/>
    <n v="1"/>
    <s v="31-00378"/>
    <d v="2020-04-03T00:00:00"/>
    <d v="1899-12-30T17:51:00"/>
    <x v="0"/>
    <n v="121"/>
    <n v="74"/>
    <n v="4.99"/>
    <b v="0"/>
    <n v="5"/>
    <s v="Friday"/>
    <x v="1"/>
  </r>
  <r>
    <x v="2"/>
    <n v="1"/>
    <s v="31-00379"/>
    <d v="2020-04-03T00:00:00"/>
    <d v="1899-12-30T17:52:00"/>
    <x v="0"/>
    <n v="98"/>
    <n v="50"/>
    <n v="4.99"/>
    <b v="1"/>
    <n v="5"/>
    <s v="Friday"/>
    <x v="1"/>
  </r>
  <r>
    <x v="2"/>
    <n v="1"/>
    <s v="31-00380"/>
    <d v="2020-04-03T00:00:00"/>
    <d v="1899-12-30T17:57:00"/>
    <x v="0"/>
    <n v="109"/>
    <n v="69"/>
    <n v="4.99"/>
    <b v="0"/>
    <n v="5"/>
    <s v="Friday"/>
    <x v="1"/>
  </r>
  <r>
    <x v="2"/>
    <n v="1"/>
    <s v="31-00381"/>
    <d v="2020-04-03T00:00:00"/>
    <d v="1899-12-30T17:58:00"/>
    <x v="0"/>
    <n v="93"/>
    <n v="123"/>
    <n v="4.99"/>
    <b v="0"/>
    <n v="5"/>
    <s v="Friday"/>
    <x v="1"/>
  </r>
  <r>
    <x v="2"/>
    <n v="1"/>
    <s v="31-00382"/>
    <d v="2020-04-03T00:00:00"/>
    <d v="1899-12-30T18:05:00"/>
    <x v="0"/>
    <n v="108"/>
    <n v="94"/>
    <n v="4.99"/>
    <b v="0"/>
    <n v="5"/>
    <s v="Friday"/>
    <x v="1"/>
  </r>
  <r>
    <x v="2"/>
    <n v="1"/>
    <s v="31-00384"/>
    <d v="2020-04-03T00:00:00"/>
    <d v="1899-12-30T18:06:00"/>
    <x v="0"/>
    <n v="126"/>
    <n v="37"/>
    <n v="4.99"/>
    <b v="0"/>
    <n v="5"/>
    <s v="Friday"/>
    <x v="1"/>
  </r>
  <r>
    <x v="2"/>
    <n v="1"/>
    <s v="31-00383"/>
    <d v="2020-04-03T00:00:00"/>
    <d v="1899-12-30T18:06:00"/>
    <x v="0"/>
    <n v="89"/>
    <n v="51"/>
    <n v="4.99"/>
    <b v="0"/>
    <n v="5"/>
    <s v="Friday"/>
    <x v="1"/>
  </r>
  <r>
    <x v="2"/>
    <n v="1"/>
    <s v="31-00385"/>
    <d v="2020-04-03T00:00:00"/>
    <d v="1899-12-30T18:07:00"/>
    <x v="0"/>
    <n v="84"/>
    <n v="34"/>
    <n v="4.99"/>
    <b v="0"/>
    <n v="5"/>
    <s v="Friday"/>
    <x v="1"/>
  </r>
  <r>
    <x v="2"/>
    <n v="1"/>
    <s v="31-00386"/>
    <d v="2020-04-03T00:00:00"/>
    <d v="1899-12-30T18:07:00"/>
    <x v="0"/>
    <n v="97"/>
    <n v="86"/>
    <n v="4.99"/>
    <b v="0"/>
    <n v="5"/>
    <s v="Friday"/>
    <x v="1"/>
  </r>
  <r>
    <x v="2"/>
    <n v="1"/>
    <s v="31-00388"/>
    <d v="2020-04-03T00:00:00"/>
    <d v="1899-12-30T18:12:00"/>
    <x v="0"/>
    <n v="113"/>
    <n v="73"/>
    <n v="4.99"/>
    <b v="0"/>
    <n v="5"/>
    <s v="Friday"/>
    <x v="1"/>
  </r>
  <r>
    <x v="2"/>
    <n v="1"/>
    <s v="31-00387"/>
    <d v="2020-04-03T00:00:00"/>
    <d v="1899-12-30T18:12:00"/>
    <x v="0"/>
    <n v="140"/>
    <n v="76"/>
    <n v="4.99"/>
    <b v="0"/>
    <n v="5"/>
    <s v="Friday"/>
    <x v="1"/>
  </r>
  <r>
    <x v="2"/>
    <n v="1"/>
    <s v="31-00390"/>
    <d v="2020-04-03T00:00:00"/>
    <d v="1899-12-30T18:13:00"/>
    <x v="0"/>
    <n v="154"/>
    <n v="40"/>
    <n v="4.99"/>
    <b v="0"/>
    <n v="5"/>
    <s v="Friday"/>
    <x v="1"/>
  </r>
  <r>
    <x v="2"/>
    <n v="1"/>
    <s v="31-00389"/>
    <d v="2020-04-03T00:00:00"/>
    <d v="1899-12-30T18:13:00"/>
    <x v="0"/>
    <n v="124"/>
    <n v="52"/>
    <n v="4.99"/>
    <b v="0"/>
    <n v="5"/>
    <s v="Friday"/>
    <x v="1"/>
  </r>
  <r>
    <x v="2"/>
    <n v="1"/>
    <s v="31-00391"/>
    <d v="2020-04-03T00:00:00"/>
    <d v="1899-12-30T18:15:00"/>
    <x v="0"/>
    <n v="106"/>
    <n v="115"/>
    <n v="4.99"/>
    <b v="1"/>
    <n v="5"/>
    <s v="Friday"/>
    <x v="1"/>
  </r>
  <r>
    <x v="2"/>
    <n v="1"/>
    <s v="31-00393"/>
    <d v="2020-04-03T00:00:00"/>
    <d v="1899-12-30T18:16:00"/>
    <x v="0"/>
    <n v="115"/>
    <n v="35"/>
    <n v="4.99"/>
    <b v="0"/>
    <n v="5"/>
    <s v="Friday"/>
    <x v="1"/>
  </r>
  <r>
    <x v="2"/>
    <n v="1"/>
    <s v="31-00392"/>
    <d v="2020-04-03T00:00:00"/>
    <d v="1899-12-30T18:16:00"/>
    <x v="0"/>
    <n v="129"/>
    <n v="37"/>
    <n v="4.99"/>
    <b v="0"/>
    <n v="5"/>
    <s v="Friday"/>
    <x v="1"/>
  </r>
  <r>
    <x v="2"/>
    <n v="1"/>
    <s v="31-00394"/>
    <d v="2020-04-03T00:00:00"/>
    <d v="1899-12-30T18:17:00"/>
    <x v="0"/>
    <n v="100"/>
    <n v="76"/>
    <n v="4.99"/>
    <b v="0"/>
    <n v="5"/>
    <s v="Friday"/>
    <x v="1"/>
  </r>
  <r>
    <x v="2"/>
    <n v="1"/>
    <s v="31-00395"/>
    <d v="2020-04-03T00:00:00"/>
    <d v="1899-12-30T18:18:00"/>
    <x v="0"/>
    <n v="111"/>
    <n v="92"/>
    <n v="4.99"/>
    <b v="0"/>
    <n v="5"/>
    <s v="Friday"/>
    <x v="1"/>
  </r>
  <r>
    <x v="2"/>
    <n v="1"/>
    <s v="31-00396"/>
    <d v="2020-04-03T00:00:00"/>
    <d v="1899-12-30T18:20:00"/>
    <x v="0"/>
    <n v="147"/>
    <n v="35"/>
    <n v="4.99"/>
    <b v="0"/>
    <n v="5"/>
    <s v="Friday"/>
    <x v="1"/>
  </r>
  <r>
    <x v="2"/>
    <n v="1"/>
    <s v="31-00398"/>
    <d v="2020-04-03T00:00:00"/>
    <d v="1899-12-30T18:24:00"/>
    <x v="1"/>
    <s v="N/A"/>
    <n v="21"/>
    <n v="4.99"/>
    <b v="0"/>
    <n v="5"/>
    <s v="Friday"/>
    <x v="1"/>
  </r>
  <r>
    <x v="2"/>
    <n v="1"/>
    <s v="31-00397"/>
    <d v="2020-04-03T00:00:00"/>
    <d v="1899-12-30T18:24:00"/>
    <x v="0"/>
    <n v="108"/>
    <n v="46"/>
    <n v="4.99"/>
    <b v="0"/>
    <n v="5"/>
    <s v="Friday"/>
    <x v="1"/>
  </r>
  <r>
    <x v="2"/>
    <n v="1"/>
    <s v="31-00399"/>
    <d v="2020-04-03T00:00:00"/>
    <d v="1899-12-30T18:31:00"/>
    <x v="0"/>
    <n v="91"/>
    <n v="88"/>
    <n v="4.99"/>
    <b v="0"/>
    <n v="5"/>
    <s v="Friday"/>
    <x v="1"/>
  </r>
  <r>
    <x v="2"/>
    <n v="1"/>
    <s v="31-00400"/>
    <d v="2020-04-03T00:00:00"/>
    <d v="1899-12-30T18:37:00"/>
    <x v="1"/>
    <s v="N/A"/>
    <n v="23"/>
    <n v="4.99"/>
    <b v="0"/>
    <n v="5"/>
    <s v="Friday"/>
    <x v="1"/>
  </r>
  <r>
    <x v="2"/>
    <n v="1"/>
    <s v="31-00401"/>
    <d v="2020-04-03T00:00:00"/>
    <d v="1899-12-30T18:41:00"/>
    <x v="1"/>
    <s v="N/A"/>
    <n v="24"/>
    <n v="4.99"/>
    <b v="0"/>
    <n v="5"/>
    <s v="Friday"/>
    <x v="1"/>
  </r>
  <r>
    <x v="2"/>
    <n v="1"/>
    <s v="31-00402"/>
    <d v="2020-04-03T00:00:00"/>
    <d v="1899-12-30T18:42:00"/>
    <x v="0"/>
    <n v="103"/>
    <n v="27"/>
    <n v="4.99"/>
    <b v="0"/>
    <n v="5"/>
    <s v="Friday"/>
    <x v="1"/>
  </r>
  <r>
    <x v="2"/>
    <n v="1"/>
    <s v="31-00403"/>
    <d v="2020-04-03T00:00:00"/>
    <d v="1899-12-30T18:42:00"/>
    <x v="0"/>
    <n v="123"/>
    <n v="31"/>
    <n v="4.99"/>
    <b v="0"/>
    <n v="5"/>
    <s v="Friday"/>
    <x v="1"/>
  </r>
  <r>
    <x v="2"/>
    <n v="1"/>
    <s v="31-00404"/>
    <d v="2020-04-03T00:00:00"/>
    <d v="1899-12-30T18:45:00"/>
    <x v="0"/>
    <n v="125"/>
    <n v="38"/>
    <n v="4.99"/>
    <b v="0"/>
    <n v="5"/>
    <s v="Friday"/>
    <x v="1"/>
  </r>
  <r>
    <x v="2"/>
    <n v="1"/>
    <s v="31-00405"/>
    <d v="2020-04-03T00:00:00"/>
    <d v="1899-12-30T18:46:00"/>
    <x v="0"/>
    <n v="101"/>
    <n v="57"/>
    <n v="4.99"/>
    <b v="0"/>
    <n v="5"/>
    <s v="Friday"/>
    <x v="1"/>
  </r>
  <r>
    <x v="2"/>
    <n v="1"/>
    <s v="31-00406"/>
    <d v="2020-04-03T00:00:00"/>
    <d v="1899-12-30T18:48:00"/>
    <x v="0"/>
    <n v="140"/>
    <n v="73"/>
    <n v="4.99"/>
    <b v="1"/>
    <n v="5"/>
    <s v="Friday"/>
    <x v="1"/>
  </r>
  <r>
    <x v="2"/>
    <n v="1"/>
    <s v="31-00407"/>
    <d v="2020-04-03T00:00:00"/>
    <d v="1899-12-30T18:49:00"/>
    <x v="0"/>
    <n v="139"/>
    <n v="33"/>
    <n v="4.99"/>
    <b v="0"/>
    <n v="5"/>
    <s v="Friday"/>
    <x v="1"/>
  </r>
  <r>
    <x v="2"/>
    <n v="1"/>
    <s v="31-00409"/>
    <d v="2020-04-03T00:00:00"/>
    <d v="1899-12-30T18:53:00"/>
    <x v="0"/>
    <n v="68"/>
    <n v="88"/>
    <n v="4.99"/>
    <b v="0"/>
    <n v="5"/>
    <s v="Friday"/>
    <x v="1"/>
  </r>
  <r>
    <x v="2"/>
    <n v="1"/>
    <s v="31-00408"/>
    <d v="2020-04-03T00:00:00"/>
    <d v="1899-12-30T18:53:00"/>
    <x v="0"/>
    <n v="94"/>
    <n v="109"/>
    <n v="4.99"/>
    <b v="0"/>
    <n v="5"/>
    <s v="Friday"/>
    <x v="1"/>
  </r>
  <r>
    <x v="2"/>
    <n v="1"/>
    <s v="31-00411"/>
    <d v="2020-04-03T00:00:00"/>
    <d v="1899-12-30T18:55:00"/>
    <x v="0"/>
    <n v="127"/>
    <n v="39"/>
    <n v="4.99"/>
    <b v="0"/>
    <n v="5"/>
    <s v="Friday"/>
    <x v="1"/>
  </r>
  <r>
    <x v="2"/>
    <n v="1"/>
    <s v="31-00410"/>
    <d v="2020-04-03T00:00:00"/>
    <d v="1899-12-30T18:55:00"/>
    <x v="0"/>
    <n v="91"/>
    <n v="41"/>
    <n v="4.99"/>
    <b v="0"/>
    <n v="5"/>
    <s v="Friday"/>
    <x v="1"/>
  </r>
  <r>
    <x v="2"/>
    <n v="1"/>
    <s v="31-00412"/>
    <d v="2020-04-03T00:00:00"/>
    <d v="1899-12-30T19:01:00"/>
    <x v="0"/>
    <n v="111"/>
    <n v="41"/>
    <n v="4.99"/>
    <b v="0"/>
    <n v="5"/>
    <s v="Friday"/>
    <x v="1"/>
  </r>
  <r>
    <x v="2"/>
    <n v="1"/>
    <s v="31-00413"/>
    <d v="2020-04-03T00:00:00"/>
    <d v="1899-12-30T19:09:00"/>
    <x v="0"/>
    <n v="101"/>
    <n v="71"/>
    <n v="4.99"/>
    <b v="0"/>
    <n v="5"/>
    <s v="Friday"/>
    <x v="1"/>
  </r>
  <r>
    <x v="2"/>
    <n v="1"/>
    <s v="31-00414"/>
    <d v="2020-04-03T00:00:00"/>
    <d v="1899-12-30T19:10:00"/>
    <x v="0"/>
    <n v="122"/>
    <n v="137"/>
    <n v="4.99"/>
    <b v="0"/>
    <n v="5"/>
    <s v="Friday"/>
    <x v="1"/>
  </r>
  <r>
    <x v="2"/>
    <n v="1"/>
    <s v="31-00415"/>
    <d v="2020-04-03T00:00:00"/>
    <d v="1899-12-30T19:14:00"/>
    <x v="0"/>
    <n v="141"/>
    <n v="31"/>
    <n v="4.99"/>
    <b v="0"/>
    <n v="5"/>
    <s v="Friday"/>
    <x v="1"/>
  </r>
  <r>
    <x v="2"/>
    <n v="1"/>
    <s v="31-00416"/>
    <d v="2020-04-03T00:00:00"/>
    <d v="1899-12-30T19:33:00"/>
    <x v="0"/>
    <n v="126"/>
    <n v="33"/>
    <n v="4.99"/>
    <b v="0"/>
    <n v="5"/>
    <s v="Friday"/>
    <x v="1"/>
  </r>
  <r>
    <x v="2"/>
    <n v="1"/>
    <s v="31-00417"/>
    <d v="2020-04-03T00:00:00"/>
    <d v="1899-12-30T19:33:00"/>
    <x v="0"/>
    <n v="94"/>
    <n v="33"/>
    <n v="4.99"/>
    <b v="0"/>
    <n v="5"/>
    <s v="Friday"/>
    <x v="1"/>
  </r>
  <r>
    <x v="2"/>
    <n v="1"/>
    <s v="31-00418"/>
    <d v="2020-04-03T00:00:00"/>
    <d v="1899-12-30T19:33:00"/>
    <x v="0"/>
    <n v="127"/>
    <n v="64"/>
    <n v="4.99"/>
    <b v="0"/>
    <n v="5"/>
    <s v="Friday"/>
    <x v="1"/>
  </r>
  <r>
    <x v="2"/>
    <n v="1"/>
    <s v="31-00419"/>
    <d v="2020-04-03T00:00:00"/>
    <d v="1899-12-30T19:34:00"/>
    <x v="0"/>
    <n v="135"/>
    <n v="205"/>
    <n v="4.99"/>
    <b v="0"/>
    <n v="5"/>
    <s v="Friday"/>
    <x v="1"/>
  </r>
  <r>
    <x v="2"/>
    <n v="1"/>
    <s v="31-00420"/>
    <d v="2020-04-03T00:00:00"/>
    <d v="1899-12-30T19:35:00"/>
    <x v="0"/>
    <n v="89"/>
    <n v="37"/>
    <n v="4.99"/>
    <b v="0"/>
    <n v="5"/>
    <s v="Friday"/>
    <x v="1"/>
  </r>
  <r>
    <x v="2"/>
    <n v="1"/>
    <s v="31-00421"/>
    <d v="2020-04-03T00:00:00"/>
    <d v="1899-12-30T19:36:00"/>
    <x v="0"/>
    <n v="117"/>
    <n v="75"/>
    <n v="4.99"/>
    <b v="0"/>
    <n v="5"/>
    <s v="Friday"/>
    <x v="1"/>
  </r>
  <r>
    <x v="2"/>
    <n v="1"/>
    <s v="31-00422"/>
    <d v="2020-04-03T00:00:00"/>
    <d v="1899-12-30T19:37:00"/>
    <x v="0"/>
    <n v="92"/>
    <n v="95"/>
    <n v="4.99"/>
    <b v="0"/>
    <n v="5"/>
    <s v="Friday"/>
    <x v="1"/>
  </r>
  <r>
    <x v="2"/>
    <n v="1"/>
    <s v="31-00424"/>
    <d v="2020-04-03T00:00:00"/>
    <d v="1899-12-30T19:41:00"/>
    <x v="0"/>
    <n v="128"/>
    <n v="46"/>
    <n v="4.99"/>
    <b v="0"/>
    <n v="5"/>
    <s v="Friday"/>
    <x v="1"/>
  </r>
  <r>
    <x v="2"/>
    <n v="1"/>
    <s v="31-00423"/>
    <d v="2020-04-03T00:00:00"/>
    <d v="1899-12-30T19:41:00"/>
    <x v="0"/>
    <n v="102"/>
    <n v="62"/>
    <n v="4.99"/>
    <b v="0"/>
    <n v="5"/>
    <s v="Friday"/>
    <x v="1"/>
  </r>
  <r>
    <x v="2"/>
    <n v="1"/>
    <s v="31-00425"/>
    <d v="2020-04-03T00:00:00"/>
    <d v="1899-12-30T19:49:00"/>
    <x v="1"/>
    <s v="N/A"/>
    <n v="20"/>
    <n v="4.99"/>
    <b v="0"/>
    <n v="5"/>
    <s v="Friday"/>
    <x v="1"/>
  </r>
  <r>
    <x v="2"/>
    <n v="1"/>
    <s v="31-00426"/>
    <d v="2020-04-03T00:00:00"/>
    <d v="1899-12-30T19:55:00"/>
    <x v="0"/>
    <n v="89"/>
    <n v="48"/>
    <n v="4.99"/>
    <b v="0"/>
    <n v="5"/>
    <s v="Friday"/>
    <x v="1"/>
  </r>
  <r>
    <x v="2"/>
    <n v="1"/>
    <s v="31-00427"/>
    <d v="2020-04-03T00:00:00"/>
    <d v="1899-12-30T19:58:00"/>
    <x v="0"/>
    <n v="104"/>
    <n v="116"/>
    <n v="4.99"/>
    <b v="0"/>
    <n v="5"/>
    <s v="Friday"/>
    <x v="1"/>
  </r>
  <r>
    <x v="2"/>
    <n v="1"/>
    <s v="31-00428"/>
    <d v="2020-04-03T00:00:00"/>
    <d v="1899-12-30T20:01:00"/>
    <x v="1"/>
    <s v="N/A"/>
    <n v="46"/>
    <n v="4.99"/>
    <b v="0"/>
    <n v="5"/>
    <s v="Friday"/>
    <x v="1"/>
  </r>
  <r>
    <x v="2"/>
    <n v="1"/>
    <s v="31-00429"/>
    <d v="2020-04-03T00:00:00"/>
    <d v="1899-12-30T20:08:00"/>
    <x v="1"/>
    <s v="N/A"/>
    <n v="56"/>
    <n v="4.99"/>
    <b v="0"/>
    <n v="5"/>
    <s v="Friday"/>
    <x v="1"/>
  </r>
  <r>
    <x v="2"/>
    <n v="1"/>
    <s v="31-00430"/>
    <d v="2020-04-03T00:00:00"/>
    <d v="1899-12-30T20:11:00"/>
    <x v="1"/>
    <s v="N/A"/>
    <n v="39"/>
    <n v="4.99"/>
    <b v="0"/>
    <n v="5"/>
    <s v="Friday"/>
    <x v="1"/>
  </r>
  <r>
    <x v="2"/>
    <n v="1"/>
    <s v="31-00431"/>
    <d v="2020-04-03T00:00:00"/>
    <d v="1899-12-30T20:12:00"/>
    <x v="1"/>
    <s v="N/A"/>
    <n v="34"/>
    <n v="4.99"/>
    <b v="0"/>
    <n v="5"/>
    <s v="Friday"/>
    <x v="1"/>
  </r>
  <r>
    <x v="2"/>
    <n v="1"/>
    <s v="31-00432"/>
    <d v="2020-04-03T00:00:00"/>
    <d v="1899-12-30T20:13:00"/>
    <x v="0"/>
    <n v="74"/>
    <n v="79"/>
    <n v="4.99"/>
    <b v="0"/>
    <n v="5"/>
    <s v="Friday"/>
    <x v="1"/>
  </r>
  <r>
    <x v="2"/>
    <n v="1"/>
    <s v="31-00433"/>
    <d v="2020-04-03T00:00:00"/>
    <d v="1899-12-30T20:15:00"/>
    <x v="0"/>
    <n v="108"/>
    <n v="73"/>
    <n v="4.99"/>
    <b v="0"/>
    <n v="5"/>
    <s v="Friday"/>
    <x v="1"/>
  </r>
  <r>
    <x v="2"/>
    <n v="1"/>
    <s v="31-00435"/>
    <d v="2020-04-03T00:00:00"/>
    <d v="1899-12-30T20:26:00"/>
    <x v="1"/>
    <s v="N/A"/>
    <n v="51"/>
    <n v="4.99"/>
    <b v="0"/>
    <n v="5"/>
    <s v="Friday"/>
    <x v="1"/>
  </r>
  <r>
    <x v="2"/>
    <n v="1"/>
    <s v="31-00434"/>
    <d v="2020-04-03T00:00:00"/>
    <d v="1899-12-30T20:26:00"/>
    <x v="1"/>
    <s v="N/A"/>
    <n v="56"/>
    <n v="4.99"/>
    <b v="0"/>
    <n v="5"/>
    <s v="Friday"/>
    <x v="1"/>
  </r>
  <r>
    <x v="2"/>
    <n v="1"/>
    <s v="31-00436"/>
    <d v="2020-04-03T00:00:00"/>
    <d v="1899-12-30T20:28:00"/>
    <x v="1"/>
    <s v="N/A"/>
    <n v="49"/>
    <n v="4.99"/>
    <b v="0"/>
    <n v="5"/>
    <s v="Friday"/>
    <x v="1"/>
  </r>
  <r>
    <x v="2"/>
    <n v="1"/>
    <s v="31-00437"/>
    <d v="2020-04-03T00:00:00"/>
    <d v="1899-12-30T20:40:00"/>
    <x v="0"/>
    <n v="130"/>
    <n v="70"/>
    <n v="4.99"/>
    <b v="0"/>
    <n v="5"/>
    <s v="Friday"/>
    <x v="1"/>
  </r>
  <r>
    <x v="2"/>
    <n v="1"/>
    <s v="31-00438"/>
    <d v="2020-04-03T00:00:00"/>
    <d v="1899-12-30T20:49:00"/>
    <x v="0"/>
    <n v="119"/>
    <n v="86"/>
    <n v="4.99"/>
    <b v="0"/>
    <n v="5"/>
    <s v="Friday"/>
    <x v="1"/>
  </r>
  <r>
    <x v="2"/>
    <n v="1"/>
    <s v="31-00439"/>
    <d v="2020-04-03T00:00:00"/>
    <d v="1899-12-30T20:50:00"/>
    <x v="0"/>
    <n v="126"/>
    <n v="83"/>
    <n v="4.99"/>
    <b v="0"/>
    <n v="5"/>
    <s v="Friday"/>
    <x v="1"/>
  </r>
  <r>
    <x v="2"/>
    <n v="1"/>
    <s v="31-00440"/>
    <d v="2020-04-03T00:00:00"/>
    <d v="1899-12-30T20:51:00"/>
    <x v="0"/>
    <n v="87"/>
    <n v="70"/>
    <n v="4.99"/>
    <b v="0"/>
    <n v="5"/>
    <s v="Friday"/>
    <x v="1"/>
  </r>
  <r>
    <x v="2"/>
    <n v="1"/>
    <s v="31-00441"/>
    <d v="2020-04-03T00:00:00"/>
    <d v="1899-12-30T20:54:00"/>
    <x v="0"/>
    <n v="120"/>
    <n v="248"/>
    <n v="4.99"/>
    <b v="0"/>
    <n v="5"/>
    <s v="Friday"/>
    <x v="1"/>
  </r>
  <r>
    <x v="2"/>
    <n v="1"/>
    <s v="31-00442"/>
    <d v="2020-04-04T00:00:00"/>
    <d v="1899-12-30T12:28:00"/>
    <x v="0"/>
    <n v="40"/>
    <n v="138"/>
    <n v="4.99"/>
    <b v="0"/>
    <n v="6"/>
    <s v="Saturday"/>
    <x v="1"/>
  </r>
  <r>
    <x v="2"/>
    <n v="1"/>
    <s v="31-00443"/>
    <d v="2020-04-04T00:00:00"/>
    <d v="1899-12-30T12:37:00"/>
    <x v="0"/>
    <n v="31"/>
    <n v="27"/>
    <n v="4.99"/>
    <b v="0"/>
    <n v="6"/>
    <s v="Saturday"/>
    <x v="1"/>
  </r>
  <r>
    <x v="2"/>
    <n v="1"/>
    <s v="31-00444"/>
    <d v="2020-04-04T00:00:00"/>
    <d v="1899-12-30T12:38:00"/>
    <x v="0"/>
    <n v="26"/>
    <n v="203"/>
    <n v="4.99"/>
    <b v="0"/>
    <n v="6"/>
    <s v="Saturday"/>
    <x v="1"/>
  </r>
  <r>
    <x v="2"/>
    <n v="1"/>
    <s v="31-00445"/>
    <d v="2020-04-04T00:00:00"/>
    <d v="1899-12-30T12:39:00"/>
    <x v="0"/>
    <n v="33"/>
    <n v="21"/>
    <n v="4.99"/>
    <b v="0"/>
    <n v="6"/>
    <s v="Saturday"/>
    <x v="1"/>
  </r>
  <r>
    <x v="2"/>
    <n v="1"/>
    <s v="31-00447"/>
    <d v="2020-04-04T00:00:00"/>
    <d v="1899-12-30T12:54:00"/>
    <x v="0"/>
    <n v="36"/>
    <n v="42"/>
    <n v="4.99"/>
    <b v="0"/>
    <n v="6"/>
    <s v="Saturday"/>
    <x v="1"/>
  </r>
  <r>
    <x v="2"/>
    <n v="1"/>
    <s v="31-00446"/>
    <d v="2020-04-04T00:00:00"/>
    <d v="1899-12-30T12:54:00"/>
    <x v="0"/>
    <n v="28"/>
    <n v="51"/>
    <n v="4.99"/>
    <b v="0"/>
    <n v="6"/>
    <s v="Saturday"/>
    <x v="1"/>
  </r>
  <r>
    <x v="2"/>
    <n v="1"/>
    <s v="31-00448"/>
    <d v="2020-04-04T00:00:00"/>
    <d v="1899-12-30T13:00:00"/>
    <x v="0"/>
    <n v="26"/>
    <n v="41"/>
    <n v="4.99"/>
    <b v="0"/>
    <n v="6"/>
    <s v="Saturday"/>
    <x v="1"/>
  </r>
  <r>
    <x v="2"/>
    <n v="1"/>
    <s v="31-00449"/>
    <d v="2020-04-04T00:00:00"/>
    <d v="1899-12-30T13:01:00"/>
    <x v="0"/>
    <n v="25"/>
    <n v="81"/>
    <n v="4.99"/>
    <b v="0"/>
    <n v="6"/>
    <s v="Saturday"/>
    <x v="1"/>
  </r>
  <r>
    <x v="2"/>
    <n v="1"/>
    <s v="31-00450"/>
    <d v="2020-04-04T00:00:00"/>
    <d v="1899-12-30T13:06:00"/>
    <x v="0"/>
    <n v="20"/>
    <n v="55"/>
    <n v="4.99"/>
    <b v="0"/>
    <n v="6"/>
    <s v="Saturday"/>
    <x v="1"/>
  </r>
  <r>
    <x v="2"/>
    <n v="1"/>
    <s v="31-00451"/>
    <d v="2020-04-04T00:00:00"/>
    <d v="1899-12-30T13:09:00"/>
    <x v="0"/>
    <n v="36"/>
    <n v="69"/>
    <n v="4.99"/>
    <b v="0"/>
    <n v="6"/>
    <s v="Saturday"/>
    <x v="1"/>
  </r>
  <r>
    <x v="2"/>
    <n v="1"/>
    <s v="31-00452"/>
    <d v="2020-04-04T00:00:00"/>
    <d v="1899-12-30T13:11:00"/>
    <x v="0"/>
    <n v="30"/>
    <n v="99"/>
    <n v="4.99"/>
    <b v="0"/>
    <n v="6"/>
    <s v="Saturday"/>
    <x v="1"/>
  </r>
  <r>
    <x v="2"/>
    <n v="1"/>
    <s v="31-00453"/>
    <d v="2020-04-04T00:00:00"/>
    <d v="1899-12-30T13:24:00"/>
    <x v="0"/>
    <n v="24"/>
    <n v="45"/>
    <n v="4.99"/>
    <b v="0"/>
    <n v="6"/>
    <s v="Saturday"/>
    <x v="1"/>
  </r>
  <r>
    <x v="2"/>
    <n v="1"/>
    <s v="31-00454"/>
    <d v="2020-04-04T00:00:00"/>
    <d v="1899-12-30T13:30:00"/>
    <x v="0"/>
    <n v="27"/>
    <n v="46"/>
    <n v="4.99"/>
    <b v="0"/>
    <n v="6"/>
    <s v="Saturday"/>
    <x v="1"/>
  </r>
  <r>
    <x v="2"/>
    <n v="1"/>
    <s v="31-00455"/>
    <d v="2020-04-04T00:00:00"/>
    <d v="1899-12-30T13:46:00"/>
    <x v="0"/>
    <n v="35"/>
    <n v="42"/>
    <n v="4.99"/>
    <b v="0"/>
    <n v="6"/>
    <s v="Saturday"/>
    <x v="1"/>
  </r>
  <r>
    <x v="2"/>
    <n v="1"/>
    <s v="31-00456"/>
    <d v="2020-04-04T00:00:00"/>
    <d v="1899-12-30T13:55:00"/>
    <x v="0"/>
    <n v="39"/>
    <n v="61"/>
    <n v="4.99"/>
    <b v="0"/>
    <n v="6"/>
    <s v="Saturday"/>
    <x v="1"/>
  </r>
  <r>
    <x v="2"/>
    <n v="1"/>
    <s v="31-00457"/>
    <d v="2020-04-04T00:00:00"/>
    <d v="1899-12-30T13:59:00"/>
    <x v="0"/>
    <n v="30"/>
    <n v="74"/>
    <n v="4.99"/>
    <b v="0"/>
    <n v="6"/>
    <s v="Saturday"/>
    <x v="1"/>
  </r>
  <r>
    <x v="2"/>
    <n v="1"/>
    <s v="31-00458"/>
    <d v="2020-04-04T00:00:00"/>
    <d v="1899-12-30T14:04:00"/>
    <x v="0"/>
    <n v="26"/>
    <n v="73"/>
    <n v="4.99"/>
    <b v="0"/>
    <n v="6"/>
    <s v="Saturday"/>
    <x v="1"/>
  </r>
  <r>
    <x v="2"/>
    <n v="1"/>
    <s v="31-00459"/>
    <d v="2020-04-04T00:00:00"/>
    <d v="1899-12-30T14:07:00"/>
    <x v="0"/>
    <n v="27"/>
    <n v="210"/>
    <n v="4.99"/>
    <b v="0"/>
    <n v="6"/>
    <s v="Saturday"/>
    <x v="1"/>
  </r>
  <r>
    <x v="2"/>
    <n v="1"/>
    <s v="31-00460"/>
    <d v="2020-04-04T00:00:00"/>
    <d v="1899-12-30T14:16:00"/>
    <x v="0"/>
    <n v="37"/>
    <n v="49"/>
    <n v="4.99"/>
    <b v="0"/>
    <n v="6"/>
    <s v="Saturday"/>
    <x v="1"/>
  </r>
  <r>
    <x v="2"/>
    <n v="1"/>
    <s v="31-00461"/>
    <d v="2020-04-04T00:00:00"/>
    <d v="1899-12-30T14:27:00"/>
    <x v="0"/>
    <n v="23"/>
    <n v="112"/>
    <n v="4.99"/>
    <b v="1"/>
    <n v="6"/>
    <s v="Saturday"/>
    <x v="1"/>
  </r>
  <r>
    <x v="2"/>
    <n v="1"/>
    <s v="31-00462"/>
    <d v="2020-04-04T00:00:00"/>
    <d v="1899-12-30T14:32:00"/>
    <x v="0"/>
    <n v="27"/>
    <n v="28"/>
    <n v="4.99"/>
    <b v="0"/>
    <n v="6"/>
    <s v="Saturday"/>
    <x v="1"/>
  </r>
  <r>
    <x v="2"/>
    <n v="1"/>
    <s v="31-00463"/>
    <d v="2020-04-04T00:00:00"/>
    <d v="1899-12-30T14:37:00"/>
    <x v="0"/>
    <n v="25"/>
    <n v="31"/>
    <n v="4.99"/>
    <b v="0"/>
    <n v="6"/>
    <s v="Saturday"/>
    <x v="1"/>
  </r>
  <r>
    <x v="2"/>
    <n v="1"/>
    <s v="31-00464"/>
    <d v="2020-04-04T00:00:00"/>
    <d v="1899-12-30T14:54:00"/>
    <x v="0"/>
    <n v="37"/>
    <n v="26"/>
    <n v="4.99"/>
    <b v="0"/>
    <n v="6"/>
    <s v="Saturday"/>
    <x v="1"/>
  </r>
  <r>
    <x v="2"/>
    <n v="1"/>
    <s v="31-00465"/>
    <d v="2020-04-04T00:00:00"/>
    <d v="1899-12-30T14:55:00"/>
    <x v="0"/>
    <n v="20"/>
    <n v="39"/>
    <n v="4.99"/>
    <b v="0"/>
    <n v="6"/>
    <s v="Saturday"/>
    <x v="1"/>
  </r>
  <r>
    <x v="2"/>
    <n v="1"/>
    <s v="31-00466"/>
    <d v="2020-04-04T00:00:00"/>
    <d v="1899-12-30T14:57:00"/>
    <x v="0"/>
    <n v="25"/>
    <n v="85"/>
    <n v="4.99"/>
    <b v="0"/>
    <n v="6"/>
    <s v="Saturday"/>
    <x v="1"/>
  </r>
  <r>
    <x v="2"/>
    <n v="1"/>
    <s v="31-00467"/>
    <d v="2020-04-04T00:00:00"/>
    <d v="1899-12-30T15:51:00"/>
    <x v="0"/>
    <n v="23"/>
    <n v="72"/>
    <n v="4.99"/>
    <b v="0"/>
    <n v="6"/>
    <s v="Saturday"/>
    <x v="1"/>
  </r>
  <r>
    <x v="2"/>
    <n v="1"/>
    <s v="31-00468"/>
    <d v="2020-04-04T00:00:00"/>
    <d v="1899-12-30T16:00:00"/>
    <x v="0"/>
    <n v="53"/>
    <n v="56"/>
    <n v="4.99"/>
    <b v="0"/>
    <n v="6"/>
    <s v="Saturday"/>
    <x v="1"/>
  </r>
  <r>
    <x v="2"/>
    <n v="1"/>
    <s v="31-00469"/>
    <d v="2020-04-04T00:00:00"/>
    <d v="1899-12-30T16:01:00"/>
    <x v="0"/>
    <n v="32"/>
    <n v="58"/>
    <n v="4.99"/>
    <b v="0"/>
    <n v="6"/>
    <s v="Saturday"/>
    <x v="1"/>
  </r>
  <r>
    <x v="2"/>
    <n v="1"/>
    <s v="31-00470"/>
    <d v="2020-04-04T00:00:00"/>
    <d v="1899-12-30T16:06:00"/>
    <x v="0"/>
    <n v="33"/>
    <n v="31"/>
    <n v="4.99"/>
    <b v="0"/>
    <n v="6"/>
    <s v="Saturday"/>
    <x v="1"/>
  </r>
  <r>
    <x v="2"/>
    <n v="1"/>
    <s v="31-00471"/>
    <d v="2020-04-04T00:00:00"/>
    <d v="1899-12-30T16:07:00"/>
    <x v="0"/>
    <n v="55"/>
    <n v="48"/>
    <n v="4.99"/>
    <b v="0"/>
    <n v="6"/>
    <s v="Saturday"/>
    <x v="1"/>
  </r>
  <r>
    <x v="2"/>
    <n v="1"/>
    <s v="31-00472"/>
    <d v="2020-04-04T00:00:00"/>
    <d v="1899-12-30T16:19:00"/>
    <x v="0"/>
    <n v="50"/>
    <n v="72"/>
    <n v="4.99"/>
    <b v="0"/>
    <n v="6"/>
    <s v="Saturday"/>
    <x v="1"/>
  </r>
  <r>
    <x v="2"/>
    <n v="1"/>
    <s v="31-00473"/>
    <d v="2020-04-04T00:00:00"/>
    <d v="1899-12-30T16:20:00"/>
    <x v="0"/>
    <n v="35"/>
    <n v="94"/>
    <n v="4.99"/>
    <b v="0"/>
    <n v="6"/>
    <s v="Saturday"/>
    <x v="1"/>
  </r>
  <r>
    <x v="2"/>
    <n v="1"/>
    <s v="31-00474"/>
    <d v="2020-04-04T00:00:00"/>
    <d v="1899-12-30T16:21:00"/>
    <x v="0"/>
    <n v="45"/>
    <n v="48"/>
    <n v="4.99"/>
    <b v="0"/>
    <n v="6"/>
    <s v="Saturday"/>
    <x v="1"/>
  </r>
  <r>
    <x v="2"/>
    <n v="1"/>
    <s v="31-00475"/>
    <d v="2020-04-04T00:00:00"/>
    <d v="1899-12-30T16:24:00"/>
    <x v="0"/>
    <n v="41"/>
    <n v="44"/>
    <n v="4.99"/>
    <b v="0"/>
    <n v="6"/>
    <s v="Saturday"/>
    <x v="1"/>
  </r>
  <r>
    <x v="2"/>
    <n v="1"/>
    <s v="31-00476"/>
    <d v="2020-04-04T00:00:00"/>
    <d v="1899-12-30T16:24:00"/>
    <x v="0"/>
    <n v="48"/>
    <n v="47"/>
    <n v="4.99"/>
    <b v="0"/>
    <n v="6"/>
    <s v="Saturday"/>
    <x v="1"/>
  </r>
  <r>
    <x v="2"/>
    <n v="1"/>
    <s v="31-00477"/>
    <d v="2020-04-04T00:00:00"/>
    <d v="1899-12-30T16:30:00"/>
    <x v="0"/>
    <n v="37"/>
    <n v="50"/>
    <n v="4.99"/>
    <b v="0"/>
    <n v="6"/>
    <s v="Saturday"/>
    <x v="1"/>
  </r>
  <r>
    <x v="2"/>
    <n v="1"/>
    <s v="31-00479"/>
    <d v="2020-04-04T00:00:00"/>
    <d v="1899-12-30T16:38:00"/>
    <x v="0"/>
    <n v="31"/>
    <n v="62"/>
    <n v="4.99"/>
    <b v="0"/>
    <n v="6"/>
    <s v="Saturday"/>
    <x v="1"/>
  </r>
  <r>
    <x v="2"/>
    <n v="1"/>
    <s v="31-00478"/>
    <d v="2020-04-04T00:00:00"/>
    <d v="1899-12-30T16:38:00"/>
    <x v="0"/>
    <n v="44"/>
    <n v="83"/>
    <n v="4.99"/>
    <b v="0"/>
    <n v="6"/>
    <s v="Saturday"/>
    <x v="1"/>
  </r>
  <r>
    <x v="2"/>
    <n v="1"/>
    <s v="31-00480"/>
    <d v="2020-04-04T00:00:00"/>
    <d v="1899-12-30T16:41:00"/>
    <x v="0"/>
    <n v="41"/>
    <n v="20"/>
    <n v="4.99"/>
    <b v="0"/>
    <n v="6"/>
    <s v="Saturday"/>
    <x v="1"/>
  </r>
  <r>
    <x v="2"/>
    <n v="1"/>
    <s v="31-00481"/>
    <d v="2020-04-04T00:00:00"/>
    <d v="1899-12-30T16:50:00"/>
    <x v="0"/>
    <n v="44"/>
    <n v="79"/>
    <n v="4.99"/>
    <b v="0"/>
    <n v="6"/>
    <s v="Saturday"/>
    <x v="1"/>
  </r>
  <r>
    <x v="2"/>
    <n v="1"/>
    <s v="31-00482"/>
    <d v="2020-04-04T00:00:00"/>
    <d v="1899-12-30T16:54:00"/>
    <x v="0"/>
    <n v="37"/>
    <n v="28"/>
    <n v="4.99"/>
    <b v="0"/>
    <n v="6"/>
    <s v="Saturday"/>
    <x v="1"/>
  </r>
  <r>
    <x v="2"/>
    <n v="1"/>
    <s v="31-00483"/>
    <d v="2020-04-04T00:00:00"/>
    <d v="1899-12-30T17:00:00"/>
    <x v="0"/>
    <n v="59"/>
    <n v="37"/>
    <n v="4.99"/>
    <b v="0"/>
    <n v="6"/>
    <s v="Saturday"/>
    <x v="1"/>
  </r>
  <r>
    <x v="2"/>
    <n v="1"/>
    <s v="31-00484"/>
    <d v="2020-04-04T00:00:00"/>
    <d v="1899-12-30T17:03:00"/>
    <x v="0"/>
    <n v="92"/>
    <n v="45"/>
    <n v="4.99"/>
    <b v="0"/>
    <n v="6"/>
    <s v="Saturday"/>
    <x v="1"/>
  </r>
  <r>
    <x v="2"/>
    <n v="1"/>
    <s v="31-00485"/>
    <d v="2020-04-04T00:00:00"/>
    <d v="1899-12-30T17:04:00"/>
    <x v="1"/>
    <s v="N/A"/>
    <n v="23"/>
    <n v="4.99"/>
    <b v="0"/>
    <n v="6"/>
    <s v="Saturday"/>
    <x v="1"/>
  </r>
  <r>
    <x v="2"/>
    <n v="1"/>
    <s v="31-00486"/>
    <d v="2020-04-04T00:00:00"/>
    <d v="1899-12-30T17:05:00"/>
    <x v="0"/>
    <n v="72"/>
    <n v="93"/>
    <n v="4.99"/>
    <b v="0"/>
    <n v="6"/>
    <s v="Saturday"/>
    <x v="1"/>
  </r>
  <r>
    <x v="2"/>
    <n v="1"/>
    <s v="31-00487"/>
    <d v="2020-04-04T00:00:00"/>
    <d v="1899-12-30T17:07:00"/>
    <x v="0"/>
    <n v="96"/>
    <n v="55"/>
    <n v="4.99"/>
    <b v="0"/>
    <n v="6"/>
    <s v="Saturday"/>
    <x v="1"/>
  </r>
  <r>
    <x v="2"/>
    <n v="1"/>
    <s v="31-00488"/>
    <d v="2020-04-04T00:00:00"/>
    <d v="1899-12-30T17:07:00"/>
    <x v="0"/>
    <n v="105"/>
    <n v="70"/>
    <n v="4.99"/>
    <b v="0"/>
    <n v="6"/>
    <s v="Saturday"/>
    <x v="1"/>
  </r>
  <r>
    <x v="2"/>
    <n v="1"/>
    <s v="31-00489"/>
    <d v="2020-04-04T00:00:00"/>
    <d v="1899-12-30T17:08:00"/>
    <x v="0"/>
    <n v="63"/>
    <n v="41"/>
    <n v="4.99"/>
    <b v="0"/>
    <n v="6"/>
    <s v="Saturday"/>
    <x v="1"/>
  </r>
  <r>
    <x v="2"/>
    <n v="1"/>
    <s v="31-00490"/>
    <d v="2020-04-04T00:00:00"/>
    <d v="1899-12-30T17:09:00"/>
    <x v="0"/>
    <n v="96"/>
    <n v="76"/>
    <n v="4.99"/>
    <b v="0"/>
    <n v="6"/>
    <s v="Saturday"/>
    <x v="1"/>
  </r>
  <r>
    <x v="2"/>
    <n v="1"/>
    <s v="31-00491"/>
    <d v="2020-04-04T00:00:00"/>
    <d v="1899-12-30T17:11:00"/>
    <x v="0"/>
    <n v="110"/>
    <n v="145"/>
    <n v="4.99"/>
    <b v="0"/>
    <n v="6"/>
    <s v="Saturday"/>
    <x v="1"/>
  </r>
  <r>
    <x v="2"/>
    <n v="1"/>
    <s v="31-00492"/>
    <d v="2020-04-04T00:00:00"/>
    <d v="1899-12-30T17:14:00"/>
    <x v="0"/>
    <n v="74"/>
    <n v="47"/>
    <n v="4.99"/>
    <b v="0"/>
    <n v="6"/>
    <s v="Saturday"/>
    <x v="1"/>
  </r>
  <r>
    <x v="2"/>
    <n v="1"/>
    <s v="31-00494"/>
    <d v="2020-04-04T00:00:00"/>
    <d v="1899-12-30T17:18:00"/>
    <x v="1"/>
    <s v="N/A"/>
    <n v="33"/>
    <n v="4.99"/>
    <b v="0"/>
    <n v="6"/>
    <s v="Saturday"/>
    <x v="1"/>
  </r>
  <r>
    <x v="2"/>
    <n v="1"/>
    <s v="31-00493"/>
    <d v="2020-04-04T00:00:00"/>
    <d v="1899-12-30T17:18:00"/>
    <x v="0"/>
    <n v="68"/>
    <n v="72"/>
    <n v="4.99"/>
    <b v="0"/>
    <n v="6"/>
    <s v="Saturday"/>
    <x v="1"/>
  </r>
  <r>
    <x v="2"/>
    <n v="1"/>
    <s v="31-00495"/>
    <d v="2020-04-04T00:00:00"/>
    <d v="1899-12-30T17:20:00"/>
    <x v="0"/>
    <n v="67"/>
    <n v="117"/>
    <n v="4.99"/>
    <b v="0"/>
    <n v="6"/>
    <s v="Saturday"/>
    <x v="1"/>
  </r>
  <r>
    <x v="2"/>
    <n v="1"/>
    <s v="31-00497"/>
    <d v="2020-04-04T00:00:00"/>
    <d v="1899-12-30T17:22:00"/>
    <x v="0"/>
    <n v="87"/>
    <n v="37"/>
    <n v="4.99"/>
    <b v="0"/>
    <n v="6"/>
    <s v="Saturday"/>
    <x v="1"/>
  </r>
  <r>
    <x v="2"/>
    <n v="1"/>
    <s v="31-00496"/>
    <d v="2020-04-04T00:00:00"/>
    <d v="1899-12-30T17:22:00"/>
    <x v="0"/>
    <n v="103"/>
    <n v="72"/>
    <n v="4.99"/>
    <b v="0"/>
    <n v="6"/>
    <s v="Saturday"/>
    <x v="1"/>
  </r>
  <r>
    <x v="2"/>
    <n v="1"/>
    <s v="31-00500"/>
    <d v="2020-04-04T00:00:00"/>
    <d v="1899-12-30T17:23:00"/>
    <x v="1"/>
    <s v="N/A"/>
    <n v="25"/>
    <n v="4.99"/>
    <b v="0"/>
    <n v="6"/>
    <s v="Saturday"/>
    <x v="1"/>
  </r>
  <r>
    <x v="2"/>
    <n v="1"/>
    <s v="31-00498"/>
    <d v="2020-04-04T00:00:00"/>
    <d v="1899-12-30T17:23:00"/>
    <x v="0"/>
    <n v="71"/>
    <n v="81"/>
    <n v="4.99"/>
    <b v="0"/>
    <n v="6"/>
    <s v="Saturday"/>
    <x v="1"/>
  </r>
  <r>
    <x v="2"/>
    <n v="1"/>
    <s v="31-00499"/>
    <d v="2020-04-04T00:00:00"/>
    <d v="1899-12-30T17:23:00"/>
    <x v="0"/>
    <n v="126"/>
    <n v="196"/>
    <n v="4.99"/>
    <b v="0"/>
    <n v="6"/>
    <s v="Saturday"/>
    <x v="1"/>
  </r>
  <r>
    <x v="2"/>
    <n v="1"/>
    <s v="31-00501"/>
    <d v="2020-04-04T00:00:00"/>
    <d v="1899-12-30T17:25:00"/>
    <x v="0"/>
    <n v="84"/>
    <n v="44"/>
    <n v="4.99"/>
    <b v="1"/>
    <n v="6"/>
    <s v="Saturday"/>
    <x v="1"/>
  </r>
  <r>
    <x v="2"/>
    <n v="1"/>
    <s v="31-00502"/>
    <d v="2020-04-04T00:00:00"/>
    <d v="1899-12-30T17:27:00"/>
    <x v="0"/>
    <n v="88"/>
    <n v="168"/>
    <n v="4.99"/>
    <b v="1"/>
    <n v="6"/>
    <s v="Saturday"/>
    <x v="1"/>
  </r>
  <r>
    <x v="2"/>
    <n v="1"/>
    <s v="31-00503"/>
    <d v="2020-04-04T00:00:00"/>
    <d v="1899-12-30T17:28:00"/>
    <x v="0"/>
    <n v="66"/>
    <n v="63"/>
    <n v="4.99"/>
    <b v="0"/>
    <n v="6"/>
    <s v="Saturday"/>
    <x v="1"/>
  </r>
  <r>
    <x v="2"/>
    <n v="1"/>
    <s v="31-00504"/>
    <d v="2020-04-04T00:00:00"/>
    <d v="1899-12-30T17:30:00"/>
    <x v="0"/>
    <n v="98"/>
    <n v="67"/>
    <n v="4.99"/>
    <b v="0"/>
    <n v="6"/>
    <s v="Saturday"/>
    <x v="1"/>
  </r>
  <r>
    <x v="2"/>
    <n v="1"/>
    <s v="31-00505"/>
    <d v="2020-04-04T00:00:00"/>
    <d v="1899-12-30T17:30:00"/>
    <x v="0"/>
    <n v="87"/>
    <n v="104"/>
    <n v="4.99"/>
    <b v="0"/>
    <n v="6"/>
    <s v="Saturday"/>
    <x v="1"/>
  </r>
  <r>
    <x v="2"/>
    <n v="1"/>
    <s v="31-00506"/>
    <d v="2020-04-04T00:00:00"/>
    <d v="1899-12-30T17:31:00"/>
    <x v="1"/>
    <s v="N/A"/>
    <n v="27"/>
    <n v="4.99"/>
    <b v="0"/>
    <n v="6"/>
    <s v="Saturday"/>
    <x v="1"/>
  </r>
  <r>
    <x v="2"/>
    <n v="1"/>
    <s v="31-00507"/>
    <d v="2020-04-04T00:00:00"/>
    <d v="1899-12-30T17:32:00"/>
    <x v="1"/>
    <s v="N/A"/>
    <n v="32"/>
    <n v="4.99"/>
    <b v="0"/>
    <n v="6"/>
    <s v="Saturday"/>
    <x v="1"/>
  </r>
  <r>
    <x v="2"/>
    <n v="1"/>
    <s v="31-00508"/>
    <d v="2020-04-04T00:00:00"/>
    <d v="1899-12-30T17:32:00"/>
    <x v="0"/>
    <n v="81"/>
    <n v="92"/>
    <n v="4.99"/>
    <b v="1"/>
    <n v="6"/>
    <s v="Saturday"/>
    <x v="1"/>
  </r>
  <r>
    <x v="2"/>
    <n v="1"/>
    <s v="31-00509"/>
    <d v="2020-04-04T00:00:00"/>
    <d v="1899-12-30T17:33:00"/>
    <x v="1"/>
    <s v="N/A"/>
    <n v="28"/>
    <n v="4.99"/>
    <b v="0"/>
    <n v="6"/>
    <s v="Saturday"/>
    <x v="1"/>
  </r>
  <r>
    <x v="2"/>
    <n v="1"/>
    <s v="31-00511"/>
    <d v="2020-04-04T00:00:00"/>
    <d v="1899-12-30T17:34:00"/>
    <x v="1"/>
    <s v="N/A"/>
    <n v="31"/>
    <n v="4.99"/>
    <b v="0"/>
    <n v="6"/>
    <s v="Saturday"/>
    <x v="1"/>
  </r>
  <r>
    <x v="2"/>
    <n v="1"/>
    <s v="31-00510"/>
    <d v="2020-04-04T00:00:00"/>
    <d v="1899-12-30T17:34:00"/>
    <x v="0"/>
    <n v="73"/>
    <n v="229"/>
    <n v="4.99"/>
    <b v="0"/>
    <n v="6"/>
    <s v="Saturday"/>
    <x v="1"/>
  </r>
  <r>
    <x v="2"/>
    <n v="1"/>
    <s v="31-00513"/>
    <d v="2020-04-04T00:00:00"/>
    <d v="1899-12-30T17:35:00"/>
    <x v="0"/>
    <n v="112"/>
    <n v="38"/>
    <n v="4.99"/>
    <b v="0"/>
    <n v="6"/>
    <s v="Saturday"/>
    <x v="1"/>
  </r>
  <r>
    <x v="2"/>
    <n v="1"/>
    <s v="31-00514"/>
    <d v="2020-04-04T00:00:00"/>
    <d v="1899-12-30T17:35:00"/>
    <x v="0"/>
    <n v="119"/>
    <n v="54"/>
    <n v="4.99"/>
    <b v="0"/>
    <n v="6"/>
    <s v="Saturday"/>
    <x v="1"/>
  </r>
  <r>
    <x v="2"/>
    <n v="1"/>
    <s v="31-00512"/>
    <d v="2020-04-04T00:00:00"/>
    <d v="1899-12-30T17:35:00"/>
    <x v="0"/>
    <n v="106"/>
    <n v="91"/>
    <n v="4.99"/>
    <b v="0"/>
    <n v="6"/>
    <s v="Saturday"/>
    <x v="1"/>
  </r>
  <r>
    <x v="2"/>
    <n v="1"/>
    <s v="31-00515"/>
    <d v="2020-04-04T00:00:00"/>
    <d v="1899-12-30T17:36:00"/>
    <x v="0"/>
    <n v="112"/>
    <n v="44"/>
    <n v="4.99"/>
    <b v="0"/>
    <n v="6"/>
    <s v="Saturday"/>
    <x v="1"/>
  </r>
  <r>
    <x v="2"/>
    <n v="1"/>
    <s v="31-00516"/>
    <d v="2020-04-04T00:00:00"/>
    <d v="1899-12-30T17:38:00"/>
    <x v="1"/>
    <s v="N/A"/>
    <n v="21"/>
    <n v="4.99"/>
    <b v="0"/>
    <n v="6"/>
    <s v="Saturday"/>
    <x v="1"/>
  </r>
  <r>
    <x v="2"/>
    <n v="1"/>
    <s v="31-00517"/>
    <d v="2020-04-04T00:00:00"/>
    <d v="1899-12-30T17:39:00"/>
    <x v="1"/>
    <s v="N/A"/>
    <n v="25"/>
    <n v="4.99"/>
    <b v="0"/>
    <n v="6"/>
    <s v="Saturday"/>
    <x v="1"/>
  </r>
  <r>
    <x v="2"/>
    <n v="1"/>
    <s v="31-00518"/>
    <d v="2020-04-04T00:00:00"/>
    <d v="1899-12-30T17:39:00"/>
    <x v="0"/>
    <n v="103"/>
    <n v="215"/>
    <n v="4.99"/>
    <b v="0"/>
    <n v="6"/>
    <s v="Saturday"/>
    <x v="1"/>
  </r>
  <r>
    <x v="2"/>
    <n v="1"/>
    <s v="31-00519"/>
    <d v="2020-04-04T00:00:00"/>
    <d v="1899-12-30T17:40:00"/>
    <x v="0"/>
    <n v="115"/>
    <n v="63"/>
    <n v="4.99"/>
    <b v="0"/>
    <n v="6"/>
    <s v="Saturday"/>
    <x v="1"/>
  </r>
  <r>
    <x v="2"/>
    <n v="1"/>
    <s v="31-00520"/>
    <d v="2020-04-04T00:00:00"/>
    <d v="1899-12-30T17:42:00"/>
    <x v="0"/>
    <n v="110"/>
    <n v="95"/>
    <n v="4.99"/>
    <b v="1"/>
    <n v="6"/>
    <s v="Saturday"/>
    <x v="1"/>
  </r>
  <r>
    <x v="2"/>
    <n v="1"/>
    <s v="31-00521"/>
    <d v="2020-04-04T00:00:00"/>
    <d v="1899-12-30T17:43:00"/>
    <x v="0"/>
    <n v="92"/>
    <n v="55"/>
    <n v="4.99"/>
    <b v="0"/>
    <n v="6"/>
    <s v="Saturday"/>
    <x v="1"/>
  </r>
  <r>
    <x v="2"/>
    <n v="1"/>
    <s v="31-00522"/>
    <d v="2020-04-04T00:00:00"/>
    <d v="1899-12-30T17:44:00"/>
    <x v="1"/>
    <s v="N/A"/>
    <n v="29"/>
    <n v="4.99"/>
    <b v="0"/>
    <n v="6"/>
    <s v="Saturday"/>
    <x v="1"/>
  </r>
  <r>
    <x v="2"/>
    <n v="1"/>
    <s v="31-00524"/>
    <d v="2020-04-04T00:00:00"/>
    <d v="1899-12-30T17:45:00"/>
    <x v="0"/>
    <n v="106"/>
    <n v="50"/>
    <n v="4.99"/>
    <b v="0"/>
    <n v="6"/>
    <s v="Saturday"/>
    <x v="1"/>
  </r>
  <r>
    <x v="2"/>
    <n v="1"/>
    <s v="31-00523"/>
    <d v="2020-04-04T00:00:00"/>
    <d v="1899-12-30T17:45:00"/>
    <x v="0"/>
    <n v="108"/>
    <n v="58"/>
    <n v="4.99"/>
    <b v="0"/>
    <n v="6"/>
    <s v="Saturday"/>
    <x v="1"/>
  </r>
  <r>
    <x v="2"/>
    <n v="1"/>
    <s v="31-00525"/>
    <d v="2020-04-04T00:00:00"/>
    <d v="1899-12-30T17:46:00"/>
    <x v="0"/>
    <n v="102"/>
    <n v="63"/>
    <n v="4.99"/>
    <b v="0"/>
    <n v="6"/>
    <s v="Saturday"/>
    <x v="1"/>
  </r>
  <r>
    <x v="2"/>
    <n v="1"/>
    <s v="31-00527"/>
    <d v="2020-04-04T00:00:00"/>
    <d v="1899-12-30T17:47:00"/>
    <x v="0"/>
    <n v="74"/>
    <n v="57"/>
    <n v="4.99"/>
    <b v="0"/>
    <n v="6"/>
    <s v="Saturday"/>
    <x v="1"/>
  </r>
  <r>
    <x v="2"/>
    <n v="1"/>
    <s v="31-00526"/>
    <d v="2020-04-04T00:00:00"/>
    <d v="1899-12-30T17:47:00"/>
    <x v="0"/>
    <n v="83"/>
    <n v="62"/>
    <n v="4.99"/>
    <b v="0"/>
    <n v="6"/>
    <s v="Saturday"/>
    <x v="1"/>
  </r>
  <r>
    <x v="2"/>
    <n v="1"/>
    <s v="31-00528"/>
    <d v="2020-04-04T00:00:00"/>
    <d v="1899-12-30T17:48:00"/>
    <x v="0"/>
    <n v="111"/>
    <n v="76"/>
    <n v="4.99"/>
    <b v="0"/>
    <n v="6"/>
    <s v="Saturday"/>
    <x v="1"/>
  </r>
  <r>
    <x v="2"/>
    <n v="1"/>
    <s v="31-00529"/>
    <d v="2020-04-04T00:00:00"/>
    <d v="1899-12-30T17:49:00"/>
    <x v="1"/>
    <s v="N/A"/>
    <n v="28"/>
    <n v="4.99"/>
    <b v="0"/>
    <n v="6"/>
    <s v="Saturday"/>
    <x v="1"/>
  </r>
  <r>
    <x v="2"/>
    <n v="1"/>
    <s v="31-00530"/>
    <d v="2020-04-04T00:00:00"/>
    <d v="1899-12-30T17:50:00"/>
    <x v="1"/>
    <s v="N/A"/>
    <n v="27"/>
    <n v="4.99"/>
    <b v="0"/>
    <n v="6"/>
    <s v="Saturday"/>
    <x v="1"/>
  </r>
  <r>
    <x v="2"/>
    <n v="1"/>
    <s v="31-00531"/>
    <d v="2020-04-04T00:00:00"/>
    <d v="1899-12-30T17:53:00"/>
    <x v="0"/>
    <n v="102"/>
    <n v="59"/>
    <n v="4.99"/>
    <b v="0"/>
    <n v="6"/>
    <s v="Saturday"/>
    <x v="1"/>
  </r>
  <r>
    <x v="2"/>
    <n v="1"/>
    <s v="31-00532"/>
    <d v="2020-04-04T00:00:00"/>
    <d v="1899-12-30T17:53:00"/>
    <x v="0"/>
    <n v="94"/>
    <n v="80"/>
    <n v="4.99"/>
    <b v="0"/>
    <n v="6"/>
    <s v="Saturday"/>
    <x v="1"/>
  </r>
  <r>
    <x v="2"/>
    <n v="1"/>
    <s v="31-00534"/>
    <d v="2020-04-04T00:00:00"/>
    <d v="1899-12-30T17:54:00"/>
    <x v="1"/>
    <s v="N/A"/>
    <n v="26"/>
    <n v="4.99"/>
    <b v="0"/>
    <n v="6"/>
    <s v="Saturday"/>
    <x v="1"/>
  </r>
  <r>
    <x v="2"/>
    <n v="1"/>
    <s v="31-00533"/>
    <d v="2020-04-04T00:00:00"/>
    <d v="1899-12-30T17:54:00"/>
    <x v="0"/>
    <n v="84"/>
    <n v="80"/>
    <n v="4.99"/>
    <b v="0"/>
    <n v="6"/>
    <s v="Saturday"/>
    <x v="1"/>
  </r>
  <r>
    <x v="2"/>
    <n v="1"/>
    <s v="31-00535"/>
    <d v="2020-04-04T00:00:00"/>
    <d v="1899-12-30T17:55:00"/>
    <x v="0"/>
    <n v="92"/>
    <n v="66"/>
    <n v="4.99"/>
    <b v="0"/>
    <n v="6"/>
    <s v="Saturday"/>
    <x v="1"/>
  </r>
  <r>
    <x v="2"/>
    <n v="1"/>
    <s v="31-00536"/>
    <d v="2020-04-04T00:00:00"/>
    <d v="1899-12-30T17:56:00"/>
    <x v="0"/>
    <n v="93"/>
    <n v="60"/>
    <n v="4.99"/>
    <b v="0"/>
    <n v="6"/>
    <s v="Saturday"/>
    <x v="1"/>
  </r>
  <r>
    <x v="2"/>
    <n v="1"/>
    <s v="31-00537"/>
    <d v="2020-04-04T00:00:00"/>
    <d v="1899-12-30T17:57:00"/>
    <x v="1"/>
    <s v="N/A"/>
    <n v="33"/>
    <n v="4.99"/>
    <b v="0"/>
    <n v="6"/>
    <s v="Saturday"/>
    <x v="1"/>
  </r>
  <r>
    <x v="2"/>
    <n v="1"/>
    <s v="31-00538"/>
    <d v="2020-04-04T00:00:00"/>
    <d v="1899-12-30T18:03:00"/>
    <x v="0"/>
    <n v="183"/>
    <n v="43"/>
    <n v="4.99"/>
    <b v="0"/>
    <n v="6"/>
    <s v="Saturday"/>
    <x v="1"/>
  </r>
  <r>
    <x v="2"/>
    <n v="1"/>
    <s v="31-00539"/>
    <d v="2020-04-04T00:00:00"/>
    <d v="1899-12-30T18:04:00"/>
    <x v="0"/>
    <n v="184"/>
    <n v="183"/>
    <n v="4.99"/>
    <b v="0"/>
    <n v="6"/>
    <s v="Saturday"/>
    <x v="1"/>
  </r>
  <r>
    <x v="2"/>
    <n v="1"/>
    <s v="31-00540"/>
    <d v="2020-04-04T00:00:00"/>
    <d v="1899-12-30T18:06:00"/>
    <x v="0"/>
    <n v="114"/>
    <n v="129"/>
    <n v="4.99"/>
    <b v="1"/>
    <n v="6"/>
    <s v="Saturday"/>
    <x v="1"/>
  </r>
  <r>
    <x v="2"/>
    <n v="1"/>
    <s v="31-00541"/>
    <d v="2020-04-04T00:00:00"/>
    <d v="1899-12-30T18:07:00"/>
    <x v="1"/>
    <s v="N/A"/>
    <n v="27"/>
    <n v="4.99"/>
    <b v="0"/>
    <n v="6"/>
    <s v="Saturday"/>
    <x v="1"/>
  </r>
  <r>
    <x v="2"/>
    <n v="1"/>
    <s v="31-00543"/>
    <d v="2020-04-04T00:00:00"/>
    <d v="1899-12-30T18:08:00"/>
    <x v="1"/>
    <s v="N/A"/>
    <n v="26"/>
    <n v="4.99"/>
    <b v="0"/>
    <n v="6"/>
    <s v="Saturday"/>
    <x v="1"/>
  </r>
  <r>
    <x v="2"/>
    <n v="1"/>
    <s v="31-00542"/>
    <d v="2020-04-04T00:00:00"/>
    <d v="1899-12-30T18:08:00"/>
    <x v="0"/>
    <n v="203"/>
    <n v="63"/>
    <n v="4.99"/>
    <b v="0"/>
    <n v="6"/>
    <s v="Saturday"/>
    <x v="1"/>
  </r>
  <r>
    <x v="2"/>
    <n v="1"/>
    <s v="31-00545"/>
    <d v="2020-04-04T00:00:00"/>
    <d v="1899-12-30T18:08:00"/>
    <x v="0"/>
    <n v="157"/>
    <n v="77"/>
    <n v="4.99"/>
    <b v="1"/>
    <n v="6"/>
    <s v="Saturday"/>
    <x v="1"/>
  </r>
  <r>
    <x v="2"/>
    <n v="1"/>
    <s v="31-00544"/>
    <d v="2020-04-04T00:00:00"/>
    <d v="1899-12-30T18:08:00"/>
    <x v="0"/>
    <n v="147"/>
    <n v="189"/>
    <n v="4.99"/>
    <b v="0"/>
    <n v="6"/>
    <s v="Saturday"/>
    <x v="1"/>
  </r>
  <r>
    <x v="2"/>
    <n v="1"/>
    <s v="31-00546"/>
    <d v="2020-04-04T00:00:00"/>
    <d v="1899-12-30T18:10:00"/>
    <x v="0"/>
    <n v="160"/>
    <n v="93"/>
    <n v="4.99"/>
    <b v="0"/>
    <n v="6"/>
    <s v="Saturday"/>
    <x v="1"/>
  </r>
  <r>
    <x v="2"/>
    <n v="1"/>
    <s v="31-00547"/>
    <d v="2020-04-04T00:00:00"/>
    <d v="1899-12-30T18:11:00"/>
    <x v="1"/>
    <s v="N/A"/>
    <n v="25"/>
    <n v="4.99"/>
    <b v="0"/>
    <n v="6"/>
    <s v="Saturday"/>
    <x v="1"/>
  </r>
  <r>
    <x v="2"/>
    <n v="1"/>
    <s v="31-00548"/>
    <d v="2020-04-04T00:00:00"/>
    <d v="1899-12-30T18:14:00"/>
    <x v="0"/>
    <n v="179"/>
    <n v="40"/>
    <n v="4.99"/>
    <b v="0"/>
    <n v="6"/>
    <s v="Saturday"/>
    <x v="1"/>
  </r>
  <r>
    <x v="2"/>
    <n v="1"/>
    <s v="31-00549"/>
    <d v="2020-04-04T00:00:00"/>
    <d v="1899-12-30T18:15:00"/>
    <x v="0"/>
    <n v="174"/>
    <n v="182"/>
    <n v="4.99"/>
    <b v="0"/>
    <n v="6"/>
    <s v="Saturday"/>
    <x v="1"/>
  </r>
  <r>
    <x v="2"/>
    <n v="1"/>
    <s v="31-00550"/>
    <d v="2020-04-04T00:00:00"/>
    <d v="1899-12-30T18:17:00"/>
    <x v="0"/>
    <n v="183"/>
    <n v="45"/>
    <n v="4.99"/>
    <b v="0"/>
    <n v="6"/>
    <s v="Saturday"/>
    <x v="1"/>
  </r>
  <r>
    <x v="2"/>
    <n v="1"/>
    <s v="31-00551"/>
    <d v="2020-04-04T00:00:00"/>
    <d v="1899-12-30T18:18:00"/>
    <x v="0"/>
    <n v="148"/>
    <n v="38"/>
    <n v="4.99"/>
    <b v="0"/>
    <n v="6"/>
    <s v="Saturday"/>
    <x v="1"/>
  </r>
  <r>
    <x v="2"/>
    <n v="1"/>
    <s v="31-00553"/>
    <d v="2020-04-04T00:00:00"/>
    <d v="1899-12-30T18:20:00"/>
    <x v="1"/>
    <s v="N/A"/>
    <n v="22"/>
    <n v="4.99"/>
    <b v="0"/>
    <n v="6"/>
    <s v="Saturday"/>
    <x v="1"/>
  </r>
  <r>
    <x v="2"/>
    <n v="1"/>
    <s v="31-00552"/>
    <d v="2020-04-04T00:00:00"/>
    <d v="1899-12-30T18:20:00"/>
    <x v="0"/>
    <n v="156"/>
    <n v="55"/>
    <n v="4.99"/>
    <b v="0"/>
    <n v="6"/>
    <s v="Saturday"/>
    <x v="1"/>
  </r>
  <r>
    <x v="2"/>
    <n v="1"/>
    <s v="31-00554"/>
    <d v="2020-04-04T00:00:00"/>
    <d v="1899-12-30T18:21:00"/>
    <x v="0"/>
    <n v="123"/>
    <n v="45"/>
    <n v="4.99"/>
    <b v="0"/>
    <n v="6"/>
    <s v="Saturday"/>
    <x v="1"/>
  </r>
  <r>
    <x v="2"/>
    <n v="1"/>
    <s v="31-00555"/>
    <d v="2020-04-04T00:00:00"/>
    <d v="1899-12-30T18:21:00"/>
    <x v="0"/>
    <n v="141"/>
    <n v="61"/>
    <n v="4.99"/>
    <b v="0"/>
    <n v="6"/>
    <s v="Saturday"/>
    <x v="1"/>
  </r>
  <r>
    <x v="2"/>
    <n v="1"/>
    <s v="31-00556"/>
    <d v="2020-04-04T00:00:00"/>
    <d v="1899-12-30T18:26:00"/>
    <x v="0"/>
    <n v="151"/>
    <n v="55"/>
    <n v="4.99"/>
    <b v="0"/>
    <n v="6"/>
    <s v="Saturday"/>
    <x v="1"/>
  </r>
  <r>
    <x v="2"/>
    <n v="1"/>
    <s v="31-00558"/>
    <d v="2020-04-04T00:00:00"/>
    <d v="1899-12-30T18:26:00"/>
    <x v="0"/>
    <n v="166"/>
    <n v="58"/>
    <n v="4.99"/>
    <b v="0"/>
    <n v="6"/>
    <s v="Saturday"/>
    <x v="1"/>
  </r>
  <r>
    <x v="2"/>
    <n v="1"/>
    <s v="31-00557"/>
    <d v="2020-04-04T00:00:00"/>
    <d v="1899-12-30T18:26:00"/>
    <x v="0"/>
    <n v="163"/>
    <n v="63"/>
    <n v="4.99"/>
    <b v="0"/>
    <n v="6"/>
    <s v="Saturday"/>
    <x v="1"/>
  </r>
  <r>
    <x v="2"/>
    <n v="1"/>
    <s v="31-00559"/>
    <d v="2020-04-04T00:00:00"/>
    <d v="1899-12-30T18:30:00"/>
    <x v="0"/>
    <n v="129"/>
    <n v="42"/>
    <n v="4.99"/>
    <b v="0"/>
    <n v="6"/>
    <s v="Saturday"/>
    <x v="1"/>
  </r>
  <r>
    <x v="2"/>
    <n v="1"/>
    <s v="31-00561"/>
    <d v="2020-04-04T00:00:00"/>
    <d v="1899-12-30T18:30:00"/>
    <x v="0"/>
    <n v="162"/>
    <n v="46"/>
    <n v="4.99"/>
    <b v="0"/>
    <n v="6"/>
    <s v="Saturday"/>
    <x v="1"/>
  </r>
  <r>
    <x v="2"/>
    <n v="1"/>
    <s v="31-00560"/>
    <d v="2020-04-04T00:00:00"/>
    <d v="1899-12-30T18:30:00"/>
    <x v="0"/>
    <n v="166"/>
    <n v="67"/>
    <n v="4.99"/>
    <b v="0"/>
    <n v="6"/>
    <s v="Saturday"/>
    <x v="1"/>
  </r>
  <r>
    <x v="2"/>
    <n v="1"/>
    <s v="31-00562"/>
    <d v="2020-04-04T00:00:00"/>
    <d v="1899-12-30T18:32:00"/>
    <x v="0"/>
    <n v="142"/>
    <n v="40"/>
    <n v="4.99"/>
    <b v="0"/>
    <n v="6"/>
    <s v="Saturday"/>
    <x v="1"/>
  </r>
  <r>
    <x v="2"/>
    <n v="1"/>
    <s v="31-00564"/>
    <d v="2020-04-04T00:00:00"/>
    <d v="1899-12-30T18:35:00"/>
    <x v="1"/>
    <s v="N/A"/>
    <n v="22"/>
    <n v="4.99"/>
    <b v="0"/>
    <n v="6"/>
    <s v="Saturday"/>
    <x v="1"/>
  </r>
  <r>
    <x v="2"/>
    <n v="1"/>
    <s v="31-00563"/>
    <d v="2020-04-04T00:00:00"/>
    <d v="1899-12-30T18:35:00"/>
    <x v="1"/>
    <s v="N/A"/>
    <n v="32"/>
    <n v="4.99"/>
    <b v="0"/>
    <n v="6"/>
    <s v="Saturday"/>
    <x v="1"/>
  </r>
  <r>
    <x v="2"/>
    <n v="1"/>
    <s v="31-00567"/>
    <d v="2020-04-04T00:00:00"/>
    <d v="1899-12-30T18:36:00"/>
    <x v="0"/>
    <n v="158"/>
    <n v="54"/>
    <n v="4.99"/>
    <b v="0"/>
    <n v="6"/>
    <s v="Saturday"/>
    <x v="1"/>
  </r>
  <r>
    <x v="2"/>
    <n v="1"/>
    <s v="31-00566"/>
    <d v="2020-04-04T00:00:00"/>
    <d v="1899-12-30T18:36:00"/>
    <x v="0"/>
    <n v="188"/>
    <n v="63"/>
    <n v="4.99"/>
    <b v="1"/>
    <n v="6"/>
    <s v="Saturday"/>
    <x v="1"/>
  </r>
  <r>
    <x v="2"/>
    <n v="1"/>
    <s v="31-00565"/>
    <d v="2020-04-04T00:00:00"/>
    <d v="1899-12-30T18:36:00"/>
    <x v="0"/>
    <n v="160"/>
    <n v="73"/>
    <n v="4.99"/>
    <b v="0"/>
    <n v="6"/>
    <s v="Saturday"/>
    <x v="1"/>
  </r>
  <r>
    <x v="2"/>
    <n v="1"/>
    <s v="31-00568"/>
    <d v="2020-04-04T00:00:00"/>
    <d v="1899-12-30T18:37:00"/>
    <x v="1"/>
    <s v="N/A"/>
    <n v="29"/>
    <n v="4.99"/>
    <b v="0"/>
    <n v="6"/>
    <s v="Saturday"/>
    <x v="1"/>
  </r>
  <r>
    <x v="2"/>
    <n v="1"/>
    <s v="31-00569"/>
    <d v="2020-04-04T00:00:00"/>
    <d v="1899-12-30T18:37:00"/>
    <x v="0"/>
    <n v="177"/>
    <n v="75"/>
    <n v="4.99"/>
    <b v="1"/>
    <n v="6"/>
    <s v="Saturday"/>
    <x v="1"/>
  </r>
  <r>
    <x v="2"/>
    <n v="1"/>
    <s v="31-00570"/>
    <d v="2020-04-04T00:00:00"/>
    <d v="1899-12-30T18:37:00"/>
    <x v="0"/>
    <n v="150"/>
    <n v="107"/>
    <n v="4.99"/>
    <b v="1"/>
    <n v="6"/>
    <s v="Saturday"/>
    <x v="1"/>
  </r>
  <r>
    <x v="2"/>
    <n v="1"/>
    <s v="31-00571"/>
    <d v="2020-04-04T00:00:00"/>
    <d v="1899-12-30T18:42:00"/>
    <x v="0"/>
    <n v="164"/>
    <n v="50"/>
    <n v="4.99"/>
    <b v="0"/>
    <n v="6"/>
    <s v="Saturday"/>
    <x v="1"/>
  </r>
  <r>
    <x v="2"/>
    <n v="1"/>
    <s v="31-00572"/>
    <d v="2020-04-04T00:00:00"/>
    <d v="1899-12-30T18:43:00"/>
    <x v="0"/>
    <n v="127"/>
    <n v="83"/>
    <n v="4.99"/>
    <b v="0"/>
    <n v="6"/>
    <s v="Saturday"/>
    <x v="1"/>
  </r>
  <r>
    <x v="2"/>
    <n v="1"/>
    <s v="31-00573"/>
    <d v="2020-04-04T00:00:00"/>
    <d v="1899-12-30T18:44:00"/>
    <x v="0"/>
    <n v="160"/>
    <n v="109"/>
    <n v="4.99"/>
    <b v="0"/>
    <n v="6"/>
    <s v="Saturday"/>
    <x v="1"/>
  </r>
  <r>
    <x v="2"/>
    <n v="1"/>
    <s v="31-00574"/>
    <d v="2020-04-04T00:00:00"/>
    <d v="1899-12-30T18:46:00"/>
    <x v="0"/>
    <n v="193"/>
    <n v="47"/>
    <n v="4.99"/>
    <b v="0"/>
    <n v="6"/>
    <s v="Saturday"/>
    <x v="1"/>
  </r>
  <r>
    <x v="2"/>
    <n v="1"/>
    <s v="31-00575"/>
    <d v="2020-04-04T00:00:00"/>
    <d v="1899-12-30T18:51:00"/>
    <x v="0"/>
    <n v="188"/>
    <n v="86"/>
    <n v="4.99"/>
    <b v="0"/>
    <n v="6"/>
    <s v="Saturday"/>
    <x v="1"/>
  </r>
  <r>
    <x v="2"/>
    <n v="1"/>
    <s v="31-00576"/>
    <d v="2020-04-04T00:00:00"/>
    <d v="1899-12-30T18:51:00"/>
    <x v="0"/>
    <n v="121"/>
    <n v="164"/>
    <n v="4.99"/>
    <b v="0"/>
    <n v="6"/>
    <s v="Saturday"/>
    <x v="1"/>
  </r>
  <r>
    <x v="2"/>
    <n v="1"/>
    <s v="31-00577"/>
    <d v="2020-04-04T00:00:00"/>
    <d v="1899-12-30T18:52:00"/>
    <x v="1"/>
    <s v="N/A"/>
    <n v="27"/>
    <n v="4.99"/>
    <b v="0"/>
    <n v="6"/>
    <s v="Saturday"/>
    <x v="1"/>
  </r>
  <r>
    <x v="2"/>
    <n v="1"/>
    <s v="31-00578"/>
    <d v="2020-04-04T00:00:00"/>
    <d v="1899-12-30T18:53:00"/>
    <x v="0"/>
    <n v="116"/>
    <n v="250"/>
    <n v="4.99"/>
    <b v="1"/>
    <n v="6"/>
    <s v="Saturday"/>
    <x v="1"/>
  </r>
  <r>
    <x v="2"/>
    <n v="1"/>
    <s v="31-00579"/>
    <d v="2020-04-04T00:00:00"/>
    <d v="1899-12-30T18:54:00"/>
    <x v="0"/>
    <n v="190"/>
    <n v="41"/>
    <n v="4.99"/>
    <b v="1"/>
    <n v="6"/>
    <s v="Saturday"/>
    <x v="1"/>
  </r>
  <r>
    <x v="2"/>
    <n v="1"/>
    <s v="31-00580"/>
    <d v="2020-04-04T00:00:00"/>
    <d v="1899-12-30T18:55:00"/>
    <x v="0"/>
    <n v="193"/>
    <n v="38"/>
    <n v="4.99"/>
    <b v="0"/>
    <n v="6"/>
    <s v="Saturday"/>
    <x v="1"/>
  </r>
  <r>
    <x v="2"/>
    <n v="1"/>
    <s v="31-00581"/>
    <d v="2020-04-04T00:00:00"/>
    <d v="1899-12-30T18:55:00"/>
    <x v="0"/>
    <n v="136"/>
    <n v="64"/>
    <n v="4.99"/>
    <b v="0"/>
    <n v="6"/>
    <s v="Saturday"/>
    <x v="1"/>
  </r>
  <r>
    <x v="2"/>
    <n v="1"/>
    <s v="31-00582"/>
    <d v="2020-04-04T00:00:00"/>
    <d v="1899-12-30T18:56:00"/>
    <x v="0"/>
    <n v="165"/>
    <n v="250"/>
    <n v="4.99"/>
    <b v="0"/>
    <n v="6"/>
    <s v="Saturday"/>
    <x v="1"/>
  </r>
  <r>
    <x v="2"/>
    <n v="1"/>
    <s v="31-00583"/>
    <d v="2020-04-04T00:00:00"/>
    <d v="1899-12-30T18:58:00"/>
    <x v="0"/>
    <n v="174"/>
    <n v="52"/>
    <n v="4.99"/>
    <b v="0"/>
    <n v="6"/>
    <s v="Saturday"/>
    <x v="1"/>
  </r>
  <r>
    <x v="2"/>
    <n v="1"/>
    <s v="31-00584"/>
    <d v="2020-04-04T00:00:00"/>
    <d v="1899-12-30T19:06:00"/>
    <x v="0"/>
    <n v="109"/>
    <n v="79"/>
    <n v="4.99"/>
    <b v="0"/>
    <n v="6"/>
    <s v="Saturday"/>
    <x v="1"/>
  </r>
  <r>
    <x v="2"/>
    <n v="1"/>
    <s v="31-00585"/>
    <d v="2020-04-04T00:00:00"/>
    <d v="1899-12-30T19:08:00"/>
    <x v="0"/>
    <n v="132"/>
    <n v="37"/>
    <n v="4.99"/>
    <b v="0"/>
    <n v="6"/>
    <s v="Saturday"/>
    <x v="1"/>
  </r>
  <r>
    <x v="2"/>
    <n v="1"/>
    <s v="31-00587"/>
    <d v="2020-04-04T00:00:00"/>
    <d v="1899-12-30T19:14:00"/>
    <x v="0"/>
    <n v="90"/>
    <n v="59"/>
    <n v="4.99"/>
    <b v="0"/>
    <n v="6"/>
    <s v="Saturday"/>
    <x v="1"/>
  </r>
  <r>
    <x v="2"/>
    <n v="1"/>
    <s v="31-00588"/>
    <d v="2020-04-04T00:00:00"/>
    <d v="1899-12-30T19:14:00"/>
    <x v="0"/>
    <n v="134"/>
    <n v="71"/>
    <n v="4.99"/>
    <b v="0"/>
    <n v="6"/>
    <s v="Saturday"/>
    <x v="1"/>
  </r>
  <r>
    <x v="2"/>
    <n v="1"/>
    <s v="31-00589"/>
    <d v="2020-04-04T00:00:00"/>
    <d v="1899-12-30T19:14:00"/>
    <x v="0"/>
    <n v="159"/>
    <n v="72"/>
    <n v="4.99"/>
    <b v="0"/>
    <n v="6"/>
    <s v="Saturday"/>
    <x v="1"/>
  </r>
  <r>
    <x v="2"/>
    <n v="1"/>
    <s v="31-00586"/>
    <d v="2020-04-04T00:00:00"/>
    <d v="1899-12-30T19:14:00"/>
    <x v="0"/>
    <n v="101"/>
    <n v="97"/>
    <n v="4.99"/>
    <b v="0"/>
    <n v="6"/>
    <s v="Saturday"/>
    <x v="1"/>
  </r>
  <r>
    <x v="2"/>
    <n v="1"/>
    <s v="31-00590"/>
    <d v="2020-04-04T00:00:00"/>
    <d v="1899-12-30T19:16:00"/>
    <x v="1"/>
    <s v="N/A"/>
    <n v="22"/>
    <n v="4.99"/>
    <b v="0"/>
    <n v="6"/>
    <s v="Saturday"/>
    <x v="1"/>
  </r>
  <r>
    <x v="2"/>
    <n v="1"/>
    <s v="31-00591"/>
    <d v="2020-04-04T00:00:00"/>
    <d v="1899-12-30T19:20:00"/>
    <x v="1"/>
    <s v="N/A"/>
    <n v="21"/>
    <n v="4.99"/>
    <b v="0"/>
    <n v="6"/>
    <s v="Saturday"/>
    <x v="1"/>
  </r>
  <r>
    <x v="2"/>
    <n v="1"/>
    <s v="31-00592"/>
    <d v="2020-04-04T00:00:00"/>
    <d v="1899-12-30T19:21:00"/>
    <x v="0"/>
    <n v="142"/>
    <n v="29"/>
    <n v="4.99"/>
    <b v="0"/>
    <n v="6"/>
    <s v="Saturday"/>
    <x v="1"/>
  </r>
  <r>
    <x v="2"/>
    <n v="1"/>
    <s v="31-00593"/>
    <d v="2020-04-04T00:00:00"/>
    <d v="1899-12-30T19:23:00"/>
    <x v="0"/>
    <n v="98"/>
    <n v="76"/>
    <n v="4.99"/>
    <b v="0"/>
    <n v="6"/>
    <s v="Saturday"/>
    <x v="1"/>
  </r>
  <r>
    <x v="2"/>
    <n v="1"/>
    <s v="31-00594"/>
    <d v="2020-04-04T00:00:00"/>
    <d v="1899-12-30T19:24:00"/>
    <x v="1"/>
    <s v="N/A"/>
    <n v="21"/>
    <n v="4.99"/>
    <b v="0"/>
    <n v="6"/>
    <s v="Saturday"/>
    <x v="1"/>
  </r>
  <r>
    <x v="2"/>
    <n v="1"/>
    <s v="31-00595"/>
    <d v="2020-04-04T00:00:00"/>
    <d v="1899-12-30T19:26:00"/>
    <x v="0"/>
    <n v="210"/>
    <n v="92"/>
    <n v="4.99"/>
    <b v="0"/>
    <n v="6"/>
    <s v="Saturday"/>
    <x v="1"/>
  </r>
  <r>
    <x v="2"/>
    <n v="1"/>
    <s v="31-00597"/>
    <d v="2020-04-04T00:00:00"/>
    <d v="1899-12-30T19:27:00"/>
    <x v="0"/>
    <n v="144"/>
    <n v="54"/>
    <n v="4.99"/>
    <b v="0"/>
    <n v="6"/>
    <s v="Saturday"/>
    <x v="1"/>
  </r>
  <r>
    <x v="2"/>
    <n v="1"/>
    <s v="31-00596"/>
    <d v="2020-04-04T00:00:00"/>
    <d v="1899-12-30T19:27:00"/>
    <x v="0"/>
    <n v="166"/>
    <n v="86"/>
    <n v="4.99"/>
    <b v="0"/>
    <n v="6"/>
    <s v="Saturday"/>
    <x v="1"/>
  </r>
  <r>
    <x v="2"/>
    <n v="1"/>
    <s v="31-00598"/>
    <d v="2020-04-04T00:00:00"/>
    <d v="1899-12-30T19:28:00"/>
    <x v="0"/>
    <n v="191"/>
    <n v="32"/>
    <n v="4.99"/>
    <b v="0"/>
    <n v="6"/>
    <s v="Saturday"/>
    <x v="1"/>
  </r>
  <r>
    <x v="2"/>
    <n v="1"/>
    <s v="31-00599"/>
    <d v="2020-04-04T00:00:00"/>
    <d v="1899-12-30T19:29:00"/>
    <x v="0"/>
    <n v="182"/>
    <n v="59"/>
    <n v="4.99"/>
    <b v="0"/>
    <n v="6"/>
    <s v="Saturday"/>
    <x v="1"/>
  </r>
  <r>
    <x v="2"/>
    <n v="1"/>
    <s v="31-00600"/>
    <d v="2020-04-04T00:00:00"/>
    <d v="1899-12-30T19:30:00"/>
    <x v="0"/>
    <n v="143"/>
    <n v="71"/>
    <n v="4.99"/>
    <b v="0"/>
    <n v="6"/>
    <s v="Saturday"/>
    <x v="1"/>
  </r>
  <r>
    <x v="2"/>
    <n v="1"/>
    <s v="31-00601"/>
    <d v="2020-04-04T00:00:00"/>
    <d v="1899-12-30T19:33:00"/>
    <x v="0"/>
    <n v="161"/>
    <n v="33"/>
    <n v="4.99"/>
    <b v="0"/>
    <n v="6"/>
    <s v="Saturday"/>
    <x v="1"/>
  </r>
  <r>
    <x v="2"/>
    <n v="1"/>
    <s v="31-00602"/>
    <d v="2020-04-04T00:00:00"/>
    <d v="1899-12-30T19:36:00"/>
    <x v="0"/>
    <n v="104"/>
    <n v="30"/>
    <n v="4.99"/>
    <b v="0"/>
    <n v="6"/>
    <s v="Saturday"/>
    <x v="1"/>
  </r>
  <r>
    <x v="2"/>
    <n v="1"/>
    <s v="31-00603"/>
    <d v="2020-04-04T00:00:00"/>
    <d v="1899-12-30T19:36:00"/>
    <x v="0"/>
    <n v="108"/>
    <n v="36"/>
    <n v="4.99"/>
    <b v="0"/>
    <n v="6"/>
    <s v="Saturday"/>
    <x v="1"/>
  </r>
  <r>
    <x v="2"/>
    <n v="1"/>
    <s v="31-00604"/>
    <d v="2020-04-04T00:00:00"/>
    <d v="1899-12-30T19:37:00"/>
    <x v="0"/>
    <n v="109"/>
    <n v="49"/>
    <n v="4.99"/>
    <b v="0"/>
    <n v="6"/>
    <s v="Saturday"/>
    <x v="1"/>
  </r>
  <r>
    <x v="2"/>
    <n v="1"/>
    <s v="31-00605"/>
    <d v="2020-04-04T00:00:00"/>
    <d v="1899-12-30T19:39:00"/>
    <x v="0"/>
    <n v="186"/>
    <n v="50"/>
    <n v="4.99"/>
    <b v="0"/>
    <n v="6"/>
    <s v="Saturday"/>
    <x v="1"/>
  </r>
  <r>
    <x v="2"/>
    <n v="1"/>
    <s v="31-00606"/>
    <d v="2020-04-04T00:00:00"/>
    <d v="1899-12-30T19:44:00"/>
    <x v="0"/>
    <n v="151"/>
    <n v="67"/>
    <n v="4.99"/>
    <b v="0"/>
    <n v="6"/>
    <s v="Saturday"/>
    <x v="1"/>
  </r>
  <r>
    <x v="2"/>
    <n v="1"/>
    <s v="31-00607"/>
    <d v="2020-04-04T00:00:00"/>
    <d v="1899-12-30T19:50:00"/>
    <x v="0"/>
    <n v="150"/>
    <n v="35"/>
    <n v="4.99"/>
    <b v="0"/>
    <n v="6"/>
    <s v="Saturday"/>
    <x v="1"/>
  </r>
  <r>
    <x v="2"/>
    <n v="1"/>
    <s v="31-00608"/>
    <d v="2020-04-04T00:00:00"/>
    <d v="1899-12-30T19:50:00"/>
    <x v="0"/>
    <n v="109"/>
    <n v="160"/>
    <n v="4.99"/>
    <b v="0"/>
    <n v="6"/>
    <s v="Saturday"/>
    <x v="1"/>
  </r>
  <r>
    <x v="2"/>
    <n v="1"/>
    <s v="31-00609"/>
    <d v="2020-04-04T00:00:00"/>
    <d v="1899-12-30T19:52:00"/>
    <x v="0"/>
    <n v="143"/>
    <n v="155"/>
    <n v="4.99"/>
    <b v="0"/>
    <n v="6"/>
    <s v="Saturday"/>
    <x v="1"/>
  </r>
  <r>
    <x v="2"/>
    <n v="1"/>
    <s v="31-00610"/>
    <d v="2020-04-04T00:00:00"/>
    <d v="1899-12-30T19:54:00"/>
    <x v="0"/>
    <n v="97"/>
    <n v="72"/>
    <n v="4.99"/>
    <b v="0"/>
    <n v="6"/>
    <s v="Saturday"/>
    <x v="1"/>
  </r>
  <r>
    <x v="2"/>
    <n v="1"/>
    <s v="31-00611"/>
    <d v="2020-04-04T00:00:00"/>
    <d v="1899-12-30T19:55:00"/>
    <x v="0"/>
    <n v="101"/>
    <n v="47"/>
    <n v="4.99"/>
    <b v="0"/>
    <n v="6"/>
    <s v="Saturday"/>
    <x v="1"/>
  </r>
  <r>
    <x v="2"/>
    <n v="1"/>
    <s v="31-00612"/>
    <d v="2020-04-04T00:00:00"/>
    <d v="1899-12-30T19:56:00"/>
    <x v="0"/>
    <n v="126"/>
    <n v="34"/>
    <n v="4.99"/>
    <b v="0"/>
    <n v="6"/>
    <s v="Saturday"/>
    <x v="1"/>
  </r>
  <r>
    <x v="2"/>
    <n v="1"/>
    <s v="31-00613"/>
    <d v="2020-04-04T00:00:00"/>
    <d v="1899-12-30T19:59:00"/>
    <x v="0"/>
    <n v="140"/>
    <n v="28"/>
    <n v="4.99"/>
    <b v="0"/>
    <n v="6"/>
    <s v="Saturday"/>
    <x v="1"/>
  </r>
  <r>
    <x v="2"/>
    <n v="1"/>
    <s v="31-00614"/>
    <d v="2020-04-04T00:00:00"/>
    <d v="1899-12-30T20:10:00"/>
    <x v="1"/>
    <s v="N/A"/>
    <n v="59"/>
    <n v="4.99"/>
    <b v="0"/>
    <n v="6"/>
    <s v="Saturday"/>
    <x v="1"/>
  </r>
  <r>
    <x v="2"/>
    <n v="1"/>
    <s v="31-00615"/>
    <d v="2020-04-04T00:00:00"/>
    <d v="1899-12-30T20:15:00"/>
    <x v="0"/>
    <n v="104"/>
    <n v="102"/>
    <n v="4.99"/>
    <b v="0"/>
    <n v="6"/>
    <s v="Saturday"/>
    <x v="1"/>
  </r>
  <r>
    <x v="2"/>
    <n v="1"/>
    <s v="31-00616"/>
    <d v="2020-04-04T00:00:00"/>
    <d v="1899-12-30T20:17:00"/>
    <x v="1"/>
    <s v="N/A"/>
    <n v="45"/>
    <n v="4.99"/>
    <b v="0"/>
    <n v="6"/>
    <s v="Saturday"/>
    <x v="1"/>
  </r>
  <r>
    <x v="2"/>
    <n v="1"/>
    <s v="31-00617"/>
    <d v="2020-04-04T00:00:00"/>
    <d v="1899-12-30T20:18:00"/>
    <x v="1"/>
    <s v="N/A"/>
    <n v="43"/>
    <n v="4.99"/>
    <b v="0"/>
    <n v="6"/>
    <s v="Saturday"/>
    <x v="1"/>
  </r>
  <r>
    <x v="2"/>
    <n v="1"/>
    <s v="31-00618"/>
    <d v="2020-04-04T00:00:00"/>
    <d v="1899-12-30T20:20:00"/>
    <x v="1"/>
    <s v="N/A"/>
    <n v="33"/>
    <n v="4.99"/>
    <b v="0"/>
    <n v="6"/>
    <s v="Saturday"/>
    <x v="1"/>
  </r>
  <r>
    <x v="2"/>
    <n v="1"/>
    <s v="31-00619"/>
    <d v="2020-04-04T00:00:00"/>
    <d v="1899-12-30T20:25:00"/>
    <x v="1"/>
    <s v="N/A"/>
    <n v="54"/>
    <n v="4.99"/>
    <b v="0"/>
    <n v="6"/>
    <s v="Saturday"/>
    <x v="1"/>
  </r>
  <r>
    <x v="2"/>
    <n v="1"/>
    <s v="31-00620"/>
    <d v="2020-04-04T00:00:00"/>
    <d v="1899-12-30T20:25:00"/>
    <x v="1"/>
    <s v="N/A"/>
    <n v="59"/>
    <n v="4.99"/>
    <b v="0"/>
    <n v="6"/>
    <s v="Saturday"/>
    <x v="1"/>
  </r>
  <r>
    <x v="2"/>
    <n v="1"/>
    <s v="31-00621"/>
    <d v="2020-04-04T00:00:00"/>
    <d v="1899-12-30T20:27:00"/>
    <x v="1"/>
    <s v="N/A"/>
    <n v="28"/>
    <n v="4.99"/>
    <b v="0"/>
    <n v="6"/>
    <s v="Saturday"/>
    <x v="1"/>
  </r>
  <r>
    <x v="2"/>
    <n v="1"/>
    <s v="31-00622"/>
    <d v="2020-04-04T00:00:00"/>
    <d v="1899-12-30T20:28:00"/>
    <x v="1"/>
    <s v="N/A"/>
    <n v="52"/>
    <n v="4.99"/>
    <b v="0"/>
    <n v="6"/>
    <s v="Saturday"/>
    <x v="1"/>
  </r>
  <r>
    <x v="2"/>
    <n v="1"/>
    <s v="31-00623"/>
    <d v="2020-04-04T00:00:00"/>
    <d v="1899-12-30T20:28:00"/>
    <x v="0"/>
    <n v="110"/>
    <n v="90"/>
    <n v="4.99"/>
    <b v="0"/>
    <n v="6"/>
    <s v="Saturday"/>
    <x v="1"/>
  </r>
  <r>
    <x v="2"/>
    <n v="1"/>
    <s v="31-00624"/>
    <d v="2020-04-04T00:00:00"/>
    <d v="1899-12-30T20:42:00"/>
    <x v="1"/>
    <s v="N/A"/>
    <n v="47"/>
    <n v="4.99"/>
    <b v="0"/>
    <n v="6"/>
    <s v="Saturday"/>
    <x v="1"/>
  </r>
  <r>
    <x v="2"/>
    <n v="1"/>
    <s v="31-00625"/>
    <d v="2020-04-04T00:00:00"/>
    <d v="1899-12-30T20:43:00"/>
    <x v="1"/>
    <s v="N/A"/>
    <n v="29"/>
    <n v="4.99"/>
    <b v="0"/>
    <n v="6"/>
    <s v="Saturday"/>
    <x v="1"/>
  </r>
  <r>
    <x v="2"/>
    <n v="1"/>
    <s v="31-00626"/>
    <d v="2020-04-04T00:00:00"/>
    <d v="1899-12-30T20:49:00"/>
    <x v="1"/>
    <s v="N/A"/>
    <n v="53"/>
    <n v="4.99"/>
    <b v="0"/>
    <n v="6"/>
    <s v="Saturday"/>
    <x v="1"/>
  </r>
  <r>
    <x v="2"/>
    <n v="1"/>
    <s v="31-00627"/>
    <d v="2020-04-04T00:00:00"/>
    <d v="1899-12-30T20:50:00"/>
    <x v="0"/>
    <n v="133"/>
    <n v="94"/>
    <n v="4.99"/>
    <b v="1"/>
    <n v="6"/>
    <s v="Saturday"/>
    <x v="1"/>
  </r>
  <r>
    <x v="2"/>
    <n v="1"/>
    <s v="31-00628"/>
    <d v="2020-04-04T00:00:00"/>
    <d v="1899-12-30T20:54:00"/>
    <x v="1"/>
    <s v="N/A"/>
    <n v="22"/>
    <n v="4.99"/>
    <b v="0"/>
    <n v="6"/>
    <s v="Saturday"/>
    <x v="1"/>
  </r>
  <r>
    <x v="2"/>
    <n v="1"/>
    <s v="31-00629"/>
    <d v="2020-04-04T00:00:00"/>
    <d v="1899-12-30T20:54:00"/>
    <x v="0"/>
    <n v="128"/>
    <n v="197"/>
    <n v="4.99"/>
    <b v="0"/>
    <n v="6"/>
    <s v="Saturday"/>
    <x v="1"/>
  </r>
  <r>
    <x v="2"/>
    <n v="1"/>
    <s v="31-00630"/>
    <d v="2020-04-04T00:00:00"/>
    <d v="1899-12-30T20:55:00"/>
    <x v="1"/>
    <s v="N/A"/>
    <n v="58"/>
    <n v="4.99"/>
    <b v="0"/>
    <n v="6"/>
    <s v="Saturday"/>
    <x v="1"/>
  </r>
  <r>
    <x v="2"/>
    <n v="1"/>
    <s v="31-00631"/>
    <d v="2020-04-04T00:00:00"/>
    <d v="1899-12-30T20:58:00"/>
    <x v="1"/>
    <s v="N/A"/>
    <n v="37"/>
    <n v="4.99"/>
    <b v="0"/>
    <n v="6"/>
    <s v="Saturday"/>
    <x v="1"/>
  </r>
  <r>
    <x v="2"/>
    <n v="1"/>
    <s v="31-00632"/>
    <d v="2020-04-05T00:00:00"/>
    <d v="1899-12-30T12:04:00"/>
    <x v="0"/>
    <n v="23"/>
    <n v="79"/>
    <n v="4.99"/>
    <b v="0"/>
    <n v="7"/>
    <s v="Sunday"/>
    <x v="1"/>
  </r>
  <r>
    <x v="2"/>
    <n v="1"/>
    <s v="31-00633"/>
    <d v="2020-04-05T00:00:00"/>
    <d v="1899-12-30T12:04:00"/>
    <x v="0"/>
    <n v="35"/>
    <n v="91"/>
    <n v="4.99"/>
    <b v="0"/>
    <n v="7"/>
    <s v="Sunday"/>
    <x v="1"/>
  </r>
  <r>
    <x v="2"/>
    <n v="1"/>
    <s v="31-00634"/>
    <d v="2020-04-05T00:00:00"/>
    <d v="1899-12-30T12:17:00"/>
    <x v="0"/>
    <n v="21"/>
    <n v="54"/>
    <n v="4.99"/>
    <b v="0"/>
    <n v="7"/>
    <s v="Sunday"/>
    <x v="1"/>
  </r>
  <r>
    <x v="2"/>
    <n v="1"/>
    <s v="31-00635"/>
    <d v="2020-04-05T00:00:00"/>
    <d v="1899-12-30T12:53:00"/>
    <x v="0"/>
    <n v="23"/>
    <n v="36"/>
    <n v="4.99"/>
    <b v="0"/>
    <n v="7"/>
    <s v="Sunday"/>
    <x v="1"/>
  </r>
  <r>
    <x v="2"/>
    <n v="1"/>
    <s v="31-00636"/>
    <d v="2020-04-05T00:00:00"/>
    <d v="1899-12-30T12:53:00"/>
    <x v="0"/>
    <n v="26"/>
    <n v="39"/>
    <n v="4.99"/>
    <b v="0"/>
    <n v="7"/>
    <s v="Sunday"/>
    <x v="1"/>
  </r>
  <r>
    <x v="2"/>
    <n v="1"/>
    <s v="31-00637"/>
    <d v="2020-04-05T00:00:00"/>
    <d v="1899-12-30T13:34:00"/>
    <x v="0"/>
    <n v="20"/>
    <n v="53"/>
    <n v="4.99"/>
    <b v="0"/>
    <n v="7"/>
    <s v="Sunday"/>
    <x v="1"/>
  </r>
  <r>
    <x v="2"/>
    <n v="1"/>
    <s v="31-00638"/>
    <d v="2020-04-05T00:00:00"/>
    <d v="1899-12-30T13:50:00"/>
    <x v="0"/>
    <n v="36"/>
    <n v="24"/>
    <n v="4.99"/>
    <b v="0"/>
    <n v="7"/>
    <s v="Sunday"/>
    <x v="1"/>
  </r>
  <r>
    <x v="2"/>
    <n v="1"/>
    <s v="31-00639"/>
    <d v="2020-04-05T00:00:00"/>
    <d v="1899-12-30T13:51:00"/>
    <x v="0"/>
    <n v="34"/>
    <n v="80"/>
    <n v="4.99"/>
    <b v="0"/>
    <n v="7"/>
    <s v="Sunday"/>
    <x v="1"/>
  </r>
  <r>
    <x v="2"/>
    <n v="1"/>
    <s v="31-00640"/>
    <d v="2020-04-05T00:00:00"/>
    <d v="1899-12-30T13:52:00"/>
    <x v="0"/>
    <n v="24"/>
    <n v="52"/>
    <n v="4.99"/>
    <b v="0"/>
    <n v="7"/>
    <s v="Sunday"/>
    <x v="1"/>
  </r>
  <r>
    <x v="2"/>
    <n v="1"/>
    <s v="31-00641"/>
    <d v="2020-04-05T00:00:00"/>
    <d v="1899-12-30T13:59:00"/>
    <x v="0"/>
    <n v="33"/>
    <n v="59"/>
    <n v="4.99"/>
    <b v="0"/>
    <n v="7"/>
    <s v="Sunday"/>
    <x v="1"/>
  </r>
  <r>
    <x v="2"/>
    <n v="1"/>
    <s v="31-00642"/>
    <d v="2020-04-05T00:00:00"/>
    <d v="1899-12-30T14:11:00"/>
    <x v="0"/>
    <n v="33"/>
    <n v="137"/>
    <n v="4.99"/>
    <b v="0"/>
    <n v="7"/>
    <s v="Sunday"/>
    <x v="1"/>
  </r>
  <r>
    <x v="2"/>
    <n v="1"/>
    <s v="31-00643"/>
    <d v="2020-04-05T00:00:00"/>
    <d v="1899-12-30T14:15:00"/>
    <x v="0"/>
    <n v="39"/>
    <n v="46"/>
    <n v="4.99"/>
    <b v="1"/>
    <n v="7"/>
    <s v="Sunday"/>
    <x v="1"/>
  </r>
  <r>
    <x v="2"/>
    <n v="1"/>
    <s v="31-00644"/>
    <d v="2020-04-05T00:00:00"/>
    <d v="1899-12-30T14:35:00"/>
    <x v="0"/>
    <n v="27"/>
    <n v="29"/>
    <n v="4.99"/>
    <b v="0"/>
    <n v="7"/>
    <s v="Sunday"/>
    <x v="1"/>
  </r>
  <r>
    <x v="2"/>
    <n v="1"/>
    <s v="31-00645"/>
    <d v="2020-04-05T00:00:00"/>
    <d v="1899-12-30T14:38:00"/>
    <x v="0"/>
    <n v="28"/>
    <n v="39"/>
    <n v="4.99"/>
    <b v="1"/>
    <n v="7"/>
    <s v="Sunday"/>
    <x v="1"/>
  </r>
  <r>
    <x v="2"/>
    <n v="1"/>
    <s v="31-00646"/>
    <d v="2020-04-05T00:00:00"/>
    <d v="1899-12-30T14:58:00"/>
    <x v="0"/>
    <n v="39"/>
    <n v="63"/>
    <n v="4.99"/>
    <b v="0"/>
    <n v="7"/>
    <s v="Sunday"/>
    <x v="1"/>
  </r>
  <r>
    <x v="2"/>
    <n v="1"/>
    <s v="31-00647"/>
    <d v="2020-04-05T00:00:00"/>
    <d v="1899-12-30T15:43:00"/>
    <x v="0"/>
    <n v="21"/>
    <n v="21"/>
    <n v="4.99"/>
    <b v="0"/>
    <n v="7"/>
    <s v="Sunday"/>
    <x v="1"/>
  </r>
  <r>
    <x v="2"/>
    <n v="1"/>
    <s v="31-00648"/>
    <d v="2020-04-05T00:00:00"/>
    <d v="1899-12-30T16:05:00"/>
    <x v="0"/>
    <n v="26"/>
    <n v="57"/>
    <n v="4.99"/>
    <b v="0"/>
    <n v="7"/>
    <s v="Sunday"/>
    <x v="1"/>
  </r>
  <r>
    <x v="2"/>
    <n v="1"/>
    <s v="31-00649"/>
    <d v="2020-04-05T00:00:00"/>
    <d v="1899-12-30T16:09:00"/>
    <x v="0"/>
    <n v="20"/>
    <n v="50"/>
    <n v="4.99"/>
    <b v="0"/>
    <n v="7"/>
    <s v="Sunday"/>
    <x v="1"/>
  </r>
  <r>
    <x v="2"/>
    <n v="1"/>
    <s v="31-00650"/>
    <d v="2020-04-05T00:00:00"/>
    <d v="1899-12-30T16:17:00"/>
    <x v="0"/>
    <n v="38"/>
    <n v="75"/>
    <n v="4.99"/>
    <b v="0"/>
    <n v="7"/>
    <s v="Sunday"/>
    <x v="1"/>
  </r>
  <r>
    <x v="2"/>
    <n v="1"/>
    <s v="31-00651"/>
    <d v="2020-04-05T00:00:00"/>
    <d v="1899-12-30T16:21:00"/>
    <x v="0"/>
    <n v="30"/>
    <n v="33"/>
    <n v="4.99"/>
    <b v="0"/>
    <n v="7"/>
    <s v="Sunday"/>
    <x v="1"/>
  </r>
  <r>
    <x v="2"/>
    <n v="1"/>
    <s v="31-00652"/>
    <d v="2020-04-05T00:00:00"/>
    <d v="1899-12-30T16:42:00"/>
    <x v="0"/>
    <n v="40"/>
    <n v="126"/>
    <n v="4.99"/>
    <b v="0"/>
    <n v="7"/>
    <s v="Sunday"/>
    <x v="1"/>
  </r>
  <r>
    <x v="2"/>
    <n v="1"/>
    <s v="31-00654"/>
    <d v="2020-04-05T00:00:00"/>
    <d v="1899-12-30T16:52:00"/>
    <x v="0"/>
    <n v="37"/>
    <n v="81"/>
    <n v="4.99"/>
    <b v="0"/>
    <n v="7"/>
    <s v="Sunday"/>
    <x v="1"/>
  </r>
  <r>
    <x v="2"/>
    <n v="1"/>
    <s v="31-00653"/>
    <d v="2020-04-05T00:00:00"/>
    <d v="1899-12-30T16:52:00"/>
    <x v="0"/>
    <n v="36"/>
    <n v="104"/>
    <n v="4.99"/>
    <b v="0"/>
    <n v="7"/>
    <s v="Sunday"/>
    <x v="1"/>
  </r>
  <r>
    <x v="2"/>
    <n v="1"/>
    <s v="31-00655"/>
    <d v="2020-04-05T00:00:00"/>
    <d v="1899-12-30T16:53:00"/>
    <x v="0"/>
    <n v="24"/>
    <n v="38"/>
    <n v="4.99"/>
    <b v="0"/>
    <n v="7"/>
    <s v="Sunday"/>
    <x v="1"/>
  </r>
  <r>
    <x v="2"/>
    <n v="1"/>
    <s v="31-00656"/>
    <d v="2020-04-05T00:00:00"/>
    <d v="1899-12-30T16:57:00"/>
    <x v="0"/>
    <n v="27"/>
    <n v="40"/>
    <n v="4.99"/>
    <b v="0"/>
    <n v="7"/>
    <s v="Sunday"/>
    <x v="1"/>
  </r>
  <r>
    <x v="2"/>
    <n v="1"/>
    <s v="31-00657"/>
    <d v="2020-04-05T00:00:00"/>
    <d v="1899-12-30T17:00:00"/>
    <x v="0"/>
    <n v="92"/>
    <n v="102"/>
    <n v="4.99"/>
    <b v="0"/>
    <n v="7"/>
    <s v="Sunday"/>
    <x v="1"/>
  </r>
  <r>
    <x v="2"/>
    <n v="1"/>
    <s v="31-00658"/>
    <d v="2020-04-05T00:00:00"/>
    <d v="1899-12-30T17:01:00"/>
    <x v="1"/>
    <s v="N/A"/>
    <n v="20"/>
    <n v="4.99"/>
    <b v="0"/>
    <n v="7"/>
    <s v="Sunday"/>
    <x v="1"/>
  </r>
  <r>
    <x v="2"/>
    <n v="1"/>
    <s v="31-00659"/>
    <d v="2020-04-05T00:00:00"/>
    <d v="1899-12-30T17:02:00"/>
    <x v="0"/>
    <n v="69"/>
    <n v="47"/>
    <n v="4.99"/>
    <b v="0"/>
    <n v="7"/>
    <s v="Sunday"/>
    <x v="1"/>
  </r>
  <r>
    <x v="2"/>
    <n v="1"/>
    <s v="31-00660"/>
    <d v="2020-04-05T00:00:00"/>
    <d v="1899-12-30T17:04:00"/>
    <x v="0"/>
    <n v="77"/>
    <n v="40"/>
    <n v="4.99"/>
    <b v="0"/>
    <n v="7"/>
    <s v="Sunday"/>
    <x v="1"/>
  </r>
  <r>
    <x v="2"/>
    <n v="1"/>
    <s v="31-00661"/>
    <d v="2020-04-05T00:00:00"/>
    <d v="1899-12-30T17:04:00"/>
    <x v="0"/>
    <n v="108"/>
    <n v="50"/>
    <n v="4.99"/>
    <b v="0"/>
    <n v="7"/>
    <s v="Sunday"/>
    <x v="1"/>
  </r>
  <r>
    <x v="2"/>
    <n v="1"/>
    <s v="31-00662"/>
    <d v="2020-04-05T00:00:00"/>
    <d v="1899-12-30T17:07:00"/>
    <x v="0"/>
    <n v="78"/>
    <n v="65"/>
    <n v="4.99"/>
    <b v="0"/>
    <n v="7"/>
    <s v="Sunday"/>
    <x v="1"/>
  </r>
  <r>
    <x v="2"/>
    <n v="1"/>
    <s v="31-00663"/>
    <d v="2020-04-05T00:00:00"/>
    <d v="1899-12-30T17:09:00"/>
    <x v="1"/>
    <s v="N/A"/>
    <n v="26"/>
    <n v="4.99"/>
    <b v="0"/>
    <n v="7"/>
    <s v="Sunday"/>
    <x v="1"/>
  </r>
  <r>
    <x v="2"/>
    <n v="1"/>
    <s v="31-00664"/>
    <d v="2020-04-05T00:00:00"/>
    <d v="1899-12-30T17:09:00"/>
    <x v="0"/>
    <n v="82"/>
    <n v="153"/>
    <n v="4.99"/>
    <b v="0"/>
    <n v="7"/>
    <s v="Sunday"/>
    <x v="1"/>
  </r>
  <r>
    <x v="2"/>
    <n v="1"/>
    <s v="31-00665"/>
    <d v="2020-04-05T00:00:00"/>
    <d v="1899-12-30T17:11:00"/>
    <x v="0"/>
    <n v="93"/>
    <n v="90"/>
    <n v="4.99"/>
    <b v="1"/>
    <n v="7"/>
    <s v="Sunday"/>
    <x v="1"/>
  </r>
  <r>
    <x v="2"/>
    <n v="1"/>
    <s v="31-00667"/>
    <d v="2020-04-05T00:00:00"/>
    <d v="1899-12-30T17:12:00"/>
    <x v="0"/>
    <n v="88"/>
    <n v="60"/>
    <n v="4.99"/>
    <b v="1"/>
    <n v="7"/>
    <s v="Sunday"/>
    <x v="1"/>
  </r>
  <r>
    <x v="2"/>
    <n v="1"/>
    <s v="31-00666"/>
    <d v="2020-04-05T00:00:00"/>
    <d v="1899-12-30T17:12:00"/>
    <x v="0"/>
    <n v="105"/>
    <n v="87"/>
    <n v="4.99"/>
    <b v="1"/>
    <n v="7"/>
    <s v="Sunday"/>
    <x v="1"/>
  </r>
  <r>
    <x v="2"/>
    <n v="1"/>
    <s v="31-00669"/>
    <d v="2020-04-05T00:00:00"/>
    <d v="1899-12-30T17:18:00"/>
    <x v="0"/>
    <n v="97"/>
    <n v="65"/>
    <n v="4.99"/>
    <b v="0"/>
    <n v="7"/>
    <s v="Sunday"/>
    <x v="1"/>
  </r>
  <r>
    <x v="2"/>
    <n v="1"/>
    <s v="31-00668"/>
    <d v="2020-04-05T00:00:00"/>
    <d v="1899-12-30T17:18:00"/>
    <x v="0"/>
    <n v="103"/>
    <n v="93"/>
    <n v="4.99"/>
    <b v="0"/>
    <n v="7"/>
    <s v="Sunday"/>
    <x v="1"/>
  </r>
  <r>
    <x v="2"/>
    <n v="1"/>
    <s v="31-00670"/>
    <d v="2020-04-05T00:00:00"/>
    <d v="1899-12-30T17:19:00"/>
    <x v="1"/>
    <s v="N/A"/>
    <n v="37"/>
    <n v="4.99"/>
    <b v="0"/>
    <n v="7"/>
    <s v="Sunday"/>
    <x v="1"/>
  </r>
  <r>
    <x v="2"/>
    <n v="1"/>
    <s v="31-00672"/>
    <d v="2020-04-05T00:00:00"/>
    <d v="1899-12-30T17:21:00"/>
    <x v="0"/>
    <n v="106"/>
    <n v="39"/>
    <n v="4.99"/>
    <b v="0"/>
    <n v="7"/>
    <s v="Sunday"/>
    <x v="1"/>
  </r>
  <r>
    <x v="2"/>
    <n v="1"/>
    <s v="31-00671"/>
    <d v="2020-04-05T00:00:00"/>
    <d v="1899-12-30T17:21:00"/>
    <x v="0"/>
    <n v="101"/>
    <n v="51"/>
    <n v="4.99"/>
    <b v="0"/>
    <n v="7"/>
    <s v="Sunday"/>
    <x v="1"/>
  </r>
  <r>
    <x v="2"/>
    <n v="1"/>
    <s v="31-00673"/>
    <d v="2020-04-05T00:00:00"/>
    <d v="1899-12-30T17:23:00"/>
    <x v="1"/>
    <s v="N/A"/>
    <n v="21"/>
    <n v="4.99"/>
    <b v="0"/>
    <n v="7"/>
    <s v="Sunday"/>
    <x v="1"/>
  </r>
  <r>
    <x v="2"/>
    <n v="1"/>
    <s v="31-00674"/>
    <d v="2020-04-05T00:00:00"/>
    <d v="1899-12-30T17:25:00"/>
    <x v="0"/>
    <n v="95"/>
    <n v="81"/>
    <n v="4.99"/>
    <b v="0"/>
    <n v="7"/>
    <s v="Sunday"/>
    <x v="1"/>
  </r>
  <r>
    <x v="2"/>
    <n v="1"/>
    <s v="31-00675"/>
    <d v="2020-04-05T00:00:00"/>
    <d v="1899-12-30T17:27:00"/>
    <x v="0"/>
    <n v="96"/>
    <n v="48"/>
    <n v="4.99"/>
    <b v="0"/>
    <n v="7"/>
    <s v="Sunday"/>
    <x v="1"/>
  </r>
  <r>
    <x v="2"/>
    <n v="1"/>
    <s v="31-00676"/>
    <d v="2020-04-05T00:00:00"/>
    <d v="1899-12-30T17:30:00"/>
    <x v="1"/>
    <s v="N/A"/>
    <n v="27"/>
    <n v="4.99"/>
    <b v="0"/>
    <n v="7"/>
    <s v="Sunday"/>
    <x v="1"/>
  </r>
  <r>
    <x v="2"/>
    <n v="1"/>
    <s v="31-00677"/>
    <d v="2020-04-05T00:00:00"/>
    <d v="1899-12-30T17:30:00"/>
    <x v="0"/>
    <n v="104"/>
    <n v="125"/>
    <n v="4.99"/>
    <b v="1"/>
    <n v="7"/>
    <s v="Sunday"/>
    <x v="1"/>
  </r>
  <r>
    <x v="2"/>
    <n v="1"/>
    <s v="31-00678"/>
    <d v="2020-04-05T00:00:00"/>
    <d v="1899-12-30T17:31:00"/>
    <x v="0"/>
    <n v="109"/>
    <n v="50"/>
    <n v="4.99"/>
    <b v="0"/>
    <n v="7"/>
    <s v="Sunday"/>
    <x v="1"/>
  </r>
  <r>
    <x v="2"/>
    <n v="1"/>
    <s v="31-00679"/>
    <d v="2020-04-05T00:00:00"/>
    <d v="1899-12-30T17:32:00"/>
    <x v="0"/>
    <n v="89"/>
    <n v="40"/>
    <n v="4.99"/>
    <b v="0"/>
    <n v="7"/>
    <s v="Sunday"/>
    <x v="1"/>
  </r>
  <r>
    <x v="2"/>
    <n v="1"/>
    <s v="31-00680"/>
    <d v="2020-04-05T00:00:00"/>
    <d v="1899-12-30T17:33:00"/>
    <x v="0"/>
    <n v="104"/>
    <n v="81"/>
    <n v="4.99"/>
    <b v="0"/>
    <n v="7"/>
    <s v="Sunday"/>
    <x v="1"/>
  </r>
  <r>
    <x v="2"/>
    <n v="1"/>
    <s v="31-00681"/>
    <d v="2020-04-05T00:00:00"/>
    <d v="1899-12-30T17:35:00"/>
    <x v="0"/>
    <n v="63"/>
    <n v="74"/>
    <n v="4.99"/>
    <b v="0"/>
    <n v="7"/>
    <s v="Sunday"/>
    <x v="1"/>
  </r>
  <r>
    <x v="2"/>
    <n v="1"/>
    <s v="31-00682"/>
    <d v="2020-04-05T00:00:00"/>
    <d v="1899-12-30T17:37:00"/>
    <x v="1"/>
    <s v="N/A"/>
    <n v="31"/>
    <n v="4.99"/>
    <b v="0"/>
    <n v="7"/>
    <s v="Sunday"/>
    <x v="1"/>
  </r>
  <r>
    <x v="2"/>
    <n v="1"/>
    <s v="31-00683"/>
    <d v="2020-04-05T00:00:00"/>
    <d v="1899-12-30T17:38:00"/>
    <x v="0"/>
    <n v="88"/>
    <n v="47"/>
    <n v="4.99"/>
    <b v="0"/>
    <n v="7"/>
    <s v="Sunday"/>
    <x v="1"/>
  </r>
  <r>
    <x v="2"/>
    <n v="1"/>
    <s v="31-00684"/>
    <d v="2020-04-05T00:00:00"/>
    <d v="1899-12-30T17:39:00"/>
    <x v="0"/>
    <n v="75"/>
    <n v="60"/>
    <n v="4.99"/>
    <b v="0"/>
    <n v="7"/>
    <s v="Sunday"/>
    <x v="1"/>
  </r>
  <r>
    <x v="2"/>
    <n v="1"/>
    <s v="31-00686"/>
    <d v="2020-04-05T00:00:00"/>
    <d v="1899-12-30T17:43:00"/>
    <x v="1"/>
    <s v="N/A"/>
    <n v="31"/>
    <n v="4.99"/>
    <b v="0"/>
    <n v="7"/>
    <s v="Sunday"/>
    <x v="1"/>
  </r>
  <r>
    <x v="2"/>
    <n v="1"/>
    <s v="31-00685"/>
    <d v="2020-04-05T00:00:00"/>
    <d v="1899-12-30T17:43:00"/>
    <x v="0"/>
    <n v="76"/>
    <n v="40"/>
    <n v="4.99"/>
    <b v="0"/>
    <n v="7"/>
    <s v="Sunday"/>
    <x v="1"/>
  </r>
  <r>
    <x v="2"/>
    <n v="1"/>
    <s v="31-00687"/>
    <d v="2020-04-05T00:00:00"/>
    <d v="1899-12-30T17:44:00"/>
    <x v="1"/>
    <s v="N/A"/>
    <n v="32"/>
    <n v="4.99"/>
    <b v="0"/>
    <n v="7"/>
    <s v="Sunday"/>
    <x v="1"/>
  </r>
  <r>
    <x v="2"/>
    <n v="1"/>
    <s v="31-00688"/>
    <d v="2020-04-05T00:00:00"/>
    <d v="1899-12-30T17:44:00"/>
    <x v="0"/>
    <n v="113"/>
    <n v="62"/>
    <n v="4.99"/>
    <b v="0"/>
    <n v="7"/>
    <s v="Sunday"/>
    <x v="1"/>
  </r>
  <r>
    <x v="2"/>
    <n v="1"/>
    <s v="31-00689"/>
    <d v="2020-04-05T00:00:00"/>
    <d v="1899-12-30T17:46:00"/>
    <x v="0"/>
    <n v="116"/>
    <n v="85"/>
    <n v="4.99"/>
    <b v="0"/>
    <n v="7"/>
    <s v="Sunday"/>
    <x v="1"/>
  </r>
  <r>
    <x v="2"/>
    <n v="1"/>
    <s v="31-00691"/>
    <d v="2020-04-05T00:00:00"/>
    <d v="1899-12-30T17:48:00"/>
    <x v="0"/>
    <n v="107"/>
    <n v="42"/>
    <n v="4.99"/>
    <b v="0"/>
    <n v="7"/>
    <s v="Sunday"/>
    <x v="1"/>
  </r>
  <r>
    <x v="2"/>
    <n v="1"/>
    <s v="31-00690"/>
    <d v="2020-04-05T00:00:00"/>
    <d v="1899-12-30T17:48:00"/>
    <x v="0"/>
    <n v="100"/>
    <n v="74"/>
    <n v="4.99"/>
    <b v="0"/>
    <n v="7"/>
    <s v="Sunday"/>
    <x v="1"/>
  </r>
  <r>
    <x v="2"/>
    <n v="1"/>
    <s v="31-00692"/>
    <d v="2020-04-05T00:00:00"/>
    <d v="1899-12-30T17:53:00"/>
    <x v="0"/>
    <n v="86"/>
    <n v="41"/>
    <n v="4.99"/>
    <b v="0"/>
    <n v="7"/>
    <s v="Sunday"/>
    <x v="1"/>
  </r>
  <r>
    <x v="2"/>
    <n v="1"/>
    <s v="31-00693"/>
    <d v="2020-04-05T00:00:00"/>
    <d v="1899-12-30T17:55:00"/>
    <x v="1"/>
    <s v="N/A"/>
    <n v="23"/>
    <n v="4.99"/>
    <b v="0"/>
    <n v="7"/>
    <s v="Sunday"/>
    <x v="1"/>
  </r>
  <r>
    <x v="2"/>
    <n v="1"/>
    <s v="31-00694"/>
    <d v="2020-04-05T00:00:00"/>
    <d v="1899-12-30T17:56:00"/>
    <x v="1"/>
    <s v="N/A"/>
    <n v="33"/>
    <n v="4.99"/>
    <b v="0"/>
    <n v="7"/>
    <s v="Sunday"/>
    <x v="1"/>
  </r>
  <r>
    <x v="2"/>
    <n v="1"/>
    <s v="31-00695"/>
    <d v="2020-04-05T00:00:00"/>
    <d v="1899-12-30T17:57:00"/>
    <x v="1"/>
    <s v="N/A"/>
    <n v="37"/>
    <n v="4.99"/>
    <b v="0"/>
    <n v="7"/>
    <s v="Sunday"/>
    <x v="1"/>
  </r>
  <r>
    <x v="2"/>
    <n v="1"/>
    <s v="31-00697"/>
    <d v="2020-04-05T00:00:00"/>
    <d v="1899-12-30T17:59:00"/>
    <x v="0"/>
    <n v="87"/>
    <n v="69"/>
    <n v="4.99"/>
    <b v="1"/>
    <n v="7"/>
    <s v="Sunday"/>
    <x v="1"/>
  </r>
  <r>
    <x v="2"/>
    <n v="1"/>
    <s v="31-00696"/>
    <d v="2020-04-05T00:00:00"/>
    <d v="1899-12-30T17:59:00"/>
    <x v="0"/>
    <n v="108"/>
    <n v="110"/>
    <n v="4.99"/>
    <b v="0"/>
    <n v="7"/>
    <s v="Sunday"/>
    <x v="1"/>
  </r>
  <r>
    <x v="2"/>
    <n v="1"/>
    <s v="31-00698"/>
    <d v="2020-04-05T00:00:00"/>
    <d v="1899-12-30T18:02:00"/>
    <x v="0"/>
    <n v="119"/>
    <n v="64"/>
    <n v="4.99"/>
    <b v="0"/>
    <n v="7"/>
    <s v="Sunday"/>
    <x v="1"/>
  </r>
  <r>
    <x v="2"/>
    <n v="1"/>
    <s v="31-00699"/>
    <d v="2020-04-05T00:00:00"/>
    <d v="1899-12-30T18:04:00"/>
    <x v="0"/>
    <n v="76"/>
    <n v="51"/>
    <n v="4.99"/>
    <b v="0"/>
    <n v="7"/>
    <s v="Sunday"/>
    <x v="1"/>
  </r>
  <r>
    <x v="2"/>
    <n v="1"/>
    <s v="31-00700"/>
    <d v="2020-04-05T00:00:00"/>
    <d v="1899-12-30T18:06:00"/>
    <x v="0"/>
    <n v="114"/>
    <n v="58"/>
    <n v="4.99"/>
    <b v="0"/>
    <n v="7"/>
    <s v="Sunday"/>
    <x v="1"/>
  </r>
  <r>
    <x v="2"/>
    <n v="1"/>
    <s v="31-00701"/>
    <d v="2020-04-05T00:00:00"/>
    <d v="1899-12-30T18:06:00"/>
    <x v="0"/>
    <n v="109"/>
    <n v="65"/>
    <n v="4.99"/>
    <b v="0"/>
    <n v="7"/>
    <s v="Sunday"/>
    <x v="1"/>
  </r>
  <r>
    <x v="2"/>
    <n v="1"/>
    <s v="31-00702"/>
    <d v="2020-04-05T00:00:00"/>
    <d v="1899-12-30T18:10:00"/>
    <x v="0"/>
    <n v="71"/>
    <n v="61"/>
    <n v="4.99"/>
    <b v="0"/>
    <n v="7"/>
    <s v="Sunday"/>
    <x v="1"/>
  </r>
  <r>
    <x v="2"/>
    <n v="1"/>
    <s v="31-00703"/>
    <d v="2020-04-05T00:00:00"/>
    <d v="1899-12-30T18:14:00"/>
    <x v="0"/>
    <n v="76"/>
    <n v="37"/>
    <n v="4.99"/>
    <b v="0"/>
    <n v="7"/>
    <s v="Sunday"/>
    <x v="1"/>
  </r>
  <r>
    <x v="2"/>
    <n v="1"/>
    <s v="31-00704"/>
    <d v="2020-04-05T00:00:00"/>
    <d v="1899-12-30T18:14:00"/>
    <x v="0"/>
    <n v="108"/>
    <n v="71"/>
    <n v="4.99"/>
    <b v="0"/>
    <n v="7"/>
    <s v="Sunday"/>
    <x v="1"/>
  </r>
  <r>
    <x v="2"/>
    <n v="1"/>
    <s v="31-00705"/>
    <d v="2020-04-05T00:00:00"/>
    <d v="1899-12-30T18:17:00"/>
    <x v="0"/>
    <n v="91"/>
    <n v="36"/>
    <n v="4.99"/>
    <b v="0"/>
    <n v="7"/>
    <s v="Sunday"/>
    <x v="1"/>
  </r>
  <r>
    <x v="2"/>
    <n v="1"/>
    <s v="31-00706"/>
    <d v="2020-04-05T00:00:00"/>
    <d v="1899-12-30T18:20:00"/>
    <x v="0"/>
    <n v="64"/>
    <n v="33"/>
    <n v="4.99"/>
    <b v="0"/>
    <n v="7"/>
    <s v="Sunday"/>
    <x v="1"/>
  </r>
  <r>
    <x v="2"/>
    <n v="1"/>
    <s v="31-00708"/>
    <d v="2020-04-05T00:00:00"/>
    <d v="1899-12-30T18:21:00"/>
    <x v="0"/>
    <n v="86"/>
    <n v="54"/>
    <n v="4.99"/>
    <b v="0"/>
    <n v="7"/>
    <s v="Sunday"/>
    <x v="1"/>
  </r>
  <r>
    <x v="2"/>
    <n v="1"/>
    <s v="31-00707"/>
    <d v="2020-04-05T00:00:00"/>
    <d v="1899-12-30T18:21:00"/>
    <x v="0"/>
    <n v="85"/>
    <n v="85"/>
    <n v="4.99"/>
    <b v="0"/>
    <n v="7"/>
    <s v="Sunday"/>
    <x v="1"/>
  </r>
  <r>
    <x v="2"/>
    <n v="1"/>
    <s v="31-00709"/>
    <d v="2020-04-05T00:00:00"/>
    <d v="1899-12-30T18:28:00"/>
    <x v="0"/>
    <n v="98"/>
    <n v="66"/>
    <n v="4.99"/>
    <b v="0"/>
    <n v="7"/>
    <s v="Sunday"/>
    <x v="1"/>
  </r>
  <r>
    <x v="2"/>
    <n v="1"/>
    <s v="31-00710"/>
    <d v="2020-04-05T00:00:00"/>
    <d v="1899-12-30T18:29:00"/>
    <x v="0"/>
    <n v="110"/>
    <n v="55"/>
    <n v="4.99"/>
    <b v="0"/>
    <n v="7"/>
    <s v="Sunday"/>
    <x v="1"/>
  </r>
  <r>
    <x v="2"/>
    <n v="1"/>
    <s v="31-00711"/>
    <d v="2020-04-05T00:00:00"/>
    <d v="1899-12-30T18:32:00"/>
    <x v="0"/>
    <n v="100"/>
    <n v="31"/>
    <n v="4.99"/>
    <b v="0"/>
    <n v="7"/>
    <s v="Sunday"/>
    <x v="1"/>
  </r>
  <r>
    <x v="2"/>
    <n v="1"/>
    <s v="31-00712"/>
    <d v="2020-04-05T00:00:00"/>
    <d v="1899-12-30T18:33:00"/>
    <x v="0"/>
    <n v="121"/>
    <n v="209"/>
    <n v="4.99"/>
    <b v="1"/>
    <n v="7"/>
    <s v="Sunday"/>
    <x v="1"/>
  </r>
  <r>
    <x v="2"/>
    <n v="1"/>
    <s v="31-00713"/>
    <d v="2020-04-05T00:00:00"/>
    <d v="1899-12-30T18:37:00"/>
    <x v="0"/>
    <n v="86"/>
    <n v="99"/>
    <n v="4.99"/>
    <b v="0"/>
    <n v="7"/>
    <s v="Sunday"/>
    <x v="1"/>
  </r>
  <r>
    <x v="2"/>
    <n v="1"/>
    <s v="31-00714"/>
    <d v="2020-04-05T00:00:00"/>
    <d v="1899-12-30T18:43:00"/>
    <x v="0"/>
    <n v="72"/>
    <n v="41"/>
    <n v="4.99"/>
    <b v="0"/>
    <n v="7"/>
    <s v="Sunday"/>
    <x v="1"/>
  </r>
  <r>
    <x v="2"/>
    <n v="1"/>
    <s v="31-00715"/>
    <d v="2020-04-05T00:00:00"/>
    <d v="1899-12-30T18:45:00"/>
    <x v="0"/>
    <n v="120"/>
    <n v="35"/>
    <n v="4.99"/>
    <b v="0"/>
    <n v="7"/>
    <s v="Sunday"/>
    <x v="1"/>
  </r>
  <r>
    <x v="2"/>
    <n v="1"/>
    <s v="31-00717"/>
    <d v="2020-04-05T00:00:00"/>
    <d v="1899-12-30T18:45:00"/>
    <x v="0"/>
    <n v="106"/>
    <n v="39"/>
    <n v="4.99"/>
    <b v="0"/>
    <n v="7"/>
    <s v="Sunday"/>
    <x v="1"/>
  </r>
  <r>
    <x v="2"/>
    <n v="1"/>
    <s v="31-00716"/>
    <d v="2020-04-05T00:00:00"/>
    <d v="1899-12-30T18:45:00"/>
    <x v="0"/>
    <n v="85"/>
    <n v="68"/>
    <n v="4.99"/>
    <b v="0"/>
    <n v="7"/>
    <s v="Sunday"/>
    <x v="1"/>
  </r>
  <r>
    <x v="2"/>
    <n v="1"/>
    <s v="31-00719"/>
    <d v="2020-04-05T00:00:00"/>
    <d v="1899-12-30T18:47:00"/>
    <x v="0"/>
    <n v="70"/>
    <n v="35"/>
    <n v="4.99"/>
    <b v="1"/>
    <n v="7"/>
    <s v="Sunday"/>
    <x v="1"/>
  </r>
  <r>
    <x v="2"/>
    <n v="1"/>
    <s v="31-00718"/>
    <d v="2020-04-05T00:00:00"/>
    <d v="1899-12-30T18:47:00"/>
    <x v="0"/>
    <n v="81"/>
    <n v="72"/>
    <n v="4.99"/>
    <b v="0"/>
    <n v="7"/>
    <s v="Sunday"/>
    <x v="1"/>
  </r>
  <r>
    <x v="2"/>
    <n v="1"/>
    <s v="31-00721"/>
    <d v="2020-04-05T00:00:00"/>
    <d v="1899-12-30T18:49:00"/>
    <x v="1"/>
    <s v="N/A"/>
    <n v="21"/>
    <n v="4.99"/>
    <b v="0"/>
    <n v="7"/>
    <s v="Sunday"/>
    <x v="1"/>
  </r>
  <r>
    <x v="2"/>
    <n v="1"/>
    <s v="31-00720"/>
    <d v="2020-04-05T00:00:00"/>
    <d v="1899-12-30T18:49:00"/>
    <x v="0"/>
    <n v="66"/>
    <n v="80"/>
    <n v="4.99"/>
    <b v="0"/>
    <n v="7"/>
    <s v="Sunday"/>
    <x v="1"/>
  </r>
  <r>
    <x v="2"/>
    <n v="1"/>
    <s v="31-00722"/>
    <d v="2020-04-05T00:00:00"/>
    <d v="1899-12-30T18:50:00"/>
    <x v="0"/>
    <n v="60"/>
    <n v="40"/>
    <n v="4.99"/>
    <b v="0"/>
    <n v="7"/>
    <s v="Sunday"/>
    <x v="1"/>
  </r>
  <r>
    <x v="2"/>
    <n v="1"/>
    <s v="31-00723"/>
    <d v="2020-04-05T00:00:00"/>
    <d v="1899-12-30T18:51:00"/>
    <x v="0"/>
    <n v="74"/>
    <n v="77"/>
    <n v="4.99"/>
    <b v="0"/>
    <n v="7"/>
    <s v="Sunday"/>
    <x v="1"/>
  </r>
  <r>
    <x v="2"/>
    <n v="1"/>
    <s v="31-00725"/>
    <d v="2020-04-05T00:00:00"/>
    <d v="1899-12-30T18:55:00"/>
    <x v="0"/>
    <n v="106"/>
    <n v="31"/>
    <n v="4.99"/>
    <b v="0"/>
    <n v="7"/>
    <s v="Sunday"/>
    <x v="1"/>
  </r>
  <r>
    <x v="2"/>
    <n v="1"/>
    <s v="31-00724"/>
    <d v="2020-04-05T00:00:00"/>
    <d v="1899-12-30T18:55:00"/>
    <x v="0"/>
    <n v="73"/>
    <n v="37"/>
    <n v="4.99"/>
    <b v="0"/>
    <n v="7"/>
    <s v="Sunday"/>
    <x v="1"/>
  </r>
  <r>
    <x v="2"/>
    <n v="1"/>
    <s v="31-00726"/>
    <d v="2020-04-05T00:00:00"/>
    <d v="1899-12-30T18:56:00"/>
    <x v="0"/>
    <n v="54"/>
    <n v="30"/>
    <n v="4.99"/>
    <b v="0"/>
    <n v="7"/>
    <s v="Sunday"/>
    <x v="1"/>
  </r>
  <r>
    <x v="2"/>
    <n v="1"/>
    <s v="31-00727"/>
    <d v="2020-04-05T00:00:00"/>
    <d v="1899-12-30T19:06:00"/>
    <x v="0"/>
    <n v="71"/>
    <n v="57"/>
    <n v="4.99"/>
    <b v="0"/>
    <n v="7"/>
    <s v="Sunday"/>
    <x v="1"/>
  </r>
  <r>
    <x v="2"/>
    <n v="1"/>
    <s v="31-00728"/>
    <d v="2020-04-05T00:00:00"/>
    <d v="1899-12-30T19:11:00"/>
    <x v="0"/>
    <n v="63"/>
    <n v="62"/>
    <n v="4.99"/>
    <b v="0"/>
    <n v="7"/>
    <s v="Sunday"/>
    <x v="1"/>
  </r>
  <r>
    <x v="2"/>
    <n v="1"/>
    <s v="31-00729"/>
    <d v="2020-04-05T00:00:00"/>
    <d v="1899-12-30T19:14:00"/>
    <x v="0"/>
    <n v="74"/>
    <n v="60"/>
    <n v="4.99"/>
    <b v="0"/>
    <n v="7"/>
    <s v="Sunday"/>
    <x v="1"/>
  </r>
  <r>
    <x v="2"/>
    <n v="1"/>
    <s v="31-00730"/>
    <d v="2020-04-05T00:00:00"/>
    <d v="1899-12-30T19:15:00"/>
    <x v="0"/>
    <n v="61"/>
    <n v="84"/>
    <n v="4.99"/>
    <b v="0"/>
    <n v="7"/>
    <s v="Sunday"/>
    <x v="1"/>
  </r>
  <r>
    <x v="2"/>
    <n v="1"/>
    <s v="31-00732"/>
    <d v="2020-04-05T00:00:00"/>
    <d v="1899-12-30T19:16:00"/>
    <x v="0"/>
    <n v="57"/>
    <n v="44"/>
    <n v="4.99"/>
    <b v="0"/>
    <n v="7"/>
    <s v="Sunday"/>
    <x v="1"/>
  </r>
  <r>
    <x v="2"/>
    <n v="1"/>
    <s v="31-00731"/>
    <d v="2020-04-05T00:00:00"/>
    <d v="1899-12-30T19:16:00"/>
    <x v="0"/>
    <n v="61"/>
    <n v="73"/>
    <n v="4.99"/>
    <b v="0"/>
    <n v="7"/>
    <s v="Sunday"/>
    <x v="1"/>
  </r>
  <r>
    <x v="2"/>
    <n v="1"/>
    <s v="31-00733"/>
    <d v="2020-04-05T00:00:00"/>
    <d v="1899-12-30T19:19:00"/>
    <x v="1"/>
    <s v="N/A"/>
    <n v="23"/>
    <n v="4.99"/>
    <b v="0"/>
    <n v="7"/>
    <s v="Sunday"/>
    <x v="1"/>
  </r>
  <r>
    <x v="2"/>
    <n v="1"/>
    <s v="31-00734"/>
    <d v="2020-04-05T00:00:00"/>
    <d v="1899-12-30T19:21:00"/>
    <x v="0"/>
    <n v="78"/>
    <n v="160"/>
    <n v="4.99"/>
    <b v="0"/>
    <n v="7"/>
    <s v="Sunday"/>
    <x v="1"/>
  </r>
  <r>
    <x v="2"/>
    <n v="1"/>
    <s v="31-00735"/>
    <d v="2020-04-05T00:00:00"/>
    <d v="1899-12-30T19:23:00"/>
    <x v="0"/>
    <n v="66"/>
    <n v="38"/>
    <n v="4.99"/>
    <b v="0"/>
    <n v="7"/>
    <s v="Sunday"/>
    <x v="1"/>
  </r>
  <r>
    <x v="2"/>
    <n v="1"/>
    <s v="31-00736"/>
    <d v="2020-04-05T00:00:00"/>
    <d v="1899-12-30T19:25:00"/>
    <x v="0"/>
    <n v="117"/>
    <n v="34"/>
    <n v="4.99"/>
    <b v="0"/>
    <n v="7"/>
    <s v="Sunday"/>
    <x v="1"/>
  </r>
  <r>
    <x v="2"/>
    <n v="1"/>
    <s v="31-00737"/>
    <d v="2020-04-05T00:00:00"/>
    <d v="1899-12-30T19:25:00"/>
    <x v="0"/>
    <n v="69"/>
    <n v="60"/>
    <n v="4.99"/>
    <b v="0"/>
    <n v="7"/>
    <s v="Sunday"/>
    <x v="1"/>
  </r>
  <r>
    <x v="2"/>
    <n v="1"/>
    <s v="31-00738"/>
    <d v="2020-04-05T00:00:00"/>
    <d v="1899-12-30T19:28:00"/>
    <x v="0"/>
    <n v="58"/>
    <n v="35"/>
    <n v="4.99"/>
    <b v="0"/>
    <n v="7"/>
    <s v="Sunday"/>
    <x v="1"/>
  </r>
  <r>
    <x v="2"/>
    <n v="1"/>
    <s v="31-00739"/>
    <d v="2020-04-05T00:00:00"/>
    <d v="1899-12-30T19:31:00"/>
    <x v="0"/>
    <n v="70"/>
    <n v="59"/>
    <n v="4.99"/>
    <b v="0"/>
    <n v="7"/>
    <s v="Sunday"/>
    <x v="1"/>
  </r>
  <r>
    <x v="2"/>
    <n v="1"/>
    <s v="31-00740"/>
    <d v="2020-04-05T00:00:00"/>
    <d v="1899-12-30T19:35:00"/>
    <x v="0"/>
    <n v="79"/>
    <n v="26"/>
    <n v="4.99"/>
    <b v="0"/>
    <n v="7"/>
    <s v="Sunday"/>
    <x v="1"/>
  </r>
  <r>
    <x v="2"/>
    <n v="1"/>
    <s v="31-00741"/>
    <d v="2020-04-05T00:00:00"/>
    <d v="1899-12-30T19:37:00"/>
    <x v="0"/>
    <n v="75"/>
    <n v="125"/>
    <n v="4.99"/>
    <b v="0"/>
    <n v="7"/>
    <s v="Sunday"/>
    <x v="1"/>
  </r>
  <r>
    <x v="2"/>
    <n v="1"/>
    <s v="31-00743"/>
    <d v="2020-04-05T00:00:00"/>
    <d v="1899-12-30T19:43:00"/>
    <x v="1"/>
    <s v="N/A"/>
    <n v="21"/>
    <n v="4.99"/>
    <b v="0"/>
    <n v="7"/>
    <s v="Sunday"/>
    <x v="1"/>
  </r>
  <r>
    <x v="2"/>
    <n v="1"/>
    <s v="31-00742"/>
    <d v="2020-04-05T00:00:00"/>
    <d v="1899-12-30T19:43:00"/>
    <x v="0"/>
    <n v="67"/>
    <n v="46"/>
    <n v="4.99"/>
    <b v="0"/>
    <n v="7"/>
    <s v="Sunday"/>
    <x v="1"/>
  </r>
  <r>
    <x v="2"/>
    <n v="1"/>
    <s v="31-00744"/>
    <d v="2020-04-05T00:00:00"/>
    <d v="1899-12-30T19:53:00"/>
    <x v="0"/>
    <n v="84"/>
    <n v="246"/>
    <n v="4.99"/>
    <b v="0"/>
    <n v="7"/>
    <s v="Sunday"/>
    <x v="1"/>
  </r>
  <r>
    <x v="2"/>
    <n v="1"/>
    <s v="31-00745"/>
    <d v="2020-04-05T00:00:00"/>
    <d v="1899-12-30T20:00:00"/>
    <x v="1"/>
    <s v="N/A"/>
    <n v="20"/>
    <n v="4.99"/>
    <b v="0"/>
    <n v="7"/>
    <s v="Sunday"/>
    <x v="1"/>
  </r>
  <r>
    <x v="2"/>
    <n v="1"/>
    <s v="31-00746"/>
    <d v="2020-04-05T00:00:00"/>
    <d v="1899-12-30T20:20:00"/>
    <x v="1"/>
    <s v="N/A"/>
    <n v="64"/>
    <n v="4.99"/>
    <b v="0"/>
    <n v="7"/>
    <s v="Sunday"/>
    <x v="1"/>
  </r>
  <r>
    <x v="2"/>
    <n v="1"/>
    <s v="31-00747"/>
    <d v="2020-04-05T00:00:00"/>
    <d v="1899-12-30T20:23:00"/>
    <x v="0"/>
    <n v="33"/>
    <n v="97"/>
    <n v="4.99"/>
    <b v="0"/>
    <n v="7"/>
    <s v="Sunday"/>
    <x v="1"/>
  </r>
  <r>
    <x v="2"/>
    <n v="1"/>
    <s v="31-00748"/>
    <d v="2020-04-05T00:00:00"/>
    <d v="1899-12-30T20:33:00"/>
    <x v="1"/>
    <s v="N/A"/>
    <n v="59"/>
    <n v="4.99"/>
    <b v="0"/>
    <n v="7"/>
    <s v="Sunday"/>
    <x v="1"/>
  </r>
  <r>
    <x v="2"/>
    <n v="1"/>
    <s v="31-00749"/>
    <d v="2020-04-05T00:00:00"/>
    <d v="1899-12-30T20:40:00"/>
    <x v="0"/>
    <n v="28"/>
    <n v="74"/>
    <n v="4.99"/>
    <b v="0"/>
    <n v="7"/>
    <s v="Sunday"/>
    <x v="1"/>
  </r>
  <r>
    <x v="2"/>
    <n v="1"/>
    <s v="31-00750"/>
    <d v="2020-04-05T00:00:00"/>
    <d v="1899-12-30T20:41:00"/>
    <x v="0"/>
    <n v="28"/>
    <n v="119"/>
    <n v="4.99"/>
    <b v="1"/>
    <n v="7"/>
    <s v="Sunday"/>
    <x v="1"/>
  </r>
  <r>
    <x v="2"/>
    <n v="1"/>
    <s v="31-00751"/>
    <d v="2020-04-05T00:00:00"/>
    <d v="1899-12-30T20:48:00"/>
    <x v="1"/>
    <s v="N/A"/>
    <n v="41"/>
    <n v="4.99"/>
    <b v="0"/>
    <n v="7"/>
    <s v="Sunday"/>
    <x v="1"/>
  </r>
  <r>
    <x v="2"/>
    <n v="1"/>
    <s v="31-00752"/>
    <d v="2020-04-05T00:00:00"/>
    <d v="1899-12-30T20:51:00"/>
    <x v="1"/>
    <s v="N/A"/>
    <n v="33"/>
    <n v="4.99"/>
    <b v="0"/>
    <n v="7"/>
    <s v="Sunday"/>
    <x v="1"/>
  </r>
  <r>
    <x v="2"/>
    <n v="1"/>
    <s v="31-00753"/>
    <d v="2020-04-05T00:00:00"/>
    <d v="1899-12-30T20:56:00"/>
    <x v="1"/>
    <s v="N/A"/>
    <n v="32"/>
    <n v="4.99"/>
    <b v="0"/>
    <n v="7"/>
    <s v="Sunday"/>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9">
  <r>
    <n v="1"/>
    <n v="1"/>
    <s v="11-00312"/>
    <x v="0"/>
    <d v="1899-12-30T12:15:00"/>
    <s v="Delivered"/>
    <n v="35"/>
    <n v="45"/>
    <n v="4.99"/>
    <b v="0"/>
    <n v="5"/>
    <s v="Friday"/>
    <s v="12:00 PM - 03:00 PM"/>
    <x v="0"/>
  </r>
  <r>
    <n v="1"/>
    <n v="1"/>
    <s v="11-00313"/>
    <x v="0"/>
    <d v="1899-12-30T12:16:00"/>
    <s v="Delivered"/>
    <n v="25"/>
    <n v="100"/>
    <n v="4.99"/>
    <b v="0"/>
    <n v="5"/>
    <s v="Friday"/>
    <s v="12:00 PM - 03:00 PM"/>
    <x v="0"/>
  </r>
  <r>
    <n v="1"/>
    <n v="1"/>
    <s v="11-00314"/>
    <x v="0"/>
    <d v="1899-12-30T12:26:00"/>
    <s v="Delivered"/>
    <n v="25"/>
    <n v="66"/>
    <n v="4.99"/>
    <b v="0"/>
    <n v="5"/>
    <s v="Friday"/>
    <s v="12:00 PM - 03:00 PM"/>
    <x v="0"/>
  </r>
  <r>
    <n v="1"/>
    <n v="1"/>
    <s v="11-00315"/>
    <x v="0"/>
    <d v="1899-12-30T12:32:00"/>
    <s v="Delivered"/>
    <n v="35"/>
    <n v="23"/>
    <n v="4.99"/>
    <b v="0"/>
    <n v="5"/>
    <s v="Friday"/>
    <s v="12:00 PM - 03:00 PM"/>
    <x v="0"/>
  </r>
  <r>
    <n v="1"/>
    <n v="1"/>
    <s v="11-00316"/>
    <x v="0"/>
    <d v="1899-12-30T12:33:00"/>
    <s v="Delivered"/>
    <n v="39"/>
    <n v="58"/>
    <n v="4.99"/>
    <b v="0"/>
    <n v="5"/>
    <s v="Friday"/>
    <s v="12:00 PM - 03:00 PM"/>
    <x v="0"/>
  </r>
  <r>
    <n v="1"/>
    <n v="1"/>
    <s v="11-00317"/>
    <x v="0"/>
    <d v="1899-12-30T12:38:00"/>
    <s v="Delivered"/>
    <n v="39"/>
    <n v="59"/>
    <n v="4.99"/>
    <b v="0"/>
    <n v="5"/>
    <s v="Friday"/>
    <s v="12:00 PM - 03:00 PM"/>
    <x v="0"/>
  </r>
  <r>
    <n v="1"/>
    <n v="1"/>
    <s v="11-00318"/>
    <x v="0"/>
    <d v="1899-12-30T12:40:00"/>
    <s v="Delivered"/>
    <n v="40"/>
    <n v="37"/>
    <n v="4.99"/>
    <b v="0"/>
    <n v="5"/>
    <s v="Friday"/>
    <s v="12:00 PM - 03:00 PM"/>
    <x v="0"/>
  </r>
  <r>
    <n v="1"/>
    <n v="1"/>
    <s v="11-00319"/>
    <x v="0"/>
    <d v="1899-12-30T12:50:00"/>
    <s v="Delivered"/>
    <n v="34"/>
    <n v="55"/>
    <n v="4.99"/>
    <b v="0"/>
    <n v="5"/>
    <s v="Friday"/>
    <s v="12:00 PM - 03:00 PM"/>
    <x v="0"/>
  </r>
  <r>
    <n v="1"/>
    <n v="1"/>
    <s v="11-00320"/>
    <x v="0"/>
    <d v="1899-12-30T12:51:00"/>
    <s v="Delivered"/>
    <n v="34"/>
    <n v="38"/>
    <n v="4.99"/>
    <b v="0"/>
    <n v="5"/>
    <s v="Friday"/>
    <s v="12:00 PM - 03:00 PM"/>
    <x v="0"/>
  </r>
  <r>
    <n v="1"/>
    <n v="1"/>
    <s v="11-00321"/>
    <x v="0"/>
    <d v="1899-12-30T12:54:00"/>
    <s v="Delivered"/>
    <n v="25"/>
    <n v="52"/>
    <n v="4.99"/>
    <b v="0"/>
    <n v="5"/>
    <s v="Friday"/>
    <s v="12:00 PM - 03:00 PM"/>
    <x v="0"/>
  </r>
  <r>
    <n v="1"/>
    <n v="1"/>
    <s v="11-00322"/>
    <x v="0"/>
    <d v="1899-12-30T13:10:00"/>
    <s v="Delivered"/>
    <n v="33"/>
    <n v="28"/>
    <n v="4.99"/>
    <b v="0"/>
    <n v="5"/>
    <s v="Friday"/>
    <s v="12:00 PM - 03:00 PM"/>
    <x v="0"/>
  </r>
  <r>
    <n v="1"/>
    <n v="1"/>
    <s v="11-00323"/>
    <x v="0"/>
    <d v="1899-12-30T13:19:00"/>
    <s v="Delivered"/>
    <n v="38"/>
    <n v="38"/>
    <n v="4.99"/>
    <b v="0"/>
    <n v="5"/>
    <s v="Friday"/>
    <s v="12:00 PM - 03:00 PM"/>
    <x v="0"/>
  </r>
  <r>
    <n v="1"/>
    <n v="1"/>
    <s v="11-00324"/>
    <x v="0"/>
    <d v="1899-12-30T13:25:00"/>
    <s v="Delivered"/>
    <n v="36"/>
    <n v="43"/>
    <n v="4.99"/>
    <b v="0"/>
    <n v="5"/>
    <s v="Friday"/>
    <s v="12:00 PM - 03:00 PM"/>
    <x v="0"/>
  </r>
  <r>
    <n v="1"/>
    <n v="1"/>
    <s v="11-00325"/>
    <x v="0"/>
    <d v="1899-12-30T13:29:00"/>
    <s v="Delivered"/>
    <n v="23"/>
    <n v="44"/>
    <n v="4.99"/>
    <b v="0"/>
    <n v="5"/>
    <s v="Friday"/>
    <s v="12:00 PM - 03:00 PM"/>
    <x v="0"/>
  </r>
  <r>
    <n v="1"/>
    <n v="1"/>
    <s v="11-00326"/>
    <x v="0"/>
    <d v="1899-12-30T13:33:00"/>
    <s v="Delivered"/>
    <n v="39"/>
    <n v="78"/>
    <n v="4.99"/>
    <b v="0"/>
    <n v="5"/>
    <s v="Friday"/>
    <s v="12:00 PM - 03:00 PM"/>
    <x v="0"/>
  </r>
  <r>
    <n v="1"/>
    <n v="1"/>
    <s v="11-00327"/>
    <x v="0"/>
    <d v="1899-12-30T13:40:00"/>
    <s v="Delivered"/>
    <n v="25"/>
    <n v="25"/>
    <n v="4.99"/>
    <b v="0"/>
    <n v="5"/>
    <s v="Friday"/>
    <s v="12:00 PM - 03:00 PM"/>
    <x v="0"/>
  </r>
  <r>
    <n v="1"/>
    <n v="1"/>
    <s v="11-00328"/>
    <x v="0"/>
    <d v="1899-12-30T13:42:00"/>
    <s v="Delivered"/>
    <n v="27"/>
    <n v="27"/>
    <n v="4.99"/>
    <b v="0"/>
    <n v="5"/>
    <s v="Friday"/>
    <s v="12:00 PM - 03:00 PM"/>
    <x v="0"/>
  </r>
  <r>
    <n v="1"/>
    <n v="1"/>
    <s v="11-00329"/>
    <x v="0"/>
    <d v="1899-12-30T13:47:00"/>
    <s v="Delivered"/>
    <n v="24"/>
    <n v="47"/>
    <n v="4.99"/>
    <b v="0"/>
    <n v="5"/>
    <s v="Friday"/>
    <s v="12:00 PM - 03:00 PM"/>
    <x v="0"/>
  </r>
  <r>
    <n v="1"/>
    <n v="1"/>
    <s v="11-00330"/>
    <x v="0"/>
    <d v="1899-12-30T13:50:00"/>
    <s v="Delivered"/>
    <n v="32"/>
    <n v="78"/>
    <n v="4.99"/>
    <b v="0"/>
    <n v="5"/>
    <s v="Friday"/>
    <s v="12:00 PM - 03:00 PM"/>
    <x v="0"/>
  </r>
  <r>
    <n v="1"/>
    <n v="1"/>
    <s v="11-00331"/>
    <x v="0"/>
    <d v="1899-12-30T13:55:00"/>
    <s v="Delivered"/>
    <n v="20"/>
    <n v="123"/>
    <n v="4.99"/>
    <b v="0"/>
    <n v="5"/>
    <s v="Friday"/>
    <s v="12:00 PM - 03:00 PM"/>
    <x v="0"/>
  </r>
  <r>
    <n v="1"/>
    <n v="1"/>
    <s v="11-00332"/>
    <x v="0"/>
    <d v="1899-12-30T14:22:00"/>
    <s v="Delivered"/>
    <n v="31"/>
    <n v="78"/>
    <n v="4.99"/>
    <b v="0"/>
    <n v="5"/>
    <s v="Friday"/>
    <s v="12:00 PM - 03:00 PM"/>
    <x v="0"/>
  </r>
  <r>
    <n v="1"/>
    <n v="1"/>
    <s v="11-00333"/>
    <x v="0"/>
    <d v="1899-12-30T14:30:00"/>
    <s v="Delivered"/>
    <n v="27"/>
    <n v="36"/>
    <n v="4.99"/>
    <b v="0"/>
    <n v="5"/>
    <s v="Friday"/>
    <s v="12:00 PM - 03:00 PM"/>
    <x v="0"/>
  </r>
  <r>
    <n v="1"/>
    <n v="1"/>
    <s v="11-00334"/>
    <x v="0"/>
    <d v="1899-12-30T14:32:00"/>
    <s v="Delivered"/>
    <n v="27"/>
    <n v="34"/>
    <n v="4.99"/>
    <b v="0"/>
    <n v="5"/>
    <s v="Friday"/>
    <s v="12:00 PM - 03:00 PM"/>
    <x v="0"/>
  </r>
  <r>
    <n v="1"/>
    <n v="1"/>
    <s v="11-00335"/>
    <x v="0"/>
    <d v="1899-12-30T14:38:00"/>
    <s v="Delivered"/>
    <n v="30"/>
    <n v="36"/>
    <n v="4.99"/>
    <b v="0"/>
    <n v="5"/>
    <s v="Friday"/>
    <s v="12:00 PM - 03:00 PM"/>
    <x v="0"/>
  </r>
  <r>
    <n v="1"/>
    <n v="1"/>
    <s v="11-00336"/>
    <x v="0"/>
    <d v="1899-12-30T14:45:00"/>
    <s v="Delivered"/>
    <n v="26"/>
    <n v="41"/>
    <n v="4.99"/>
    <b v="0"/>
    <n v="5"/>
    <s v="Friday"/>
    <s v="12:00 PM - 03:00 PM"/>
    <x v="0"/>
  </r>
  <r>
    <n v="1"/>
    <n v="1"/>
    <s v="11-00337"/>
    <x v="0"/>
    <d v="1899-12-30T14:57:00"/>
    <s v="Delivered"/>
    <n v="28"/>
    <n v="22"/>
    <n v="4.99"/>
    <b v="0"/>
    <n v="5"/>
    <s v="Friday"/>
    <s v="12:00 PM - 03:00 PM"/>
    <x v="0"/>
  </r>
  <r>
    <n v="1"/>
    <n v="1"/>
    <s v="11-00338"/>
    <x v="0"/>
    <d v="1899-12-30T15:04:00"/>
    <s v="Delivered"/>
    <n v="36"/>
    <n v="62"/>
    <n v="4.99"/>
    <b v="1"/>
    <n v="5"/>
    <s v="Friday"/>
    <s v="03:00 PM - 06:00 PM"/>
    <x v="1"/>
  </r>
  <r>
    <n v="1"/>
    <n v="1"/>
    <s v="11-00339"/>
    <x v="0"/>
    <d v="1899-12-30T15:10:00"/>
    <s v="Delivered"/>
    <n v="35"/>
    <n v="114"/>
    <n v="4.99"/>
    <b v="0"/>
    <n v="5"/>
    <s v="Friday"/>
    <s v="03:00 PM - 06:00 PM"/>
    <x v="1"/>
  </r>
  <r>
    <n v="1"/>
    <n v="1"/>
    <s v="11-00340"/>
    <x v="0"/>
    <d v="1899-12-30T15:14:00"/>
    <s v="Delivered"/>
    <n v="34"/>
    <n v="201"/>
    <n v="4.99"/>
    <b v="0"/>
    <n v="5"/>
    <s v="Friday"/>
    <s v="03:00 PM - 06:00 PM"/>
    <x v="1"/>
  </r>
  <r>
    <n v="1"/>
    <n v="1"/>
    <s v="11-00341"/>
    <x v="0"/>
    <d v="1899-12-30T15:25:00"/>
    <s v="Delivered"/>
    <n v="25"/>
    <n v="93"/>
    <n v="4.99"/>
    <b v="0"/>
    <n v="5"/>
    <s v="Friday"/>
    <s v="03:00 PM - 06:00 PM"/>
    <x v="1"/>
  </r>
  <r>
    <n v="1"/>
    <n v="1"/>
    <s v="11-00342"/>
    <x v="0"/>
    <d v="1899-12-30T15:27:00"/>
    <s v="Delivered"/>
    <n v="26"/>
    <n v="44"/>
    <n v="4.99"/>
    <b v="0"/>
    <n v="5"/>
    <s v="Friday"/>
    <s v="03:00 PM - 06:00 PM"/>
    <x v="1"/>
  </r>
  <r>
    <n v="1"/>
    <n v="1"/>
    <s v="11-00343"/>
    <x v="0"/>
    <d v="1899-12-30T15:27:00"/>
    <s v="Delivered"/>
    <n v="21"/>
    <n v="80"/>
    <n v="4.99"/>
    <b v="0"/>
    <n v="5"/>
    <s v="Friday"/>
    <s v="03:00 PM - 06:00 PM"/>
    <x v="1"/>
  </r>
  <r>
    <n v="1"/>
    <n v="1"/>
    <s v="11-00344"/>
    <x v="0"/>
    <d v="1899-12-30T15:30:00"/>
    <s v="Delivered"/>
    <n v="39"/>
    <n v="20"/>
    <n v="4.99"/>
    <b v="0"/>
    <n v="5"/>
    <s v="Friday"/>
    <s v="03:00 PM - 06:00 PM"/>
    <x v="1"/>
  </r>
  <r>
    <n v="1"/>
    <n v="1"/>
    <s v="11-00345"/>
    <x v="0"/>
    <d v="1899-12-30T15:41:00"/>
    <s v="Delivered"/>
    <n v="40"/>
    <n v="158"/>
    <n v="4.99"/>
    <b v="0"/>
    <n v="5"/>
    <s v="Friday"/>
    <s v="03:00 PM - 06:00 PM"/>
    <x v="1"/>
  </r>
  <r>
    <n v="1"/>
    <n v="1"/>
    <s v="11-00346"/>
    <x v="0"/>
    <d v="1899-12-30T16:08:00"/>
    <s v="Delivered"/>
    <n v="32"/>
    <n v="59"/>
    <n v="4.99"/>
    <b v="0"/>
    <n v="5"/>
    <s v="Friday"/>
    <s v="03:00 PM - 06:00 PM"/>
    <x v="1"/>
  </r>
  <r>
    <n v="1"/>
    <n v="1"/>
    <s v="11-00347"/>
    <x v="0"/>
    <d v="1899-12-30T16:08:00"/>
    <s v="Delivered"/>
    <n v="43"/>
    <n v="84"/>
    <n v="4.99"/>
    <b v="0"/>
    <n v="5"/>
    <s v="Friday"/>
    <s v="03:00 PM - 06:00 PM"/>
    <x v="1"/>
  </r>
  <r>
    <n v="1"/>
    <n v="1"/>
    <s v="11-00349"/>
    <x v="0"/>
    <d v="1899-12-30T16:24:00"/>
    <s v="Delivered"/>
    <n v="44"/>
    <n v="43"/>
    <n v="4.99"/>
    <b v="1"/>
    <n v="5"/>
    <s v="Friday"/>
    <s v="03:00 PM - 06:00 PM"/>
    <x v="1"/>
  </r>
  <r>
    <n v="1"/>
    <n v="1"/>
    <s v="11-00348"/>
    <x v="0"/>
    <d v="1899-12-30T16:24:00"/>
    <s v="Delivered"/>
    <n v="50"/>
    <n v="45"/>
    <n v="4.99"/>
    <b v="0"/>
    <n v="5"/>
    <s v="Friday"/>
    <s v="03:00 PM - 06:00 PM"/>
    <x v="1"/>
  </r>
  <r>
    <n v="1"/>
    <n v="1"/>
    <s v="11-00350"/>
    <x v="0"/>
    <d v="1899-12-30T16:35:00"/>
    <s v="Delivered"/>
    <n v="36"/>
    <n v="79"/>
    <n v="4.99"/>
    <b v="0"/>
    <n v="5"/>
    <s v="Friday"/>
    <s v="03:00 PM - 06:00 PM"/>
    <x v="1"/>
  </r>
  <r>
    <n v="1"/>
    <n v="1"/>
    <s v="11-00351"/>
    <x v="0"/>
    <d v="1899-12-30T16:36:00"/>
    <s v="Delivered"/>
    <n v="32"/>
    <n v="28"/>
    <n v="4.99"/>
    <b v="0"/>
    <n v="5"/>
    <s v="Friday"/>
    <s v="03:00 PM - 06:00 PM"/>
    <x v="1"/>
  </r>
  <r>
    <n v="1"/>
    <n v="1"/>
    <s v="11-00352"/>
    <x v="0"/>
    <d v="1899-12-30T16:38:00"/>
    <s v="Delivered"/>
    <n v="29"/>
    <n v="36"/>
    <n v="4.99"/>
    <b v="0"/>
    <n v="5"/>
    <s v="Friday"/>
    <s v="03:00 PM - 06:00 PM"/>
    <x v="1"/>
  </r>
  <r>
    <n v="1"/>
    <n v="1"/>
    <s v="11-00353"/>
    <x v="0"/>
    <d v="1899-12-30T16:47:00"/>
    <s v="Delivered"/>
    <n v="52"/>
    <n v="45"/>
    <n v="4.99"/>
    <b v="0"/>
    <n v="5"/>
    <s v="Friday"/>
    <s v="03:00 PM - 06:00 PM"/>
    <x v="1"/>
  </r>
  <r>
    <n v="1"/>
    <n v="1"/>
    <s v="11-00354"/>
    <x v="0"/>
    <d v="1899-12-30T16:48:00"/>
    <s v="Delivered"/>
    <n v="52"/>
    <n v="62"/>
    <n v="4.99"/>
    <b v="0"/>
    <n v="5"/>
    <s v="Friday"/>
    <s v="03:00 PM - 06:00 PM"/>
    <x v="1"/>
  </r>
  <r>
    <n v="1"/>
    <n v="1"/>
    <s v="11-00355"/>
    <x v="0"/>
    <d v="1899-12-30T16:49:00"/>
    <s v="Delivered"/>
    <n v="41"/>
    <n v="64"/>
    <n v="4.99"/>
    <b v="1"/>
    <n v="5"/>
    <s v="Friday"/>
    <s v="03:00 PM - 06:00 PM"/>
    <x v="1"/>
  </r>
  <r>
    <n v="1"/>
    <n v="1"/>
    <s v="11-00356"/>
    <x v="0"/>
    <d v="1899-12-30T16:50:00"/>
    <s v="Delivered"/>
    <n v="31"/>
    <n v="53"/>
    <n v="4.99"/>
    <b v="0"/>
    <n v="5"/>
    <s v="Friday"/>
    <s v="03:00 PM - 06:00 PM"/>
    <x v="1"/>
  </r>
  <r>
    <n v="1"/>
    <n v="1"/>
    <s v="11-00357"/>
    <x v="0"/>
    <d v="1899-12-30T16:51:00"/>
    <s v="Delivered"/>
    <n v="38"/>
    <n v="29"/>
    <n v="4.99"/>
    <b v="0"/>
    <n v="5"/>
    <s v="Friday"/>
    <s v="03:00 PM - 06:00 PM"/>
    <x v="1"/>
  </r>
  <r>
    <n v="1"/>
    <n v="1"/>
    <s v="11-00358"/>
    <x v="0"/>
    <d v="1899-12-30T16:52:00"/>
    <s v="Delivered"/>
    <n v="41"/>
    <n v="44"/>
    <n v="4.99"/>
    <b v="0"/>
    <n v="5"/>
    <s v="Friday"/>
    <s v="03:00 PM - 06:00 PM"/>
    <x v="1"/>
  </r>
  <r>
    <n v="1"/>
    <n v="1"/>
    <s v="11-00359"/>
    <x v="0"/>
    <d v="1899-12-30T16:57:00"/>
    <s v="Delivered"/>
    <n v="48"/>
    <n v="23"/>
    <n v="4.99"/>
    <b v="0"/>
    <n v="5"/>
    <s v="Friday"/>
    <s v="03:00 PM - 06:00 PM"/>
    <x v="1"/>
  </r>
  <r>
    <n v="1"/>
    <n v="1"/>
    <s v="11-00360"/>
    <x v="0"/>
    <d v="1899-12-30T17:01:00"/>
    <s v="Void"/>
    <s v="N/A"/>
    <n v="39"/>
    <n v="4.99"/>
    <b v="0"/>
    <n v="5"/>
    <s v="Friday"/>
    <s v="03:00 PM - 06:00 PM"/>
    <x v="1"/>
  </r>
  <r>
    <n v="1"/>
    <n v="1"/>
    <s v="11-00361"/>
    <x v="0"/>
    <d v="1899-12-30T17:01:00"/>
    <s v="Delivered"/>
    <n v="103"/>
    <n v="249"/>
    <n v="4.99"/>
    <b v="0"/>
    <n v="5"/>
    <s v="Friday"/>
    <s v="03:00 PM - 06:00 PM"/>
    <x v="1"/>
  </r>
  <r>
    <n v="1"/>
    <n v="1"/>
    <s v="11-00362"/>
    <x v="0"/>
    <d v="1899-12-30T17:04:00"/>
    <s v="Void"/>
    <s v="N/A"/>
    <n v="33"/>
    <n v="4.99"/>
    <b v="0"/>
    <n v="5"/>
    <s v="Friday"/>
    <s v="03:00 PM - 06:00 PM"/>
    <x v="1"/>
  </r>
  <r>
    <n v="1"/>
    <n v="1"/>
    <s v="11-00363"/>
    <x v="0"/>
    <d v="1899-12-30T17:08:00"/>
    <s v="Void"/>
    <s v="N/A"/>
    <n v="31"/>
    <n v="4.99"/>
    <b v="0"/>
    <n v="5"/>
    <s v="Friday"/>
    <s v="03:00 PM - 06:00 PM"/>
    <x v="1"/>
  </r>
  <r>
    <n v="1"/>
    <n v="1"/>
    <s v="11-00364"/>
    <x v="0"/>
    <d v="1899-12-30T17:09:00"/>
    <s v="Delivered"/>
    <n v="121"/>
    <n v="57"/>
    <n v="4.99"/>
    <b v="0"/>
    <n v="5"/>
    <s v="Friday"/>
    <s v="03:00 PM - 06:00 PM"/>
    <x v="1"/>
  </r>
  <r>
    <n v="1"/>
    <n v="1"/>
    <s v="11-00366"/>
    <x v="0"/>
    <d v="1899-12-30T17:11:00"/>
    <s v="Delivered"/>
    <n v="90"/>
    <n v="68"/>
    <n v="4.99"/>
    <b v="0"/>
    <n v="5"/>
    <s v="Friday"/>
    <s v="03:00 PM - 06:00 PM"/>
    <x v="1"/>
  </r>
  <r>
    <n v="1"/>
    <n v="1"/>
    <s v="11-00365"/>
    <x v="0"/>
    <d v="1899-12-30T17:11:00"/>
    <s v="Delivered"/>
    <n v="54"/>
    <n v="86"/>
    <n v="4.99"/>
    <b v="0"/>
    <n v="5"/>
    <s v="Friday"/>
    <s v="03:00 PM - 06:00 PM"/>
    <x v="1"/>
  </r>
  <r>
    <n v="1"/>
    <n v="1"/>
    <s v="11-00367"/>
    <x v="0"/>
    <d v="1899-12-30T17:11:00"/>
    <s v="Delivered"/>
    <n v="93"/>
    <n v="153"/>
    <n v="4.99"/>
    <b v="0"/>
    <n v="5"/>
    <s v="Friday"/>
    <s v="03:00 PM - 06:00 PM"/>
    <x v="1"/>
  </r>
  <r>
    <n v="1"/>
    <n v="1"/>
    <s v="11-00369"/>
    <x v="0"/>
    <d v="1899-12-30T17:13:00"/>
    <s v="Delivered"/>
    <n v="117"/>
    <n v="76"/>
    <n v="4.99"/>
    <b v="0"/>
    <n v="5"/>
    <s v="Friday"/>
    <s v="03:00 PM - 06:00 PM"/>
    <x v="1"/>
  </r>
  <r>
    <n v="1"/>
    <n v="1"/>
    <s v="11-00368"/>
    <x v="0"/>
    <d v="1899-12-30T17:13:00"/>
    <s v="Delivered"/>
    <n v="76"/>
    <n v="231"/>
    <n v="4.99"/>
    <b v="0"/>
    <n v="5"/>
    <s v="Friday"/>
    <s v="03:00 PM - 06:00 PM"/>
    <x v="1"/>
  </r>
  <r>
    <n v="1"/>
    <n v="1"/>
    <s v="11-00372"/>
    <x v="0"/>
    <d v="1899-12-30T17:14:00"/>
    <s v="Void"/>
    <s v="N/A"/>
    <n v="27"/>
    <n v="4.99"/>
    <b v="0"/>
    <n v="5"/>
    <s v="Friday"/>
    <s v="03:00 PM - 06:00 PM"/>
    <x v="1"/>
  </r>
  <r>
    <n v="1"/>
    <n v="1"/>
    <s v="11-00371"/>
    <x v="0"/>
    <d v="1899-12-30T17:14:00"/>
    <s v="Delivered"/>
    <n v="85"/>
    <n v="65"/>
    <n v="4.99"/>
    <b v="0"/>
    <n v="5"/>
    <s v="Friday"/>
    <s v="03:00 PM - 06:00 PM"/>
    <x v="1"/>
  </r>
  <r>
    <n v="1"/>
    <n v="1"/>
    <s v="11-00370"/>
    <x v="0"/>
    <d v="1899-12-30T17:14:00"/>
    <s v="Delivered"/>
    <n v="113"/>
    <n v="213"/>
    <n v="4.99"/>
    <b v="0"/>
    <n v="5"/>
    <s v="Friday"/>
    <s v="03:00 PM - 06:00 PM"/>
    <x v="1"/>
  </r>
  <r>
    <n v="1"/>
    <n v="1"/>
    <s v="11-00374"/>
    <x v="0"/>
    <d v="1899-12-30T17:15:00"/>
    <s v="Delivered"/>
    <n v="99"/>
    <n v="55"/>
    <n v="4.99"/>
    <b v="0"/>
    <n v="5"/>
    <s v="Friday"/>
    <s v="03:00 PM - 06:00 PM"/>
    <x v="1"/>
  </r>
  <r>
    <n v="1"/>
    <n v="1"/>
    <s v="11-00373"/>
    <x v="0"/>
    <d v="1899-12-30T17:15:00"/>
    <s v="Delivered"/>
    <n v="109"/>
    <n v="176"/>
    <n v="4.99"/>
    <b v="0"/>
    <n v="5"/>
    <s v="Friday"/>
    <s v="03:00 PM - 06:00 PM"/>
    <x v="1"/>
  </r>
  <r>
    <n v="1"/>
    <n v="1"/>
    <s v="11-00375"/>
    <x v="0"/>
    <d v="1899-12-30T17:16:00"/>
    <s v="Void"/>
    <s v="N/A"/>
    <n v="47"/>
    <n v="4.99"/>
    <b v="0"/>
    <n v="5"/>
    <s v="Friday"/>
    <s v="03:00 PM - 06:00 PM"/>
    <x v="1"/>
  </r>
  <r>
    <n v="1"/>
    <n v="1"/>
    <s v="11-00376"/>
    <x v="0"/>
    <d v="1899-12-30T17:16:00"/>
    <s v="Delivered"/>
    <n v="104"/>
    <n v="57"/>
    <n v="4.99"/>
    <b v="0"/>
    <n v="5"/>
    <s v="Friday"/>
    <s v="03:00 PM - 06:00 PM"/>
    <x v="1"/>
  </r>
  <r>
    <n v="1"/>
    <n v="1"/>
    <s v="11-00378"/>
    <x v="0"/>
    <d v="1899-12-30T17:17:00"/>
    <s v="Void"/>
    <s v="N/A"/>
    <n v="33"/>
    <n v="4.99"/>
    <b v="0"/>
    <n v="5"/>
    <s v="Friday"/>
    <s v="03:00 PM - 06:00 PM"/>
    <x v="1"/>
  </r>
  <r>
    <n v="1"/>
    <n v="1"/>
    <s v="11-00377"/>
    <x v="0"/>
    <d v="1899-12-30T17:17:00"/>
    <s v="Void"/>
    <s v="N/A"/>
    <n v="35"/>
    <n v="4.99"/>
    <b v="0"/>
    <n v="5"/>
    <s v="Friday"/>
    <s v="03:00 PM - 06:00 PM"/>
    <x v="1"/>
  </r>
  <r>
    <n v="1"/>
    <n v="1"/>
    <s v="11-00380"/>
    <x v="0"/>
    <d v="1899-12-30T17:18:00"/>
    <s v="Delivered"/>
    <n v="103"/>
    <n v="55"/>
    <n v="4.99"/>
    <b v="0"/>
    <n v="5"/>
    <s v="Friday"/>
    <s v="03:00 PM - 06:00 PM"/>
    <x v="1"/>
  </r>
  <r>
    <n v="1"/>
    <n v="1"/>
    <s v="11-00379"/>
    <x v="0"/>
    <d v="1899-12-30T17:18:00"/>
    <s v="Delivered"/>
    <n v="99"/>
    <n v="79"/>
    <n v="4.99"/>
    <b v="1"/>
    <n v="5"/>
    <s v="Friday"/>
    <s v="03:00 PM - 06:00 PM"/>
    <x v="1"/>
  </r>
  <r>
    <n v="1"/>
    <n v="1"/>
    <s v="11-00382"/>
    <x v="0"/>
    <d v="1899-12-30T17:21:00"/>
    <s v="Void"/>
    <s v="N/A"/>
    <n v="32"/>
    <n v="4.99"/>
    <b v="0"/>
    <n v="5"/>
    <s v="Friday"/>
    <s v="03:00 PM - 06:00 PM"/>
    <x v="1"/>
  </r>
  <r>
    <n v="1"/>
    <n v="1"/>
    <s v="11-00381"/>
    <x v="0"/>
    <d v="1899-12-30T17:21:00"/>
    <s v="Void"/>
    <s v="N/A"/>
    <n v="41"/>
    <n v="4.99"/>
    <b v="0"/>
    <n v="5"/>
    <s v="Friday"/>
    <s v="03:00 PM - 06:00 PM"/>
    <x v="1"/>
  </r>
  <r>
    <n v="1"/>
    <n v="1"/>
    <s v="11-00383"/>
    <x v="0"/>
    <d v="1899-12-30T17:23:00"/>
    <s v="Void"/>
    <s v="N/A"/>
    <n v="23"/>
    <n v="4.99"/>
    <b v="0"/>
    <n v="5"/>
    <s v="Friday"/>
    <s v="03:00 PM - 06:00 PM"/>
    <x v="1"/>
  </r>
  <r>
    <n v="1"/>
    <n v="1"/>
    <s v="11-00385"/>
    <x v="0"/>
    <d v="1899-12-30T17:23:00"/>
    <s v="Delivered"/>
    <n v="119"/>
    <n v="50"/>
    <n v="4.99"/>
    <b v="0"/>
    <n v="5"/>
    <s v="Friday"/>
    <s v="03:00 PM - 06:00 PM"/>
    <x v="1"/>
  </r>
  <r>
    <n v="1"/>
    <n v="1"/>
    <s v="11-00384"/>
    <x v="0"/>
    <d v="1899-12-30T17:23:00"/>
    <s v="Delivered"/>
    <n v="88"/>
    <n v="57"/>
    <n v="4.99"/>
    <b v="0"/>
    <n v="5"/>
    <s v="Friday"/>
    <s v="03:00 PM - 06:00 PM"/>
    <x v="1"/>
  </r>
  <r>
    <n v="1"/>
    <n v="1"/>
    <s v="11-00386"/>
    <x v="0"/>
    <d v="1899-12-30T17:25:00"/>
    <s v="Delivered"/>
    <n v="107"/>
    <n v="49"/>
    <n v="4.99"/>
    <b v="0"/>
    <n v="5"/>
    <s v="Friday"/>
    <s v="03:00 PM - 06:00 PM"/>
    <x v="1"/>
  </r>
  <r>
    <n v="1"/>
    <n v="1"/>
    <s v="11-00387"/>
    <x v="0"/>
    <d v="1899-12-30T17:27:00"/>
    <s v="Delivered"/>
    <n v="68"/>
    <n v="133"/>
    <n v="4.99"/>
    <b v="0"/>
    <n v="5"/>
    <s v="Friday"/>
    <s v="03:00 PM - 06:00 PM"/>
    <x v="1"/>
  </r>
  <r>
    <n v="1"/>
    <n v="1"/>
    <s v="11-00388"/>
    <x v="0"/>
    <d v="1899-12-30T17:28:00"/>
    <s v="Delivered"/>
    <n v="100"/>
    <n v="49"/>
    <n v="4.99"/>
    <b v="0"/>
    <n v="5"/>
    <s v="Friday"/>
    <s v="03:00 PM - 06:00 PM"/>
    <x v="1"/>
  </r>
  <r>
    <n v="1"/>
    <n v="1"/>
    <s v="11-00389"/>
    <x v="0"/>
    <d v="1899-12-30T17:28:00"/>
    <s v="Delivered"/>
    <n v="85"/>
    <n v="121"/>
    <n v="4.99"/>
    <b v="0"/>
    <n v="5"/>
    <s v="Friday"/>
    <s v="03:00 PM - 06:00 PM"/>
    <x v="1"/>
  </r>
  <r>
    <n v="1"/>
    <n v="1"/>
    <s v="11-00390"/>
    <x v="0"/>
    <d v="1899-12-30T17:29:00"/>
    <s v="Void"/>
    <s v="N/A"/>
    <n v="38"/>
    <n v="4.99"/>
    <b v="0"/>
    <n v="5"/>
    <s v="Friday"/>
    <s v="03:00 PM - 06:00 PM"/>
    <x v="1"/>
  </r>
  <r>
    <n v="1"/>
    <n v="1"/>
    <s v="11-00391"/>
    <x v="0"/>
    <d v="1899-12-30T17:29:00"/>
    <s v="Delivered"/>
    <n v="77"/>
    <n v="53"/>
    <n v="4.99"/>
    <b v="0"/>
    <n v="5"/>
    <s v="Friday"/>
    <s v="03:00 PM - 06:00 PM"/>
    <x v="1"/>
  </r>
  <r>
    <n v="1"/>
    <n v="1"/>
    <s v="11-00392"/>
    <x v="0"/>
    <d v="1899-12-30T17:30:00"/>
    <s v="Void"/>
    <s v="N/A"/>
    <n v="23"/>
    <n v="4.99"/>
    <b v="0"/>
    <n v="5"/>
    <s v="Friday"/>
    <s v="03:00 PM - 06:00 PM"/>
    <x v="1"/>
  </r>
  <r>
    <n v="1"/>
    <n v="1"/>
    <s v="11-00395"/>
    <x v="0"/>
    <d v="1899-12-30T17:33:00"/>
    <s v="Void"/>
    <s v="N/A"/>
    <n v="37"/>
    <n v="4.99"/>
    <b v="0"/>
    <n v="5"/>
    <s v="Friday"/>
    <s v="03:00 PM - 06:00 PM"/>
    <x v="1"/>
  </r>
  <r>
    <n v="1"/>
    <n v="1"/>
    <s v="11-00394"/>
    <x v="0"/>
    <d v="1899-12-30T17:33:00"/>
    <s v="Delivered"/>
    <n v="107"/>
    <n v="73"/>
    <n v="4.99"/>
    <b v="0"/>
    <n v="5"/>
    <s v="Friday"/>
    <s v="03:00 PM - 06:00 PM"/>
    <x v="1"/>
  </r>
  <r>
    <n v="1"/>
    <n v="1"/>
    <s v="11-00393"/>
    <x v="0"/>
    <d v="1899-12-30T17:33:00"/>
    <s v="Delivered"/>
    <n v="87"/>
    <n v="96"/>
    <n v="4.99"/>
    <b v="0"/>
    <n v="5"/>
    <s v="Friday"/>
    <s v="03:00 PM - 06:00 PM"/>
    <x v="1"/>
  </r>
  <r>
    <n v="1"/>
    <n v="1"/>
    <s v="11-00397"/>
    <x v="0"/>
    <d v="1899-12-30T17:36:00"/>
    <s v="Void"/>
    <s v="N/A"/>
    <n v="40"/>
    <n v="4.99"/>
    <b v="0"/>
    <n v="5"/>
    <s v="Friday"/>
    <s v="03:00 PM - 06:00 PM"/>
    <x v="1"/>
  </r>
  <r>
    <n v="1"/>
    <n v="1"/>
    <s v="11-00396"/>
    <x v="0"/>
    <d v="1899-12-30T17:36:00"/>
    <s v="Delivered"/>
    <n v="112"/>
    <n v="98"/>
    <n v="4.99"/>
    <b v="0"/>
    <n v="5"/>
    <s v="Friday"/>
    <s v="03:00 PM - 06:00 PM"/>
    <x v="1"/>
  </r>
  <r>
    <n v="1"/>
    <n v="1"/>
    <s v="11-00398"/>
    <x v="0"/>
    <d v="1899-12-30T17:37:00"/>
    <s v="Void"/>
    <s v="N/A"/>
    <n v="25"/>
    <n v="4.99"/>
    <b v="0"/>
    <n v="5"/>
    <s v="Friday"/>
    <s v="03:00 PM - 06:00 PM"/>
    <x v="1"/>
  </r>
  <r>
    <n v="1"/>
    <n v="1"/>
    <s v="11-00399"/>
    <x v="0"/>
    <d v="1899-12-30T17:37:00"/>
    <s v="Delivered"/>
    <n v="91"/>
    <n v="81"/>
    <n v="4.99"/>
    <b v="0"/>
    <n v="5"/>
    <s v="Friday"/>
    <s v="03:00 PM - 06:00 PM"/>
    <x v="1"/>
  </r>
  <r>
    <n v="1"/>
    <n v="1"/>
    <s v="11-00400"/>
    <x v="0"/>
    <d v="1899-12-30T17:39:00"/>
    <s v="Delivered"/>
    <n v="89"/>
    <n v="57"/>
    <n v="4.99"/>
    <b v="0"/>
    <n v="5"/>
    <s v="Friday"/>
    <s v="03:00 PM - 06:00 PM"/>
    <x v="1"/>
  </r>
  <r>
    <n v="1"/>
    <n v="1"/>
    <s v="11-00401"/>
    <x v="0"/>
    <d v="1899-12-30T17:39:00"/>
    <s v="Delivered"/>
    <n v="101"/>
    <n v="62"/>
    <n v="4.99"/>
    <b v="0"/>
    <n v="5"/>
    <s v="Friday"/>
    <s v="03:00 PM - 06:00 PM"/>
    <x v="1"/>
  </r>
  <r>
    <n v="1"/>
    <n v="1"/>
    <s v="11-00402"/>
    <x v="0"/>
    <d v="1899-12-30T17:41:00"/>
    <s v="Delivered"/>
    <n v="103"/>
    <n v="88"/>
    <n v="4.99"/>
    <b v="1"/>
    <n v="5"/>
    <s v="Friday"/>
    <s v="03:00 PM - 06:00 PM"/>
    <x v="1"/>
  </r>
  <r>
    <n v="1"/>
    <n v="1"/>
    <s v="11-00403"/>
    <x v="0"/>
    <d v="1899-12-30T17:42:00"/>
    <s v="Delivered"/>
    <n v="93"/>
    <n v="48"/>
    <n v="4.99"/>
    <b v="0"/>
    <n v="5"/>
    <s v="Friday"/>
    <s v="03:00 PM - 06:00 PM"/>
    <x v="1"/>
  </r>
  <r>
    <n v="1"/>
    <n v="1"/>
    <s v="11-00404"/>
    <x v="0"/>
    <d v="1899-12-30T17:44:00"/>
    <s v="Delivered"/>
    <n v="76"/>
    <n v="212"/>
    <n v="4.99"/>
    <b v="0"/>
    <n v="5"/>
    <s v="Friday"/>
    <s v="03:00 PM - 06:00 PM"/>
    <x v="1"/>
  </r>
  <r>
    <n v="1"/>
    <n v="1"/>
    <s v="11-00405"/>
    <x v="0"/>
    <d v="1899-12-30T17:47:00"/>
    <s v="Delivered"/>
    <n v="65"/>
    <n v="96"/>
    <n v="4.99"/>
    <b v="0"/>
    <n v="5"/>
    <s v="Friday"/>
    <s v="03:00 PM - 06:00 PM"/>
    <x v="1"/>
  </r>
  <r>
    <n v="1"/>
    <n v="1"/>
    <s v="11-00407"/>
    <x v="0"/>
    <d v="1899-12-30T17:48:00"/>
    <s v="Delivered"/>
    <n v="94"/>
    <n v="49"/>
    <n v="4.99"/>
    <b v="0"/>
    <n v="5"/>
    <s v="Friday"/>
    <s v="03:00 PM - 06:00 PM"/>
    <x v="1"/>
  </r>
  <r>
    <n v="1"/>
    <n v="1"/>
    <s v="11-00408"/>
    <x v="0"/>
    <d v="1899-12-30T17:48:00"/>
    <s v="Delivered"/>
    <n v="104"/>
    <n v="50"/>
    <n v="4.99"/>
    <b v="0"/>
    <n v="5"/>
    <s v="Friday"/>
    <s v="03:00 PM - 06:00 PM"/>
    <x v="1"/>
  </r>
  <r>
    <n v="1"/>
    <n v="1"/>
    <s v="11-00406"/>
    <x v="0"/>
    <d v="1899-12-30T17:48:00"/>
    <s v="Delivered"/>
    <n v="98"/>
    <n v="72"/>
    <n v="4.99"/>
    <b v="0"/>
    <n v="5"/>
    <s v="Friday"/>
    <s v="03:00 PM - 06:00 PM"/>
    <x v="1"/>
  </r>
  <r>
    <n v="1"/>
    <n v="1"/>
    <s v="11-00409"/>
    <x v="0"/>
    <d v="1899-12-30T17:49:00"/>
    <s v="Delivered"/>
    <n v="110"/>
    <n v="126"/>
    <n v="4.99"/>
    <b v="0"/>
    <n v="5"/>
    <s v="Friday"/>
    <s v="03:00 PM - 06:00 PM"/>
    <x v="1"/>
  </r>
  <r>
    <n v="1"/>
    <n v="1"/>
    <s v="11-00411"/>
    <x v="0"/>
    <d v="1899-12-30T17:50:00"/>
    <s v="Void"/>
    <s v="N/A"/>
    <n v="20"/>
    <n v="4.99"/>
    <b v="0"/>
    <n v="5"/>
    <s v="Friday"/>
    <s v="03:00 PM - 06:00 PM"/>
    <x v="1"/>
  </r>
  <r>
    <n v="1"/>
    <n v="1"/>
    <s v="11-00410"/>
    <x v="0"/>
    <d v="1899-12-30T17:50:00"/>
    <s v="Void"/>
    <s v="N/A"/>
    <n v="41"/>
    <n v="4.99"/>
    <b v="0"/>
    <n v="5"/>
    <s v="Friday"/>
    <s v="03:00 PM - 06:00 PM"/>
    <x v="1"/>
  </r>
  <r>
    <n v="1"/>
    <n v="1"/>
    <s v="11-00412"/>
    <x v="0"/>
    <d v="1899-12-30T17:53:00"/>
    <s v="Void"/>
    <s v="N/A"/>
    <n v="28"/>
    <n v="4.99"/>
    <b v="0"/>
    <n v="5"/>
    <s v="Friday"/>
    <s v="03:00 PM - 06:00 PM"/>
    <x v="1"/>
  </r>
  <r>
    <n v="1"/>
    <n v="1"/>
    <s v="11-00413"/>
    <x v="0"/>
    <d v="1899-12-30T17:53:00"/>
    <s v="Delivered"/>
    <n v="96"/>
    <n v="60"/>
    <n v="4.99"/>
    <b v="0"/>
    <n v="5"/>
    <s v="Friday"/>
    <s v="03:00 PM - 06:00 PM"/>
    <x v="1"/>
  </r>
  <r>
    <n v="1"/>
    <n v="1"/>
    <s v="11-00415"/>
    <x v="0"/>
    <d v="1899-12-30T17:54:00"/>
    <s v="Void"/>
    <s v="N/A"/>
    <n v="33"/>
    <n v="4.99"/>
    <b v="0"/>
    <n v="5"/>
    <s v="Friday"/>
    <s v="03:00 PM - 06:00 PM"/>
    <x v="1"/>
  </r>
  <r>
    <n v="1"/>
    <n v="1"/>
    <s v="11-00414"/>
    <x v="0"/>
    <d v="1899-12-30T17:54:00"/>
    <s v="Delivered"/>
    <n v="83"/>
    <n v="81"/>
    <n v="4.99"/>
    <b v="0"/>
    <n v="5"/>
    <s v="Friday"/>
    <s v="03:00 PM - 06:00 PM"/>
    <x v="1"/>
  </r>
  <r>
    <n v="1"/>
    <n v="1"/>
    <s v="11-00416"/>
    <x v="0"/>
    <d v="1899-12-30T17:54:00"/>
    <s v="Delivered"/>
    <n v="69"/>
    <n v="84"/>
    <n v="4.99"/>
    <b v="0"/>
    <n v="5"/>
    <s v="Friday"/>
    <s v="03:00 PM - 06:00 PM"/>
    <x v="1"/>
  </r>
  <r>
    <n v="1"/>
    <n v="1"/>
    <s v="11-00418"/>
    <x v="0"/>
    <d v="1899-12-30T17:57:00"/>
    <s v="Void"/>
    <s v="N/A"/>
    <n v="21"/>
    <n v="4.99"/>
    <b v="0"/>
    <n v="5"/>
    <s v="Friday"/>
    <s v="03:00 PM - 06:00 PM"/>
    <x v="1"/>
  </r>
  <r>
    <n v="1"/>
    <n v="1"/>
    <s v="11-00417"/>
    <x v="0"/>
    <d v="1899-12-30T17:57:00"/>
    <s v="Delivered"/>
    <n v="99"/>
    <n v="90"/>
    <n v="4.99"/>
    <b v="0"/>
    <n v="5"/>
    <s v="Friday"/>
    <s v="03:00 PM - 06:00 PM"/>
    <x v="1"/>
  </r>
  <r>
    <n v="1"/>
    <n v="1"/>
    <s v="11-00419"/>
    <x v="0"/>
    <d v="1899-12-30T17:59:00"/>
    <s v="Delivered"/>
    <n v="93"/>
    <n v="57"/>
    <n v="4.99"/>
    <b v="0"/>
    <n v="5"/>
    <s v="Friday"/>
    <s v="03:00 PM - 06:00 PM"/>
    <x v="1"/>
  </r>
  <r>
    <n v="1"/>
    <n v="1"/>
    <s v="11-00420"/>
    <x v="0"/>
    <d v="1899-12-30T18:00:00"/>
    <s v="Delivered"/>
    <n v="185"/>
    <n v="64"/>
    <n v="4.99"/>
    <b v="0"/>
    <n v="5"/>
    <s v="Friday"/>
    <s v="06:00 PM - 09:00 PM"/>
    <x v="2"/>
  </r>
  <r>
    <n v="1"/>
    <n v="1"/>
    <s v="11-00422"/>
    <x v="0"/>
    <d v="1899-12-30T18:01:00"/>
    <s v="Delivered"/>
    <n v="136"/>
    <n v="49"/>
    <n v="4.99"/>
    <b v="0"/>
    <n v="5"/>
    <s v="Friday"/>
    <s v="06:00 PM - 09:00 PM"/>
    <x v="2"/>
  </r>
  <r>
    <n v="1"/>
    <n v="1"/>
    <s v="11-00421"/>
    <x v="0"/>
    <d v="1899-12-30T18:01:00"/>
    <s v="Delivered"/>
    <n v="182"/>
    <n v="54"/>
    <n v="4.99"/>
    <b v="0"/>
    <n v="5"/>
    <s v="Friday"/>
    <s v="06:00 PM - 09:00 PM"/>
    <x v="2"/>
  </r>
  <r>
    <n v="1"/>
    <n v="1"/>
    <s v="11-00423"/>
    <x v="0"/>
    <d v="1899-12-30T18:01:00"/>
    <s v="Delivered"/>
    <n v="131"/>
    <n v="138"/>
    <n v="4.99"/>
    <b v="0"/>
    <n v="5"/>
    <s v="Friday"/>
    <s v="06:00 PM - 09:00 PM"/>
    <x v="2"/>
  </r>
  <r>
    <n v="1"/>
    <n v="1"/>
    <s v="11-00424"/>
    <x v="0"/>
    <d v="1899-12-30T18:05:00"/>
    <s v="Void"/>
    <s v="N/A"/>
    <n v="23"/>
    <n v="4.99"/>
    <b v="0"/>
    <n v="5"/>
    <s v="Friday"/>
    <s v="06:00 PM - 09:00 PM"/>
    <x v="2"/>
  </r>
  <r>
    <n v="1"/>
    <n v="1"/>
    <s v="11-00425"/>
    <x v="0"/>
    <d v="1899-12-30T18:06:00"/>
    <s v="Delivered"/>
    <n v="155"/>
    <n v="82"/>
    <n v="4.99"/>
    <b v="0"/>
    <n v="5"/>
    <s v="Friday"/>
    <s v="06:00 PM - 09:00 PM"/>
    <x v="2"/>
  </r>
  <r>
    <n v="1"/>
    <n v="1"/>
    <s v="11-00426"/>
    <x v="0"/>
    <d v="1899-12-30T18:10:00"/>
    <s v="Delivered"/>
    <n v="133"/>
    <n v="64"/>
    <n v="4.99"/>
    <b v="0"/>
    <n v="5"/>
    <s v="Friday"/>
    <s v="06:00 PM - 09:00 PM"/>
    <x v="2"/>
  </r>
  <r>
    <n v="1"/>
    <n v="1"/>
    <s v="11-00427"/>
    <x v="0"/>
    <d v="1899-12-30T18:10:00"/>
    <s v="Delivered"/>
    <n v="133"/>
    <n v="84"/>
    <n v="4.99"/>
    <b v="0"/>
    <n v="5"/>
    <s v="Friday"/>
    <s v="06:00 PM - 09:00 PM"/>
    <x v="2"/>
  </r>
  <r>
    <n v="1"/>
    <n v="1"/>
    <s v="11-00428"/>
    <x v="0"/>
    <d v="1899-12-30T18:11:00"/>
    <s v="Delivered"/>
    <n v="115"/>
    <n v="36"/>
    <n v="4.99"/>
    <b v="0"/>
    <n v="5"/>
    <s v="Friday"/>
    <s v="06:00 PM - 09:00 PM"/>
    <x v="2"/>
  </r>
  <r>
    <n v="1"/>
    <n v="1"/>
    <s v="11-00429"/>
    <x v="0"/>
    <d v="1899-12-30T18:14:00"/>
    <s v="Delivered"/>
    <n v="174"/>
    <n v="77"/>
    <n v="4.99"/>
    <b v="0"/>
    <n v="5"/>
    <s v="Friday"/>
    <s v="06:00 PM - 09:00 PM"/>
    <x v="2"/>
  </r>
  <r>
    <n v="1"/>
    <n v="1"/>
    <s v="11-00430"/>
    <x v="0"/>
    <d v="1899-12-30T18:15:00"/>
    <s v="Delivered"/>
    <n v="166"/>
    <n v="50"/>
    <n v="4.99"/>
    <b v="0"/>
    <n v="5"/>
    <s v="Friday"/>
    <s v="06:00 PM - 09:00 PM"/>
    <x v="2"/>
  </r>
  <r>
    <n v="1"/>
    <n v="1"/>
    <s v="11-00431"/>
    <x v="0"/>
    <d v="1899-12-30T18:19:00"/>
    <s v="Delivered"/>
    <n v="113"/>
    <n v="85"/>
    <n v="4.99"/>
    <b v="0"/>
    <n v="5"/>
    <s v="Friday"/>
    <s v="06:00 PM - 09:00 PM"/>
    <x v="2"/>
  </r>
  <r>
    <n v="1"/>
    <n v="1"/>
    <s v="11-00432"/>
    <x v="0"/>
    <d v="1899-12-30T18:21:00"/>
    <s v="Void"/>
    <s v="N/A"/>
    <n v="24"/>
    <n v="4.99"/>
    <b v="0"/>
    <n v="5"/>
    <s v="Friday"/>
    <s v="06:00 PM - 09:00 PM"/>
    <x v="2"/>
  </r>
  <r>
    <n v="1"/>
    <n v="1"/>
    <s v="11-00433"/>
    <x v="0"/>
    <d v="1899-12-30T18:22:00"/>
    <s v="Delivered"/>
    <n v="152"/>
    <n v="88"/>
    <n v="4.99"/>
    <b v="0"/>
    <n v="5"/>
    <s v="Friday"/>
    <s v="06:00 PM - 09:00 PM"/>
    <x v="2"/>
  </r>
  <r>
    <n v="1"/>
    <n v="1"/>
    <s v="11-00434"/>
    <x v="0"/>
    <d v="1899-12-30T18:23:00"/>
    <s v="Void"/>
    <s v="N/A"/>
    <n v="24"/>
    <n v="4.99"/>
    <b v="0"/>
    <n v="5"/>
    <s v="Friday"/>
    <s v="06:00 PM - 09:00 PM"/>
    <x v="2"/>
  </r>
  <r>
    <n v="1"/>
    <n v="1"/>
    <s v="11-00435"/>
    <x v="0"/>
    <d v="1899-12-30T18:24:00"/>
    <s v="Void"/>
    <s v="N/A"/>
    <n v="26"/>
    <n v="4.99"/>
    <b v="0"/>
    <n v="5"/>
    <s v="Friday"/>
    <s v="06:00 PM - 09:00 PM"/>
    <x v="2"/>
  </r>
  <r>
    <n v="1"/>
    <n v="1"/>
    <s v="11-00437"/>
    <x v="0"/>
    <d v="1899-12-30T18:27:00"/>
    <s v="Delivered"/>
    <n v="132"/>
    <n v="70"/>
    <n v="4.99"/>
    <b v="0"/>
    <n v="5"/>
    <s v="Friday"/>
    <s v="06:00 PM - 09:00 PM"/>
    <x v="2"/>
  </r>
  <r>
    <n v="1"/>
    <n v="1"/>
    <s v="11-00436"/>
    <x v="0"/>
    <d v="1899-12-30T18:27:00"/>
    <s v="Delivered"/>
    <n v="142"/>
    <n v="77"/>
    <n v="4.99"/>
    <b v="0"/>
    <n v="5"/>
    <s v="Friday"/>
    <s v="06:00 PM - 09:00 PM"/>
    <x v="2"/>
  </r>
  <r>
    <n v="1"/>
    <n v="1"/>
    <s v="11-00439"/>
    <x v="0"/>
    <d v="1899-12-30T18:28:00"/>
    <s v="Delivered"/>
    <n v="194"/>
    <n v="31"/>
    <n v="4.99"/>
    <b v="0"/>
    <n v="5"/>
    <s v="Friday"/>
    <s v="06:00 PM - 09:00 PM"/>
    <x v="2"/>
  </r>
  <r>
    <n v="1"/>
    <n v="1"/>
    <s v="11-00440"/>
    <x v="0"/>
    <d v="1899-12-30T18:28:00"/>
    <s v="Delivered"/>
    <n v="133"/>
    <n v="84"/>
    <n v="4.99"/>
    <b v="0"/>
    <n v="5"/>
    <s v="Friday"/>
    <s v="06:00 PM - 09:00 PM"/>
    <x v="2"/>
  </r>
  <r>
    <n v="1"/>
    <n v="1"/>
    <s v="11-00438"/>
    <x v="0"/>
    <d v="1899-12-30T18:28:00"/>
    <s v="Delivered"/>
    <n v="178"/>
    <n v="169"/>
    <n v="4.99"/>
    <b v="1"/>
    <n v="5"/>
    <s v="Friday"/>
    <s v="06:00 PM - 09:00 PM"/>
    <x v="2"/>
  </r>
  <r>
    <n v="1"/>
    <n v="1"/>
    <s v="11-00442"/>
    <x v="0"/>
    <d v="1899-12-30T18:29:00"/>
    <s v="Void"/>
    <s v="N/A"/>
    <n v="26"/>
    <n v="4.99"/>
    <b v="0"/>
    <n v="5"/>
    <s v="Friday"/>
    <s v="06:00 PM - 09:00 PM"/>
    <x v="2"/>
  </r>
  <r>
    <n v="1"/>
    <n v="1"/>
    <s v="11-00443"/>
    <x v="0"/>
    <d v="1899-12-30T18:29:00"/>
    <s v="Void"/>
    <s v="N/A"/>
    <n v="27"/>
    <n v="4.99"/>
    <b v="0"/>
    <n v="5"/>
    <s v="Friday"/>
    <s v="06:00 PM - 09:00 PM"/>
    <x v="2"/>
  </r>
  <r>
    <n v="1"/>
    <n v="1"/>
    <s v="11-00441"/>
    <x v="0"/>
    <d v="1899-12-30T18:29:00"/>
    <s v="Delivered"/>
    <n v="160"/>
    <n v="38"/>
    <n v="4.99"/>
    <b v="0"/>
    <n v="5"/>
    <s v="Friday"/>
    <s v="06:00 PM - 09:00 PM"/>
    <x v="2"/>
  </r>
  <r>
    <n v="1"/>
    <n v="1"/>
    <s v="11-00444"/>
    <x v="0"/>
    <d v="1899-12-30T18:30:00"/>
    <s v="Delivered"/>
    <n v="138"/>
    <n v="58"/>
    <n v="4.99"/>
    <b v="1"/>
    <n v="5"/>
    <s v="Friday"/>
    <s v="06:00 PM - 09:00 PM"/>
    <x v="2"/>
  </r>
  <r>
    <n v="1"/>
    <n v="1"/>
    <s v="11-00445"/>
    <x v="0"/>
    <d v="1899-12-30T18:31:00"/>
    <s v="Void"/>
    <s v="N/A"/>
    <n v="26"/>
    <n v="4.99"/>
    <b v="0"/>
    <n v="5"/>
    <s v="Friday"/>
    <s v="06:00 PM - 09:00 PM"/>
    <x v="2"/>
  </r>
  <r>
    <n v="1"/>
    <n v="1"/>
    <s v="11-00448"/>
    <x v="0"/>
    <d v="1899-12-30T18:32:00"/>
    <s v="Delivered"/>
    <n v="125"/>
    <n v="60"/>
    <n v="4.99"/>
    <b v="0"/>
    <n v="5"/>
    <s v="Friday"/>
    <s v="06:00 PM - 09:00 PM"/>
    <x v="2"/>
  </r>
  <r>
    <n v="1"/>
    <n v="1"/>
    <s v="11-00446"/>
    <x v="0"/>
    <d v="1899-12-30T18:32:00"/>
    <s v="Delivered"/>
    <n v="139"/>
    <n v="73"/>
    <n v="4.99"/>
    <b v="0"/>
    <n v="5"/>
    <s v="Friday"/>
    <s v="06:00 PM - 09:00 PM"/>
    <x v="2"/>
  </r>
  <r>
    <n v="1"/>
    <n v="1"/>
    <s v="11-00447"/>
    <x v="0"/>
    <d v="1899-12-30T18:32:00"/>
    <s v="Delivered"/>
    <n v="165"/>
    <n v="81"/>
    <n v="4.99"/>
    <b v="0"/>
    <n v="5"/>
    <s v="Friday"/>
    <s v="06:00 PM - 09:00 PM"/>
    <x v="2"/>
  </r>
  <r>
    <n v="1"/>
    <n v="1"/>
    <s v="11-00449"/>
    <x v="0"/>
    <d v="1899-12-30T18:33:00"/>
    <s v="Delivered"/>
    <n v="126"/>
    <n v="59"/>
    <n v="4.99"/>
    <b v="0"/>
    <n v="5"/>
    <s v="Friday"/>
    <s v="06:00 PM - 09:00 PM"/>
    <x v="2"/>
  </r>
  <r>
    <n v="1"/>
    <n v="1"/>
    <s v="11-00450"/>
    <x v="0"/>
    <d v="1899-12-30T18:35:00"/>
    <s v="Delivered"/>
    <n v="159"/>
    <n v="41"/>
    <n v="4.99"/>
    <b v="0"/>
    <n v="5"/>
    <s v="Friday"/>
    <s v="06:00 PM - 09:00 PM"/>
    <x v="2"/>
  </r>
  <r>
    <n v="1"/>
    <n v="1"/>
    <s v="11-00452"/>
    <x v="0"/>
    <d v="1899-12-30T18:36:00"/>
    <s v="Void"/>
    <s v="N/A"/>
    <n v="24"/>
    <n v="4.99"/>
    <b v="0"/>
    <n v="5"/>
    <s v="Friday"/>
    <s v="06:00 PM - 09:00 PM"/>
    <x v="2"/>
  </r>
  <r>
    <n v="1"/>
    <n v="1"/>
    <s v="11-00451"/>
    <x v="0"/>
    <d v="1899-12-30T18:36:00"/>
    <s v="Delivered"/>
    <n v="139"/>
    <n v="47"/>
    <n v="4.99"/>
    <b v="0"/>
    <n v="5"/>
    <s v="Friday"/>
    <s v="06:00 PM - 09:00 PM"/>
    <x v="2"/>
  </r>
  <r>
    <n v="1"/>
    <n v="1"/>
    <s v="11-00453"/>
    <x v="0"/>
    <d v="1899-12-30T18:37:00"/>
    <s v="Delivered"/>
    <n v="179"/>
    <n v="165"/>
    <n v="4.99"/>
    <b v="0"/>
    <n v="5"/>
    <s v="Friday"/>
    <s v="06:00 PM - 09:00 PM"/>
    <x v="2"/>
  </r>
  <r>
    <n v="1"/>
    <n v="1"/>
    <s v="11-00454"/>
    <x v="0"/>
    <d v="1899-12-30T18:38:00"/>
    <s v="Delivered"/>
    <n v="222"/>
    <n v="237"/>
    <n v="4.99"/>
    <b v="0"/>
    <n v="5"/>
    <s v="Friday"/>
    <s v="06:00 PM - 09:00 PM"/>
    <x v="2"/>
  </r>
  <r>
    <n v="1"/>
    <n v="1"/>
    <s v="11-00456"/>
    <x v="0"/>
    <d v="1899-12-30T18:41:00"/>
    <s v="Void"/>
    <s v="N/A"/>
    <n v="27"/>
    <n v="4.99"/>
    <b v="0"/>
    <n v="5"/>
    <s v="Friday"/>
    <s v="06:00 PM - 09:00 PM"/>
    <x v="2"/>
  </r>
  <r>
    <n v="1"/>
    <n v="1"/>
    <s v="11-00455"/>
    <x v="0"/>
    <d v="1899-12-30T18:41:00"/>
    <s v="Delivered"/>
    <n v="155"/>
    <n v="41"/>
    <n v="4.99"/>
    <b v="0"/>
    <n v="5"/>
    <s v="Friday"/>
    <s v="06:00 PM - 09:00 PM"/>
    <x v="2"/>
  </r>
  <r>
    <n v="1"/>
    <n v="1"/>
    <s v="11-00458"/>
    <x v="0"/>
    <d v="1899-12-30T18:43:00"/>
    <s v="Void"/>
    <s v="N/A"/>
    <n v="21"/>
    <n v="4.99"/>
    <b v="0"/>
    <n v="5"/>
    <s v="Friday"/>
    <s v="06:00 PM - 09:00 PM"/>
    <x v="2"/>
  </r>
  <r>
    <n v="1"/>
    <n v="1"/>
    <s v="11-00457"/>
    <x v="0"/>
    <d v="1899-12-30T18:43:00"/>
    <s v="Void"/>
    <s v="N/A"/>
    <n v="24"/>
    <n v="4.99"/>
    <b v="0"/>
    <n v="5"/>
    <s v="Friday"/>
    <s v="06:00 PM - 09:00 PM"/>
    <x v="2"/>
  </r>
  <r>
    <n v="1"/>
    <n v="1"/>
    <s v="11-00459"/>
    <x v="0"/>
    <d v="1899-12-30T18:43:00"/>
    <s v="Delivered"/>
    <n v="171"/>
    <n v="40"/>
    <n v="4.99"/>
    <b v="0"/>
    <n v="5"/>
    <s v="Friday"/>
    <s v="06:00 PM - 09:00 PM"/>
    <x v="2"/>
  </r>
  <r>
    <n v="1"/>
    <n v="1"/>
    <s v="11-00460"/>
    <x v="0"/>
    <d v="1899-12-30T18:46:00"/>
    <s v="Void"/>
    <s v="N/A"/>
    <n v="21"/>
    <n v="4.99"/>
    <b v="0"/>
    <n v="5"/>
    <s v="Friday"/>
    <s v="06:00 PM - 09:00 PM"/>
    <x v="2"/>
  </r>
  <r>
    <n v="1"/>
    <n v="1"/>
    <s v="11-00461"/>
    <x v="0"/>
    <d v="1899-12-30T18:50:00"/>
    <s v="Delivered"/>
    <n v="165"/>
    <n v="162"/>
    <n v="4.99"/>
    <b v="0"/>
    <n v="5"/>
    <s v="Friday"/>
    <s v="06:00 PM - 09:00 PM"/>
    <x v="2"/>
  </r>
  <r>
    <n v="1"/>
    <n v="1"/>
    <s v="11-00462"/>
    <x v="0"/>
    <d v="1899-12-30T18:52:00"/>
    <s v="Delivered"/>
    <n v="137"/>
    <n v="242"/>
    <n v="4.99"/>
    <b v="0"/>
    <n v="5"/>
    <s v="Friday"/>
    <s v="06:00 PM - 09:00 PM"/>
    <x v="2"/>
  </r>
  <r>
    <n v="1"/>
    <n v="1"/>
    <s v="11-00463"/>
    <x v="0"/>
    <d v="1899-12-30T18:53:00"/>
    <s v="Delivered"/>
    <n v="123"/>
    <n v="42"/>
    <n v="4.99"/>
    <b v="0"/>
    <n v="5"/>
    <s v="Friday"/>
    <s v="06:00 PM - 09:00 PM"/>
    <x v="2"/>
  </r>
  <r>
    <n v="1"/>
    <n v="1"/>
    <s v="11-00465"/>
    <x v="0"/>
    <d v="1899-12-30T18:54:00"/>
    <s v="Delivered"/>
    <n v="143"/>
    <n v="56"/>
    <n v="4.99"/>
    <b v="0"/>
    <n v="5"/>
    <s v="Friday"/>
    <s v="06:00 PM - 09:00 PM"/>
    <x v="2"/>
  </r>
  <r>
    <n v="1"/>
    <n v="1"/>
    <s v="11-00464"/>
    <x v="0"/>
    <d v="1899-12-30T18:54:00"/>
    <s v="Delivered"/>
    <n v="141"/>
    <n v="88"/>
    <n v="4.99"/>
    <b v="0"/>
    <n v="5"/>
    <s v="Friday"/>
    <s v="06:00 PM - 09:00 PM"/>
    <x v="2"/>
  </r>
  <r>
    <n v="1"/>
    <n v="1"/>
    <s v="11-00467"/>
    <x v="0"/>
    <d v="1899-12-30T18:55:00"/>
    <s v="Void"/>
    <s v="N/A"/>
    <n v="24"/>
    <n v="4.99"/>
    <b v="0"/>
    <n v="5"/>
    <s v="Friday"/>
    <s v="06:00 PM - 09:00 PM"/>
    <x v="2"/>
  </r>
  <r>
    <n v="1"/>
    <n v="1"/>
    <s v="11-00466"/>
    <x v="0"/>
    <d v="1899-12-30T18:55:00"/>
    <s v="Delivered"/>
    <n v="168"/>
    <n v="43"/>
    <n v="4.99"/>
    <b v="0"/>
    <n v="5"/>
    <s v="Friday"/>
    <s v="06:00 PM - 09:00 PM"/>
    <x v="2"/>
  </r>
  <r>
    <n v="1"/>
    <n v="1"/>
    <s v="11-00468"/>
    <x v="0"/>
    <d v="1899-12-30T18:56:00"/>
    <s v="Delivered"/>
    <n v="182"/>
    <n v="33"/>
    <n v="4.99"/>
    <b v="1"/>
    <n v="5"/>
    <s v="Friday"/>
    <s v="06:00 PM - 09:00 PM"/>
    <x v="2"/>
  </r>
  <r>
    <n v="1"/>
    <n v="1"/>
    <s v="11-00469"/>
    <x v="0"/>
    <d v="1899-12-30T18:57:00"/>
    <s v="Delivered"/>
    <n v="143"/>
    <n v="32"/>
    <n v="4.99"/>
    <b v="0"/>
    <n v="5"/>
    <s v="Friday"/>
    <s v="06:00 PM - 09:00 PM"/>
    <x v="2"/>
  </r>
  <r>
    <n v="1"/>
    <n v="1"/>
    <s v="11-00471"/>
    <x v="0"/>
    <d v="1899-12-30T18:59:00"/>
    <s v="Delivered"/>
    <n v="149"/>
    <n v="41"/>
    <n v="4.99"/>
    <b v="1"/>
    <n v="5"/>
    <s v="Friday"/>
    <s v="06:00 PM - 09:00 PM"/>
    <x v="2"/>
  </r>
  <r>
    <n v="1"/>
    <n v="1"/>
    <s v="11-00470"/>
    <x v="0"/>
    <d v="1899-12-30T18:59:00"/>
    <s v="Delivered"/>
    <n v="178"/>
    <n v="51"/>
    <n v="4.99"/>
    <b v="0"/>
    <n v="5"/>
    <s v="Friday"/>
    <s v="06:00 PM - 09:00 PM"/>
    <x v="2"/>
  </r>
  <r>
    <n v="1"/>
    <n v="1"/>
    <s v="11-00472"/>
    <x v="0"/>
    <d v="1899-12-30T19:02:00"/>
    <s v="Delivered"/>
    <n v="148"/>
    <n v="57"/>
    <n v="4.99"/>
    <b v="0"/>
    <n v="5"/>
    <s v="Friday"/>
    <s v="06:00 PM - 09:00 PM"/>
    <x v="2"/>
  </r>
  <r>
    <n v="1"/>
    <n v="1"/>
    <s v="11-00473"/>
    <x v="0"/>
    <d v="1899-12-30T19:09:00"/>
    <s v="Delivered"/>
    <n v="104"/>
    <n v="38"/>
    <n v="4.99"/>
    <b v="0"/>
    <n v="5"/>
    <s v="Friday"/>
    <s v="06:00 PM - 09:00 PM"/>
    <x v="2"/>
  </r>
  <r>
    <n v="1"/>
    <n v="1"/>
    <s v="11-00474"/>
    <x v="0"/>
    <d v="1899-12-30T19:12:00"/>
    <s v="Void"/>
    <s v="N/A"/>
    <n v="23"/>
    <n v="4.99"/>
    <b v="0"/>
    <n v="5"/>
    <s v="Friday"/>
    <s v="06:00 PM - 09:00 PM"/>
    <x v="2"/>
  </r>
  <r>
    <n v="1"/>
    <n v="1"/>
    <s v="11-00475"/>
    <x v="0"/>
    <d v="1899-12-30T19:13:00"/>
    <s v="Delivered"/>
    <n v="112"/>
    <n v="67"/>
    <n v="4.99"/>
    <b v="0"/>
    <n v="5"/>
    <s v="Friday"/>
    <s v="06:00 PM - 09:00 PM"/>
    <x v="2"/>
  </r>
  <r>
    <n v="1"/>
    <n v="1"/>
    <s v="11-00476"/>
    <x v="0"/>
    <d v="1899-12-30T19:16:00"/>
    <s v="Delivered"/>
    <n v="145"/>
    <n v="37"/>
    <n v="4.99"/>
    <b v="0"/>
    <n v="5"/>
    <s v="Friday"/>
    <s v="06:00 PM - 09:00 PM"/>
    <x v="2"/>
  </r>
  <r>
    <n v="1"/>
    <n v="1"/>
    <s v="11-00477"/>
    <x v="0"/>
    <d v="1899-12-30T19:19:00"/>
    <s v="Delivered"/>
    <n v="166"/>
    <n v="187"/>
    <n v="4.99"/>
    <b v="0"/>
    <n v="5"/>
    <s v="Friday"/>
    <s v="06:00 PM - 09:00 PM"/>
    <x v="2"/>
  </r>
  <r>
    <n v="1"/>
    <n v="1"/>
    <s v="11-00478"/>
    <x v="0"/>
    <d v="1899-12-30T19:23:00"/>
    <s v="Delivered"/>
    <n v="145"/>
    <n v="36"/>
    <n v="4.99"/>
    <b v="0"/>
    <n v="5"/>
    <s v="Friday"/>
    <s v="06:00 PM - 09:00 PM"/>
    <x v="2"/>
  </r>
  <r>
    <n v="1"/>
    <n v="1"/>
    <s v="11-00479"/>
    <x v="0"/>
    <d v="1899-12-30T19:24:00"/>
    <s v="Delivered"/>
    <n v="110"/>
    <n v="45"/>
    <n v="4.99"/>
    <b v="0"/>
    <n v="5"/>
    <s v="Friday"/>
    <s v="06:00 PM - 09:00 PM"/>
    <x v="2"/>
  </r>
  <r>
    <n v="1"/>
    <n v="1"/>
    <s v="11-00480"/>
    <x v="0"/>
    <d v="1899-12-30T19:25:00"/>
    <s v="Delivered"/>
    <n v="123"/>
    <n v="28"/>
    <n v="4.99"/>
    <b v="0"/>
    <n v="5"/>
    <s v="Friday"/>
    <s v="06:00 PM - 09:00 PM"/>
    <x v="2"/>
  </r>
  <r>
    <n v="1"/>
    <n v="1"/>
    <s v="11-00481"/>
    <x v="0"/>
    <d v="1899-12-30T19:26:00"/>
    <s v="Delivered"/>
    <n v="176"/>
    <n v="52"/>
    <n v="4.99"/>
    <b v="0"/>
    <n v="5"/>
    <s v="Friday"/>
    <s v="06:00 PM - 09:00 PM"/>
    <x v="2"/>
  </r>
  <r>
    <n v="1"/>
    <n v="1"/>
    <s v="11-00482"/>
    <x v="0"/>
    <d v="1899-12-30T19:28:00"/>
    <s v="Delivered"/>
    <n v="110"/>
    <n v="53"/>
    <n v="4.99"/>
    <b v="0"/>
    <n v="5"/>
    <s v="Friday"/>
    <s v="06:00 PM - 09:00 PM"/>
    <x v="2"/>
  </r>
  <r>
    <n v="1"/>
    <n v="1"/>
    <s v="11-00483"/>
    <x v="0"/>
    <d v="1899-12-30T19:29:00"/>
    <s v="Delivered"/>
    <n v="119"/>
    <n v="59"/>
    <n v="4.99"/>
    <b v="0"/>
    <n v="5"/>
    <s v="Friday"/>
    <s v="06:00 PM - 09:00 PM"/>
    <x v="2"/>
  </r>
  <r>
    <n v="1"/>
    <n v="1"/>
    <s v="11-00484"/>
    <x v="0"/>
    <d v="1899-12-30T19:32:00"/>
    <s v="Delivered"/>
    <n v="159"/>
    <n v="31"/>
    <n v="4.99"/>
    <b v="0"/>
    <n v="5"/>
    <s v="Friday"/>
    <s v="06:00 PM - 09:00 PM"/>
    <x v="2"/>
  </r>
  <r>
    <n v="1"/>
    <n v="1"/>
    <s v="11-00485"/>
    <x v="0"/>
    <d v="1899-12-30T19:33:00"/>
    <s v="Delivered"/>
    <n v="134"/>
    <n v="82"/>
    <n v="4.99"/>
    <b v="0"/>
    <n v="5"/>
    <s v="Friday"/>
    <s v="06:00 PM - 09:00 PM"/>
    <x v="2"/>
  </r>
  <r>
    <n v="1"/>
    <n v="1"/>
    <s v="11-00486"/>
    <x v="0"/>
    <d v="1899-12-30T19:34:00"/>
    <s v="Delivered"/>
    <n v="112"/>
    <n v="48"/>
    <n v="4.99"/>
    <b v="0"/>
    <n v="5"/>
    <s v="Friday"/>
    <s v="06:00 PM - 09:00 PM"/>
    <x v="2"/>
  </r>
  <r>
    <n v="1"/>
    <n v="1"/>
    <s v="11-00487"/>
    <x v="0"/>
    <d v="1899-12-30T19:37:00"/>
    <s v="Delivered"/>
    <n v="132"/>
    <n v="37"/>
    <n v="4.99"/>
    <b v="0"/>
    <n v="5"/>
    <s v="Friday"/>
    <s v="06:00 PM - 09:00 PM"/>
    <x v="2"/>
  </r>
  <r>
    <n v="1"/>
    <n v="1"/>
    <s v="11-00489"/>
    <x v="0"/>
    <d v="1899-12-30T19:41:00"/>
    <s v="Delivered"/>
    <n v="128"/>
    <n v="29"/>
    <n v="4.99"/>
    <b v="0"/>
    <n v="5"/>
    <s v="Friday"/>
    <s v="06:00 PM - 09:00 PM"/>
    <x v="2"/>
  </r>
  <r>
    <n v="1"/>
    <n v="1"/>
    <s v="11-00488"/>
    <x v="0"/>
    <d v="1899-12-30T19:41:00"/>
    <s v="Delivered"/>
    <n v="136"/>
    <n v="32"/>
    <n v="4.99"/>
    <b v="0"/>
    <n v="5"/>
    <s v="Friday"/>
    <s v="06:00 PM - 09:00 PM"/>
    <x v="2"/>
  </r>
  <r>
    <n v="1"/>
    <n v="1"/>
    <s v="11-00490"/>
    <x v="0"/>
    <d v="1899-12-30T19:43:00"/>
    <s v="Delivered"/>
    <n v="80"/>
    <n v="103"/>
    <n v="4.99"/>
    <b v="0"/>
    <n v="5"/>
    <s v="Friday"/>
    <s v="06:00 PM - 09:00 PM"/>
    <x v="2"/>
  </r>
  <r>
    <n v="1"/>
    <n v="1"/>
    <s v="11-00491"/>
    <x v="0"/>
    <d v="1899-12-30T19:45:00"/>
    <s v="Delivered"/>
    <n v="101"/>
    <n v="33"/>
    <n v="4.99"/>
    <b v="0"/>
    <n v="5"/>
    <s v="Friday"/>
    <s v="06:00 PM - 09:00 PM"/>
    <x v="2"/>
  </r>
  <r>
    <n v="1"/>
    <n v="1"/>
    <s v="11-00493"/>
    <x v="0"/>
    <d v="1899-12-30T19:48:00"/>
    <s v="Delivered"/>
    <n v="129"/>
    <n v="67"/>
    <n v="4.99"/>
    <b v="1"/>
    <n v="5"/>
    <s v="Friday"/>
    <s v="06:00 PM - 09:00 PM"/>
    <x v="2"/>
  </r>
  <r>
    <n v="1"/>
    <n v="1"/>
    <s v="11-00492"/>
    <x v="0"/>
    <d v="1899-12-30T19:48:00"/>
    <s v="Delivered"/>
    <n v="133"/>
    <n v="84"/>
    <n v="4.99"/>
    <b v="0"/>
    <n v="5"/>
    <s v="Friday"/>
    <s v="06:00 PM - 09:00 PM"/>
    <x v="2"/>
  </r>
  <r>
    <n v="1"/>
    <n v="1"/>
    <s v="11-00494"/>
    <x v="0"/>
    <d v="1899-12-30T19:51:00"/>
    <s v="Delivered"/>
    <n v="95"/>
    <n v="41"/>
    <n v="4.99"/>
    <b v="0"/>
    <n v="5"/>
    <s v="Friday"/>
    <s v="06:00 PM - 09:00 PM"/>
    <x v="2"/>
  </r>
  <r>
    <n v="1"/>
    <n v="1"/>
    <s v="11-00495"/>
    <x v="0"/>
    <d v="1899-12-30T19:53:00"/>
    <s v="Delivered"/>
    <n v="176"/>
    <n v="146"/>
    <n v="4.99"/>
    <b v="0"/>
    <n v="5"/>
    <s v="Friday"/>
    <s v="06:00 PM - 09:00 PM"/>
    <x v="2"/>
  </r>
  <r>
    <n v="1"/>
    <n v="1"/>
    <s v="11-00496"/>
    <x v="0"/>
    <d v="1899-12-30T19:54:00"/>
    <s v="Delivered"/>
    <n v="129"/>
    <n v="84"/>
    <n v="4.99"/>
    <b v="0"/>
    <n v="5"/>
    <s v="Friday"/>
    <s v="06:00 PM - 09:00 PM"/>
    <x v="2"/>
  </r>
  <r>
    <n v="1"/>
    <n v="1"/>
    <s v="11-00497"/>
    <x v="0"/>
    <d v="1899-12-30T19:57:00"/>
    <s v="Delivered"/>
    <n v="143"/>
    <n v="44"/>
    <n v="4.99"/>
    <b v="0"/>
    <n v="5"/>
    <s v="Friday"/>
    <s v="06:00 PM - 09:00 PM"/>
    <x v="2"/>
  </r>
  <r>
    <n v="1"/>
    <n v="1"/>
    <s v="11-00498"/>
    <x v="0"/>
    <d v="1899-12-30T19:59:00"/>
    <s v="Delivered"/>
    <n v="115"/>
    <n v="40"/>
    <n v="4.99"/>
    <b v="0"/>
    <n v="5"/>
    <s v="Friday"/>
    <s v="06:00 PM - 09:00 PM"/>
    <x v="2"/>
  </r>
  <r>
    <n v="1"/>
    <n v="1"/>
    <s v="11-00499"/>
    <x v="0"/>
    <d v="1899-12-30T19:59:00"/>
    <s v="Delivered"/>
    <n v="137"/>
    <n v="74"/>
    <n v="4.99"/>
    <b v="0"/>
    <n v="5"/>
    <s v="Friday"/>
    <s v="06:00 PM - 09:00 PM"/>
    <x v="2"/>
  </r>
  <r>
    <n v="1"/>
    <n v="1"/>
    <s v="11-00501"/>
    <x v="0"/>
    <d v="1899-12-30T20:05:00"/>
    <s v="Delivered"/>
    <n v="102"/>
    <n v="42"/>
    <n v="4.99"/>
    <b v="0"/>
    <n v="5"/>
    <s v="Friday"/>
    <s v="06:00 PM - 09:00 PM"/>
    <x v="2"/>
  </r>
  <r>
    <n v="1"/>
    <n v="1"/>
    <s v="11-00500"/>
    <x v="0"/>
    <d v="1899-12-30T20:05:00"/>
    <s v="Delivered"/>
    <n v="115"/>
    <n v="51"/>
    <n v="4.99"/>
    <b v="1"/>
    <n v="5"/>
    <s v="Friday"/>
    <s v="06:00 PM - 09:00 PM"/>
    <x v="2"/>
  </r>
  <r>
    <n v="1"/>
    <n v="1"/>
    <s v="11-00502"/>
    <x v="0"/>
    <d v="1899-12-30T20:07:00"/>
    <s v="Void"/>
    <s v="N/A"/>
    <n v="27"/>
    <n v="4.99"/>
    <b v="0"/>
    <n v="5"/>
    <s v="Friday"/>
    <s v="06:00 PM - 09:00 PM"/>
    <x v="2"/>
  </r>
  <r>
    <n v="1"/>
    <n v="1"/>
    <s v="11-00503"/>
    <x v="0"/>
    <d v="1899-12-30T20:11:00"/>
    <s v="Delivered"/>
    <n v="131"/>
    <n v="40"/>
    <n v="4.99"/>
    <b v="0"/>
    <n v="5"/>
    <s v="Friday"/>
    <s v="06:00 PM - 09:00 PM"/>
    <x v="2"/>
  </r>
  <r>
    <n v="1"/>
    <n v="1"/>
    <s v="11-00504"/>
    <x v="0"/>
    <d v="1899-12-30T20:12:00"/>
    <s v="Void"/>
    <s v="N/A"/>
    <n v="35"/>
    <n v="4.99"/>
    <b v="0"/>
    <n v="5"/>
    <s v="Friday"/>
    <s v="06:00 PM - 09:00 PM"/>
    <x v="2"/>
  </r>
  <r>
    <n v="1"/>
    <n v="1"/>
    <s v="11-00505"/>
    <x v="0"/>
    <d v="1899-12-30T20:20:00"/>
    <s v="Void"/>
    <s v="N/A"/>
    <n v="31"/>
    <n v="4.99"/>
    <b v="0"/>
    <n v="5"/>
    <s v="Friday"/>
    <s v="06:00 PM - 09:00 PM"/>
    <x v="2"/>
  </r>
  <r>
    <n v="1"/>
    <n v="1"/>
    <s v="11-00506"/>
    <x v="0"/>
    <d v="1899-12-30T20:46:00"/>
    <s v="Delivered"/>
    <n v="97"/>
    <n v="61"/>
    <n v="4.99"/>
    <b v="0"/>
    <n v="5"/>
    <s v="Friday"/>
    <s v="06:00 PM - 09:00 PM"/>
    <x v="2"/>
  </r>
  <r>
    <n v="1"/>
    <n v="1"/>
    <s v="11-00507"/>
    <x v="0"/>
    <d v="1899-12-30T20:48:00"/>
    <s v="Delivered"/>
    <n v="122"/>
    <n v="94"/>
    <n v="4.99"/>
    <b v="0"/>
    <n v="5"/>
    <s v="Friday"/>
    <s v="06:00 PM - 09:00 PM"/>
    <x v="2"/>
  </r>
  <r>
    <n v="1"/>
    <n v="1"/>
    <s v="11-00508"/>
    <x v="0"/>
    <d v="1899-12-30T20:49:00"/>
    <s v="Delivered"/>
    <n v="118"/>
    <n v="42"/>
    <n v="4.99"/>
    <b v="0"/>
    <n v="5"/>
    <s v="Friday"/>
    <s v="06:00 PM - 09:00 PM"/>
    <x v="2"/>
  </r>
  <r>
    <n v="1"/>
    <n v="1"/>
    <s v="11-00509"/>
    <x v="0"/>
    <d v="1899-12-30T20:51:00"/>
    <s v="Delivered"/>
    <n v="118"/>
    <n v="89"/>
    <n v="4.99"/>
    <b v="0"/>
    <n v="5"/>
    <s v="Friday"/>
    <s v="06:00 PM - 09:00 PM"/>
    <x v="2"/>
  </r>
  <r>
    <n v="1"/>
    <n v="1"/>
    <s v="11-00511"/>
    <x v="0"/>
    <d v="1899-12-30T20:53:00"/>
    <s v="Delivered"/>
    <n v="90"/>
    <n v="39"/>
    <n v="4.99"/>
    <b v="0"/>
    <n v="5"/>
    <s v="Friday"/>
    <s v="06:00 PM - 09:00 PM"/>
    <x v="2"/>
  </r>
  <r>
    <n v="1"/>
    <n v="1"/>
    <s v="11-00510"/>
    <x v="0"/>
    <d v="1899-12-30T20:53:00"/>
    <s v="Delivered"/>
    <n v="99"/>
    <n v="57"/>
    <n v="4.99"/>
    <b v="0"/>
    <n v="5"/>
    <s v="Friday"/>
    <s v="06:00 PM - 09:00 PM"/>
    <x v="2"/>
  </r>
  <r>
    <n v="1"/>
    <n v="1"/>
    <s v="11-00512"/>
    <x v="0"/>
    <d v="1899-12-30T20:59:00"/>
    <s v="Delivered"/>
    <n v="102"/>
    <n v="82"/>
    <n v="4.99"/>
    <b v="0"/>
    <n v="5"/>
    <s v="Friday"/>
    <s v="06:00 PM - 09:00 PM"/>
    <x v="2"/>
  </r>
  <r>
    <n v="1"/>
    <n v="1"/>
    <s v="11-00513"/>
    <x v="1"/>
    <d v="1899-12-30T12:15:00"/>
    <s v="Delivered"/>
    <n v="46"/>
    <n v="55"/>
    <n v="4.99"/>
    <b v="0"/>
    <n v="6"/>
    <s v="Saturday"/>
    <s v="12:00 PM - 03:00 PM"/>
    <x v="0"/>
  </r>
  <r>
    <n v="1"/>
    <n v="1"/>
    <s v="11-00514"/>
    <x v="1"/>
    <d v="1899-12-30T12:15:00"/>
    <s v="Delivered"/>
    <n v="48"/>
    <n v="62"/>
    <n v="4.99"/>
    <b v="0"/>
    <n v="6"/>
    <s v="Saturday"/>
    <s v="12:00 PM - 03:00 PM"/>
    <x v="0"/>
  </r>
  <r>
    <n v="1"/>
    <n v="1"/>
    <s v="11-00515"/>
    <x v="1"/>
    <d v="1899-12-30T12:16:00"/>
    <s v="Delivered"/>
    <n v="51"/>
    <n v="31"/>
    <n v="4.99"/>
    <b v="0"/>
    <n v="6"/>
    <s v="Saturday"/>
    <s v="12:00 PM - 03:00 PM"/>
    <x v="0"/>
  </r>
  <r>
    <n v="1"/>
    <n v="1"/>
    <s v="11-00516"/>
    <x v="1"/>
    <d v="1899-12-30T12:19:00"/>
    <s v="Delivered"/>
    <n v="41"/>
    <n v="131"/>
    <n v="4.99"/>
    <b v="0"/>
    <n v="6"/>
    <s v="Saturday"/>
    <s v="12:00 PM - 03:00 PM"/>
    <x v="0"/>
  </r>
  <r>
    <n v="1"/>
    <n v="1"/>
    <s v="11-00517"/>
    <x v="1"/>
    <d v="1899-12-30T12:22:00"/>
    <s v="Delivered"/>
    <n v="43"/>
    <n v="93"/>
    <n v="4.99"/>
    <b v="0"/>
    <n v="6"/>
    <s v="Saturday"/>
    <s v="12:00 PM - 03:00 PM"/>
    <x v="0"/>
  </r>
  <r>
    <n v="1"/>
    <n v="1"/>
    <s v="11-00518"/>
    <x v="1"/>
    <d v="1899-12-30T12:33:00"/>
    <s v="Delivered"/>
    <n v="33"/>
    <n v="96"/>
    <n v="4.99"/>
    <b v="0"/>
    <n v="6"/>
    <s v="Saturday"/>
    <s v="12:00 PM - 03:00 PM"/>
    <x v="0"/>
  </r>
  <r>
    <n v="1"/>
    <n v="1"/>
    <s v="11-00519"/>
    <x v="1"/>
    <d v="1899-12-30T12:34:00"/>
    <s v="Delivered"/>
    <n v="37"/>
    <n v="26"/>
    <n v="4.99"/>
    <b v="0"/>
    <n v="6"/>
    <s v="Saturday"/>
    <s v="12:00 PM - 03:00 PM"/>
    <x v="0"/>
  </r>
  <r>
    <n v="1"/>
    <n v="1"/>
    <s v="11-00520"/>
    <x v="1"/>
    <d v="1899-12-30T12:41:00"/>
    <s v="Delivered"/>
    <n v="53"/>
    <n v="85"/>
    <n v="4.99"/>
    <b v="0"/>
    <n v="6"/>
    <s v="Saturday"/>
    <s v="12:00 PM - 03:00 PM"/>
    <x v="0"/>
  </r>
  <r>
    <n v="1"/>
    <n v="1"/>
    <s v="11-00521"/>
    <x v="1"/>
    <d v="1899-12-30T12:43:00"/>
    <s v="Delivered"/>
    <n v="33"/>
    <n v="35"/>
    <n v="4.99"/>
    <b v="0"/>
    <n v="6"/>
    <s v="Saturday"/>
    <s v="12:00 PM - 03:00 PM"/>
    <x v="0"/>
  </r>
  <r>
    <n v="1"/>
    <n v="1"/>
    <s v="11-00522"/>
    <x v="1"/>
    <d v="1899-12-30T12:48:00"/>
    <s v="Delivered"/>
    <n v="46"/>
    <n v="34"/>
    <n v="4.99"/>
    <b v="0"/>
    <n v="6"/>
    <s v="Saturday"/>
    <s v="12:00 PM - 03:00 PM"/>
    <x v="0"/>
  </r>
  <r>
    <n v="1"/>
    <n v="1"/>
    <s v="11-00523"/>
    <x v="1"/>
    <d v="1899-12-30T12:50:00"/>
    <s v="Delivered"/>
    <n v="35"/>
    <n v="80"/>
    <n v="4.99"/>
    <b v="0"/>
    <n v="6"/>
    <s v="Saturday"/>
    <s v="12:00 PM - 03:00 PM"/>
    <x v="0"/>
  </r>
  <r>
    <n v="1"/>
    <n v="1"/>
    <s v="11-00524"/>
    <x v="1"/>
    <d v="1899-12-30T12:54:00"/>
    <s v="Delivered"/>
    <n v="33"/>
    <n v="35"/>
    <n v="4.99"/>
    <b v="0"/>
    <n v="6"/>
    <s v="Saturday"/>
    <s v="12:00 PM - 03:00 PM"/>
    <x v="0"/>
  </r>
  <r>
    <n v="1"/>
    <n v="1"/>
    <s v="11-00525"/>
    <x v="1"/>
    <d v="1899-12-30T12:54:00"/>
    <s v="Delivered"/>
    <n v="48"/>
    <n v="40"/>
    <n v="4.99"/>
    <b v="0"/>
    <n v="6"/>
    <s v="Saturday"/>
    <s v="12:00 PM - 03:00 PM"/>
    <x v="0"/>
  </r>
  <r>
    <n v="1"/>
    <n v="1"/>
    <s v="11-00526"/>
    <x v="1"/>
    <d v="1899-12-30T12:57:00"/>
    <s v="Delivered"/>
    <n v="33"/>
    <n v="86"/>
    <n v="4.99"/>
    <b v="0"/>
    <n v="6"/>
    <s v="Saturday"/>
    <s v="12:00 PM - 03:00 PM"/>
    <x v="0"/>
  </r>
  <r>
    <n v="1"/>
    <n v="1"/>
    <s v="11-00527"/>
    <x v="1"/>
    <d v="1899-12-30T13:04:00"/>
    <s v="Delivered"/>
    <n v="28"/>
    <n v="40"/>
    <n v="4.99"/>
    <b v="0"/>
    <n v="6"/>
    <s v="Saturday"/>
    <s v="12:00 PM - 03:00 PM"/>
    <x v="0"/>
  </r>
  <r>
    <n v="1"/>
    <n v="1"/>
    <s v="11-00528"/>
    <x v="1"/>
    <d v="1899-12-30T13:09:00"/>
    <s v="Delivered"/>
    <n v="55"/>
    <n v="42"/>
    <n v="4.99"/>
    <b v="0"/>
    <n v="6"/>
    <s v="Saturday"/>
    <s v="12:00 PM - 03:00 PM"/>
    <x v="0"/>
  </r>
  <r>
    <n v="1"/>
    <n v="1"/>
    <s v="11-00529"/>
    <x v="1"/>
    <d v="1899-12-30T13:22:00"/>
    <s v="Delivered"/>
    <n v="50"/>
    <n v="76"/>
    <n v="4.99"/>
    <b v="0"/>
    <n v="6"/>
    <s v="Saturday"/>
    <s v="12:00 PM - 03:00 PM"/>
    <x v="0"/>
  </r>
  <r>
    <n v="1"/>
    <n v="1"/>
    <s v="11-00530"/>
    <x v="1"/>
    <d v="1899-12-30T13:30:00"/>
    <s v="Delivered"/>
    <n v="38"/>
    <n v="38"/>
    <n v="4.99"/>
    <b v="1"/>
    <n v="6"/>
    <s v="Saturday"/>
    <s v="12:00 PM - 03:00 PM"/>
    <x v="0"/>
  </r>
  <r>
    <n v="1"/>
    <n v="1"/>
    <s v="11-00531"/>
    <x v="1"/>
    <d v="1899-12-30T13:33:00"/>
    <s v="Delivered"/>
    <n v="40"/>
    <n v="151"/>
    <n v="4.99"/>
    <b v="1"/>
    <n v="6"/>
    <s v="Saturday"/>
    <s v="12:00 PM - 03:00 PM"/>
    <x v="0"/>
  </r>
  <r>
    <n v="1"/>
    <n v="1"/>
    <s v="11-00532"/>
    <x v="1"/>
    <d v="1899-12-30T13:35:00"/>
    <s v="Delivered"/>
    <n v="36"/>
    <n v="65"/>
    <n v="4.99"/>
    <b v="0"/>
    <n v="6"/>
    <s v="Saturday"/>
    <s v="12:00 PM - 03:00 PM"/>
    <x v="0"/>
  </r>
  <r>
    <n v="1"/>
    <n v="1"/>
    <s v="11-00533"/>
    <x v="1"/>
    <d v="1899-12-30T13:39:00"/>
    <s v="Delivered"/>
    <n v="35"/>
    <n v="25"/>
    <n v="4.99"/>
    <b v="0"/>
    <n v="6"/>
    <s v="Saturday"/>
    <s v="12:00 PM - 03:00 PM"/>
    <x v="0"/>
  </r>
  <r>
    <n v="1"/>
    <n v="1"/>
    <s v="11-00534"/>
    <x v="1"/>
    <d v="1899-12-30T13:45:00"/>
    <s v="Delivered"/>
    <n v="35"/>
    <n v="37"/>
    <n v="4.99"/>
    <b v="0"/>
    <n v="6"/>
    <s v="Saturday"/>
    <s v="12:00 PM - 03:00 PM"/>
    <x v="0"/>
  </r>
  <r>
    <n v="1"/>
    <n v="1"/>
    <s v="11-00535"/>
    <x v="1"/>
    <d v="1899-12-30T13:49:00"/>
    <s v="Delivered"/>
    <n v="37"/>
    <n v="110"/>
    <n v="4.99"/>
    <b v="0"/>
    <n v="6"/>
    <s v="Saturday"/>
    <s v="12:00 PM - 03:00 PM"/>
    <x v="0"/>
  </r>
  <r>
    <n v="1"/>
    <n v="1"/>
    <s v="11-00536"/>
    <x v="1"/>
    <d v="1899-12-30T13:56:00"/>
    <s v="Delivered"/>
    <n v="40"/>
    <n v="70"/>
    <n v="4.99"/>
    <b v="0"/>
    <n v="6"/>
    <s v="Saturday"/>
    <s v="12:00 PM - 03:00 PM"/>
    <x v="0"/>
  </r>
  <r>
    <n v="1"/>
    <n v="1"/>
    <s v="11-00537"/>
    <x v="1"/>
    <d v="1899-12-30T13:57:00"/>
    <s v="Delivered"/>
    <n v="35"/>
    <n v="92"/>
    <n v="4.99"/>
    <b v="0"/>
    <n v="6"/>
    <s v="Saturday"/>
    <s v="12:00 PM - 03:00 PM"/>
    <x v="0"/>
  </r>
  <r>
    <n v="1"/>
    <n v="1"/>
    <s v="11-00538"/>
    <x v="1"/>
    <d v="1899-12-30T14:39:00"/>
    <s v="Delivered"/>
    <n v="40"/>
    <n v="34"/>
    <n v="4.99"/>
    <b v="0"/>
    <n v="6"/>
    <s v="Saturday"/>
    <s v="12:00 PM - 03:00 PM"/>
    <x v="0"/>
  </r>
  <r>
    <n v="1"/>
    <n v="1"/>
    <s v="11-00539"/>
    <x v="1"/>
    <d v="1899-12-30T14:44:00"/>
    <s v="Delivered"/>
    <n v="39"/>
    <n v="53"/>
    <n v="4.99"/>
    <b v="0"/>
    <n v="6"/>
    <s v="Saturday"/>
    <s v="12:00 PM - 03:00 PM"/>
    <x v="0"/>
  </r>
  <r>
    <n v="1"/>
    <n v="1"/>
    <s v="11-00540"/>
    <x v="1"/>
    <d v="1899-12-30T14:45:00"/>
    <s v="Delivered"/>
    <n v="31"/>
    <n v="25"/>
    <n v="4.99"/>
    <b v="0"/>
    <n v="6"/>
    <s v="Saturday"/>
    <s v="12:00 PM - 03:00 PM"/>
    <x v="0"/>
  </r>
  <r>
    <n v="1"/>
    <n v="1"/>
    <s v="11-00541"/>
    <x v="1"/>
    <d v="1899-12-30T15:02:00"/>
    <s v="Delivered"/>
    <n v="35"/>
    <n v="31"/>
    <n v="4.99"/>
    <b v="0"/>
    <n v="6"/>
    <s v="Saturday"/>
    <s v="03:00 PM - 06:00 PM"/>
    <x v="1"/>
  </r>
  <r>
    <n v="1"/>
    <n v="1"/>
    <s v="11-00542"/>
    <x v="1"/>
    <d v="1899-12-30T15:09:00"/>
    <s v="Delivered"/>
    <n v="22"/>
    <n v="69"/>
    <n v="4.99"/>
    <b v="0"/>
    <n v="6"/>
    <s v="Saturday"/>
    <s v="03:00 PM - 06:00 PM"/>
    <x v="1"/>
  </r>
  <r>
    <n v="1"/>
    <n v="1"/>
    <s v="11-00543"/>
    <x v="1"/>
    <d v="1899-12-30T15:16:00"/>
    <s v="Delivered"/>
    <n v="25"/>
    <n v="61"/>
    <n v="4.99"/>
    <b v="0"/>
    <n v="6"/>
    <s v="Saturday"/>
    <s v="03:00 PM - 06:00 PM"/>
    <x v="1"/>
  </r>
  <r>
    <n v="1"/>
    <n v="1"/>
    <s v="11-00544"/>
    <x v="1"/>
    <d v="1899-12-30T15:17:00"/>
    <s v="Delivered"/>
    <n v="27"/>
    <n v="75"/>
    <n v="4.99"/>
    <b v="0"/>
    <n v="6"/>
    <s v="Saturday"/>
    <s v="03:00 PM - 06:00 PM"/>
    <x v="1"/>
  </r>
  <r>
    <n v="1"/>
    <n v="1"/>
    <s v="11-00545"/>
    <x v="1"/>
    <d v="1899-12-30T15:31:00"/>
    <s v="Delivered"/>
    <n v="24"/>
    <n v="31"/>
    <n v="4.99"/>
    <b v="0"/>
    <n v="6"/>
    <s v="Saturday"/>
    <s v="03:00 PM - 06:00 PM"/>
    <x v="1"/>
  </r>
  <r>
    <n v="1"/>
    <n v="1"/>
    <s v="11-00546"/>
    <x v="1"/>
    <d v="1899-12-30T15:38:00"/>
    <s v="Delivered"/>
    <n v="32"/>
    <n v="79"/>
    <n v="4.99"/>
    <b v="0"/>
    <n v="6"/>
    <s v="Saturday"/>
    <s v="03:00 PM - 06:00 PM"/>
    <x v="1"/>
  </r>
  <r>
    <n v="1"/>
    <n v="1"/>
    <s v="11-00547"/>
    <x v="1"/>
    <d v="1899-12-30T15:43:00"/>
    <s v="Delivered"/>
    <n v="34"/>
    <n v="22"/>
    <n v="4.99"/>
    <b v="0"/>
    <n v="6"/>
    <s v="Saturday"/>
    <s v="03:00 PM - 06:00 PM"/>
    <x v="1"/>
  </r>
  <r>
    <n v="1"/>
    <n v="1"/>
    <s v="11-00548"/>
    <x v="1"/>
    <d v="1899-12-30T15:44:00"/>
    <s v="Delivered"/>
    <n v="20"/>
    <n v="67"/>
    <n v="4.99"/>
    <b v="0"/>
    <n v="6"/>
    <s v="Saturday"/>
    <s v="03:00 PM - 06:00 PM"/>
    <x v="1"/>
  </r>
  <r>
    <n v="1"/>
    <n v="1"/>
    <s v="11-00549"/>
    <x v="1"/>
    <d v="1899-12-30T16:02:00"/>
    <s v="Delivered"/>
    <n v="46"/>
    <n v="37"/>
    <n v="4.99"/>
    <b v="0"/>
    <n v="6"/>
    <s v="Saturday"/>
    <s v="03:00 PM - 06:00 PM"/>
    <x v="1"/>
  </r>
  <r>
    <n v="1"/>
    <n v="1"/>
    <s v="11-00550"/>
    <x v="1"/>
    <d v="1899-12-30T16:05:00"/>
    <s v="Delivered"/>
    <n v="37"/>
    <n v="33"/>
    <n v="4.99"/>
    <b v="0"/>
    <n v="6"/>
    <s v="Saturday"/>
    <s v="03:00 PM - 06:00 PM"/>
    <x v="1"/>
  </r>
  <r>
    <n v="1"/>
    <n v="1"/>
    <s v="11-00551"/>
    <x v="1"/>
    <d v="1899-12-30T16:07:00"/>
    <s v="Delivered"/>
    <n v="36"/>
    <n v="79"/>
    <n v="4.99"/>
    <b v="0"/>
    <n v="6"/>
    <s v="Saturday"/>
    <s v="03:00 PM - 06:00 PM"/>
    <x v="1"/>
  </r>
  <r>
    <n v="1"/>
    <n v="1"/>
    <s v="11-00552"/>
    <x v="1"/>
    <d v="1899-12-30T16:09:00"/>
    <s v="Delivered"/>
    <n v="44"/>
    <n v="124"/>
    <n v="4.99"/>
    <b v="1"/>
    <n v="6"/>
    <s v="Saturday"/>
    <s v="03:00 PM - 06:00 PM"/>
    <x v="1"/>
  </r>
  <r>
    <n v="1"/>
    <n v="1"/>
    <s v="11-00553"/>
    <x v="1"/>
    <d v="1899-12-30T16:16:00"/>
    <s v="Delivered"/>
    <n v="36"/>
    <n v="157"/>
    <n v="4.99"/>
    <b v="0"/>
    <n v="6"/>
    <s v="Saturday"/>
    <s v="03:00 PM - 06:00 PM"/>
    <x v="1"/>
  </r>
  <r>
    <n v="1"/>
    <n v="1"/>
    <s v="11-00554"/>
    <x v="1"/>
    <d v="1899-12-30T16:25:00"/>
    <s v="Delivered"/>
    <n v="35"/>
    <n v="73"/>
    <n v="4.99"/>
    <b v="0"/>
    <n v="6"/>
    <s v="Saturday"/>
    <s v="03:00 PM - 06:00 PM"/>
    <x v="1"/>
  </r>
  <r>
    <n v="1"/>
    <n v="1"/>
    <s v="11-00555"/>
    <x v="1"/>
    <d v="1899-12-30T16:31:00"/>
    <s v="Delivered"/>
    <n v="36"/>
    <n v="241"/>
    <n v="4.99"/>
    <b v="0"/>
    <n v="6"/>
    <s v="Saturday"/>
    <s v="03:00 PM - 06:00 PM"/>
    <x v="1"/>
  </r>
  <r>
    <n v="1"/>
    <n v="1"/>
    <s v="11-00556"/>
    <x v="1"/>
    <d v="1899-12-30T16:36:00"/>
    <s v="Delivered"/>
    <n v="36"/>
    <n v="92"/>
    <n v="4.99"/>
    <b v="0"/>
    <n v="6"/>
    <s v="Saturday"/>
    <s v="03:00 PM - 06:00 PM"/>
    <x v="1"/>
  </r>
  <r>
    <n v="1"/>
    <n v="1"/>
    <s v="11-00557"/>
    <x v="1"/>
    <d v="1899-12-30T16:36:00"/>
    <s v="Delivered"/>
    <n v="39"/>
    <n v="238"/>
    <n v="4.99"/>
    <b v="1"/>
    <n v="6"/>
    <s v="Saturday"/>
    <s v="03:00 PM - 06:00 PM"/>
    <x v="1"/>
  </r>
  <r>
    <n v="1"/>
    <n v="1"/>
    <s v="11-00558"/>
    <x v="1"/>
    <d v="1899-12-30T16:42:00"/>
    <s v="Delivered"/>
    <n v="39"/>
    <n v="24"/>
    <n v="4.99"/>
    <b v="0"/>
    <n v="6"/>
    <s v="Saturday"/>
    <s v="03:00 PM - 06:00 PM"/>
    <x v="1"/>
  </r>
  <r>
    <n v="1"/>
    <n v="1"/>
    <s v="11-00559"/>
    <x v="1"/>
    <d v="1899-12-30T16:46:00"/>
    <s v="Delivered"/>
    <n v="42"/>
    <n v="44"/>
    <n v="4.99"/>
    <b v="0"/>
    <n v="6"/>
    <s v="Saturday"/>
    <s v="03:00 PM - 06:00 PM"/>
    <x v="1"/>
  </r>
  <r>
    <n v="1"/>
    <n v="1"/>
    <s v="11-00560"/>
    <x v="1"/>
    <d v="1899-12-30T16:53:00"/>
    <s v="Delivered"/>
    <n v="34"/>
    <n v="51"/>
    <n v="4.99"/>
    <b v="0"/>
    <n v="6"/>
    <s v="Saturday"/>
    <s v="03:00 PM - 06:00 PM"/>
    <x v="1"/>
  </r>
  <r>
    <n v="1"/>
    <n v="1"/>
    <s v="11-00561"/>
    <x v="1"/>
    <d v="1899-12-30T16:57:00"/>
    <s v="Delivered"/>
    <n v="41"/>
    <n v="34"/>
    <n v="4.99"/>
    <b v="1"/>
    <n v="6"/>
    <s v="Saturday"/>
    <s v="03:00 PM - 06:00 PM"/>
    <x v="1"/>
  </r>
  <r>
    <n v="1"/>
    <n v="1"/>
    <s v="11-00562"/>
    <x v="1"/>
    <d v="1899-12-30T16:58:00"/>
    <s v="Delivered"/>
    <n v="43"/>
    <n v="49"/>
    <n v="4.99"/>
    <b v="0"/>
    <n v="6"/>
    <s v="Saturday"/>
    <s v="03:00 PM - 06:00 PM"/>
    <x v="1"/>
  </r>
  <r>
    <n v="1"/>
    <n v="1"/>
    <s v="11-00563"/>
    <x v="1"/>
    <d v="1899-12-30T17:00:00"/>
    <s v="Void"/>
    <s v="N/A"/>
    <n v="20"/>
    <n v="4.99"/>
    <b v="0"/>
    <n v="6"/>
    <s v="Saturday"/>
    <s v="03:00 PM - 06:00 PM"/>
    <x v="1"/>
  </r>
  <r>
    <n v="1"/>
    <n v="1"/>
    <s v="11-00565"/>
    <x v="1"/>
    <d v="1899-12-30T17:01:00"/>
    <s v="Delivered"/>
    <n v="58"/>
    <n v="38"/>
    <n v="4.99"/>
    <b v="0"/>
    <n v="6"/>
    <s v="Saturday"/>
    <s v="03:00 PM - 06:00 PM"/>
    <x v="1"/>
  </r>
  <r>
    <n v="1"/>
    <n v="1"/>
    <s v="11-00564"/>
    <x v="1"/>
    <d v="1899-12-30T17:01:00"/>
    <s v="Delivered"/>
    <n v="102"/>
    <n v="40"/>
    <n v="4.99"/>
    <b v="0"/>
    <n v="6"/>
    <s v="Saturday"/>
    <s v="03:00 PM - 06:00 PM"/>
    <x v="1"/>
  </r>
  <r>
    <n v="1"/>
    <n v="1"/>
    <s v="11-00568"/>
    <x v="1"/>
    <d v="1899-12-30T17:02:00"/>
    <s v="Delivered"/>
    <n v="71"/>
    <n v="80"/>
    <n v="4.99"/>
    <b v="0"/>
    <n v="6"/>
    <s v="Saturday"/>
    <s v="03:00 PM - 06:00 PM"/>
    <x v="1"/>
  </r>
  <r>
    <n v="1"/>
    <n v="1"/>
    <s v="11-00566"/>
    <x v="1"/>
    <d v="1899-12-30T17:02:00"/>
    <s v="Delivered"/>
    <n v="86"/>
    <n v="81"/>
    <n v="4.99"/>
    <b v="1"/>
    <n v="6"/>
    <s v="Saturday"/>
    <s v="03:00 PM - 06:00 PM"/>
    <x v="1"/>
  </r>
  <r>
    <n v="1"/>
    <n v="1"/>
    <s v="11-00567"/>
    <x v="1"/>
    <d v="1899-12-30T17:02:00"/>
    <s v="Delivered"/>
    <n v="108"/>
    <n v="108"/>
    <n v="4.99"/>
    <b v="0"/>
    <n v="6"/>
    <s v="Saturday"/>
    <s v="03:00 PM - 06:00 PM"/>
    <x v="1"/>
  </r>
  <r>
    <n v="1"/>
    <n v="1"/>
    <s v="11-00569"/>
    <x v="1"/>
    <d v="1899-12-30T17:03:00"/>
    <s v="Void"/>
    <s v="N/A"/>
    <n v="22"/>
    <n v="4.99"/>
    <b v="0"/>
    <n v="6"/>
    <s v="Saturday"/>
    <s v="03:00 PM - 06:00 PM"/>
    <x v="1"/>
  </r>
  <r>
    <n v="1"/>
    <n v="1"/>
    <s v="11-00571"/>
    <x v="1"/>
    <d v="1899-12-30T17:04:00"/>
    <s v="Void"/>
    <s v="N/A"/>
    <n v="22"/>
    <n v="4.99"/>
    <b v="0"/>
    <n v="6"/>
    <s v="Saturday"/>
    <s v="03:00 PM - 06:00 PM"/>
    <x v="1"/>
  </r>
  <r>
    <n v="1"/>
    <n v="1"/>
    <s v="11-00570"/>
    <x v="1"/>
    <d v="1899-12-30T17:04:00"/>
    <s v="Delivered"/>
    <n v="84"/>
    <n v="51"/>
    <n v="4.99"/>
    <b v="0"/>
    <n v="6"/>
    <s v="Saturday"/>
    <s v="03:00 PM - 06:00 PM"/>
    <x v="1"/>
  </r>
  <r>
    <n v="1"/>
    <n v="1"/>
    <s v="11-00572"/>
    <x v="1"/>
    <d v="1899-12-30T17:05:00"/>
    <s v="Delivered"/>
    <n v="101"/>
    <n v="60"/>
    <n v="4.99"/>
    <b v="0"/>
    <n v="6"/>
    <s v="Saturday"/>
    <s v="03:00 PM - 06:00 PM"/>
    <x v="1"/>
  </r>
  <r>
    <n v="1"/>
    <n v="1"/>
    <s v="11-00574"/>
    <x v="1"/>
    <d v="1899-12-30T17:07:00"/>
    <s v="Void"/>
    <s v="N/A"/>
    <n v="21"/>
    <n v="4.99"/>
    <b v="0"/>
    <n v="6"/>
    <s v="Saturday"/>
    <s v="03:00 PM - 06:00 PM"/>
    <x v="1"/>
  </r>
  <r>
    <n v="1"/>
    <n v="1"/>
    <s v="11-00573"/>
    <x v="1"/>
    <d v="1899-12-30T17:07:00"/>
    <s v="Delivered"/>
    <n v="96"/>
    <n v="62"/>
    <n v="4.99"/>
    <b v="0"/>
    <n v="6"/>
    <s v="Saturday"/>
    <s v="03:00 PM - 06:00 PM"/>
    <x v="1"/>
  </r>
  <r>
    <n v="1"/>
    <n v="1"/>
    <s v="11-00575"/>
    <x v="1"/>
    <d v="1899-12-30T17:07:00"/>
    <s v="Delivered"/>
    <n v="82"/>
    <n v="78"/>
    <n v="4.99"/>
    <b v="0"/>
    <n v="6"/>
    <s v="Saturday"/>
    <s v="03:00 PM - 06:00 PM"/>
    <x v="1"/>
  </r>
  <r>
    <n v="1"/>
    <n v="1"/>
    <s v="11-00576"/>
    <x v="1"/>
    <d v="1899-12-30T17:08:00"/>
    <s v="Delivered"/>
    <n v="103"/>
    <n v="58"/>
    <n v="4.99"/>
    <b v="0"/>
    <n v="6"/>
    <s v="Saturday"/>
    <s v="03:00 PM - 06:00 PM"/>
    <x v="1"/>
  </r>
  <r>
    <n v="1"/>
    <n v="1"/>
    <s v="11-00577"/>
    <x v="1"/>
    <d v="1899-12-30T17:09:00"/>
    <s v="Delivered"/>
    <n v="90"/>
    <n v="59"/>
    <n v="4.99"/>
    <b v="0"/>
    <n v="6"/>
    <s v="Saturday"/>
    <s v="03:00 PM - 06:00 PM"/>
    <x v="1"/>
  </r>
  <r>
    <n v="1"/>
    <n v="1"/>
    <s v="11-00579"/>
    <x v="1"/>
    <d v="1899-12-30T17:10:00"/>
    <s v="Delivered"/>
    <n v="87"/>
    <n v="49"/>
    <n v="4.99"/>
    <b v="0"/>
    <n v="6"/>
    <s v="Saturday"/>
    <s v="03:00 PM - 06:00 PM"/>
    <x v="1"/>
  </r>
  <r>
    <n v="1"/>
    <n v="1"/>
    <s v="11-00578"/>
    <x v="1"/>
    <d v="1899-12-30T17:10:00"/>
    <s v="Delivered"/>
    <n v="101"/>
    <n v="102"/>
    <n v="4.99"/>
    <b v="0"/>
    <n v="6"/>
    <s v="Saturday"/>
    <s v="03:00 PM - 06:00 PM"/>
    <x v="1"/>
  </r>
  <r>
    <n v="1"/>
    <n v="1"/>
    <s v="11-00580"/>
    <x v="1"/>
    <d v="1899-12-30T17:10:00"/>
    <s v="Delivered"/>
    <n v="88"/>
    <n v="137"/>
    <n v="4.99"/>
    <b v="1"/>
    <n v="6"/>
    <s v="Saturday"/>
    <s v="03:00 PM - 06:00 PM"/>
    <x v="1"/>
  </r>
  <r>
    <n v="1"/>
    <n v="1"/>
    <s v="11-00583"/>
    <x v="1"/>
    <d v="1899-12-30T17:11:00"/>
    <s v="Void"/>
    <s v="N/A"/>
    <n v="34"/>
    <n v="4.99"/>
    <b v="0"/>
    <n v="6"/>
    <s v="Saturday"/>
    <s v="03:00 PM - 06:00 PM"/>
    <x v="1"/>
  </r>
  <r>
    <n v="1"/>
    <n v="1"/>
    <s v="11-00582"/>
    <x v="1"/>
    <d v="1899-12-30T17:11:00"/>
    <s v="Delivered"/>
    <n v="104"/>
    <n v="51"/>
    <n v="4.99"/>
    <b v="0"/>
    <n v="6"/>
    <s v="Saturday"/>
    <s v="03:00 PM - 06:00 PM"/>
    <x v="1"/>
  </r>
  <r>
    <n v="1"/>
    <n v="1"/>
    <s v="11-00581"/>
    <x v="1"/>
    <d v="1899-12-30T17:11:00"/>
    <s v="Delivered"/>
    <n v="64"/>
    <n v="65"/>
    <n v="4.99"/>
    <b v="0"/>
    <n v="6"/>
    <s v="Saturday"/>
    <s v="03:00 PM - 06:00 PM"/>
    <x v="1"/>
  </r>
  <r>
    <n v="1"/>
    <n v="1"/>
    <s v="11-00584"/>
    <x v="1"/>
    <d v="1899-12-30T17:13:00"/>
    <s v="Delivered"/>
    <n v="65"/>
    <n v="42"/>
    <n v="4.99"/>
    <b v="0"/>
    <n v="6"/>
    <s v="Saturday"/>
    <s v="03:00 PM - 06:00 PM"/>
    <x v="1"/>
  </r>
  <r>
    <n v="1"/>
    <n v="1"/>
    <s v="11-00585"/>
    <x v="1"/>
    <d v="1899-12-30T17:13:00"/>
    <s v="Delivered"/>
    <n v="70"/>
    <n v="50"/>
    <n v="4.99"/>
    <b v="0"/>
    <n v="6"/>
    <s v="Saturday"/>
    <s v="03:00 PM - 06:00 PM"/>
    <x v="1"/>
  </r>
  <r>
    <n v="1"/>
    <n v="1"/>
    <s v="11-00586"/>
    <x v="1"/>
    <d v="1899-12-30T17:15:00"/>
    <s v="Delivered"/>
    <n v="116"/>
    <n v="62"/>
    <n v="4.99"/>
    <b v="0"/>
    <n v="6"/>
    <s v="Saturday"/>
    <s v="03:00 PM - 06:00 PM"/>
    <x v="1"/>
  </r>
  <r>
    <n v="1"/>
    <n v="1"/>
    <s v="11-00588"/>
    <x v="1"/>
    <d v="1899-12-30T17:16:00"/>
    <s v="Void"/>
    <s v="N/A"/>
    <n v="22"/>
    <n v="4.99"/>
    <b v="0"/>
    <n v="6"/>
    <s v="Saturday"/>
    <s v="03:00 PM - 06:00 PM"/>
    <x v="1"/>
  </r>
  <r>
    <n v="1"/>
    <n v="1"/>
    <s v="11-00589"/>
    <x v="1"/>
    <d v="1899-12-30T17:16:00"/>
    <s v="Void"/>
    <s v="N/A"/>
    <n v="32"/>
    <n v="4.99"/>
    <b v="0"/>
    <n v="6"/>
    <s v="Saturday"/>
    <s v="03:00 PM - 06:00 PM"/>
    <x v="1"/>
  </r>
  <r>
    <n v="1"/>
    <n v="1"/>
    <s v="11-00587"/>
    <x v="1"/>
    <d v="1899-12-30T17:16:00"/>
    <s v="Delivered"/>
    <n v="67"/>
    <n v="61"/>
    <n v="4.99"/>
    <b v="0"/>
    <n v="6"/>
    <s v="Saturday"/>
    <s v="03:00 PM - 06:00 PM"/>
    <x v="1"/>
  </r>
  <r>
    <n v="1"/>
    <n v="1"/>
    <s v="11-00590"/>
    <x v="1"/>
    <d v="1899-12-30T17:18:00"/>
    <s v="Delivered"/>
    <n v="117"/>
    <n v="80"/>
    <n v="4.99"/>
    <b v="0"/>
    <n v="6"/>
    <s v="Saturday"/>
    <s v="03:00 PM - 06:00 PM"/>
    <x v="1"/>
  </r>
  <r>
    <n v="1"/>
    <n v="1"/>
    <s v="11-00591"/>
    <x v="1"/>
    <d v="1899-12-30T17:20:00"/>
    <s v="Delivered"/>
    <n v="91"/>
    <n v="54"/>
    <n v="4.99"/>
    <b v="0"/>
    <n v="6"/>
    <s v="Saturday"/>
    <s v="03:00 PM - 06:00 PM"/>
    <x v="1"/>
  </r>
  <r>
    <n v="1"/>
    <n v="1"/>
    <s v="11-00592"/>
    <x v="1"/>
    <d v="1899-12-30T17:20:00"/>
    <s v="Delivered"/>
    <n v="98"/>
    <n v="66"/>
    <n v="4.99"/>
    <b v="0"/>
    <n v="6"/>
    <s v="Saturday"/>
    <s v="03:00 PM - 06:00 PM"/>
    <x v="1"/>
  </r>
  <r>
    <n v="1"/>
    <n v="1"/>
    <s v="11-00593"/>
    <x v="1"/>
    <d v="1899-12-30T17:21:00"/>
    <s v="Delivered"/>
    <n v="104"/>
    <n v="55"/>
    <n v="4.99"/>
    <b v="0"/>
    <n v="6"/>
    <s v="Saturday"/>
    <s v="03:00 PM - 06:00 PM"/>
    <x v="1"/>
  </r>
  <r>
    <n v="1"/>
    <n v="1"/>
    <s v="11-00594"/>
    <x v="1"/>
    <d v="1899-12-30T17:22:00"/>
    <s v="Void"/>
    <s v="N/A"/>
    <n v="27"/>
    <n v="4.99"/>
    <b v="0"/>
    <n v="6"/>
    <s v="Saturday"/>
    <s v="03:00 PM - 06:00 PM"/>
    <x v="1"/>
  </r>
  <r>
    <n v="1"/>
    <n v="1"/>
    <s v="11-00595"/>
    <x v="1"/>
    <d v="1899-12-30T17:23:00"/>
    <s v="Void"/>
    <s v="N/A"/>
    <n v="34"/>
    <n v="4.99"/>
    <b v="0"/>
    <n v="6"/>
    <s v="Saturday"/>
    <s v="03:00 PM - 06:00 PM"/>
    <x v="1"/>
  </r>
  <r>
    <n v="1"/>
    <n v="1"/>
    <s v="11-00597"/>
    <x v="1"/>
    <d v="1899-12-30T17:23:00"/>
    <s v="Delivered"/>
    <n v="103"/>
    <n v="43"/>
    <n v="4.99"/>
    <b v="0"/>
    <n v="6"/>
    <s v="Saturday"/>
    <s v="03:00 PM - 06:00 PM"/>
    <x v="1"/>
  </r>
  <r>
    <n v="1"/>
    <n v="1"/>
    <s v="11-00596"/>
    <x v="1"/>
    <d v="1899-12-30T17:23:00"/>
    <s v="Delivered"/>
    <n v="107"/>
    <n v="52"/>
    <n v="4.99"/>
    <b v="0"/>
    <n v="6"/>
    <s v="Saturday"/>
    <s v="03:00 PM - 06:00 PM"/>
    <x v="1"/>
  </r>
  <r>
    <n v="1"/>
    <n v="1"/>
    <s v="11-00598"/>
    <x v="1"/>
    <d v="1899-12-30T17:25:00"/>
    <s v="Delivered"/>
    <n v="58"/>
    <n v="41"/>
    <n v="4.99"/>
    <b v="0"/>
    <n v="6"/>
    <s v="Saturday"/>
    <s v="03:00 PM - 06:00 PM"/>
    <x v="1"/>
  </r>
  <r>
    <n v="1"/>
    <n v="1"/>
    <s v="11-00599"/>
    <x v="1"/>
    <d v="1899-12-30T17:25:00"/>
    <s v="Delivered"/>
    <n v="88"/>
    <n v="65"/>
    <n v="4.99"/>
    <b v="0"/>
    <n v="6"/>
    <s v="Saturday"/>
    <s v="03:00 PM - 06:00 PM"/>
    <x v="1"/>
  </r>
  <r>
    <n v="1"/>
    <n v="1"/>
    <s v="11-00600"/>
    <x v="1"/>
    <d v="1899-12-30T17:27:00"/>
    <s v="Void"/>
    <s v="N/A"/>
    <n v="29"/>
    <n v="4.99"/>
    <b v="0"/>
    <n v="6"/>
    <s v="Saturday"/>
    <s v="03:00 PM - 06:00 PM"/>
    <x v="1"/>
  </r>
  <r>
    <n v="1"/>
    <n v="1"/>
    <s v="11-00601"/>
    <x v="1"/>
    <d v="1899-12-30T17:28:00"/>
    <s v="Delivered"/>
    <n v="89"/>
    <n v="65"/>
    <n v="4.99"/>
    <b v="0"/>
    <n v="6"/>
    <s v="Saturday"/>
    <s v="03:00 PM - 06:00 PM"/>
    <x v="1"/>
  </r>
  <r>
    <n v="1"/>
    <n v="1"/>
    <s v="11-00605"/>
    <x v="1"/>
    <d v="1899-12-30T17:29:00"/>
    <s v="Void"/>
    <s v="N/A"/>
    <n v="23"/>
    <n v="4.99"/>
    <b v="0"/>
    <n v="6"/>
    <s v="Saturday"/>
    <s v="03:00 PM - 06:00 PM"/>
    <x v="1"/>
  </r>
  <r>
    <n v="1"/>
    <n v="1"/>
    <s v="11-00602"/>
    <x v="1"/>
    <d v="1899-12-30T17:29:00"/>
    <s v="Delivered"/>
    <n v="90"/>
    <n v="52"/>
    <n v="4.99"/>
    <b v="0"/>
    <n v="6"/>
    <s v="Saturday"/>
    <s v="03:00 PM - 06:00 PM"/>
    <x v="1"/>
  </r>
  <r>
    <n v="1"/>
    <n v="1"/>
    <s v="11-00604"/>
    <x v="1"/>
    <d v="1899-12-30T17:29:00"/>
    <s v="Delivered"/>
    <n v="113"/>
    <n v="66"/>
    <n v="4.99"/>
    <b v="0"/>
    <n v="6"/>
    <s v="Saturday"/>
    <s v="03:00 PM - 06:00 PM"/>
    <x v="1"/>
  </r>
  <r>
    <n v="1"/>
    <n v="1"/>
    <s v="11-00606"/>
    <x v="1"/>
    <d v="1899-12-30T17:29:00"/>
    <s v="Delivered"/>
    <n v="73"/>
    <n v="74"/>
    <n v="4.99"/>
    <b v="0"/>
    <n v="6"/>
    <s v="Saturday"/>
    <s v="03:00 PM - 06:00 PM"/>
    <x v="1"/>
  </r>
  <r>
    <n v="1"/>
    <n v="1"/>
    <s v="11-00607"/>
    <x v="1"/>
    <d v="1899-12-30T17:29:00"/>
    <s v="Delivered"/>
    <n v="102"/>
    <n v="84"/>
    <n v="4.99"/>
    <b v="0"/>
    <n v="6"/>
    <s v="Saturday"/>
    <s v="03:00 PM - 06:00 PM"/>
    <x v="1"/>
  </r>
  <r>
    <n v="1"/>
    <n v="1"/>
    <s v="11-00603"/>
    <x v="1"/>
    <d v="1899-12-30T17:29:00"/>
    <s v="Delivered"/>
    <n v="100"/>
    <n v="141"/>
    <n v="4.99"/>
    <b v="0"/>
    <n v="6"/>
    <s v="Saturday"/>
    <s v="03:00 PM - 06:00 PM"/>
    <x v="1"/>
  </r>
  <r>
    <n v="1"/>
    <n v="1"/>
    <s v="11-00608"/>
    <x v="1"/>
    <d v="1899-12-30T17:30:00"/>
    <s v="Void"/>
    <s v="N/A"/>
    <n v="24"/>
    <n v="4.99"/>
    <b v="0"/>
    <n v="6"/>
    <s v="Saturday"/>
    <s v="03:00 PM - 06:00 PM"/>
    <x v="1"/>
  </r>
  <r>
    <n v="1"/>
    <n v="1"/>
    <s v="11-00609"/>
    <x v="1"/>
    <d v="1899-12-30T17:31:00"/>
    <s v="Void"/>
    <s v="N/A"/>
    <n v="34"/>
    <n v="4.99"/>
    <b v="0"/>
    <n v="6"/>
    <s v="Saturday"/>
    <s v="03:00 PM - 06:00 PM"/>
    <x v="1"/>
  </r>
  <r>
    <n v="1"/>
    <n v="1"/>
    <s v="11-00610"/>
    <x v="1"/>
    <d v="1899-12-30T17:31:00"/>
    <s v="Delivered"/>
    <n v="107"/>
    <n v="50"/>
    <n v="4.99"/>
    <b v="0"/>
    <n v="6"/>
    <s v="Saturday"/>
    <s v="03:00 PM - 06:00 PM"/>
    <x v="1"/>
  </r>
  <r>
    <n v="1"/>
    <n v="1"/>
    <s v="11-00611"/>
    <x v="1"/>
    <d v="1899-12-30T17:32:00"/>
    <s v="Delivered"/>
    <n v="91"/>
    <n v="135"/>
    <n v="4.99"/>
    <b v="0"/>
    <n v="6"/>
    <s v="Saturday"/>
    <s v="03:00 PM - 06:00 PM"/>
    <x v="1"/>
  </r>
  <r>
    <n v="1"/>
    <n v="1"/>
    <s v="11-00612"/>
    <x v="1"/>
    <d v="1899-12-30T17:33:00"/>
    <s v="Void"/>
    <s v="N/A"/>
    <n v="36"/>
    <n v="4.99"/>
    <b v="0"/>
    <n v="6"/>
    <s v="Saturday"/>
    <s v="03:00 PM - 06:00 PM"/>
    <x v="1"/>
  </r>
  <r>
    <n v="1"/>
    <n v="1"/>
    <s v="11-00613"/>
    <x v="1"/>
    <d v="1899-12-30T17:34:00"/>
    <s v="Delivered"/>
    <n v="102"/>
    <n v="153"/>
    <n v="4.99"/>
    <b v="0"/>
    <n v="6"/>
    <s v="Saturday"/>
    <s v="03:00 PM - 06:00 PM"/>
    <x v="1"/>
  </r>
  <r>
    <n v="1"/>
    <n v="1"/>
    <s v="11-00614"/>
    <x v="1"/>
    <d v="1899-12-30T17:35:00"/>
    <s v="Void"/>
    <s v="N/A"/>
    <n v="24"/>
    <n v="4.99"/>
    <b v="0"/>
    <n v="6"/>
    <s v="Saturday"/>
    <s v="03:00 PM - 06:00 PM"/>
    <x v="1"/>
  </r>
  <r>
    <n v="1"/>
    <n v="1"/>
    <s v="11-00615"/>
    <x v="1"/>
    <d v="1899-12-30T17:36:00"/>
    <s v="Delivered"/>
    <n v="99"/>
    <n v="206"/>
    <n v="4.99"/>
    <b v="0"/>
    <n v="6"/>
    <s v="Saturday"/>
    <s v="03:00 PM - 06:00 PM"/>
    <x v="1"/>
  </r>
  <r>
    <n v="1"/>
    <n v="1"/>
    <s v="11-00616"/>
    <x v="1"/>
    <d v="1899-12-30T17:38:00"/>
    <s v="Delivered"/>
    <n v="105"/>
    <n v="47"/>
    <n v="4.99"/>
    <b v="0"/>
    <n v="6"/>
    <s v="Saturday"/>
    <s v="03:00 PM - 06:00 PM"/>
    <x v="1"/>
  </r>
  <r>
    <n v="1"/>
    <n v="1"/>
    <s v="11-00617"/>
    <x v="1"/>
    <d v="1899-12-30T17:38:00"/>
    <s v="Delivered"/>
    <n v="100"/>
    <n v="111"/>
    <n v="4.99"/>
    <b v="0"/>
    <n v="6"/>
    <s v="Saturday"/>
    <s v="03:00 PM - 06:00 PM"/>
    <x v="1"/>
  </r>
  <r>
    <n v="1"/>
    <n v="1"/>
    <s v="11-00619"/>
    <x v="1"/>
    <d v="1899-12-30T17:39:00"/>
    <s v="Void"/>
    <s v="N/A"/>
    <n v="33"/>
    <n v="4.99"/>
    <b v="0"/>
    <n v="6"/>
    <s v="Saturday"/>
    <s v="03:00 PM - 06:00 PM"/>
    <x v="1"/>
  </r>
  <r>
    <n v="1"/>
    <n v="1"/>
    <s v="11-00618"/>
    <x v="1"/>
    <d v="1899-12-30T17:39:00"/>
    <s v="Delivered"/>
    <n v="111"/>
    <n v="82"/>
    <n v="4.99"/>
    <b v="0"/>
    <n v="6"/>
    <s v="Saturday"/>
    <s v="03:00 PM - 06:00 PM"/>
    <x v="1"/>
  </r>
  <r>
    <n v="1"/>
    <n v="1"/>
    <s v="11-00620"/>
    <x v="1"/>
    <d v="1899-12-30T17:40:00"/>
    <s v="Delivered"/>
    <n v="97"/>
    <n v="92"/>
    <n v="4.99"/>
    <b v="0"/>
    <n v="6"/>
    <s v="Saturday"/>
    <s v="03:00 PM - 06:00 PM"/>
    <x v="1"/>
  </r>
  <r>
    <n v="1"/>
    <n v="1"/>
    <s v="11-00621"/>
    <x v="1"/>
    <d v="1899-12-30T17:41:00"/>
    <s v="Delivered"/>
    <n v="72"/>
    <n v="72"/>
    <n v="4.99"/>
    <b v="0"/>
    <n v="6"/>
    <s v="Saturday"/>
    <s v="03:00 PM - 06:00 PM"/>
    <x v="1"/>
  </r>
  <r>
    <n v="1"/>
    <n v="1"/>
    <s v="11-00622"/>
    <x v="1"/>
    <d v="1899-12-30T17:42:00"/>
    <s v="Delivered"/>
    <n v="71"/>
    <n v="127"/>
    <n v="4.99"/>
    <b v="0"/>
    <n v="6"/>
    <s v="Saturday"/>
    <s v="03:00 PM - 06:00 PM"/>
    <x v="1"/>
  </r>
  <r>
    <n v="1"/>
    <n v="1"/>
    <s v="11-00624"/>
    <x v="1"/>
    <d v="1899-12-30T17:43:00"/>
    <s v="Delivered"/>
    <n v="80"/>
    <n v="62"/>
    <n v="4.99"/>
    <b v="0"/>
    <n v="6"/>
    <s v="Saturday"/>
    <s v="03:00 PM - 06:00 PM"/>
    <x v="1"/>
  </r>
  <r>
    <n v="1"/>
    <n v="1"/>
    <s v="11-00623"/>
    <x v="1"/>
    <d v="1899-12-30T17:43:00"/>
    <s v="Delivered"/>
    <n v="110"/>
    <n v="64"/>
    <n v="4.99"/>
    <b v="0"/>
    <n v="6"/>
    <s v="Saturday"/>
    <s v="03:00 PM - 06:00 PM"/>
    <x v="1"/>
  </r>
  <r>
    <n v="1"/>
    <n v="1"/>
    <s v="11-00626"/>
    <x v="1"/>
    <d v="1899-12-30T17:44:00"/>
    <s v="Void"/>
    <s v="N/A"/>
    <n v="30"/>
    <n v="4.99"/>
    <b v="0"/>
    <n v="6"/>
    <s v="Saturday"/>
    <s v="03:00 PM - 06:00 PM"/>
    <x v="1"/>
  </r>
  <r>
    <n v="1"/>
    <n v="1"/>
    <s v="11-00625"/>
    <x v="1"/>
    <d v="1899-12-30T17:44:00"/>
    <s v="Void"/>
    <s v="N/A"/>
    <n v="32"/>
    <n v="4.99"/>
    <b v="0"/>
    <n v="6"/>
    <s v="Saturday"/>
    <s v="03:00 PM - 06:00 PM"/>
    <x v="1"/>
  </r>
  <r>
    <n v="1"/>
    <n v="1"/>
    <s v="11-00627"/>
    <x v="1"/>
    <d v="1899-12-30T17:46:00"/>
    <s v="Void"/>
    <s v="N/A"/>
    <n v="23"/>
    <n v="4.99"/>
    <b v="0"/>
    <n v="6"/>
    <s v="Saturday"/>
    <s v="03:00 PM - 06:00 PM"/>
    <x v="1"/>
  </r>
  <r>
    <n v="1"/>
    <n v="1"/>
    <s v="11-00628"/>
    <x v="1"/>
    <d v="1899-12-30T17:46:00"/>
    <s v="Delivered"/>
    <n v="77"/>
    <n v="39"/>
    <n v="4.99"/>
    <b v="0"/>
    <n v="6"/>
    <s v="Saturday"/>
    <s v="03:00 PM - 06:00 PM"/>
    <x v="1"/>
  </r>
  <r>
    <n v="1"/>
    <n v="1"/>
    <s v="11-00629"/>
    <x v="1"/>
    <d v="1899-12-30T17:46:00"/>
    <s v="Delivered"/>
    <n v="105"/>
    <n v="53"/>
    <n v="4.99"/>
    <b v="0"/>
    <n v="6"/>
    <s v="Saturday"/>
    <s v="03:00 PM - 06:00 PM"/>
    <x v="1"/>
  </r>
  <r>
    <n v="1"/>
    <n v="1"/>
    <s v="11-00630"/>
    <x v="1"/>
    <d v="1899-12-30T17:46:00"/>
    <s v="Delivered"/>
    <n v="90"/>
    <n v="78"/>
    <n v="4.99"/>
    <b v="1"/>
    <n v="6"/>
    <s v="Saturday"/>
    <s v="03:00 PM - 06:00 PM"/>
    <x v="1"/>
  </r>
  <r>
    <n v="1"/>
    <n v="1"/>
    <s v="11-00633"/>
    <x v="1"/>
    <d v="1899-12-30T17:48:00"/>
    <s v="Void"/>
    <s v="N/A"/>
    <n v="26"/>
    <n v="4.99"/>
    <b v="0"/>
    <n v="6"/>
    <s v="Saturday"/>
    <s v="03:00 PM - 06:00 PM"/>
    <x v="1"/>
  </r>
  <r>
    <n v="1"/>
    <n v="1"/>
    <s v="11-00632"/>
    <x v="1"/>
    <d v="1899-12-30T17:48:00"/>
    <s v="Delivered"/>
    <n v="100"/>
    <n v="87"/>
    <n v="4.99"/>
    <b v="0"/>
    <n v="6"/>
    <s v="Saturday"/>
    <s v="03:00 PM - 06:00 PM"/>
    <x v="1"/>
  </r>
  <r>
    <n v="1"/>
    <n v="1"/>
    <s v="11-00631"/>
    <x v="1"/>
    <d v="1899-12-30T17:48:00"/>
    <s v="Delivered"/>
    <n v="103"/>
    <n v="93"/>
    <n v="4.99"/>
    <b v="0"/>
    <n v="6"/>
    <s v="Saturday"/>
    <s v="03:00 PM - 06:00 PM"/>
    <x v="1"/>
  </r>
  <r>
    <n v="1"/>
    <n v="1"/>
    <s v="11-00634"/>
    <x v="1"/>
    <d v="1899-12-30T17:49:00"/>
    <s v="Void"/>
    <s v="N/A"/>
    <n v="35"/>
    <n v="4.99"/>
    <b v="0"/>
    <n v="6"/>
    <s v="Saturday"/>
    <s v="03:00 PM - 06:00 PM"/>
    <x v="1"/>
  </r>
  <r>
    <n v="1"/>
    <n v="1"/>
    <s v="11-00635"/>
    <x v="1"/>
    <d v="1899-12-30T17:49:00"/>
    <s v="Delivered"/>
    <n v="90"/>
    <n v="63"/>
    <n v="4.99"/>
    <b v="0"/>
    <n v="6"/>
    <s v="Saturday"/>
    <s v="03:00 PM - 06:00 PM"/>
    <x v="1"/>
  </r>
  <r>
    <n v="1"/>
    <n v="1"/>
    <s v="11-00636"/>
    <x v="1"/>
    <d v="1899-12-30T17:50:00"/>
    <s v="Void"/>
    <s v="N/A"/>
    <n v="36"/>
    <n v="4.99"/>
    <b v="0"/>
    <n v="6"/>
    <s v="Saturday"/>
    <s v="03:00 PM - 06:00 PM"/>
    <x v="1"/>
  </r>
  <r>
    <n v="1"/>
    <n v="1"/>
    <s v="11-00638"/>
    <x v="1"/>
    <d v="1899-12-30T17:54:00"/>
    <s v="Delivered"/>
    <n v="63"/>
    <n v="68"/>
    <n v="4.99"/>
    <b v="0"/>
    <n v="6"/>
    <s v="Saturday"/>
    <s v="03:00 PM - 06:00 PM"/>
    <x v="1"/>
  </r>
  <r>
    <n v="1"/>
    <n v="1"/>
    <s v="11-00637"/>
    <x v="1"/>
    <d v="1899-12-30T17:54:00"/>
    <s v="Delivered"/>
    <n v="105"/>
    <n v="115"/>
    <n v="4.99"/>
    <b v="1"/>
    <n v="6"/>
    <s v="Saturday"/>
    <s v="03:00 PM - 06:00 PM"/>
    <x v="1"/>
  </r>
  <r>
    <n v="1"/>
    <n v="1"/>
    <s v="11-00640"/>
    <x v="1"/>
    <d v="1899-12-30T17:55:00"/>
    <s v="Delivered"/>
    <n v="66"/>
    <n v="46"/>
    <n v="4.99"/>
    <b v="0"/>
    <n v="6"/>
    <s v="Saturday"/>
    <s v="03:00 PM - 06:00 PM"/>
    <x v="1"/>
  </r>
  <r>
    <n v="1"/>
    <n v="1"/>
    <s v="11-00639"/>
    <x v="1"/>
    <d v="1899-12-30T17:55:00"/>
    <s v="Delivered"/>
    <n v="111"/>
    <n v="78"/>
    <n v="4.99"/>
    <b v="0"/>
    <n v="6"/>
    <s v="Saturday"/>
    <s v="03:00 PM - 06:00 PM"/>
    <x v="1"/>
  </r>
  <r>
    <n v="1"/>
    <n v="1"/>
    <s v="11-00641"/>
    <x v="1"/>
    <d v="1899-12-30T17:57:00"/>
    <s v="Void"/>
    <s v="N/A"/>
    <n v="29"/>
    <n v="4.99"/>
    <b v="0"/>
    <n v="6"/>
    <s v="Saturday"/>
    <s v="03:00 PM - 06:00 PM"/>
    <x v="1"/>
  </r>
  <r>
    <n v="1"/>
    <n v="1"/>
    <s v="11-00642"/>
    <x v="1"/>
    <d v="1899-12-30T17:57:00"/>
    <s v="Delivered"/>
    <n v="109"/>
    <n v="38"/>
    <n v="4.99"/>
    <b v="0"/>
    <n v="6"/>
    <s v="Saturday"/>
    <s v="03:00 PM - 06:00 PM"/>
    <x v="1"/>
  </r>
  <r>
    <n v="1"/>
    <n v="1"/>
    <s v="11-00643"/>
    <x v="1"/>
    <d v="1899-12-30T17:59:00"/>
    <s v="Void"/>
    <s v="N/A"/>
    <n v="26"/>
    <n v="4.99"/>
    <b v="0"/>
    <n v="6"/>
    <s v="Saturday"/>
    <s v="03:00 PM - 06:00 PM"/>
    <x v="1"/>
  </r>
  <r>
    <n v="1"/>
    <n v="1"/>
    <s v="11-00645"/>
    <x v="1"/>
    <d v="1899-12-30T17:59:00"/>
    <s v="Delivered"/>
    <n v="105"/>
    <n v="40"/>
    <n v="4.99"/>
    <b v="0"/>
    <n v="6"/>
    <s v="Saturday"/>
    <s v="03:00 PM - 06:00 PM"/>
    <x v="1"/>
  </r>
  <r>
    <n v="1"/>
    <n v="1"/>
    <s v="11-00644"/>
    <x v="1"/>
    <d v="1899-12-30T17:59:00"/>
    <s v="Delivered"/>
    <n v="99"/>
    <n v="49"/>
    <n v="4.99"/>
    <b v="0"/>
    <n v="6"/>
    <s v="Saturday"/>
    <s v="03:00 PM - 06:00 PM"/>
    <x v="1"/>
  </r>
  <r>
    <n v="1"/>
    <n v="1"/>
    <s v="11-00646"/>
    <x v="1"/>
    <d v="1899-12-30T18:00:00"/>
    <s v="Delivered"/>
    <n v="175"/>
    <n v="54"/>
    <n v="4.99"/>
    <b v="0"/>
    <n v="6"/>
    <s v="Saturday"/>
    <s v="06:00 PM - 09:00 PM"/>
    <x v="2"/>
  </r>
  <r>
    <n v="1"/>
    <n v="1"/>
    <s v="11-00647"/>
    <x v="1"/>
    <d v="1899-12-30T18:00:00"/>
    <s v="Delivered"/>
    <n v="139"/>
    <n v="83"/>
    <n v="4.99"/>
    <b v="0"/>
    <n v="6"/>
    <s v="Saturday"/>
    <s v="06:00 PM - 09:00 PM"/>
    <x v="2"/>
  </r>
  <r>
    <n v="1"/>
    <n v="1"/>
    <s v="11-00648"/>
    <x v="1"/>
    <d v="1899-12-30T18:02:00"/>
    <s v="Void"/>
    <s v="N/A"/>
    <n v="26"/>
    <n v="4.99"/>
    <b v="0"/>
    <n v="6"/>
    <s v="Saturday"/>
    <s v="06:00 PM - 09:00 PM"/>
    <x v="2"/>
  </r>
  <r>
    <n v="1"/>
    <n v="1"/>
    <s v="11-00649"/>
    <x v="1"/>
    <d v="1899-12-30T18:02:00"/>
    <s v="Delivered"/>
    <n v="132"/>
    <n v="43"/>
    <n v="4.99"/>
    <b v="0"/>
    <n v="6"/>
    <s v="Saturday"/>
    <s v="06:00 PM - 09:00 PM"/>
    <x v="2"/>
  </r>
  <r>
    <n v="1"/>
    <n v="1"/>
    <s v="11-00650"/>
    <x v="1"/>
    <d v="1899-12-30T18:05:00"/>
    <s v="Delivered"/>
    <n v="164"/>
    <n v="89"/>
    <n v="4.99"/>
    <b v="0"/>
    <n v="6"/>
    <s v="Saturday"/>
    <s v="06:00 PM - 09:00 PM"/>
    <x v="2"/>
  </r>
  <r>
    <n v="1"/>
    <n v="1"/>
    <s v="11-00651"/>
    <x v="1"/>
    <d v="1899-12-30T18:07:00"/>
    <s v="Delivered"/>
    <n v="172"/>
    <n v="66"/>
    <n v="4.99"/>
    <b v="0"/>
    <n v="6"/>
    <s v="Saturday"/>
    <s v="06:00 PM - 09:00 PM"/>
    <x v="2"/>
  </r>
  <r>
    <n v="1"/>
    <n v="1"/>
    <s v="11-00653"/>
    <x v="1"/>
    <d v="1899-12-30T18:08:00"/>
    <s v="Void"/>
    <s v="N/A"/>
    <n v="24"/>
    <n v="4.99"/>
    <b v="0"/>
    <n v="6"/>
    <s v="Saturday"/>
    <s v="06:00 PM - 09:00 PM"/>
    <x v="2"/>
  </r>
  <r>
    <n v="1"/>
    <n v="1"/>
    <s v="11-00652"/>
    <x v="1"/>
    <d v="1899-12-30T18:08:00"/>
    <s v="Delivered"/>
    <n v="164"/>
    <n v="250"/>
    <n v="4.99"/>
    <b v="0"/>
    <n v="6"/>
    <s v="Saturday"/>
    <s v="06:00 PM - 09:00 PM"/>
    <x v="2"/>
  </r>
  <r>
    <n v="1"/>
    <n v="1"/>
    <s v="11-00654"/>
    <x v="1"/>
    <d v="1899-12-30T18:09:00"/>
    <s v="Void"/>
    <s v="N/A"/>
    <n v="26"/>
    <n v="4.99"/>
    <b v="0"/>
    <n v="6"/>
    <s v="Saturday"/>
    <s v="06:00 PM - 09:00 PM"/>
    <x v="2"/>
  </r>
  <r>
    <n v="1"/>
    <n v="1"/>
    <s v="11-00657"/>
    <x v="1"/>
    <d v="1899-12-30T18:10:00"/>
    <s v="Delivered"/>
    <n v="146"/>
    <n v="36"/>
    <n v="4.99"/>
    <b v="0"/>
    <n v="6"/>
    <s v="Saturday"/>
    <s v="06:00 PM - 09:00 PM"/>
    <x v="2"/>
  </r>
  <r>
    <n v="1"/>
    <n v="1"/>
    <s v="11-00656"/>
    <x v="1"/>
    <d v="1899-12-30T18:10:00"/>
    <s v="Delivered"/>
    <n v="156"/>
    <n v="38"/>
    <n v="4.99"/>
    <b v="0"/>
    <n v="6"/>
    <s v="Saturday"/>
    <s v="06:00 PM - 09:00 PM"/>
    <x v="2"/>
  </r>
  <r>
    <n v="1"/>
    <n v="1"/>
    <s v="11-00655"/>
    <x v="1"/>
    <d v="1899-12-30T18:10:00"/>
    <s v="Delivered"/>
    <n v="157"/>
    <n v="150"/>
    <n v="4.99"/>
    <b v="0"/>
    <n v="6"/>
    <s v="Saturday"/>
    <s v="06:00 PM - 09:00 PM"/>
    <x v="2"/>
  </r>
  <r>
    <n v="1"/>
    <n v="1"/>
    <s v="11-00658"/>
    <x v="1"/>
    <d v="1899-12-30T18:11:00"/>
    <s v="Delivered"/>
    <n v="155"/>
    <n v="51"/>
    <n v="4.99"/>
    <b v="0"/>
    <n v="6"/>
    <s v="Saturday"/>
    <s v="06:00 PM - 09:00 PM"/>
    <x v="2"/>
  </r>
  <r>
    <n v="1"/>
    <n v="1"/>
    <s v="11-00660"/>
    <x v="1"/>
    <d v="1899-12-30T18:12:00"/>
    <s v="Delivered"/>
    <n v="129"/>
    <n v="37"/>
    <n v="4.99"/>
    <b v="0"/>
    <n v="6"/>
    <s v="Saturday"/>
    <s v="06:00 PM - 09:00 PM"/>
    <x v="2"/>
  </r>
  <r>
    <n v="1"/>
    <n v="1"/>
    <s v="11-00659"/>
    <x v="1"/>
    <d v="1899-12-30T18:12:00"/>
    <s v="Delivered"/>
    <n v="166"/>
    <n v="165"/>
    <n v="4.99"/>
    <b v="1"/>
    <n v="6"/>
    <s v="Saturday"/>
    <s v="06:00 PM - 09:00 PM"/>
    <x v="2"/>
  </r>
  <r>
    <n v="1"/>
    <n v="1"/>
    <s v="11-00662"/>
    <x v="1"/>
    <d v="1899-12-30T18:14:00"/>
    <s v="Delivered"/>
    <n v="166"/>
    <n v="35"/>
    <n v="4.99"/>
    <b v="0"/>
    <n v="6"/>
    <s v="Saturday"/>
    <s v="06:00 PM - 09:00 PM"/>
    <x v="2"/>
  </r>
  <r>
    <n v="1"/>
    <n v="1"/>
    <s v="11-00661"/>
    <x v="1"/>
    <d v="1899-12-30T18:14:00"/>
    <s v="Delivered"/>
    <n v="158"/>
    <n v="87"/>
    <n v="4.99"/>
    <b v="0"/>
    <n v="6"/>
    <s v="Saturday"/>
    <s v="06:00 PM - 09:00 PM"/>
    <x v="2"/>
  </r>
  <r>
    <n v="1"/>
    <n v="1"/>
    <s v="11-00663"/>
    <x v="1"/>
    <d v="1899-12-30T18:17:00"/>
    <s v="Delivered"/>
    <n v="118"/>
    <n v="55"/>
    <n v="4.99"/>
    <b v="0"/>
    <n v="6"/>
    <s v="Saturday"/>
    <s v="06:00 PM - 09:00 PM"/>
    <x v="2"/>
  </r>
  <r>
    <n v="1"/>
    <n v="1"/>
    <s v="11-00664"/>
    <x v="1"/>
    <d v="1899-12-30T18:18:00"/>
    <s v="Delivered"/>
    <n v="172"/>
    <n v="53"/>
    <n v="4.99"/>
    <b v="0"/>
    <n v="6"/>
    <s v="Saturday"/>
    <s v="06:00 PM - 09:00 PM"/>
    <x v="2"/>
  </r>
  <r>
    <n v="1"/>
    <n v="1"/>
    <s v="11-00666"/>
    <x v="1"/>
    <d v="1899-12-30T18:19:00"/>
    <s v="Delivered"/>
    <n v="151"/>
    <n v="44"/>
    <n v="4.99"/>
    <b v="0"/>
    <n v="6"/>
    <s v="Saturday"/>
    <s v="06:00 PM - 09:00 PM"/>
    <x v="2"/>
  </r>
  <r>
    <n v="1"/>
    <n v="1"/>
    <s v="11-00665"/>
    <x v="1"/>
    <d v="1899-12-30T18:19:00"/>
    <s v="Delivered"/>
    <n v="151"/>
    <n v="52"/>
    <n v="4.99"/>
    <b v="0"/>
    <n v="6"/>
    <s v="Saturday"/>
    <s v="06:00 PM - 09:00 PM"/>
    <x v="2"/>
  </r>
  <r>
    <n v="1"/>
    <n v="1"/>
    <s v="11-00667"/>
    <x v="1"/>
    <d v="1899-12-30T18:20:00"/>
    <s v="Delivered"/>
    <n v="166"/>
    <n v="43"/>
    <n v="4.99"/>
    <b v="0"/>
    <n v="6"/>
    <s v="Saturday"/>
    <s v="06:00 PM - 09:00 PM"/>
    <x v="2"/>
  </r>
  <r>
    <n v="1"/>
    <n v="1"/>
    <s v="11-00668"/>
    <x v="1"/>
    <d v="1899-12-30T18:24:00"/>
    <s v="Delivered"/>
    <n v="186"/>
    <n v="73"/>
    <n v="4.99"/>
    <b v="0"/>
    <n v="6"/>
    <s v="Saturday"/>
    <s v="06:00 PM - 09:00 PM"/>
    <x v="2"/>
  </r>
  <r>
    <n v="1"/>
    <n v="1"/>
    <s v="11-00670"/>
    <x v="1"/>
    <d v="1899-12-30T18:25:00"/>
    <s v="Void"/>
    <s v="N/A"/>
    <n v="29"/>
    <n v="4.99"/>
    <b v="0"/>
    <n v="6"/>
    <s v="Saturday"/>
    <s v="06:00 PM - 09:00 PM"/>
    <x v="2"/>
  </r>
  <r>
    <n v="1"/>
    <n v="1"/>
    <s v="11-00669"/>
    <x v="1"/>
    <d v="1899-12-30T18:25:00"/>
    <s v="Delivered"/>
    <n v="142"/>
    <n v="39"/>
    <n v="4.99"/>
    <b v="0"/>
    <n v="6"/>
    <s v="Saturday"/>
    <s v="06:00 PM - 09:00 PM"/>
    <x v="2"/>
  </r>
  <r>
    <n v="1"/>
    <n v="1"/>
    <s v="11-00671"/>
    <x v="1"/>
    <d v="1899-12-30T18:26:00"/>
    <s v="Delivered"/>
    <n v="201"/>
    <n v="197"/>
    <n v="4.99"/>
    <b v="1"/>
    <n v="6"/>
    <s v="Saturday"/>
    <s v="06:00 PM - 09:00 PM"/>
    <x v="2"/>
  </r>
  <r>
    <n v="1"/>
    <n v="1"/>
    <s v="11-00672"/>
    <x v="1"/>
    <d v="1899-12-30T18:28:00"/>
    <s v="Delivered"/>
    <n v="170"/>
    <n v="77"/>
    <n v="4.99"/>
    <b v="0"/>
    <n v="6"/>
    <s v="Saturday"/>
    <s v="06:00 PM - 09:00 PM"/>
    <x v="2"/>
  </r>
  <r>
    <n v="1"/>
    <n v="1"/>
    <s v="11-00674"/>
    <x v="1"/>
    <d v="1899-12-30T18:29:00"/>
    <s v="Void"/>
    <s v="N/A"/>
    <n v="32"/>
    <n v="4.99"/>
    <b v="0"/>
    <n v="6"/>
    <s v="Saturday"/>
    <s v="06:00 PM - 09:00 PM"/>
    <x v="2"/>
  </r>
  <r>
    <n v="1"/>
    <n v="1"/>
    <s v="11-00673"/>
    <x v="1"/>
    <d v="1899-12-30T18:29:00"/>
    <s v="Delivered"/>
    <n v="193"/>
    <n v="48"/>
    <n v="4.99"/>
    <b v="0"/>
    <n v="6"/>
    <s v="Saturday"/>
    <s v="06:00 PM - 09:00 PM"/>
    <x v="2"/>
  </r>
  <r>
    <n v="1"/>
    <n v="1"/>
    <s v="11-00675"/>
    <x v="1"/>
    <d v="1899-12-30T18:29:00"/>
    <s v="Delivered"/>
    <n v="172"/>
    <n v="120"/>
    <n v="4.99"/>
    <b v="0"/>
    <n v="6"/>
    <s v="Saturday"/>
    <s v="06:00 PM - 09:00 PM"/>
    <x v="2"/>
  </r>
  <r>
    <n v="1"/>
    <n v="1"/>
    <s v="11-00677"/>
    <x v="1"/>
    <d v="1899-12-30T18:30:00"/>
    <s v="Delivered"/>
    <n v="234"/>
    <n v="65"/>
    <n v="4.99"/>
    <b v="0"/>
    <n v="6"/>
    <s v="Saturday"/>
    <s v="06:00 PM - 09:00 PM"/>
    <x v="2"/>
  </r>
  <r>
    <n v="1"/>
    <n v="1"/>
    <s v="11-00676"/>
    <x v="1"/>
    <d v="1899-12-30T18:30:00"/>
    <s v="Delivered"/>
    <n v="138"/>
    <n v="74"/>
    <n v="4.99"/>
    <b v="0"/>
    <n v="6"/>
    <s v="Saturday"/>
    <s v="06:00 PM - 09:00 PM"/>
    <x v="2"/>
  </r>
  <r>
    <n v="1"/>
    <n v="1"/>
    <s v="11-00679"/>
    <x v="1"/>
    <d v="1899-12-30T18:31:00"/>
    <s v="Delivered"/>
    <n v="119"/>
    <n v="75"/>
    <n v="4.99"/>
    <b v="0"/>
    <n v="6"/>
    <s v="Saturday"/>
    <s v="06:00 PM - 09:00 PM"/>
    <x v="2"/>
  </r>
  <r>
    <n v="1"/>
    <n v="1"/>
    <s v="11-00678"/>
    <x v="1"/>
    <d v="1899-12-30T18:31:00"/>
    <s v="Delivered"/>
    <n v="153"/>
    <n v="127"/>
    <n v="4.99"/>
    <b v="0"/>
    <n v="6"/>
    <s v="Saturday"/>
    <s v="06:00 PM - 09:00 PM"/>
    <x v="2"/>
  </r>
  <r>
    <n v="1"/>
    <n v="1"/>
    <s v="11-00680"/>
    <x v="1"/>
    <d v="1899-12-30T18:32:00"/>
    <s v="Delivered"/>
    <n v="139"/>
    <n v="209"/>
    <n v="4.99"/>
    <b v="1"/>
    <n v="6"/>
    <s v="Saturday"/>
    <s v="06:00 PM - 09:00 PM"/>
    <x v="2"/>
  </r>
  <r>
    <n v="1"/>
    <n v="1"/>
    <s v="11-00681"/>
    <x v="1"/>
    <d v="1899-12-30T18:33:00"/>
    <s v="Void"/>
    <s v="N/A"/>
    <n v="32"/>
    <n v="4.99"/>
    <b v="0"/>
    <n v="6"/>
    <s v="Saturday"/>
    <s v="06:00 PM - 09:00 PM"/>
    <x v="2"/>
  </r>
  <r>
    <n v="1"/>
    <n v="1"/>
    <s v="11-00682"/>
    <x v="1"/>
    <d v="1899-12-30T18:34:00"/>
    <s v="Delivered"/>
    <n v="141"/>
    <n v="68"/>
    <n v="4.99"/>
    <b v="0"/>
    <n v="6"/>
    <s v="Saturday"/>
    <s v="06:00 PM - 09:00 PM"/>
    <x v="2"/>
  </r>
  <r>
    <n v="1"/>
    <n v="1"/>
    <s v="11-00683"/>
    <x v="1"/>
    <d v="1899-12-30T18:35:00"/>
    <s v="Delivered"/>
    <n v="131"/>
    <n v="96"/>
    <n v="4.99"/>
    <b v="1"/>
    <n v="6"/>
    <s v="Saturday"/>
    <s v="06:00 PM - 09:00 PM"/>
    <x v="2"/>
  </r>
  <r>
    <n v="1"/>
    <n v="1"/>
    <s v="11-00684"/>
    <x v="1"/>
    <d v="1899-12-30T18:36:00"/>
    <s v="Void"/>
    <s v="N/A"/>
    <n v="29"/>
    <n v="4.99"/>
    <b v="0"/>
    <n v="6"/>
    <s v="Saturday"/>
    <s v="06:00 PM - 09:00 PM"/>
    <x v="2"/>
  </r>
  <r>
    <n v="1"/>
    <n v="1"/>
    <s v="11-00687"/>
    <x v="1"/>
    <d v="1899-12-30T18:38:00"/>
    <s v="Void"/>
    <s v="N/A"/>
    <n v="20"/>
    <n v="4.99"/>
    <b v="0"/>
    <n v="6"/>
    <s v="Saturday"/>
    <s v="06:00 PM - 09:00 PM"/>
    <x v="2"/>
  </r>
  <r>
    <n v="1"/>
    <n v="1"/>
    <s v="11-00685"/>
    <x v="1"/>
    <d v="1899-12-30T18:38:00"/>
    <s v="Delivered"/>
    <n v="149"/>
    <n v="65"/>
    <n v="4.99"/>
    <b v="0"/>
    <n v="6"/>
    <s v="Saturday"/>
    <s v="06:00 PM - 09:00 PM"/>
    <x v="2"/>
  </r>
  <r>
    <n v="1"/>
    <n v="1"/>
    <s v="11-00686"/>
    <x v="1"/>
    <d v="1899-12-30T18:38:00"/>
    <s v="Delivered"/>
    <n v="152"/>
    <n v="121"/>
    <n v="4.99"/>
    <b v="0"/>
    <n v="6"/>
    <s v="Saturday"/>
    <s v="06:00 PM - 09:00 PM"/>
    <x v="2"/>
  </r>
  <r>
    <n v="1"/>
    <n v="1"/>
    <s v="11-00688"/>
    <x v="1"/>
    <d v="1899-12-30T18:39:00"/>
    <s v="Delivered"/>
    <n v="133"/>
    <n v="50"/>
    <n v="4.99"/>
    <b v="0"/>
    <n v="6"/>
    <s v="Saturday"/>
    <s v="06:00 PM - 09:00 PM"/>
    <x v="2"/>
  </r>
  <r>
    <n v="1"/>
    <n v="1"/>
    <s v="11-00689"/>
    <x v="1"/>
    <d v="1899-12-30T18:43:00"/>
    <s v="Void"/>
    <s v="N/A"/>
    <n v="31"/>
    <n v="4.99"/>
    <b v="0"/>
    <n v="6"/>
    <s v="Saturday"/>
    <s v="06:00 PM - 09:00 PM"/>
    <x v="2"/>
  </r>
  <r>
    <n v="1"/>
    <n v="1"/>
    <s v="11-00690"/>
    <x v="1"/>
    <d v="1899-12-30T18:43:00"/>
    <s v="Delivered"/>
    <n v="169"/>
    <n v="40"/>
    <n v="4.99"/>
    <b v="0"/>
    <n v="6"/>
    <s v="Saturday"/>
    <s v="06:00 PM - 09:00 PM"/>
    <x v="2"/>
  </r>
  <r>
    <n v="1"/>
    <n v="1"/>
    <s v="11-00691"/>
    <x v="1"/>
    <d v="1899-12-30T18:43:00"/>
    <s v="Delivered"/>
    <n v="123"/>
    <n v="64"/>
    <n v="4.99"/>
    <b v="0"/>
    <n v="6"/>
    <s v="Saturday"/>
    <s v="06:00 PM - 09:00 PM"/>
    <x v="2"/>
  </r>
  <r>
    <n v="1"/>
    <n v="1"/>
    <s v="11-00692"/>
    <x v="1"/>
    <d v="1899-12-30T18:47:00"/>
    <s v="Delivered"/>
    <n v="134"/>
    <n v="68"/>
    <n v="4.99"/>
    <b v="0"/>
    <n v="6"/>
    <s v="Saturday"/>
    <s v="06:00 PM - 09:00 PM"/>
    <x v="2"/>
  </r>
  <r>
    <n v="1"/>
    <n v="1"/>
    <s v="11-00693"/>
    <x v="1"/>
    <d v="1899-12-30T18:48:00"/>
    <s v="Delivered"/>
    <n v="144"/>
    <n v="69"/>
    <n v="4.99"/>
    <b v="0"/>
    <n v="6"/>
    <s v="Saturday"/>
    <s v="06:00 PM - 09:00 PM"/>
    <x v="2"/>
  </r>
  <r>
    <n v="1"/>
    <n v="1"/>
    <s v="11-00694"/>
    <x v="1"/>
    <d v="1899-12-30T18:49:00"/>
    <s v="Delivered"/>
    <n v="140"/>
    <n v="36"/>
    <n v="4.99"/>
    <b v="0"/>
    <n v="6"/>
    <s v="Saturday"/>
    <s v="06:00 PM - 09:00 PM"/>
    <x v="2"/>
  </r>
  <r>
    <n v="1"/>
    <n v="1"/>
    <s v="11-00696"/>
    <x v="1"/>
    <d v="1899-12-30T18:50:00"/>
    <s v="Void"/>
    <s v="N/A"/>
    <n v="20"/>
    <n v="4.99"/>
    <b v="0"/>
    <n v="6"/>
    <s v="Saturday"/>
    <s v="06:00 PM - 09:00 PM"/>
    <x v="2"/>
  </r>
  <r>
    <n v="1"/>
    <n v="1"/>
    <s v="11-00695"/>
    <x v="1"/>
    <d v="1899-12-30T18:50:00"/>
    <s v="Delivered"/>
    <n v="128"/>
    <n v="65"/>
    <n v="4.99"/>
    <b v="0"/>
    <n v="6"/>
    <s v="Saturday"/>
    <s v="06:00 PM - 09:00 PM"/>
    <x v="2"/>
  </r>
  <r>
    <n v="1"/>
    <n v="1"/>
    <s v="11-00697"/>
    <x v="1"/>
    <d v="1899-12-30T18:50:00"/>
    <s v="Delivered"/>
    <n v="130"/>
    <n v="69"/>
    <n v="4.99"/>
    <b v="0"/>
    <n v="6"/>
    <s v="Saturday"/>
    <s v="06:00 PM - 09:00 PM"/>
    <x v="2"/>
  </r>
  <r>
    <n v="1"/>
    <n v="1"/>
    <s v="11-00698"/>
    <x v="1"/>
    <d v="1899-12-30T18:50:00"/>
    <s v="Delivered"/>
    <n v="165"/>
    <n v="247"/>
    <n v="4.99"/>
    <b v="0"/>
    <n v="6"/>
    <s v="Saturday"/>
    <s v="06:00 PM - 09:00 PM"/>
    <x v="2"/>
  </r>
  <r>
    <n v="1"/>
    <n v="1"/>
    <s v="11-00699"/>
    <x v="1"/>
    <d v="1899-12-30T18:53:00"/>
    <s v="Void"/>
    <s v="N/A"/>
    <n v="34"/>
    <n v="4.99"/>
    <b v="0"/>
    <n v="6"/>
    <s v="Saturday"/>
    <s v="06:00 PM - 09:00 PM"/>
    <x v="2"/>
  </r>
  <r>
    <n v="1"/>
    <n v="1"/>
    <s v="11-00700"/>
    <x v="1"/>
    <d v="1899-12-30T18:53:00"/>
    <s v="Delivered"/>
    <n v="204"/>
    <n v="92"/>
    <n v="4.99"/>
    <b v="0"/>
    <n v="6"/>
    <s v="Saturday"/>
    <s v="06:00 PM - 09:00 PM"/>
    <x v="2"/>
  </r>
  <r>
    <n v="1"/>
    <n v="1"/>
    <s v="11-00701"/>
    <x v="1"/>
    <d v="1899-12-30T18:55:00"/>
    <s v="Delivered"/>
    <n v="120"/>
    <n v="58"/>
    <n v="4.99"/>
    <b v="0"/>
    <n v="6"/>
    <s v="Saturday"/>
    <s v="06:00 PM - 09:00 PM"/>
    <x v="2"/>
  </r>
  <r>
    <n v="1"/>
    <n v="1"/>
    <s v="11-00706"/>
    <x v="1"/>
    <d v="1899-12-30T18:56:00"/>
    <s v="Void"/>
    <s v="N/A"/>
    <n v="26"/>
    <n v="4.99"/>
    <b v="0"/>
    <n v="6"/>
    <s v="Saturday"/>
    <s v="06:00 PM - 09:00 PM"/>
    <x v="2"/>
  </r>
  <r>
    <n v="1"/>
    <n v="1"/>
    <s v="11-00708"/>
    <x v="1"/>
    <d v="1899-12-30T18:56:00"/>
    <s v="Void"/>
    <s v="N/A"/>
    <n v="29"/>
    <n v="4.99"/>
    <b v="0"/>
    <n v="6"/>
    <s v="Saturday"/>
    <s v="06:00 PM - 09:00 PM"/>
    <x v="2"/>
  </r>
  <r>
    <n v="1"/>
    <n v="1"/>
    <s v="11-00704"/>
    <x v="1"/>
    <d v="1899-12-30T18:56:00"/>
    <s v="Void"/>
    <s v="N/A"/>
    <n v="31"/>
    <n v="4.99"/>
    <b v="0"/>
    <n v="6"/>
    <s v="Saturday"/>
    <s v="06:00 PM - 09:00 PM"/>
    <x v="2"/>
  </r>
  <r>
    <n v="1"/>
    <n v="1"/>
    <s v="11-00705"/>
    <x v="1"/>
    <d v="1899-12-30T18:56:00"/>
    <s v="Void"/>
    <s v="N/A"/>
    <n v="34"/>
    <n v="4.99"/>
    <b v="0"/>
    <n v="6"/>
    <s v="Saturday"/>
    <s v="06:00 PM - 09:00 PM"/>
    <x v="2"/>
  </r>
  <r>
    <n v="1"/>
    <n v="1"/>
    <s v="11-00702"/>
    <x v="1"/>
    <d v="1899-12-30T18:56:00"/>
    <s v="Delivered"/>
    <n v="122"/>
    <n v="36"/>
    <n v="4.99"/>
    <b v="0"/>
    <n v="6"/>
    <s v="Saturday"/>
    <s v="06:00 PM - 09:00 PM"/>
    <x v="2"/>
  </r>
  <r>
    <n v="1"/>
    <n v="1"/>
    <s v="11-00707"/>
    <x v="1"/>
    <d v="1899-12-30T18:56:00"/>
    <s v="Delivered"/>
    <n v="113"/>
    <n v="40"/>
    <n v="4.99"/>
    <b v="0"/>
    <n v="6"/>
    <s v="Saturday"/>
    <s v="06:00 PM - 09:00 PM"/>
    <x v="2"/>
  </r>
  <r>
    <n v="1"/>
    <n v="1"/>
    <s v="11-00703"/>
    <x v="1"/>
    <d v="1899-12-30T18:56:00"/>
    <s v="Delivered"/>
    <n v="153"/>
    <n v="59"/>
    <n v="4.99"/>
    <b v="0"/>
    <n v="6"/>
    <s v="Saturday"/>
    <s v="06:00 PM - 09:00 PM"/>
    <x v="2"/>
  </r>
  <r>
    <n v="1"/>
    <n v="1"/>
    <s v="11-00709"/>
    <x v="1"/>
    <d v="1899-12-30T18:57:00"/>
    <s v="Delivered"/>
    <n v="153"/>
    <n v="38"/>
    <n v="4.99"/>
    <b v="0"/>
    <n v="6"/>
    <s v="Saturday"/>
    <s v="06:00 PM - 09:00 PM"/>
    <x v="2"/>
  </r>
  <r>
    <n v="1"/>
    <n v="1"/>
    <s v="11-00710"/>
    <x v="1"/>
    <d v="1899-12-30T18:57:00"/>
    <s v="Delivered"/>
    <n v="128"/>
    <n v="70"/>
    <n v="4.99"/>
    <b v="0"/>
    <n v="6"/>
    <s v="Saturday"/>
    <s v="06:00 PM - 09:00 PM"/>
    <x v="2"/>
  </r>
  <r>
    <n v="1"/>
    <n v="1"/>
    <s v="11-00711"/>
    <x v="1"/>
    <d v="1899-12-30T18:59:00"/>
    <s v="Void"/>
    <s v="N/A"/>
    <n v="31"/>
    <n v="4.99"/>
    <b v="0"/>
    <n v="6"/>
    <s v="Saturday"/>
    <s v="06:00 PM - 09:00 PM"/>
    <x v="2"/>
  </r>
  <r>
    <n v="1"/>
    <n v="1"/>
    <s v="11-00712"/>
    <x v="1"/>
    <d v="1899-12-30T19:02:00"/>
    <s v="Delivered"/>
    <n v="190"/>
    <n v="62"/>
    <n v="4.99"/>
    <b v="0"/>
    <n v="6"/>
    <s v="Saturday"/>
    <s v="06:00 PM - 09:00 PM"/>
    <x v="2"/>
  </r>
  <r>
    <n v="1"/>
    <n v="1"/>
    <s v="11-00713"/>
    <x v="1"/>
    <d v="1899-12-30T19:02:00"/>
    <s v="Delivered"/>
    <n v="195"/>
    <n v="69"/>
    <n v="4.99"/>
    <b v="0"/>
    <n v="6"/>
    <s v="Saturday"/>
    <s v="06:00 PM - 09:00 PM"/>
    <x v="2"/>
  </r>
  <r>
    <n v="1"/>
    <n v="1"/>
    <s v="11-00714"/>
    <x v="1"/>
    <d v="1899-12-30T19:05:00"/>
    <s v="Delivered"/>
    <n v="171"/>
    <n v="29"/>
    <n v="4.99"/>
    <b v="0"/>
    <n v="6"/>
    <s v="Saturday"/>
    <s v="06:00 PM - 09:00 PM"/>
    <x v="2"/>
  </r>
  <r>
    <n v="1"/>
    <n v="1"/>
    <s v="11-00715"/>
    <x v="1"/>
    <d v="1899-12-30T19:05:00"/>
    <s v="Delivered"/>
    <n v="210"/>
    <n v="29"/>
    <n v="4.99"/>
    <b v="0"/>
    <n v="6"/>
    <s v="Saturday"/>
    <s v="06:00 PM - 09:00 PM"/>
    <x v="2"/>
  </r>
  <r>
    <n v="1"/>
    <n v="1"/>
    <s v="11-00716"/>
    <x v="1"/>
    <d v="1899-12-30T19:06:00"/>
    <s v="Delivered"/>
    <n v="181"/>
    <n v="32"/>
    <n v="4.99"/>
    <b v="0"/>
    <n v="6"/>
    <s v="Saturday"/>
    <s v="06:00 PM - 09:00 PM"/>
    <x v="2"/>
  </r>
  <r>
    <n v="1"/>
    <n v="1"/>
    <s v="11-00717"/>
    <x v="1"/>
    <d v="1899-12-30T19:08:00"/>
    <s v="Delivered"/>
    <n v="172"/>
    <n v="92"/>
    <n v="4.99"/>
    <b v="0"/>
    <n v="6"/>
    <s v="Saturday"/>
    <s v="06:00 PM - 09:00 PM"/>
    <x v="2"/>
  </r>
  <r>
    <n v="1"/>
    <n v="1"/>
    <s v="11-00718"/>
    <x v="1"/>
    <d v="1899-12-30T19:13:00"/>
    <s v="Delivered"/>
    <n v="196"/>
    <n v="102"/>
    <n v="4.99"/>
    <b v="0"/>
    <n v="6"/>
    <s v="Saturday"/>
    <s v="06:00 PM - 09:00 PM"/>
    <x v="2"/>
  </r>
  <r>
    <n v="1"/>
    <n v="1"/>
    <s v="11-00719"/>
    <x v="1"/>
    <d v="1899-12-30T19:15:00"/>
    <s v="Delivered"/>
    <n v="163"/>
    <n v="59"/>
    <n v="4.99"/>
    <b v="1"/>
    <n v="6"/>
    <s v="Saturday"/>
    <s v="06:00 PM - 09:00 PM"/>
    <x v="2"/>
  </r>
  <r>
    <n v="1"/>
    <n v="1"/>
    <s v="11-00721"/>
    <x v="1"/>
    <d v="1899-12-30T19:22:00"/>
    <s v="Void"/>
    <s v="N/A"/>
    <n v="21"/>
    <n v="4.99"/>
    <b v="0"/>
    <n v="6"/>
    <s v="Saturday"/>
    <s v="06:00 PM - 09:00 PM"/>
    <x v="2"/>
  </r>
  <r>
    <n v="1"/>
    <n v="1"/>
    <s v="11-00720"/>
    <x v="1"/>
    <d v="1899-12-30T19:22:00"/>
    <s v="Delivered"/>
    <n v="195"/>
    <n v="48"/>
    <n v="4.99"/>
    <b v="0"/>
    <n v="6"/>
    <s v="Saturday"/>
    <s v="06:00 PM - 09:00 PM"/>
    <x v="2"/>
  </r>
  <r>
    <n v="1"/>
    <n v="1"/>
    <s v="11-00723"/>
    <x v="1"/>
    <d v="1899-12-30T19:25:00"/>
    <s v="Delivered"/>
    <n v="162"/>
    <n v="101"/>
    <n v="4.99"/>
    <b v="0"/>
    <n v="6"/>
    <s v="Saturday"/>
    <s v="06:00 PM - 09:00 PM"/>
    <x v="2"/>
  </r>
  <r>
    <n v="1"/>
    <n v="1"/>
    <s v="11-00722"/>
    <x v="1"/>
    <d v="1899-12-30T19:25:00"/>
    <s v="Delivered"/>
    <n v="174"/>
    <n v="173"/>
    <n v="4.99"/>
    <b v="0"/>
    <n v="6"/>
    <s v="Saturday"/>
    <s v="06:00 PM - 09:00 PM"/>
    <x v="2"/>
  </r>
  <r>
    <n v="1"/>
    <n v="1"/>
    <s v="11-00724"/>
    <x v="1"/>
    <d v="1899-12-30T19:26:00"/>
    <s v="Delivered"/>
    <n v="185"/>
    <n v="56"/>
    <n v="4.99"/>
    <b v="0"/>
    <n v="6"/>
    <s v="Saturday"/>
    <s v="06:00 PM - 09:00 PM"/>
    <x v="2"/>
  </r>
  <r>
    <n v="1"/>
    <n v="1"/>
    <s v="11-00725"/>
    <x v="1"/>
    <d v="1899-12-30T19:28:00"/>
    <s v="Delivered"/>
    <n v="192"/>
    <n v="67"/>
    <n v="4.99"/>
    <b v="0"/>
    <n v="6"/>
    <s v="Saturday"/>
    <s v="06:00 PM - 09:00 PM"/>
    <x v="2"/>
  </r>
  <r>
    <n v="1"/>
    <n v="1"/>
    <s v="11-00727"/>
    <x v="1"/>
    <d v="1899-12-30T19:29:00"/>
    <s v="Delivered"/>
    <n v="170"/>
    <n v="98"/>
    <n v="4.99"/>
    <b v="0"/>
    <n v="6"/>
    <s v="Saturday"/>
    <s v="06:00 PM - 09:00 PM"/>
    <x v="2"/>
  </r>
  <r>
    <n v="1"/>
    <n v="1"/>
    <s v="11-00726"/>
    <x v="1"/>
    <d v="1899-12-30T19:29:00"/>
    <s v="Delivered"/>
    <n v="177"/>
    <n v="133"/>
    <n v="4.99"/>
    <b v="0"/>
    <n v="6"/>
    <s v="Saturday"/>
    <s v="06:00 PM - 09:00 PM"/>
    <x v="2"/>
  </r>
  <r>
    <n v="1"/>
    <n v="1"/>
    <s v="11-00728"/>
    <x v="1"/>
    <d v="1899-12-30T19:30:00"/>
    <s v="Delivered"/>
    <n v="232"/>
    <n v="58"/>
    <n v="4.99"/>
    <b v="0"/>
    <n v="6"/>
    <s v="Saturday"/>
    <s v="06:00 PM - 09:00 PM"/>
    <x v="2"/>
  </r>
  <r>
    <n v="1"/>
    <n v="1"/>
    <s v="11-00729"/>
    <x v="1"/>
    <d v="1899-12-30T19:30:00"/>
    <s v="Delivered"/>
    <n v="194"/>
    <n v="94"/>
    <n v="4.99"/>
    <b v="0"/>
    <n v="6"/>
    <s v="Saturday"/>
    <s v="06:00 PM - 09:00 PM"/>
    <x v="2"/>
  </r>
  <r>
    <n v="1"/>
    <n v="1"/>
    <s v="11-00731"/>
    <x v="1"/>
    <d v="1899-12-30T19:32:00"/>
    <s v="Delivered"/>
    <n v="208"/>
    <n v="45"/>
    <n v="4.99"/>
    <b v="0"/>
    <n v="6"/>
    <s v="Saturday"/>
    <s v="06:00 PM - 09:00 PM"/>
    <x v="2"/>
  </r>
  <r>
    <n v="1"/>
    <n v="1"/>
    <s v="11-00730"/>
    <x v="1"/>
    <d v="1899-12-30T19:32:00"/>
    <s v="Delivered"/>
    <n v="219"/>
    <n v="47"/>
    <n v="4.99"/>
    <b v="0"/>
    <n v="6"/>
    <s v="Saturday"/>
    <s v="06:00 PM - 09:00 PM"/>
    <x v="2"/>
  </r>
  <r>
    <n v="1"/>
    <n v="1"/>
    <s v="11-00732"/>
    <x v="1"/>
    <d v="1899-12-30T19:33:00"/>
    <s v="Delivered"/>
    <n v="215"/>
    <n v="85"/>
    <n v="4.99"/>
    <b v="0"/>
    <n v="6"/>
    <s v="Saturday"/>
    <s v="06:00 PM - 09:00 PM"/>
    <x v="2"/>
  </r>
  <r>
    <n v="1"/>
    <n v="1"/>
    <s v="11-00733"/>
    <x v="1"/>
    <d v="1899-12-30T19:34:00"/>
    <s v="Delivered"/>
    <n v="186"/>
    <n v="54"/>
    <n v="4.99"/>
    <b v="0"/>
    <n v="6"/>
    <s v="Saturday"/>
    <s v="06:00 PM - 09:00 PM"/>
    <x v="2"/>
  </r>
  <r>
    <n v="1"/>
    <n v="1"/>
    <s v="11-00734"/>
    <x v="1"/>
    <d v="1899-12-30T19:35:00"/>
    <s v="Delivered"/>
    <n v="220"/>
    <n v="49"/>
    <n v="4.99"/>
    <b v="0"/>
    <n v="6"/>
    <s v="Saturday"/>
    <s v="06:00 PM - 09:00 PM"/>
    <x v="2"/>
  </r>
  <r>
    <n v="1"/>
    <n v="1"/>
    <s v="11-00736"/>
    <x v="1"/>
    <d v="1899-12-30T19:36:00"/>
    <s v="Void"/>
    <s v="N/A"/>
    <n v="20"/>
    <n v="4.99"/>
    <b v="0"/>
    <n v="6"/>
    <s v="Saturday"/>
    <s v="06:00 PM - 09:00 PM"/>
    <x v="2"/>
  </r>
  <r>
    <n v="1"/>
    <n v="1"/>
    <s v="11-00737"/>
    <x v="1"/>
    <d v="1899-12-30T19:36:00"/>
    <s v="Delivered"/>
    <n v="194"/>
    <n v="61"/>
    <n v="4.99"/>
    <b v="0"/>
    <n v="6"/>
    <s v="Saturday"/>
    <s v="06:00 PM - 09:00 PM"/>
    <x v="2"/>
  </r>
  <r>
    <n v="1"/>
    <n v="1"/>
    <s v="11-00735"/>
    <x v="1"/>
    <d v="1899-12-30T19:36:00"/>
    <s v="Delivered"/>
    <n v="173"/>
    <n v="63"/>
    <n v="4.99"/>
    <b v="0"/>
    <n v="6"/>
    <s v="Saturday"/>
    <s v="06:00 PM - 09:00 PM"/>
    <x v="2"/>
  </r>
  <r>
    <n v="1"/>
    <n v="1"/>
    <s v="11-00739"/>
    <x v="1"/>
    <d v="1899-12-30T19:37:00"/>
    <s v="Delivered"/>
    <n v="207"/>
    <n v="27"/>
    <n v="4.99"/>
    <b v="0"/>
    <n v="6"/>
    <s v="Saturday"/>
    <s v="06:00 PM - 09:00 PM"/>
    <x v="2"/>
  </r>
  <r>
    <n v="1"/>
    <n v="1"/>
    <s v="11-00738"/>
    <x v="1"/>
    <d v="1899-12-30T19:37:00"/>
    <s v="Delivered"/>
    <n v="149"/>
    <n v="46"/>
    <n v="4.99"/>
    <b v="0"/>
    <n v="6"/>
    <s v="Saturday"/>
    <s v="06:00 PM - 09:00 PM"/>
    <x v="2"/>
  </r>
  <r>
    <n v="1"/>
    <n v="1"/>
    <s v="11-00740"/>
    <x v="1"/>
    <d v="1899-12-30T19:39:00"/>
    <s v="Delivered"/>
    <n v="139"/>
    <n v="53"/>
    <n v="4.99"/>
    <b v="0"/>
    <n v="6"/>
    <s v="Saturday"/>
    <s v="06:00 PM - 09:00 PM"/>
    <x v="2"/>
  </r>
  <r>
    <n v="1"/>
    <n v="1"/>
    <s v="11-00741"/>
    <x v="1"/>
    <d v="1899-12-30T19:40:00"/>
    <s v="Delivered"/>
    <n v="194"/>
    <n v="76"/>
    <n v="4.99"/>
    <b v="0"/>
    <n v="6"/>
    <s v="Saturday"/>
    <s v="06:00 PM - 09:00 PM"/>
    <x v="2"/>
  </r>
  <r>
    <n v="1"/>
    <n v="1"/>
    <s v="11-00742"/>
    <x v="1"/>
    <d v="1899-12-30T19:45:00"/>
    <s v="Delivered"/>
    <n v="210"/>
    <n v="50"/>
    <n v="4.99"/>
    <b v="0"/>
    <n v="6"/>
    <s v="Saturday"/>
    <s v="06:00 PM - 09:00 PM"/>
    <x v="2"/>
  </r>
  <r>
    <n v="1"/>
    <n v="1"/>
    <s v="11-00743"/>
    <x v="1"/>
    <d v="1899-12-30T19:48:00"/>
    <s v="Delivered"/>
    <n v="222"/>
    <n v="120"/>
    <n v="4.99"/>
    <b v="0"/>
    <n v="6"/>
    <s v="Saturday"/>
    <s v="06:00 PM - 09:00 PM"/>
    <x v="2"/>
  </r>
  <r>
    <n v="1"/>
    <n v="1"/>
    <s v="11-00744"/>
    <x v="1"/>
    <d v="1899-12-30T19:50:00"/>
    <s v="Delivered"/>
    <n v="193"/>
    <n v="66"/>
    <n v="4.99"/>
    <b v="0"/>
    <n v="6"/>
    <s v="Saturday"/>
    <s v="06:00 PM - 09:00 PM"/>
    <x v="2"/>
  </r>
  <r>
    <n v="1"/>
    <n v="1"/>
    <s v="11-00745"/>
    <x v="1"/>
    <d v="1899-12-30T19:51:00"/>
    <s v="Delivered"/>
    <n v="156"/>
    <n v="234"/>
    <n v="4.99"/>
    <b v="0"/>
    <n v="6"/>
    <s v="Saturday"/>
    <s v="06:00 PM - 09:00 PM"/>
    <x v="2"/>
  </r>
  <r>
    <n v="1"/>
    <n v="1"/>
    <s v="11-00746"/>
    <x v="1"/>
    <d v="1899-12-30T19:53:00"/>
    <s v="Delivered"/>
    <n v="189"/>
    <n v="48"/>
    <n v="4.99"/>
    <b v="0"/>
    <n v="6"/>
    <s v="Saturday"/>
    <s v="06:00 PM - 09:00 PM"/>
    <x v="2"/>
  </r>
  <r>
    <n v="1"/>
    <n v="1"/>
    <s v="11-00747"/>
    <x v="1"/>
    <d v="1899-12-30T19:54:00"/>
    <s v="Delivered"/>
    <n v="233"/>
    <n v="75"/>
    <n v="4.99"/>
    <b v="0"/>
    <n v="6"/>
    <s v="Saturday"/>
    <s v="06:00 PM - 09:00 PM"/>
    <x v="2"/>
  </r>
  <r>
    <n v="1"/>
    <n v="1"/>
    <s v="11-00748"/>
    <x v="1"/>
    <d v="1899-12-30T19:55:00"/>
    <s v="Delivered"/>
    <n v="194"/>
    <n v="58"/>
    <n v="4.99"/>
    <b v="0"/>
    <n v="6"/>
    <s v="Saturday"/>
    <s v="06:00 PM - 09:00 PM"/>
    <x v="2"/>
  </r>
  <r>
    <n v="1"/>
    <n v="1"/>
    <s v="11-00749"/>
    <x v="1"/>
    <d v="1899-12-30T19:56:00"/>
    <s v="Delivered"/>
    <n v="164"/>
    <n v="70"/>
    <n v="4.99"/>
    <b v="0"/>
    <n v="6"/>
    <s v="Saturday"/>
    <s v="06:00 PM - 09:00 PM"/>
    <x v="2"/>
  </r>
  <r>
    <n v="1"/>
    <n v="1"/>
    <s v="11-00750"/>
    <x v="1"/>
    <d v="1899-12-30T19:57:00"/>
    <s v="Delivered"/>
    <n v="233"/>
    <n v="221"/>
    <n v="4.99"/>
    <b v="0"/>
    <n v="6"/>
    <s v="Saturday"/>
    <s v="06:00 PM - 09:00 PM"/>
    <x v="2"/>
  </r>
  <r>
    <n v="1"/>
    <n v="1"/>
    <s v="11-00751"/>
    <x v="1"/>
    <d v="1899-12-30T19:58:00"/>
    <s v="Delivered"/>
    <n v="165"/>
    <n v="47"/>
    <n v="4.99"/>
    <b v="0"/>
    <n v="6"/>
    <s v="Saturday"/>
    <s v="06:00 PM - 09:00 PM"/>
    <x v="2"/>
  </r>
  <r>
    <n v="1"/>
    <n v="1"/>
    <s v="11-00752"/>
    <x v="1"/>
    <d v="1899-12-30T19:59:00"/>
    <s v="Delivered"/>
    <n v="213"/>
    <n v="68"/>
    <n v="4.99"/>
    <b v="0"/>
    <n v="6"/>
    <s v="Saturday"/>
    <s v="06:00 PM - 09:00 PM"/>
    <x v="2"/>
  </r>
  <r>
    <n v="1"/>
    <n v="1"/>
    <s v="11-00753"/>
    <x v="1"/>
    <d v="1899-12-30T20:02:00"/>
    <s v="Void"/>
    <s v="N/A"/>
    <n v="20"/>
    <n v="4.99"/>
    <b v="0"/>
    <n v="6"/>
    <s v="Saturday"/>
    <s v="06:00 PM - 09:00 PM"/>
    <x v="2"/>
  </r>
  <r>
    <n v="1"/>
    <n v="1"/>
    <s v="11-00754"/>
    <x v="1"/>
    <d v="1899-12-30T20:04:00"/>
    <s v="Delivered"/>
    <n v="211"/>
    <n v="107"/>
    <n v="4.99"/>
    <b v="0"/>
    <n v="6"/>
    <s v="Saturday"/>
    <s v="06:00 PM - 09:00 PM"/>
    <x v="2"/>
  </r>
  <r>
    <n v="1"/>
    <n v="1"/>
    <s v="11-00756"/>
    <x v="1"/>
    <d v="1899-12-30T20:08:00"/>
    <s v="Delivered"/>
    <n v="206"/>
    <n v="56"/>
    <n v="4.99"/>
    <b v="0"/>
    <n v="6"/>
    <s v="Saturday"/>
    <s v="06:00 PM - 09:00 PM"/>
    <x v="2"/>
  </r>
  <r>
    <n v="1"/>
    <n v="1"/>
    <s v="11-00755"/>
    <x v="1"/>
    <d v="1899-12-30T20:08:00"/>
    <s v="Delivered"/>
    <n v="157"/>
    <n v="66"/>
    <n v="4.99"/>
    <b v="0"/>
    <n v="6"/>
    <s v="Saturday"/>
    <s v="06:00 PM - 09:00 PM"/>
    <x v="2"/>
  </r>
  <r>
    <n v="1"/>
    <n v="1"/>
    <s v="11-00757"/>
    <x v="1"/>
    <d v="1899-12-30T20:12:00"/>
    <s v="Void"/>
    <s v="N/A"/>
    <n v="32"/>
    <n v="4.99"/>
    <b v="0"/>
    <n v="6"/>
    <s v="Saturday"/>
    <s v="06:00 PM - 09:00 PM"/>
    <x v="2"/>
  </r>
  <r>
    <n v="1"/>
    <n v="1"/>
    <s v="11-00758"/>
    <x v="1"/>
    <d v="1899-12-30T20:13:00"/>
    <s v="Delivered"/>
    <n v="144"/>
    <n v="74"/>
    <n v="4.99"/>
    <b v="0"/>
    <n v="6"/>
    <s v="Saturday"/>
    <s v="06:00 PM - 09:00 PM"/>
    <x v="2"/>
  </r>
  <r>
    <n v="1"/>
    <n v="1"/>
    <s v="11-00759"/>
    <x v="1"/>
    <d v="1899-12-30T20:15:00"/>
    <s v="Delivered"/>
    <n v="193"/>
    <n v="55"/>
    <n v="4.99"/>
    <b v="0"/>
    <n v="6"/>
    <s v="Saturday"/>
    <s v="06:00 PM - 09:00 PM"/>
    <x v="2"/>
  </r>
  <r>
    <n v="1"/>
    <n v="1"/>
    <s v="11-00760"/>
    <x v="1"/>
    <d v="1899-12-30T20:16:00"/>
    <s v="Delivered"/>
    <n v="162"/>
    <n v="52"/>
    <n v="4.99"/>
    <b v="0"/>
    <n v="6"/>
    <s v="Saturday"/>
    <s v="06:00 PM - 09:00 PM"/>
    <x v="2"/>
  </r>
  <r>
    <n v="1"/>
    <n v="1"/>
    <s v="11-00761"/>
    <x v="1"/>
    <d v="1899-12-30T20:22:00"/>
    <s v="Void"/>
    <s v="N/A"/>
    <n v="37"/>
    <n v="4.99"/>
    <b v="0"/>
    <n v="6"/>
    <s v="Saturday"/>
    <s v="06:00 PM - 09:00 PM"/>
    <x v="2"/>
  </r>
  <r>
    <n v="1"/>
    <n v="1"/>
    <s v="11-00762"/>
    <x v="1"/>
    <d v="1899-12-30T20:27:00"/>
    <s v="Void"/>
    <s v="N/A"/>
    <n v="25"/>
    <n v="4.99"/>
    <b v="0"/>
    <n v="6"/>
    <s v="Saturday"/>
    <s v="06:00 PM - 09:00 PM"/>
    <x v="2"/>
  </r>
  <r>
    <n v="1"/>
    <n v="1"/>
    <s v="11-00763"/>
    <x v="1"/>
    <d v="1899-12-30T20:28:00"/>
    <s v="Delivered"/>
    <n v="208"/>
    <n v="97"/>
    <n v="4.99"/>
    <b v="0"/>
    <n v="6"/>
    <s v="Saturday"/>
    <s v="06:00 PM - 09:00 PM"/>
    <x v="2"/>
  </r>
  <r>
    <n v="1"/>
    <n v="1"/>
    <s v="11-00765"/>
    <x v="1"/>
    <d v="1899-12-30T20:29:00"/>
    <s v="Delivered"/>
    <n v="183"/>
    <n v="77"/>
    <n v="4.99"/>
    <b v="0"/>
    <n v="6"/>
    <s v="Saturday"/>
    <s v="06:00 PM - 09:00 PM"/>
    <x v="2"/>
  </r>
  <r>
    <n v="1"/>
    <n v="1"/>
    <s v="11-00764"/>
    <x v="1"/>
    <d v="1899-12-30T20:29:00"/>
    <s v="Delivered"/>
    <n v="160"/>
    <n v="205"/>
    <n v="4.99"/>
    <b v="0"/>
    <n v="6"/>
    <s v="Saturday"/>
    <s v="06:00 PM - 09:00 PM"/>
    <x v="2"/>
  </r>
  <r>
    <n v="1"/>
    <n v="1"/>
    <s v="11-00767"/>
    <x v="1"/>
    <d v="1899-12-30T20:30:00"/>
    <s v="Void"/>
    <s v="N/A"/>
    <n v="27"/>
    <n v="4.99"/>
    <b v="0"/>
    <n v="6"/>
    <s v="Saturday"/>
    <s v="06:00 PM - 09:00 PM"/>
    <x v="2"/>
  </r>
  <r>
    <n v="1"/>
    <n v="1"/>
    <s v="11-00766"/>
    <x v="1"/>
    <d v="1899-12-30T20:30:00"/>
    <s v="Delivered"/>
    <n v="177"/>
    <n v="56"/>
    <n v="4.99"/>
    <b v="1"/>
    <n v="6"/>
    <s v="Saturday"/>
    <s v="06:00 PM - 09:00 PM"/>
    <x v="2"/>
  </r>
  <r>
    <n v="1"/>
    <n v="1"/>
    <s v="11-00769"/>
    <x v="1"/>
    <d v="1899-12-30T20:35:00"/>
    <s v="Void"/>
    <s v="N/A"/>
    <n v="29"/>
    <n v="4.99"/>
    <b v="0"/>
    <n v="6"/>
    <s v="Saturday"/>
    <s v="06:00 PM - 09:00 PM"/>
    <x v="2"/>
  </r>
  <r>
    <n v="1"/>
    <n v="1"/>
    <s v="11-00768"/>
    <x v="1"/>
    <d v="1899-12-30T20:35:00"/>
    <s v="Delivered"/>
    <n v="192"/>
    <n v="83"/>
    <n v="4.99"/>
    <b v="0"/>
    <n v="6"/>
    <s v="Saturday"/>
    <s v="06:00 PM - 09:00 PM"/>
    <x v="2"/>
  </r>
  <r>
    <n v="1"/>
    <n v="1"/>
    <s v="11-00770"/>
    <x v="1"/>
    <d v="1899-12-30T20:36:00"/>
    <s v="Delivered"/>
    <n v="222"/>
    <n v="87"/>
    <n v="4.99"/>
    <b v="0"/>
    <n v="6"/>
    <s v="Saturday"/>
    <s v="06:00 PM - 09:00 PM"/>
    <x v="2"/>
  </r>
  <r>
    <n v="1"/>
    <n v="1"/>
    <s v="11-00771"/>
    <x v="1"/>
    <d v="1899-12-30T20:39:00"/>
    <s v="Void"/>
    <s v="N/A"/>
    <n v="32"/>
    <n v="4.99"/>
    <b v="0"/>
    <n v="6"/>
    <s v="Saturday"/>
    <s v="06:00 PM - 09:00 PM"/>
    <x v="2"/>
  </r>
  <r>
    <n v="1"/>
    <n v="1"/>
    <s v="11-00772"/>
    <x v="1"/>
    <d v="1899-12-30T20:40:00"/>
    <s v="Void"/>
    <s v="N/A"/>
    <n v="21"/>
    <n v="4.99"/>
    <b v="0"/>
    <n v="6"/>
    <s v="Saturday"/>
    <s v="06:00 PM - 09:00 PM"/>
    <x v="2"/>
  </r>
  <r>
    <n v="1"/>
    <n v="1"/>
    <s v="11-00773"/>
    <x v="1"/>
    <d v="1899-12-30T20:41:00"/>
    <s v="Void"/>
    <s v="N/A"/>
    <n v="27"/>
    <n v="4.99"/>
    <b v="0"/>
    <n v="6"/>
    <s v="Saturday"/>
    <s v="06:00 PM - 09:00 PM"/>
    <x v="2"/>
  </r>
  <r>
    <n v="1"/>
    <n v="1"/>
    <s v="11-00774"/>
    <x v="1"/>
    <d v="1899-12-30T20:45:00"/>
    <s v="Delivered"/>
    <n v="199"/>
    <n v="62"/>
    <n v="4.99"/>
    <b v="0"/>
    <n v="6"/>
    <s v="Saturday"/>
    <s v="06:00 PM - 09:00 PM"/>
    <x v="2"/>
  </r>
  <r>
    <n v="1"/>
    <n v="1"/>
    <s v="11-00775"/>
    <x v="1"/>
    <d v="1899-12-30T20:46:00"/>
    <s v="Delivered"/>
    <n v="127"/>
    <n v="96"/>
    <n v="4.99"/>
    <b v="0"/>
    <n v="6"/>
    <s v="Saturday"/>
    <s v="06:00 PM - 09:00 PM"/>
    <x v="2"/>
  </r>
  <r>
    <n v="1"/>
    <n v="1"/>
    <s v="11-00776"/>
    <x v="1"/>
    <d v="1899-12-30T20:47:00"/>
    <s v="Delivered"/>
    <n v="147"/>
    <n v="125"/>
    <n v="4.99"/>
    <b v="0"/>
    <n v="6"/>
    <s v="Saturday"/>
    <s v="06:00 PM - 09:00 PM"/>
    <x v="2"/>
  </r>
  <r>
    <n v="1"/>
    <n v="1"/>
    <s v="11-00777"/>
    <x v="1"/>
    <d v="1899-12-30T20:48:00"/>
    <s v="Void"/>
    <s v="N/A"/>
    <n v="39"/>
    <n v="4.99"/>
    <b v="0"/>
    <n v="6"/>
    <s v="Saturday"/>
    <s v="06:00 PM - 09:00 PM"/>
    <x v="2"/>
  </r>
  <r>
    <n v="1"/>
    <n v="1"/>
    <s v="11-00778"/>
    <x v="1"/>
    <d v="1899-12-30T20:50:00"/>
    <s v="Delivered"/>
    <n v="163"/>
    <n v="60"/>
    <n v="4.99"/>
    <b v="0"/>
    <n v="6"/>
    <s v="Saturday"/>
    <s v="06:00 PM - 09:00 PM"/>
    <x v="2"/>
  </r>
  <r>
    <n v="1"/>
    <n v="1"/>
    <s v="11-00779"/>
    <x v="1"/>
    <d v="1899-12-30T20:51:00"/>
    <s v="Void"/>
    <s v="N/A"/>
    <n v="27"/>
    <n v="4.99"/>
    <b v="0"/>
    <n v="6"/>
    <s v="Saturday"/>
    <s v="06:00 PM - 09:00 PM"/>
    <x v="2"/>
  </r>
  <r>
    <n v="1"/>
    <n v="1"/>
    <s v="11-00781"/>
    <x v="1"/>
    <d v="1899-12-30T20:52:00"/>
    <s v="Void"/>
    <s v="N/A"/>
    <n v="28"/>
    <n v="4.99"/>
    <b v="0"/>
    <n v="6"/>
    <s v="Saturday"/>
    <s v="06:00 PM - 09:00 PM"/>
    <x v="2"/>
  </r>
  <r>
    <n v="1"/>
    <n v="1"/>
    <s v="11-00780"/>
    <x v="1"/>
    <d v="1899-12-30T20:52:00"/>
    <s v="Delivered"/>
    <n v="177"/>
    <n v="136"/>
    <n v="4.99"/>
    <b v="0"/>
    <n v="6"/>
    <s v="Saturday"/>
    <s v="06:00 PM - 09:00 PM"/>
    <x v="2"/>
  </r>
  <r>
    <n v="1"/>
    <n v="1"/>
    <s v="11-00782"/>
    <x v="1"/>
    <d v="1899-12-30T20:53:00"/>
    <s v="Void"/>
    <s v="N/A"/>
    <n v="22"/>
    <n v="4.99"/>
    <b v="0"/>
    <n v="6"/>
    <s v="Saturday"/>
    <s v="06:00 PM - 09:00 PM"/>
    <x v="2"/>
  </r>
  <r>
    <n v="1"/>
    <n v="1"/>
    <s v="11-00783"/>
    <x v="1"/>
    <d v="1899-12-30T20:54:00"/>
    <s v="Delivered"/>
    <n v="163"/>
    <n v="124"/>
    <n v="4.99"/>
    <b v="0"/>
    <n v="6"/>
    <s v="Saturday"/>
    <s v="06:00 PM - 09:00 PM"/>
    <x v="2"/>
  </r>
  <r>
    <n v="1"/>
    <n v="1"/>
    <s v="11-00785"/>
    <x v="1"/>
    <d v="1899-12-30T20:58:00"/>
    <s v="Void"/>
    <s v="N/A"/>
    <n v="41"/>
    <n v="4.99"/>
    <b v="0"/>
    <n v="6"/>
    <s v="Saturday"/>
    <s v="06:00 PM - 09:00 PM"/>
    <x v="2"/>
  </r>
  <r>
    <n v="1"/>
    <n v="1"/>
    <s v="11-00784"/>
    <x v="1"/>
    <d v="1899-12-30T20:58:00"/>
    <s v="Void"/>
    <s v="N/A"/>
    <n v="43"/>
    <n v="4.99"/>
    <b v="0"/>
    <n v="6"/>
    <s v="Saturday"/>
    <s v="06:00 PM - 09:00 PM"/>
    <x v="2"/>
  </r>
  <r>
    <n v="1"/>
    <n v="1"/>
    <s v="11-00786"/>
    <x v="1"/>
    <d v="1899-12-30T20:59:00"/>
    <s v="Delivered"/>
    <n v="164"/>
    <n v="57"/>
    <n v="4.99"/>
    <b v="0"/>
    <n v="6"/>
    <s v="Saturday"/>
    <s v="06:00 PM - 09:00 PM"/>
    <x v="2"/>
  </r>
  <r>
    <n v="1"/>
    <n v="1"/>
    <s v="11-00787"/>
    <x v="1"/>
    <d v="1899-12-30T20:59:00"/>
    <s v="Delivered"/>
    <n v="143"/>
    <n v="77"/>
    <n v="4.99"/>
    <b v="0"/>
    <n v="6"/>
    <s v="Saturday"/>
    <s v="06:00 PM - 09:00 PM"/>
    <x v="2"/>
  </r>
  <r>
    <n v="1"/>
    <n v="1"/>
    <s v="11-00788"/>
    <x v="2"/>
    <d v="1899-12-30T12:02:00"/>
    <s v="Delivered"/>
    <n v="37"/>
    <n v="40"/>
    <n v="4.99"/>
    <b v="0"/>
    <n v="7"/>
    <s v="Sunday"/>
    <s v="12:00 PM - 03:00 PM"/>
    <x v="0"/>
  </r>
  <r>
    <n v="1"/>
    <n v="1"/>
    <s v="11-00789"/>
    <x v="2"/>
    <d v="1899-12-30T12:15:00"/>
    <s v="Delivered"/>
    <n v="36"/>
    <n v="36"/>
    <n v="4.99"/>
    <b v="0"/>
    <n v="7"/>
    <s v="Sunday"/>
    <s v="12:00 PM - 03:00 PM"/>
    <x v="0"/>
  </r>
  <r>
    <n v="1"/>
    <n v="1"/>
    <s v="11-00790"/>
    <x v="2"/>
    <d v="1899-12-30T12:30:00"/>
    <s v="Delivered"/>
    <n v="33"/>
    <n v="103"/>
    <n v="4.99"/>
    <b v="0"/>
    <n v="7"/>
    <s v="Sunday"/>
    <s v="12:00 PM - 03:00 PM"/>
    <x v="0"/>
  </r>
  <r>
    <n v="1"/>
    <n v="1"/>
    <s v="11-00791"/>
    <x v="2"/>
    <d v="1899-12-30T12:37:00"/>
    <s v="Delivered"/>
    <n v="30"/>
    <n v="47"/>
    <n v="4.99"/>
    <b v="0"/>
    <n v="7"/>
    <s v="Sunday"/>
    <s v="12:00 PM - 03:00 PM"/>
    <x v="0"/>
  </r>
  <r>
    <n v="1"/>
    <n v="1"/>
    <s v="11-00792"/>
    <x v="2"/>
    <d v="1899-12-30T13:06:00"/>
    <s v="Delivered"/>
    <n v="25"/>
    <n v="58"/>
    <n v="4.99"/>
    <b v="0"/>
    <n v="7"/>
    <s v="Sunday"/>
    <s v="12:00 PM - 03:00 PM"/>
    <x v="0"/>
  </r>
  <r>
    <n v="1"/>
    <n v="1"/>
    <s v="11-00793"/>
    <x v="2"/>
    <d v="1899-12-30T13:11:00"/>
    <s v="Delivered"/>
    <n v="27"/>
    <n v="45"/>
    <n v="4.99"/>
    <b v="0"/>
    <n v="7"/>
    <s v="Sunday"/>
    <s v="12:00 PM - 03:00 PM"/>
    <x v="0"/>
  </r>
  <r>
    <n v="1"/>
    <n v="1"/>
    <s v="11-00794"/>
    <x v="2"/>
    <d v="1899-12-30T13:12:00"/>
    <s v="Delivered"/>
    <n v="33"/>
    <n v="98"/>
    <n v="4.99"/>
    <b v="1"/>
    <n v="7"/>
    <s v="Sunday"/>
    <s v="12:00 PM - 03:00 PM"/>
    <x v="0"/>
  </r>
  <r>
    <n v="1"/>
    <n v="1"/>
    <s v="11-00795"/>
    <x v="2"/>
    <d v="1899-12-30T13:13:00"/>
    <s v="Delivered"/>
    <n v="35"/>
    <n v="55"/>
    <n v="4.99"/>
    <b v="0"/>
    <n v="7"/>
    <s v="Sunday"/>
    <s v="12:00 PM - 03:00 PM"/>
    <x v="0"/>
  </r>
  <r>
    <n v="1"/>
    <n v="1"/>
    <s v="11-00796"/>
    <x v="2"/>
    <d v="1899-12-30T13:22:00"/>
    <s v="Delivered"/>
    <n v="33"/>
    <n v="25"/>
    <n v="4.99"/>
    <b v="0"/>
    <n v="7"/>
    <s v="Sunday"/>
    <s v="12:00 PM - 03:00 PM"/>
    <x v="0"/>
  </r>
  <r>
    <n v="1"/>
    <n v="1"/>
    <s v="11-00797"/>
    <x v="2"/>
    <d v="1899-12-30T13:25:00"/>
    <s v="Delivered"/>
    <n v="20"/>
    <n v="31"/>
    <n v="4.99"/>
    <b v="0"/>
    <n v="7"/>
    <s v="Sunday"/>
    <s v="12:00 PM - 03:00 PM"/>
    <x v="0"/>
  </r>
  <r>
    <n v="1"/>
    <n v="1"/>
    <s v="11-00798"/>
    <x v="2"/>
    <d v="1899-12-30T13:40:00"/>
    <s v="Delivered"/>
    <n v="22"/>
    <n v="48"/>
    <n v="4.99"/>
    <b v="0"/>
    <n v="7"/>
    <s v="Sunday"/>
    <s v="12:00 PM - 03:00 PM"/>
    <x v="0"/>
  </r>
  <r>
    <n v="1"/>
    <n v="1"/>
    <s v="11-00799"/>
    <x v="2"/>
    <d v="1899-12-30T13:45:00"/>
    <s v="Delivered"/>
    <n v="24"/>
    <n v="74"/>
    <n v="4.99"/>
    <b v="0"/>
    <n v="7"/>
    <s v="Sunday"/>
    <s v="12:00 PM - 03:00 PM"/>
    <x v="0"/>
  </r>
  <r>
    <n v="1"/>
    <n v="1"/>
    <s v="11-00800"/>
    <x v="2"/>
    <d v="1899-12-30T13:58:00"/>
    <s v="Delivered"/>
    <n v="30"/>
    <n v="164"/>
    <n v="4.99"/>
    <b v="1"/>
    <n v="7"/>
    <s v="Sunday"/>
    <s v="12:00 PM - 03:00 PM"/>
    <x v="0"/>
  </r>
  <r>
    <n v="1"/>
    <n v="1"/>
    <s v="11-00801"/>
    <x v="2"/>
    <d v="1899-12-30T14:51:00"/>
    <s v="Delivered"/>
    <n v="25"/>
    <n v="53"/>
    <n v="4.99"/>
    <b v="0"/>
    <n v="7"/>
    <s v="Sunday"/>
    <s v="12:00 PM - 03:00 PM"/>
    <x v="0"/>
  </r>
  <r>
    <n v="1"/>
    <n v="1"/>
    <s v="11-00802"/>
    <x v="2"/>
    <d v="1899-12-30T15:17:00"/>
    <s v="Delivered"/>
    <n v="35"/>
    <n v="128"/>
    <n v="4.99"/>
    <b v="0"/>
    <n v="7"/>
    <s v="Sunday"/>
    <s v="03:00 PM - 06:00 PM"/>
    <x v="1"/>
  </r>
  <r>
    <n v="1"/>
    <n v="1"/>
    <s v="11-00803"/>
    <x v="2"/>
    <d v="1899-12-30T15:21:00"/>
    <s v="Delivered"/>
    <n v="22"/>
    <n v="48"/>
    <n v="4.99"/>
    <b v="0"/>
    <n v="7"/>
    <s v="Sunday"/>
    <s v="03:00 PM - 06:00 PM"/>
    <x v="1"/>
  </r>
  <r>
    <n v="1"/>
    <n v="1"/>
    <s v="11-00804"/>
    <x v="2"/>
    <d v="1899-12-30T15:48:00"/>
    <s v="Delivered"/>
    <n v="36"/>
    <n v="28"/>
    <n v="4.99"/>
    <b v="0"/>
    <n v="7"/>
    <s v="Sunday"/>
    <s v="03:00 PM - 06:00 PM"/>
    <x v="1"/>
  </r>
  <r>
    <n v="1"/>
    <n v="1"/>
    <s v="11-00805"/>
    <x v="2"/>
    <d v="1899-12-30T15:49:00"/>
    <s v="Delivered"/>
    <n v="23"/>
    <n v="64"/>
    <n v="4.99"/>
    <b v="0"/>
    <n v="7"/>
    <s v="Sunday"/>
    <s v="03:00 PM - 06:00 PM"/>
    <x v="1"/>
  </r>
  <r>
    <n v="1"/>
    <n v="1"/>
    <s v="11-00806"/>
    <x v="2"/>
    <d v="1899-12-30T15:51:00"/>
    <s v="Delivered"/>
    <n v="38"/>
    <n v="62"/>
    <n v="4.99"/>
    <b v="0"/>
    <n v="7"/>
    <s v="Sunday"/>
    <s v="03:00 PM - 06:00 PM"/>
    <x v="1"/>
  </r>
  <r>
    <n v="1"/>
    <n v="1"/>
    <s v="11-00807"/>
    <x v="2"/>
    <d v="1899-12-30T15:55:00"/>
    <s v="Delivered"/>
    <n v="38"/>
    <n v="28"/>
    <n v="4.99"/>
    <b v="0"/>
    <n v="7"/>
    <s v="Sunday"/>
    <s v="03:00 PM - 06:00 PM"/>
    <x v="1"/>
  </r>
  <r>
    <n v="1"/>
    <n v="1"/>
    <s v="11-00808"/>
    <x v="2"/>
    <d v="1899-12-30T16:04:00"/>
    <s v="Delivered"/>
    <n v="35"/>
    <n v="21"/>
    <n v="4.99"/>
    <b v="0"/>
    <n v="7"/>
    <s v="Sunday"/>
    <s v="03:00 PM - 06:00 PM"/>
    <x v="1"/>
  </r>
  <r>
    <n v="1"/>
    <n v="1"/>
    <s v="11-00809"/>
    <x v="2"/>
    <d v="1899-12-30T16:08:00"/>
    <s v="Delivered"/>
    <n v="22"/>
    <n v="26"/>
    <n v="4.99"/>
    <b v="0"/>
    <n v="7"/>
    <s v="Sunday"/>
    <s v="03:00 PM - 06:00 PM"/>
    <x v="1"/>
  </r>
  <r>
    <n v="1"/>
    <n v="1"/>
    <s v="11-00810"/>
    <x v="2"/>
    <d v="1899-12-30T16:15:00"/>
    <s v="Delivered"/>
    <n v="31"/>
    <n v="64"/>
    <n v="4.99"/>
    <b v="0"/>
    <n v="7"/>
    <s v="Sunday"/>
    <s v="03:00 PM - 06:00 PM"/>
    <x v="1"/>
  </r>
  <r>
    <n v="1"/>
    <n v="1"/>
    <s v="11-00811"/>
    <x v="2"/>
    <d v="1899-12-30T16:39:00"/>
    <s v="Delivered"/>
    <n v="23"/>
    <n v="46"/>
    <n v="4.99"/>
    <b v="0"/>
    <n v="7"/>
    <s v="Sunday"/>
    <s v="03:00 PM - 06:00 PM"/>
    <x v="1"/>
  </r>
  <r>
    <n v="1"/>
    <n v="1"/>
    <s v="11-00812"/>
    <x v="2"/>
    <d v="1899-12-30T16:42:00"/>
    <s v="Delivered"/>
    <n v="34"/>
    <n v="199"/>
    <n v="4.99"/>
    <b v="1"/>
    <n v="7"/>
    <s v="Sunday"/>
    <s v="03:00 PM - 06:00 PM"/>
    <x v="1"/>
  </r>
  <r>
    <n v="1"/>
    <n v="1"/>
    <s v="11-00813"/>
    <x v="2"/>
    <d v="1899-12-30T16:47:00"/>
    <s v="Delivered"/>
    <n v="20"/>
    <n v="64"/>
    <n v="4.99"/>
    <b v="0"/>
    <n v="7"/>
    <s v="Sunday"/>
    <s v="03:00 PM - 06:00 PM"/>
    <x v="1"/>
  </r>
  <r>
    <n v="1"/>
    <n v="1"/>
    <s v="11-00814"/>
    <x v="2"/>
    <d v="1899-12-30T17:00:00"/>
    <s v="Delivered"/>
    <n v="81"/>
    <n v="215"/>
    <n v="4.99"/>
    <b v="0"/>
    <n v="7"/>
    <s v="Sunday"/>
    <s v="03:00 PM - 06:00 PM"/>
    <x v="1"/>
  </r>
  <r>
    <n v="1"/>
    <n v="1"/>
    <s v="11-00815"/>
    <x v="2"/>
    <d v="1899-12-30T17:02:00"/>
    <s v="Delivered"/>
    <n v="74"/>
    <n v="88"/>
    <n v="4.99"/>
    <b v="0"/>
    <n v="7"/>
    <s v="Sunday"/>
    <s v="03:00 PM - 06:00 PM"/>
    <x v="1"/>
  </r>
  <r>
    <n v="1"/>
    <n v="1"/>
    <s v="11-00818"/>
    <x v="2"/>
    <d v="1899-12-30T17:03:00"/>
    <s v="Delivered"/>
    <n v="93"/>
    <n v="58"/>
    <n v="4.99"/>
    <b v="1"/>
    <n v="7"/>
    <s v="Sunday"/>
    <s v="03:00 PM - 06:00 PM"/>
    <x v="1"/>
  </r>
  <r>
    <n v="1"/>
    <n v="1"/>
    <s v="11-00816"/>
    <x v="2"/>
    <d v="1899-12-30T17:03:00"/>
    <s v="Delivered"/>
    <n v="97"/>
    <n v="62"/>
    <n v="4.99"/>
    <b v="0"/>
    <n v="7"/>
    <s v="Sunday"/>
    <s v="03:00 PM - 06:00 PM"/>
    <x v="1"/>
  </r>
  <r>
    <n v="1"/>
    <n v="1"/>
    <s v="11-00817"/>
    <x v="2"/>
    <d v="1899-12-30T17:03:00"/>
    <s v="Delivered"/>
    <n v="78"/>
    <n v="103"/>
    <n v="4.99"/>
    <b v="0"/>
    <n v="7"/>
    <s v="Sunday"/>
    <s v="03:00 PM - 06:00 PM"/>
    <x v="1"/>
  </r>
  <r>
    <n v="1"/>
    <n v="1"/>
    <s v="11-00819"/>
    <x v="2"/>
    <d v="1899-12-30T17:04:00"/>
    <s v="Delivered"/>
    <n v="108"/>
    <n v="72"/>
    <n v="4.99"/>
    <b v="0"/>
    <n v="7"/>
    <s v="Sunday"/>
    <s v="03:00 PM - 06:00 PM"/>
    <x v="1"/>
  </r>
  <r>
    <n v="1"/>
    <n v="1"/>
    <s v="11-00820"/>
    <x v="2"/>
    <d v="1899-12-30T17:05:00"/>
    <s v="Delivered"/>
    <n v="74"/>
    <n v="69"/>
    <n v="4.99"/>
    <b v="0"/>
    <n v="7"/>
    <s v="Sunday"/>
    <s v="03:00 PM - 06:00 PM"/>
    <x v="1"/>
  </r>
  <r>
    <n v="1"/>
    <n v="1"/>
    <s v="11-00821"/>
    <x v="2"/>
    <d v="1899-12-30T17:06:00"/>
    <s v="Delivered"/>
    <n v="107"/>
    <n v="65"/>
    <n v="4.99"/>
    <b v="0"/>
    <n v="7"/>
    <s v="Sunday"/>
    <s v="03:00 PM - 06:00 PM"/>
    <x v="1"/>
  </r>
  <r>
    <n v="1"/>
    <n v="1"/>
    <s v="11-00822"/>
    <x v="2"/>
    <d v="1899-12-30T17:07:00"/>
    <s v="Delivered"/>
    <n v="73"/>
    <n v="49"/>
    <n v="4.99"/>
    <b v="0"/>
    <n v="7"/>
    <s v="Sunday"/>
    <s v="03:00 PM - 06:00 PM"/>
    <x v="1"/>
  </r>
  <r>
    <n v="1"/>
    <n v="1"/>
    <s v="11-00823"/>
    <x v="2"/>
    <d v="1899-12-30T17:07:00"/>
    <s v="Delivered"/>
    <n v="104"/>
    <n v="82"/>
    <n v="4.99"/>
    <b v="0"/>
    <n v="7"/>
    <s v="Sunday"/>
    <s v="03:00 PM - 06:00 PM"/>
    <x v="1"/>
  </r>
  <r>
    <n v="1"/>
    <n v="1"/>
    <s v="11-00824"/>
    <x v="2"/>
    <d v="1899-12-30T17:10:00"/>
    <s v="Delivered"/>
    <n v="109"/>
    <n v="33"/>
    <n v="4.99"/>
    <b v="0"/>
    <n v="7"/>
    <s v="Sunday"/>
    <s v="03:00 PM - 06:00 PM"/>
    <x v="1"/>
  </r>
  <r>
    <n v="1"/>
    <n v="1"/>
    <s v="11-00825"/>
    <x v="2"/>
    <d v="1899-12-30T17:12:00"/>
    <s v="Void"/>
    <s v="N/A"/>
    <n v="29"/>
    <n v="4.99"/>
    <b v="0"/>
    <n v="7"/>
    <s v="Sunday"/>
    <s v="03:00 PM - 06:00 PM"/>
    <x v="1"/>
  </r>
  <r>
    <n v="1"/>
    <n v="1"/>
    <s v="11-00826"/>
    <x v="2"/>
    <d v="1899-12-30T17:12:00"/>
    <s v="Delivered"/>
    <n v="111"/>
    <n v="66"/>
    <n v="4.99"/>
    <b v="0"/>
    <n v="7"/>
    <s v="Sunday"/>
    <s v="03:00 PM - 06:00 PM"/>
    <x v="1"/>
  </r>
  <r>
    <n v="1"/>
    <n v="1"/>
    <s v="11-00827"/>
    <x v="2"/>
    <d v="1899-12-30T17:12:00"/>
    <s v="Delivered"/>
    <n v="83"/>
    <n v="82"/>
    <n v="4.99"/>
    <b v="0"/>
    <n v="7"/>
    <s v="Sunday"/>
    <s v="03:00 PM - 06:00 PM"/>
    <x v="1"/>
  </r>
  <r>
    <n v="1"/>
    <n v="1"/>
    <s v="11-00828"/>
    <x v="2"/>
    <d v="1899-12-30T17:13:00"/>
    <s v="Void"/>
    <s v="N/A"/>
    <n v="30"/>
    <n v="4.99"/>
    <b v="0"/>
    <n v="7"/>
    <s v="Sunday"/>
    <s v="03:00 PM - 06:00 PM"/>
    <x v="1"/>
  </r>
  <r>
    <n v="1"/>
    <n v="1"/>
    <s v="11-00829"/>
    <x v="2"/>
    <d v="1899-12-30T17:13:00"/>
    <s v="Delivered"/>
    <n v="106"/>
    <n v="59"/>
    <n v="4.99"/>
    <b v="0"/>
    <n v="7"/>
    <s v="Sunday"/>
    <s v="03:00 PM - 06:00 PM"/>
    <x v="1"/>
  </r>
  <r>
    <n v="1"/>
    <n v="1"/>
    <s v="11-00830"/>
    <x v="2"/>
    <d v="1899-12-30T17:15:00"/>
    <s v="Delivered"/>
    <n v="93"/>
    <n v="32"/>
    <n v="4.99"/>
    <b v="0"/>
    <n v="7"/>
    <s v="Sunday"/>
    <s v="03:00 PM - 06:00 PM"/>
    <x v="1"/>
  </r>
  <r>
    <n v="1"/>
    <n v="1"/>
    <s v="11-00831"/>
    <x v="2"/>
    <d v="1899-12-30T17:15:00"/>
    <s v="Delivered"/>
    <n v="72"/>
    <n v="49"/>
    <n v="4.99"/>
    <b v="0"/>
    <n v="7"/>
    <s v="Sunday"/>
    <s v="03:00 PM - 06:00 PM"/>
    <x v="1"/>
  </r>
  <r>
    <n v="1"/>
    <n v="1"/>
    <s v="11-00832"/>
    <x v="2"/>
    <d v="1899-12-30T17:17:00"/>
    <s v="Delivered"/>
    <n v="90"/>
    <n v="80"/>
    <n v="4.99"/>
    <b v="0"/>
    <n v="7"/>
    <s v="Sunday"/>
    <s v="03:00 PM - 06:00 PM"/>
    <x v="1"/>
  </r>
  <r>
    <n v="1"/>
    <n v="1"/>
    <s v="11-00833"/>
    <x v="2"/>
    <d v="1899-12-30T17:18:00"/>
    <s v="Delivered"/>
    <n v="98"/>
    <n v="61"/>
    <n v="4.99"/>
    <b v="0"/>
    <n v="7"/>
    <s v="Sunday"/>
    <s v="03:00 PM - 06:00 PM"/>
    <x v="1"/>
  </r>
  <r>
    <n v="1"/>
    <n v="1"/>
    <s v="11-00834"/>
    <x v="2"/>
    <d v="1899-12-30T17:21:00"/>
    <s v="Delivered"/>
    <n v="114"/>
    <n v="37"/>
    <n v="4.99"/>
    <b v="0"/>
    <n v="7"/>
    <s v="Sunday"/>
    <s v="03:00 PM - 06:00 PM"/>
    <x v="1"/>
  </r>
  <r>
    <n v="1"/>
    <n v="1"/>
    <s v="11-00835"/>
    <x v="2"/>
    <d v="1899-12-30T17:21:00"/>
    <s v="Delivered"/>
    <n v="92"/>
    <n v="47"/>
    <n v="4.99"/>
    <b v="0"/>
    <n v="7"/>
    <s v="Sunday"/>
    <s v="03:00 PM - 06:00 PM"/>
    <x v="1"/>
  </r>
  <r>
    <n v="1"/>
    <n v="1"/>
    <s v="11-00836"/>
    <x v="2"/>
    <d v="1899-12-30T17:22:00"/>
    <s v="Delivered"/>
    <n v="98"/>
    <n v="59"/>
    <n v="4.99"/>
    <b v="0"/>
    <n v="7"/>
    <s v="Sunday"/>
    <s v="03:00 PM - 06:00 PM"/>
    <x v="1"/>
  </r>
  <r>
    <n v="1"/>
    <n v="1"/>
    <s v="11-00838"/>
    <x v="2"/>
    <d v="1899-12-30T17:23:00"/>
    <s v="Delivered"/>
    <n v="68"/>
    <n v="37"/>
    <n v="4.99"/>
    <b v="0"/>
    <n v="7"/>
    <s v="Sunday"/>
    <s v="03:00 PM - 06:00 PM"/>
    <x v="1"/>
  </r>
  <r>
    <n v="1"/>
    <n v="1"/>
    <s v="11-00837"/>
    <x v="2"/>
    <d v="1899-12-30T17:23:00"/>
    <s v="Delivered"/>
    <n v="85"/>
    <n v="38"/>
    <n v="4.99"/>
    <b v="0"/>
    <n v="7"/>
    <s v="Sunday"/>
    <s v="03:00 PM - 06:00 PM"/>
    <x v="1"/>
  </r>
  <r>
    <n v="1"/>
    <n v="1"/>
    <s v="11-00839"/>
    <x v="2"/>
    <d v="1899-12-30T17:23:00"/>
    <s v="Delivered"/>
    <n v="108"/>
    <n v="83"/>
    <n v="4.99"/>
    <b v="0"/>
    <n v="7"/>
    <s v="Sunday"/>
    <s v="03:00 PM - 06:00 PM"/>
    <x v="1"/>
  </r>
  <r>
    <n v="1"/>
    <n v="1"/>
    <s v="11-00840"/>
    <x v="2"/>
    <d v="1899-12-30T17:26:00"/>
    <s v="Delivered"/>
    <n v="113"/>
    <n v="45"/>
    <n v="4.99"/>
    <b v="0"/>
    <n v="7"/>
    <s v="Sunday"/>
    <s v="03:00 PM - 06:00 PM"/>
    <x v="1"/>
  </r>
  <r>
    <n v="1"/>
    <n v="1"/>
    <s v="11-00841"/>
    <x v="2"/>
    <d v="1899-12-30T17:28:00"/>
    <s v="Void"/>
    <s v="N/A"/>
    <n v="26"/>
    <n v="4.99"/>
    <b v="0"/>
    <n v="7"/>
    <s v="Sunday"/>
    <s v="03:00 PM - 06:00 PM"/>
    <x v="1"/>
  </r>
  <r>
    <n v="1"/>
    <n v="1"/>
    <s v="11-00842"/>
    <x v="2"/>
    <d v="1899-12-30T17:29:00"/>
    <s v="Void"/>
    <s v="N/A"/>
    <n v="25"/>
    <n v="4.99"/>
    <b v="0"/>
    <n v="7"/>
    <s v="Sunday"/>
    <s v="03:00 PM - 06:00 PM"/>
    <x v="1"/>
  </r>
  <r>
    <n v="1"/>
    <n v="1"/>
    <s v="11-00843"/>
    <x v="2"/>
    <d v="1899-12-30T17:29:00"/>
    <s v="Void"/>
    <s v="N/A"/>
    <n v="31"/>
    <n v="4.99"/>
    <b v="0"/>
    <n v="7"/>
    <s v="Sunday"/>
    <s v="03:00 PM - 06:00 PM"/>
    <x v="1"/>
  </r>
  <r>
    <n v="1"/>
    <n v="1"/>
    <s v="11-00844"/>
    <x v="2"/>
    <d v="1899-12-30T17:31:00"/>
    <s v="Void"/>
    <s v="N/A"/>
    <n v="31"/>
    <n v="4.99"/>
    <b v="0"/>
    <n v="7"/>
    <s v="Sunday"/>
    <s v="03:00 PM - 06:00 PM"/>
    <x v="1"/>
  </r>
  <r>
    <n v="1"/>
    <n v="1"/>
    <s v="11-00845"/>
    <x v="2"/>
    <d v="1899-12-30T17:32:00"/>
    <s v="Delivered"/>
    <n v="85"/>
    <n v="63"/>
    <n v="4.99"/>
    <b v="0"/>
    <n v="7"/>
    <s v="Sunday"/>
    <s v="03:00 PM - 06:00 PM"/>
    <x v="1"/>
  </r>
  <r>
    <n v="1"/>
    <n v="1"/>
    <s v="11-00846"/>
    <x v="2"/>
    <d v="1899-12-30T17:32:00"/>
    <s v="Delivered"/>
    <n v="112"/>
    <n v="75"/>
    <n v="4.99"/>
    <b v="0"/>
    <n v="7"/>
    <s v="Sunday"/>
    <s v="03:00 PM - 06:00 PM"/>
    <x v="1"/>
  </r>
  <r>
    <n v="1"/>
    <n v="1"/>
    <s v="11-00847"/>
    <x v="2"/>
    <d v="1899-12-30T17:33:00"/>
    <s v="Delivered"/>
    <n v="115"/>
    <n v="42"/>
    <n v="4.99"/>
    <b v="0"/>
    <n v="7"/>
    <s v="Sunday"/>
    <s v="03:00 PM - 06:00 PM"/>
    <x v="1"/>
  </r>
  <r>
    <n v="1"/>
    <n v="1"/>
    <s v="11-00849"/>
    <x v="2"/>
    <d v="1899-12-30T17:35:00"/>
    <s v="Void"/>
    <s v="N/A"/>
    <n v="25"/>
    <n v="4.99"/>
    <b v="0"/>
    <n v="7"/>
    <s v="Sunday"/>
    <s v="03:00 PM - 06:00 PM"/>
    <x v="1"/>
  </r>
  <r>
    <n v="1"/>
    <n v="1"/>
    <s v="11-00848"/>
    <x v="2"/>
    <d v="1899-12-30T17:35:00"/>
    <s v="Delivered"/>
    <n v="95"/>
    <n v="69"/>
    <n v="4.99"/>
    <b v="0"/>
    <n v="7"/>
    <s v="Sunday"/>
    <s v="03:00 PM - 06:00 PM"/>
    <x v="1"/>
  </r>
  <r>
    <n v="1"/>
    <n v="1"/>
    <s v="11-00850"/>
    <x v="2"/>
    <d v="1899-12-30T17:37:00"/>
    <s v="Delivered"/>
    <n v="107"/>
    <n v="47"/>
    <n v="4.99"/>
    <b v="0"/>
    <n v="7"/>
    <s v="Sunday"/>
    <s v="03:00 PM - 06:00 PM"/>
    <x v="1"/>
  </r>
  <r>
    <n v="1"/>
    <n v="1"/>
    <s v="11-00851"/>
    <x v="2"/>
    <d v="1899-12-30T17:38:00"/>
    <s v="Delivered"/>
    <n v="104"/>
    <n v="50"/>
    <n v="4.99"/>
    <b v="0"/>
    <n v="7"/>
    <s v="Sunday"/>
    <s v="03:00 PM - 06:00 PM"/>
    <x v="1"/>
  </r>
  <r>
    <n v="1"/>
    <n v="1"/>
    <s v="11-00852"/>
    <x v="2"/>
    <d v="1899-12-30T17:39:00"/>
    <s v="Void"/>
    <s v="N/A"/>
    <n v="31"/>
    <n v="4.99"/>
    <b v="0"/>
    <n v="7"/>
    <s v="Sunday"/>
    <s v="03:00 PM - 06:00 PM"/>
    <x v="1"/>
  </r>
  <r>
    <n v="1"/>
    <n v="1"/>
    <s v="11-00853"/>
    <x v="2"/>
    <d v="1899-12-30T17:43:00"/>
    <s v="Void"/>
    <s v="N/A"/>
    <n v="30"/>
    <n v="4.99"/>
    <b v="0"/>
    <n v="7"/>
    <s v="Sunday"/>
    <s v="03:00 PM - 06:00 PM"/>
    <x v="1"/>
  </r>
  <r>
    <n v="1"/>
    <n v="1"/>
    <s v="11-00854"/>
    <x v="2"/>
    <d v="1899-12-30T17:44:00"/>
    <s v="Delivered"/>
    <n v="112"/>
    <n v="70"/>
    <n v="4.99"/>
    <b v="0"/>
    <n v="7"/>
    <s v="Sunday"/>
    <s v="03:00 PM - 06:00 PM"/>
    <x v="1"/>
  </r>
  <r>
    <n v="1"/>
    <n v="1"/>
    <s v="11-00855"/>
    <x v="2"/>
    <d v="1899-12-30T17:47:00"/>
    <s v="Delivered"/>
    <n v="102"/>
    <n v="82"/>
    <n v="4.99"/>
    <b v="1"/>
    <n v="7"/>
    <s v="Sunday"/>
    <s v="03:00 PM - 06:00 PM"/>
    <x v="1"/>
  </r>
  <r>
    <n v="1"/>
    <n v="1"/>
    <s v="11-00856"/>
    <x v="2"/>
    <d v="1899-12-30T17:49:00"/>
    <s v="Delivered"/>
    <n v="90"/>
    <n v="41"/>
    <n v="4.99"/>
    <b v="0"/>
    <n v="7"/>
    <s v="Sunday"/>
    <s v="03:00 PM - 06:00 PM"/>
    <x v="1"/>
  </r>
  <r>
    <n v="1"/>
    <n v="1"/>
    <s v="11-00857"/>
    <x v="2"/>
    <d v="1899-12-30T17:52:00"/>
    <s v="Delivered"/>
    <n v="118"/>
    <n v="51"/>
    <n v="4.99"/>
    <b v="0"/>
    <n v="7"/>
    <s v="Sunday"/>
    <s v="03:00 PM - 06:00 PM"/>
    <x v="1"/>
  </r>
  <r>
    <n v="1"/>
    <n v="1"/>
    <s v="11-00858"/>
    <x v="2"/>
    <d v="1899-12-30T17:52:00"/>
    <s v="Delivered"/>
    <n v="83"/>
    <n v="85"/>
    <n v="4.99"/>
    <b v="0"/>
    <n v="7"/>
    <s v="Sunday"/>
    <s v="03:00 PM - 06:00 PM"/>
    <x v="1"/>
  </r>
  <r>
    <n v="1"/>
    <n v="1"/>
    <s v="11-00859"/>
    <x v="2"/>
    <d v="1899-12-30T17:55:00"/>
    <s v="Delivered"/>
    <n v="103"/>
    <n v="66"/>
    <n v="4.99"/>
    <b v="0"/>
    <n v="7"/>
    <s v="Sunday"/>
    <s v="03:00 PM - 06:00 PM"/>
    <x v="1"/>
  </r>
  <r>
    <n v="1"/>
    <n v="1"/>
    <s v="11-00860"/>
    <x v="2"/>
    <d v="1899-12-30T17:55:00"/>
    <s v="Delivered"/>
    <n v="114"/>
    <n v="86"/>
    <n v="4.99"/>
    <b v="1"/>
    <n v="7"/>
    <s v="Sunday"/>
    <s v="03:00 PM - 06:00 PM"/>
    <x v="1"/>
  </r>
  <r>
    <n v="1"/>
    <n v="1"/>
    <s v="11-00861"/>
    <x v="2"/>
    <d v="1899-12-30T17:58:00"/>
    <s v="Delivered"/>
    <n v="105"/>
    <n v="47"/>
    <n v="4.99"/>
    <b v="0"/>
    <n v="7"/>
    <s v="Sunday"/>
    <s v="03:00 PM - 06:00 PM"/>
    <x v="1"/>
  </r>
  <r>
    <n v="1"/>
    <n v="1"/>
    <s v="11-00862"/>
    <x v="2"/>
    <d v="1899-12-30T17:59:00"/>
    <s v="Delivered"/>
    <n v="96"/>
    <n v="46"/>
    <n v="4.99"/>
    <b v="0"/>
    <n v="7"/>
    <s v="Sunday"/>
    <s v="03:00 PM - 06:00 PM"/>
    <x v="1"/>
  </r>
  <r>
    <n v="1"/>
    <n v="1"/>
    <s v="11-00863"/>
    <x v="2"/>
    <d v="1899-12-30T18:00:00"/>
    <s v="Delivered"/>
    <n v="93"/>
    <n v="30"/>
    <n v="4.99"/>
    <b v="0"/>
    <n v="7"/>
    <s v="Sunday"/>
    <s v="06:00 PM - 09:00 PM"/>
    <x v="2"/>
  </r>
  <r>
    <n v="1"/>
    <n v="1"/>
    <s v="11-00864"/>
    <x v="2"/>
    <d v="1899-12-30T18:02:00"/>
    <s v="Delivered"/>
    <n v="118"/>
    <n v="38"/>
    <n v="4.99"/>
    <b v="1"/>
    <n v="7"/>
    <s v="Sunday"/>
    <s v="06:00 PM - 09:00 PM"/>
    <x v="2"/>
  </r>
  <r>
    <n v="1"/>
    <n v="1"/>
    <s v="11-00865"/>
    <x v="2"/>
    <d v="1899-12-30T18:09:00"/>
    <s v="Delivered"/>
    <n v="114"/>
    <n v="79"/>
    <n v="4.99"/>
    <b v="0"/>
    <n v="7"/>
    <s v="Sunday"/>
    <s v="06:00 PM - 09:00 PM"/>
    <x v="2"/>
  </r>
  <r>
    <n v="1"/>
    <n v="1"/>
    <s v="11-00866"/>
    <x v="2"/>
    <d v="1899-12-30T18:11:00"/>
    <s v="Delivered"/>
    <n v="121"/>
    <n v="55"/>
    <n v="4.99"/>
    <b v="0"/>
    <n v="7"/>
    <s v="Sunday"/>
    <s v="06:00 PM - 09:00 PM"/>
    <x v="2"/>
  </r>
  <r>
    <n v="1"/>
    <n v="1"/>
    <s v="11-00867"/>
    <x v="2"/>
    <d v="1899-12-30T18:12:00"/>
    <s v="Delivered"/>
    <n v="101"/>
    <n v="30"/>
    <n v="4.99"/>
    <b v="0"/>
    <n v="7"/>
    <s v="Sunday"/>
    <s v="06:00 PM - 09:00 PM"/>
    <x v="2"/>
  </r>
  <r>
    <n v="1"/>
    <n v="1"/>
    <s v="11-00868"/>
    <x v="2"/>
    <d v="1899-12-30T18:12:00"/>
    <s v="Delivered"/>
    <n v="103"/>
    <n v="77"/>
    <n v="4.99"/>
    <b v="0"/>
    <n v="7"/>
    <s v="Sunday"/>
    <s v="06:00 PM - 09:00 PM"/>
    <x v="2"/>
  </r>
  <r>
    <n v="1"/>
    <n v="1"/>
    <s v="11-00869"/>
    <x v="2"/>
    <d v="1899-12-30T18:13:00"/>
    <s v="Delivered"/>
    <n v="138"/>
    <n v="132"/>
    <n v="4.99"/>
    <b v="0"/>
    <n v="7"/>
    <s v="Sunday"/>
    <s v="06:00 PM - 09:00 PM"/>
    <x v="2"/>
  </r>
  <r>
    <n v="1"/>
    <n v="1"/>
    <s v="11-00870"/>
    <x v="2"/>
    <d v="1899-12-30T18:19:00"/>
    <s v="Void"/>
    <s v="N/A"/>
    <n v="25"/>
    <n v="4.99"/>
    <b v="0"/>
    <n v="7"/>
    <s v="Sunday"/>
    <s v="06:00 PM - 09:00 PM"/>
    <x v="2"/>
  </r>
  <r>
    <n v="1"/>
    <n v="1"/>
    <s v="11-00871"/>
    <x v="2"/>
    <d v="1899-12-30T18:21:00"/>
    <s v="Delivered"/>
    <n v="100"/>
    <n v="228"/>
    <n v="4.99"/>
    <b v="0"/>
    <n v="7"/>
    <s v="Sunday"/>
    <s v="06:00 PM - 09:00 PM"/>
    <x v="2"/>
  </r>
  <r>
    <n v="1"/>
    <n v="1"/>
    <s v="11-00872"/>
    <x v="2"/>
    <d v="1899-12-30T18:23:00"/>
    <s v="Delivered"/>
    <n v="124"/>
    <n v="100"/>
    <n v="4.99"/>
    <b v="1"/>
    <n v="7"/>
    <s v="Sunday"/>
    <s v="06:00 PM - 09:00 PM"/>
    <x v="2"/>
  </r>
  <r>
    <n v="1"/>
    <n v="1"/>
    <s v="11-00873"/>
    <x v="2"/>
    <d v="1899-12-30T18:25:00"/>
    <s v="Delivered"/>
    <n v="112"/>
    <n v="161"/>
    <n v="4.99"/>
    <b v="0"/>
    <n v="7"/>
    <s v="Sunday"/>
    <s v="06:00 PM - 09:00 PM"/>
    <x v="2"/>
  </r>
  <r>
    <n v="1"/>
    <n v="1"/>
    <s v="11-00874"/>
    <x v="2"/>
    <d v="1899-12-30T18:26:00"/>
    <s v="Delivered"/>
    <n v="99"/>
    <n v="232"/>
    <n v="4.99"/>
    <b v="0"/>
    <n v="7"/>
    <s v="Sunday"/>
    <s v="06:00 PM - 09:00 PM"/>
    <x v="2"/>
  </r>
  <r>
    <n v="1"/>
    <n v="1"/>
    <s v="11-00875"/>
    <x v="2"/>
    <d v="1899-12-30T18:27:00"/>
    <s v="Delivered"/>
    <n v="124"/>
    <n v="29"/>
    <n v="4.99"/>
    <b v="0"/>
    <n v="7"/>
    <s v="Sunday"/>
    <s v="06:00 PM - 09:00 PM"/>
    <x v="2"/>
  </r>
  <r>
    <n v="1"/>
    <n v="1"/>
    <s v="11-00876"/>
    <x v="2"/>
    <d v="1899-12-30T18:29:00"/>
    <s v="Void"/>
    <s v="N/A"/>
    <n v="26"/>
    <n v="4.99"/>
    <b v="0"/>
    <n v="7"/>
    <s v="Sunday"/>
    <s v="06:00 PM - 09:00 PM"/>
    <x v="2"/>
  </r>
  <r>
    <n v="1"/>
    <n v="1"/>
    <s v="11-00877"/>
    <x v="2"/>
    <d v="1899-12-30T18:32:00"/>
    <s v="Delivered"/>
    <n v="105"/>
    <n v="155"/>
    <n v="4.99"/>
    <b v="0"/>
    <n v="7"/>
    <s v="Sunday"/>
    <s v="06:00 PM - 09:00 PM"/>
    <x v="2"/>
  </r>
  <r>
    <n v="1"/>
    <n v="1"/>
    <s v="11-00878"/>
    <x v="2"/>
    <d v="1899-12-30T18:33:00"/>
    <s v="Delivered"/>
    <n v="123"/>
    <n v="100"/>
    <n v="4.99"/>
    <b v="0"/>
    <n v="7"/>
    <s v="Sunday"/>
    <s v="06:00 PM - 09:00 PM"/>
    <x v="2"/>
  </r>
  <r>
    <n v="1"/>
    <n v="1"/>
    <s v="11-00879"/>
    <x v="2"/>
    <d v="1899-12-30T18:37:00"/>
    <s v="Void"/>
    <s v="N/A"/>
    <n v="20"/>
    <n v="4.99"/>
    <b v="0"/>
    <n v="7"/>
    <s v="Sunday"/>
    <s v="06:00 PM - 09:00 PM"/>
    <x v="2"/>
  </r>
  <r>
    <n v="1"/>
    <n v="1"/>
    <s v="11-00880"/>
    <x v="2"/>
    <d v="1899-12-30T18:37:00"/>
    <s v="Void"/>
    <s v="N/A"/>
    <n v="24"/>
    <n v="4.99"/>
    <b v="0"/>
    <n v="7"/>
    <s v="Sunday"/>
    <s v="06:00 PM - 09:00 PM"/>
    <x v="2"/>
  </r>
  <r>
    <n v="1"/>
    <n v="1"/>
    <s v="11-00881"/>
    <x v="2"/>
    <d v="1899-12-30T18:40:00"/>
    <s v="Delivered"/>
    <n v="131"/>
    <n v="43"/>
    <n v="4.99"/>
    <b v="0"/>
    <n v="7"/>
    <s v="Sunday"/>
    <s v="06:00 PM - 09:00 PM"/>
    <x v="2"/>
  </r>
  <r>
    <n v="1"/>
    <n v="1"/>
    <s v="11-00882"/>
    <x v="2"/>
    <d v="1899-12-30T18:41:00"/>
    <s v="Delivered"/>
    <n v="132"/>
    <n v="214"/>
    <n v="4.99"/>
    <b v="0"/>
    <n v="7"/>
    <s v="Sunday"/>
    <s v="06:00 PM - 09:00 PM"/>
    <x v="2"/>
  </r>
  <r>
    <n v="1"/>
    <n v="1"/>
    <s v="11-00883"/>
    <x v="2"/>
    <d v="1899-12-30T18:42:00"/>
    <s v="Delivered"/>
    <n v="160"/>
    <n v="32"/>
    <n v="4.99"/>
    <b v="0"/>
    <n v="7"/>
    <s v="Sunday"/>
    <s v="06:00 PM - 09:00 PM"/>
    <x v="2"/>
  </r>
  <r>
    <n v="1"/>
    <n v="1"/>
    <s v="11-00884"/>
    <x v="2"/>
    <d v="1899-12-30T18:42:00"/>
    <s v="Delivered"/>
    <n v="94"/>
    <n v="87"/>
    <n v="4.99"/>
    <b v="0"/>
    <n v="7"/>
    <s v="Sunday"/>
    <s v="06:00 PM - 09:00 PM"/>
    <x v="2"/>
  </r>
  <r>
    <n v="1"/>
    <n v="1"/>
    <s v="11-00885"/>
    <x v="2"/>
    <d v="1899-12-30T18:43:00"/>
    <s v="Delivered"/>
    <n v="136"/>
    <n v="35"/>
    <n v="4.99"/>
    <b v="0"/>
    <n v="7"/>
    <s v="Sunday"/>
    <s v="06:00 PM - 09:00 PM"/>
    <x v="2"/>
  </r>
  <r>
    <n v="1"/>
    <n v="1"/>
    <s v="11-00886"/>
    <x v="2"/>
    <d v="1899-12-30T18:43:00"/>
    <s v="Delivered"/>
    <n v="100"/>
    <n v="62"/>
    <n v="4.99"/>
    <b v="0"/>
    <n v="7"/>
    <s v="Sunday"/>
    <s v="06:00 PM - 09:00 PM"/>
    <x v="2"/>
  </r>
  <r>
    <n v="1"/>
    <n v="1"/>
    <s v="11-00887"/>
    <x v="2"/>
    <d v="1899-12-30T18:44:00"/>
    <s v="Void"/>
    <s v="N/A"/>
    <n v="27"/>
    <n v="4.99"/>
    <b v="0"/>
    <n v="7"/>
    <s v="Sunday"/>
    <s v="06:00 PM - 09:00 PM"/>
    <x v="2"/>
  </r>
  <r>
    <n v="1"/>
    <n v="1"/>
    <s v="11-00888"/>
    <x v="2"/>
    <d v="1899-12-30T18:46:00"/>
    <s v="Void"/>
    <s v="N/A"/>
    <n v="27"/>
    <n v="4.99"/>
    <b v="0"/>
    <n v="7"/>
    <s v="Sunday"/>
    <s v="06:00 PM - 09:00 PM"/>
    <x v="2"/>
  </r>
  <r>
    <n v="1"/>
    <n v="1"/>
    <s v="11-00889"/>
    <x v="2"/>
    <d v="1899-12-30T18:46:00"/>
    <s v="Delivered"/>
    <n v="94"/>
    <n v="60"/>
    <n v="4.99"/>
    <b v="0"/>
    <n v="7"/>
    <s v="Sunday"/>
    <s v="06:00 PM - 09:00 PM"/>
    <x v="2"/>
  </r>
  <r>
    <n v="1"/>
    <n v="1"/>
    <s v="11-00890"/>
    <x v="2"/>
    <d v="1899-12-30T18:46:00"/>
    <s v="Delivered"/>
    <n v="102"/>
    <n v="81"/>
    <n v="4.99"/>
    <b v="0"/>
    <n v="7"/>
    <s v="Sunday"/>
    <s v="06:00 PM - 09:00 PM"/>
    <x v="2"/>
  </r>
  <r>
    <n v="1"/>
    <n v="1"/>
    <s v="11-00891"/>
    <x v="2"/>
    <d v="1899-12-30T18:47:00"/>
    <s v="Delivered"/>
    <n v="122"/>
    <n v="67"/>
    <n v="4.99"/>
    <b v="0"/>
    <n v="7"/>
    <s v="Sunday"/>
    <s v="06:00 PM - 09:00 PM"/>
    <x v="2"/>
  </r>
  <r>
    <n v="1"/>
    <n v="1"/>
    <s v="11-00892"/>
    <x v="2"/>
    <d v="1899-12-30T18:48:00"/>
    <s v="Delivered"/>
    <n v="95"/>
    <n v="69"/>
    <n v="4.99"/>
    <b v="0"/>
    <n v="7"/>
    <s v="Sunday"/>
    <s v="06:00 PM - 09:00 PM"/>
    <x v="2"/>
  </r>
  <r>
    <n v="1"/>
    <n v="1"/>
    <s v="11-00893"/>
    <x v="2"/>
    <d v="1899-12-30T18:49:00"/>
    <s v="Delivered"/>
    <n v="142"/>
    <n v="64"/>
    <n v="4.99"/>
    <b v="0"/>
    <n v="7"/>
    <s v="Sunday"/>
    <s v="06:00 PM - 09:00 PM"/>
    <x v="2"/>
  </r>
  <r>
    <n v="1"/>
    <n v="1"/>
    <s v="11-00894"/>
    <x v="2"/>
    <d v="1899-12-30T18:51:00"/>
    <s v="Delivered"/>
    <n v="144"/>
    <n v="69"/>
    <n v="4.99"/>
    <b v="0"/>
    <n v="7"/>
    <s v="Sunday"/>
    <s v="06:00 PM - 09:00 PM"/>
    <x v="2"/>
  </r>
  <r>
    <n v="1"/>
    <n v="1"/>
    <s v="11-00895"/>
    <x v="2"/>
    <d v="1899-12-30T18:51:00"/>
    <s v="Delivered"/>
    <n v="111"/>
    <n v="98"/>
    <n v="4.99"/>
    <b v="0"/>
    <n v="7"/>
    <s v="Sunday"/>
    <s v="06:00 PM - 09:00 PM"/>
    <x v="2"/>
  </r>
  <r>
    <n v="1"/>
    <n v="1"/>
    <s v="11-00896"/>
    <x v="2"/>
    <d v="1899-12-30T18:52:00"/>
    <s v="Delivered"/>
    <n v="101"/>
    <n v="51"/>
    <n v="4.99"/>
    <b v="0"/>
    <n v="7"/>
    <s v="Sunday"/>
    <s v="06:00 PM - 09:00 PM"/>
    <x v="2"/>
  </r>
  <r>
    <n v="1"/>
    <n v="1"/>
    <s v="11-00897"/>
    <x v="2"/>
    <d v="1899-12-30T18:55:00"/>
    <s v="Void"/>
    <s v="N/A"/>
    <n v="24"/>
    <n v="4.99"/>
    <b v="0"/>
    <n v="7"/>
    <s v="Sunday"/>
    <s v="06:00 PM - 09:00 PM"/>
    <x v="2"/>
  </r>
  <r>
    <n v="1"/>
    <n v="1"/>
    <s v="11-00898"/>
    <x v="2"/>
    <d v="1899-12-30T18:55:00"/>
    <s v="Delivered"/>
    <n v="131"/>
    <n v="230"/>
    <n v="4.99"/>
    <b v="0"/>
    <n v="7"/>
    <s v="Sunday"/>
    <s v="06:00 PM - 09:00 PM"/>
    <x v="2"/>
  </r>
  <r>
    <n v="1"/>
    <n v="1"/>
    <s v="11-00899"/>
    <x v="2"/>
    <d v="1899-12-30T18:57:00"/>
    <s v="Delivered"/>
    <n v="109"/>
    <n v="95"/>
    <n v="4.99"/>
    <b v="0"/>
    <n v="7"/>
    <s v="Sunday"/>
    <s v="06:00 PM - 09:00 PM"/>
    <x v="2"/>
  </r>
  <r>
    <n v="1"/>
    <n v="1"/>
    <s v="11-00900"/>
    <x v="2"/>
    <d v="1899-12-30T19:02:00"/>
    <s v="Delivered"/>
    <n v="40"/>
    <n v="47"/>
    <n v="4.99"/>
    <b v="0"/>
    <n v="7"/>
    <s v="Sunday"/>
    <s v="06:00 PM - 09:00 PM"/>
    <x v="2"/>
  </r>
  <r>
    <n v="1"/>
    <n v="1"/>
    <s v="11-00902"/>
    <x v="2"/>
    <d v="1899-12-30T19:09:00"/>
    <s v="Delivered"/>
    <n v="109"/>
    <n v="25"/>
    <n v="4.99"/>
    <b v="0"/>
    <n v="7"/>
    <s v="Sunday"/>
    <s v="06:00 PM - 09:00 PM"/>
    <x v="2"/>
  </r>
  <r>
    <n v="1"/>
    <n v="1"/>
    <s v="11-00901"/>
    <x v="2"/>
    <d v="1899-12-30T19:09:00"/>
    <s v="Delivered"/>
    <n v="71"/>
    <n v="92"/>
    <n v="4.99"/>
    <b v="0"/>
    <n v="7"/>
    <s v="Sunday"/>
    <s v="06:00 PM - 09:00 PM"/>
    <x v="2"/>
  </r>
  <r>
    <n v="1"/>
    <n v="1"/>
    <s v="11-00903"/>
    <x v="2"/>
    <d v="1899-12-30T19:10:00"/>
    <s v="Delivered"/>
    <n v="83"/>
    <n v="30"/>
    <n v="4.99"/>
    <b v="0"/>
    <n v="7"/>
    <s v="Sunday"/>
    <s v="06:00 PM - 09:00 PM"/>
    <x v="2"/>
  </r>
  <r>
    <n v="1"/>
    <n v="1"/>
    <s v="11-00905"/>
    <x v="2"/>
    <d v="1899-12-30T19:13:00"/>
    <s v="Delivered"/>
    <n v="54"/>
    <n v="35"/>
    <n v="4.99"/>
    <b v="0"/>
    <n v="7"/>
    <s v="Sunday"/>
    <s v="06:00 PM - 09:00 PM"/>
    <x v="2"/>
  </r>
  <r>
    <n v="1"/>
    <n v="1"/>
    <s v="11-00904"/>
    <x v="2"/>
    <d v="1899-12-30T19:13:00"/>
    <s v="Delivered"/>
    <n v="57"/>
    <n v="48"/>
    <n v="4.99"/>
    <b v="0"/>
    <n v="7"/>
    <s v="Sunday"/>
    <s v="06:00 PM - 09:00 PM"/>
    <x v="2"/>
  </r>
  <r>
    <n v="1"/>
    <n v="1"/>
    <s v="11-00906"/>
    <x v="2"/>
    <d v="1899-12-30T19:18:00"/>
    <s v="Delivered"/>
    <n v="100"/>
    <n v="44"/>
    <n v="4.99"/>
    <b v="0"/>
    <n v="7"/>
    <s v="Sunday"/>
    <s v="06:00 PM - 09:00 PM"/>
    <x v="2"/>
  </r>
  <r>
    <n v="1"/>
    <n v="1"/>
    <s v="11-00907"/>
    <x v="2"/>
    <d v="1899-12-30T19:20:00"/>
    <s v="Delivered"/>
    <n v="70"/>
    <n v="22"/>
    <n v="4.99"/>
    <b v="0"/>
    <n v="7"/>
    <s v="Sunday"/>
    <s v="06:00 PM - 09:00 PM"/>
    <x v="2"/>
  </r>
  <r>
    <n v="1"/>
    <n v="1"/>
    <s v="11-00908"/>
    <x v="2"/>
    <d v="1899-12-30T19:23:00"/>
    <s v="Delivered"/>
    <n v="66"/>
    <n v="35"/>
    <n v="4.99"/>
    <b v="0"/>
    <n v="7"/>
    <s v="Sunday"/>
    <s v="06:00 PM - 09:00 PM"/>
    <x v="2"/>
  </r>
  <r>
    <n v="1"/>
    <n v="1"/>
    <s v="11-00909"/>
    <x v="2"/>
    <d v="1899-12-30T19:31:00"/>
    <s v="Delivered"/>
    <n v="75"/>
    <n v="30"/>
    <n v="4.99"/>
    <b v="0"/>
    <n v="7"/>
    <s v="Sunday"/>
    <s v="06:00 PM - 09:00 PM"/>
    <x v="2"/>
  </r>
  <r>
    <n v="1"/>
    <n v="1"/>
    <s v="11-00910"/>
    <x v="2"/>
    <d v="1899-12-30T19:33:00"/>
    <s v="Delivered"/>
    <n v="46"/>
    <n v="39"/>
    <n v="4.99"/>
    <b v="0"/>
    <n v="7"/>
    <s v="Sunday"/>
    <s v="06:00 PM - 09:00 PM"/>
    <x v="2"/>
  </r>
  <r>
    <n v="1"/>
    <n v="1"/>
    <s v="11-00911"/>
    <x v="2"/>
    <d v="1899-12-30T19:34:00"/>
    <s v="Delivered"/>
    <n v="72"/>
    <n v="24"/>
    <n v="4.99"/>
    <b v="0"/>
    <n v="7"/>
    <s v="Sunday"/>
    <s v="06:00 PM - 09:00 PM"/>
    <x v="2"/>
  </r>
  <r>
    <n v="1"/>
    <n v="1"/>
    <s v="11-00913"/>
    <x v="2"/>
    <d v="1899-12-30T19:38:00"/>
    <s v="Delivered"/>
    <n v="70"/>
    <n v="34"/>
    <n v="4.99"/>
    <b v="0"/>
    <n v="7"/>
    <s v="Sunday"/>
    <s v="06:00 PM - 09:00 PM"/>
    <x v="2"/>
  </r>
  <r>
    <n v="1"/>
    <n v="1"/>
    <s v="11-00912"/>
    <x v="2"/>
    <d v="1899-12-30T19:38:00"/>
    <s v="Delivered"/>
    <n v="70"/>
    <n v="53"/>
    <n v="4.99"/>
    <b v="0"/>
    <n v="7"/>
    <s v="Sunday"/>
    <s v="06:00 PM - 09:00 PM"/>
    <x v="2"/>
  </r>
  <r>
    <n v="1"/>
    <n v="1"/>
    <s v="11-00914"/>
    <x v="2"/>
    <d v="1899-12-30T19:39:00"/>
    <s v="Delivered"/>
    <n v="67"/>
    <n v="70"/>
    <n v="4.99"/>
    <b v="0"/>
    <n v="7"/>
    <s v="Sunday"/>
    <s v="06:00 PM - 09:00 PM"/>
    <x v="2"/>
  </r>
  <r>
    <n v="1"/>
    <n v="1"/>
    <s v="11-00915"/>
    <x v="2"/>
    <d v="1899-12-30T19:40:00"/>
    <s v="Delivered"/>
    <n v="112"/>
    <n v="103"/>
    <n v="4.99"/>
    <b v="1"/>
    <n v="7"/>
    <s v="Sunday"/>
    <s v="06:00 PM - 09:00 PM"/>
    <x v="2"/>
  </r>
  <r>
    <n v="1"/>
    <n v="1"/>
    <s v="11-00916"/>
    <x v="2"/>
    <d v="1899-12-30T19:43:00"/>
    <s v="Delivered"/>
    <n v="73"/>
    <n v="64"/>
    <n v="4.99"/>
    <b v="0"/>
    <n v="7"/>
    <s v="Sunday"/>
    <s v="06:00 PM - 09:00 PM"/>
    <x v="2"/>
  </r>
  <r>
    <n v="1"/>
    <n v="1"/>
    <s v="11-00917"/>
    <x v="2"/>
    <d v="1899-12-30T19:44:00"/>
    <s v="Delivered"/>
    <n v="70"/>
    <n v="129"/>
    <n v="4.99"/>
    <b v="0"/>
    <n v="7"/>
    <s v="Sunday"/>
    <s v="06:00 PM - 09:00 PM"/>
    <x v="2"/>
  </r>
  <r>
    <n v="1"/>
    <n v="1"/>
    <s v="11-00918"/>
    <x v="2"/>
    <d v="1899-12-30T19:44:00"/>
    <s v="Delivered"/>
    <n v="56"/>
    <n v="130"/>
    <n v="4.99"/>
    <b v="0"/>
    <n v="7"/>
    <s v="Sunday"/>
    <s v="06:00 PM - 09:00 PM"/>
    <x v="2"/>
  </r>
  <r>
    <n v="1"/>
    <n v="1"/>
    <s v="11-00919"/>
    <x v="2"/>
    <d v="1899-12-30T19:48:00"/>
    <s v="Delivered"/>
    <n v="73"/>
    <n v="55"/>
    <n v="4.99"/>
    <b v="0"/>
    <n v="7"/>
    <s v="Sunday"/>
    <s v="06:00 PM - 09:00 PM"/>
    <x v="2"/>
  </r>
  <r>
    <n v="1"/>
    <n v="1"/>
    <s v="11-00920"/>
    <x v="2"/>
    <d v="1899-12-30T20:03:00"/>
    <s v="Void"/>
    <s v="N/A"/>
    <n v="31"/>
    <n v="4.99"/>
    <b v="0"/>
    <n v="7"/>
    <s v="Sunday"/>
    <s v="06:00 PM - 09:00 PM"/>
    <x v="2"/>
  </r>
  <r>
    <n v="1"/>
    <n v="1"/>
    <s v="11-00921"/>
    <x v="2"/>
    <d v="1899-12-30T20:06:00"/>
    <s v="Delivered"/>
    <n v="41"/>
    <n v="55"/>
    <n v="4.99"/>
    <b v="0"/>
    <n v="7"/>
    <s v="Sunday"/>
    <s v="06:00 PM - 09:00 PM"/>
    <x v="2"/>
  </r>
  <r>
    <n v="1"/>
    <n v="1"/>
    <s v="11-00923"/>
    <x v="2"/>
    <d v="1899-12-30T20:11:00"/>
    <s v="Delivered"/>
    <n v="43"/>
    <n v="35"/>
    <n v="4.99"/>
    <b v="0"/>
    <n v="7"/>
    <s v="Sunday"/>
    <s v="06:00 PM - 09:00 PM"/>
    <x v="2"/>
  </r>
  <r>
    <n v="1"/>
    <n v="1"/>
    <s v="11-00922"/>
    <x v="2"/>
    <d v="1899-12-30T20:11:00"/>
    <s v="Delivered"/>
    <n v="33"/>
    <n v="42"/>
    <n v="4.99"/>
    <b v="0"/>
    <n v="7"/>
    <s v="Sunday"/>
    <s v="06:00 PM - 09:00 PM"/>
    <x v="2"/>
  </r>
  <r>
    <n v="1"/>
    <n v="1"/>
    <s v="11-00924"/>
    <x v="2"/>
    <d v="1899-12-30T20:11:00"/>
    <s v="Delivered"/>
    <n v="50"/>
    <n v="56"/>
    <n v="4.99"/>
    <b v="0"/>
    <n v="7"/>
    <s v="Sunday"/>
    <s v="06:00 PM - 09:00 PM"/>
    <x v="2"/>
  </r>
  <r>
    <n v="1"/>
    <n v="1"/>
    <s v="11-00925"/>
    <x v="2"/>
    <d v="1899-12-30T20:13:00"/>
    <s v="Delivered"/>
    <n v="25"/>
    <n v="100"/>
    <n v="4.99"/>
    <b v="0"/>
    <n v="7"/>
    <s v="Sunday"/>
    <s v="06:00 PM - 09:00 PM"/>
    <x v="2"/>
  </r>
  <r>
    <n v="1"/>
    <n v="1"/>
    <s v="11-00926"/>
    <x v="2"/>
    <d v="1899-12-30T20:20:00"/>
    <s v="Delivered"/>
    <n v="48"/>
    <n v="112"/>
    <n v="4.99"/>
    <b v="0"/>
    <n v="7"/>
    <s v="Sunday"/>
    <s v="06:00 PM - 09:00 PM"/>
    <x v="2"/>
  </r>
  <r>
    <n v="1"/>
    <n v="1"/>
    <s v="11-00927"/>
    <x v="2"/>
    <d v="1899-12-30T20:32:00"/>
    <s v="Delivered"/>
    <n v="53"/>
    <n v="52"/>
    <n v="4.99"/>
    <b v="0"/>
    <n v="7"/>
    <s v="Sunday"/>
    <s v="06:00 PM - 09:00 PM"/>
    <x v="2"/>
  </r>
  <r>
    <n v="1"/>
    <n v="1"/>
    <s v="11-00928"/>
    <x v="2"/>
    <d v="1899-12-30T20:36:00"/>
    <s v="Delivered"/>
    <n v="37"/>
    <n v="70"/>
    <n v="4.99"/>
    <b v="0"/>
    <n v="7"/>
    <s v="Sunday"/>
    <s v="06:00 PM - 09:00 PM"/>
    <x v="2"/>
  </r>
  <r>
    <n v="1"/>
    <n v="1"/>
    <s v="11-00929"/>
    <x v="2"/>
    <d v="1899-12-30T20:38:00"/>
    <s v="Delivered"/>
    <n v="34"/>
    <n v="45"/>
    <n v="4.99"/>
    <b v="0"/>
    <n v="7"/>
    <s v="Sunday"/>
    <s v="06:00 PM - 09:00 PM"/>
    <x v="2"/>
  </r>
  <r>
    <n v="1"/>
    <n v="1"/>
    <s v="11-00930"/>
    <x v="2"/>
    <d v="1899-12-30T20:46:00"/>
    <s v="Void"/>
    <s v="N/A"/>
    <n v="34"/>
    <n v="4.99"/>
    <b v="0"/>
    <n v="7"/>
    <s v="Sunday"/>
    <s v="06:00 PM - 09:00 PM"/>
    <x v="2"/>
  </r>
  <r>
    <n v="1"/>
    <n v="1"/>
    <s v="11-00931"/>
    <x v="2"/>
    <d v="1899-12-30T20:48:00"/>
    <s v="Delivered"/>
    <n v="40"/>
    <n v="123"/>
    <n v="4.99"/>
    <b v="0"/>
    <n v="7"/>
    <s v="Sunday"/>
    <s v="06:00 PM - 09:00 PM"/>
    <x v="2"/>
  </r>
  <r>
    <n v="2"/>
    <n v="1"/>
    <s v="21-00333"/>
    <x v="0"/>
    <d v="1899-12-30T12:00:00"/>
    <s v="Delivered"/>
    <n v="36"/>
    <n v="32"/>
    <n v="4.99"/>
    <b v="0"/>
    <n v="5"/>
    <s v="Friday"/>
    <s v="12:00 PM - 03:00 PM"/>
    <x v="0"/>
  </r>
  <r>
    <n v="2"/>
    <n v="1"/>
    <s v="21-00334"/>
    <x v="0"/>
    <d v="1899-12-30T12:02:00"/>
    <s v="Delivered"/>
    <n v="42"/>
    <n v="56"/>
    <n v="4.99"/>
    <b v="0"/>
    <n v="5"/>
    <s v="Friday"/>
    <s v="12:00 PM - 03:00 PM"/>
    <x v="0"/>
  </r>
  <r>
    <n v="2"/>
    <n v="1"/>
    <s v="21-00335"/>
    <x v="0"/>
    <d v="1899-12-30T12:10:00"/>
    <s v="Delivered"/>
    <n v="30"/>
    <n v="247"/>
    <n v="4.99"/>
    <b v="1"/>
    <n v="5"/>
    <s v="Friday"/>
    <s v="12:00 PM - 03:00 PM"/>
    <x v="0"/>
  </r>
  <r>
    <n v="2"/>
    <n v="1"/>
    <s v="21-00336"/>
    <x v="0"/>
    <d v="1899-12-30T12:11:00"/>
    <s v="Delivered"/>
    <n v="33"/>
    <n v="71"/>
    <n v="4.99"/>
    <b v="0"/>
    <n v="5"/>
    <s v="Friday"/>
    <s v="12:00 PM - 03:00 PM"/>
    <x v="0"/>
  </r>
  <r>
    <n v="2"/>
    <n v="1"/>
    <s v="21-00337"/>
    <x v="0"/>
    <d v="1899-12-30T12:29:00"/>
    <s v="Delivered"/>
    <n v="44"/>
    <n v="63"/>
    <n v="4.99"/>
    <b v="0"/>
    <n v="5"/>
    <s v="Friday"/>
    <s v="12:00 PM - 03:00 PM"/>
    <x v="0"/>
  </r>
  <r>
    <n v="2"/>
    <n v="1"/>
    <s v="21-00338"/>
    <x v="0"/>
    <d v="1899-12-30T12:34:00"/>
    <s v="Delivered"/>
    <n v="46"/>
    <n v="44"/>
    <n v="4.99"/>
    <b v="0"/>
    <n v="5"/>
    <s v="Friday"/>
    <s v="12:00 PM - 03:00 PM"/>
    <x v="0"/>
  </r>
  <r>
    <n v="2"/>
    <n v="1"/>
    <s v="21-00339"/>
    <x v="0"/>
    <d v="1899-12-30T12:38:00"/>
    <s v="Delivered"/>
    <n v="39"/>
    <n v="86"/>
    <n v="4.99"/>
    <b v="1"/>
    <n v="5"/>
    <s v="Friday"/>
    <s v="12:00 PM - 03:00 PM"/>
    <x v="0"/>
  </r>
  <r>
    <n v="2"/>
    <n v="1"/>
    <s v="21-00340"/>
    <x v="0"/>
    <d v="1899-12-30T12:40:00"/>
    <s v="Delivered"/>
    <n v="36"/>
    <n v="99"/>
    <n v="4.99"/>
    <b v="0"/>
    <n v="5"/>
    <s v="Friday"/>
    <s v="12:00 PM - 03:00 PM"/>
    <x v="0"/>
  </r>
  <r>
    <n v="2"/>
    <n v="1"/>
    <s v="21-00341"/>
    <x v="0"/>
    <d v="1899-12-30T12:43:00"/>
    <s v="Delivered"/>
    <n v="37"/>
    <n v="61"/>
    <n v="4.99"/>
    <b v="0"/>
    <n v="5"/>
    <s v="Friday"/>
    <s v="12:00 PM - 03:00 PM"/>
    <x v="0"/>
  </r>
  <r>
    <n v="2"/>
    <n v="1"/>
    <s v="21-00342"/>
    <x v="0"/>
    <d v="1899-12-30T12:47:00"/>
    <s v="Delivered"/>
    <n v="48"/>
    <n v="22"/>
    <n v="4.99"/>
    <b v="0"/>
    <n v="5"/>
    <s v="Friday"/>
    <s v="12:00 PM - 03:00 PM"/>
    <x v="0"/>
  </r>
  <r>
    <n v="2"/>
    <n v="1"/>
    <s v="21-00343"/>
    <x v="0"/>
    <d v="1899-12-30T12:51:00"/>
    <s v="Delivered"/>
    <n v="38"/>
    <n v="210"/>
    <n v="4.99"/>
    <b v="0"/>
    <n v="5"/>
    <s v="Friday"/>
    <s v="12:00 PM - 03:00 PM"/>
    <x v="0"/>
  </r>
  <r>
    <n v="2"/>
    <n v="1"/>
    <s v="21-00344"/>
    <x v="0"/>
    <d v="1899-12-30T13:03:00"/>
    <s v="Delivered"/>
    <n v="33"/>
    <n v="76"/>
    <n v="4.99"/>
    <b v="0"/>
    <n v="5"/>
    <s v="Friday"/>
    <s v="12:00 PM - 03:00 PM"/>
    <x v="0"/>
  </r>
  <r>
    <n v="2"/>
    <n v="1"/>
    <s v="21-00345"/>
    <x v="0"/>
    <d v="1899-12-30T13:11:00"/>
    <s v="Delivered"/>
    <n v="32"/>
    <n v="77"/>
    <n v="4.99"/>
    <b v="0"/>
    <n v="5"/>
    <s v="Friday"/>
    <s v="12:00 PM - 03:00 PM"/>
    <x v="0"/>
  </r>
  <r>
    <n v="2"/>
    <n v="1"/>
    <s v="21-00346"/>
    <x v="0"/>
    <d v="1899-12-30T13:18:00"/>
    <s v="Delivered"/>
    <n v="30"/>
    <n v="82"/>
    <n v="4.99"/>
    <b v="1"/>
    <n v="5"/>
    <s v="Friday"/>
    <s v="12:00 PM - 03:00 PM"/>
    <x v="0"/>
  </r>
  <r>
    <n v="2"/>
    <n v="1"/>
    <s v="21-00347"/>
    <x v="0"/>
    <d v="1899-12-30T13:24:00"/>
    <s v="Delivered"/>
    <n v="26"/>
    <n v="69"/>
    <n v="4.99"/>
    <b v="0"/>
    <n v="5"/>
    <s v="Friday"/>
    <s v="12:00 PM - 03:00 PM"/>
    <x v="0"/>
  </r>
  <r>
    <n v="2"/>
    <n v="1"/>
    <s v="21-00348"/>
    <x v="0"/>
    <d v="1899-12-30T13:29:00"/>
    <s v="Delivered"/>
    <n v="21"/>
    <n v="37"/>
    <n v="4.99"/>
    <b v="0"/>
    <n v="5"/>
    <s v="Friday"/>
    <s v="12:00 PM - 03:00 PM"/>
    <x v="0"/>
  </r>
  <r>
    <n v="2"/>
    <n v="1"/>
    <s v="21-00349"/>
    <x v="0"/>
    <d v="1899-12-30T13:33:00"/>
    <s v="Delivered"/>
    <n v="39"/>
    <n v="81"/>
    <n v="4.99"/>
    <b v="0"/>
    <n v="5"/>
    <s v="Friday"/>
    <s v="12:00 PM - 03:00 PM"/>
    <x v="0"/>
  </r>
  <r>
    <n v="2"/>
    <n v="1"/>
    <s v="21-00350"/>
    <x v="0"/>
    <d v="1899-12-30T13:38:00"/>
    <s v="Delivered"/>
    <n v="31"/>
    <n v="96"/>
    <n v="4.99"/>
    <b v="1"/>
    <n v="5"/>
    <s v="Friday"/>
    <s v="12:00 PM - 03:00 PM"/>
    <x v="0"/>
  </r>
  <r>
    <n v="2"/>
    <n v="1"/>
    <s v="21-00352"/>
    <x v="0"/>
    <d v="1899-12-30T13:49:00"/>
    <s v="Delivered"/>
    <n v="35"/>
    <n v="44"/>
    <n v="4.99"/>
    <b v="0"/>
    <n v="5"/>
    <s v="Friday"/>
    <s v="12:00 PM - 03:00 PM"/>
    <x v="0"/>
  </r>
  <r>
    <n v="2"/>
    <n v="1"/>
    <s v="21-00351"/>
    <x v="0"/>
    <d v="1899-12-30T13:49:00"/>
    <s v="Delivered"/>
    <n v="34"/>
    <n v="89"/>
    <n v="4.99"/>
    <b v="0"/>
    <n v="5"/>
    <s v="Friday"/>
    <s v="12:00 PM - 03:00 PM"/>
    <x v="0"/>
  </r>
  <r>
    <n v="2"/>
    <n v="1"/>
    <s v="21-00353"/>
    <x v="0"/>
    <d v="1899-12-30T14:14:00"/>
    <s v="Delivered"/>
    <n v="21"/>
    <n v="26"/>
    <n v="4.99"/>
    <b v="0"/>
    <n v="5"/>
    <s v="Friday"/>
    <s v="12:00 PM - 03:00 PM"/>
    <x v="0"/>
  </r>
  <r>
    <n v="2"/>
    <n v="1"/>
    <s v="21-00354"/>
    <x v="0"/>
    <d v="1899-12-30T14:23:00"/>
    <s v="Delivered"/>
    <n v="35"/>
    <n v="53"/>
    <n v="4.99"/>
    <b v="0"/>
    <n v="5"/>
    <s v="Friday"/>
    <s v="12:00 PM - 03:00 PM"/>
    <x v="0"/>
  </r>
  <r>
    <n v="2"/>
    <n v="1"/>
    <s v="21-00355"/>
    <x v="0"/>
    <d v="1899-12-30T14:39:00"/>
    <s v="Delivered"/>
    <n v="26"/>
    <n v="111"/>
    <n v="4.99"/>
    <b v="0"/>
    <n v="5"/>
    <s v="Friday"/>
    <s v="12:00 PM - 03:00 PM"/>
    <x v="0"/>
  </r>
  <r>
    <n v="2"/>
    <n v="1"/>
    <s v="21-00356"/>
    <x v="0"/>
    <d v="1899-12-30T15:30:00"/>
    <s v="Delivered"/>
    <n v="26"/>
    <n v="108"/>
    <n v="4.99"/>
    <b v="0"/>
    <n v="5"/>
    <s v="Friday"/>
    <s v="03:00 PM - 06:00 PM"/>
    <x v="1"/>
  </r>
  <r>
    <n v="2"/>
    <n v="1"/>
    <s v="21-00357"/>
    <x v="0"/>
    <d v="1899-12-30T15:33:00"/>
    <s v="Delivered"/>
    <n v="26"/>
    <n v="75"/>
    <n v="4.99"/>
    <b v="1"/>
    <n v="5"/>
    <s v="Friday"/>
    <s v="03:00 PM - 06:00 PM"/>
    <x v="1"/>
  </r>
  <r>
    <n v="2"/>
    <n v="1"/>
    <s v="21-00358"/>
    <x v="0"/>
    <d v="1899-12-30T15:35:00"/>
    <s v="Delivered"/>
    <n v="32"/>
    <n v="53"/>
    <n v="4.99"/>
    <b v="0"/>
    <n v="5"/>
    <s v="Friday"/>
    <s v="03:00 PM - 06:00 PM"/>
    <x v="1"/>
  </r>
  <r>
    <n v="2"/>
    <n v="1"/>
    <s v="21-00359"/>
    <x v="0"/>
    <d v="1899-12-30T15:41:00"/>
    <s v="Delivered"/>
    <n v="21"/>
    <n v="210"/>
    <n v="4.99"/>
    <b v="1"/>
    <n v="5"/>
    <s v="Friday"/>
    <s v="03:00 PM - 06:00 PM"/>
    <x v="1"/>
  </r>
  <r>
    <n v="2"/>
    <n v="1"/>
    <s v="21-00360"/>
    <x v="0"/>
    <d v="1899-12-30T15:50:00"/>
    <s v="Delivered"/>
    <n v="37"/>
    <n v="63"/>
    <n v="4.99"/>
    <b v="0"/>
    <n v="5"/>
    <s v="Friday"/>
    <s v="03:00 PM - 06:00 PM"/>
    <x v="1"/>
  </r>
  <r>
    <n v="2"/>
    <n v="1"/>
    <s v="21-00361"/>
    <x v="0"/>
    <d v="1899-12-30T15:56:00"/>
    <s v="Delivered"/>
    <n v="25"/>
    <n v="77"/>
    <n v="4.99"/>
    <b v="0"/>
    <n v="5"/>
    <s v="Friday"/>
    <s v="03:00 PM - 06:00 PM"/>
    <x v="1"/>
  </r>
  <r>
    <n v="2"/>
    <n v="1"/>
    <s v="21-00362"/>
    <x v="0"/>
    <d v="1899-12-30T16:03:00"/>
    <s v="Delivered"/>
    <n v="33"/>
    <n v="29"/>
    <n v="4.99"/>
    <b v="0"/>
    <n v="5"/>
    <s v="Friday"/>
    <s v="03:00 PM - 06:00 PM"/>
    <x v="1"/>
  </r>
  <r>
    <n v="2"/>
    <n v="1"/>
    <s v="21-00363"/>
    <x v="0"/>
    <d v="1899-12-30T16:05:00"/>
    <s v="Delivered"/>
    <n v="43"/>
    <n v="90"/>
    <n v="4.99"/>
    <b v="0"/>
    <n v="5"/>
    <s v="Friday"/>
    <s v="03:00 PM - 06:00 PM"/>
    <x v="1"/>
  </r>
  <r>
    <n v="2"/>
    <n v="1"/>
    <s v="21-00364"/>
    <x v="0"/>
    <d v="1899-12-30T16:08:00"/>
    <s v="Delivered"/>
    <n v="53"/>
    <n v="158"/>
    <n v="4.99"/>
    <b v="1"/>
    <n v="5"/>
    <s v="Friday"/>
    <s v="03:00 PM - 06:00 PM"/>
    <x v="1"/>
  </r>
  <r>
    <n v="2"/>
    <n v="1"/>
    <s v="21-00365"/>
    <x v="0"/>
    <d v="1899-12-30T16:09:00"/>
    <s v="Delivered"/>
    <n v="47"/>
    <n v="91"/>
    <n v="4.99"/>
    <b v="0"/>
    <n v="5"/>
    <s v="Friday"/>
    <s v="03:00 PM - 06:00 PM"/>
    <x v="1"/>
  </r>
  <r>
    <n v="2"/>
    <n v="1"/>
    <s v="21-00366"/>
    <x v="0"/>
    <d v="1899-12-30T16:11:00"/>
    <s v="Delivered"/>
    <n v="33"/>
    <n v="32"/>
    <n v="4.99"/>
    <b v="0"/>
    <n v="5"/>
    <s v="Friday"/>
    <s v="03:00 PM - 06:00 PM"/>
    <x v="1"/>
  </r>
  <r>
    <n v="2"/>
    <n v="1"/>
    <s v="21-00367"/>
    <x v="0"/>
    <d v="1899-12-30T16:17:00"/>
    <s v="Delivered"/>
    <n v="33"/>
    <n v="34"/>
    <n v="4.99"/>
    <b v="0"/>
    <n v="5"/>
    <s v="Friday"/>
    <s v="03:00 PM - 06:00 PM"/>
    <x v="1"/>
  </r>
  <r>
    <n v="2"/>
    <n v="1"/>
    <s v="21-00368"/>
    <x v="0"/>
    <d v="1899-12-30T16:30:00"/>
    <s v="Delivered"/>
    <n v="28"/>
    <n v="61"/>
    <n v="4.99"/>
    <b v="0"/>
    <n v="5"/>
    <s v="Friday"/>
    <s v="03:00 PM - 06:00 PM"/>
    <x v="1"/>
  </r>
  <r>
    <n v="2"/>
    <n v="1"/>
    <s v="21-00369"/>
    <x v="0"/>
    <d v="1899-12-30T16:41:00"/>
    <s v="Delivered"/>
    <n v="39"/>
    <n v="44"/>
    <n v="4.99"/>
    <b v="0"/>
    <n v="5"/>
    <s v="Friday"/>
    <s v="03:00 PM - 06:00 PM"/>
    <x v="1"/>
  </r>
  <r>
    <n v="2"/>
    <n v="1"/>
    <s v="21-00370"/>
    <x v="0"/>
    <d v="1899-12-30T16:44:00"/>
    <s v="Delivered"/>
    <n v="43"/>
    <n v="36"/>
    <n v="4.99"/>
    <b v="0"/>
    <n v="5"/>
    <s v="Friday"/>
    <s v="03:00 PM - 06:00 PM"/>
    <x v="1"/>
  </r>
  <r>
    <n v="2"/>
    <n v="1"/>
    <s v="21-00371"/>
    <x v="0"/>
    <d v="1899-12-30T16:55:00"/>
    <s v="Delivered"/>
    <n v="44"/>
    <n v="35"/>
    <n v="4.99"/>
    <b v="0"/>
    <n v="5"/>
    <s v="Friday"/>
    <s v="03:00 PM - 06:00 PM"/>
    <x v="1"/>
  </r>
  <r>
    <n v="2"/>
    <n v="1"/>
    <s v="21-00372"/>
    <x v="0"/>
    <d v="1899-12-30T16:57:00"/>
    <s v="Delivered"/>
    <n v="32"/>
    <n v="89"/>
    <n v="4.99"/>
    <b v="0"/>
    <n v="5"/>
    <s v="Friday"/>
    <s v="03:00 PM - 06:00 PM"/>
    <x v="1"/>
  </r>
  <r>
    <n v="2"/>
    <n v="1"/>
    <s v="21-00373"/>
    <x v="0"/>
    <d v="1899-12-30T17:00:00"/>
    <s v="Void"/>
    <s v="N/A"/>
    <n v="36"/>
    <n v="4.99"/>
    <b v="0"/>
    <n v="5"/>
    <s v="Friday"/>
    <s v="03:00 PM - 06:00 PM"/>
    <x v="1"/>
  </r>
  <r>
    <n v="2"/>
    <n v="1"/>
    <s v="21-00374"/>
    <x v="0"/>
    <d v="1899-12-30T17:01:00"/>
    <s v="Void"/>
    <s v="N/A"/>
    <n v="37"/>
    <n v="4.99"/>
    <b v="0"/>
    <n v="5"/>
    <s v="Friday"/>
    <s v="03:00 PM - 06:00 PM"/>
    <x v="1"/>
  </r>
  <r>
    <n v="2"/>
    <n v="1"/>
    <s v="21-00376"/>
    <x v="0"/>
    <d v="1899-12-30T17:02:00"/>
    <s v="Delivered"/>
    <n v="98"/>
    <n v="43"/>
    <n v="4.99"/>
    <b v="0"/>
    <n v="5"/>
    <s v="Friday"/>
    <s v="03:00 PM - 06:00 PM"/>
    <x v="1"/>
  </r>
  <r>
    <n v="2"/>
    <n v="1"/>
    <s v="21-00375"/>
    <x v="0"/>
    <d v="1899-12-30T17:02:00"/>
    <s v="Delivered"/>
    <n v="93"/>
    <n v="55"/>
    <n v="4.99"/>
    <b v="0"/>
    <n v="5"/>
    <s v="Friday"/>
    <s v="03:00 PM - 06:00 PM"/>
    <x v="1"/>
  </r>
  <r>
    <n v="2"/>
    <n v="1"/>
    <s v="21-00377"/>
    <x v="0"/>
    <d v="1899-12-30T17:03:00"/>
    <s v="Void"/>
    <s v="N/A"/>
    <n v="27"/>
    <n v="4.99"/>
    <b v="0"/>
    <n v="5"/>
    <s v="Friday"/>
    <s v="03:00 PM - 06:00 PM"/>
    <x v="1"/>
  </r>
  <r>
    <n v="2"/>
    <n v="1"/>
    <s v="21-00378"/>
    <x v="0"/>
    <d v="1899-12-30T17:04:00"/>
    <s v="Delivered"/>
    <n v="116"/>
    <n v="61"/>
    <n v="4.99"/>
    <b v="0"/>
    <n v="5"/>
    <s v="Friday"/>
    <s v="03:00 PM - 06:00 PM"/>
    <x v="1"/>
  </r>
  <r>
    <n v="2"/>
    <n v="1"/>
    <s v="21-00379"/>
    <x v="0"/>
    <d v="1899-12-30T17:05:00"/>
    <s v="Delivered"/>
    <n v="84"/>
    <n v="144"/>
    <n v="4.99"/>
    <b v="0"/>
    <n v="5"/>
    <s v="Friday"/>
    <s v="03:00 PM - 06:00 PM"/>
    <x v="1"/>
  </r>
  <r>
    <n v="2"/>
    <n v="1"/>
    <s v="21-00381"/>
    <x v="0"/>
    <d v="1899-12-30T17:06:00"/>
    <s v="Void"/>
    <s v="N/A"/>
    <n v="28"/>
    <n v="4.99"/>
    <b v="0"/>
    <n v="5"/>
    <s v="Friday"/>
    <s v="03:00 PM - 06:00 PM"/>
    <x v="1"/>
  </r>
  <r>
    <n v="2"/>
    <n v="1"/>
    <s v="21-00380"/>
    <x v="0"/>
    <d v="1899-12-30T17:06:00"/>
    <s v="Void"/>
    <s v="N/A"/>
    <n v="29"/>
    <n v="4.99"/>
    <b v="0"/>
    <n v="5"/>
    <s v="Friday"/>
    <s v="03:00 PM - 06:00 PM"/>
    <x v="1"/>
  </r>
  <r>
    <n v="2"/>
    <n v="1"/>
    <s v="21-00382"/>
    <x v="0"/>
    <d v="1899-12-30T17:06:00"/>
    <s v="Delivered"/>
    <n v="87"/>
    <n v="54"/>
    <n v="4.99"/>
    <b v="0"/>
    <n v="5"/>
    <s v="Friday"/>
    <s v="03:00 PM - 06:00 PM"/>
    <x v="1"/>
  </r>
  <r>
    <n v="2"/>
    <n v="1"/>
    <s v="21-00383"/>
    <x v="0"/>
    <d v="1899-12-30T17:07:00"/>
    <s v="Void"/>
    <s v="N/A"/>
    <n v="36"/>
    <n v="4.99"/>
    <b v="0"/>
    <n v="5"/>
    <s v="Friday"/>
    <s v="03:00 PM - 06:00 PM"/>
    <x v="1"/>
  </r>
  <r>
    <n v="2"/>
    <n v="1"/>
    <s v="21-00384"/>
    <x v="0"/>
    <d v="1899-12-30T17:07:00"/>
    <s v="Delivered"/>
    <n v="84"/>
    <n v="70"/>
    <n v="4.99"/>
    <b v="0"/>
    <n v="5"/>
    <s v="Friday"/>
    <s v="03:00 PM - 06:00 PM"/>
    <x v="1"/>
  </r>
  <r>
    <n v="2"/>
    <n v="1"/>
    <s v="21-00386"/>
    <x v="0"/>
    <d v="1899-12-30T17:08:00"/>
    <s v="Void"/>
    <s v="N/A"/>
    <n v="26"/>
    <n v="4.99"/>
    <b v="0"/>
    <n v="5"/>
    <s v="Friday"/>
    <s v="03:00 PM - 06:00 PM"/>
    <x v="1"/>
  </r>
  <r>
    <n v="2"/>
    <n v="1"/>
    <s v="21-00385"/>
    <x v="0"/>
    <d v="1899-12-30T17:08:00"/>
    <s v="Void"/>
    <s v="N/A"/>
    <n v="29"/>
    <n v="4.99"/>
    <b v="0"/>
    <n v="5"/>
    <s v="Friday"/>
    <s v="03:00 PM - 06:00 PM"/>
    <x v="1"/>
  </r>
  <r>
    <n v="2"/>
    <n v="1"/>
    <s v="21-00387"/>
    <x v="0"/>
    <d v="1899-12-30T17:10:00"/>
    <s v="Void"/>
    <s v="N/A"/>
    <n v="36"/>
    <n v="4.99"/>
    <b v="0"/>
    <n v="5"/>
    <s v="Friday"/>
    <s v="03:00 PM - 06:00 PM"/>
    <x v="1"/>
  </r>
  <r>
    <n v="2"/>
    <n v="1"/>
    <s v="21-00389"/>
    <x v="0"/>
    <d v="1899-12-30T17:11:00"/>
    <s v="Void"/>
    <s v="N/A"/>
    <n v="42"/>
    <n v="4.99"/>
    <b v="0"/>
    <n v="5"/>
    <s v="Friday"/>
    <s v="03:00 PM - 06:00 PM"/>
    <x v="1"/>
  </r>
  <r>
    <n v="2"/>
    <n v="1"/>
    <s v="21-00388"/>
    <x v="0"/>
    <d v="1899-12-30T17:11:00"/>
    <s v="Delivered"/>
    <n v="85"/>
    <n v="80"/>
    <n v="4.99"/>
    <b v="0"/>
    <n v="5"/>
    <s v="Friday"/>
    <s v="03:00 PM - 06:00 PM"/>
    <x v="1"/>
  </r>
  <r>
    <n v="2"/>
    <n v="1"/>
    <s v="21-00391"/>
    <x v="0"/>
    <d v="1899-12-30T17:12:00"/>
    <s v="Void"/>
    <s v="N/A"/>
    <n v="23"/>
    <n v="4.99"/>
    <b v="0"/>
    <n v="5"/>
    <s v="Friday"/>
    <s v="03:00 PM - 06:00 PM"/>
    <x v="1"/>
  </r>
  <r>
    <n v="2"/>
    <n v="1"/>
    <s v="21-00390"/>
    <x v="0"/>
    <d v="1899-12-30T17:12:00"/>
    <s v="Delivered"/>
    <n v="93"/>
    <n v="75"/>
    <n v="4.99"/>
    <b v="0"/>
    <n v="5"/>
    <s v="Friday"/>
    <s v="03:00 PM - 06:00 PM"/>
    <x v="1"/>
  </r>
  <r>
    <n v="2"/>
    <n v="1"/>
    <s v="21-00392"/>
    <x v="0"/>
    <d v="1899-12-30T17:15:00"/>
    <s v="Void"/>
    <s v="N/A"/>
    <n v="39"/>
    <n v="4.99"/>
    <b v="0"/>
    <n v="5"/>
    <s v="Friday"/>
    <s v="03:00 PM - 06:00 PM"/>
    <x v="1"/>
  </r>
  <r>
    <n v="2"/>
    <n v="1"/>
    <s v="21-00394"/>
    <x v="0"/>
    <d v="1899-12-30T17:16:00"/>
    <s v="Void"/>
    <s v="N/A"/>
    <n v="28"/>
    <n v="4.99"/>
    <b v="0"/>
    <n v="5"/>
    <s v="Friday"/>
    <s v="03:00 PM - 06:00 PM"/>
    <x v="1"/>
  </r>
  <r>
    <n v="2"/>
    <n v="1"/>
    <s v="21-00393"/>
    <x v="0"/>
    <d v="1899-12-30T17:16:00"/>
    <s v="Void"/>
    <s v="N/A"/>
    <n v="40"/>
    <n v="4.99"/>
    <b v="0"/>
    <n v="5"/>
    <s v="Friday"/>
    <s v="03:00 PM - 06:00 PM"/>
    <x v="1"/>
  </r>
  <r>
    <n v="2"/>
    <n v="1"/>
    <s v="21-00395"/>
    <x v="0"/>
    <d v="1899-12-30T17:19:00"/>
    <s v="Delivered"/>
    <n v="99"/>
    <n v="67"/>
    <n v="4.99"/>
    <b v="0"/>
    <n v="5"/>
    <s v="Friday"/>
    <s v="03:00 PM - 06:00 PM"/>
    <x v="1"/>
  </r>
  <r>
    <n v="2"/>
    <n v="1"/>
    <s v="21-00397"/>
    <x v="0"/>
    <d v="1899-12-30T17:21:00"/>
    <s v="Delivered"/>
    <n v="112"/>
    <n v="54"/>
    <n v="4.99"/>
    <b v="0"/>
    <n v="5"/>
    <s v="Friday"/>
    <s v="03:00 PM - 06:00 PM"/>
    <x v="1"/>
  </r>
  <r>
    <n v="2"/>
    <n v="1"/>
    <s v="21-00396"/>
    <x v="0"/>
    <d v="1899-12-30T17:21:00"/>
    <s v="Delivered"/>
    <n v="111"/>
    <n v="59"/>
    <n v="4.99"/>
    <b v="0"/>
    <n v="5"/>
    <s v="Friday"/>
    <s v="03:00 PM - 06:00 PM"/>
    <x v="1"/>
  </r>
  <r>
    <n v="2"/>
    <n v="1"/>
    <s v="21-00398"/>
    <x v="0"/>
    <d v="1899-12-30T17:22:00"/>
    <s v="Void"/>
    <s v="N/A"/>
    <n v="32"/>
    <n v="4.99"/>
    <b v="0"/>
    <n v="5"/>
    <s v="Friday"/>
    <s v="03:00 PM - 06:00 PM"/>
    <x v="1"/>
  </r>
  <r>
    <n v="2"/>
    <n v="1"/>
    <s v="21-00399"/>
    <x v="0"/>
    <d v="1899-12-30T17:26:00"/>
    <s v="Delivered"/>
    <n v="77"/>
    <n v="76"/>
    <n v="4.99"/>
    <b v="0"/>
    <n v="5"/>
    <s v="Friday"/>
    <s v="03:00 PM - 06:00 PM"/>
    <x v="1"/>
  </r>
  <r>
    <n v="2"/>
    <n v="1"/>
    <s v="21-00400"/>
    <x v="0"/>
    <d v="1899-12-30T17:27:00"/>
    <s v="Delivered"/>
    <n v="102"/>
    <n v="47"/>
    <n v="4.99"/>
    <b v="0"/>
    <n v="5"/>
    <s v="Friday"/>
    <s v="03:00 PM - 06:00 PM"/>
    <x v="1"/>
  </r>
  <r>
    <n v="2"/>
    <n v="1"/>
    <s v="21-00401"/>
    <x v="0"/>
    <d v="1899-12-30T17:28:00"/>
    <s v="Delivered"/>
    <n v="104"/>
    <n v="54"/>
    <n v="4.99"/>
    <b v="0"/>
    <n v="5"/>
    <s v="Friday"/>
    <s v="03:00 PM - 06:00 PM"/>
    <x v="1"/>
  </r>
  <r>
    <n v="2"/>
    <n v="1"/>
    <s v="21-00402"/>
    <x v="0"/>
    <d v="1899-12-30T17:29:00"/>
    <s v="Delivered"/>
    <n v="113"/>
    <n v="71"/>
    <n v="4.99"/>
    <b v="0"/>
    <n v="5"/>
    <s v="Friday"/>
    <s v="03:00 PM - 06:00 PM"/>
    <x v="1"/>
  </r>
  <r>
    <n v="2"/>
    <n v="1"/>
    <s v="21-00404"/>
    <x v="0"/>
    <d v="1899-12-30T17:30:00"/>
    <s v="Void"/>
    <s v="N/A"/>
    <n v="33"/>
    <n v="4.99"/>
    <b v="0"/>
    <n v="5"/>
    <s v="Friday"/>
    <s v="03:00 PM - 06:00 PM"/>
    <x v="1"/>
  </r>
  <r>
    <n v="2"/>
    <n v="1"/>
    <s v="21-00403"/>
    <x v="0"/>
    <d v="1899-12-30T17:30:00"/>
    <s v="Delivered"/>
    <n v="85"/>
    <n v="181"/>
    <n v="4.99"/>
    <b v="1"/>
    <n v="5"/>
    <s v="Friday"/>
    <s v="03:00 PM - 06:00 PM"/>
    <x v="1"/>
  </r>
  <r>
    <n v="2"/>
    <n v="1"/>
    <s v="21-00405"/>
    <x v="0"/>
    <d v="1899-12-30T17:31:00"/>
    <s v="Void"/>
    <s v="N/A"/>
    <n v="40"/>
    <n v="4.99"/>
    <b v="0"/>
    <n v="5"/>
    <s v="Friday"/>
    <s v="03:00 PM - 06:00 PM"/>
    <x v="1"/>
  </r>
  <r>
    <n v="2"/>
    <n v="1"/>
    <s v="21-00406"/>
    <x v="0"/>
    <d v="1899-12-30T17:32:00"/>
    <s v="Delivered"/>
    <n v="121"/>
    <n v="51"/>
    <n v="4.99"/>
    <b v="1"/>
    <n v="5"/>
    <s v="Friday"/>
    <s v="03:00 PM - 06:00 PM"/>
    <x v="1"/>
  </r>
  <r>
    <n v="2"/>
    <n v="1"/>
    <s v="21-00408"/>
    <x v="0"/>
    <d v="1899-12-30T17:34:00"/>
    <s v="Delivered"/>
    <n v="104"/>
    <n v="59"/>
    <n v="4.99"/>
    <b v="0"/>
    <n v="5"/>
    <s v="Friday"/>
    <s v="03:00 PM - 06:00 PM"/>
    <x v="1"/>
  </r>
  <r>
    <n v="2"/>
    <n v="1"/>
    <s v="21-00407"/>
    <x v="0"/>
    <d v="1899-12-30T17:34:00"/>
    <s v="Delivered"/>
    <n v="77"/>
    <n v="72"/>
    <n v="4.99"/>
    <b v="0"/>
    <n v="5"/>
    <s v="Friday"/>
    <s v="03:00 PM - 06:00 PM"/>
    <x v="1"/>
  </r>
  <r>
    <n v="2"/>
    <n v="1"/>
    <s v="21-00410"/>
    <x v="0"/>
    <d v="1899-12-30T17:35:00"/>
    <s v="Void"/>
    <s v="N/A"/>
    <n v="21"/>
    <n v="4.99"/>
    <b v="0"/>
    <n v="5"/>
    <s v="Friday"/>
    <s v="03:00 PM - 06:00 PM"/>
    <x v="1"/>
  </r>
  <r>
    <n v="2"/>
    <n v="1"/>
    <s v="21-00409"/>
    <x v="0"/>
    <d v="1899-12-30T17:35:00"/>
    <s v="Delivered"/>
    <n v="97"/>
    <n v="48"/>
    <n v="4.99"/>
    <b v="0"/>
    <n v="5"/>
    <s v="Friday"/>
    <s v="03:00 PM - 06:00 PM"/>
    <x v="1"/>
  </r>
  <r>
    <n v="2"/>
    <n v="1"/>
    <s v="21-00411"/>
    <x v="0"/>
    <d v="1899-12-30T17:36:00"/>
    <s v="Delivered"/>
    <n v="118"/>
    <n v="55"/>
    <n v="4.99"/>
    <b v="1"/>
    <n v="5"/>
    <s v="Friday"/>
    <s v="03:00 PM - 06:00 PM"/>
    <x v="1"/>
  </r>
  <r>
    <n v="2"/>
    <n v="1"/>
    <s v="21-00412"/>
    <x v="0"/>
    <d v="1899-12-30T17:38:00"/>
    <s v="Void"/>
    <s v="N/A"/>
    <n v="40"/>
    <n v="4.99"/>
    <b v="0"/>
    <n v="5"/>
    <s v="Friday"/>
    <s v="03:00 PM - 06:00 PM"/>
    <x v="1"/>
  </r>
  <r>
    <n v="2"/>
    <n v="1"/>
    <s v="21-00413"/>
    <x v="0"/>
    <d v="1899-12-30T17:40:00"/>
    <s v="Delivered"/>
    <n v="91"/>
    <n v="162"/>
    <n v="4.99"/>
    <b v="0"/>
    <n v="5"/>
    <s v="Friday"/>
    <s v="03:00 PM - 06:00 PM"/>
    <x v="1"/>
  </r>
  <r>
    <n v="2"/>
    <n v="1"/>
    <s v="21-00414"/>
    <x v="0"/>
    <d v="1899-12-30T17:41:00"/>
    <s v="Void"/>
    <s v="N/A"/>
    <n v="34"/>
    <n v="4.99"/>
    <b v="0"/>
    <n v="5"/>
    <s v="Friday"/>
    <s v="03:00 PM - 06:00 PM"/>
    <x v="1"/>
  </r>
  <r>
    <n v="2"/>
    <n v="1"/>
    <s v="21-00415"/>
    <x v="0"/>
    <d v="1899-12-30T17:41:00"/>
    <s v="Delivered"/>
    <n v="112"/>
    <n v="81"/>
    <n v="4.99"/>
    <b v="0"/>
    <n v="5"/>
    <s v="Friday"/>
    <s v="03:00 PM - 06:00 PM"/>
    <x v="1"/>
  </r>
  <r>
    <n v="2"/>
    <n v="1"/>
    <s v="21-00417"/>
    <x v="0"/>
    <d v="1899-12-30T17:43:00"/>
    <s v="Delivered"/>
    <n v="116"/>
    <n v="60"/>
    <n v="4.99"/>
    <b v="0"/>
    <n v="5"/>
    <s v="Friday"/>
    <s v="03:00 PM - 06:00 PM"/>
    <x v="1"/>
  </r>
  <r>
    <n v="2"/>
    <n v="1"/>
    <s v="21-00416"/>
    <x v="0"/>
    <d v="1899-12-30T17:43:00"/>
    <s v="Delivered"/>
    <n v="113"/>
    <n v="62"/>
    <n v="4.99"/>
    <b v="0"/>
    <n v="5"/>
    <s v="Friday"/>
    <s v="03:00 PM - 06:00 PM"/>
    <x v="1"/>
  </r>
  <r>
    <n v="2"/>
    <n v="1"/>
    <s v="21-00418"/>
    <x v="0"/>
    <d v="1899-12-30T17:45:00"/>
    <s v="Void"/>
    <s v="N/A"/>
    <n v="28"/>
    <n v="4.99"/>
    <b v="0"/>
    <n v="5"/>
    <s v="Friday"/>
    <s v="03:00 PM - 06:00 PM"/>
    <x v="1"/>
  </r>
  <r>
    <n v="2"/>
    <n v="1"/>
    <s v="21-00419"/>
    <x v="0"/>
    <d v="1899-12-30T17:46:00"/>
    <s v="Delivered"/>
    <n v="89"/>
    <n v="69"/>
    <n v="4.99"/>
    <b v="1"/>
    <n v="5"/>
    <s v="Friday"/>
    <s v="03:00 PM - 06:00 PM"/>
    <x v="1"/>
  </r>
  <r>
    <n v="2"/>
    <n v="1"/>
    <s v="21-00420"/>
    <x v="0"/>
    <d v="1899-12-30T17:46:00"/>
    <s v="Delivered"/>
    <n v="106"/>
    <n v="143"/>
    <n v="4.99"/>
    <b v="0"/>
    <n v="5"/>
    <s v="Friday"/>
    <s v="03:00 PM - 06:00 PM"/>
    <x v="1"/>
  </r>
  <r>
    <n v="2"/>
    <n v="1"/>
    <s v="21-00421"/>
    <x v="0"/>
    <d v="1899-12-30T17:50:00"/>
    <s v="Delivered"/>
    <n v="109"/>
    <n v="56"/>
    <n v="4.99"/>
    <b v="0"/>
    <n v="5"/>
    <s v="Friday"/>
    <s v="03:00 PM - 06:00 PM"/>
    <x v="1"/>
  </r>
  <r>
    <n v="2"/>
    <n v="1"/>
    <s v="21-00422"/>
    <x v="0"/>
    <d v="1899-12-30T17:52:00"/>
    <s v="Delivered"/>
    <n v="117"/>
    <n v="56"/>
    <n v="4.99"/>
    <b v="0"/>
    <n v="5"/>
    <s v="Friday"/>
    <s v="03:00 PM - 06:00 PM"/>
    <x v="1"/>
  </r>
  <r>
    <n v="2"/>
    <n v="1"/>
    <s v="21-00423"/>
    <x v="0"/>
    <d v="1899-12-30T17:54:00"/>
    <s v="Delivered"/>
    <n v="104"/>
    <n v="74"/>
    <n v="4.99"/>
    <b v="0"/>
    <n v="5"/>
    <s v="Friday"/>
    <s v="03:00 PM - 06:00 PM"/>
    <x v="1"/>
  </r>
  <r>
    <n v="2"/>
    <n v="1"/>
    <s v="21-00425"/>
    <x v="0"/>
    <d v="1899-12-30T17:55:00"/>
    <s v="Delivered"/>
    <n v="114"/>
    <n v="68"/>
    <n v="4.99"/>
    <b v="0"/>
    <n v="5"/>
    <s v="Friday"/>
    <s v="03:00 PM - 06:00 PM"/>
    <x v="1"/>
  </r>
  <r>
    <n v="2"/>
    <n v="1"/>
    <s v="21-00424"/>
    <x v="0"/>
    <d v="1899-12-30T17:55:00"/>
    <s v="Delivered"/>
    <n v="63"/>
    <n v="205"/>
    <n v="4.99"/>
    <b v="0"/>
    <n v="5"/>
    <s v="Friday"/>
    <s v="03:00 PM - 06:00 PM"/>
    <x v="1"/>
  </r>
  <r>
    <n v="2"/>
    <n v="1"/>
    <s v="21-00426"/>
    <x v="0"/>
    <d v="1899-12-30T17:56:00"/>
    <s v="Delivered"/>
    <n v="76"/>
    <n v="76"/>
    <n v="4.99"/>
    <b v="0"/>
    <n v="5"/>
    <s v="Friday"/>
    <s v="03:00 PM - 06:00 PM"/>
    <x v="1"/>
  </r>
  <r>
    <n v="2"/>
    <n v="1"/>
    <s v="21-00427"/>
    <x v="0"/>
    <d v="1899-12-30T17:59:00"/>
    <s v="Delivered"/>
    <n v="71"/>
    <n v="74"/>
    <n v="4.99"/>
    <b v="0"/>
    <n v="5"/>
    <s v="Friday"/>
    <s v="03:00 PM - 06:00 PM"/>
    <x v="1"/>
  </r>
  <r>
    <n v="2"/>
    <n v="1"/>
    <s v="21-00428"/>
    <x v="0"/>
    <d v="1899-12-30T18:00:00"/>
    <s v="Delivered"/>
    <n v="181"/>
    <n v="32"/>
    <n v="4.99"/>
    <b v="0"/>
    <n v="5"/>
    <s v="Friday"/>
    <s v="06:00 PM - 09:00 PM"/>
    <x v="2"/>
  </r>
  <r>
    <n v="2"/>
    <n v="1"/>
    <s v="21-00429"/>
    <x v="0"/>
    <d v="1899-12-30T18:04:00"/>
    <s v="Delivered"/>
    <n v="147"/>
    <n v="41"/>
    <n v="4.99"/>
    <b v="0"/>
    <n v="5"/>
    <s v="Friday"/>
    <s v="06:00 PM - 09:00 PM"/>
    <x v="2"/>
  </r>
  <r>
    <n v="2"/>
    <n v="1"/>
    <s v="21-00430"/>
    <x v="0"/>
    <d v="1899-12-30T18:05:00"/>
    <s v="Delivered"/>
    <n v="144"/>
    <n v="56"/>
    <n v="4.99"/>
    <b v="0"/>
    <n v="5"/>
    <s v="Friday"/>
    <s v="06:00 PM - 09:00 PM"/>
    <x v="2"/>
  </r>
  <r>
    <n v="2"/>
    <n v="1"/>
    <s v="21-00432"/>
    <x v="0"/>
    <d v="1899-12-30T18:06:00"/>
    <s v="Delivered"/>
    <n v="118"/>
    <n v="35"/>
    <n v="4.99"/>
    <b v="0"/>
    <n v="5"/>
    <s v="Friday"/>
    <s v="06:00 PM - 09:00 PM"/>
    <x v="2"/>
  </r>
  <r>
    <n v="2"/>
    <n v="1"/>
    <s v="21-00431"/>
    <x v="0"/>
    <d v="1899-12-30T18:06:00"/>
    <s v="Delivered"/>
    <n v="139"/>
    <n v="39"/>
    <n v="4.99"/>
    <b v="0"/>
    <n v="5"/>
    <s v="Friday"/>
    <s v="06:00 PM - 09:00 PM"/>
    <x v="2"/>
  </r>
  <r>
    <n v="2"/>
    <n v="1"/>
    <s v="21-00433"/>
    <x v="0"/>
    <d v="1899-12-30T18:08:00"/>
    <s v="Delivered"/>
    <n v="116"/>
    <n v="26"/>
    <n v="4.99"/>
    <b v="0"/>
    <n v="5"/>
    <s v="Friday"/>
    <s v="06:00 PM - 09:00 PM"/>
    <x v="2"/>
  </r>
  <r>
    <n v="2"/>
    <n v="1"/>
    <s v="21-00435"/>
    <x v="0"/>
    <d v="1899-12-30T18:09:00"/>
    <s v="Void"/>
    <s v="N/A"/>
    <n v="21"/>
    <n v="4.99"/>
    <b v="0"/>
    <n v="5"/>
    <s v="Friday"/>
    <s v="06:00 PM - 09:00 PM"/>
    <x v="2"/>
  </r>
  <r>
    <n v="2"/>
    <n v="1"/>
    <s v="21-00434"/>
    <x v="0"/>
    <d v="1899-12-30T18:09:00"/>
    <s v="Delivered"/>
    <n v="117"/>
    <n v="65"/>
    <n v="4.99"/>
    <b v="0"/>
    <n v="5"/>
    <s v="Friday"/>
    <s v="06:00 PM - 09:00 PM"/>
    <x v="2"/>
  </r>
  <r>
    <n v="2"/>
    <n v="1"/>
    <s v="21-00436"/>
    <x v="0"/>
    <d v="1899-12-30T18:10:00"/>
    <s v="Void"/>
    <s v="N/A"/>
    <n v="24"/>
    <n v="4.99"/>
    <b v="0"/>
    <n v="5"/>
    <s v="Friday"/>
    <s v="06:00 PM - 09:00 PM"/>
    <x v="2"/>
  </r>
  <r>
    <n v="2"/>
    <n v="1"/>
    <s v="21-00437"/>
    <x v="0"/>
    <d v="1899-12-30T18:12:00"/>
    <s v="Delivered"/>
    <n v="133"/>
    <n v="65"/>
    <n v="4.99"/>
    <b v="0"/>
    <n v="5"/>
    <s v="Friday"/>
    <s v="06:00 PM - 09:00 PM"/>
    <x v="2"/>
  </r>
  <r>
    <n v="2"/>
    <n v="1"/>
    <s v="21-00438"/>
    <x v="0"/>
    <d v="1899-12-30T18:15:00"/>
    <s v="Delivered"/>
    <n v="160"/>
    <n v="32"/>
    <n v="4.99"/>
    <b v="0"/>
    <n v="5"/>
    <s v="Friday"/>
    <s v="06:00 PM - 09:00 PM"/>
    <x v="2"/>
  </r>
  <r>
    <n v="2"/>
    <n v="1"/>
    <s v="21-00439"/>
    <x v="0"/>
    <d v="1899-12-30T18:16:00"/>
    <s v="Delivered"/>
    <n v="140"/>
    <n v="40"/>
    <n v="4.99"/>
    <b v="0"/>
    <n v="5"/>
    <s v="Friday"/>
    <s v="06:00 PM - 09:00 PM"/>
    <x v="2"/>
  </r>
  <r>
    <n v="2"/>
    <n v="1"/>
    <s v="21-00440"/>
    <x v="0"/>
    <d v="1899-12-30T18:16:00"/>
    <s v="Delivered"/>
    <n v="109"/>
    <n v="219"/>
    <n v="4.99"/>
    <b v="1"/>
    <n v="5"/>
    <s v="Friday"/>
    <s v="06:00 PM - 09:00 PM"/>
    <x v="2"/>
  </r>
  <r>
    <n v="2"/>
    <n v="1"/>
    <s v="21-00441"/>
    <x v="0"/>
    <d v="1899-12-30T18:18:00"/>
    <s v="Delivered"/>
    <n v="116"/>
    <n v="88"/>
    <n v="4.99"/>
    <b v="0"/>
    <n v="5"/>
    <s v="Friday"/>
    <s v="06:00 PM - 09:00 PM"/>
    <x v="2"/>
  </r>
  <r>
    <n v="2"/>
    <n v="1"/>
    <s v="21-00442"/>
    <x v="0"/>
    <d v="1899-12-30T18:19:00"/>
    <s v="Delivered"/>
    <n v="120"/>
    <n v="73"/>
    <n v="4.99"/>
    <b v="0"/>
    <n v="5"/>
    <s v="Friday"/>
    <s v="06:00 PM - 09:00 PM"/>
    <x v="2"/>
  </r>
  <r>
    <n v="2"/>
    <n v="1"/>
    <s v="21-00443"/>
    <x v="0"/>
    <d v="1899-12-30T18:20:00"/>
    <s v="Delivered"/>
    <n v="113"/>
    <n v="210"/>
    <n v="4.99"/>
    <b v="1"/>
    <n v="5"/>
    <s v="Friday"/>
    <s v="06:00 PM - 09:00 PM"/>
    <x v="2"/>
  </r>
  <r>
    <n v="2"/>
    <n v="1"/>
    <s v="21-00444"/>
    <x v="0"/>
    <d v="1899-12-30T18:21:00"/>
    <s v="Delivered"/>
    <n v="168"/>
    <n v="73"/>
    <n v="4.99"/>
    <b v="0"/>
    <n v="5"/>
    <s v="Friday"/>
    <s v="06:00 PM - 09:00 PM"/>
    <x v="2"/>
  </r>
  <r>
    <n v="2"/>
    <n v="1"/>
    <s v="21-00445"/>
    <x v="0"/>
    <d v="1899-12-30T18:23:00"/>
    <s v="Delivered"/>
    <n v="131"/>
    <n v="47"/>
    <n v="4.99"/>
    <b v="0"/>
    <n v="5"/>
    <s v="Friday"/>
    <s v="06:00 PM - 09:00 PM"/>
    <x v="2"/>
  </r>
  <r>
    <n v="2"/>
    <n v="1"/>
    <s v="21-00446"/>
    <x v="0"/>
    <d v="1899-12-30T18:25:00"/>
    <s v="Delivered"/>
    <n v="110"/>
    <n v="26"/>
    <n v="4.99"/>
    <b v="0"/>
    <n v="5"/>
    <s v="Friday"/>
    <s v="06:00 PM - 09:00 PM"/>
    <x v="2"/>
  </r>
  <r>
    <n v="2"/>
    <n v="1"/>
    <s v="21-00448"/>
    <x v="0"/>
    <d v="1899-12-30T18:26:00"/>
    <s v="Delivered"/>
    <n v="148"/>
    <n v="53"/>
    <n v="4.99"/>
    <b v="0"/>
    <n v="5"/>
    <s v="Friday"/>
    <s v="06:00 PM - 09:00 PM"/>
    <x v="2"/>
  </r>
  <r>
    <n v="2"/>
    <n v="1"/>
    <s v="21-00447"/>
    <x v="0"/>
    <d v="1899-12-30T18:26:00"/>
    <s v="Delivered"/>
    <n v="131"/>
    <n v="65"/>
    <n v="4.99"/>
    <b v="0"/>
    <n v="5"/>
    <s v="Friday"/>
    <s v="06:00 PM - 09:00 PM"/>
    <x v="2"/>
  </r>
  <r>
    <n v="2"/>
    <n v="1"/>
    <s v="21-00449"/>
    <x v="0"/>
    <d v="1899-12-30T18:27:00"/>
    <s v="Delivered"/>
    <n v="116"/>
    <n v="38"/>
    <n v="4.99"/>
    <b v="0"/>
    <n v="5"/>
    <s v="Friday"/>
    <s v="06:00 PM - 09:00 PM"/>
    <x v="2"/>
  </r>
  <r>
    <n v="2"/>
    <n v="1"/>
    <s v="21-00450"/>
    <x v="0"/>
    <d v="1899-12-30T18:30:00"/>
    <s v="Delivered"/>
    <n v="121"/>
    <n v="58"/>
    <n v="4.99"/>
    <b v="0"/>
    <n v="5"/>
    <s v="Friday"/>
    <s v="06:00 PM - 09:00 PM"/>
    <x v="2"/>
  </r>
  <r>
    <n v="2"/>
    <n v="1"/>
    <s v="21-00451"/>
    <x v="0"/>
    <d v="1899-12-30T18:34:00"/>
    <s v="Delivered"/>
    <n v="131"/>
    <n v="103"/>
    <n v="4.99"/>
    <b v="0"/>
    <n v="5"/>
    <s v="Friday"/>
    <s v="06:00 PM - 09:00 PM"/>
    <x v="2"/>
  </r>
  <r>
    <n v="2"/>
    <n v="1"/>
    <s v="21-00452"/>
    <x v="0"/>
    <d v="1899-12-30T18:36:00"/>
    <s v="Delivered"/>
    <n v="131"/>
    <n v="54"/>
    <n v="4.99"/>
    <b v="0"/>
    <n v="5"/>
    <s v="Friday"/>
    <s v="06:00 PM - 09:00 PM"/>
    <x v="2"/>
  </r>
  <r>
    <n v="2"/>
    <n v="1"/>
    <s v="21-00453"/>
    <x v="0"/>
    <d v="1899-12-30T18:37:00"/>
    <s v="Delivered"/>
    <n v="173"/>
    <n v="43"/>
    <n v="4.99"/>
    <b v="0"/>
    <n v="5"/>
    <s v="Friday"/>
    <s v="06:00 PM - 09:00 PM"/>
    <x v="2"/>
  </r>
  <r>
    <n v="2"/>
    <n v="1"/>
    <s v="21-00454"/>
    <x v="0"/>
    <d v="1899-12-30T18:38:00"/>
    <s v="Delivered"/>
    <n v="108"/>
    <n v="53"/>
    <n v="4.99"/>
    <b v="0"/>
    <n v="5"/>
    <s v="Friday"/>
    <s v="06:00 PM - 09:00 PM"/>
    <x v="2"/>
  </r>
  <r>
    <n v="2"/>
    <n v="1"/>
    <s v="21-00455"/>
    <x v="0"/>
    <d v="1899-12-30T18:44:00"/>
    <s v="Delivered"/>
    <n v="111"/>
    <n v="38"/>
    <n v="4.99"/>
    <b v="0"/>
    <n v="5"/>
    <s v="Friday"/>
    <s v="06:00 PM - 09:00 PM"/>
    <x v="2"/>
  </r>
  <r>
    <n v="2"/>
    <n v="1"/>
    <s v="21-00456"/>
    <x v="0"/>
    <d v="1899-12-30T18:44:00"/>
    <s v="Delivered"/>
    <n v="135"/>
    <n v="60"/>
    <n v="4.99"/>
    <b v="0"/>
    <n v="5"/>
    <s v="Friday"/>
    <s v="06:00 PM - 09:00 PM"/>
    <x v="2"/>
  </r>
  <r>
    <n v="2"/>
    <n v="1"/>
    <s v="21-00457"/>
    <x v="0"/>
    <d v="1899-12-30T18:46:00"/>
    <s v="Void"/>
    <s v="N/A"/>
    <n v="21"/>
    <n v="4.99"/>
    <b v="0"/>
    <n v="5"/>
    <s v="Friday"/>
    <s v="06:00 PM - 09:00 PM"/>
    <x v="2"/>
  </r>
  <r>
    <n v="2"/>
    <n v="1"/>
    <s v="21-00459"/>
    <x v="0"/>
    <d v="1899-12-30T18:46:00"/>
    <s v="Delivered"/>
    <n v="131"/>
    <n v="26"/>
    <n v="4.99"/>
    <b v="0"/>
    <n v="5"/>
    <s v="Friday"/>
    <s v="06:00 PM - 09:00 PM"/>
    <x v="2"/>
  </r>
  <r>
    <n v="2"/>
    <n v="1"/>
    <s v="21-00458"/>
    <x v="0"/>
    <d v="1899-12-30T18:46:00"/>
    <s v="Delivered"/>
    <n v="139"/>
    <n v="182"/>
    <n v="4.99"/>
    <b v="1"/>
    <n v="5"/>
    <s v="Friday"/>
    <s v="06:00 PM - 09:00 PM"/>
    <x v="2"/>
  </r>
  <r>
    <n v="2"/>
    <n v="1"/>
    <s v="21-00460"/>
    <x v="0"/>
    <d v="1899-12-30T18:47:00"/>
    <s v="Delivered"/>
    <n v="130"/>
    <n v="113"/>
    <n v="4.99"/>
    <b v="0"/>
    <n v="5"/>
    <s v="Friday"/>
    <s v="06:00 PM - 09:00 PM"/>
    <x v="2"/>
  </r>
  <r>
    <n v="2"/>
    <n v="1"/>
    <s v="21-00461"/>
    <x v="0"/>
    <d v="1899-12-30T18:48:00"/>
    <s v="Delivered"/>
    <n v="117"/>
    <n v="40"/>
    <n v="4.99"/>
    <b v="1"/>
    <n v="5"/>
    <s v="Friday"/>
    <s v="06:00 PM - 09:00 PM"/>
    <x v="2"/>
  </r>
  <r>
    <n v="2"/>
    <n v="1"/>
    <s v="21-00462"/>
    <x v="0"/>
    <d v="1899-12-30T18:50:00"/>
    <s v="Delivered"/>
    <n v="118"/>
    <n v="35"/>
    <n v="4.99"/>
    <b v="0"/>
    <n v="5"/>
    <s v="Friday"/>
    <s v="06:00 PM - 09:00 PM"/>
    <x v="2"/>
  </r>
  <r>
    <n v="2"/>
    <n v="1"/>
    <s v="21-00463"/>
    <x v="0"/>
    <d v="1899-12-30T18:58:00"/>
    <s v="Delivered"/>
    <n v="129"/>
    <n v="54"/>
    <n v="4.99"/>
    <b v="0"/>
    <n v="5"/>
    <s v="Friday"/>
    <s v="06:00 PM - 09:00 PM"/>
    <x v="2"/>
  </r>
  <r>
    <n v="2"/>
    <n v="1"/>
    <s v="21-00464"/>
    <x v="0"/>
    <d v="1899-12-30T19:00:00"/>
    <s v="Delivered"/>
    <n v="110"/>
    <n v="40"/>
    <n v="4.99"/>
    <b v="0"/>
    <n v="5"/>
    <s v="Friday"/>
    <s v="06:00 PM - 09:00 PM"/>
    <x v="2"/>
  </r>
  <r>
    <n v="2"/>
    <n v="1"/>
    <s v="21-00465"/>
    <x v="0"/>
    <d v="1899-12-30T19:03:00"/>
    <s v="Delivered"/>
    <n v="148"/>
    <n v="93"/>
    <n v="4.99"/>
    <b v="0"/>
    <n v="5"/>
    <s v="Friday"/>
    <s v="06:00 PM - 09:00 PM"/>
    <x v="2"/>
  </r>
  <r>
    <n v="2"/>
    <n v="1"/>
    <s v="21-00467"/>
    <x v="0"/>
    <d v="1899-12-30T19:07:00"/>
    <s v="Delivered"/>
    <n v="108"/>
    <n v="42"/>
    <n v="4.99"/>
    <b v="0"/>
    <n v="5"/>
    <s v="Friday"/>
    <s v="06:00 PM - 09:00 PM"/>
    <x v="2"/>
  </r>
  <r>
    <n v="2"/>
    <n v="1"/>
    <s v="21-00466"/>
    <x v="0"/>
    <d v="1899-12-30T19:07:00"/>
    <s v="Delivered"/>
    <n v="127"/>
    <n v="91"/>
    <n v="4.99"/>
    <b v="0"/>
    <n v="5"/>
    <s v="Friday"/>
    <s v="06:00 PM - 09:00 PM"/>
    <x v="2"/>
  </r>
  <r>
    <n v="2"/>
    <n v="1"/>
    <s v="21-00468"/>
    <x v="0"/>
    <d v="1899-12-30T19:08:00"/>
    <s v="Void"/>
    <s v="N/A"/>
    <n v="26"/>
    <n v="4.99"/>
    <b v="0"/>
    <n v="5"/>
    <s v="Friday"/>
    <s v="06:00 PM - 09:00 PM"/>
    <x v="2"/>
  </r>
  <r>
    <n v="2"/>
    <n v="1"/>
    <s v="21-00470"/>
    <x v="0"/>
    <d v="1899-12-30T19:12:00"/>
    <s v="Delivered"/>
    <n v="170"/>
    <n v="33"/>
    <n v="4.99"/>
    <b v="0"/>
    <n v="5"/>
    <s v="Friday"/>
    <s v="06:00 PM - 09:00 PM"/>
    <x v="2"/>
  </r>
  <r>
    <n v="2"/>
    <n v="1"/>
    <s v="21-00469"/>
    <x v="0"/>
    <d v="1899-12-30T19:12:00"/>
    <s v="Delivered"/>
    <n v="142"/>
    <n v="36"/>
    <n v="4.99"/>
    <b v="0"/>
    <n v="5"/>
    <s v="Friday"/>
    <s v="06:00 PM - 09:00 PM"/>
    <x v="2"/>
  </r>
  <r>
    <n v="2"/>
    <n v="1"/>
    <s v="21-00471"/>
    <x v="0"/>
    <d v="1899-12-30T19:12:00"/>
    <s v="Delivered"/>
    <n v="135"/>
    <n v="230"/>
    <n v="4.99"/>
    <b v="0"/>
    <n v="5"/>
    <s v="Friday"/>
    <s v="06:00 PM - 09:00 PM"/>
    <x v="2"/>
  </r>
  <r>
    <n v="2"/>
    <n v="1"/>
    <s v="21-00472"/>
    <x v="0"/>
    <d v="1899-12-30T19:18:00"/>
    <s v="Delivered"/>
    <n v="105"/>
    <n v="44"/>
    <n v="4.99"/>
    <b v="0"/>
    <n v="5"/>
    <s v="Friday"/>
    <s v="06:00 PM - 09:00 PM"/>
    <x v="2"/>
  </r>
  <r>
    <n v="2"/>
    <n v="1"/>
    <s v="21-00473"/>
    <x v="0"/>
    <d v="1899-12-30T19:19:00"/>
    <s v="Delivered"/>
    <n v="131"/>
    <n v="49"/>
    <n v="4.99"/>
    <b v="0"/>
    <n v="5"/>
    <s v="Friday"/>
    <s v="06:00 PM - 09:00 PM"/>
    <x v="2"/>
  </r>
  <r>
    <n v="2"/>
    <n v="1"/>
    <s v="21-00474"/>
    <x v="0"/>
    <d v="1899-12-30T19:21:00"/>
    <s v="Delivered"/>
    <n v="138"/>
    <n v="34"/>
    <n v="4.99"/>
    <b v="0"/>
    <n v="5"/>
    <s v="Friday"/>
    <s v="06:00 PM - 09:00 PM"/>
    <x v="2"/>
  </r>
  <r>
    <n v="2"/>
    <n v="1"/>
    <s v="21-00475"/>
    <x v="0"/>
    <d v="1899-12-30T19:28:00"/>
    <s v="Delivered"/>
    <n v="116"/>
    <n v="122"/>
    <n v="4.99"/>
    <b v="0"/>
    <n v="5"/>
    <s v="Friday"/>
    <s v="06:00 PM - 09:00 PM"/>
    <x v="2"/>
  </r>
  <r>
    <n v="2"/>
    <n v="1"/>
    <s v="21-00476"/>
    <x v="0"/>
    <d v="1899-12-30T19:29:00"/>
    <s v="Delivered"/>
    <n v="155"/>
    <n v="67"/>
    <n v="4.99"/>
    <b v="0"/>
    <n v="5"/>
    <s v="Friday"/>
    <s v="06:00 PM - 09:00 PM"/>
    <x v="2"/>
  </r>
  <r>
    <n v="2"/>
    <n v="1"/>
    <s v="21-00477"/>
    <x v="0"/>
    <d v="1899-12-30T19:30:00"/>
    <s v="Delivered"/>
    <n v="81"/>
    <n v="55"/>
    <n v="4.99"/>
    <b v="0"/>
    <n v="5"/>
    <s v="Friday"/>
    <s v="06:00 PM - 09:00 PM"/>
    <x v="2"/>
  </r>
  <r>
    <n v="2"/>
    <n v="1"/>
    <s v="21-00478"/>
    <x v="0"/>
    <d v="1899-12-30T19:34:00"/>
    <s v="Delivered"/>
    <n v="115"/>
    <n v="238"/>
    <n v="4.99"/>
    <b v="0"/>
    <n v="5"/>
    <s v="Friday"/>
    <s v="06:00 PM - 09:00 PM"/>
    <x v="2"/>
  </r>
  <r>
    <n v="2"/>
    <n v="1"/>
    <s v="21-00479"/>
    <x v="0"/>
    <d v="1899-12-30T19:41:00"/>
    <s v="Delivered"/>
    <n v="120"/>
    <n v="74"/>
    <n v="4.99"/>
    <b v="0"/>
    <n v="5"/>
    <s v="Friday"/>
    <s v="06:00 PM - 09:00 PM"/>
    <x v="2"/>
  </r>
  <r>
    <n v="2"/>
    <n v="1"/>
    <s v="21-00481"/>
    <x v="0"/>
    <d v="1899-12-30T19:42:00"/>
    <s v="Delivered"/>
    <n v="112"/>
    <n v="47"/>
    <n v="4.99"/>
    <b v="0"/>
    <n v="5"/>
    <s v="Friday"/>
    <s v="06:00 PM - 09:00 PM"/>
    <x v="2"/>
  </r>
  <r>
    <n v="2"/>
    <n v="1"/>
    <s v="21-00480"/>
    <x v="0"/>
    <d v="1899-12-30T19:42:00"/>
    <s v="Delivered"/>
    <n v="136"/>
    <n v="239"/>
    <n v="4.99"/>
    <b v="0"/>
    <n v="5"/>
    <s v="Friday"/>
    <s v="06:00 PM - 09:00 PM"/>
    <x v="2"/>
  </r>
  <r>
    <n v="2"/>
    <n v="1"/>
    <s v="21-00482"/>
    <x v="0"/>
    <d v="1899-12-30T19:45:00"/>
    <s v="Delivered"/>
    <n v="165"/>
    <n v="33"/>
    <n v="4.99"/>
    <b v="0"/>
    <n v="5"/>
    <s v="Friday"/>
    <s v="06:00 PM - 09:00 PM"/>
    <x v="2"/>
  </r>
  <r>
    <n v="2"/>
    <n v="1"/>
    <s v="21-00483"/>
    <x v="0"/>
    <d v="1899-12-30T19:51:00"/>
    <s v="Delivered"/>
    <n v="118"/>
    <n v="48"/>
    <n v="4.99"/>
    <b v="0"/>
    <n v="5"/>
    <s v="Friday"/>
    <s v="06:00 PM - 09:00 PM"/>
    <x v="2"/>
  </r>
  <r>
    <n v="2"/>
    <n v="1"/>
    <s v="21-00484"/>
    <x v="0"/>
    <d v="1899-12-30T19:52:00"/>
    <s v="Delivered"/>
    <n v="112"/>
    <n v="220"/>
    <n v="4.99"/>
    <b v="0"/>
    <n v="5"/>
    <s v="Friday"/>
    <s v="06:00 PM - 09:00 PM"/>
    <x v="2"/>
  </r>
  <r>
    <n v="2"/>
    <n v="1"/>
    <s v="21-00485"/>
    <x v="0"/>
    <d v="1899-12-30T19:54:00"/>
    <s v="Delivered"/>
    <n v="98"/>
    <n v="66"/>
    <n v="4.99"/>
    <b v="0"/>
    <n v="5"/>
    <s v="Friday"/>
    <s v="06:00 PM - 09:00 PM"/>
    <x v="2"/>
  </r>
  <r>
    <n v="2"/>
    <n v="1"/>
    <s v="21-00486"/>
    <x v="0"/>
    <d v="1899-12-30T20:10:00"/>
    <s v="Delivered"/>
    <n v="106"/>
    <n v="53"/>
    <n v="4.99"/>
    <b v="0"/>
    <n v="5"/>
    <s v="Friday"/>
    <s v="06:00 PM - 09:00 PM"/>
    <x v="2"/>
  </r>
  <r>
    <n v="2"/>
    <n v="1"/>
    <s v="21-00487"/>
    <x v="0"/>
    <d v="1899-12-30T20:31:00"/>
    <s v="Delivered"/>
    <n v="90"/>
    <n v="36"/>
    <n v="4.99"/>
    <b v="0"/>
    <n v="5"/>
    <s v="Friday"/>
    <s v="06:00 PM - 09:00 PM"/>
    <x v="2"/>
  </r>
  <r>
    <n v="2"/>
    <n v="1"/>
    <s v="21-00488"/>
    <x v="0"/>
    <d v="1899-12-30T20:45:00"/>
    <s v="Delivered"/>
    <n v="127"/>
    <n v="95"/>
    <n v="4.99"/>
    <b v="0"/>
    <n v="5"/>
    <s v="Friday"/>
    <s v="06:00 PM - 09:00 PM"/>
    <x v="2"/>
  </r>
  <r>
    <n v="2"/>
    <n v="1"/>
    <s v="21-00489"/>
    <x v="0"/>
    <d v="1899-12-30T20:55:00"/>
    <s v="Delivered"/>
    <n v="74"/>
    <n v="77"/>
    <n v="4.99"/>
    <b v="0"/>
    <n v="5"/>
    <s v="Friday"/>
    <s v="06:00 PM - 09:00 PM"/>
    <x v="2"/>
  </r>
  <r>
    <n v="2"/>
    <n v="1"/>
    <s v="21-00490"/>
    <x v="1"/>
    <d v="1899-12-30T12:07:00"/>
    <s v="Delivered"/>
    <n v="24"/>
    <n v="59"/>
    <n v="4.99"/>
    <b v="0"/>
    <n v="6"/>
    <s v="Saturday"/>
    <s v="12:00 PM - 03:00 PM"/>
    <x v="0"/>
  </r>
  <r>
    <n v="2"/>
    <n v="1"/>
    <s v="21-00491"/>
    <x v="1"/>
    <d v="1899-12-30T12:21:00"/>
    <s v="Delivered"/>
    <n v="33"/>
    <n v="98"/>
    <n v="4.99"/>
    <b v="1"/>
    <n v="6"/>
    <s v="Saturday"/>
    <s v="12:00 PM - 03:00 PM"/>
    <x v="0"/>
  </r>
  <r>
    <n v="2"/>
    <n v="1"/>
    <s v="21-00492"/>
    <x v="1"/>
    <d v="1899-12-30T12:22:00"/>
    <s v="Delivered"/>
    <n v="35"/>
    <n v="118"/>
    <n v="4.99"/>
    <b v="0"/>
    <n v="6"/>
    <s v="Saturday"/>
    <s v="12:00 PM - 03:00 PM"/>
    <x v="0"/>
  </r>
  <r>
    <n v="2"/>
    <n v="1"/>
    <s v="21-00493"/>
    <x v="1"/>
    <d v="1899-12-30T12:34:00"/>
    <s v="Delivered"/>
    <n v="22"/>
    <n v="23"/>
    <n v="4.99"/>
    <b v="0"/>
    <n v="6"/>
    <s v="Saturday"/>
    <s v="12:00 PM - 03:00 PM"/>
    <x v="0"/>
  </r>
  <r>
    <n v="2"/>
    <n v="1"/>
    <s v="21-00494"/>
    <x v="1"/>
    <d v="1899-12-30T12:38:00"/>
    <s v="Delivered"/>
    <n v="22"/>
    <n v="25"/>
    <n v="4.99"/>
    <b v="0"/>
    <n v="6"/>
    <s v="Saturday"/>
    <s v="12:00 PM - 03:00 PM"/>
    <x v="0"/>
  </r>
  <r>
    <n v="2"/>
    <n v="1"/>
    <s v="21-00495"/>
    <x v="1"/>
    <d v="1899-12-30T12:41:00"/>
    <s v="Delivered"/>
    <n v="38"/>
    <n v="20"/>
    <n v="4.99"/>
    <b v="0"/>
    <n v="6"/>
    <s v="Saturday"/>
    <s v="12:00 PM - 03:00 PM"/>
    <x v="0"/>
  </r>
  <r>
    <n v="2"/>
    <n v="1"/>
    <s v="21-00496"/>
    <x v="1"/>
    <d v="1899-12-30T13:08:00"/>
    <s v="Delivered"/>
    <n v="27"/>
    <n v="24"/>
    <n v="4.99"/>
    <b v="0"/>
    <n v="6"/>
    <s v="Saturday"/>
    <s v="12:00 PM - 03:00 PM"/>
    <x v="0"/>
  </r>
  <r>
    <n v="2"/>
    <n v="1"/>
    <s v="21-00497"/>
    <x v="1"/>
    <d v="1899-12-30T13:17:00"/>
    <s v="Delivered"/>
    <n v="35"/>
    <n v="141"/>
    <n v="4.99"/>
    <b v="0"/>
    <n v="6"/>
    <s v="Saturday"/>
    <s v="12:00 PM - 03:00 PM"/>
    <x v="0"/>
  </r>
  <r>
    <n v="2"/>
    <n v="1"/>
    <s v="21-00498"/>
    <x v="1"/>
    <d v="1899-12-30T13:20:00"/>
    <s v="Delivered"/>
    <n v="28"/>
    <n v="69"/>
    <n v="4.99"/>
    <b v="0"/>
    <n v="6"/>
    <s v="Saturday"/>
    <s v="12:00 PM - 03:00 PM"/>
    <x v="0"/>
  </r>
  <r>
    <n v="2"/>
    <n v="1"/>
    <s v="21-00499"/>
    <x v="1"/>
    <d v="1899-12-30T13:22:00"/>
    <s v="Delivered"/>
    <n v="32"/>
    <n v="96"/>
    <n v="4.99"/>
    <b v="0"/>
    <n v="6"/>
    <s v="Saturday"/>
    <s v="12:00 PM - 03:00 PM"/>
    <x v="0"/>
  </r>
  <r>
    <n v="2"/>
    <n v="1"/>
    <s v="21-00500"/>
    <x v="1"/>
    <d v="1899-12-30T13:45:00"/>
    <s v="Delivered"/>
    <n v="40"/>
    <n v="42"/>
    <n v="4.99"/>
    <b v="0"/>
    <n v="6"/>
    <s v="Saturday"/>
    <s v="12:00 PM - 03:00 PM"/>
    <x v="0"/>
  </r>
  <r>
    <n v="2"/>
    <n v="1"/>
    <s v="21-00501"/>
    <x v="1"/>
    <d v="1899-12-30T13:49:00"/>
    <s v="Delivered"/>
    <n v="31"/>
    <n v="36"/>
    <n v="4.99"/>
    <b v="0"/>
    <n v="6"/>
    <s v="Saturday"/>
    <s v="12:00 PM - 03:00 PM"/>
    <x v="0"/>
  </r>
  <r>
    <n v="2"/>
    <n v="1"/>
    <s v="21-00502"/>
    <x v="1"/>
    <d v="1899-12-30T14:09:00"/>
    <s v="Delivered"/>
    <n v="36"/>
    <n v="66"/>
    <n v="4.99"/>
    <b v="0"/>
    <n v="6"/>
    <s v="Saturday"/>
    <s v="12:00 PM - 03:00 PM"/>
    <x v="0"/>
  </r>
  <r>
    <n v="2"/>
    <n v="1"/>
    <s v="21-00503"/>
    <x v="1"/>
    <d v="1899-12-30T14:25:00"/>
    <s v="Delivered"/>
    <n v="38"/>
    <n v="29"/>
    <n v="4.99"/>
    <b v="0"/>
    <n v="6"/>
    <s v="Saturday"/>
    <s v="12:00 PM - 03:00 PM"/>
    <x v="0"/>
  </r>
  <r>
    <n v="2"/>
    <n v="1"/>
    <s v="21-00504"/>
    <x v="1"/>
    <d v="1899-12-30T14:39:00"/>
    <s v="Delivered"/>
    <n v="39"/>
    <n v="235"/>
    <n v="4.99"/>
    <b v="0"/>
    <n v="6"/>
    <s v="Saturday"/>
    <s v="12:00 PM - 03:00 PM"/>
    <x v="0"/>
  </r>
  <r>
    <n v="2"/>
    <n v="1"/>
    <s v="21-00505"/>
    <x v="1"/>
    <d v="1899-12-30T14:50:00"/>
    <s v="Delivered"/>
    <n v="24"/>
    <n v="21"/>
    <n v="4.99"/>
    <b v="0"/>
    <n v="6"/>
    <s v="Saturday"/>
    <s v="12:00 PM - 03:00 PM"/>
    <x v="0"/>
  </r>
  <r>
    <n v="2"/>
    <n v="1"/>
    <s v="21-00506"/>
    <x v="1"/>
    <d v="1899-12-30T15:19:00"/>
    <s v="Delivered"/>
    <n v="21"/>
    <n v="32"/>
    <n v="4.99"/>
    <b v="0"/>
    <n v="6"/>
    <s v="Saturday"/>
    <s v="03:00 PM - 06:00 PM"/>
    <x v="1"/>
  </r>
  <r>
    <n v="2"/>
    <n v="1"/>
    <s v="21-00507"/>
    <x v="1"/>
    <d v="1899-12-30T15:32:00"/>
    <s v="Delivered"/>
    <n v="35"/>
    <n v="43"/>
    <n v="4.99"/>
    <b v="0"/>
    <n v="6"/>
    <s v="Saturday"/>
    <s v="03:00 PM - 06:00 PM"/>
    <x v="1"/>
  </r>
  <r>
    <n v="2"/>
    <n v="1"/>
    <s v="21-00508"/>
    <x v="1"/>
    <d v="1899-12-30T16:14:00"/>
    <s v="Delivered"/>
    <n v="46"/>
    <n v="24"/>
    <n v="4.99"/>
    <b v="0"/>
    <n v="6"/>
    <s v="Saturday"/>
    <s v="03:00 PM - 06:00 PM"/>
    <x v="1"/>
  </r>
  <r>
    <n v="2"/>
    <n v="1"/>
    <s v="21-00509"/>
    <x v="1"/>
    <d v="1899-12-30T16:17:00"/>
    <s v="Delivered"/>
    <n v="38"/>
    <n v="20"/>
    <n v="4.99"/>
    <b v="0"/>
    <n v="6"/>
    <s v="Saturday"/>
    <s v="03:00 PM - 06:00 PM"/>
    <x v="1"/>
  </r>
  <r>
    <n v="2"/>
    <n v="1"/>
    <s v="21-00510"/>
    <x v="1"/>
    <d v="1899-12-30T16:19:00"/>
    <s v="Delivered"/>
    <n v="40"/>
    <n v="23"/>
    <n v="4.99"/>
    <b v="0"/>
    <n v="6"/>
    <s v="Saturday"/>
    <s v="03:00 PM - 06:00 PM"/>
    <x v="1"/>
  </r>
  <r>
    <n v="2"/>
    <n v="1"/>
    <s v="21-00511"/>
    <x v="1"/>
    <d v="1899-12-30T16:22:00"/>
    <s v="Delivered"/>
    <n v="46"/>
    <n v="122"/>
    <n v="4.99"/>
    <b v="0"/>
    <n v="6"/>
    <s v="Saturday"/>
    <s v="03:00 PM - 06:00 PM"/>
    <x v="1"/>
  </r>
  <r>
    <n v="2"/>
    <n v="1"/>
    <s v="21-00512"/>
    <x v="1"/>
    <d v="1899-12-30T16:25:00"/>
    <s v="Delivered"/>
    <n v="45"/>
    <n v="31"/>
    <n v="4.99"/>
    <b v="0"/>
    <n v="6"/>
    <s v="Saturday"/>
    <s v="03:00 PM - 06:00 PM"/>
    <x v="1"/>
  </r>
  <r>
    <n v="2"/>
    <n v="1"/>
    <s v="21-00513"/>
    <x v="1"/>
    <d v="1899-12-30T16:27:00"/>
    <s v="Delivered"/>
    <n v="40"/>
    <n v="46"/>
    <n v="4.99"/>
    <b v="0"/>
    <n v="6"/>
    <s v="Saturday"/>
    <s v="03:00 PM - 06:00 PM"/>
    <x v="1"/>
  </r>
  <r>
    <n v="2"/>
    <n v="1"/>
    <s v="21-00514"/>
    <x v="1"/>
    <d v="1899-12-30T16:33:00"/>
    <s v="Delivered"/>
    <n v="43"/>
    <n v="28"/>
    <n v="4.99"/>
    <b v="0"/>
    <n v="6"/>
    <s v="Saturday"/>
    <s v="03:00 PM - 06:00 PM"/>
    <x v="1"/>
  </r>
  <r>
    <n v="2"/>
    <n v="1"/>
    <s v="21-00515"/>
    <x v="1"/>
    <d v="1899-12-30T16:35:00"/>
    <s v="Delivered"/>
    <n v="38"/>
    <n v="90"/>
    <n v="4.99"/>
    <b v="0"/>
    <n v="6"/>
    <s v="Saturday"/>
    <s v="03:00 PM - 06:00 PM"/>
    <x v="1"/>
  </r>
  <r>
    <n v="2"/>
    <n v="1"/>
    <s v="21-00516"/>
    <x v="1"/>
    <d v="1899-12-30T16:38:00"/>
    <s v="Delivered"/>
    <n v="50"/>
    <n v="35"/>
    <n v="4.99"/>
    <b v="0"/>
    <n v="6"/>
    <s v="Saturday"/>
    <s v="03:00 PM - 06:00 PM"/>
    <x v="1"/>
  </r>
  <r>
    <n v="2"/>
    <n v="1"/>
    <s v="21-00517"/>
    <x v="1"/>
    <d v="1899-12-30T16:43:00"/>
    <s v="Delivered"/>
    <n v="52"/>
    <n v="83"/>
    <n v="4.99"/>
    <b v="0"/>
    <n v="6"/>
    <s v="Saturday"/>
    <s v="03:00 PM - 06:00 PM"/>
    <x v="1"/>
  </r>
  <r>
    <n v="2"/>
    <n v="1"/>
    <s v="21-00518"/>
    <x v="1"/>
    <d v="1899-12-30T16:51:00"/>
    <s v="Delivered"/>
    <n v="40"/>
    <n v="234"/>
    <n v="4.99"/>
    <b v="1"/>
    <n v="6"/>
    <s v="Saturday"/>
    <s v="03:00 PM - 06:00 PM"/>
    <x v="1"/>
  </r>
  <r>
    <n v="2"/>
    <n v="1"/>
    <s v="21-00519"/>
    <x v="1"/>
    <d v="1899-12-30T16:53:00"/>
    <s v="Delivered"/>
    <n v="51"/>
    <n v="20"/>
    <n v="4.99"/>
    <b v="0"/>
    <n v="6"/>
    <s v="Saturday"/>
    <s v="03:00 PM - 06:00 PM"/>
    <x v="1"/>
  </r>
  <r>
    <n v="2"/>
    <n v="1"/>
    <s v="21-00520"/>
    <x v="1"/>
    <d v="1899-12-30T16:58:00"/>
    <s v="Delivered"/>
    <n v="35"/>
    <n v="80"/>
    <n v="4.99"/>
    <b v="0"/>
    <n v="6"/>
    <s v="Saturday"/>
    <s v="03:00 PM - 06:00 PM"/>
    <x v="1"/>
  </r>
  <r>
    <n v="2"/>
    <n v="1"/>
    <s v="21-00521"/>
    <x v="1"/>
    <d v="1899-12-30T16:58:00"/>
    <s v="Delivered"/>
    <n v="39"/>
    <n v="197"/>
    <n v="4.99"/>
    <b v="0"/>
    <n v="6"/>
    <s v="Saturday"/>
    <s v="03:00 PM - 06:00 PM"/>
    <x v="1"/>
  </r>
  <r>
    <n v="2"/>
    <n v="1"/>
    <s v="21-00522"/>
    <x v="1"/>
    <d v="1899-12-30T16:59:00"/>
    <s v="Delivered"/>
    <n v="40"/>
    <n v="70"/>
    <n v="4.99"/>
    <b v="0"/>
    <n v="6"/>
    <s v="Saturday"/>
    <s v="03:00 PM - 06:00 PM"/>
    <x v="1"/>
  </r>
  <r>
    <n v="2"/>
    <n v="1"/>
    <s v="21-00523"/>
    <x v="1"/>
    <d v="1899-12-30T17:00:00"/>
    <s v="Delivered"/>
    <n v="104"/>
    <n v="153"/>
    <n v="4.99"/>
    <b v="0"/>
    <n v="6"/>
    <s v="Saturday"/>
    <s v="03:00 PM - 06:00 PM"/>
    <x v="1"/>
  </r>
  <r>
    <n v="2"/>
    <n v="1"/>
    <s v="21-00525"/>
    <x v="1"/>
    <d v="1899-12-30T17:02:00"/>
    <s v="Delivered"/>
    <n v="101"/>
    <n v="40"/>
    <n v="4.99"/>
    <b v="0"/>
    <n v="6"/>
    <s v="Saturday"/>
    <s v="03:00 PM - 06:00 PM"/>
    <x v="1"/>
  </r>
  <r>
    <n v="2"/>
    <n v="1"/>
    <s v="21-00524"/>
    <x v="1"/>
    <d v="1899-12-30T17:02:00"/>
    <s v="Delivered"/>
    <n v="103"/>
    <n v="76"/>
    <n v="4.99"/>
    <b v="1"/>
    <n v="6"/>
    <s v="Saturday"/>
    <s v="03:00 PM - 06:00 PM"/>
    <x v="1"/>
  </r>
  <r>
    <n v="2"/>
    <n v="1"/>
    <s v="21-00526"/>
    <x v="1"/>
    <d v="1899-12-30T17:03:00"/>
    <s v="Delivered"/>
    <n v="76"/>
    <n v="49"/>
    <n v="4.99"/>
    <b v="0"/>
    <n v="6"/>
    <s v="Saturday"/>
    <s v="03:00 PM - 06:00 PM"/>
    <x v="1"/>
  </r>
  <r>
    <n v="2"/>
    <n v="1"/>
    <s v="21-00527"/>
    <x v="1"/>
    <d v="1899-12-30T17:04:00"/>
    <s v="Delivered"/>
    <n v="86"/>
    <n v="48"/>
    <n v="4.99"/>
    <b v="0"/>
    <n v="6"/>
    <s v="Saturday"/>
    <s v="03:00 PM - 06:00 PM"/>
    <x v="1"/>
  </r>
  <r>
    <n v="2"/>
    <n v="1"/>
    <s v="21-00529"/>
    <x v="1"/>
    <d v="1899-12-30T17:05:00"/>
    <s v="Delivered"/>
    <n v="94"/>
    <n v="52"/>
    <n v="4.99"/>
    <b v="0"/>
    <n v="6"/>
    <s v="Saturday"/>
    <s v="03:00 PM - 06:00 PM"/>
    <x v="1"/>
  </r>
  <r>
    <n v="2"/>
    <n v="1"/>
    <s v="21-00528"/>
    <x v="1"/>
    <d v="1899-12-30T17:05:00"/>
    <s v="Delivered"/>
    <n v="72"/>
    <n v="77"/>
    <n v="4.99"/>
    <b v="0"/>
    <n v="6"/>
    <s v="Saturday"/>
    <s v="03:00 PM - 06:00 PM"/>
    <x v="1"/>
  </r>
  <r>
    <n v="2"/>
    <n v="1"/>
    <s v="21-00532"/>
    <x v="1"/>
    <d v="1899-12-30T17:06:00"/>
    <s v="Void"/>
    <s v="N/A"/>
    <n v="31"/>
    <n v="4.99"/>
    <b v="0"/>
    <n v="6"/>
    <s v="Saturday"/>
    <s v="03:00 PM - 06:00 PM"/>
    <x v="1"/>
  </r>
  <r>
    <n v="2"/>
    <n v="1"/>
    <s v="21-00530"/>
    <x v="1"/>
    <d v="1899-12-30T17:06:00"/>
    <s v="Delivered"/>
    <n v="103"/>
    <n v="62"/>
    <n v="4.99"/>
    <b v="1"/>
    <n v="6"/>
    <s v="Saturday"/>
    <s v="03:00 PM - 06:00 PM"/>
    <x v="1"/>
  </r>
  <r>
    <n v="2"/>
    <n v="1"/>
    <s v="21-00531"/>
    <x v="1"/>
    <d v="1899-12-30T17:06:00"/>
    <s v="Delivered"/>
    <n v="104"/>
    <n v="65"/>
    <n v="4.99"/>
    <b v="0"/>
    <n v="6"/>
    <s v="Saturday"/>
    <s v="03:00 PM - 06:00 PM"/>
    <x v="1"/>
  </r>
  <r>
    <n v="2"/>
    <n v="1"/>
    <s v="21-00533"/>
    <x v="1"/>
    <d v="1899-12-30T17:07:00"/>
    <s v="Void"/>
    <s v="N/A"/>
    <n v="29"/>
    <n v="4.99"/>
    <b v="0"/>
    <n v="6"/>
    <s v="Saturday"/>
    <s v="03:00 PM - 06:00 PM"/>
    <x v="1"/>
  </r>
  <r>
    <n v="2"/>
    <n v="1"/>
    <s v="21-00534"/>
    <x v="1"/>
    <d v="1899-12-30T17:08:00"/>
    <s v="Void"/>
    <s v="N/A"/>
    <n v="20"/>
    <n v="4.99"/>
    <b v="0"/>
    <n v="6"/>
    <s v="Saturday"/>
    <s v="03:00 PM - 06:00 PM"/>
    <x v="1"/>
  </r>
  <r>
    <n v="2"/>
    <n v="1"/>
    <s v="21-00536"/>
    <x v="1"/>
    <d v="1899-12-30T17:08:00"/>
    <s v="Delivered"/>
    <n v="108"/>
    <n v="39"/>
    <n v="4.99"/>
    <b v="0"/>
    <n v="6"/>
    <s v="Saturday"/>
    <s v="03:00 PM - 06:00 PM"/>
    <x v="1"/>
  </r>
  <r>
    <n v="2"/>
    <n v="1"/>
    <s v="21-00535"/>
    <x v="1"/>
    <d v="1899-12-30T17:08:00"/>
    <s v="Delivered"/>
    <n v="100"/>
    <n v="53"/>
    <n v="4.99"/>
    <b v="0"/>
    <n v="6"/>
    <s v="Saturday"/>
    <s v="03:00 PM - 06:00 PM"/>
    <x v="1"/>
  </r>
  <r>
    <n v="2"/>
    <n v="1"/>
    <s v="21-00537"/>
    <x v="1"/>
    <d v="1899-12-30T17:09:00"/>
    <s v="Void"/>
    <s v="N/A"/>
    <n v="34"/>
    <n v="4.99"/>
    <b v="0"/>
    <n v="6"/>
    <s v="Saturday"/>
    <s v="03:00 PM - 06:00 PM"/>
    <x v="1"/>
  </r>
  <r>
    <n v="2"/>
    <n v="1"/>
    <s v="21-00538"/>
    <x v="1"/>
    <d v="1899-12-30T17:09:00"/>
    <s v="Void"/>
    <s v="N/A"/>
    <n v="34"/>
    <n v="4.99"/>
    <b v="0"/>
    <n v="6"/>
    <s v="Saturday"/>
    <s v="03:00 PM - 06:00 PM"/>
    <x v="1"/>
  </r>
  <r>
    <n v="2"/>
    <n v="1"/>
    <s v="21-00539"/>
    <x v="1"/>
    <d v="1899-12-30T17:09:00"/>
    <s v="Delivered"/>
    <n v="93"/>
    <n v="65"/>
    <n v="4.99"/>
    <b v="0"/>
    <n v="6"/>
    <s v="Saturday"/>
    <s v="03:00 PM - 06:00 PM"/>
    <x v="1"/>
  </r>
  <r>
    <n v="2"/>
    <n v="1"/>
    <s v="21-00541"/>
    <x v="1"/>
    <d v="1899-12-30T17:10:00"/>
    <s v="Delivered"/>
    <n v="112"/>
    <n v="40"/>
    <n v="4.99"/>
    <b v="0"/>
    <n v="6"/>
    <s v="Saturday"/>
    <s v="03:00 PM - 06:00 PM"/>
    <x v="1"/>
  </r>
  <r>
    <n v="2"/>
    <n v="1"/>
    <s v="21-00540"/>
    <x v="1"/>
    <d v="1899-12-30T17:10:00"/>
    <s v="Delivered"/>
    <n v="112"/>
    <n v="98"/>
    <n v="4.99"/>
    <b v="0"/>
    <n v="6"/>
    <s v="Saturday"/>
    <s v="03:00 PM - 06:00 PM"/>
    <x v="1"/>
  </r>
  <r>
    <n v="2"/>
    <n v="1"/>
    <s v="21-00542"/>
    <x v="1"/>
    <d v="1899-12-30T17:11:00"/>
    <s v="Delivered"/>
    <n v="120"/>
    <n v="89"/>
    <n v="4.99"/>
    <b v="0"/>
    <n v="6"/>
    <s v="Saturday"/>
    <s v="03:00 PM - 06:00 PM"/>
    <x v="1"/>
  </r>
  <r>
    <n v="2"/>
    <n v="1"/>
    <s v="21-00543"/>
    <x v="1"/>
    <d v="1899-12-30T17:13:00"/>
    <s v="Delivered"/>
    <n v="107"/>
    <n v="66"/>
    <n v="4.99"/>
    <b v="0"/>
    <n v="6"/>
    <s v="Saturday"/>
    <s v="03:00 PM - 06:00 PM"/>
    <x v="1"/>
  </r>
  <r>
    <n v="2"/>
    <n v="1"/>
    <s v="21-00545"/>
    <x v="1"/>
    <d v="1899-12-30T17:14:00"/>
    <s v="Delivered"/>
    <n v="84"/>
    <n v="60"/>
    <n v="4.99"/>
    <b v="1"/>
    <n v="6"/>
    <s v="Saturday"/>
    <s v="03:00 PM - 06:00 PM"/>
    <x v="1"/>
  </r>
  <r>
    <n v="2"/>
    <n v="1"/>
    <s v="21-00544"/>
    <x v="1"/>
    <d v="1899-12-30T17:14:00"/>
    <s v="Delivered"/>
    <n v="114"/>
    <n v="81"/>
    <n v="4.99"/>
    <b v="0"/>
    <n v="6"/>
    <s v="Saturday"/>
    <s v="03:00 PM - 06:00 PM"/>
    <x v="1"/>
  </r>
  <r>
    <n v="2"/>
    <n v="1"/>
    <s v="21-00546"/>
    <x v="1"/>
    <d v="1899-12-30T17:15:00"/>
    <s v="Void"/>
    <s v="N/A"/>
    <n v="20"/>
    <n v="4.99"/>
    <b v="0"/>
    <n v="6"/>
    <s v="Saturday"/>
    <s v="03:00 PM - 06:00 PM"/>
    <x v="1"/>
  </r>
  <r>
    <n v="2"/>
    <n v="1"/>
    <s v="21-00547"/>
    <x v="1"/>
    <d v="1899-12-30T17:16:00"/>
    <s v="Void"/>
    <s v="N/A"/>
    <n v="23"/>
    <n v="4.99"/>
    <b v="0"/>
    <n v="6"/>
    <s v="Saturday"/>
    <s v="03:00 PM - 06:00 PM"/>
    <x v="1"/>
  </r>
  <r>
    <n v="2"/>
    <n v="1"/>
    <s v="21-00549"/>
    <x v="1"/>
    <d v="1899-12-30T17:17:00"/>
    <s v="Void"/>
    <s v="N/A"/>
    <n v="34"/>
    <n v="4.99"/>
    <b v="0"/>
    <n v="6"/>
    <s v="Saturday"/>
    <s v="03:00 PM - 06:00 PM"/>
    <x v="1"/>
  </r>
  <r>
    <n v="2"/>
    <n v="1"/>
    <s v="21-00548"/>
    <x v="1"/>
    <d v="1899-12-30T17:17:00"/>
    <s v="Delivered"/>
    <n v="62"/>
    <n v="59"/>
    <n v="4.99"/>
    <b v="0"/>
    <n v="6"/>
    <s v="Saturday"/>
    <s v="03:00 PM - 06:00 PM"/>
    <x v="1"/>
  </r>
  <r>
    <n v="2"/>
    <n v="1"/>
    <s v="21-00550"/>
    <x v="1"/>
    <d v="1899-12-30T17:18:00"/>
    <s v="Void"/>
    <s v="N/A"/>
    <n v="35"/>
    <n v="4.99"/>
    <b v="0"/>
    <n v="6"/>
    <s v="Saturday"/>
    <s v="03:00 PM - 06:00 PM"/>
    <x v="1"/>
  </r>
  <r>
    <n v="2"/>
    <n v="1"/>
    <s v="21-00551"/>
    <x v="1"/>
    <d v="1899-12-30T17:20:00"/>
    <s v="Void"/>
    <s v="N/A"/>
    <n v="24"/>
    <n v="4.99"/>
    <b v="0"/>
    <n v="6"/>
    <s v="Saturday"/>
    <s v="03:00 PM - 06:00 PM"/>
    <x v="1"/>
  </r>
  <r>
    <n v="2"/>
    <n v="1"/>
    <s v="21-00552"/>
    <x v="1"/>
    <d v="1899-12-30T17:20:00"/>
    <s v="Void"/>
    <s v="N/A"/>
    <n v="31"/>
    <n v="4.99"/>
    <b v="0"/>
    <n v="6"/>
    <s v="Saturday"/>
    <s v="03:00 PM - 06:00 PM"/>
    <x v="1"/>
  </r>
  <r>
    <n v="2"/>
    <n v="1"/>
    <s v="21-00553"/>
    <x v="1"/>
    <d v="1899-12-30T17:21:00"/>
    <s v="Delivered"/>
    <n v="109"/>
    <n v="59"/>
    <n v="4.99"/>
    <b v="0"/>
    <n v="6"/>
    <s v="Saturday"/>
    <s v="03:00 PM - 06:00 PM"/>
    <x v="1"/>
  </r>
  <r>
    <n v="2"/>
    <n v="1"/>
    <s v="21-00554"/>
    <x v="1"/>
    <d v="1899-12-30T17:22:00"/>
    <s v="Void"/>
    <s v="N/A"/>
    <n v="28"/>
    <n v="4.99"/>
    <b v="0"/>
    <n v="6"/>
    <s v="Saturday"/>
    <s v="03:00 PM - 06:00 PM"/>
    <x v="1"/>
  </r>
  <r>
    <n v="2"/>
    <n v="1"/>
    <s v="21-00555"/>
    <x v="1"/>
    <d v="1899-12-30T17:22:00"/>
    <s v="Delivered"/>
    <n v="75"/>
    <n v="64"/>
    <n v="4.99"/>
    <b v="0"/>
    <n v="6"/>
    <s v="Saturday"/>
    <s v="03:00 PM - 06:00 PM"/>
    <x v="1"/>
  </r>
  <r>
    <n v="2"/>
    <n v="1"/>
    <s v="21-00556"/>
    <x v="1"/>
    <d v="1899-12-30T17:23:00"/>
    <s v="Void"/>
    <s v="N/A"/>
    <n v="31"/>
    <n v="4.99"/>
    <b v="0"/>
    <n v="6"/>
    <s v="Saturday"/>
    <s v="03:00 PM - 06:00 PM"/>
    <x v="1"/>
  </r>
  <r>
    <n v="2"/>
    <n v="1"/>
    <s v="21-00557"/>
    <x v="1"/>
    <d v="1899-12-30T17:23:00"/>
    <s v="Delivered"/>
    <n v="79"/>
    <n v="39"/>
    <n v="4.99"/>
    <b v="0"/>
    <n v="6"/>
    <s v="Saturday"/>
    <s v="03:00 PM - 06:00 PM"/>
    <x v="1"/>
  </r>
  <r>
    <n v="2"/>
    <n v="1"/>
    <s v="21-00558"/>
    <x v="1"/>
    <d v="1899-12-30T17:24:00"/>
    <s v="Delivered"/>
    <n v="95"/>
    <n v="38"/>
    <n v="4.99"/>
    <b v="0"/>
    <n v="6"/>
    <s v="Saturday"/>
    <s v="03:00 PM - 06:00 PM"/>
    <x v="1"/>
  </r>
  <r>
    <n v="2"/>
    <n v="1"/>
    <s v="21-00559"/>
    <x v="1"/>
    <d v="1899-12-30T17:24:00"/>
    <s v="Delivered"/>
    <n v="100"/>
    <n v="79"/>
    <n v="4.99"/>
    <b v="0"/>
    <n v="6"/>
    <s v="Saturday"/>
    <s v="03:00 PM - 06:00 PM"/>
    <x v="1"/>
  </r>
  <r>
    <n v="2"/>
    <n v="1"/>
    <s v="21-00561"/>
    <x v="1"/>
    <d v="1899-12-30T17:25:00"/>
    <s v="Void"/>
    <s v="N/A"/>
    <n v="27"/>
    <n v="4.99"/>
    <b v="0"/>
    <n v="6"/>
    <s v="Saturday"/>
    <s v="03:00 PM - 06:00 PM"/>
    <x v="1"/>
  </r>
  <r>
    <n v="2"/>
    <n v="1"/>
    <s v="21-00563"/>
    <x v="1"/>
    <d v="1899-12-30T17:25:00"/>
    <s v="Void"/>
    <s v="N/A"/>
    <n v="28"/>
    <n v="4.99"/>
    <b v="0"/>
    <n v="6"/>
    <s v="Saturday"/>
    <s v="03:00 PM - 06:00 PM"/>
    <x v="1"/>
  </r>
  <r>
    <n v="2"/>
    <n v="1"/>
    <s v="21-00560"/>
    <x v="1"/>
    <d v="1899-12-30T17:25:00"/>
    <s v="Delivered"/>
    <n v="89"/>
    <n v="52"/>
    <n v="4.99"/>
    <b v="0"/>
    <n v="6"/>
    <s v="Saturday"/>
    <s v="03:00 PM - 06:00 PM"/>
    <x v="1"/>
  </r>
  <r>
    <n v="2"/>
    <n v="1"/>
    <s v="21-00562"/>
    <x v="1"/>
    <d v="1899-12-30T17:25:00"/>
    <s v="Delivered"/>
    <n v="67"/>
    <n v="76"/>
    <n v="4.99"/>
    <b v="0"/>
    <n v="6"/>
    <s v="Saturday"/>
    <s v="03:00 PM - 06:00 PM"/>
    <x v="1"/>
  </r>
  <r>
    <n v="2"/>
    <n v="1"/>
    <s v="21-00565"/>
    <x v="1"/>
    <d v="1899-12-30T17:26:00"/>
    <s v="Void"/>
    <s v="N/A"/>
    <n v="26"/>
    <n v="4.99"/>
    <b v="0"/>
    <n v="6"/>
    <s v="Saturday"/>
    <s v="03:00 PM - 06:00 PM"/>
    <x v="1"/>
  </r>
  <r>
    <n v="2"/>
    <n v="1"/>
    <s v="21-00564"/>
    <x v="1"/>
    <d v="1899-12-30T17:26:00"/>
    <s v="Delivered"/>
    <n v="109"/>
    <n v="86"/>
    <n v="4.99"/>
    <b v="0"/>
    <n v="6"/>
    <s v="Saturday"/>
    <s v="03:00 PM - 06:00 PM"/>
    <x v="1"/>
  </r>
  <r>
    <n v="2"/>
    <n v="1"/>
    <s v="21-00567"/>
    <x v="1"/>
    <d v="1899-12-30T17:31:00"/>
    <s v="Delivered"/>
    <n v="74"/>
    <n v="47"/>
    <n v="4.99"/>
    <b v="0"/>
    <n v="6"/>
    <s v="Saturday"/>
    <s v="03:00 PM - 06:00 PM"/>
    <x v="1"/>
  </r>
  <r>
    <n v="2"/>
    <n v="1"/>
    <s v="21-00566"/>
    <x v="1"/>
    <d v="1899-12-30T17:31:00"/>
    <s v="Delivered"/>
    <n v="100"/>
    <n v="85"/>
    <n v="4.99"/>
    <b v="0"/>
    <n v="6"/>
    <s v="Saturday"/>
    <s v="03:00 PM - 06:00 PM"/>
    <x v="1"/>
  </r>
  <r>
    <n v="2"/>
    <n v="1"/>
    <s v="21-00569"/>
    <x v="1"/>
    <d v="1899-12-30T17:34:00"/>
    <s v="Void"/>
    <s v="N/A"/>
    <n v="24"/>
    <n v="4.99"/>
    <b v="0"/>
    <n v="6"/>
    <s v="Saturday"/>
    <s v="03:00 PM - 06:00 PM"/>
    <x v="1"/>
  </r>
  <r>
    <n v="2"/>
    <n v="1"/>
    <s v="21-00570"/>
    <x v="1"/>
    <d v="1899-12-30T17:34:00"/>
    <s v="Delivered"/>
    <n v="94"/>
    <n v="39"/>
    <n v="4.99"/>
    <b v="0"/>
    <n v="6"/>
    <s v="Saturday"/>
    <s v="03:00 PM - 06:00 PM"/>
    <x v="1"/>
  </r>
  <r>
    <n v="2"/>
    <n v="1"/>
    <s v="21-00568"/>
    <x v="1"/>
    <d v="1899-12-30T17:34:00"/>
    <s v="Delivered"/>
    <n v="66"/>
    <n v="85"/>
    <n v="4.99"/>
    <b v="0"/>
    <n v="6"/>
    <s v="Saturday"/>
    <s v="03:00 PM - 06:00 PM"/>
    <x v="1"/>
  </r>
  <r>
    <n v="2"/>
    <n v="1"/>
    <s v="21-00571"/>
    <x v="1"/>
    <d v="1899-12-30T17:36:00"/>
    <s v="Delivered"/>
    <n v="110"/>
    <n v="53"/>
    <n v="4.99"/>
    <b v="0"/>
    <n v="6"/>
    <s v="Saturday"/>
    <s v="03:00 PM - 06:00 PM"/>
    <x v="1"/>
  </r>
  <r>
    <n v="2"/>
    <n v="1"/>
    <s v="21-00572"/>
    <x v="1"/>
    <d v="1899-12-30T17:37:00"/>
    <s v="Void"/>
    <s v="N/A"/>
    <n v="35"/>
    <n v="4.99"/>
    <b v="0"/>
    <n v="6"/>
    <s v="Saturday"/>
    <s v="03:00 PM - 06:00 PM"/>
    <x v="1"/>
  </r>
  <r>
    <n v="2"/>
    <n v="1"/>
    <s v="21-00573"/>
    <x v="1"/>
    <d v="1899-12-30T17:38:00"/>
    <s v="Void"/>
    <s v="N/A"/>
    <n v="26"/>
    <n v="4.99"/>
    <b v="0"/>
    <n v="6"/>
    <s v="Saturday"/>
    <s v="03:00 PM - 06:00 PM"/>
    <x v="1"/>
  </r>
  <r>
    <n v="2"/>
    <n v="1"/>
    <s v="21-00574"/>
    <x v="1"/>
    <d v="1899-12-30T17:39:00"/>
    <s v="Delivered"/>
    <n v="118"/>
    <n v="65"/>
    <n v="4.99"/>
    <b v="0"/>
    <n v="6"/>
    <s v="Saturday"/>
    <s v="03:00 PM - 06:00 PM"/>
    <x v="1"/>
  </r>
  <r>
    <n v="2"/>
    <n v="1"/>
    <s v="21-00575"/>
    <x v="1"/>
    <d v="1899-12-30T17:40:00"/>
    <s v="Delivered"/>
    <n v="101"/>
    <n v="46"/>
    <n v="4.99"/>
    <b v="0"/>
    <n v="6"/>
    <s v="Saturday"/>
    <s v="03:00 PM - 06:00 PM"/>
    <x v="1"/>
  </r>
  <r>
    <n v="2"/>
    <n v="1"/>
    <s v="21-00576"/>
    <x v="1"/>
    <d v="1899-12-30T17:40:00"/>
    <s v="Delivered"/>
    <n v="100"/>
    <n v="64"/>
    <n v="4.99"/>
    <b v="0"/>
    <n v="6"/>
    <s v="Saturday"/>
    <s v="03:00 PM - 06:00 PM"/>
    <x v="1"/>
  </r>
  <r>
    <n v="2"/>
    <n v="1"/>
    <s v="21-00577"/>
    <x v="1"/>
    <d v="1899-12-30T17:41:00"/>
    <s v="Delivered"/>
    <n v="100"/>
    <n v="155"/>
    <n v="4.99"/>
    <b v="0"/>
    <n v="6"/>
    <s v="Saturday"/>
    <s v="03:00 PM - 06:00 PM"/>
    <x v="1"/>
  </r>
  <r>
    <n v="2"/>
    <n v="1"/>
    <s v="21-00578"/>
    <x v="1"/>
    <d v="1899-12-30T17:42:00"/>
    <s v="Delivered"/>
    <n v="114"/>
    <n v="39"/>
    <n v="4.99"/>
    <b v="0"/>
    <n v="6"/>
    <s v="Saturday"/>
    <s v="03:00 PM - 06:00 PM"/>
    <x v="1"/>
  </r>
  <r>
    <n v="2"/>
    <n v="1"/>
    <s v="21-00579"/>
    <x v="1"/>
    <d v="1899-12-30T17:42:00"/>
    <s v="Delivered"/>
    <n v="109"/>
    <n v="68"/>
    <n v="4.99"/>
    <b v="0"/>
    <n v="6"/>
    <s v="Saturday"/>
    <s v="03:00 PM - 06:00 PM"/>
    <x v="1"/>
  </r>
  <r>
    <n v="2"/>
    <n v="1"/>
    <s v="21-00581"/>
    <x v="1"/>
    <d v="1899-12-30T17:43:00"/>
    <s v="Delivered"/>
    <n v="99"/>
    <n v="85"/>
    <n v="4.99"/>
    <b v="0"/>
    <n v="6"/>
    <s v="Saturday"/>
    <s v="03:00 PM - 06:00 PM"/>
    <x v="1"/>
  </r>
  <r>
    <n v="2"/>
    <n v="1"/>
    <s v="21-00580"/>
    <x v="1"/>
    <d v="1899-12-30T17:43:00"/>
    <s v="Delivered"/>
    <n v="83"/>
    <n v="189"/>
    <n v="4.99"/>
    <b v="0"/>
    <n v="6"/>
    <s v="Saturday"/>
    <s v="03:00 PM - 06:00 PM"/>
    <x v="1"/>
  </r>
  <r>
    <n v="2"/>
    <n v="1"/>
    <s v="21-00582"/>
    <x v="1"/>
    <d v="1899-12-30T17:44:00"/>
    <s v="Delivered"/>
    <n v="111"/>
    <n v="50"/>
    <n v="4.99"/>
    <b v="0"/>
    <n v="6"/>
    <s v="Saturday"/>
    <s v="03:00 PM - 06:00 PM"/>
    <x v="1"/>
  </r>
  <r>
    <n v="2"/>
    <n v="1"/>
    <s v="21-00583"/>
    <x v="1"/>
    <d v="1899-12-30T17:45:00"/>
    <s v="Delivered"/>
    <n v="66"/>
    <n v="53"/>
    <n v="4.99"/>
    <b v="0"/>
    <n v="6"/>
    <s v="Saturday"/>
    <s v="03:00 PM - 06:00 PM"/>
    <x v="1"/>
  </r>
  <r>
    <n v="2"/>
    <n v="1"/>
    <s v="21-00584"/>
    <x v="1"/>
    <d v="1899-12-30T17:45:00"/>
    <s v="Delivered"/>
    <n v="80"/>
    <n v="80"/>
    <n v="4.99"/>
    <b v="0"/>
    <n v="6"/>
    <s v="Saturday"/>
    <s v="03:00 PM - 06:00 PM"/>
    <x v="1"/>
  </r>
  <r>
    <n v="2"/>
    <n v="1"/>
    <s v="21-00585"/>
    <x v="1"/>
    <d v="1899-12-30T17:47:00"/>
    <s v="Delivered"/>
    <n v="109"/>
    <n v="71"/>
    <n v="4.99"/>
    <b v="0"/>
    <n v="6"/>
    <s v="Saturday"/>
    <s v="03:00 PM - 06:00 PM"/>
    <x v="1"/>
  </r>
  <r>
    <n v="2"/>
    <n v="1"/>
    <s v="21-00586"/>
    <x v="1"/>
    <d v="1899-12-30T17:50:00"/>
    <s v="Delivered"/>
    <n v="113"/>
    <n v="65"/>
    <n v="4.99"/>
    <b v="0"/>
    <n v="6"/>
    <s v="Saturday"/>
    <s v="03:00 PM - 06:00 PM"/>
    <x v="1"/>
  </r>
  <r>
    <n v="2"/>
    <n v="1"/>
    <s v="21-00588"/>
    <x v="1"/>
    <d v="1899-12-30T17:51:00"/>
    <s v="Void"/>
    <s v="N/A"/>
    <n v="34"/>
    <n v="4.99"/>
    <b v="0"/>
    <n v="6"/>
    <s v="Saturday"/>
    <s v="03:00 PM - 06:00 PM"/>
    <x v="1"/>
  </r>
  <r>
    <n v="2"/>
    <n v="1"/>
    <s v="21-00587"/>
    <x v="1"/>
    <d v="1899-12-30T17:51:00"/>
    <s v="Delivered"/>
    <n v="69"/>
    <n v="56"/>
    <n v="4.99"/>
    <b v="0"/>
    <n v="6"/>
    <s v="Saturday"/>
    <s v="03:00 PM - 06:00 PM"/>
    <x v="1"/>
  </r>
  <r>
    <n v="2"/>
    <n v="1"/>
    <s v="21-00589"/>
    <x v="1"/>
    <d v="1899-12-30T17:51:00"/>
    <s v="Delivered"/>
    <n v="77"/>
    <n v="81"/>
    <n v="4.99"/>
    <b v="0"/>
    <n v="6"/>
    <s v="Saturday"/>
    <s v="03:00 PM - 06:00 PM"/>
    <x v="1"/>
  </r>
  <r>
    <n v="2"/>
    <n v="1"/>
    <s v="21-00590"/>
    <x v="1"/>
    <d v="1899-12-30T17:52:00"/>
    <s v="Delivered"/>
    <n v="87"/>
    <n v="40"/>
    <n v="4.99"/>
    <b v="0"/>
    <n v="6"/>
    <s v="Saturday"/>
    <s v="03:00 PM - 06:00 PM"/>
    <x v="1"/>
  </r>
  <r>
    <n v="2"/>
    <n v="1"/>
    <s v="21-00591"/>
    <x v="1"/>
    <d v="1899-12-30T17:53:00"/>
    <s v="Delivered"/>
    <n v="104"/>
    <n v="83"/>
    <n v="4.99"/>
    <b v="0"/>
    <n v="6"/>
    <s v="Saturday"/>
    <s v="03:00 PM - 06:00 PM"/>
    <x v="1"/>
  </r>
  <r>
    <n v="2"/>
    <n v="1"/>
    <s v="21-00592"/>
    <x v="1"/>
    <d v="1899-12-30T17:54:00"/>
    <s v="Delivered"/>
    <n v="94"/>
    <n v="71"/>
    <n v="4.99"/>
    <b v="0"/>
    <n v="6"/>
    <s v="Saturday"/>
    <s v="03:00 PM - 06:00 PM"/>
    <x v="1"/>
  </r>
  <r>
    <n v="2"/>
    <n v="1"/>
    <s v="21-00593"/>
    <x v="1"/>
    <d v="1899-12-30T17:55:00"/>
    <s v="Delivered"/>
    <n v="111"/>
    <n v="114"/>
    <n v="4.99"/>
    <b v="0"/>
    <n v="6"/>
    <s v="Saturday"/>
    <s v="03:00 PM - 06:00 PM"/>
    <x v="1"/>
  </r>
  <r>
    <n v="2"/>
    <n v="1"/>
    <s v="21-00594"/>
    <x v="1"/>
    <d v="1899-12-30T17:56:00"/>
    <s v="Void"/>
    <s v="N/A"/>
    <n v="27"/>
    <n v="4.99"/>
    <b v="0"/>
    <n v="6"/>
    <s v="Saturday"/>
    <s v="03:00 PM - 06:00 PM"/>
    <x v="1"/>
  </r>
  <r>
    <n v="2"/>
    <n v="1"/>
    <s v="21-00596"/>
    <x v="1"/>
    <d v="1899-12-30T17:58:00"/>
    <s v="Delivered"/>
    <n v="118"/>
    <n v="72"/>
    <n v="4.99"/>
    <b v="0"/>
    <n v="6"/>
    <s v="Saturday"/>
    <s v="03:00 PM - 06:00 PM"/>
    <x v="1"/>
  </r>
  <r>
    <n v="2"/>
    <n v="1"/>
    <s v="21-00595"/>
    <x v="1"/>
    <d v="1899-12-30T17:58:00"/>
    <s v="Delivered"/>
    <n v="111"/>
    <n v="102"/>
    <n v="4.99"/>
    <b v="0"/>
    <n v="6"/>
    <s v="Saturday"/>
    <s v="03:00 PM - 06:00 PM"/>
    <x v="1"/>
  </r>
  <r>
    <n v="2"/>
    <n v="1"/>
    <s v="21-00597"/>
    <x v="1"/>
    <d v="1899-12-30T17:59:00"/>
    <s v="Delivered"/>
    <n v="96"/>
    <n v="49"/>
    <n v="4.99"/>
    <b v="0"/>
    <n v="6"/>
    <s v="Saturday"/>
    <s v="03:00 PM - 06:00 PM"/>
    <x v="1"/>
  </r>
  <r>
    <n v="2"/>
    <n v="1"/>
    <s v="21-00598"/>
    <x v="1"/>
    <d v="1899-12-30T17:59:00"/>
    <s v="Delivered"/>
    <n v="68"/>
    <n v="244"/>
    <n v="4.99"/>
    <b v="0"/>
    <n v="6"/>
    <s v="Saturday"/>
    <s v="03:00 PM - 06:00 PM"/>
    <x v="1"/>
  </r>
  <r>
    <n v="2"/>
    <n v="1"/>
    <s v="21-00600"/>
    <x v="1"/>
    <d v="1899-12-30T18:03:00"/>
    <s v="Delivered"/>
    <n v="152"/>
    <n v="37"/>
    <n v="4.99"/>
    <b v="0"/>
    <n v="6"/>
    <s v="Saturday"/>
    <s v="06:00 PM - 09:00 PM"/>
    <x v="2"/>
  </r>
  <r>
    <n v="2"/>
    <n v="1"/>
    <s v="21-00599"/>
    <x v="1"/>
    <d v="1899-12-30T18:03:00"/>
    <s v="Delivered"/>
    <n v="221"/>
    <n v="41"/>
    <n v="4.99"/>
    <b v="0"/>
    <n v="6"/>
    <s v="Saturday"/>
    <s v="06:00 PM - 09:00 PM"/>
    <x v="2"/>
  </r>
  <r>
    <n v="2"/>
    <n v="1"/>
    <s v="21-00601"/>
    <x v="1"/>
    <d v="1899-12-30T18:04:00"/>
    <s v="Delivered"/>
    <n v="182"/>
    <n v="71"/>
    <n v="4.99"/>
    <b v="0"/>
    <n v="6"/>
    <s v="Saturday"/>
    <s v="06:00 PM - 09:00 PM"/>
    <x v="2"/>
  </r>
  <r>
    <n v="2"/>
    <n v="1"/>
    <s v="21-00603"/>
    <x v="1"/>
    <d v="1899-12-30T18:05:00"/>
    <s v="Void"/>
    <s v="N/A"/>
    <n v="27"/>
    <n v="4.99"/>
    <b v="0"/>
    <n v="6"/>
    <s v="Saturday"/>
    <s v="06:00 PM - 09:00 PM"/>
    <x v="2"/>
  </r>
  <r>
    <n v="2"/>
    <n v="1"/>
    <s v="21-00602"/>
    <x v="1"/>
    <d v="1899-12-30T18:05:00"/>
    <s v="Delivered"/>
    <n v="174"/>
    <n v="37"/>
    <n v="4.99"/>
    <b v="0"/>
    <n v="6"/>
    <s v="Saturday"/>
    <s v="06:00 PM - 09:00 PM"/>
    <x v="2"/>
  </r>
  <r>
    <n v="2"/>
    <n v="1"/>
    <s v="21-00604"/>
    <x v="1"/>
    <d v="1899-12-30T18:06:00"/>
    <s v="Void"/>
    <s v="N/A"/>
    <n v="27"/>
    <n v="4.99"/>
    <b v="0"/>
    <n v="6"/>
    <s v="Saturday"/>
    <s v="06:00 PM - 09:00 PM"/>
    <x v="2"/>
  </r>
  <r>
    <n v="2"/>
    <n v="1"/>
    <s v="21-00606"/>
    <x v="1"/>
    <d v="1899-12-30T18:07:00"/>
    <s v="Delivered"/>
    <n v="169"/>
    <n v="49"/>
    <n v="4.99"/>
    <b v="0"/>
    <n v="6"/>
    <s v="Saturday"/>
    <s v="06:00 PM - 09:00 PM"/>
    <x v="2"/>
  </r>
  <r>
    <n v="2"/>
    <n v="1"/>
    <s v="21-00605"/>
    <x v="1"/>
    <d v="1899-12-30T18:07:00"/>
    <s v="Delivered"/>
    <n v="148"/>
    <n v="88"/>
    <n v="4.99"/>
    <b v="0"/>
    <n v="6"/>
    <s v="Saturday"/>
    <s v="06:00 PM - 09:00 PM"/>
    <x v="2"/>
  </r>
  <r>
    <n v="2"/>
    <n v="1"/>
    <s v="21-00607"/>
    <x v="1"/>
    <d v="1899-12-30T18:08:00"/>
    <s v="Delivered"/>
    <n v="124"/>
    <n v="59"/>
    <n v="4.99"/>
    <b v="0"/>
    <n v="6"/>
    <s v="Saturday"/>
    <s v="06:00 PM - 09:00 PM"/>
    <x v="2"/>
  </r>
  <r>
    <n v="2"/>
    <n v="1"/>
    <s v="21-00608"/>
    <x v="1"/>
    <d v="1899-12-30T18:08:00"/>
    <s v="Delivered"/>
    <n v="143"/>
    <n v="62"/>
    <n v="4.99"/>
    <b v="0"/>
    <n v="6"/>
    <s v="Saturday"/>
    <s v="06:00 PM - 09:00 PM"/>
    <x v="2"/>
  </r>
  <r>
    <n v="2"/>
    <n v="1"/>
    <s v="21-00609"/>
    <x v="1"/>
    <d v="1899-12-30T18:12:00"/>
    <s v="Delivered"/>
    <n v="186"/>
    <n v="41"/>
    <n v="4.99"/>
    <b v="0"/>
    <n v="6"/>
    <s v="Saturday"/>
    <s v="06:00 PM - 09:00 PM"/>
    <x v="2"/>
  </r>
  <r>
    <n v="2"/>
    <n v="1"/>
    <s v="21-00610"/>
    <x v="1"/>
    <d v="1899-12-30T18:12:00"/>
    <s v="Delivered"/>
    <n v="203"/>
    <n v="50"/>
    <n v="4.99"/>
    <b v="0"/>
    <n v="6"/>
    <s v="Saturday"/>
    <s v="06:00 PM - 09:00 PM"/>
    <x v="2"/>
  </r>
  <r>
    <n v="2"/>
    <n v="1"/>
    <s v="21-00611"/>
    <x v="1"/>
    <d v="1899-12-30T18:14:00"/>
    <s v="Delivered"/>
    <n v="121"/>
    <n v="230"/>
    <n v="4.99"/>
    <b v="0"/>
    <n v="6"/>
    <s v="Saturday"/>
    <s v="06:00 PM - 09:00 PM"/>
    <x v="2"/>
  </r>
  <r>
    <n v="2"/>
    <n v="1"/>
    <s v="21-00614"/>
    <x v="1"/>
    <d v="1899-12-30T18:18:00"/>
    <s v="Void"/>
    <s v="N/A"/>
    <n v="35"/>
    <n v="4.99"/>
    <b v="0"/>
    <n v="6"/>
    <s v="Saturday"/>
    <s v="06:00 PM - 09:00 PM"/>
    <x v="2"/>
  </r>
  <r>
    <n v="2"/>
    <n v="1"/>
    <s v="21-00613"/>
    <x v="1"/>
    <d v="1899-12-30T18:18:00"/>
    <s v="Delivered"/>
    <n v="137"/>
    <n v="39"/>
    <n v="4.99"/>
    <b v="0"/>
    <n v="6"/>
    <s v="Saturday"/>
    <s v="06:00 PM - 09:00 PM"/>
    <x v="2"/>
  </r>
  <r>
    <n v="2"/>
    <n v="1"/>
    <s v="21-00612"/>
    <x v="1"/>
    <d v="1899-12-30T18:18:00"/>
    <s v="Delivered"/>
    <n v="153"/>
    <n v="76"/>
    <n v="4.99"/>
    <b v="0"/>
    <n v="6"/>
    <s v="Saturday"/>
    <s v="06:00 PM - 09:00 PM"/>
    <x v="2"/>
  </r>
  <r>
    <n v="2"/>
    <n v="1"/>
    <s v="21-00615"/>
    <x v="1"/>
    <d v="1899-12-30T18:20:00"/>
    <s v="Void"/>
    <s v="N/A"/>
    <n v="31"/>
    <n v="4.99"/>
    <b v="0"/>
    <n v="6"/>
    <s v="Saturday"/>
    <s v="06:00 PM - 09:00 PM"/>
    <x v="2"/>
  </r>
  <r>
    <n v="2"/>
    <n v="1"/>
    <s v="21-00616"/>
    <x v="1"/>
    <d v="1899-12-30T18:21:00"/>
    <s v="Void"/>
    <s v="N/A"/>
    <n v="22"/>
    <n v="4.99"/>
    <b v="0"/>
    <n v="6"/>
    <s v="Saturday"/>
    <s v="06:00 PM - 09:00 PM"/>
    <x v="2"/>
  </r>
  <r>
    <n v="2"/>
    <n v="1"/>
    <s v="21-00617"/>
    <x v="1"/>
    <d v="1899-12-30T18:22:00"/>
    <s v="Delivered"/>
    <n v="135"/>
    <n v="83"/>
    <n v="4.99"/>
    <b v="0"/>
    <n v="6"/>
    <s v="Saturday"/>
    <s v="06:00 PM - 09:00 PM"/>
    <x v="2"/>
  </r>
  <r>
    <n v="2"/>
    <n v="1"/>
    <s v="21-00619"/>
    <x v="1"/>
    <d v="1899-12-30T18:24:00"/>
    <s v="Delivered"/>
    <n v="172"/>
    <n v="42"/>
    <n v="4.99"/>
    <b v="0"/>
    <n v="6"/>
    <s v="Saturday"/>
    <s v="06:00 PM - 09:00 PM"/>
    <x v="2"/>
  </r>
  <r>
    <n v="2"/>
    <n v="1"/>
    <s v="21-00618"/>
    <x v="1"/>
    <d v="1899-12-30T18:24:00"/>
    <s v="Delivered"/>
    <n v="155"/>
    <n v="49"/>
    <n v="4.99"/>
    <b v="0"/>
    <n v="6"/>
    <s v="Saturday"/>
    <s v="06:00 PM - 09:00 PM"/>
    <x v="2"/>
  </r>
  <r>
    <n v="2"/>
    <n v="1"/>
    <s v="21-00620"/>
    <x v="1"/>
    <d v="1899-12-30T18:25:00"/>
    <s v="Void"/>
    <s v="N/A"/>
    <n v="28"/>
    <n v="4.99"/>
    <b v="0"/>
    <n v="6"/>
    <s v="Saturday"/>
    <s v="06:00 PM - 09:00 PM"/>
    <x v="2"/>
  </r>
  <r>
    <n v="2"/>
    <n v="1"/>
    <s v="21-00621"/>
    <x v="1"/>
    <d v="1899-12-30T18:26:00"/>
    <s v="Delivered"/>
    <n v="190"/>
    <n v="41"/>
    <n v="4.99"/>
    <b v="0"/>
    <n v="6"/>
    <s v="Saturday"/>
    <s v="06:00 PM - 09:00 PM"/>
    <x v="2"/>
  </r>
  <r>
    <n v="2"/>
    <n v="1"/>
    <s v="21-00622"/>
    <x v="1"/>
    <d v="1899-12-30T18:27:00"/>
    <s v="Delivered"/>
    <n v="121"/>
    <n v="198"/>
    <n v="4.99"/>
    <b v="0"/>
    <n v="6"/>
    <s v="Saturday"/>
    <s v="06:00 PM - 09:00 PM"/>
    <x v="2"/>
  </r>
  <r>
    <n v="2"/>
    <n v="1"/>
    <s v="21-00624"/>
    <x v="1"/>
    <d v="1899-12-30T18:28:00"/>
    <s v="Delivered"/>
    <n v="139"/>
    <n v="44"/>
    <n v="4.99"/>
    <b v="0"/>
    <n v="6"/>
    <s v="Saturday"/>
    <s v="06:00 PM - 09:00 PM"/>
    <x v="2"/>
  </r>
  <r>
    <n v="2"/>
    <n v="1"/>
    <s v="21-00623"/>
    <x v="1"/>
    <d v="1899-12-30T18:28:00"/>
    <s v="Delivered"/>
    <n v="126"/>
    <n v="63"/>
    <n v="4.99"/>
    <b v="0"/>
    <n v="6"/>
    <s v="Saturday"/>
    <s v="06:00 PM - 09:00 PM"/>
    <x v="2"/>
  </r>
  <r>
    <n v="2"/>
    <n v="1"/>
    <s v="21-00626"/>
    <x v="1"/>
    <d v="1899-12-30T18:31:00"/>
    <s v="Delivered"/>
    <n v="187"/>
    <n v="52"/>
    <n v="4.99"/>
    <b v="0"/>
    <n v="6"/>
    <s v="Saturday"/>
    <s v="06:00 PM - 09:00 PM"/>
    <x v="2"/>
  </r>
  <r>
    <n v="2"/>
    <n v="1"/>
    <s v="21-00625"/>
    <x v="1"/>
    <d v="1899-12-30T18:31:00"/>
    <s v="Delivered"/>
    <n v="142"/>
    <n v="69"/>
    <n v="4.99"/>
    <b v="0"/>
    <n v="6"/>
    <s v="Saturday"/>
    <s v="06:00 PM - 09:00 PM"/>
    <x v="2"/>
  </r>
  <r>
    <n v="2"/>
    <n v="1"/>
    <s v="21-00627"/>
    <x v="1"/>
    <d v="1899-12-30T18:31:00"/>
    <s v="Delivered"/>
    <n v="130"/>
    <n v="132"/>
    <n v="4.99"/>
    <b v="0"/>
    <n v="6"/>
    <s v="Saturday"/>
    <s v="06:00 PM - 09:00 PM"/>
    <x v="2"/>
  </r>
  <r>
    <n v="2"/>
    <n v="1"/>
    <s v="21-00629"/>
    <x v="1"/>
    <d v="1899-12-30T18:32:00"/>
    <s v="Void"/>
    <s v="N/A"/>
    <n v="24"/>
    <n v="4.99"/>
    <b v="0"/>
    <n v="6"/>
    <s v="Saturday"/>
    <s v="06:00 PM - 09:00 PM"/>
    <x v="2"/>
  </r>
  <r>
    <n v="2"/>
    <n v="1"/>
    <s v="21-00628"/>
    <x v="1"/>
    <d v="1899-12-30T18:32:00"/>
    <s v="Delivered"/>
    <n v="152"/>
    <n v="71"/>
    <n v="4.99"/>
    <b v="0"/>
    <n v="6"/>
    <s v="Saturday"/>
    <s v="06:00 PM - 09:00 PM"/>
    <x v="2"/>
  </r>
  <r>
    <n v="2"/>
    <n v="1"/>
    <s v="21-00630"/>
    <x v="1"/>
    <d v="1899-12-30T18:34:00"/>
    <s v="Delivered"/>
    <n v="163"/>
    <n v="37"/>
    <n v="4.99"/>
    <b v="0"/>
    <n v="6"/>
    <s v="Saturday"/>
    <s v="06:00 PM - 09:00 PM"/>
    <x v="2"/>
  </r>
  <r>
    <n v="2"/>
    <n v="1"/>
    <s v="21-00631"/>
    <x v="1"/>
    <d v="1899-12-30T18:35:00"/>
    <s v="Void"/>
    <s v="N/A"/>
    <n v="35"/>
    <n v="4.99"/>
    <b v="0"/>
    <n v="6"/>
    <s v="Saturday"/>
    <s v="06:00 PM - 09:00 PM"/>
    <x v="2"/>
  </r>
  <r>
    <n v="2"/>
    <n v="1"/>
    <s v="21-00632"/>
    <x v="1"/>
    <d v="1899-12-30T18:35:00"/>
    <s v="Delivered"/>
    <n v="156"/>
    <n v="132"/>
    <n v="4.99"/>
    <b v="0"/>
    <n v="6"/>
    <s v="Saturday"/>
    <s v="06:00 PM - 09:00 PM"/>
    <x v="2"/>
  </r>
  <r>
    <n v="2"/>
    <n v="1"/>
    <s v="21-00633"/>
    <x v="1"/>
    <d v="1899-12-30T18:37:00"/>
    <s v="Delivered"/>
    <n v="176"/>
    <n v="186"/>
    <n v="4.99"/>
    <b v="0"/>
    <n v="6"/>
    <s v="Saturday"/>
    <s v="06:00 PM - 09:00 PM"/>
    <x v="2"/>
  </r>
  <r>
    <n v="2"/>
    <n v="1"/>
    <s v="21-00635"/>
    <x v="1"/>
    <d v="1899-12-30T18:38:00"/>
    <s v="Void"/>
    <s v="N/A"/>
    <n v="30"/>
    <n v="4.99"/>
    <b v="0"/>
    <n v="6"/>
    <s v="Saturday"/>
    <s v="06:00 PM - 09:00 PM"/>
    <x v="2"/>
  </r>
  <r>
    <n v="2"/>
    <n v="1"/>
    <s v="21-00634"/>
    <x v="1"/>
    <d v="1899-12-30T18:38:00"/>
    <s v="Delivered"/>
    <n v="142"/>
    <n v="39"/>
    <n v="4.99"/>
    <b v="0"/>
    <n v="6"/>
    <s v="Saturday"/>
    <s v="06:00 PM - 09:00 PM"/>
    <x v="2"/>
  </r>
  <r>
    <n v="2"/>
    <n v="1"/>
    <s v="21-00636"/>
    <x v="1"/>
    <d v="1899-12-30T18:39:00"/>
    <s v="Delivered"/>
    <n v="173"/>
    <n v="68"/>
    <n v="4.99"/>
    <b v="0"/>
    <n v="6"/>
    <s v="Saturday"/>
    <s v="06:00 PM - 09:00 PM"/>
    <x v="2"/>
  </r>
  <r>
    <n v="2"/>
    <n v="1"/>
    <s v="21-00638"/>
    <x v="1"/>
    <d v="1899-12-30T18:40:00"/>
    <s v="Void"/>
    <s v="N/A"/>
    <n v="30"/>
    <n v="4.99"/>
    <b v="0"/>
    <n v="6"/>
    <s v="Saturday"/>
    <s v="06:00 PM - 09:00 PM"/>
    <x v="2"/>
  </r>
  <r>
    <n v="2"/>
    <n v="1"/>
    <s v="21-00639"/>
    <x v="1"/>
    <d v="1899-12-30T18:40:00"/>
    <s v="Delivered"/>
    <n v="138"/>
    <n v="47"/>
    <n v="4.99"/>
    <b v="0"/>
    <n v="6"/>
    <s v="Saturday"/>
    <s v="06:00 PM - 09:00 PM"/>
    <x v="2"/>
  </r>
  <r>
    <n v="2"/>
    <n v="1"/>
    <s v="21-00637"/>
    <x v="1"/>
    <d v="1899-12-30T18:40:00"/>
    <s v="Delivered"/>
    <n v="181"/>
    <n v="105"/>
    <n v="4.99"/>
    <b v="0"/>
    <n v="6"/>
    <s v="Saturday"/>
    <s v="06:00 PM - 09:00 PM"/>
    <x v="2"/>
  </r>
  <r>
    <n v="2"/>
    <n v="1"/>
    <s v="21-00640"/>
    <x v="1"/>
    <d v="1899-12-30T18:43:00"/>
    <s v="Delivered"/>
    <n v="171"/>
    <n v="40"/>
    <n v="4.99"/>
    <b v="0"/>
    <n v="6"/>
    <s v="Saturday"/>
    <s v="06:00 PM - 09:00 PM"/>
    <x v="2"/>
  </r>
  <r>
    <n v="2"/>
    <n v="1"/>
    <s v="21-00641"/>
    <x v="1"/>
    <d v="1899-12-30T18:44:00"/>
    <s v="Delivered"/>
    <n v="174"/>
    <n v="61"/>
    <n v="4.99"/>
    <b v="0"/>
    <n v="6"/>
    <s v="Saturday"/>
    <s v="06:00 PM - 09:00 PM"/>
    <x v="2"/>
  </r>
  <r>
    <n v="2"/>
    <n v="1"/>
    <s v="21-00642"/>
    <x v="1"/>
    <d v="1899-12-30T18:45:00"/>
    <s v="Delivered"/>
    <n v="153"/>
    <n v="38"/>
    <n v="4.99"/>
    <b v="0"/>
    <n v="6"/>
    <s v="Saturday"/>
    <s v="06:00 PM - 09:00 PM"/>
    <x v="2"/>
  </r>
  <r>
    <n v="2"/>
    <n v="1"/>
    <s v="21-00644"/>
    <x v="1"/>
    <d v="1899-12-30T18:47:00"/>
    <s v="Void"/>
    <s v="N/A"/>
    <n v="35"/>
    <n v="4.99"/>
    <b v="0"/>
    <n v="6"/>
    <s v="Saturday"/>
    <s v="06:00 PM - 09:00 PM"/>
    <x v="2"/>
  </r>
  <r>
    <n v="2"/>
    <n v="1"/>
    <s v="21-00643"/>
    <x v="1"/>
    <d v="1899-12-30T18:47:00"/>
    <s v="Delivered"/>
    <n v="165"/>
    <n v="52"/>
    <n v="4.99"/>
    <b v="0"/>
    <n v="6"/>
    <s v="Saturday"/>
    <s v="06:00 PM - 09:00 PM"/>
    <x v="2"/>
  </r>
  <r>
    <n v="2"/>
    <n v="1"/>
    <s v="21-00645"/>
    <x v="1"/>
    <d v="1899-12-30T18:48:00"/>
    <s v="Delivered"/>
    <n v="152"/>
    <n v="67"/>
    <n v="4.99"/>
    <b v="0"/>
    <n v="6"/>
    <s v="Saturday"/>
    <s v="06:00 PM - 09:00 PM"/>
    <x v="2"/>
  </r>
  <r>
    <n v="2"/>
    <n v="1"/>
    <s v="21-00646"/>
    <x v="1"/>
    <d v="1899-12-30T18:49:00"/>
    <s v="Delivered"/>
    <n v="148"/>
    <n v="128"/>
    <n v="4.99"/>
    <b v="0"/>
    <n v="6"/>
    <s v="Saturday"/>
    <s v="06:00 PM - 09:00 PM"/>
    <x v="2"/>
  </r>
  <r>
    <n v="2"/>
    <n v="1"/>
    <s v="21-00647"/>
    <x v="1"/>
    <d v="1899-12-30T18:53:00"/>
    <s v="Delivered"/>
    <n v="165"/>
    <n v="238"/>
    <n v="4.99"/>
    <b v="0"/>
    <n v="6"/>
    <s v="Saturday"/>
    <s v="06:00 PM - 09:00 PM"/>
    <x v="2"/>
  </r>
  <r>
    <n v="2"/>
    <n v="1"/>
    <s v="21-00648"/>
    <x v="1"/>
    <d v="1899-12-30T18:55:00"/>
    <s v="Void"/>
    <s v="N/A"/>
    <n v="33"/>
    <n v="4.99"/>
    <b v="0"/>
    <n v="6"/>
    <s v="Saturday"/>
    <s v="06:00 PM - 09:00 PM"/>
    <x v="2"/>
  </r>
  <r>
    <n v="2"/>
    <n v="1"/>
    <s v="21-00649"/>
    <x v="1"/>
    <d v="1899-12-30T18:57:00"/>
    <s v="Delivered"/>
    <n v="179"/>
    <n v="69"/>
    <n v="4.99"/>
    <b v="0"/>
    <n v="6"/>
    <s v="Saturday"/>
    <s v="06:00 PM - 09:00 PM"/>
    <x v="2"/>
  </r>
  <r>
    <n v="2"/>
    <n v="1"/>
    <s v="21-00650"/>
    <x v="1"/>
    <d v="1899-12-30T18:58:00"/>
    <s v="Void"/>
    <s v="N/A"/>
    <n v="21"/>
    <n v="4.99"/>
    <b v="0"/>
    <n v="6"/>
    <s v="Saturday"/>
    <s v="06:00 PM - 09:00 PM"/>
    <x v="2"/>
  </r>
  <r>
    <n v="2"/>
    <n v="1"/>
    <s v="21-00651"/>
    <x v="1"/>
    <d v="1899-12-30T18:59:00"/>
    <s v="Void"/>
    <s v="N/A"/>
    <n v="35"/>
    <n v="4.99"/>
    <b v="0"/>
    <n v="6"/>
    <s v="Saturday"/>
    <s v="06:00 PM - 09:00 PM"/>
    <x v="2"/>
  </r>
  <r>
    <n v="2"/>
    <n v="1"/>
    <s v="21-00652"/>
    <x v="1"/>
    <d v="1899-12-30T19:00:00"/>
    <s v="Delivered"/>
    <n v="188"/>
    <n v="28"/>
    <n v="4.99"/>
    <b v="0"/>
    <n v="6"/>
    <s v="Saturday"/>
    <s v="06:00 PM - 09:00 PM"/>
    <x v="2"/>
  </r>
  <r>
    <n v="2"/>
    <n v="1"/>
    <s v="21-00653"/>
    <x v="1"/>
    <d v="1899-12-30T19:03:00"/>
    <s v="Delivered"/>
    <n v="176"/>
    <n v="75"/>
    <n v="4.99"/>
    <b v="0"/>
    <n v="6"/>
    <s v="Saturday"/>
    <s v="06:00 PM - 09:00 PM"/>
    <x v="2"/>
  </r>
  <r>
    <n v="2"/>
    <n v="1"/>
    <s v="21-00654"/>
    <x v="1"/>
    <d v="1899-12-30T19:04:00"/>
    <s v="Delivered"/>
    <n v="147"/>
    <n v="58"/>
    <n v="4.99"/>
    <b v="0"/>
    <n v="6"/>
    <s v="Saturday"/>
    <s v="06:00 PM - 09:00 PM"/>
    <x v="2"/>
  </r>
  <r>
    <n v="2"/>
    <n v="1"/>
    <s v="21-00655"/>
    <x v="1"/>
    <d v="1899-12-30T19:06:00"/>
    <s v="Delivered"/>
    <n v="152"/>
    <n v="32"/>
    <n v="4.99"/>
    <b v="0"/>
    <n v="6"/>
    <s v="Saturday"/>
    <s v="06:00 PM - 09:00 PM"/>
    <x v="2"/>
  </r>
  <r>
    <n v="2"/>
    <n v="1"/>
    <s v="21-00656"/>
    <x v="1"/>
    <d v="1899-12-30T19:13:00"/>
    <s v="Delivered"/>
    <n v="160"/>
    <n v="66"/>
    <n v="4.99"/>
    <b v="0"/>
    <n v="6"/>
    <s v="Saturday"/>
    <s v="06:00 PM - 09:00 PM"/>
    <x v="2"/>
  </r>
  <r>
    <n v="2"/>
    <n v="1"/>
    <s v="21-00659"/>
    <x v="1"/>
    <d v="1899-12-30T19:15:00"/>
    <s v="Delivered"/>
    <n v="159"/>
    <n v="39"/>
    <n v="4.99"/>
    <b v="0"/>
    <n v="6"/>
    <s v="Saturday"/>
    <s v="06:00 PM - 09:00 PM"/>
    <x v="2"/>
  </r>
  <r>
    <n v="2"/>
    <n v="1"/>
    <s v="21-00657"/>
    <x v="1"/>
    <d v="1899-12-30T19:15:00"/>
    <s v="Delivered"/>
    <n v="180"/>
    <n v="84"/>
    <n v="4.99"/>
    <b v="1"/>
    <n v="6"/>
    <s v="Saturday"/>
    <s v="06:00 PM - 09:00 PM"/>
    <x v="2"/>
  </r>
  <r>
    <n v="2"/>
    <n v="1"/>
    <s v="21-00658"/>
    <x v="1"/>
    <d v="1899-12-30T19:15:00"/>
    <s v="Delivered"/>
    <n v="146"/>
    <n v="86"/>
    <n v="4.99"/>
    <b v="0"/>
    <n v="6"/>
    <s v="Saturday"/>
    <s v="06:00 PM - 09:00 PM"/>
    <x v="2"/>
  </r>
  <r>
    <n v="2"/>
    <n v="1"/>
    <s v="21-00660"/>
    <x v="1"/>
    <d v="1899-12-30T19:16:00"/>
    <s v="Delivered"/>
    <n v="136"/>
    <n v="74"/>
    <n v="4.99"/>
    <b v="0"/>
    <n v="6"/>
    <s v="Saturday"/>
    <s v="06:00 PM - 09:00 PM"/>
    <x v="2"/>
  </r>
  <r>
    <n v="2"/>
    <n v="1"/>
    <s v="21-00661"/>
    <x v="1"/>
    <d v="1899-12-30T19:16:00"/>
    <s v="Delivered"/>
    <n v="188"/>
    <n v="85"/>
    <n v="4.99"/>
    <b v="0"/>
    <n v="6"/>
    <s v="Saturday"/>
    <s v="06:00 PM - 09:00 PM"/>
    <x v="2"/>
  </r>
  <r>
    <n v="2"/>
    <n v="1"/>
    <s v="21-00662"/>
    <x v="1"/>
    <d v="1899-12-30T19:16:00"/>
    <s v="Delivered"/>
    <n v="114"/>
    <n v="94"/>
    <n v="4.99"/>
    <b v="0"/>
    <n v="6"/>
    <s v="Saturday"/>
    <s v="06:00 PM - 09:00 PM"/>
    <x v="2"/>
  </r>
  <r>
    <n v="2"/>
    <n v="1"/>
    <s v="21-00663"/>
    <x v="1"/>
    <d v="1899-12-30T19:19:00"/>
    <s v="Delivered"/>
    <n v="178"/>
    <n v="57"/>
    <n v="4.99"/>
    <b v="0"/>
    <n v="6"/>
    <s v="Saturday"/>
    <s v="06:00 PM - 09:00 PM"/>
    <x v="2"/>
  </r>
  <r>
    <n v="2"/>
    <n v="1"/>
    <s v="21-00664"/>
    <x v="1"/>
    <d v="1899-12-30T19:19:00"/>
    <s v="Delivered"/>
    <n v="100"/>
    <n v="212"/>
    <n v="4.99"/>
    <b v="1"/>
    <n v="6"/>
    <s v="Saturday"/>
    <s v="06:00 PM - 09:00 PM"/>
    <x v="2"/>
  </r>
  <r>
    <n v="2"/>
    <n v="1"/>
    <s v="21-00665"/>
    <x v="1"/>
    <d v="1899-12-30T19:21:00"/>
    <s v="Delivered"/>
    <n v="170"/>
    <n v="65"/>
    <n v="4.99"/>
    <b v="0"/>
    <n v="6"/>
    <s v="Saturday"/>
    <s v="06:00 PM - 09:00 PM"/>
    <x v="2"/>
  </r>
  <r>
    <n v="2"/>
    <n v="1"/>
    <s v="21-00666"/>
    <x v="1"/>
    <d v="1899-12-30T19:24:00"/>
    <s v="Delivered"/>
    <n v="161"/>
    <n v="48"/>
    <n v="4.99"/>
    <b v="0"/>
    <n v="6"/>
    <s v="Saturday"/>
    <s v="06:00 PM - 09:00 PM"/>
    <x v="2"/>
  </r>
  <r>
    <n v="2"/>
    <n v="1"/>
    <s v="21-00667"/>
    <x v="1"/>
    <d v="1899-12-30T19:26:00"/>
    <s v="Delivered"/>
    <n v="155"/>
    <n v="51"/>
    <n v="4.99"/>
    <b v="0"/>
    <n v="6"/>
    <s v="Saturday"/>
    <s v="06:00 PM - 09:00 PM"/>
    <x v="2"/>
  </r>
  <r>
    <n v="2"/>
    <n v="1"/>
    <s v="21-00668"/>
    <x v="1"/>
    <d v="1899-12-30T19:28:00"/>
    <s v="Void"/>
    <s v="N/A"/>
    <n v="27"/>
    <n v="4.99"/>
    <b v="0"/>
    <n v="6"/>
    <s v="Saturday"/>
    <s v="06:00 PM - 09:00 PM"/>
    <x v="2"/>
  </r>
  <r>
    <n v="2"/>
    <n v="1"/>
    <s v="21-00669"/>
    <x v="1"/>
    <d v="1899-12-30T19:29:00"/>
    <s v="Delivered"/>
    <n v="178"/>
    <n v="99"/>
    <n v="4.99"/>
    <b v="1"/>
    <n v="6"/>
    <s v="Saturday"/>
    <s v="06:00 PM - 09:00 PM"/>
    <x v="2"/>
  </r>
  <r>
    <n v="2"/>
    <n v="1"/>
    <s v="21-00670"/>
    <x v="1"/>
    <d v="1899-12-30T19:32:00"/>
    <s v="Delivered"/>
    <n v="175"/>
    <n v="120"/>
    <n v="4.99"/>
    <b v="0"/>
    <n v="6"/>
    <s v="Saturday"/>
    <s v="06:00 PM - 09:00 PM"/>
    <x v="2"/>
  </r>
  <r>
    <n v="2"/>
    <n v="1"/>
    <s v="21-00671"/>
    <x v="1"/>
    <d v="1899-12-30T19:34:00"/>
    <s v="Void"/>
    <s v="N/A"/>
    <n v="24"/>
    <n v="4.99"/>
    <b v="0"/>
    <n v="6"/>
    <s v="Saturday"/>
    <s v="06:00 PM - 09:00 PM"/>
    <x v="2"/>
  </r>
  <r>
    <n v="2"/>
    <n v="1"/>
    <s v="21-00672"/>
    <x v="1"/>
    <d v="1899-12-30T19:34:00"/>
    <s v="Delivered"/>
    <n v="168"/>
    <n v="29"/>
    <n v="4.99"/>
    <b v="0"/>
    <n v="6"/>
    <s v="Saturday"/>
    <s v="06:00 PM - 09:00 PM"/>
    <x v="2"/>
  </r>
  <r>
    <n v="2"/>
    <n v="1"/>
    <s v="21-00674"/>
    <x v="1"/>
    <d v="1899-12-30T19:37:00"/>
    <s v="Delivered"/>
    <n v="174"/>
    <n v="70"/>
    <n v="4.99"/>
    <b v="0"/>
    <n v="6"/>
    <s v="Saturday"/>
    <s v="06:00 PM - 09:00 PM"/>
    <x v="2"/>
  </r>
  <r>
    <n v="2"/>
    <n v="1"/>
    <s v="21-00673"/>
    <x v="1"/>
    <d v="1899-12-30T19:37:00"/>
    <s v="Delivered"/>
    <n v="135"/>
    <n v="97"/>
    <n v="4.99"/>
    <b v="0"/>
    <n v="6"/>
    <s v="Saturday"/>
    <s v="06:00 PM - 09:00 PM"/>
    <x v="2"/>
  </r>
  <r>
    <n v="2"/>
    <n v="1"/>
    <s v="21-00675"/>
    <x v="1"/>
    <d v="1899-12-30T19:40:00"/>
    <s v="Delivered"/>
    <n v="118"/>
    <n v="38"/>
    <n v="4.99"/>
    <b v="0"/>
    <n v="6"/>
    <s v="Saturday"/>
    <s v="06:00 PM - 09:00 PM"/>
    <x v="2"/>
  </r>
  <r>
    <n v="2"/>
    <n v="1"/>
    <s v="21-00676"/>
    <x v="1"/>
    <d v="1899-12-30T19:42:00"/>
    <s v="Void"/>
    <s v="N/A"/>
    <n v="25"/>
    <n v="4.99"/>
    <b v="0"/>
    <n v="6"/>
    <s v="Saturday"/>
    <s v="06:00 PM - 09:00 PM"/>
    <x v="2"/>
  </r>
  <r>
    <n v="2"/>
    <n v="1"/>
    <s v="21-00677"/>
    <x v="1"/>
    <d v="1899-12-30T19:43:00"/>
    <s v="Delivered"/>
    <n v="199"/>
    <n v="101"/>
    <n v="4.99"/>
    <b v="0"/>
    <n v="6"/>
    <s v="Saturday"/>
    <s v="06:00 PM - 09:00 PM"/>
    <x v="2"/>
  </r>
  <r>
    <n v="2"/>
    <n v="1"/>
    <s v="21-00678"/>
    <x v="1"/>
    <d v="1899-12-30T19:44:00"/>
    <s v="Delivered"/>
    <n v="169"/>
    <n v="57"/>
    <n v="4.99"/>
    <b v="0"/>
    <n v="6"/>
    <s v="Saturday"/>
    <s v="06:00 PM - 09:00 PM"/>
    <x v="2"/>
  </r>
  <r>
    <n v="2"/>
    <n v="1"/>
    <s v="21-00679"/>
    <x v="1"/>
    <d v="1899-12-30T19:45:00"/>
    <s v="Delivered"/>
    <n v="180"/>
    <n v="35"/>
    <n v="4.99"/>
    <b v="0"/>
    <n v="6"/>
    <s v="Saturday"/>
    <s v="06:00 PM - 09:00 PM"/>
    <x v="2"/>
  </r>
  <r>
    <n v="2"/>
    <n v="1"/>
    <s v="21-00681"/>
    <x v="1"/>
    <d v="1899-12-30T19:49:00"/>
    <s v="Void"/>
    <s v="N/A"/>
    <n v="21"/>
    <n v="4.99"/>
    <b v="0"/>
    <n v="6"/>
    <s v="Saturday"/>
    <s v="06:00 PM - 09:00 PM"/>
    <x v="2"/>
  </r>
  <r>
    <n v="2"/>
    <n v="1"/>
    <s v="21-00680"/>
    <x v="1"/>
    <d v="1899-12-30T19:49:00"/>
    <s v="Delivered"/>
    <n v="220"/>
    <n v="69"/>
    <n v="4.99"/>
    <b v="0"/>
    <n v="6"/>
    <s v="Saturday"/>
    <s v="06:00 PM - 09:00 PM"/>
    <x v="2"/>
  </r>
  <r>
    <n v="2"/>
    <n v="1"/>
    <s v="21-00682"/>
    <x v="1"/>
    <d v="1899-12-30T19:56:00"/>
    <s v="Delivered"/>
    <n v="134"/>
    <n v="60"/>
    <n v="4.99"/>
    <b v="0"/>
    <n v="6"/>
    <s v="Saturday"/>
    <s v="06:00 PM - 09:00 PM"/>
    <x v="2"/>
  </r>
  <r>
    <n v="2"/>
    <n v="1"/>
    <s v="21-00683"/>
    <x v="1"/>
    <d v="1899-12-30T19:58:00"/>
    <s v="Delivered"/>
    <n v="131"/>
    <n v="28"/>
    <n v="4.99"/>
    <b v="0"/>
    <n v="6"/>
    <s v="Saturday"/>
    <s v="06:00 PM - 09:00 PM"/>
    <x v="2"/>
  </r>
  <r>
    <n v="2"/>
    <n v="1"/>
    <s v="21-00684"/>
    <x v="1"/>
    <d v="1899-12-30T20:00:00"/>
    <s v="Void"/>
    <s v="N/A"/>
    <n v="23"/>
    <n v="4.99"/>
    <b v="0"/>
    <n v="6"/>
    <s v="Saturday"/>
    <s v="06:00 PM - 09:00 PM"/>
    <x v="2"/>
  </r>
  <r>
    <n v="2"/>
    <n v="1"/>
    <s v="21-00685"/>
    <x v="1"/>
    <d v="1899-12-30T20:05:00"/>
    <s v="Delivered"/>
    <n v="155"/>
    <n v="104"/>
    <n v="4.99"/>
    <b v="1"/>
    <n v="6"/>
    <s v="Saturday"/>
    <s v="06:00 PM - 09:00 PM"/>
    <x v="2"/>
  </r>
  <r>
    <n v="2"/>
    <n v="1"/>
    <s v="21-00686"/>
    <x v="1"/>
    <d v="1899-12-30T20:08:00"/>
    <s v="Delivered"/>
    <n v="152"/>
    <n v="118"/>
    <n v="4.99"/>
    <b v="0"/>
    <n v="6"/>
    <s v="Saturday"/>
    <s v="06:00 PM - 09:00 PM"/>
    <x v="2"/>
  </r>
  <r>
    <n v="2"/>
    <n v="1"/>
    <s v="21-00687"/>
    <x v="1"/>
    <d v="1899-12-30T20:10:00"/>
    <s v="Delivered"/>
    <n v="152"/>
    <n v="101"/>
    <n v="4.99"/>
    <b v="0"/>
    <n v="6"/>
    <s v="Saturday"/>
    <s v="06:00 PM - 09:00 PM"/>
    <x v="2"/>
  </r>
  <r>
    <n v="2"/>
    <n v="1"/>
    <s v="21-00688"/>
    <x v="1"/>
    <d v="1899-12-30T20:12:00"/>
    <s v="Void"/>
    <s v="N/A"/>
    <n v="43"/>
    <n v="4.99"/>
    <b v="0"/>
    <n v="6"/>
    <s v="Saturday"/>
    <s v="06:00 PM - 09:00 PM"/>
    <x v="2"/>
  </r>
  <r>
    <n v="2"/>
    <n v="1"/>
    <s v="21-00689"/>
    <x v="1"/>
    <d v="1899-12-30T20:13:00"/>
    <s v="Void"/>
    <s v="N/A"/>
    <n v="43"/>
    <n v="4.99"/>
    <b v="0"/>
    <n v="6"/>
    <s v="Saturday"/>
    <s v="06:00 PM - 09:00 PM"/>
    <x v="2"/>
  </r>
  <r>
    <n v="2"/>
    <n v="1"/>
    <s v="21-00691"/>
    <x v="1"/>
    <d v="1899-12-30T20:18:00"/>
    <s v="Void"/>
    <s v="N/A"/>
    <n v="41"/>
    <n v="4.99"/>
    <b v="0"/>
    <n v="6"/>
    <s v="Saturday"/>
    <s v="06:00 PM - 09:00 PM"/>
    <x v="2"/>
  </r>
  <r>
    <n v="2"/>
    <n v="1"/>
    <s v="21-00690"/>
    <x v="1"/>
    <d v="1899-12-30T20:18:00"/>
    <s v="Delivered"/>
    <n v="115"/>
    <n v="109"/>
    <n v="4.99"/>
    <b v="0"/>
    <n v="6"/>
    <s v="Saturday"/>
    <s v="06:00 PM - 09:00 PM"/>
    <x v="2"/>
  </r>
  <r>
    <n v="2"/>
    <n v="1"/>
    <s v="21-00692"/>
    <x v="1"/>
    <d v="1899-12-30T20:20:00"/>
    <s v="Void"/>
    <s v="N/A"/>
    <n v="26"/>
    <n v="4.99"/>
    <b v="0"/>
    <n v="6"/>
    <s v="Saturday"/>
    <s v="06:00 PM - 09:00 PM"/>
    <x v="2"/>
  </r>
  <r>
    <n v="2"/>
    <n v="1"/>
    <s v="21-00693"/>
    <x v="1"/>
    <d v="1899-12-30T20:22:00"/>
    <s v="Void"/>
    <s v="N/A"/>
    <n v="58"/>
    <n v="4.99"/>
    <b v="0"/>
    <n v="6"/>
    <s v="Saturday"/>
    <s v="06:00 PM - 09:00 PM"/>
    <x v="2"/>
  </r>
  <r>
    <n v="2"/>
    <n v="1"/>
    <s v="21-00694"/>
    <x v="1"/>
    <d v="1899-12-30T20:28:00"/>
    <s v="Void"/>
    <s v="N/A"/>
    <n v="23"/>
    <n v="4.99"/>
    <b v="0"/>
    <n v="6"/>
    <s v="Saturday"/>
    <s v="06:00 PM - 09:00 PM"/>
    <x v="2"/>
  </r>
  <r>
    <n v="2"/>
    <n v="1"/>
    <s v="21-00695"/>
    <x v="1"/>
    <d v="1899-12-30T20:31:00"/>
    <s v="Void"/>
    <s v="N/A"/>
    <n v="54"/>
    <n v="4.99"/>
    <b v="0"/>
    <n v="6"/>
    <s v="Saturday"/>
    <s v="06:00 PM - 09:00 PM"/>
    <x v="2"/>
  </r>
  <r>
    <n v="2"/>
    <n v="1"/>
    <s v="21-00696"/>
    <x v="1"/>
    <d v="1899-12-30T20:34:00"/>
    <s v="Void"/>
    <s v="N/A"/>
    <n v="34"/>
    <n v="4.99"/>
    <b v="0"/>
    <n v="6"/>
    <s v="Saturday"/>
    <s v="06:00 PM - 09:00 PM"/>
    <x v="2"/>
  </r>
  <r>
    <n v="2"/>
    <n v="1"/>
    <s v="21-00697"/>
    <x v="1"/>
    <d v="1899-12-30T20:48:00"/>
    <s v="Delivered"/>
    <n v="147"/>
    <n v="66"/>
    <n v="4.99"/>
    <b v="0"/>
    <n v="6"/>
    <s v="Saturday"/>
    <s v="06:00 PM - 09:00 PM"/>
    <x v="2"/>
  </r>
  <r>
    <n v="2"/>
    <n v="1"/>
    <s v="21-00698"/>
    <x v="1"/>
    <d v="1899-12-30T20:55:00"/>
    <s v="Delivered"/>
    <n v="100"/>
    <n v="157"/>
    <n v="4.99"/>
    <b v="0"/>
    <n v="6"/>
    <s v="Saturday"/>
    <s v="06:00 PM - 09:00 PM"/>
    <x v="2"/>
  </r>
  <r>
    <n v="2"/>
    <n v="1"/>
    <s v="21-00699"/>
    <x v="1"/>
    <d v="1899-12-30T20:56:00"/>
    <s v="Delivered"/>
    <n v="142"/>
    <n v="65"/>
    <n v="4.99"/>
    <b v="0"/>
    <n v="6"/>
    <s v="Saturday"/>
    <s v="06:00 PM - 09:00 PM"/>
    <x v="2"/>
  </r>
  <r>
    <n v="2"/>
    <n v="1"/>
    <s v="21-00700"/>
    <x v="1"/>
    <d v="1899-12-30T20:57:00"/>
    <s v="Void"/>
    <s v="N/A"/>
    <n v="55"/>
    <n v="4.99"/>
    <b v="0"/>
    <n v="6"/>
    <s v="Saturday"/>
    <s v="06:00 PM - 09:00 PM"/>
    <x v="2"/>
  </r>
  <r>
    <n v="2"/>
    <n v="1"/>
    <s v="21-00702"/>
    <x v="2"/>
    <d v="1899-12-30T12:06:00"/>
    <s v="Delivered"/>
    <n v="29"/>
    <n v="36"/>
    <n v="4.99"/>
    <b v="0"/>
    <n v="7"/>
    <s v="Sunday"/>
    <s v="12:00 PM - 03:00 PM"/>
    <x v="0"/>
  </r>
  <r>
    <n v="2"/>
    <n v="1"/>
    <s v="21-00701"/>
    <x v="2"/>
    <d v="1899-12-30T12:06:00"/>
    <s v="Delivered"/>
    <n v="34"/>
    <n v="89"/>
    <n v="4.99"/>
    <b v="0"/>
    <n v="7"/>
    <s v="Sunday"/>
    <s v="12:00 PM - 03:00 PM"/>
    <x v="0"/>
  </r>
  <r>
    <n v="2"/>
    <n v="1"/>
    <s v="21-00703"/>
    <x v="2"/>
    <d v="1899-12-30T12:09:00"/>
    <s v="Delivered"/>
    <n v="40"/>
    <n v="47"/>
    <n v="4.99"/>
    <b v="0"/>
    <n v="7"/>
    <s v="Sunday"/>
    <s v="12:00 PM - 03:00 PM"/>
    <x v="0"/>
  </r>
  <r>
    <n v="2"/>
    <n v="1"/>
    <s v="21-00704"/>
    <x v="2"/>
    <d v="1899-12-30T12:12:00"/>
    <s v="Delivered"/>
    <n v="32"/>
    <n v="40"/>
    <n v="4.99"/>
    <b v="0"/>
    <n v="7"/>
    <s v="Sunday"/>
    <s v="12:00 PM - 03:00 PM"/>
    <x v="0"/>
  </r>
  <r>
    <n v="2"/>
    <n v="1"/>
    <s v="21-00705"/>
    <x v="2"/>
    <d v="1899-12-30T12:13:00"/>
    <s v="Delivered"/>
    <n v="40"/>
    <n v="111"/>
    <n v="4.99"/>
    <b v="0"/>
    <n v="7"/>
    <s v="Sunday"/>
    <s v="12:00 PM - 03:00 PM"/>
    <x v="0"/>
  </r>
  <r>
    <n v="2"/>
    <n v="1"/>
    <s v="21-00706"/>
    <x v="2"/>
    <d v="1899-12-30T12:16:00"/>
    <s v="Delivered"/>
    <n v="40"/>
    <n v="21"/>
    <n v="4.99"/>
    <b v="0"/>
    <n v="7"/>
    <s v="Sunday"/>
    <s v="12:00 PM - 03:00 PM"/>
    <x v="0"/>
  </r>
  <r>
    <n v="2"/>
    <n v="1"/>
    <s v="21-00707"/>
    <x v="2"/>
    <d v="1899-12-30T12:20:00"/>
    <s v="Delivered"/>
    <n v="21"/>
    <n v="78"/>
    <n v="4.99"/>
    <b v="0"/>
    <n v="7"/>
    <s v="Sunday"/>
    <s v="12:00 PM - 03:00 PM"/>
    <x v="0"/>
  </r>
  <r>
    <n v="2"/>
    <n v="1"/>
    <s v="21-00708"/>
    <x v="2"/>
    <d v="1899-12-30T12:30:00"/>
    <s v="Delivered"/>
    <n v="30"/>
    <n v="55"/>
    <n v="4.99"/>
    <b v="0"/>
    <n v="7"/>
    <s v="Sunday"/>
    <s v="12:00 PM - 03:00 PM"/>
    <x v="0"/>
  </r>
  <r>
    <n v="2"/>
    <n v="1"/>
    <s v="21-00709"/>
    <x v="2"/>
    <d v="1899-12-30T12:38:00"/>
    <s v="Delivered"/>
    <n v="40"/>
    <n v="71"/>
    <n v="4.99"/>
    <b v="0"/>
    <n v="7"/>
    <s v="Sunday"/>
    <s v="12:00 PM - 03:00 PM"/>
    <x v="0"/>
  </r>
  <r>
    <n v="2"/>
    <n v="1"/>
    <s v="21-00710"/>
    <x v="2"/>
    <d v="1899-12-30T12:49:00"/>
    <s v="Delivered"/>
    <n v="24"/>
    <n v="28"/>
    <n v="4.99"/>
    <b v="0"/>
    <n v="7"/>
    <s v="Sunday"/>
    <s v="12:00 PM - 03:00 PM"/>
    <x v="0"/>
  </r>
  <r>
    <n v="2"/>
    <n v="1"/>
    <s v="21-00711"/>
    <x v="2"/>
    <d v="1899-12-30T13:05:00"/>
    <s v="Delivered"/>
    <n v="21"/>
    <n v="71"/>
    <n v="4.99"/>
    <b v="0"/>
    <n v="7"/>
    <s v="Sunday"/>
    <s v="12:00 PM - 03:00 PM"/>
    <x v="0"/>
  </r>
  <r>
    <n v="2"/>
    <n v="1"/>
    <s v="21-00712"/>
    <x v="2"/>
    <d v="1899-12-30T13:22:00"/>
    <s v="Delivered"/>
    <n v="31"/>
    <n v="71"/>
    <n v="4.99"/>
    <b v="0"/>
    <n v="7"/>
    <s v="Sunday"/>
    <s v="12:00 PM - 03:00 PM"/>
    <x v="0"/>
  </r>
  <r>
    <n v="2"/>
    <n v="1"/>
    <s v="21-00713"/>
    <x v="2"/>
    <d v="1899-12-30T13:44:00"/>
    <s v="Delivered"/>
    <n v="30"/>
    <n v="50"/>
    <n v="4.99"/>
    <b v="0"/>
    <n v="7"/>
    <s v="Sunday"/>
    <s v="12:00 PM - 03:00 PM"/>
    <x v="0"/>
  </r>
  <r>
    <n v="2"/>
    <n v="1"/>
    <s v="21-00714"/>
    <x v="2"/>
    <d v="1899-12-30T14:00:00"/>
    <s v="Delivered"/>
    <n v="34"/>
    <n v="59"/>
    <n v="4.99"/>
    <b v="0"/>
    <n v="7"/>
    <s v="Sunday"/>
    <s v="12:00 PM - 03:00 PM"/>
    <x v="0"/>
  </r>
  <r>
    <n v="2"/>
    <n v="1"/>
    <s v="21-00715"/>
    <x v="2"/>
    <d v="1899-12-30T14:27:00"/>
    <s v="Delivered"/>
    <n v="35"/>
    <n v="29"/>
    <n v="4.99"/>
    <b v="0"/>
    <n v="7"/>
    <s v="Sunday"/>
    <s v="12:00 PM - 03:00 PM"/>
    <x v="0"/>
  </r>
  <r>
    <n v="2"/>
    <n v="1"/>
    <s v="21-00716"/>
    <x v="2"/>
    <d v="1899-12-30T14:34:00"/>
    <s v="Delivered"/>
    <n v="33"/>
    <n v="32"/>
    <n v="4.99"/>
    <b v="0"/>
    <n v="7"/>
    <s v="Sunday"/>
    <s v="12:00 PM - 03:00 PM"/>
    <x v="0"/>
  </r>
  <r>
    <n v="2"/>
    <n v="1"/>
    <s v="21-00717"/>
    <x v="2"/>
    <d v="1899-12-30T14:39:00"/>
    <s v="Delivered"/>
    <n v="20"/>
    <n v="33"/>
    <n v="4.99"/>
    <b v="0"/>
    <n v="7"/>
    <s v="Sunday"/>
    <s v="12:00 PM - 03:00 PM"/>
    <x v="0"/>
  </r>
  <r>
    <n v="2"/>
    <n v="1"/>
    <s v="21-00718"/>
    <x v="2"/>
    <d v="1899-12-30T15:16:00"/>
    <s v="Delivered"/>
    <n v="27"/>
    <n v="66"/>
    <n v="4.99"/>
    <b v="0"/>
    <n v="7"/>
    <s v="Sunday"/>
    <s v="03:00 PM - 06:00 PM"/>
    <x v="1"/>
  </r>
  <r>
    <n v="2"/>
    <n v="1"/>
    <s v="21-00719"/>
    <x v="2"/>
    <d v="1899-12-30T15:17:00"/>
    <s v="Delivered"/>
    <n v="29"/>
    <n v="28"/>
    <n v="4.99"/>
    <b v="0"/>
    <n v="7"/>
    <s v="Sunday"/>
    <s v="03:00 PM - 06:00 PM"/>
    <x v="1"/>
  </r>
  <r>
    <n v="2"/>
    <n v="1"/>
    <s v="21-00720"/>
    <x v="2"/>
    <d v="1899-12-30T15:27:00"/>
    <s v="Delivered"/>
    <n v="21"/>
    <n v="37"/>
    <n v="4.99"/>
    <b v="0"/>
    <n v="7"/>
    <s v="Sunday"/>
    <s v="03:00 PM - 06:00 PM"/>
    <x v="1"/>
  </r>
  <r>
    <n v="2"/>
    <n v="1"/>
    <s v="21-00721"/>
    <x v="2"/>
    <d v="1899-12-30T15:41:00"/>
    <s v="Delivered"/>
    <n v="20"/>
    <n v="62"/>
    <n v="4.99"/>
    <b v="1"/>
    <n v="7"/>
    <s v="Sunday"/>
    <s v="03:00 PM - 06:00 PM"/>
    <x v="1"/>
  </r>
  <r>
    <n v="2"/>
    <n v="1"/>
    <s v="21-00722"/>
    <x v="2"/>
    <d v="1899-12-30T16:08:00"/>
    <s v="Delivered"/>
    <n v="25"/>
    <n v="56"/>
    <n v="4.99"/>
    <b v="0"/>
    <n v="7"/>
    <s v="Sunday"/>
    <s v="03:00 PM - 06:00 PM"/>
    <x v="1"/>
  </r>
  <r>
    <n v="2"/>
    <n v="1"/>
    <s v="21-00723"/>
    <x v="2"/>
    <d v="1899-12-30T16:16:00"/>
    <s v="Delivered"/>
    <n v="29"/>
    <n v="22"/>
    <n v="4.99"/>
    <b v="0"/>
    <n v="7"/>
    <s v="Sunday"/>
    <s v="03:00 PM - 06:00 PM"/>
    <x v="1"/>
  </r>
  <r>
    <n v="2"/>
    <n v="1"/>
    <s v="21-00724"/>
    <x v="2"/>
    <d v="1899-12-30T16:16:00"/>
    <s v="Delivered"/>
    <n v="24"/>
    <n v="70"/>
    <n v="4.99"/>
    <b v="1"/>
    <n v="7"/>
    <s v="Sunday"/>
    <s v="03:00 PM - 06:00 PM"/>
    <x v="1"/>
  </r>
  <r>
    <n v="2"/>
    <n v="1"/>
    <s v="21-00725"/>
    <x v="2"/>
    <d v="1899-12-30T16:25:00"/>
    <s v="Delivered"/>
    <n v="25"/>
    <n v="55"/>
    <n v="4.99"/>
    <b v="1"/>
    <n v="7"/>
    <s v="Sunday"/>
    <s v="03:00 PM - 06:00 PM"/>
    <x v="1"/>
  </r>
  <r>
    <n v="2"/>
    <n v="1"/>
    <s v="21-00726"/>
    <x v="2"/>
    <d v="1899-12-30T16:33:00"/>
    <s v="Delivered"/>
    <n v="21"/>
    <n v="56"/>
    <n v="4.99"/>
    <b v="0"/>
    <n v="7"/>
    <s v="Sunday"/>
    <s v="03:00 PM - 06:00 PM"/>
    <x v="1"/>
  </r>
  <r>
    <n v="2"/>
    <n v="1"/>
    <s v="21-00727"/>
    <x v="2"/>
    <d v="1899-12-30T16:40:00"/>
    <s v="Delivered"/>
    <n v="20"/>
    <n v="44"/>
    <n v="4.99"/>
    <b v="0"/>
    <n v="7"/>
    <s v="Sunday"/>
    <s v="03:00 PM - 06:00 PM"/>
    <x v="1"/>
  </r>
  <r>
    <n v="2"/>
    <n v="1"/>
    <s v="21-00728"/>
    <x v="2"/>
    <d v="1899-12-30T16:40:00"/>
    <s v="Delivered"/>
    <n v="26"/>
    <n v="77"/>
    <n v="4.99"/>
    <b v="1"/>
    <n v="7"/>
    <s v="Sunday"/>
    <s v="03:00 PM - 06:00 PM"/>
    <x v="1"/>
  </r>
  <r>
    <n v="2"/>
    <n v="1"/>
    <s v="21-00729"/>
    <x v="2"/>
    <d v="1899-12-30T16:41:00"/>
    <s v="Delivered"/>
    <n v="39"/>
    <n v="82"/>
    <n v="4.99"/>
    <b v="0"/>
    <n v="7"/>
    <s v="Sunday"/>
    <s v="03:00 PM - 06:00 PM"/>
    <x v="1"/>
  </r>
  <r>
    <n v="2"/>
    <n v="1"/>
    <s v="21-00730"/>
    <x v="2"/>
    <d v="1899-12-30T16:48:00"/>
    <s v="Delivered"/>
    <n v="26"/>
    <n v="70"/>
    <n v="4.99"/>
    <b v="0"/>
    <n v="7"/>
    <s v="Sunday"/>
    <s v="03:00 PM - 06:00 PM"/>
    <x v="1"/>
  </r>
  <r>
    <n v="2"/>
    <n v="1"/>
    <s v="21-00731"/>
    <x v="2"/>
    <d v="1899-12-30T16:57:00"/>
    <s v="Delivered"/>
    <n v="30"/>
    <n v="50"/>
    <n v="4.99"/>
    <b v="0"/>
    <n v="7"/>
    <s v="Sunday"/>
    <s v="03:00 PM - 06:00 PM"/>
    <x v="1"/>
  </r>
  <r>
    <n v="2"/>
    <n v="1"/>
    <s v="21-00732"/>
    <x v="2"/>
    <d v="1899-12-30T17:00:00"/>
    <s v="Void"/>
    <s v="N/A"/>
    <n v="29"/>
    <n v="4.99"/>
    <b v="0"/>
    <n v="7"/>
    <s v="Sunday"/>
    <s v="03:00 PM - 06:00 PM"/>
    <x v="1"/>
  </r>
  <r>
    <n v="2"/>
    <n v="1"/>
    <s v="21-00733"/>
    <x v="2"/>
    <d v="1899-12-30T17:04:00"/>
    <s v="Delivered"/>
    <n v="95"/>
    <n v="118"/>
    <n v="4.99"/>
    <b v="0"/>
    <n v="7"/>
    <s v="Sunday"/>
    <s v="03:00 PM - 06:00 PM"/>
    <x v="1"/>
  </r>
  <r>
    <n v="2"/>
    <n v="1"/>
    <s v="21-00734"/>
    <x v="2"/>
    <d v="1899-12-30T17:05:00"/>
    <s v="Delivered"/>
    <n v="86"/>
    <n v="70"/>
    <n v="4.99"/>
    <b v="0"/>
    <n v="7"/>
    <s v="Sunday"/>
    <s v="03:00 PM - 06:00 PM"/>
    <x v="1"/>
  </r>
  <r>
    <n v="2"/>
    <n v="1"/>
    <s v="21-00735"/>
    <x v="2"/>
    <d v="1899-12-30T17:07:00"/>
    <s v="Void"/>
    <s v="N/A"/>
    <n v="28"/>
    <n v="4.99"/>
    <b v="0"/>
    <n v="7"/>
    <s v="Sunday"/>
    <s v="03:00 PM - 06:00 PM"/>
    <x v="1"/>
  </r>
  <r>
    <n v="2"/>
    <n v="1"/>
    <s v="21-00736"/>
    <x v="2"/>
    <d v="1899-12-30T17:07:00"/>
    <s v="Delivered"/>
    <n v="95"/>
    <n v="48"/>
    <n v="4.99"/>
    <b v="0"/>
    <n v="7"/>
    <s v="Sunday"/>
    <s v="03:00 PM - 06:00 PM"/>
    <x v="1"/>
  </r>
  <r>
    <n v="2"/>
    <n v="1"/>
    <s v="21-00737"/>
    <x v="2"/>
    <d v="1899-12-30T17:08:00"/>
    <s v="Delivered"/>
    <n v="104"/>
    <n v="58"/>
    <n v="4.99"/>
    <b v="0"/>
    <n v="7"/>
    <s v="Sunday"/>
    <s v="03:00 PM - 06:00 PM"/>
    <x v="1"/>
  </r>
  <r>
    <n v="2"/>
    <n v="1"/>
    <s v="21-00738"/>
    <x v="2"/>
    <d v="1899-12-30T17:13:00"/>
    <s v="Void"/>
    <s v="N/A"/>
    <n v="25"/>
    <n v="4.99"/>
    <b v="0"/>
    <n v="7"/>
    <s v="Sunday"/>
    <s v="03:00 PM - 06:00 PM"/>
    <x v="1"/>
  </r>
  <r>
    <n v="2"/>
    <n v="1"/>
    <s v="21-00739"/>
    <x v="2"/>
    <d v="1899-12-30T17:13:00"/>
    <s v="Delivered"/>
    <n v="65"/>
    <n v="91"/>
    <n v="4.99"/>
    <b v="0"/>
    <n v="7"/>
    <s v="Sunday"/>
    <s v="03:00 PM - 06:00 PM"/>
    <x v="1"/>
  </r>
  <r>
    <n v="2"/>
    <n v="1"/>
    <s v="21-00740"/>
    <x v="2"/>
    <d v="1899-12-30T17:15:00"/>
    <s v="Void"/>
    <s v="N/A"/>
    <n v="24"/>
    <n v="4.99"/>
    <b v="0"/>
    <n v="7"/>
    <s v="Sunday"/>
    <s v="03:00 PM - 06:00 PM"/>
    <x v="1"/>
  </r>
  <r>
    <n v="2"/>
    <n v="1"/>
    <s v="21-00741"/>
    <x v="2"/>
    <d v="1899-12-30T17:15:00"/>
    <s v="Delivered"/>
    <n v="109"/>
    <n v="73"/>
    <n v="4.99"/>
    <b v="0"/>
    <n v="7"/>
    <s v="Sunday"/>
    <s v="03:00 PM - 06:00 PM"/>
    <x v="1"/>
  </r>
  <r>
    <n v="2"/>
    <n v="1"/>
    <s v="21-00743"/>
    <x v="2"/>
    <d v="1899-12-30T17:16:00"/>
    <s v="Delivered"/>
    <n v="103"/>
    <n v="60"/>
    <n v="4.99"/>
    <b v="0"/>
    <n v="7"/>
    <s v="Sunday"/>
    <s v="03:00 PM - 06:00 PM"/>
    <x v="1"/>
  </r>
  <r>
    <n v="2"/>
    <n v="1"/>
    <s v="21-00742"/>
    <x v="2"/>
    <d v="1899-12-30T17:16:00"/>
    <s v="Delivered"/>
    <n v="96"/>
    <n v="70"/>
    <n v="4.99"/>
    <b v="0"/>
    <n v="7"/>
    <s v="Sunday"/>
    <s v="03:00 PM - 06:00 PM"/>
    <x v="1"/>
  </r>
  <r>
    <n v="2"/>
    <n v="1"/>
    <s v="21-00744"/>
    <x v="2"/>
    <d v="1899-12-30T17:19:00"/>
    <s v="Delivered"/>
    <n v="79"/>
    <n v="99"/>
    <n v="4.99"/>
    <b v="0"/>
    <n v="7"/>
    <s v="Sunday"/>
    <s v="03:00 PM - 06:00 PM"/>
    <x v="1"/>
  </r>
  <r>
    <n v="2"/>
    <n v="1"/>
    <s v="21-00745"/>
    <x v="2"/>
    <d v="1899-12-30T17:20:00"/>
    <s v="Delivered"/>
    <n v="97"/>
    <n v="38"/>
    <n v="4.99"/>
    <b v="0"/>
    <n v="7"/>
    <s v="Sunday"/>
    <s v="03:00 PM - 06:00 PM"/>
    <x v="1"/>
  </r>
  <r>
    <n v="2"/>
    <n v="1"/>
    <s v="21-00746"/>
    <x v="2"/>
    <d v="1899-12-30T17:22:00"/>
    <s v="Delivered"/>
    <n v="74"/>
    <n v="66"/>
    <n v="4.99"/>
    <b v="0"/>
    <n v="7"/>
    <s v="Sunday"/>
    <s v="03:00 PM - 06:00 PM"/>
    <x v="1"/>
  </r>
  <r>
    <n v="2"/>
    <n v="1"/>
    <s v="21-00747"/>
    <x v="2"/>
    <d v="1899-12-30T17:22:00"/>
    <s v="Delivered"/>
    <n v="102"/>
    <n v="160"/>
    <n v="4.99"/>
    <b v="1"/>
    <n v="7"/>
    <s v="Sunday"/>
    <s v="03:00 PM - 06:00 PM"/>
    <x v="1"/>
  </r>
  <r>
    <n v="2"/>
    <n v="1"/>
    <s v="21-00748"/>
    <x v="2"/>
    <d v="1899-12-30T17:24:00"/>
    <s v="Delivered"/>
    <n v="95"/>
    <n v="122"/>
    <n v="4.99"/>
    <b v="0"/>
    <n v="7"/>
    <s v="Sunday"/>
    <s v="03:00 PM - 06:00 PM"/>
    <x v="1"/>
  </r>
  <r>
    <n v="2"/>
    <n v="1"/>
    <s v="21-00750"/>
    <x v="2"/>
    <d v="1899-12-30T17:25:00"/>
    <s v="Delivered"/>
    <n v="101"/>
    <n v="56"/>
    <n v="4.99"/>
    <b v="0"/>
    <n v="7"/>
    <s v="Sunday"/>
    <s v="03:00 PM - 06:00 PM"/>
    <x v="1"/>
  </r>
  <r>
    <n v="2"/>
    <n v="1"/>
    <s v="21-00749"/>
    <x v="2"/>
    <d v="1899-12-30T17:25:00"/>
    <s v="Delivered"/>
    <n v="91"/>
    <n v="62"/>
    <n v="4.99"/>
    <b v="1"/>
    <n v="7"/>
    <s v="Sunday"/>
    <s v="03:00 PM - 06:00 PM"/>
    <x v="1"/>
  </r>
  <r>
    <n v="2"/>
    <n v="1"/>
    <s v="21-00752"/>
    <x v="2"/>
    <d v="1899-12-30T17:26:00"/>
    <s v="Void"/>
    <s v="N/A"/>
    <n v="25"/>
    <n v="4.99"/>
    <b v="0"/>
    <n v="7"/>
    <s v="Sunday"/>
    <s v="03:00 PM - 06:00 PM"/>
    <x v="1"/>
  </r>
  <r>
    <n v="2"/>
    <n v="1"/>
    <s v="21-00751"/>
    <x v="2"/>
    <d v="1899-12-30T17:26:00"/>
    <s v="Delivered"/>
    <n v="102"/>
    <n v="66"/>
    <n v="4.99"/>
    <b v="0"/>
    <n v="7"/>
    <s v="Sunday"/>
    <s v="03:00 PM - 06:00 PM"/>
    <x v="1"/>
  </r>
  <r>
    <n v="2"/>
    <n v="1"/>
    <s v="21-00753"/>
    <x v="2"/>
    <d v="1899-12-30T17:26:00"/>
    <s v="Delivered"/>
    <n v="92"/>
    <n v="94"/>
    <n v="4.99"/>
    <b v="0"/>
    <n v="7"/>
    <s v="Sunday"/>
    <s v="03:00 PM - 06:00 PM"/>
    <x v="1"/>
  </r>
  <r>
    <n v="2"/>
    <n v="1"/>
    <s v="21-00755"/>
    <x v="2"/>
    <d v="1899-12-30T17:27:00"/>
    <s v="Delivered"/>
    <n v="116"/>
    <n v="39"/>
    <n v="4.99"/>
    <b v="0"/>
    <n v="7"/>
    <s v="Sunday"/>
    <s v="03:00 PM - 06:00 PM"/>
    <x v="1"/>
  </r>
  <r>
    <n v="2"/>
    <n v="1"/>
    <s v="21-00754"/>
    <x v="2"/>
    <d v="1899-12-30T17:27:00"/>
    <s v="Delivered"/>
    <n v="116"/>
    <n v="142"/>
    <n v="4.99"/>
    <b v="0"/>
    <n v="7"/>
    <s v="Sunday"/>
    <s v="03:00 PM - 06:00 PM"/>
    <x v="1"/>
  </r>
  <r>
    <n v="2"/>
    <n v="1"/>
    <s v="21-00757"/>
    <x v="2"/>
    <d v="1899-12-30T17:28:00"/>
    <s v="Delivered"/>
    <n v="109"/>
    <n v="55"/>
    <n v="4.99"/>
    <b v="0"/>
    <n v="7"/>
    <s v="Sunday"/>
    <s v="03:00 PM - 06:00 PM"/>
    <x v="1"/>
  </r>
  <r>
    <n v="2"/>
    <n v="1"/>
    <s v="21-00756"/>
    <x v="2"/>
    <d v="1899-12-30T17:28:00"/>
    <s v="Delivered"/>
    <n v="72"/>
    <n v="60"/>
    <n v="4.99"/>
    <b v="0"/>
    <n v="7"/>
    <s v="Sunday"/>
    <s v="03:00 PM - 06:00 PM"/>
    <x v="1"/>
  </r>
  <r>
    <n v="2"/>
    <n v="1"/>
    <s v="21-00758"/>
    <x v="2"/>
    <d v="1899-12-30T17:31:00"/>
    <s v="Void"/>
    <s v="N/A"/>
    <n v="29"/>
    <n v="4.99"/>
    <b v="0"/>
    <n v="7"/>
    <s v="Sunday"/>
    <s v="03:00 PM - 06:00 PM"/>
    <x v="1"/>
  </r>
  <r>
    <n v="2"/>
    <n v="1"/>
    <s v="21-00759"/>
    <x v="2"/>
    <d v="1899-12-30T17:32:00"/>
    <s v="Delivered"/>
    <n v="92"/>
    <n v="173"/>
    <n v="4.99"/>
    <b v="1"/>
    <n v="7"/>
    <s v="Sunday"/>
    <s v="03:00 PM - 06:00 PM"/>
    <x v="1"/>
  </r>
  <r>
    <n v="2"/>
    <n v="1"/>
    <s v="21-00760"/>
    <x v="2"/>
    <d v="1899-12-30T17:34:00"/>
    <s v="Delivered"/>
    <n v="92"/>
    <n v="111"/>
    <n v="4.99"/>
    <b v="0"/>
    <n v="7"/>
    <s v="Sunday"/>
    <s v="03:00 PM - 06:00 PM"/>
    <x v="1"/>
  </r>
  <r>
    <n v="2"/>
    <n v="1"/>
    <s v="21-00761"/>
    <x v="2"/>
    <d v="1899-12-30T17:35:00"/>
    <s v="Void"/>
    <s v="N/A"/>
    <n v="23"/>
    <n v="4.99"/>
    <b v="0"/>
    <n v="7"/>
    <s v="Sunday"/>
    <s v="03:00 PM - 06:00 PM"/>
    <x v="1"/>
  </r>
  <r>
    <n v="2"/>
    <n v="1"/>
    <s v="21-00762"/>
    <x v="2"/>
    <d v="1899-12-30T17:35:00"/>
    <s v="Delivered"/>
    <n v="104"/>
    <n v="39"/>
    <n v="4.99"/>
    <b v="0"/>
    <n v="7"/>
    <s v="Sunday"/>
    <s v="03:00 PM - 06:00 PM"/>
    <x v="1"/>
  </r>
  <r>
    <n v="2"/>
    <n v="1"/>
    <s v="21-00763"/>
    <x v="2"/>
    <d v="1899-12-30T17:37:00"/>
    <s v="Delivered"/>
    <n v="80"/>
    <n v="101"/>
    <n v="4.99"/>
    <b v="0"/>
    <n v="7"/>
    <s v="Sunday"/>
    <s v="03:00 PM - 06:00 PM"/>
    <x v="1"/>
  </r>
  <r>
    <n v="2"/>
    <n v="1"/>
    <s v="21-00764"/>
    <x v="2"/>
    <d v="1899-12-30T17:40:00"/>
    <s v="Delivered"/>
    <n v="83"/>
    <n v="46"/>
    <n v="4.99"/>
    <b v="0"/>
    <n v="7"/>
    <s v="Sunday"/>
    <s v="03:00 PM - 06:00 PM"/>
    <x v="1"/>
  </r>
  <r>
    <n v="2"/>
    <n v="1"/>
    <s v="21-00765"/>
    <x v="2"/>
    <d v="1899-12-30T17:41:00"/>
    <s v="Void"/>
    <s v="N/A"/>
    <n v="25"/>
    <n v="4.99"/>
    <b v="0"/>
    <n v="7"/>
    <s v="Sunday"/>
    <s v="03:00 PM - 06:00 PM"/>
    <x v="1"/>
  </r>
  <r>
    <n v="2"/>
    <n v="1"/>
    <s v="21-00766"/>
    <x v="2"/>
    <d v="1899-12-30T17:42:00"/>
    <s v="Void"/>
    <s v="N/A"/>
    <n v="34"/>
    <n v="4.99"/>
    <b v="0"/>
    <n v="7"/>
    <s v="Sunday"/>
    <s v="03:00 PM - 06:00 PM"/>
    <x v="1"/>
  </r>
  <r>
    <n v="2"/>
    <n v="1"/>
    <s v="21-00767"/>
    <x v="2"/>
    <d v="1899-12-30T17:43:00"/>
    <s v="Delivered"/>
    <n v="125"/>
    <n v="66"/>
    <n v="4.99"/>
    <b v="0"/>
    <n v="7"/>
    <s v="Sunday"/>
    <s v="03:00 PM - 06:00 PM"/>
    <x v="1"/>
  </r>
  <r>
    <n v="2"/>
    <n v="1"/>
    <s v="21-00768"/>
    <x v="2"/>
    <d v="1899-12-30T17:43:00"/>
    <s v="Delivered"/>
    <n v="100"/>
    <n v="85"/>
    <n v="4.99"/>
    <b v="0"/>
    <n v="7"/>
    <s v="Sunday"/>
    <s v="03:00 PM - 06:00 PM"/>
    <x v="1"/>
  </r>
  <r>
    <n v="2"/>
    <n v="1"/>
    <s v="21-00769"/>
    <x v="2"/>
    <d v="1899-12-30T17:45:00"/>
    <s v="Delivered"/>
    <n v="106"/>
    <n v="132"/>
    <n v="4.99"/>
    <b v="0"/>
    <n v="7"/>
    <s v="Sunday"/>
    <s v="03:00 PM - 06:00 PM"/>
    <x v="1"/>
  </r>
  <r>
    <n v="2"/>
    <n v="1"/>
    <s v="21-00770"/>
    <x v="2"/>
    <d v="1899-12-30T17:45:00"/>
    <s v="Delivered"/>
    <n v="71"/>
    <n v="135"/>
    <n v="4.99"/>
    <b v="0"/>
    <n v="7"/>
    <s v="Sunday"/>
    <s v="03:00 PM - 06:00 PM"/>
    <x v="1"/>
  </r>
  <r>
    <n v="2"/>
    <n v="1"/>
    <s v="21-00771"/>
    <x v="2"/>
    <d v="1899-12-30T17:51:00"/>
    <s v="Delivered"/>
    <n v="69"/>
    <n v="64"/>
    <n v="4.99"/>
    <b v="0"/>
    <n v="7"/>
    <s v="Sunday"/>
    <s v="03:00 PM - 06:00 PM"/>
    <x v="1"/>
  </r>
  <r>
    <n v="2"/>
    <n v="1"/>
    <s v="21-00772"/>
    <x v="2"/>
    <d v="1899-12-30T17:52:00"/>
    <s v="Delivered"/>
    <n v="111"/>
    <n v="45"/>
    <n v="4.99"/>
    <b v="0"/>
    <n v="7"/>
    <s v="Sunday"/>
    <s v="03:00 PM - 06:00 PM"/>
    <x v="1"/>
  </r>
  <r>
    <n v="2"/>
    <n v="1"/>
    <s v="21-00773"/>
    <x v="2"/>
    <d v="1899-12-30T17:55:00"/>
    <s v="Delivered"/>
    <n v="86"/>
    <n v="37"/>
    <n v="4.99"/>
    <b v="0"/>
    <n v="7"/>
    <s v="Sunday"/>
    <s v="03:00 PM - 06:00 PM"/>
    <x v="1"/>
  </r>
  <r>
    <n v="2"/>
    <n v="1"/>
    <s v="21-00774"/>
    <x v="2"/>
    <d v="1899-12-30T17:56:00"/>
    <s v="Delivered"/>
    <n v="117"/>
    <n v="52"/>
    <n v="4.99"/>
    <b v="0"/>
    <n v="7"/>
    <s v="Sunday"/>
    <s v="03:00 PM - 06:00 PM"/>
    <x v="1"/>
  </r>
  <r>
    <n v="2"/>
    <n v="1"/>
    <s v="21-00776"/>
    <x v="2"/>
    <d v="1899-12-30T17:58:00"/>
    <s v="Void"/>
    <s v="N/A"/>
    <n v="23"/>
    <n v="4.99"/>
    <b v="0"/>
    <n v="7"/>
    <s v="Sunday"/>
    <s v="03:00 PM - 06:00 PM"/>
    <x v="1"/>
  </r>
  <r>
    <n v="2"/>
    <n v="1"/>
    <s v="21-00775"/>
    <x v="2"/>
    <d v="1899-12-30T17:58:00"/>
    <s v="Delivered"/>
    <n v="92"/>
    <n v="43"/>
    <n v="4.99"/>
    <b v="0"/>
    <n v="7"/>
    <s v="Sunday"/>
    <s v="03:00 PM - 06:00 PM"/>
    <x v="1"/>
  </r>
  <r>
    <n v="2"/>
    <n v="1"/>
    <s v="21-00777"/>
    <x v="2"/>
    <d v="1899-12-30T18:00:00"/>
    <s v="Delivered"/>
    <n v="125"/>
    <n v="32"/>
    <n v="4.99"/>
    <b v="0"/>
    <n v="7"/>
    <s v="Sunday"/>
    <s v="06:00 PM - 09:00 PM"/>
    <x v="2"/>
  </r>
  <r>
    <n v="2"/>
    <n v="1"/>
    <s v="21-00778"/>
    <x v="2"/>
    <d v="1899-12-30T18:01:00"/>
    <s v="Void"/>
    <s v="N/A"/>
    <n v="25"/>
    <n v="4.99"/>
    <b v="0"/>
    <n v="7"/>
    <s v="Sunday"/>
    <s v="06:00 PM - 09:00 PM"/>
    <x v="2"/>
  </r>
  <r>
    <n v="2"/>
    <n v="1"/>
    <s v="21-00779"/>
    <x v="2"/>
    <d v="1899-12-30T18:02:00"/>
    <s v="Delivered"/>
    <n v="105"/>
    <n v="94"/>
    <n v="4.99"/>
    <b v="0"/>
    <n v="7"/>
    <s v="Sunday"/>
    <s v="06:00 PM - 09:00 PM"/>
    <x v="2"/>
  </r>
  <r>
    <n v="2"/>
    <n v="1"/>
    <s v="21-00780"/>
    <x v="2"/>
    <d v="1899-12-30T18:04:00"/>
    <s v="Delivered"/>
    <n v="155"/>
    <n v="30"/>
    <n v="4.99"/>
    <b v="0"/>
    <n v="7"/>
    <s v="Sunday"/>
    <s v="06:00 PM - 09:00 PM"/>
    <x v="2"/>
  </r>
  <r>
    <n v="2"/>
    <n v="1"/>
    <s v="21-00782"/>
    <x v="2"/>
    <d v="1899-12-30T18:08:00"/>
    <s v="Void"/>
    <s v="N/A"/>
    <n v="27"/>
    <n v="4.99"/>
    <b v="0"/>
    <n v="7"/>
    <s v="Sunday"/>
    <s v="06:00 PM - 09:00 PM"/>
    <x v="2"/>
  </r>
  <r>
    <n v="2"/>
    <n v="1"/>
    <s v="21-00783"/>
    <x v="2"/>
    <d v="1899-12-30T18:08:00"/>
    <s v="Delivered"/>
    <n v="119"/>
    <n v="32"/>
    <n v="4.99"/>
    <b v="0"/>
    <n v="7"/>
    <s v="Sunday"/>
    <s v="06:00 PM - 09:00 PM"/>
    <x v="2"/>
  </r>
  <r>
    <n v="2"/>
    <n v="1"/>
    <s v="21-00781"/>
    <x v="2"/>
    <d v="1899-12-30T18:08:00"/>
    <s v="Delivered"/>
    <n v="114"/>
    <n v="37"/>
    <n v="4.99"/>
    <b v="0"/>
    <n v="7"/>
    <s v="Sunday"/>
    <s v="06:00 PM - 09:00 PM"/>
    <x v="2"/>
  </r>
  <r>
    <n v="2"/>
    <n v="1"/>
    <s v="21-00784"/>
    <x v="2"/>
    <d v="1899-12-30T18:09:00"/>
    <s v="Delivered"/>
    <n v="157"/>
    <n v="46"/>
    <n v="4.99"/>
    <b v="0"/>
    <n v="7"/>
    <s v="Sunday"/>
    <s v="06:00 PM - 09:00 PM"/>
    <x v="2"/>
  </r>
  <r>
    <n v="2"/>
    <n v="1"/>
    <s v="21-00785"/>
    <x v="2"/>
    <d v="1899-12-30T18:10:00"/>
    <s v="Delivered"/>
    <n v="110"/>
    <n v="32"/>
    <n v="4.99"/>
    <b v="0"/>
    <n v="7"/>
    <s v="Sunday"/>
    <s v="06:00 PM - 09:00 PM"/>
    <x v="2"/>
  </r>
  <r>
    <n v="2"/>
    <n v="1"/>
    <s v="21-00787"/>
    <x v="2"/>
    <d v="1899-12-30T18:12:00"/>
    <s v="Delivered"/>
    <n v="144"/>
    <n v="62"/>
    <n v="4.99"/>
    <b v="0"/>
    <n v="7"/>
    <s v="Sunday"/>
    <s v="06:00 PM - 09:00 PM"/>
    <x v="2"/>
  </r>
  <r>
    <n v="2"/>
    <n v="1"/>
    <s v="21-00786"/>
    <x v="2"/>
    <d v="1899-12-30T18:12:00"/>
    <s v="Delivered"/>
    <n v="83"/>
    <n v="121"/>
    <n v="4.99"/>
    <b v="0"/>
    <n v="7"/>
    <s v="Sunday"/>
    <s v="06:00 PM - 09:00 PM"/>
    <x v="2"/>
  </r>
  <r>
    <n v="2"/>
    <n v="1"/>
    <s v="21-00788"/>
    <x v="2"/>
    <d v="1899-12-30T18:13:00"/>
    <s v="Delivered"/>
    <n v="140"/>
    <n v="29"/>
    <n v="4.99"/>
    <b v="0"/>
    <n v="7"/>
    <s v="Sunday"/>
    <s v="06:00 PM - 09:00 PM"/>
    <x v="2"/>
  </r>
  <r>
    <n v="2"/>
    <n v="1"/>
    <s v="21-00789"/>
    <x v="2"/>
    <d v="1899-12-30T18:13:00"/>
    <s v="Delivered"/>
    <n v="86"/>
    <n v="75"/>
    <n v="4.99"/>
    <b v="0"/>
    <n v="7"/>
    <s v="Sunday"/>
    <s v="06:00 PM - 09:00 PM"/>
    <x v="2"/>
  </r>
  <r>
    <n v="2"/>
    <n v="1"/>
    <s v="21-00791"/>
    <x v="2"/>
    <d v="1899-12-30T18:16:00"/>
    <s v="Delivered"/>
    <n v="149"/>
    <n v="66"/>
    <n v="4.99"/>
    <b v="0"/>
    <n v="7"/>
    <s v="Sunday"/>
    <s v="06:00 PM - 09:00 PM"/>
    <x v="2"/>
  </r>
  <r>
    <n v="2"/>
    <n v="1"/>
    <s v="21-00790"/>
    <x v="2"/>
    <d v="1899-12-30T18:16:00"/>
    <s v="Delivered"/>
    <n v="103"/>
    <n v="71"/>
    <n v="4.99"/>
    <b v="0"/>
    <n v="7"/>
    <s v="Sunday"/>
    <s v="06:00 PM - 09:00 PM"/>
    <x v="2"/>
  </r>
  <r>
    <n v="2"/>
    <n v="1"/>
    <s v="21-00792"/>
    <x v="2"/>
    <d v="1899-12-30T18:20:00"/>
    <s v="Delivered"/>
    <n v="109"/>
    <n v="74"/>
    <n v="4.99"/>
    <b v="0"/>
    <n v="7"/>
    <s v="Sunday"/>
    <s v="06:00 PM - 09:00 PM"/>
    <x v="2"/>
  </r>
  <r>
    <n v="2"/>
    <n v="1"/>
    <s v="21-00793"/>
    <x v="2"/>
    <d v="1899-12-30T18:22:00"/>
    <s v="Delivered"/>
    <n v="130"/>
    <n v="112"/>
    <n v="4.99"/>
    <b v="1"/>
    <n v="7"/>
    <s v="Sunday"/>
    <s v="06:00 PM - 09:00 PM"/>
    <x v="2"/>
  </r>
  <r>
    <n v="2"/>
    <n v="1"/>
    <s v="21-00794"/>
    <x v="2"/>
    <d v="1899-12-30T18:25:00"/>
    <s v="Delivered"/>
    <n v="97"/>
    <n v="36"/>
    <n v="4.99"/>
    <b v="0"/>
    <n v="7"/>
    <s v="Sunday"/>
    <s v="06:00 PM - 09:00 PM"/>
    <x v="2"/>
  </r>
  <r>
    <n v="2"/>
    <n v="1"/>
    <s v="21-00795"/>
    <x v="2"/>
    <d v="1899-12-30T18:28:00"/>
    <s v="Delivered"/>
    <n v="106"/>
    <n v="50"/>
    <n v="4.99"/>
    <b v="0"/>
    <n v="7"/>
    <s v="Sunday"/>
    <s v="06:00 PM - 09:00 PM"/>
    <x v="2"/>
  </r>
  <r>
    <n v="2"/>
    <n v="1"/>
    <s v="21-00796"/>
    <x v="2"/>
    <d v="1899-12-30T18:29:00"/>
    <s v="Delivered"/>
    <n v="91"/>
    <n v="84"/>
    <n v="4.99"/>
    <b v="0"/>
    <n v="7"/>
    <s v="Sunday"/>
    <s v="06:00 PM - 09:00 PM"/>
    <x v="2"/>
  </r>
  <r>
    <n v="2"/>
    <n v="1"/>
    <s v="21-00797"/>
    <x v="2"/>
    <d v="1899-12-30T18:30:00"/>
    <s v="Delivered"/>
    <n v="92"/>
    <n v="49"/>
    <n v="4.99"/>
    <b v="0"/>
    <n v="7"/>
    <s v="Sunday"/>
    <s v="06:00 PM - 09:00 PM"/>
    <x v="2"/>
  </r>
  <r>
    <n v="2"/>
    <n v="1"/>
    <s v="21-00801"/>
    <x v="2"/>
    <d v="1899-12-30T18:31:00"/>
    <s v="Delivered"/>
    <n v="94"/>
    <n v="58"/>
    <n v="4.99"/>
    <b v="0"/>
    <n v="7"/>
    <s v="Sunday"/>
    <s v="06:00 PM - 09:00 PM"/>
    <x v="2"/>
  </r>
  <r>
    <n v="2"/>
    <n v="1"/>
    <s v="21-00798"/>
    <x v="2"/>
    <d v="1899-12-30T18:31:00"/>
    <s v="Delivered"/>
    <n v="98"/>
    <n v="63"/>
    <n v="4.99"/>
    <b v="0"/>
    <n v="7"/>
    <s v="Sunday"/>
    <s v="06:00 PM - 09:00 PM"/>
    <x v="2"/>
  </r>
  <r>
    <n v="2"/>
    <n v="1"/>
    <s v="21-00799"/>
    <x v="2"/>
    <d v="1899-12-30T18:31:00"/>
    <s v="Delivered"/>
    <n v="85"/>
    <n v="73"/>
    <n v="4.99"/>
    <b v="0"/>
    <n v="7"/>
    <s v="Sunday"/>
    <s v="06:00 PM - 09:00 PM"/>
    <x v="2"/>
  </r>
  <r>
    <n v="2"/>
    <n v="1"/>
    <s v="21-00800"/>
    <x v="2"/>
    <d v="1899-12-30T18:31:00"/>
    <s v="Delivered"/>
    <n v="118"/>
    <n v="76"/>
    <n v="4.99"/>
    <b v="0"/>
    <n v="7"/>
    <s v="Sunday"/>
    <s v="06:00 PM - 09:00 PM"/>
    <x v="2"/>
  </r>
  <r>
    <n v="2"/>
    <n v="1"/>
    <s v="21-00802"/>
    <x v="2"/>
    <d v="1899-12-30T18:34:00"/>
    <s v="Delivered"/>
    <n v="104"/>
    <n v="226"/>
    <n v="4.99"/>
    <b v="0"/>
    <n v="7"/>
    <s v="Sunday"/>
    <s v="06:00 PM - 09:00 PM"/>
    <x v="2"/>
  </r>
  <r>
    <n v="2"/>
    <n v="1"/>
    <s v="21-00803"/>
    <x v="2"/>
    <d v="1899-12-30T18:35:00"/>
    <s v="Delivered"/>
    <n v="145"/>
    <n v="33"/>
    <n v="4.99"/>
    <b v="0"/>
    <n v="7"/>
    <s v="Sunday"/>
    <s v="06:00 PM - 09:00 PM"/>
    <x v="2"/>
  </r>
  <r>
    <n v="2"/>
    <n v="1"/>
    <s v="21-00804"/>
    <x v="2"/>
    <d v="1899-12-30T18:35:00"/>
    <s v="Delivered"/>
    <n v="121"/>
    <n v="64"/>
    <n v="4.99"/>
    <b v="0"/>
    <n v="7"/>
    <s v="Sunday"/>
    <s v="06:00 PM - 09:00 PM"/>
    <x v="2"/>
  </r>
  <r>
    <n v="2"/>
    <n v="1"/>
    <s v="21-00805"/>
    <x v="2"/>
    <d v="1899-12-30T18:37:00"/>
    <s v="Delivered"/>
    <n v="109"/>
    <n v="78"/>
    <n v="4.99"/>
    <b v="0"/>
    <n v="7"/>
    <s v="Sunday"/>
    <s v="06:00 PM - 09:00 PM"/>
    <x v="2"/>
  </r>
  <r>
    <n v="2"/>
    <n v="1"/>
    <s v="21-00806"/>
    <x v="2"/>
    <d v="1899-12-30T18:39:00"/>
    <s v="Delivered"/>
    <n v="158"/>
    <n v="71"/>
    <n v="4.99"/>
    <b v="0"/>
    <n v="7"/>
    <s v="Sunday"/>
    <s v="06:00 PM - 09:00 PM"/>
    <x v="2"/>
  </r>
  <r>
    <n v="2"/>
    <n v="1"/>
    <s v="21-00807"/>
    <x v="2"/>
    <d v="1899-12-30T18:45:00"/>
    <s v="Void"/>
    <s v="N/A"/>
    <n v="26"/>
    <n v="4.99"/>
    <b v="0"/>
    <n v="7"/>
    <s v="Sunday"/>
    <s v="06:00 PM - 09:00 PM"/>
    <x v="2"/>
  </r>
  <r>
    <n v="2"/>
    <n v="1"/>
    <s v="21-00808"/>
    <x v="2"/>
    <d v="1899-12-30T18:46:00"/>
    <s v="Void"/>
    <s v="N/A"/>
    <n v="24"/>
    <n v="4.99"/>
    <b v="0"/>
    <n v="7"/>
    <s v="Sunday"/>
    <s v="06:00 PM - 09:00 PM"/>
    <x v="2"/>
  </r>
  <r>
    <n v="2"/>
    <n v="1"/>
    <s v="21-00809"/>
    <x v="2"/>
    <d v="1899-12-30T18:47:00"/>
    <s v="Delivered"/>
    <n v="137"/>
    <n v="151"/>
    <n v="4.99"/>
    <b v="1"/>
    <n v="7"/>
    <s v="Sunday"/>
    <s v="06:00 PM - 09:00 PM"/>
    <x v="2"/>
  </r>
  <r>
    <n v="2"/>
    <n v="1"/>
    <s v="21-00810"/>
    <x v="2"/>
    <d v="1899-12-30T18:48:00"/>
    <s v="Delivered"/>
    <n v="108"/>
    <n v="82"/>
    <n v="4.99"/>
    <b v="0"/>
    <n v="7"/>
    <s v="Sunday"/>
    <s v="06:00 PM - 09:00 PM"/>
    <x v="2"/>
  </r>
  <r>
    <n v="2"/>
    <n v="1"/>
    <s v="21-00811"/>
    <x v="2"/>
    <d v="1899-12-30T18:53:00"/>
    <s v="Delivered"/>
    <n v="104"/>
    <n v="66"/>
    <n v="4.99"/>
    <b v="0"/>
    <n v="7"/>
    <s v="Sunday"/>
    <s v="06:00 PM - 09:00 PM"/>
    <x v="2"/>
  </r>
  <r>
    <n v="2"/>
    <n v="1"/>
    <s v="21-00812"/>
    <x v="2"/>
    <d v="1899-12-30T18:56:00"/>
    <s v="Delivered"/>
    <n v="111"/>
    <n v="72"/>
    <n v="4.99"/>
    <b v="0"/>
    <n v="7"/>
    <s v="Sunday"/>
    <s v="06:00 PM - 09:00 PM"/>
    <x v="2"/>
  </r>
  <r>
    <n v="2"/>
    <n v="1"/>
    <s v="21-00813"/>
    <x v="2"/>
    <d v="1899-12-30T18:59:00"/>
    <s v="Void"/>
    <s v="N/A"/>
    <n v="25"/>
    <n v="4.99"/>
    <b v="0"/>
    <n v="7"/>
    <s v="Sunday"/>
    <s v="06:00 PM - 09:00 PM"/>
    <x v="2"/>
  </r>
  <r>
    <n v="2"/>
    <n v="1"/>
    <s v="21-00814"/>
    <x v="2"/>
    <d v="1899-12-30T18:59:00"/>
    <s v="Delivered"/>
    <n v="111"/>
    <n v="57"/>
    <n v="4.99"/>
    <b v="0"/>
    <n v="7"/>
    <s v="Sunday"/>
    <s v="06:00 PM - 09:00 PM"/>
    <x v="2"/>
  </r>
  <r>
    <n v="2"/>
    <n v="1"/>
    <s v="21-00815"/>
    <x v="2"/>
    <d v="1899-12-30T19:00:00"/>
    <s v="Delivered"/>
    <n v="87"/>
    <n v="39"/>
    <n v="4.99"/>
    <b v="0"/>
    <n v="7"/>
    <s v="Sunday"/>
    <s v="06:00 PM - 09:00 PM"/>
    <x v="2"/>
  </r>
  <r>
    <n v="2"/>
    <n v="1"/>
    <s v="21-00816"/>
    <x v="2"/>
    <d v="1899-12-30T19:00:00"/>
    <s v="Delivered"/>
    <n v="86"/>
    <n v="112"/>
    <n v="4.99"/>
    <b v="0"/>
    <n v="7"/>
    <s v="Sunday"/>
    <s v="06:00 PM - 09:00 PM"/>
    <x v="2"/>
  </r>
  <r>
    <n v="2"/>
    <n v="1"/>
    <s v="21-00817"/>
    <x v="2"/>
    <d v="1899-12-30T19:04:00"/>
    <s v="Delivered"/>
    <n v="91"/>
    <n v="79"/>
    <n v="4.99"/>
    <b v="0"/>
    <n v="7"/>
    <s v="Sunday"/>
    <s v="06:00 PM - 09:00 PM"/>
    <x v="2"/>
  </r>
  <r>
    <n v="2"/>
    <n v="1"/>
    <s v="21-00818"/>
    <x v="2"/>
    <d v="1899-12-30T19:06:00"/>
    <s v="Delivered"/>
    <n v="86"/>
    <n v="78"/>
    <n v="4.99"/>
    <b v="0"/>
    <n v="7"/>
    <s v="Sunday"/>
    <s v="06:00 PM - 09:00 PM"/>
    <x v="2"/>
  </r>
  <r>
    <n v="2"/>
    <n v="1"/>
    <s v="21-00820"/>
    <x v="2"/>
    <d v="1899-12-30T19:10:00"/>
    <s v="Void"/>
    <s v="N/A"/>
    <n v="21"/>
    <n v="4.99"/>
    <b v="0"/>
    <n v="7"/>
    <s v="Sunday"/>
    <s v="06:00 PM - 09:00 PM"/>
    <x v="2"/>
  </r>
  <r>
    <n v="2"/>
    <n v="1"/>
    <s v="21-00819"/>
    <x v="2"/>
    <d v="1899-12-30T19:10:00"/>
    <s v="Delivered"/>
    <n v="68"/>
    <n v="43"/>
    <n v="4.99"/>
    <b v="0"/>
    <n v="7"/>
    <s v="Sunday"/>
    <s v="06:00 PM - 09:00 PM"/>
    <x v="2"/>
  </r>
  <r>
    <n v="2"/>
    <n v="1"/>
    <s v="21-00821"/>
    <x v="2"/>
    <d v="1899-12-30T19:12:00"/>
    <s v="Delivered"/>
    <n v="110"/>
    <n v="42"/>
    <n v="4.99"/>
    <b v="0"/>
    <n v="7"/>
    <s v="Sunday"/>
    <s v="06:00 PM - 09:00 PM"/>
    <x v="2"/>
  </r>
  <r>
    <n v="2"/>
    <n v="1"/>
    <s v="21-00822"/>
    <x v="2"/>
    <d v="1899-12-30T19:24:00"/>
    <s v="Delivered"/>
    <n v="106"/>
    <n v="30"/>
    <n v="4.99"/>
    <b v="0"/>
    <n v="7"/>
    <s v="Sunday"/>
    <s v="06:00 PM - 09:00 PM"/>
    <x v="2"/>
  </r>
  <r>
    <n v="2"/>
    <n v="1"/>
    <s v="21-00823"/>
    <x v="2"/>
    <d v="1899-12-30T19:26:00"/>
    <s v="Delivered"/>
    <n v="75"/>
    <n v="45"/>
    <n v="4.99"/>
    <b v="0"/>
    <n v="7"/>
    <s v="Sunday"/>
    <s v="06:00 PM - 09:00 PM"/>
    <x v="2"/>
  </r>
  <r>
    <n v="2"/>
    <n v="1"/>
    <s v="21-00824"/>
    <x v="2"/>
    <d v="1899-12-30T19:27:00"/>
    <s v="Delivered"/>
    <n v="74"/>
    <n v="40"/>
    <n v="4.99"/>
    <b v="0"/>
    <n v="7"/>
    <s v="Sunday"/>
    <s v="06:00 PM - 09:00 PM"/>
    <x v="2"/>
  </r>
  <r>
    <n v="2"/>
    <n v="1"/>
    <s v="21-00825"/>
    <x v="2"/>
    <d v="1899-12-30T19:34:00"/>
    <s v="Delivered"/>
    <n v="97"/>
    <n v="30"/>
    <n v="4.99"/>
    <b v="0"/>
    <n v="7"/>
    <s v="Sunday"/>
    <s v="06:00 PM - 09:00 PM"/>
    <x v="2"/>
  </r>
  <r>
    <n v="2"/>
    <n v="1"/>
    <s v="21-00826"/>
    <x v="2"/>
    <d v="1899-12-30T19:37:00"/>
    <s v="Delivered"/>
    <n v="75"/>
    <n v="47"/>
    <n v="4.99"/>
    <b v="0"/>
    <n v="7"/>
    <s v="Sunday"/>
    <s v="06:00 PM - 09:00 PM"/>
    <x v="2"/>
  </r>
  <r>
    <n v="2"/>
    <n v="1"/>
    <s v="21-00827"/>
    <x v="2"/>
    <d v="1899-12-30T19:37:00"/>
    <s v="Delivered"/>
    <n v="80"/>
    <n v="62"/>
    <n v="4.99"/>
    <b v="0"/>
    <n v="7"/>
    <s v="Sunday"/>
    <s v="06:00 PM - 09:00 PM"/>
    <x v="2"/>
  </r>
  <r>
    <n v="2"/>
    <n v="1"/>
    <s v="21-00828"/>
    <x v="2"/>
    <d v="1899-12-30T19:39:00"/>
    <s v="Delivered"/>
    <n v="76"/>
    <n v="98"/>
    <n v="4.99"/>
    <b v="0"/>
    <n v="7"/>
    <s v="Sunday"/>
    <s v="06:00 PM - 09:00 PM"/>
    <x v="2"/>
  </r>
  <r>
    <n v="2"/>
    <n v="1"/>
    <s v="21-00829"/>
    <x v="2"/>
    <d v="1899-12-30T19:40:00"/>
    <s v="Delivered"/>
    <n v="74"/>
    <n v="44"/>
    <n v="4.99"/>
    <b v="0"/>
    <n v="7"/>
    <s v="Sunday"/>
    <s v="06:00 PM - 09:00 PM"/>
    <x v="2"/>
  </r>
  <r>
    <n v="2"/>
    <n v="1"/>
    <s v="21-00830"/>
    <x v="2"/>
    <d v="1899-12-30T19:40:00"/>
    <s v="Delivered"/>
    <n v="116"/>
    <n v="224"/>
    <n v="4.99"/>
    <b v="0"/>
    <n v="7"/>
    <s v="Sunday"/>
    <s v="06:00 PM - 09:00 PM"/>
    <x v="2"/>
  </r>
  <r>
    <n v="2"/>
    <n v="1"/>
    <s v="21-00831"/>
    <x v="2"/>
    <d v="1899-12-30T19:41:00"/>
    <s v="Delivered"/>
    <n v="99"/>
    <n v="100"/>
    <n v="4.99"/>
    <b v="0"/>
    <n v="7"/>
    <s v="Sunday"/>
    <s v="06:00 PM - 09:00 PM"/>
    <x v="2"/>
  </r>
  <r>
    <n v="2"/>
    <n v="1"/>
    <s v="21-00832"/>
    <x v="2"/>
    <d v="1899-12-30T19:44:00"/>
    <s v="Void"/>
    <s v="N/A"/>
    <n v="24"/>
    <n v="4.99"/>
    <b v="0"/>
    <n v="7"/>
    <s v="Sunday"/>
    <s v="06:00 PM - 09:00 PM"/>
    <x v="2"/>
  </r>
  <r>
    <n v="2"/>
    <n v="1"/>
    <s v="21-00833"/>
    <x v="2"/>
    <d v="1899-12-30T19:48:00"/>
    <s v="Delivered"/>
    <n v="123"/>
    <n v="54"/>
    <n v="4.99"/>
    <b v="0"/>
    <n v="7"/>
    <s v="Sunday"/>
    <s v="06:00 PM - 09:00 PM"/>
    <x v="2"/>
  </r>
  <r>
    <n v="2"/>
    <n v="1"/>
    <s v="21-00835"/>
    <x v="2"/>
    <d v="1899-12-30T19:52:00"/>
    <s v="Delivered"/>
    <n v="74"/>
    <n v="40"/>
    <n v="4.99"/>
    <b v="0"/>
    <n v="7"/>
    <s v="Sunday"/>
    <s v="06:00 PM - 09:00 PM"/>
    <x v="2"/>
  </r>
  <r>
    <n v="2"/>
    <n v="1"/>
    <s v="21-00834"/>
    <x v="2"/>
    <d v="1899-12-30T19:52:00"/>
    <s v="Delivered"/>
    <n v="86"/>
    <n v="117"/>
    <n v="4.99"/>
    <b v="0"/>
    <n v="7"/>
    <s v="Sunday"/>
    <s v="06:00 PM - 09:00 PM"/>
    <x v="2"/>
  </r>
  <r>
    <n v="2"/>
    <n v="1"/>
    <s v="21-00836"/>
    <x v="2"/>
    <d v="1899-12-30T19:53:00"/>
    <s v="Delivered"/>
    <n v="123"/>
    <n v="98"/>
    <n v="4.99"/>
    <b v="0"/>
    <n v="7"/>
    <s v="Sunday"/>
    <s v="06:00 PM - 09:00 PM"/>
    <x v="2"/>
  </r>
  <r>
    <n v="2"/>
    <n v="1"/>
    <s v="21-00837"/>
    <x v="2"/>
    <d v="1899-12-30T19:56:00"/>
    <s v="Delivered"/>
    <n v="125"/>
    <n v="65"/>
    <n v="4.99"/>
    <b v="0"/>
    <n v="7"/>
    <s v="Sunday"/>
    <s v="06:00 PM - 09:00 PM"/>
    <x v="2"/>
  </r>
  <r>
    <n v="2"/>
    <n v="1"/>
    <s v="21-00838"/>
    <x v="2"/>
    <d v="1899-12-30T19:58:00"/>
    <s v="Delivered"/>
    <n v="105"/>
    <n v="49"/>
    <n v="4.99"/>
    <b v="0"/>
    <n v="7"/>
    <s v="Sunday"/>
    <s v="06:00 PM - 09:00 PM"/>
    <x v="2"/>
  </r>
  <r>
    <n v="2"/>
    <n v="1"/>
    <s v="21-00839"/>
    <x v="2"/>
    <d v="1899-12-30T19:59:00"/>
    <s v="Delivered"/>
    <n v="117"/>
    <n v="38"/>
    <n v="4.99"/>
    <b v="0"/>
    <n v="7"/>
    <s v="Sunday"/>
    <s v="06:00 PM - 09:00 PM"/>
    <x v="2"/>
  </r>
  <r>
    <n v="2"/>
    <n v="1"/>
    <s v="21-00840"/>
    <x v="2"/>
    <d v="1899-12-30T19:59:00"/>
    <s v="Delivered"/>
    <n v="94"/>
    <n v="75"/>
    <n v="4.99"/>
    <b v="0"/>
    <n v="7"/>
    <s v="Sunday"/>
    <s v="06:00 PM - 09:00 PM"/>
    <x v="2"/>
  </r>
  <r>
    <n v="2"/>
    <n v="1"/>
    <s v="21-00841"/>
    <x v="2"/>
    <d v="1899-12-30T20:10:00"/>
    <s v="Delivered"/>
    <n v="39"/>
    <n v="71"/>
    <n v="4.99"/>
    <b v="0"/>
    <n v="7"/>
    <s v="Sunday"/>
    <s v="06:00 PM - 09:00 PM"/>
    <x v="2"/>
  </r>
  <r>
    <n v="2"/>
    <n v="1"/>
    <s v="21-00842"/>
    <x v="2"/>
    <d v="1899-12-30T20:13:00"/>
    <s v="Void"/>
    <s v="N/A"/>
    <n v="35"/>
    <n v="4.99"/>
    <b v="0"/>
    <n v="7"/>
    <s v="Sunday"/>
    <s v="06:00 PM - 09:00 PM"/>
    <x v="2"/>
  </r>
  <r>
    <n v="2"/>
    <n v="1"/>
    <s v="21-00843"/>
    <x v="2"/>
    <d v="1899-12-30T20:17:00"/>
    <s v="Void"/>
    <s v="N/A"/>
    <n v="44"/>
    <n v="4.99"/>
    <b v="0"/>
    <n v="7"/>
    <s v="Sunday"/>
    <s v="06:00 PM - 09:00 PM"/>
    <x v="2"/>
  </r>
  <r>
    <n v="2"/>
    <n v="1"/>
    <s v="21-00844"/>
    <x v="2"/>
    <d v="1899-12-30T20:34:00"/>
    <s v="Delivered"/>
    <n v="29"/>
    <n v="68"/>
    <n v="4.99"/>
    <b v="0"/>
    <n v="7"/>
    <s v="Sunday"/>
    <s v="06:00 PM - 09:00 PM"/>
    <x v="2"/>
  </r>
  <r>
    <n v="2"/>
    <n v="1"/>
    <s v="21-00846"/>
    <x v="2"/>
    <d v="1899-12-30T20:48:00"/>
    <s v="Delivered"/>
    <n v="22"/>
    <n v="47"/>
    <n v="4.99"/>
    <b v="0"/>
    <n v="7"/>
    <s v="Sunday"/>
    <s v="06:00 PM - 09:00 PM"/>
    <x v="2"/>
  </r>
  <r>
    <n v="2"/>
    <n v="1"/>
    <s v="21-00845"/>
    <x v="2"/>
    <d v="1899-12-30T20:48:00"/>
    <s v="Delivered"/>
    <n v="27"/>
    <n v="89"/>
    <n v="4.99"/>
    <b v="0"/>
    <n v="7"/>
    <s v="Sunday"/>
    <s v="06:00 PM - 09:00 PM"/>
    <x v="2"/>
  </r>
  <r>
    <n v="3"/>
    <n v="1"/>
    <s v="31-00319"/>
    <x v="0"/>
    <d v="1899-12-30T12:00:00"/>
    <s v="Delivered"/>
    <n v="21"/>
    <n v="48"/>
    <n v="4.99"/>
    <b v="0"/>
    <n v="5"/>
    <s v="Friday"/>
    <s v="12:00 PM - 03:00 PM"/>
    <x v="0"/>
  </r>
  <r>
    <n v="3"/>
    <n v="1"/>
    <s v="31-00320"/>
    <x v="0"/>
    <d v="1899-12-30T12:04:00"/>
    <s v="Delivered"/>
    <n v="24"/>
    <n v="27"/>
    <n v="4.99"/>
    <b v="0"/>
    <n v="5"/>
    <s v="Friday"/>
    <s v="12:00 PM - 03:00 PM"/>
    <x v="0"/>
  </r>
  <r>
    <n v="3"/>
    <n v="1"/>
    <s v="31-00321"/>
    <x v="0"/>
    <d v="1899-12-30T12:33:00"/>
    <s v="Delivered"/>
    <n v="29"/>
    <n v="65"/>
    <n v="4.99"/>
    <b v="1"/>
    <n v="5"/>
    <s v="Friday"/>
    <s v="12:00 PM - 03:00 PM"/>
    <x v="0"/>
  </r>
  <r>
    <n v="3"/>
    <n v="1"/>
    <s v="31-00322"/>
    <x v="0"/>
    <d v="1899-12-30T12:51:00"/>
    <s v="Delivered"/>
    <n v="38"/>
    <n v="44"/>
    <n v="4.99"/>
    <b v="0"/>
    <n v="5"/>
    <s v="Friday"/>
    <s v="12:00 PM - 03:00 PM"/>
    <x v="0"/>
  </r>
  <r>
    <n v="3"/>
    <n v="1"/>
    <s v="31-00323"/>
    <x v="0"/>
    <d v="1899-12-30T13:08:00"/>
    <s v="Delivered"/>
    <n v="21"/>
    <n v="28"/>
    <n v="4.99"/>
    <b v="0"/>
    <n v="5"/>
    <s v="Friday"/>
    <s v="12:00 PM - 03:00 PM"/>
    <x v="0"/>
  </r>
  <r>
    <n v="3"/>
    <n v="1"/>
    <s v="31-00324"/>
    <x v="0"/>
    <d v="1899-12-30T13:09:00"/>
    <s v="Delivered"/>
    <n v="22"/>
    <n v="61"/>
    <n v="4.99"/>
    <b v="0"/>
    <n v="5"/>
    <s v="Friday"/>
    <s v="12:00 PM - 03:00 PM"/>
    <x v="0"/>
  </r>
  <r>
    <n v="3"/>
    <n v="1"/>
    <s v="31-00325"/>
    <x v="0"/>
    <d v="1899-12-30T13:38:00"/>
    <s v="Delivered"/>
    <n v="22"/>
    <n v="39"/>
    <n v="4.99"/>
    <b v="0"/>
    <n v="5"/>
    <s v="Friday"/>
    <s v="12:00 PM - 03:00 PM"/>
    <x v="0"/>
  </r>
  <r>
    <n v="3"/>
    <n v="1"/>
    <s v="31-00326"/>
    <x v="0"/>
    <d v="1899-12-30T13:41:00"/>
    <s v="Delivered"/>
    <n v="29"/>
    <n v="26"/>
    <n v="4.99"/>
    <b v="0"/>
    <n v="5"/>
    <s v="Friday"/>
    <s v="12:00 PM - 03:00 PM"/>
    <x v="0"/>
  </r>
  <r>
    <n v="3"/>
    <n v="1"/>
    <s v="31-00327"/>
    <x v="0"/>
    <d v="1899-12-30T13:45:00"/>
    <s v="Delivered"/>
    <n v="37"/>
    <n v="69"/>
    <n v="4.99"/>
    <b v="0"/>
    <n v="5"/>
    <s v="Friday"/>
    <s v="12:00 PM - 03:00 PM"/>
    <x v="0"/>
  </r>
  <r>
    <n v="3"/>
    <n v="1"/>
    <s v="31-00328"/>
    <x v="0"/>
    <d v="1899-12-30T13:47:00"/>
    <s v="Delivered"/>
    <n v="32"/>
    <n v="28"/>
    <n v="4.99"/>
    <b v="0"/>
    <n v="5"/>
    <s v="Friday"/>
    <s v="12:00 PM - 03:00 PM"/>
    <x v="0"/>
  </r>
  <r>
    <n v="3"/>
    <n v="1"/>
    <s v="31-00329"/>
    <x v="0"/>
    <d v="1899-12-30T14:54:00"/>
    <s v="Delivered"/>
    <n v="21"/>
    <n v="121"/>
    <n v="4.99"/>
    <b v="0"/>
    <n v="5"/>
    <s v="Friday"/>
    <s v="12:00 PM - 03:00 PM"/>
    <x v="0"/>
  </r>
  <r>
    <n v="3"/>
    <n v="1"/>
    <s v="31-00330"/>
    <x v="0"/>
    <d v="1899-12-30T15:30:00"/>
    <s v="Delivered"/>
    <n v="21"/>
    <n v="62"/>
    <n v="4.99"/>
    <b v="0"/>
    <n v="5"/>
    <s v="Friday"/>
    <s v="03:00 PM - 06:00 PM"/>
    <x v="1"/>
  </r>
  <r>
    <n v="3"/>
    <n v="1"/>
    <s v="31-00331"/>
    <x v="0"/>
    <d v="1899-12-30T16:06:00"/>
    <s v="Delivered"/>
    <n v="33"/>
    <n v="45"/>
    <n v="4.99"/>
    <b v="0"/>
    <n v="5"/>
    <s v="Friday"/>
    <s v="03:00 PM - 06:00 PM"/>
    <x v="1"/>
  </r>
  <r>
    <n v="3"/>
    <n v="1"/>
    <s v="31-00332"/>
    <x v="0"/>
    <d v="1899-12-30T16:14:00"/>
    <s v="Delivered"/>
    <n v="33"/>
    <n v="47"/>
    <n v="4.99"/>
    <b v="0"/>
    <n v="5"/>
    <s v="Friday"/>
    <s v="03:00 PM - 06:00 PM"/>
    <x v="1"/>
  </r>
  <r>
    <n v="3"/>
    <n v="1"/>
    <s v="31-00333"/>
    <x v="0"/>
    <d v="1899-12-30T16:29:00"/>
    <s v="Delivered"/>
    <n v="40"/>
    <n v="68"/>
    <n v="4.99"/>
    <b v="0"/>
    <n v="5"/>
    <s v="Friday"/>
    <s v="03:00 PM - 06:00 PM"/>
    <x v="1"/>
  </r>
  <r>
    <n v="3"/>
    <n v="1"/>
    <s v="31-00334"/>
    <x v="0"/>
    <d v="1899-12-30T16:32:00"/>
    <s v="Delivered"/>
    <n v="40"/>
    <n v="48"/>
    <n v="4.99"/>
    <b v="0"/>
    <n v="5"/>
    <s v="Friday"/>
    <s v="03:00 PM - 06:00 PM"/>
    <x v="1"/>
  </r>
  <r>
    <n v="3"/>
    <n v="1"/>
    <s v="31-00335"/>
    <x v="0"/>
    <d v="1899-12-30T16:37:00"/>
    <s v="Delivered"/>
    <n v="22"/>
    <n v="20"/>
    <n v="4.99"/>
    <b v="0"/>
    <n v="5"/>
    <s v="Friday"/>
    <s v="03:00 PM - 06:00 PM"/>
    <x v="1"/>
  </r>
  <r>
    <n v="3"/>
    <n v="1"/>
    <s v="31-00336"/>
    <x v="0"/>
    <d v="1899-12-30T16:37:00"/>
    <s v="Delivered"/>
    <n v="28"/>
    <n v="67"/>
    <n v="4.99"/>
    <b v="0"/>
    <n v="5"/>
    <s v="Friday"/>
    <s v="03:00 PM - 06:00 PM"/>
    <x v="1"/>
  </r>
  <r>
    <n v="3"/>
    <n v="1"/>
    <s v="31-00337"/>
    <x v="0"/>
    <d v="1899-12-30T16:42:00"/>
    <s v="Delivered"/>
    <n v="29"/>
    <n v="68"/>
    <n v="4.99"/>
    <b v="0"/>
    <n v="5"/>
    <s v="Friday"/>
    <s v="03:00 PM - 06:00 PM"/>
    <x v="1"/>
  </r>
  <r>
    <n v="3"/>
    <n v="1"/>
    <s v="31-00338"/>
    <x v="0"/>
    <d v="1899-12-30T16:53:00"/>
    <s v="Delivered"/>
    <n v="27"/>
    <n v="36"/>
    <n v="4.99"/>
    <b v="0"/>
    <n v="5"/>
    <s v="Friday"/>
    <s v="03:00 PM - 06:00 PM"/>
    <x v="1"/>
  </r>
  <r>
    <n v="3"/>
    <n v="1"/>
    <s v="31-00339"/>
    <x v="0"/>
    <d v="1899-12-30T16:57:00"/>
    <s v="Delivered"/>
    <n v="28"/>
    <n v="38"/>
    <n v="4.99"/>
    <b v="0"/>
    <n v="5"/>
    <s v="Friday"/>
    <s v="03:00 PM - 06:00 PM"/>
    <x v="1"/>
  </r>
  <r>
    <n v="3"/>
    <n v="1"/>
    <s v="31-00340"/>
    <x v="0"/>
    <d v="1899-12-30T17:01:00"/>
    <s v="Delivered"/>
    <n v="92"/>
    <n v="79"/>
    <n v="4.99"/>
    <b v="0"/>
    <n v="5"/>
    <s v="Friday"/>
    <s v="03:00 PM - 06:00 PM"/>
    <x v="1"/>
  </r>
  <r>
    <n v="3"/>
    <n v="1"/>
    <s v="31-00341"/>
    <x v="0"/>
    <d v="1899-12-30T17:02:00"/>
    <s v="Void"/>
    <s v="N/A"/>
    <n v="40"/>
    <n v="4.99"/>
    <b v="0"/>
    <n v="5"/>
    <s v="Friday"/>
    <s v="03:00 PM - 06:00 PM"/>
    <x v="1"/>
  </r>
  <r>
    <n v="3"/>
    <n v="1"/>
    <s v="31-00342"/>
    <x v="0"/>
    <d v="1899-12-30T17:04:00"/>
    <s v="Delivered"/>
    <n v="65"/>
    <n v="174"/>
    <n v="4.99"/>
    <b v="0"/>
    <n v="5"/>
    <s v="Friday"/>
    <s v="03:00 PM - 06:00 PM"/>
    <x v="1"/>
  </r>
  <r>
    <n v="3"/>
    <n v="1"/>
    <s v="31-00343"/>
    <x v="0"/>
    <d v="1899-12-30T17:06:00"/>
    <s v="Delivered"/>
    <n v="105"/>
    <n v="43"/>
    <n v="4.99"/>
    <b v="0"/>
    <n v="5"/>
    <s v="Friday"/>
    <s v="03:00 PM - 06:00 PM"/>
    <x v="1"/>
  </r>
  <r>
    <n v="3"/>
    <n v="1"/>
    <s v="31-00344"/>
    <x v="0"/>
    <d v="1899-12-30T17:07:00"/>
    <s v="Void"/>
    <s v="N/A"/>
    <n v="38"/>
    <n v="4.99"/>
    <b v="0"/>
    <n v="5"/>
    <s v="Friday"/>
    <s v="03:00 PM - 06:00 PM"/>
    <x v="1"/>
  </r>
  <r>
    <n v="3"/>
    <n v="1"/>
    <s v="31-00345"/>
    <x v="0"/>
    <d v="1899-12-30T17:08:00"/>
    <s v="Delivered"/>
    <n v="86"/>
    <n v="79"/>
    <n v="4.99"/>
    <b v="0"/>
    <n v="5"/>
    <s v="Friday"/>
    <s v="03:00 PM - 06:00 PM"/>
    <x v="1"/>
  </r>
  <r>
    <n v="3"/>
    <n v="1"/>
    <s v="31-00346"/>
    <x v="0"/>
    <d v="1899-12-30T17:09:00"/>
    <s v="Delivered"/>
    <n v="87"/>
    <n v="47"/>
    <n v="4.99"/>
    <b v="0"/>
    <n v="5"/>
    <s v="Friday"/>
    <s v="03:00 PM - 06:00 PM"/>
    <x v="1"/>
  </r>
  <r>
    <n v="3"/>
    <n v="1"/>
    <s v="31-00347"/>
    <x v="0"/>
    <d v="1899-12-30T17:09:00"/>
    <s v="Delivered"/>
    <n v="98"/>
    <n v="80"/>
    <n v="4.99"/>
    <b v="0"/>
    <n v="5"/>
    <s v="Friday"/>
    <s v="03:00 PM - 06:00 PM"/>
    <x v="1"/>
  </r>
  <r>
    <n v="3"/>
    <n v="1"/>
    <s v="31-00348"/>
    <x v="0"/>
    <d v="1899-12-30T17:13:00"/>
    <s v="Delivered"/>
    <n v="113"/>
    <n v="45"/>
    <n v="4.99"/>
    <b v="0"/>
    <n v="5"/>
    <s v="Friday"/>
    <s v="03:00 PM - 06:00 PM"/>
    <x v="1"/>
  </r>
  <r>
    <n v="3"/>
    <n v="1"/>
    <s v="31-00350"/>
    <x v="0"/>
    <d v="1899-12-30T17:14:00"/>
    <s v="Delivered"/>
    <n v="96"/>
    <n v="70"/>
    <n v="4.99"/>
    <b v="0"/>
    <n v="5"/>
    <s v="Friday"/>
    <s v="03:00 PM - 06:00 PM"/>
    <x v="1"/>
  </r>
  <r>
    <n v="3"/>
    <n v="1"/>
    <s v="31-00349"/>
    <x v="0"/>
    <d v="1899-12-30T17:14:00"/>
    <s v="Delivered"/>
    <n v="116"/>
    <n v="98"/>
    <n v="4.99"/>
    <b v="0"/>
    <n v="5"/>
    <s v="Friday"/>
    <s v="03:00 PM - 06:00 PM"/>
    <x v="1"/>
  </r>
  <r>
    <n v="3"/>
    <n v="1"/>
    <s v="31-00351"/>
    <x v="0"/>
    <d v="1899-12-30T17:16:00"/>
    <s v="Void"/>
    <s v="N/A"/>
    <n v="34"/>
    <n v="4.99"/>
    <b v="0"/>
    <n v="5"/>
    <s v="Friday"/>
    <s v="03:00 PM - 06:00 PM"/>
    <x v="1"/>
  </r>
  <r>
    <n v="3"/>
    <n v="1"/>
    <s v="31-00352"/>
    <x v="0"/>
    <d v="1899-12-30T17:18:00"/>
    <s v="Void"/>
    <s v="N/A"/>
    <n v="34"/>
    <n v="4.99"/>
    <b v="0"/>
    <n v="5"/>
    <s v="Friday"/>
    <s v="03:00 PM - 06:00 PM"/>
    <x v="1"/>
  </r>
  <r>
    <n v="3"/>
    <n v="1"/>
    <s v="31-00353"/>
    <x v="0"/>
    <d v="1899-12-30T17:20:00"/>
    <s v="Void"/>
    <s v="N/A"/>
    <n v="25"/>
    <n v="4.99"/>
    <b v="0"/>
    <n v="5"/>
    <s v="Friday"/>
    <s v="03:00 PM - 06:00 PM"/>
    <x v="1"/>
  </r>
  <r>
    <n v="3"/>
    <n v="1"/>
    <s v="31-00354"/>
    <x v="0"/>
    <d v="1899-12-30T17:20:00"/>
    <s v="Void"/>
    <s v="N/A"/>
    <n v="33"/>
    <n v="4.99"/>
    <b v="0"/>
    <n v="5"/>
    <s v="Friday"/>
    <s v="03:00 PM - 06:00 PM"/>
    <x v="1"/>
  </r>
  <r>
    <n v="3"/>
    <n v="1"/>
    <s v="31-00355"/>
    <x v="0"/>
    <d v="1899-12-30T17:21:00"/>
    <s v="Delivered"/>
    <n v="101"/>
    <n v="77"/>
    <n v="4.99"/>
    <b v="0"/>
    <n v="5"/>
    <s v="Friday"/>
    <s v="03:00 PM - 06:00 PM"/>
    <x v="1"/>
  </r>
  <r>
    <n v="3"/>
    <n v="1"/>
    <s v="31-00356"/>
    <x v="0"/>
    <d v="1899-12-30T17:21:00"/>
    <s v="Delivered"/>
    <n v="104"/>
    <n v="134"/>
    <n v="4.99"/>
    <b v="0"/>
    <n v="5"/>
    <s v="Friday"/>
    <s v="03:00 PM - 06:00 PM"/>
    <x v="1"/>
  </r>
  <r>
    <n v="3"/>
    <n v="1"/>
    <s v="31-00357"/>
    <x v="0"/>
    <d v="1899-12-30T17:22:00"/>
    <s v="Void"/>
    <s v="N/A"/>
    <n v="36"/>
    <n v="4.99"/>
    <b v="0"/>
    <n v="5"/>
    <s v="Friday"/>
    <s v="03:00 PM - 06:00 PM"/>
    <x v="1"/>
  </r>
  <r>
    <n v="3"/>
    <n v="1"/>
    <s v="31-00359"/>
    <x v="0"/>
    <d v="1899-12-30T17:24:00"/>
    <s v="Delivered"/>
    <n v="90"/>
    <n v="46"/>
    <n v="4.99"/>
    <b v="0"/>
    <n v="5"/>
    <s v="Friday"/>
    <s v="03:00 PM - 06:00 PM"/>
    <x v="1"/>
  </r>
  <r>
    <n v="3"/>
    <n v="1"/>
    <s v="31-00358"/>
    <x v="0"/>
    <d v="1899-12-30T17:24:00"/>
    <s v="Delivered"/>
    <n v="63"/>
    <n v="63"/>
    <n v="4.99"/>
    <b v="0"/>
    <n v="5"/>
    <s v="Friday"/>
    <s v="03:00 PM - 06:00 PM"/>
    <x v="1"/>
  </r>
  <r>
    <n v="3"/>
    <n v="1"/>
    <s v="31-00360"/>
    <x v="0"/>
    <d v="1899-12-30T17:25:00"/>
    <s v="Delivered"/>
    <n v="110"/>
    <n v="64"/>
    <n v="4.99"/>
    <b v="1"/>
    <n v="5"/>
    <s v="Friday"/>
    <s v="03:00 PM - 06:00 PM"/>
    <x v="1"/>
  </r>
  <r>
    <n v="3"/>
    <n v="1"/>
    <s v="31-00361"/>
    <x v="0"/>
    <d v="1899-12-30T17:26:00"/>
    <s v="Delivered"/>
    <n v="100"/>
    <n v="63"/>
    <n v="4.99"/>
    <b v="0"/>
    <n v="5"/>
    <s v="Friday"/>
    <s v="03:00 PM - 06:00 PM"/>
    <x v="1"/>
  </r>
  <r>
    <n v="3"/>
    <n v="1"/>
    <s v="31-00362"/>
    <x v="0"/>
    <d v="1899-12-30T17:27:00"/>
    <s v="Void"/>
    <s v="N/A"/>
    <n v="25"/>
    <n v="4.99"/>
    <b v="0"/>
    <n v="5"/>
    <s v="Friday"/>
    <s v="03:00 PM - 06:00 PM"/>
    <x v="1"/>
  </r>
  <r>
    <n v="3"/>
    <n v="1"/>
    <s v="31-00365"/>
    <x v="0"/>
    <d v="1899-12-30T17:30:00"/>
    <s v="Void"/>
    <s v="N/A"/>
    <n v="25"/>
    <n v="4.99"/>
    <b v="0"/>
    <n v="5"/>
    <s v="Friday"/>
    <s v="03:00 PM - 06:00 PM"/>
    <x v="1"/>
  </r>
  <r>
    <n v="3"/>
    <n v="1"/>
    <s v="31-00364"/>
    <x v="0"/>
    <d v="1899-12-30T17:30:00"/>
    <s v="Delivered"/>
    <n v="117"/>
    <n v="74"/>
    <n v="4.99"/>
    <b v="1"/>
    <n v="5"/>
    <s v="Friday"/>
    <s v="03:00 PM - 06:00 PM"/>
    <x v="1"/>
  </r>
  <r>
    <n v="3"/>
    <n v="1"/>
    <s v="31-00363"/>
    <x v="0"/>
    <d v="1899-12-30T17:30:00"/>
    <s v="Delivered"/>
    <n v="98"/>
    <n v="106"/>
    <n v="4.99"/>
    <b v="0"/>
    <n v="5"/>
    <s v="Friday"/>
    <s v="03:00 PM - 06:00 PM"/>
    <x v="1"/>
  </r>
  <r>
    <n v="3"/>
    <n v="1"/>
    <s v="31-00366"/>
    <x v="0"/>
    <d v="1899-12-30T17:32:00"/>
    <s v="Delivered"/>
    <n v="68"/>
    <n v="59"/>
    <n v="4.99"/>
    <b v="0"/>
    <n v="5"/>
    <s v="Friday"/>
    <s v="03:00 PM - 06:00 PM"/>
    <x v="1"/>
  </r>
  <r>
    <n v="3"/>
    <n v="1"/>
    <s v="31-00367"/>
    <x v="0"/>
    <d v="1899-12-30T17:33:00"/>
    <s v="Void"/>
    <s v="N/A"/>
    <n v="21"/>
    <n v="4.99"/>
    <b v="0"/>
    <n v="5"/>
    <s v="Friday"/>
    <s v="03:00 PM - 06:00 PM"/>
    <x v="1"/>
  </r>
  <r>
    <n v="3"/>
    <n v="1"/>
    <s v="31-00368"/>
    <x v="0"/>
    <d v="1899-12-30T17:33:00"/>
    <s v="Delivered"/>
    <n v="79"/>
    <n v="53"/>
    <n v="4.99"/>
    <b v="0"/>
    <n v="5"/>
    <s v="Friday"/>
    <s v="03:00 PM - 06:00 PM"/>
    <x v="1"/>
  </r>
  <r>
    <n v="3"/>
    <n v="1"/>
    <s v="31-00369"/>
    <x v="0"/>
    <d v="1899-12-30T17:35:00"/>
    <s v="Delivered"/>
    <n v="89"/>
    <n v="121"/>
    <n v="4.99"/>
    <b v="0"/>
    <n v="5"/>
    <s v="Friday"/>
    <s v="03:00 PM - 06:00 PM"/>
    <x v="1"/>
  </r>
  <r>
    <n v="3"/>
    <n v="1"/>
    <s v="31-00370"/>
    <x v="0"/>
    <d v="1899-12-30T17:37:00"/>
    <s v="Void"/>
    <s v="N/A"/>
    <n v="32"/>
    <n v="4.99"/>
    <b v="0"/>
    <n v="5"/>
    <s v="Friday"/>
    <s v="03:00 PM - 06:00 PM"/>
    <x v="1"/>
  </r>
  <r>
    <n v="3"/>
    <n v="1"/>
    <s v="31-00371"/>
    <x v="0"/>
    <d v="1899-12-30T17:39:00"/>
    <s v="Delivered"/>
    <n v="84"/>
    <n v="193"/>
    <n v="4.99"/>
    <b v="0"/>
    <n v="5"/>
    <s v="Friday"/>
    <s v="03:00 PM - 06:00 PM"/>
    <x v="1"/>
  </r>
  <r>
    <n v="3"/>
    <n v="1"/>
    <s v="31-00372"/>
    <x v="0"/>
    <d v="1899-12-30T17:40:00"/>
    <s v="Delivered"/>
    <n v="64"/>
    <n v="236"/>
    <n v="4.99"/>
    <b v="0"/>
    <n v="5"/>
    <s v="Friday"/>
    <s v="03:00 PM - 06:00 PM"/>
    <x v="1"/>
  </r>
  <r>
    <n v="3"/>
    <n v="1"/>
    <s v="31-00373"/>
    <x v="0"/>
    <d v="1899-12-30T17:41:00"/>
    <s v="Delivered"/>
    <n v="101"/>
    <n v="42"/>
    <n v="4.99"/>
    <b v="0"/>
    <n v="5"/>
    <s v="Friday"/>
    <s v="03:00 PM - 06:00 PM"/>
    <x v="1"/>
  </r>
  <r>
    <n v="3"/>
    <n v="1"/>
    <s v="31-00374"/>
    <x v="0"/>
    <d v="1899-12-30T17:41:00"/>
    <s v="Delivered"/>
    <n v="95"/>
    <n v="58"/>
    <n v="4.99"/>
    <b v="0"/>
    <n v="5"/>
    <s v="Friday"/>
    <s v="03:00 PM - 06:00 PM"/>
    <x v="1"/>
  </r>
  <r>
    <n v="3"/>
    <n v="1"/>
    <s v="31-00375"/>
    <x v="0"/>
    <d v="1899-12-30T17:43:00"/>
    <s v="Delivered"/>
    <n v="126"/>
    <n v="88"/>
    <n v="4.99"/>
    <b v="0"/>
    <n v="5"/>
    <s v="Friday"/>
    <s v="03:00 PM - 06:00 PM"/>
    <x v="1"/>
  </r>
  <r>
    <n v="3"/>
    <n v="1"/>
    <s v="31-00377"/>
    <x v="0"/>
    <d v="1899-12-30T17:44:00"/>
    <s v="Delivered"/>
    <n v="111"/>
    <n v="65"/>
    <n v="4.99"/>
    <b v="0"/>
    <n v="5"/>
    <s v="Friday"/>
    <s v="03:00 PM - 06:00 PM"/>
    <x v="1"/>
  </r>
  <r>
    <n v="3"/>
    <n v="1"/>
    <s v="31-00376"/>
    <x v="0"/>
    <d v="1899-12-30T17:44:00"/>
    <s v="Delivered"/>
    <n v="95"/>
    <n v="91"/>
    <n v="4.99"/>
    <b v="0"/>
    <n v="5"/>
    <s v="Friday"/>
    <s v="03:00 PM - 06:00 PM"/>
    <x v="1"/>
  </r>
  <r>
    <n v="3"/>
    <n v="1"/>
    <s v="31-00378"/>
    <x v="0"/>
    <d v="1899-12-30T17:51:00"/>
    <s v="Delivered"/>
    <n v="121"/>
    <n v="74"/>
    <n v="4.99"/>
    <b v="0"/>
    <n v="5"/>
    <s v="Friday"/>
    <s v="03:00 PM - 06:00 PM"/>
    <x v="1"/>
  </r>
  <r>
    <n v="3"/>
    <n v="1"/>
    <s v="31-00379"/>
    <x v="0"/>
    <d v="1899-12-30T17:52:00"/>
    <s v="Delivered"/>
    <n v="98"/>
    <n v="50"/>
    <n v="4.99"/>
    <b v="1"/>
    <n v="5"/>
    <s v="Friday"/>
    <s v="03:00 PM - 06:00 PM"/>
    <x v="1"/>
  </r>
  <r>
    <n v="3"/>
    <n v="1"/>
    <s v="31-00380"/>
    <x v="0"/>
    <d v="1899-12-30T17:57:00"/>
    <s v="Delivered"/>
    <n v="109"/>
    <n v="69"/>
    <n v="4.99"/>
    <b v="0"/>
    <n v="5"/>
    <s v="Friday"/>
    <s v="03:00 PM - 06:00 PM"/>
    <x v="1"/>
  </r>
  <r>
    <n v="3"/>
    <n v="1"/>
    <s v="31-00381"/>
    <x v="0"/>
    <d v="1899-12-30T17:58:00"/>
    <s v="Delivered"/>
    <n v="93"/>
    <n v="123"/>
    <n v="4.99"/>
    <b v="0"/>
    <n v="5"/>
    <s v="Friday"/>
    <s v="03:00 PM - 06:00 PM"/>
    <x v="1"/>
  </r>
  <r>
    <n v="3"/>
    <n v="1"/>
    <s v="31-00382"/>
    <x v="0"/>
    <d v="1899-12-30T18:05:00"/>
    <s v="Delivered"/>
    <n v="108"/>
    <n v="94"/>
    <n v="4.99"/>
    <b v="0"/>
    <n v="5"/>
    <s v="Friday"/>
    <s v="06:00 PM - 09:00 PM"/>
    <x v="2"/>
  </r>
  <r>
    <n v="3"/>
    <n v="1"/>
    <s v="31-00384"/>
    <x v="0"/>
    <d v="1899-12-30T18:06:00"/>
    <s v="Delivered"/>
    <n v="126"/>
    <n v="37"/>
    <n v="4.99"/>
    <b v="0"/>
    <n v="5"/>
    <s v="Friday"/>
    <s v="06:00 PM - 09:00 PM"/>
    <x v="2"/>
  </r>
  <r>
    <n v="3"/>
    <n v="1"/>
    <s v="31-00383"/>
    <x v="0"/>
    <d v="1899-12-30T18:06:00"/>
    <s v="Delivered"/>
    <n v="89"/>
    <n v="51"/>
    <n v="4.99"/>
    <b v="0"/>
    <n v="5"/>
    <s v="Friday"/>
    <s v="06:00 PM - 09:00 PM"/>
    <x v="2"/>
  </r>
  <r>
    <n v="3"/>
    <n v="1"/>
    <s v="31-00385"/>
    <x v="0"/>
    <d v="1899-12-30T18:07:00"/>
    <s v="Delivered"/>
    <n v="84"/>
    <n v="34"/>
    <n v="4.99"/>
    <b v="0"/>
    <n v="5"/>
    <s v="Friday"/>
    <s v="06:00 PM - 09:00 PM"/>
    <x v="2"/>
  </r>
  <r>
    <n v="3"/>
    <n v="1"/>
    <s v="31-00386"/>
    <x v="0"/>
    <d v="1899-12-30T18:07:00"/>
    <s v="Delivered"/>
    <n v="97"/>
    <n v="86"/>
    <n v="4.99"/>
    <b v="0"/>
    <n v="5"/>
    <s v="Friday"/>
    <s v="06:00 PM - 09:00 PM"/>
    <x v="2"/>
  </r>
  <r>
    <n v="3"/>
    <n v="1"/>
    <s v="31-00388"/>
    <x v="0"/>
    <d v="1899-12-30T18:12:00"/>
    <s v="Delivered"/>
    <n v="113"/>
    <n v="73"/>
    <n v="4.99"/>
    <b v="0"/>
    <n v="5"/>
    <s v="Friday"/>
    <s v="06:00 PM - 09:00 PM"/>
    <x v="2"/>
  </r>
  <r>
    <n v="3"/>
    <n v="1"/>
    <s v="31-00387"/>
    <x v="0"/>
    <d v="1899-12-30T18:12:00"/>
    <s v="Delivered"/>
    <n v="140"/>
    <n v="76"/>
    <n v="4.99"/>
    <b v="0"/>
    <n v="5"/>
    <s v="Friday"/>
    <s v="06:00 PM - 09:00 PM"/>
    <x v="2"/>
  </r>
  <r>
    <n v="3"/>
    <n v="1"/>
    <s v="31-00390"/>
    <x v="0"/>
    <d v="1899-12-30T18:13:00"/>
    <s v="Delivered"/>
    <n v="154"/>
    <n v="40"/>
    <n v="4.99"/>
    <b v="0"/>
    <n v="5"/>
    <s v="Friday"/>
    <s v="06:00 PM - 09:00 PM"/>
    <x v="2"/>
  </r>
  <r>
    <n v="3"/>
    <n v="1"/>
    <s v="31-00389"/>
    <x v="0"/>
    <d v="1899-12-30T18:13:00"/>
    <s v="Delivered"/>
    <n v="124"/>
    <n v="52"/>
    <n v="4.99"/>
    <b v="0"/>
    <n v="5"/>
    <s v="Friday"/>
    <s v="06:00 PM - 09:00 PM"/>
    <x v="2"/>
  </r>
  <r>
    <n v="3"/>
    <n v="1"/>
    <s v="31-00391"/>
    <x v="0"/>
    <d v="1899-12-30T18:15:00"/>
    <s v="Delivered"/>
    <n v="106"/>
    <n v="115"/>
    <n v="4.99"/>
    <b v="1"/>
    <n v="5"/>
    <s v="Friday"/>
    <s v="06:00 PM - 09:00 PM"/>
    <x v="2"/>
  </r>
  <r>
    <n v="3"/>
    <n v="1"/>
    <s v="31-00393"/>
    <x v="0"/>
    <d v="1899-12-30T18:16:00"/>
    <s v="Delivered"/>
    <n v="115"/>
    <n v="35"/>
    <n v="4.99"/>
    <b v="0"/>
    <n v="5"/>
    <s v="Friday"/>
    <s v="06:00 PM - 09:00 PM"/>
    <x v="2"/>
  </r>
  <r>
    <n v="3"/>
    <n v="1"/>
    <s v="31-00392"/>
    <x v="0"/>
    <d v="1899-12-30T18:16:00"/>
    <s v="Delivered"/>
    <n v="129"/>
    <n v="37"/>
    <n v="4.99"/>
    <b v="0"/>
    <n v="5"/>
    <s v="Friday"/>
    <s v="06:00 PM - 09:00 PM"/>
    <x v="2"/>
  </r>
  <r>
    <n v="3"/>
    <n v="1"/>
    <s v="31-00394"/>
    <x v="0"/>
    <d v="1899-12-30T18:17:00"/>
    <s v="Delivered"/>
    <n v="100"/>
    <n v="76"/>
    <n v="4.99"/>
    <b v="0"/>
    <n v="5"/>
    <s v="Friday"/>
    <s v="06:00 PM - 09:00 PM"/>
    <x v="2"/>
  </r>
  <r>
    <n v="3"/>
    <n v="1"/>
    <s v="31-00395"/>
    <x v="0"/>
    <d v="1899-12-30T18:18:00"/>
    <s v="Delivered"/>
    <n v="111"/>
    <n v="92"/>
    <n v="4.99"/>
    <b v="0"/>
    <n v="5"/>
    <s v="Friday"/>
    <s v="06:00 PM - 09:00 PM"/>
    <x v="2"/>
  </r>
  <r>
    <n v="3"/>
    <n v="1"/>
    <s v="31-00396"/>
    <x v="0"/>
    <d v="1899-12-30T18:20:00"/>
    <s v="Delivered"/>
    <n v="147"/>
    <n v="35"/>
    <n v="4.99"/>
    <b v="0"/>
    <n v="5"/>
    <s v="Friday"/>
    <s v="06:00 PM - 09:00 PM"/>
    <x v="2"/>
  </r>
  <r>
    <n v="3"/>
    <n v="1"/>
    <s v="31-00398"/>
    <x v="0"/>
    <d v="1899-12-30T18:24:00"/>
    <s v="Void"/>
    <s v="N/A"/>
    <n v="21"/>
    <n v="4.99"/>
    <b v="0"/>
    <n v="5"/>
    <s v="Friday"/>
    <s v="06:00 PM - 09:00 PM"/>
    <x v="2"/>
  </r>
  <r>
    <n v="3"/>
    <n v="1"/>
    <s v="31-00397"/>
    <x v="0"/>
    <d v="1899-12-30T18:24:00"/>
    <s v="Delivered"/>
    <n v="108"/>
    <n v="46"/>
    <n v="4.99"/>
    <b v="0"/>
    <n v="5"/>
    <s v="Friday"/>
    <s v="06:00 PM - 09:00 PM"/>
    <x v="2"/>
  </r>
  <r>
    <n v="3"/>
    <n v="1"/>
    <s v="31-00399"/>
    <x v="0"/>
    <d v="1899-12-30T18:31:00"/>
    <s v="Delivered"/>
    <n v="91"/>
    <n v="88"/>
    <n v="4.99"/>
    <b v="0"/>
    <n v="5"/>
    <s v="Friday"/>
    <s v="06:00 PM - 09:00 PM"/>
    <x v="2"/>
  </r>
  <r>
    <n v="3"/>
    <n v="1"/>
    <s v="31-00400"/>
    <x v="0"/>
    <d v="1899-12-30T18:37:00"/>
    <s v="Void"/>
    <s v="N/A"/>
    <n v="23"/>
    <n v="4.99"/>
    <b v="0"/>
    <n v="5"/>
    <s v="Friday"/>
    <s v="06:00 PM - 09:00 PM"/>
    <x v="2"/>
  </r>
  <r>
    <n v="3"/>
    <n v="1"/>
    <s v="31-00401"/>
    <x v="0"/>
    <d v="1899-12-30T18:41:00"/>
    <s v="Void"/>
    <s v="N/A"/>
    <n v="24"/>
    <n v="4.99"/>
    <b v="0"/>
    <n v="5"/>
    <s v="Friday"/>
    <s v="06:00 PM - 09:00 PM"/>
    <x v="2"/>
  </r>
  <r>
    <n v="3"/>
    <n v="1"/>
    <s v="31-00402"/>
    <x v="0"/>
    <d v="1899-12-30T18:42:00"/>
    <s v="Delivered"/>
    <n v="103"/>
    <n v="27"/>
    <n v="4.99"/>
    <b v="0"/>
    <n v="5"/>
    <s v="Friday"/>
    <s v="06:00 PM - 09:00 PM"/>
    <x v="2"/>
  </r>
  <r>
    <n v="3"/>
    <n v="1"/>
    <s v="31-00403"/>
    <x v="0"/>
    <d v="1899-12-30T18:42:00"/>
    <s v="Delivered"/>
    <n v="123"/>
    <n v="31"/>
    <n v="4.99"/>
    <b v="0"/>
    <n v="5"/>
    <s v="Friday"/>
    <s v="06:00 PM - 09:00 PM"/>
    <x v="2"/>
  </r>
  <r>
    <n v="3"/>
    <n v="1"/>
    <s v="31-00404"/>
    <x v="0"/>
    <d v="1899-12-30T18:45:00"/>
    <s v="Delivered"/>
    <n v="125"/>
    <n v="38"/>
    <n v="4.99"/>
    <b v="0"/>
    <n v="5"/>
    <s v="Friday"/>
    <s v="06:00 PM - 09:00 PM"/>
    <x v="2"/>
  </r>
  <r>
    <n v="3"/>
    <n v="1"/>
    <s v="31-00405"/>
    <x v="0"/>
    <d v="1899-12-30T18:46:00"/>
    <s v="Delivered"/>
    <n v="101"/>
    <n v="57"/>
    <n v="4.99"/>
    <b v="0"/>
    <n v="5"/>
    <s v="Friday"/>
    <s v="06:00 PM - 09:00 PM"/>
    <x v="2"/>
  </r>
  <r>
    <n v="3"/>
    <n v="1"/>
    <s v="31-00406"/>
    <x v="0"/>
    <d v="1899-12-30T18:48:00"/>
    <s v="Delivered"/>
    <n v="140"/>
    <n v="73"/>
    <n v="4.99"/>
    <b v="1"/>
    <n v="5"/>
    <s v="Friday"/>
    <s v="06:00 PM - 09:00 PM"/>
    <x v="2"/>
  </r>
  <r>
    <n v="3"/>
    <n v="1"/>
    <s v="31-00407"/>
    <x v="0"/>
    <d v="1899-12-30T18:49:00"/>
    <s v="Delivered"/>
    <n v="139"/>
    <n v="33"/>
    <n v="4.99"/>
    <b v="0"/>
    <n v="5"/>
    <s v="Friday"/>
    <s v="06:00 PM - 09:00 PM"/>
    <x v="2"/>
  </r>
  <r>
    <n v="3"/>
    <n v="1"/>
    <s v="31-00409"/>
    <x v="0"/>
    <d v="1899-12-30T18:53:00"/>
    <s v="Delivered"/>
    <n v="68"/>
    <n v="88"/>
    <n v="4.99"/>
    <b v="0"/>
    <n v="5"/>
    <s v="Friday"/>
    <s v="06:00 PM - 09:00 PM"/>
    <x v="2"/>
  </r>
  <r>
    <n v="3"/>
    <n v="1"/>
    <s v="31-00408"/>
    <x v="0"/>
    <d v="1899-12-30T18:53:00"/>
    <s v="Delivered"/>
    <n v="94"/>
    <n v="109"/>
    <n v="4.99"/>
    <b v="0"/>
    <n v="5"/>
    <s v="Friday"/>
    <s v="06:00 PM - 09:00 PM"/>
    <x v="2"/>
  </r>
  <r>
    <n v="3"/>
    <n v="1"/>
    <s v="31-00411"/>
    <x v="0"/>
    <d v="1899-12-30T18:55:00"/>
    <s v="Delivered"/>
    <n v="127"/>
    <n v="39"/>
    <n v="4.99"/>
    <b v="0"/>
    <n v="5"/>
    <s v="Friday"/>
    <s v="06:00 PM - 09:00 PM"/>
    <x v="2"/>
  </r>
  <r>
    <n v="3"/>
    <n v="1"/>
    <s v="31-00410"/>
    <x v="0"/>
    <d v="1899-12-30T18:55:00"/>
    <s v="Delivered"/>
    <n v="91"/>
    <n v="41"/>
    <n v="4.99"/>
    <b v="0"/>
    <n v="5"/>
    <s v="Friday"/>
    <s v="06:00 PM - 09:00 PM"/>
    <x v="2"/>
  </r>
  <r>
    <n v="3"/>
    <n v="1"/>
    <s v="31-00412"/>
    <x v="0"/>
    <d v="1899-12-30T19:01:00"/>
    <s v="Delivered"/>
    <n v="111"/>
    <n v="41"/>
    <n v="4.99"/>
    <b v="0"/>
    <n v="5"/>
    <s v="Friday"/>
    <s v="06:00 PM - 09:00 PM"/>
    <x v="2"/>
  </r>
  <r>
    <n v="3"/>
    <n v="1"/>
    <s v="31-00413"/>
    <x v="0"/>
    <d v="1899-12-30T19:09:00"/>
    <s v="Delivered"/>
    <n v="101"/>
    <n v="71"/>
    <n v="4.99"/>
    <b v="0"/>
    <n v="5"/>
    <s v="Friday"/>
    <s v="06:00 PM - 09:00 PM"/>
    <x v="2"/>
  </r>
  <r>
    <n v="3"/>
    <n v="1"/>
    <s v="31-00414"/>
    <x v="0"/>
    <d v="1899-12-30T19:10:00"/>
    <s v="Delivered"/>
    <n v="122"/>
    <n v="137"/>
    <n v="4.99"/>
    <b v="0"/>
    <n v="5"/>
    <s v="Friday"/>
    <s v="06:00 PM - 09:00 PM"/>
    <x v="2"/>
  </r>
  <r>
    <n v="3"/>
    <n v="1"/>
    <s v="31-00415"/>
    <x v="0"/>
    <d v="1899-12-30T19:14:00"/>
    <s v="Delivered"/>
    <n v="141"/>
    <n v="31"/>
    <n v="4.99"/>
    <b v="0"/>
    <n v="5"/>
    <s v="Friday"/>
    <s v="06:00 PM - 09:00 PM"/>
    <x v="2"/>
  </r>
  <r>
    <n v="3"/>
    <n v="1"/>
    <s v="31-00416"/>
    <x v="0"/>
    <d v="1899-12-30T19:33:00"/>
    <s v="Delivered"/>
    <n v="126"/>
    <n v="33"/>
    <n v="4.99"/>
    <b v="0"/>
    <n v="5"/>
    <s v="Friday"/>
    <s v="06:00 PM - 09:00 PM"/>
    <x v="2"/>
  </r>
  <r>
    <n v="3"/>
    <n v="1"/>
    <s v="31-00417"/>
    <x v="0"/>
    <d v="1899-12-30T19:33:00"/>
    <s v="Delivered"/>
    <n v="94"/>
    <n v="33"/>
    <n v="4.99"/>
    <b v="0"/>
    <n v="5"/>
    <s v="Friday"/>
    <s v="06:00 PM - 09:00 PM"/>
    <x v="2"/>
  </r>
  <r>
    <n v="3"/>
    <n v="1"/>
    <s v="31-00418"/>
    <x v="0"/>
    <d v="1899-12-30T19:33:00"/>
    <s v="Delivered"/>
    <n v="127"/>
    <n v="64"/>
    <n v="4.99"/>
    <b v="0"/>
    <n v="5"/>
    <s v="Friday"/>
    <s v="06:00 PM - 09:00 PM"/>
    <x v="2"/>
  </r>
  <r>
    <n v="3"/>
    <n v="1"/>
    <s v="31-00419"/>
    <x v="0"/>
    <d v="1899-12-30T19:34:00"/>
    <s v="Delivered"/>
    <n v="135"/>
    <n v="205"/>
    <n v="4.99"/>
    <b v="0"/>
    <n v="5"/>
    <s v="Friday"/>
    <s v="06:00 PM - 09:00 PM"/>
    <x v="2"/>
  </r>
  <r>
    <n v="3"/>
    <n v="1"/>
    <s v="31-00420"/>
    <x v="0"/>
    <d v="1899-12-30T19:35:00"/>
    <s v="Delivered"/>
    <n v="89"/>
    <n v="37"/>
    <n v="4.99"/>
    <b v="0"/>
    <n v="5"/>
    <s v="Friday"/>
    <s v="06:00 PM - 09:00 PM"/>
    <x v="2"/>
  </r>
  <r>
    <n v="3"/>
    <n v="1"/>
    <s v="31-00421"/>
    <x v="0"/>
    <d v="1899-12-30T19:36:00"/>
    <s v="Delivered"/>
    <n v="117"/>
    <n v="75"/>
    <n v="4.99"/>
    <b v="0"/>
    <n v="5"/>
    <s v="Friday"/>
    <s v="06:00 PM - 09:00 PM"/>
    <x v="2"/>
  </r>
  <r>
    <n v="3"/>
    <n v="1"/>
    <s v="31-00422"/>
    <x v="0"/>
    <d v="1899-12-30T19:37:00"/>
    <s v="Delivered"/>
    <n v="92"/>
    <n v="95"/>
    <n v="4.99"/>
    <b v="0"/>
    <n v="5"/>
    <s v="Friday"/>
    <s v="06:00 PM - 09:00 PM"/>
    <x v="2"/>
  </r>
  <r>
    <n v="3"/>
    <n v="1"/>
    <s v="31-00424"/>
    <x v="0"/>
    <d v="1899-12-30T19:41:00"/>
    <s v="Delivered"/>
    <n v="128"/>
    <n v="46"/>
    <n v="4.99"/>
    <b v="0"/>
    <n v="5"/>
    <s v="Friday"/>
    <s v="06:00 PM - 09:00 PM"/>
    <x v="2"/>
  </r>
  <r>
    <n v="3"/>
    <n v="1"/>
    <s v="31-00423"/>
    <x v="0"/>
    <d v="1899-12-30T19:41:00"/>
    <s v="Delivered"/>
    <n v="102"/>
    <n v="62"/>
    <n v="4.99"/>
    <b v="0"/>
    <n v="5"/>
    <s v="Friday"/>
    <s v="06:00 PM - 09:00 PM"/>
    <x v="2"/>
  </r>
  <r>
    <n v="3"/>
    <n v="1"/>
    <s v="31-00425"/>
    <x v="0"/>
    <d v="1899-12-30T19:49:00"/>
    <s v="Void"/>
    <s v="N/A"/>
    <n v="20"/>
    <n v="4.99"/>
    <b v="0"/>
    <n v="5"/>
    <s v="Friday"/>
    <s v="06:00 PM - 09:00 PM"/>
    <x v="2"/>
  </r>
  <r>
    <n v="3"/>
    <n v="1"/>
    <s v="31-00426"/>
    <x v="0"/>
    <d v="1899-12-30T19:55:00"/>
    <s v="Delivered"/>
    <n v="89"/>
    <n v="48"/>
    <n v="4.99"/>
    <b v="0"/>
    <n v="5"/>
    <s v="Friday"/>
    <s v="06:00 PM - 09:00 PM"/>
    <x v="2"/>
  </r>
  <r>
    <n v="3"/>
    <n v="1"/>
    <s v="31-00427"/>
    <x v="0"/>
    <d v="1899-12-30T19:58:00"/>
    <s v="Delivered"/>
    <n v="104"/>
    <n v="116"/>
    <n v="4.99"/>
    <b v="0"/>
    <n v="5"/>
    <s v="Friday"/>
    <s v="06:00 PM - 09:00 PM"/>
    <x v="2"/>
  </r>
  <r>
    <n v="3"/>
    <n v="1"/>
    <s v="31-00428"/>
    <x v="0"/>
    <d v="1899-12-30T20:01:00"/>
    <s v="Void"/>
    <s v="N/A"/>
    <n v="46"/>
    <n v="4.99"/>
    <b v="0"/>
    <n v="5"/>
    <s v="Friday"/>
    <s v="06:00 PM - 09:00 PM"/>
    <x v="2"/>
  </r>
  <r>
    <n v="3"/>
    <n v="1"/>
    <s v="31-00429"/>
    <x v="0"/>
    <d v="1899-12-30T20:08:00"/>
    <s v="Void"/>
    <s v="N/A"/>
    <n v="56"/>
    <n v="4.99"/>
    <b v="0"/>
    <n v="5"/>
    <s v="Friday"/>
    <s v="06:00 PM - 09:00 PM"/>
    <x v="2"/>
  </r>
  <r>
    <n v="3"/>
    <n v="1"/>
    <s v="31-00430"/>
    <x v="0"/>
    <d v="1899-12-30T20:11:00"/>
    <s v="Void"/>
    <s v="N/A"/>
    <n v="39"/>
    <n v="4.99"/>
    <b v="0"/>
    <n v="5"/>
    <s v="Friday"/>
    <s v="06:00 PM - 09:00 PM"/>
    <x v="2"/>
  </r>
  <r>
    <n v="3"/>
    <n v="1"/>
    <s v="31-00431"/>
    <x v="0"/>
    <d v="1899-12-30T20:12:00"/>
    <s v="Void"/>
    <s v="N/A"/>
    <n v="34"/>
    <n v="4.99"/>
    <b v="0"/>
    <n v="5"/>
    <s v="Friday"/>
    <s v="06:00 PM - 09:00 PM"/>
    <x v="2"/>
  </r>
  <r>
    <n v="3"/>
    <n v="1"/>
    <s v="31-00432"/>
    <x v="0"/>
    <d v="1899-12-30T20:13:00"/>
    <s v="Delivered"/>
    <n v="74"/>
    <n v="79"/>
    <n v="4.99"/>
    <b v="0"/>
    <n v="5"/>
    <s v="Friday"/>
    <s v="06:00 PM - 09:00 PM"/>
    <x v="2"/>
  </r>
  <r>
    <n v="3"/>
    <n v="1"/>
    <s v="31-00433"/>
    <x v="0"/>
    <d v="1899-12-30T20:15:00"/>
    <s v="Delivered"/>
    <n v="108"/>
    <n v="73"/>
    <n v="4.99"/>
    <b v="0"/>
    <n v="5"/>
    <s v="Friday"/>
    <s v="06:00 PM - 09:00 PM"/>
    <x v="2"/>
  </r>
  <r>
    <n v="3"/>
    <n v="1"/>
    <s v="31-00435"/>
    <x v="0"/>
    <d v="1899-12-30T20:26:00"/>
    <s v="Void"/>
    <s v="N/A"/>
    <n v="51"/>
    <n v="4.99"/>
    <b v="0"/>
    <n v="5"/>
    <s v="Friday"/>
    <s v="06:00 PM - 09:00 PM"/>
    <x v="2"/>
  </r>
  <r>
    <n v="3"/>
    <n v="1"/>
    <s v="31-00434"/>
    <x v="0"/>
    <d v="1899-12-30T20:26:00"/>
    <s v="Void"/>
    <s v="N/A"/>
    <n v="56"/>
    <n v="4.99"/>
    <b v="0"/>
    <n v="5"/>
    <s v="Friday"/>
    <s v="06:00 PM - 09:00 PM"/>
    <x v="2"/>
  </r>
  <r>
    <n v="3"/>
    <n v="1"/>
    <s v="31-00436"/>
    <x v="0"/>
    <d v="1899-12-30T20:28:00"/>
    <s v="Void"/>
    <s v="N/A"/>
    <n v="49"/>
    <n v="4.99"/>
    <b v="0"/>
    <n v="5"/>
    <s v="Friday"/>
    <s v="06:00 PM - 09:00 PM"/>
    <x v="2"/>
  </r>
  <r>
    <n v="3"/>
    <n v="1"/>
    <s v="31-00437"/>
    <x v="0"/>
    <d v="1899-12-30T20:40:00"/>
    <s v="Delivered"/>
    <n v="130"/>
    <n v="70"/>
    <n v="4.99"/>
    <b v="0"/>
    <n v="5"/>
    <s v="Friday"/>
    <s v="06:00 PM - 09:00 PM"/>
    <x v="2"/>
  </r>
  <r>
    <n v="3"/>
    <n v="1"/>
    <s v="31-00438"/>
    <x v="0"/>
    <d v="1899-12-30T20:49:00"/>
    <s v="Delivered"/>
    <n v="119"/>
    <n v="86"/>
    <n v="4.99"/>
    <b v="0"/>
    <n v="5"/>
    <s v="Friday"/>
    <s v="06:00 PM - 09:00 PM"/>
    <x v="2"/>
  </r>
  <r>
    <n v="3"/>
    <n v="1"/>
    <s v="31-00439"/>
    <x v="0"/>
    <d v="1899-12-30T20:50:00"/>
    <s v="Delivered"/>
    <n v="126"/>
    <n v="83"/>
    <n v="4.99"/>
    <b v="0"/>
    <n v="5"/>
    <s v="Friday"/>
    <s v="06:00 PM - 09:00 PM"/>
    <x v="2"/>
  </r>
  <r>
    <n v="3"/>
    <n v="1"/>
    <s v="31-00440"/>
    <x v="0"/>
    <d v="1899-12-30T20:51:00"/>
    <s v="Delivered"/>
    <n v="87"/>
    <n v="70"/>
    <n v="4.99"/>
    <b v="0"/>
    <n v="5"/>
    <s v="Friday"/>
    <s v="06:00 PM - 09:00 PM"/>
    <x v="2"/>
  </r>
  <r>
    <n v="3"/>
    <n v="1"/>
    <s v="31-00441"/>
    <x v="0"/>
    <d v="1899-12-30T20:54:00"/>
    <s v="Delivered"/>
    <n v="120"/>
    <n v="248"/>
    <n v="4.99"/>
    <b v="0"/>
    <n v="5"/>
    <s v="Friday"/>
    <s v="06:00 PM - 09:00 PM"/>
    <x v="2"/>
  </r>
  <r>
    <n v="3"/>
    <n v="1"/>
    <s v="31-00442"/>
    <x v="1"/>
    <d v="1899-12-30T12:28:00"/>
    <s v="Delivered"/>
    <n v="40"/>
    <n v="138"/>
    <n v="4.99"/>
    <b v="0"/>
    <n v="6"/>
    <s v="Saturday"/>
    <s v="12:00 PM - 03:00 PM"/>
    <x v="0"/>
  </r>
  <r>
    <n v="3"/>
    <n v="1"/>
    <s v="31-00443"/>
    <x v="1"/>
    <d v="1899-12-30T12:37:00"/>
    <s v="Delivered"/>
    <n v="31"/>
    <n v="27"/>
    <n v="4.99"/>
    <b v="0"/>
    <n v="6"/>
    <s v="Saturday"/>
    <s v="12:00 PM - 03:00 PM"/>
    <x v="0"/>
  </r>
  <r>
    <n v="3"/>
    <n v="1"/>
    <s v="31-00444"/>
    <x v="1"/>
    <d v="1899-12-30T12:38:00"/>
    <s v="Delivered"/>
    <n v="26"/>
    <n v="203"/>
    <n v="4.99"/>
    <b v="0"/>
    <n v="6"/>
    <s v="Saturday"/>
    <s v="12:00 PM - 03:00 PM"/>
    <x v="0"/>
  </r>
  <r>
    <n v="3"/>
    <n v="1"/>
    <s v="31-00445"/>
    <x v="1"/>
    <d v="1899-12-30T12:39:00"/>
    <s v="Delivered"/>
    <n v="33"/>
    <n v="21"/>
    <n v="4.99"/>
    <b v="0"/>
    <n v="6"/>
    <s v="Saturday"/>
    <s v="12:00 PM - 03:00 PM"/>
    <x v="0"/>
  </r>
  <r>
    <n v="3"/>
    <n v="1"/>
    <s v="31-00447"/>
    <x v="1"/>
    <d v="1899-12-30T12:54:00"/>
    <s v="Delivered"/>
    <n v="36"/>
    <n v="42"/>
    <n v="4.99"/>
    <b v="0"/>
    <n v="6"/>
    <s v="Saturday"/>
    <s v="12:00 PM - 03:00 PM"/>
    <x v="0"/>
  </r>
  <r>
    <n v="3"/>
    <n v="1"/>
    <s v="31-00446"/>
    <x v="1"/>
    <d v="1899-12-30T12:54:00"/>
    <s v="Delivered"/>
    <n v="28"/>
    <n v="51"/>
    <n v="4.99"/>
    <b v="0"/>
    <n v="6"/>
    <s v="Saturday"/>
    <s v="12:00 PM - 03:00 PM"/>
    <x v="0"/>
  </r>
  <r>
    <n v="3"/>
    <n v="1"/>
    <s v="31-00448"/>
    <x v="1"/>
    <d v="1899-12-30T13:00:00"/>
    <s v="Delivered"/>
    <n v="26"/>
    <n v="41"/>
    <n v="4.99"/>
    <b v="0"/>
    <n v="6"/>
    <s v="Saturday"/>
    <s v="12:00 PM - 03:00 PM"/>
    <x v="0"/>
  </r>
  <r>
    <n v="3"/>
    <n v="1"/>
    <s v="31-00449"/>
    <x v="1"/>
    <d v="1899-12-30T13:01:00"/>
    <s v="Delivered"/>
    <n v="25"/>
    <n v="81"/>
    <n v="4.99"/>
    <b v="0"/>
    <n v="6"/>
    <s v="Saturday"/>
    <s v="12:00 PM - 03:00 PM"/>
    <x v="0"/>
  </r>
  <r>
    <n v="3"/>
    <n v="1"/>
    <s v="31-00450"/>
    <x v="1"/>
    <d v="1899-12-30T13:06:00"/>
    <s v="Delivered"/>
    <n v="20"/>
    <n v="55"/>
    <n v="4.99"/>
    <b v="0"/>
    <n v="6"/>
    <s v="Saturday"/>
    <s v="12:00 PM - 03:00 PM"/>
    <x v="0"/>
  </r>
  <r>
    <n v="3"/>
    <n v="1"/>
    <s v="31-00451"/>
    <x v="1"/>
    <d v="1899-12-30T13:09:00"/>
    <s v="Delivered"/>
    <n v="36"/>
    <n v="69"/>
    <n v="4.99"/>
    <b v="0"/>
    <n v="6"/>
    <s v="Saturday"/>
    <s v="12:00 PM - 03:00 PM"/>
    <x v="0"/>
  </r>
  <r>
    <n v="3"/>
    <n v="1"/>
    <s v="31-00452"/>
    <x v="1"/>
    <d v="1899-12-30T13:11:00"/>
    <s v="Delivered"/>
    <n v="30"/>
    <n v="99"/>
    <n v="4.99"/>
    <b v="0"/>
    <n v="6"/>
    <s v="Saturday"/>
    <s v="12:00 PM - 03:00 PM"/>
    <x v="0"/>
  </r>
  <r>
    <n v="3"/>
    <n v="1"/>
    <s v="31-00453"/>
    <x v="1"/>
    <d v="1899-12-30T13:24:00"/>
    <s v="Delivered"/>
    <n v="24"/>
    <n v="45"/>
    <n v="4.99"/>
    <b v="0"/>
    <n v="6"/>
    <s v="Saturday"/>
    <s v="12:00 PM - 03:00 PM"/>
    <x v="0"/>
  </r>
  <r>
    <n v="3"/>
    <n v="1"/>
    <s v="31-00454"/>
    <x v="1"/>
    <d v="1899-12-30T13:30:00"/>
    <s v="Delivered"/>
    <n v="27"/>
    <n v="46"/>
    <n v="4.99"/>
    <b v="0"/>
    <n v="6"/>
    <s v="Saturday"/>
    <s v="12:00 PM - 03:00 PM"/>
    <x v="0"/>
  </r>
  <r>
    <n v="3"/>
    <n v="1"/>
    <s v="31-00455"/>
    <x v="1"/>
    <d v="1899-12-30T13:46:00"/>
    <s v="Delivered"/>
    <n v="35"/>
    <n v="42"/>
    <n v="4.99"/>
    <b v="0"/>
    <n v="6"/>
    <s v="Saturday"/>
    <s v="12:00 PM - 03:00 PM"/>
    <x v="0"/>
  </r>
  <r>
    <n v="3"/>
    <n v="1"/>
    <s v="31-00456"/>
    <x v="1"/>
    <d v="1899-12-30T13:55:00"/>
    <s v="Delivered"/>
    <n v="39"/>
    <n v="61"/>
    <n v="4.99"/>
    <b v="0"/>
    <n v="6"/>
    <s v="Saturday"/>
    <s v="12:00 PM - 03:00 PM"/>
    <x v="0"/>
  </r>
  <r>
    <n v="3"/>
    <n v="1"/>
    <s v="31-00457"/>
    <x v="1"/>
    <d v="1899-12-30T13:59:00"/>
    <s v="Delivered"/>
    <n v="30"/>
    <n v="74"/>
    <n v="4.99"/>
    <b v="0"/>
    <n v="6"/>
    <s v="Saturday"/>
    <s v="12:00 PM - 03:00 PM"/>
    <x v="0"/>
  </r>
  <r>
    <n v="3"/>
    <n v="1"/>
    <s v="31-00458"/>
    <x v="1"/>
    <d v="1899-12-30T14:04:00"/>
    <s v="Delivered"/>
    <n v="26"/>
    <n v="73"/>
    <n v="4.99"/>
    <b v="0"/>
    <n v="6"/>
    <s v="Saturday"/>
    <s v="12:00 PM - 03:00 PM"/>
    <x v="0"/>
  </r>
  <r>
    <n v="3"/>
    <n v="1"/>
    <s v="31-00459"/>
    <x v="1"/>
    <d v="1899-12-30T14:07:00"/>
    <s v="Delivered"/>
    <n v="27"/>
    <n v="210"/>
    <n v="4.99"/>
    <b v="0"/>
    <n v="6"/>
    <s v="Saturday"/>
    <s v="12:00 PM - 03:00 PM"/>
    <x v="0"/>
  </r>
  <r>
    <n v="3"/>
    <n v="1"/>
    <s v="31-00460"/>
    <x v="1"/>
    <d v="1899-12-30T14:16:00"/>
    <s v="Delivered"/>
    <n v="37"/>
    <n v="49"/>
    <n v="4.99"/>
    <b v="0"/>
    <n v="6"/>
    <s v="Saturday"/>
    <s v="12:00 PM - 03:00 PM"/>
    <x v="0"/>
  </r>
  <r>
    <n v="3"/>
    <n v="1"/>
    <s v="31-00461"/>
    <x v="1"/>
    <d v="1899-12-30T14:27:00"/>
    <s v="Delivered"/>
    <n v="23"/>
    <n v="112"/>
    <n v="4.99"/>
    <b v="1"/>
    <n v="6"/>
    <s v="Saturday"/>
    <s v="12:00 PM - 03:00 PM"/>
    <x v="0"/>
  </r>
  <r>
    <n v="3"/>
    <n v="1"/>
    <s v="31-00462"/>
    <x v="1"/>
    <d v="1899-12-30T14:32:00"/>
    <s v="Delivered"/>
    <n v="27"/>
    <n v="28"/>
    <n v="4.99"/>
    <b v="0"/>
    <n v="6"/>
    <s v="Saturday"/>
    <s v="12:00 PM - 03:00 PM"/>
    <x v="0"/>
  </r>
  <r>
    <n v="3"/>
    <n v="1"/>
    <s v="31-00463"/>
    <x v="1"/>
    <d v="1899-12-30T14:37:00"/>
    <s v="Delivered"/>
    <n v="25"/>
    <n v="31"/>
    <n v="4.99"/>
    <b v="0"/>
    <n v="6"/>
    <s v="Saturday"/>
    <s v="12:00 PM - 03:00 PM"/>
    <x v="0"/>
  </r>
  <r>
    <n v="3"/>
    <n v="1"/>
    <s v="31-00464"/>
    <x v="1"/>
    <d v="1899-12-30T14:54:00"/>
    <s v="Delivered"/>
    <n v="37"/>
    <n v="26"/>
    <n v="4.99"/>
    <b v="0"/>
    <n v="6"/>
    <s v="Saturday"/>
    <s v="12:00 PM - 03:00 PM"/>
    <x v="0"/>
  </r>
  <r>
    <n v="3"/>
    <n v="1"/>
    <s v="31-00465"/>
    <x v="1"/>
    <d v="1899-12-30T14:55:00"/>
    <s v="Delivered"/>
    <n v="20"/>
    <n v="39"/>
    <n v="4.99"/>
    <b v="0"/>
    <n v="6"/>
    <s v="Saturday"/>
    <s v="12:00 PM - 03:00 PM"/>
    <x v="0"/>
  </r>
  <r>
    <n v="3"/>
    <n v="1"/>
    <s v="31-00466"/>
    <x v="1"/>
    <d v="1899-12-30T14:57:00"/>
    <s v="Delivered"/>
    <n v="25"/>
    <n v="85"/>
    <n v="4.99"/>
    <b v="0"/>
    <n v="6"/>
    <s v="Saturday"/>
    <s v="12:00 PM - 03:00 PM"/>
    <x v="0"/>
  </r>
  <r>
    <n v="3"/>
    <n v="1"/>
    <s v="31-00467"/>
    <x v="1"/>
    <d v="1899-12-30T15:51:00"/>
    <s v="Delivered"/>
    <n v="23"/>
    <n v="72"/>
    <n v="4.99"/>
    <b v="0"/>
    <n v="6"/>
    <s v="Saturday"/>
    <s v="03:00 PM - 06:00 PM"/>
    <x v="1"/>
  </r>
  <r>
    <n v="3"/>
    <n v="1"/>
    <s v="31-00468"/>
    <x v="1"/>
    <d v="1899-12-30T16:00:00"/>
    <s v="Delivered"/>
    <n v="53"/>
    <n v="56"/>
    <n v="4.99"/>
    <b v="0"/>
    <n v="6"/>
    <s v="Saturday"/>
    <s v="03:00 PM - 06:00 PM"/>
    <x v="1"/>
  </r>
  <r>
    <n v="3"/>
    <n v="1"/>
    <s v="31-00469"/>
    <x v="1"/>
    <d v="1899-12-30T16:01:00"/>
    <s v="Delivered"/>
    <n v="32"/>
    <n v="58"/>
    <n v="4.99"/>
    <b v="0"/>
    <n v="6"/>
    <s v="Saturday"/>
    <s v="03:00 PM - 06:00 PM"/>
    <x v="1"/>
  </r>
  <r>
    <n v="3"/>
    <n v="1"/>
    <s v="31-00470"/>
    <x v="1"/>
    <d v="1899-12-30T16:06:00"/>
    <s v="Delivered"/>
    <n v="33"/>
    <n v="31"/>
    <n v="4.99"/>
    <b v="0"/>
    <n v="6"/>
    <s v="Saturday"/>
    <s v="03:00 PM - 06:00 PM"/>
    <x v="1"/>
  </r>
  <r>
    <n v="3"/>
    <n v="1"/>
    <s v="31-00471"/>
    <x v="1"/>
    <d v="1899-12-30T16:07:00"/>
    <s v="Delivered"/>
    <n v="55"/>
    <n v="48"/>
    <n v="4.99"/>
    <b v="0"/>
    <n v="6"/>
    <s v="Saturday"/>
    <s v="03:00 PM - 06:00 PM"/>
    <x v="1"/>
  </r>
  <r>
    <n v="3"/>
    <n v="1"/>
    <s v="31-00472"/>
    <x v="1"/>
    <d v="1899-12-30T16:19:00"/>
    <s v="Delivered"/>
    <n v="50"/>
    <n v="72"/>
    <n v="4.99"/>
    <b v="0"/>
    <n v="6"/>
    <s v="Saturday"/>
    <s v="03:00 PM - 06:00 PM"/>
    <x v="1"/>
  </r>
  <r>
    <n v="3"/>
    <n v="1"/>
    <s v="31-00473"/>
    <x v="1"/>
    <d v="1899-12-30T16:20:00"/>
    <s v="Delivered"/>
    <n v="35"/>
    <n v="94"/>
    <n v="4.99"/>
    <b v="0"/>
    <n v="6"/>
    <s v="Saturday"/>
    <s v="03:00 PM - 06:00 PM"/>
    <x v="1"/>
  </r>
  <r>
    <n v="3"/>
    <n v="1"/>
    <s v="31-00474"/>
    <x v="1"/>
    <d v="1899-12-30T16:21:00"/>
    <s v="Delivered"/>
    <n v="45"/>
    <n v="48"/>
    <n v="4.99"/>
    <b v="0"/>
    <n v="6"/>
    <s v="Saturday"/>
    <s v="03:00 PM - 06:00 PM"/>
    <x v="1"/>
  </r>
  <r>
    <n v="3"/>
    <n v="1"/>
    <s v="31-00475"/>
    <x v="1"/>
    <d v="1899-12-30T16:24:00"/>
    <s v="Delivered"/>
    <n v="41"/>
    <n v="44"/>
    <n v="4.99"/>
    <b v="0"/>
    <n v="6"/>
    <s v="Saturday"/>
    <s v="03:00 PM - 06:00 PM"/>
    <x v="1"/>
  </r>
  <r>
    <n v="3"/>
    <n v="1"/>
    <s v="31-00476"/>
    <x v="1"/>
    <d v="1899-12-30T16:24:00"/>
    <s v="Delivered"/>
    <n v="48"/>
    <n v="47"/>
    <n v="4.99"/>
    <b v="0"/>
    <n v="6"/>
    <s v="Saturday"/>
    <s v="03:00 PM - 06:00 PM"/>
    <x v="1"/>
  </r>
  <r>
    <n v="3"/>
    <n v="1"/>
    <s v="31-00477"/>
    <x v="1"/>
    <d v="1899-12-30T16:30:00"/>
    <s v="Delivered"/>
    <n v="37"/>
    <n v="50"/>
    <n v="4.99"/>
    <b v="0"/>
    <n v="6"/>
    <s v="Saturday"/>
    <s v="03:00 PM - 06:00 PM"/>
    <x v="1"/>
  </r>
  <r>
    <n v="3"/>
    <n v="1"/>
    <s v="31-00479"/>
    <x v="1"/>
    <d v="1899-12-30T16:38:00"/>
    <s v="Delivered"/>
    <n v="31"/>
    <n v="62"/>
    <n v="4.99"/>
    <b v="0"/>
    <n v="6"/>
    <s v="Saturday"/>
    <s v="03:00 PM - 06:00 PM"/>
    <x v="1"/>
  </r>
  <r>
    <n v="3"/>
    <n v="1"/>
    <s v="31-00478"/>
    <x v="1"/>
    <d v="1899-12-30T16:38:00"/>
    <s v="Delivered"/>
    <n v="44"/>
    <n v="83"/>
    <n v="4.99"/>
    <b v="0"/>
    <n v="6"/>
    <s v="Saturday"/>
    <s v="03:00 PM - 06:00 PM"/>
    <x v="1"/>
  </r>
  <r>
    <n v="3"/>
    <n v="1"/>
    <s v="31-00480"/>
    <x v="1"/>
    <d v="1899-12-30T16:41:00"/>
    <s v="Delivered"/>
    <n v="41"/>
    <n v="20"/>
    <n v="4.99"/>
    <b v="0"/>
    <n v="6"/>
    <s v="Saturday"/>
    <s v="03:00 PM - 06:00 PM"/>
    <x v="1"/>
  </r>
  <r>
    <n v="3"/>
    <n v="1"/>
    <s v="31-00481"/>
    <x v="1"/>
    <d v="1899-12-30T16:50:00"/>
    <s v="Delivered"/>
    <n v="44"/>
    <n v="79"/>
    <n v="4.99"/>
    <b v="0"/>
    <n v="6"/>
    <s v="Saturday"/>
    <s v="03:00 PM - 06:00 PM"/>
    <x v="1"/>
  </r>
  <r>
    <n v="3"/>
    <n v="1"/>
    <s v="31-00482"/>
    <x v="1"/>
    <d v="1899-12-30T16:54:00"/>
    <s v="Delivered"/>
    <n v="37"/>
    <n v="28"/>
    <n v="4.99"/>
    <b v="0"/>
    <n v="6"/>
    <s v="Saturday"/>
    <s v="03:00 PM - 06:00 PM"/>
    <x v="1"/>
  </r>
  <r>
    <n v="3"/>
    <n v="1"/>
    <s v="31-00483"/>
    <x v="1"/>
    <d v="1899-12-30T17:00:00"/>
    <s v="Delivered"/>
    <n v="59"/>
    <n v="37"/>
    <n v="4.99"/>
    <b v="0"/>
    <n v="6"/>
    <s v="Saturday"/>
    <s v="03:00 PM - 06:00 PM"/>
    <x v="1"/>
  </r>
  <r>
    <n v="3"/>
    <n v="1"/>
    <s v="31-00484"/>
    <x v="1"/>
    <d v="1899-12-30T17:03:00"/>
    <s v="Delivered"/>
    <n v="92"/>
    <n v="45"/>
    <n v="4.99"/>
    <b v="0"/>
    <n v="6"/>
    <s v="Saturday"/>
    <s v="03:00 PM - 06:00 PM"/>
    <x v="1"/>
  </r>
  <r>
    <n v="3"/>
    <n v="1"/>
    <s v="31-00485"/>
    <x v="1"/>
    <d v="1899-12-30T17:04:00"/>
    <s v="Void"/>
    <s v="N/A"/>
    <n v="23"/>
    <n v="4.99"/>
    <b v="0"/>
    <n v="6"/>
    <s v="Saturday"/>
    <s v="03:00 PM - 06:00 PM"/>
    <x v="1"/>
  </r>
  <r>
    <n v="3"/>
    <n v="1"/>
    <s v="31-00486"/>
    <x v="1"/>
    <d v="1899-12-30T17:05:00"/>
    <s v="Delivered"/>
    <n v="72"/>
    <n v="93"/>
    <n v="4.99"/>
    <b v="0"/>
    <n v="6"/>
    <s v="Saturday"/>
    <s v="03:00 PM - 06:00 PM"/>
    <x v="1"/>
  </r>
  <r>
    <n v="3"/>
    <n v="1"/>
    <s v="31-00487"/>
    <x v="1"/>
    <d v="1899-12-30T17:07:00"/>
    <s v="Delivered"/>
    <n v="96"/>
    <n v="55"/>
    <n v="4.99"/>
    <b v="0"/>
    <n v="6"/>
    <s v="Saturday"/>
    <s v="03:00 PM - 06:00 PM"/>
    <x v="1"/>
  </r>
  <r>
    <n v="3"/>
    <n v="1"/>
    <s v="31-00488"/>
    <x v="1"/>
    <d v="1899-12-30T17:07:00"/>
    <s v="Delivered"/>
    <n v="105"/>
    <n v="70"/>
    <n v="4.99"/>
    <b v="0"/>
    <n v="6"/>
    <s v="Saturday"/>
    <s v="03:00 PM - 06:00 PM"/>
    <x v="1"/>
  </r>
  <r>
    <n v="3"/>
    <n v="1"/>
    <s v="31-00489"/>
    <x v="1"/>
    <d v="1899-12-30T17:08:00"/>
    <s v="Delivered"/>
    <n v="63"/>
    <n v="41"/>
    <n v="4.99"/>
    <b v="0"/>
    <n v="6"/>
    <s v="Saturday"/>
    <s v="03:00 PM - 06:00 PM"/>
    <x v="1"/>
  </r>
  <r>
    <n v="3"/>
    <n v="1"/>
    <s v="31-00490"/>
    <x v="1"/>
    <d v="1899-12-30T17:09:00"/>
    <s v="Delivered"/>
    <n v="96"/>
    <n v="76"/>
    <n v="4.99"/>
    <b v="0"/>
    <n v="6"/>
    <s v="Saturday"/>
    <s v="03:00 PM - 06:00 PM"/>
    <x v="1"/>
  </r>
  <r>
    <n v="3"/>
    <n v="1"/>
    <s v="31-00491"/>
    <x v="1"/>
    <d v="1899-12-30T17:11:00"/>
    <s v="Delivered"/>
    <n v="110"/>
    <n v="145"/>
    <n v="4.99"/>
    <b v="0"/>
    <n v="6"/>
    <s v="Saturday"/>
    <s v="03:00 PM - 06:00 PM"/>
    <x v="1"/>
  </r>
  <r>
    <n v="3"/>
    <n v="1"/>
    <s v="31-00492"/>
    <x v="1"/>
    <d v="1899-12-30T17:14:00"/>
    <s v="Delivered"/>
    <n v="74"/>
    <n v="47"/>
    <n v="4.99"/>
    <b v="0"/>
    <n v="6"/>
    <s v="Saturday"/>
    <s v="03:00 PM - 06:00 PM"/>
    <x v="1"/>
  </r>
  <r>
    <n v="3"/>
    <n v="1"/>
    <s v="31-00494"/>
    <x v="1"/>
    <d v="1899-12-30T17:18:00"/>
    <s v="Void"/>
    <s v="N/A"/>
    <n v="33"/>
    <n v="4.99"/>
    <b v="0"/>
    <n v="6"/>
    <s v="Saturday"/>
    <s v="03:00 PM - 06:00 PM"/>
    <x v="1"/>
  </r>
  <r>
    <n v="3"/>
    <n v="1"/>
    <s v="31-00493"/>
    <x v="1"/>
    <d v="1899-12-30T17:18:00"/>
    <s v="Delivered"/>
    <n v="68"/>
    <n v="72"/>
    <n v="4.99"/>
    <b v="0"/>
    <n v="6"/>
    <s v="Saturday"/>
    <s v="03:00 PM - 06:00 PM"/>
    <x v="1"/>
  </r>
  <r>
    <n v="3"/>
    <n v="1"/>
    <s v="31-00495"/>
    <x v="1"/>
    <d v="1899-12-30T17:20:00"/>
    <s v="Delivered"/>
    <n v="67"/>
    <n v="117"/>
    <n v="4.99"/>
    <b v="0"/>
    <n v="6"/>
    <s v="Saturday"/>
    <s v="03:00 PM - 06:00 PM"/>
    <x v="1"/>
  </r>
  <r>
    <n v="3"/>
    <n v="1"/>
    <s v="31-00497"/>
    <x v="1"/>
    <d v="1899-12-30T17:22:00"/>
    <s v="Delivered"/>
    <n v="87"/>
    <n v="37"/>
    <n v="4.99"/>
    <b v="0"/>
    <n v="6"/>
    <s v="Saturday"/>
    <s v="03:00 PM - 06:00 PM"/>
    <x v="1"/>
  </r>
  <r>
    <n v="3"/>
    <n v="1"/>
    <s v="31-00496"/>
    <x v="1"/>
    <d v="1899-12-30T17:22:00"/>
    <s v="Delivered"/>
    <n v="103"/>
    <n v="72"/>
    <n v="4.99"/>
    <b v="0"/>
    <n v="6"/>
    <s v="Saturday"/>
    <s v="03:00 PM - 06:00 PM"/>
    <x v="1"/>
  </r>
  <r>
    <n v="3"/>
    <n v="1"/>
    <s v="31-00500"/>
    <x v="1"/>
    <d v="1899-12-30T17:23:00"/>
    <s v="Void"/>
    <s v="N/A"/>
    <n v="25"/>
    <n v="4.99"/>
    <b v="0"/>
    <n v="6"/>
    <s v="Saturday"/>
    <s v="03:00 PM - 06:00 PM"/>
    <x v="1"/>
  </r>
  <r>
    <n v="3"/>
    <n v="1"/>
    <s v="31-00498"/>
    <x v="1"/>
    <d v="1899-12-30T17:23:00"/>
    <s v="Delivered"/>
    <n v="71"/>
    <n v="81"/>
    <n v="4.99"/>
    <b v="0"/>
    <n v="6"/>
    <s v="Saturday"/>
    <s v="03:00 PM - 06:00 PM"/>
    <x v="1"/>
  </r>
  <r>
    <n v="3"/>
    <n v="1"/>
    <s v="31-00499"/>
    <x v="1"/>
    <d v="1899-12-30T17:23:00"/>
    <s v="Delivered"/>
    <n v="126"/>
    <n v="196"/>
    <n v="4.99"/>
    <b v="0"/>
    <n v="6"/>
    <s v="Saturday"/>
    <s v="03:00 PM - 06:00 PM"/>
    <x v="1"/>
  </r>
  <r>
    <n v="3"/>
    <n v="1"/>
    <s v="31-00501"/>
    <x v="1"/>
    <d v="1899-12-30T17:25:00"/>
    <s v="Delivered"/>
    <n v="84"/>
    <n v="44"/>
    <n v="4.99"/>
    <b v="1"/>
    <n v="6"/>
    <s v="Saturday"/>
    <s v="03:00 PM - 06:00 PM"/>
    <x v="1"/>
  </r>
  <r>
    <n v="3"/>
    <n v="1"/>
    <s v="31-00502"/>
    <x v="1"/>
    <d v="1899-12-30T17:27:00"/>
    <s v="Delivered"/>
    <n v="88"/>
    <n v="168"/>
    <n v="4.99"/>
    <b v="1"/>
    <n v="6"/>
    <s v="Saturday"/>
    <s v="03:00 PM - 06:00 PM"/>
    <x v="1"/>
  </r>
  <r>
    <n v="3"/>
    <n v="1"/>
    <s v="31-00503"/>
    <x v="1"/>
    <d v="1899-12-30T17:28:00"/>
    <s v="Delivered"/>
    <n v="66"/>
    <n v="63"/>
    <n v="4.99"/>
    <b v="0"/>
    <n v="6"/>
    <s v="Saturday"/>
    <s v="03:00 PM - 06:00 PM"/>
    <x v="1"/>
  </r>
  <r>
    <n v="3"/>
    <n v="1"/>
    <s v="31-00504"/>
    <x v="1"/>
    <d v="1899-12-30T17:30:00"/>
    <s v="Delivered"/>
    <n v="98"/>
    <n v="67"/>
    <n v="4.99"/>
    <b v="0"/>
    <n v="6"/>
    <s v="Saturday"/>
    <s v="03:00 PM - 06:00 PM"/>
    <x v="1"/>
  </r>
  <r>
    <n v="3"/>
    <n v="1"/>
    <s v="31-00505"/>
    <x v="1"/>
    <d v="1899-12-30T17:30:00"/>
    <s v="Delivered"/>
    <n v="87"/>
    <n v="104"/>
    <n v="4.99"/>
    <b v="0"/>
    <n v="6"/>
    <s v="Saturday"/>
    <s v="03:00 PM - 06:00 PM"/>
    <x v="1"/>
  </r>
  <r>
    <n v="3"/>
    <n v="1"/>
    <s v="31-00506"/>
    <x v="1"/>
    <d v="1899-12-30T17:31:00"/>
    <s v="Void"/>
    <s v="N/A"/>
    <n v="27"/>
    <n v="4.99"/>
    <b v="0"/>
    <n v="6"/>
    <s v="Saturday"/>
    <s v="03:00 PM - 06:00 PM"/>
    <x v="1"/>
  </r>
  <r>
    <n v="3"/>
    <n v="1"/>
    <s v="31-00507"/>
    <x v="1"/>
    <d v="1899-12-30T17:32:00"/>
    <s v="Void"/>
    <s v="N/A"/>
    <n v="32"/>
    <n v="4.99"/>
    <b v="0"/>
    <n v="6"/>
    <s v="Saturday"/>
    <s v="03:00 PM - 06:00 PM"/>
    <x v="1"/>
  </r>
  <r>
    <n v="3"/>
    <n v="1"/>
    <s v="31-00508"/>
    <x v="1"/>
    <d v="1899-12-30T17:32:00"/>
    <s v="Delivered"/>
    <n v="81"/>
    <n v="92"/>
    <n v="4.99"/>
    <b v="1"/>
    <n v="6"/>
    <s v="Saturday"/>
    <s v="03:00 PM - 06:00 PM"/>
    <x v="1"/>
  </r>
  <r>
    <n v="3"/>
    <n v="1"/>
    <s v="31-00509"/>
    <x v="1"/>
    <d v="1899-12-30T17:33:00"/>
    <s v="Void"/>
    <s v="N/A"/>
    <n v="28"/>
    <n v="4.99"/>
    <b v="0"/>
    <n v="6"/>
    <s v="Saturday"/>
    <s v="03:00 PM - 06:00 PM"/>
    <x v="1"/>
  </r>
  <r>
    <n v="3"/>
    <n v="1"/>
    <s v="31-00511"/>
    <x v="1"/>
    <d v="1899-12-30T17:34:00"/>
    <s v="Void"/>
    <s v="N/A"/>
    <n v="31"/>
    <n v="4.99"/>
    <b v="0"/>
    <n v="6"/>
    <s v="Saturday"/>
    <s v="03:00 PM - 06:00 PM"/>
    <x v="1"/>
  </r>
  <r>
    <n v="3"/>
    <n v="1"/>
    <s v="31-00510"/>
    <x v="1"/>
    <d v="1899-12-30T17:34:00"/>
    <s v="Delivered"/>
    <n v="73"/>
    <n v="229"/>
    <n v="4.99"/>
    <b v="0"/>
    <n v="6"/>
    <s v="Saturday"/>
    <s v="03:00 PM - 06:00 PM"/>
    <x v="1"/>
  </r>
  <r>
    <n v="3"/>
    <n v="1"/>
    <s v="31-00513"/>
    <x v="1"/>
    <d v="1899-12-30T17:35:00"/>
    <s v="Delivered"/>
    <n v="112"/>
    <n v="38"/>
    <n v="4.99"/>
    <b v="0"/>
    <n v="6"/>
    <s v="Saturday"/>
    <s v="03:00 PM - 06:00 PM"/>
    <x v="1"/>
  </r>
  <r>
    <n v="3"/>
    <n v="1"/>
    <s v="31-00514"/>
    <x v="1"/>
    <d v="1899-12-30T17:35:00"/>
    <s v="Delivered"/>
    <n v="119"/>
    <n v="54"/>
    <n v="4.99"/>
    <b v="0"/>
    <n v="6"/>
    <s v="Saturday"/>
    <s v="03:00 PM - 06:00 PM"/>
    <x v="1"/>
  </r>
  <r>
    <n v="3"/>
    <n v="1"/>
    <s v="31-00512"/>
    <x v="1"/>
    <d v="1899-12-30T17:35:00"/>
    <s v="Delivered"/>
    <n v="106"/>
    <n v="91"/>
    <n v="4.99"/>
    <b v="0"/>
    <n v="6"/>
    <s v="Saturday"/>
    <s v="03:00 PM - 06:00 PM"/>
    <x v="1"/>
  </r>
  <r>
    <n v="3"/>
    <n v="1"/>
    <s v="31-00515"/>
    <x v="1"/>
    <d v="1899-12-30T17:36:00"/>
    <s v="Delivered"/>
    <n v="112"/>
    <n v="44"/>
    <n v="4.99"/>
    <b v="0"/>
    <n v="6"/>
    <s v="Saturday"/>
    <s v="03:00 PM - 06:00 PM"/>
    <x v="1"/>
  </r>
  <r>
    <n v="3"/>
    <n v="1"/>
    <s v="31-00516"/>
    <x v="1"/>
    <d v="1899-12-30T17:38:00"/>
    <s v="Void"/>
    <s v="N/A"/>
    <n v="21"/>
    <n v="4.99"/>
    <b v="0"/>
    <n v="6"/>
    <s v="Saturday"/>
    <s v="03:00 PM - 06:00 PM"/>
    <x v="1"/>
  </r>
  <r>
    <n v="3"/>
    <n v="1"/>
    <s v="31-00517"/>
    <x v="1"/>
    <d v="1899-12-30T17:39:00"/>
    <s v="Void"/>
    <s v="N/A"/>
    <n v="25"/>
    <n v="4.99"/>
    <b v="0"/>
    <n v="6"/>
    <s v="Saturday"/>
    <s v="03:00 PM - 06:00 PM"/>
    <x v="1"/>
  </r>
  <r>
    <n v="3"/>
    <n v="1"/>
    <s v="31-00518"/>
    <x v="1"/>
    <d v="1899-12-30T17:39:00"/>
    <s v="Delivered"/>
    <n v="103"/>
    <n v="215"/>
    <n v="4.99"/>
    <b v="0"/>
    <n v="6"/>
    <s v="Saturday"/>
    <s v="03:00 PM - 06:00 PM"/>
    <x v="1"/>
  </r>
  <r>
    <n v="3"/>
    <n v="1"/>
    <s v="31-00519"/>
    <x v="1"/>
    <d v="1899-12-30T17:40:00"/>
    <s v="Delivered"/>
    <n v="115"/>
    <n v="63"/>
    <n v="4.99"/>
    <b v="0"/>
    <n v="6"/>
    <s v="Saturday"/>
    <s v="03:00 PM - 06:00 PM"/>
    <x v="1"/>
  </r>
  <r>
    <n v="3"/>
    <n v="1"/>
    <s v="31-00520"/>
    <x v="1"/>
    <d v="1899-12-30T17:42:00"/>
    <s v="Delivered"/>
    <n v="110"/>
    <n v="95"/>
    <n v="4.99"/>
    <b v="1"/>
    <n v="6"/>
    <s v="Saturday"/>
    <s v="03:00 PM - 06:00 PM"/>
    <x v="1"/>
  </r>
  <r>
    <n v="3"/>
    <n v="1"/>
    <s v="31-00521"/>
    <x v="1"/>
    <d v="1899-12-30T17:43:00"/>
    <s v="Delivered"/>
    <n v="92"/>
    <n v="55"/>
    <n v="4.99"/>
    <b v="0"/>
    <n v="6"/>
    <s v="Saturday"/>
    <s v="03:00 PM - 06:00 PM"/>
    <x v="1"/>
  </r>
  <r>
    <n v="3"/>
    <n v="1"/>
    <s v="31-00522"/>
    <x v="1"/>
    <d v="1899-12-30T17:44:00"/>
    <s v="Void"/>
    <s v="N/A"/>
    <n v="29"/>
    <n v="4.99"/>
    <b v="0"/>
    <n v="6"/>
    <s v="Saturday"/>
    <s v="03:00 PM - 06:00 PM"/>
    <x v="1"/>
  </r>
  <r>
    <n v="3"/>
    <n v="1"/>
    <s v="31-00524"/>
    <x v="1"/>
    <d v="1899-12-30T17:45:00"/>
    <s v="Delivered"/>
    <n v="106"/>
    <n v="50"/>
    <n v="4.99"/>
    <b v="0"/>
    <n v="6"/>
    <s v="Saturday"/>
    <s v="03:00 PM - 06:00 PM"/>
    <x v="1"/>
  </r>
  <r>
    <n v="3"/>
    <n v="1"/>
    <s v="31-00523"/>
    <x v="1"/>
    <d v="1899-12-30T17:45:00"/>
    <s v="Delivered"/>
    <n v="108"/>
    <n v="58"/>
    <n v="4.99"/>
    <b v="0"/>
    <n v="6"/>
    <s v="Saturday"/>
    <s v="03:00 PM - 06:00 PM"/>
    <x v="1"/>
  </r>
  <r>
    <n v="3"/>
    <n v="1"/>
    <s v="31-00525"/>
    <x v="1"/>
    <d v="1899-12-30T17:46:00"/>
    <s v="Delivered"/>
    <n v="102"/>
    <n v="63"/>
    <n v="4.99"/>
    <b v="0"/>
    <n v="6"/>
    <s v="Saturday"/>
    <s v="03:00 PM - 06:00 PM"/>
    <x v="1"/>
  </r>
  <r>
    <n v="3"/>
    <n v="1"/>
    <s v="31-00527"/>
    <x v="1"/>
    <d v="1899-12-30T17:47:00"/>
    <s v="Delivered"/>
    <n v="74"/>
    <n v="57"/>
    <n v="4.99"/>
    <b v="0"/>
    <n v="6"/>
    <s v="Saturday"/>
    <s v="03:00 PM - 06:00 PM"/>
    <x v="1"/>
  </r>
  <r>
    <n v="3"/>
    <n v="1"/>
    <s v="31-00526"/>
    <x v="1"/>
    <d v="1899-12-30T17:47:00"/>
    <s v="Delivered"/>
    <n v="83"/>
    <n v="62"/>
    <n v="4.99"/>
    <b v="0"/>
    <n v="6"/>
    <s v="Saturday"/>
    <s v="03:00 PM - 06:00 PM"/>
    <x v="1"/>
  </r>
  <r>
    <n v="3"/>
    <n v="1"/>
    <s v="31-00528"/>
    <x v="1"/>
    <d v="1899-12-30T17:48:00"/>
    <s v="Delivered"/>
    <n v="111"/>
    <n v="76"/>
    <n v="4.99"/>
    <b v="0"/>
    <n v="6"/>
    <s v="Saturday"/>
    <s v="03:00 PM - 06:00 PM"/>
    <x v="1"/>
  </r>
  <r>
    <n v="3"/>
    <n v="1"/>
    <s v="31-00529"/>
    <x v="1"/>
    <d v="1899-12-30T17:49:00"/>
    <s v="Void"/>
    <s v="N/A"/>
    <n v="28"/>
    <n v="4.99"/>
    <b v="0"/>
    <n v="6"/>
    <s v="Saturday"/>
    <s v="03:00 PM - 06:00 PM"/>
    <x v="1"/>
  </r>
  <r>
    <n v="3"/>
    <n v="1"/>
    <s v="31-00530"/>
    <x v="1"/>
    <d v="1899-12-30T17:50:00"/>
    <s v="Void"/>
    <s v="N/A"/>
    <n v="27"/>
    <n v="4.99"/>
    <b v="0"/>
    <n v="6"/>
    <s v="Saturday"/>
    <s v="03:00 PM - 06:00 PM"/>
    <x v="1"/>
  </r>
  <r>
    <n v="3"/>
    <n v="1"/>
    <s v="31-00531"/>
    <x v="1"/>
    <d v="1899-12-30T17:53:00"/>
    <s v="Delivered"/>
    <n v="102"/>
    <n v="59"/>
    <n v="4.99"/>
    <b v="0"/>
    <n v="6"/>
    <s v="Saturday"/>
    <s v="03:00 PM - 06:00 PM"/>
    <x v="1"/>
  </r>
  <r>
    <n v="3"/>
    <n v="1"/>
    <s v="31-00532"/>
    <x v="1"/>
    <d v="1899-12-30T17:53:00"/>
    <s v="Delivered"/>
    <n v="94"/>
    <n v="80"/>
    <n v="4.99"/>
    <b v="0"/>
    <n v="6"/>
    <s v="Saturday"/>
    <s v="03:00 PM - 06:00 PM"/>
    <x v="1"/>
  </r>
  <r>
    <n v="3"/>
    <n v="1"/>
    <s v="31-00534"/>
    <x v="1"/>
    <d v="1899-12-30T17:54:00"/>
    <s v="Void"/>
    <s v="N/A"/>
    <n v="26"/>
    <n v="4.99"/>
    <b v="0"/>
    <n v="6"/>
    <s v="Saturday"/>
    <s v="03:00 PM - 06:00 PM"/>
    <x v="1"/>
  </r>
  <r>
    <n v="3"/>
    <n v="1"/>
    <s v="31-00533"/>
    <x v="1"/>
    <d v="1899-12-30T17:54:00"/>
    <s v="Delivered"/>
    <n v="84"/>
    <n v="80"/>
    <n v="4.99"/>
    <b v="0"/>
    <n v="6"/>
    <s v="Saturday"/>
    <s v="03:00 PM - 06:00 PM"/>
    <x v="1"/>
  </r>
  <r>
    <n v="3"/>
    <n v="1"/>
    <s v="31-00535"/>
    <x v="1"/>
    <d v="1899-12-30T17:55:00"/>
    <s v="Delivered"/>
    <n v="92"/>
    <n v="66"/>
    <n v="4.99"/>
    <b v="0"/>
    <n v="6"/>
    <s v="Saturday"/>
    <s v="03:00 PM - 06:00 PM"/>
    <x v="1"/>
  </r>
  <r>
    <n v="3"/>
    <n v="1"/>
    <s v="31-00536"/>
    <x v="1"/>
    <d v="1899-12-30T17:56:00"/>
    <s v="Delivered"/>
    <n v="93"/>
    <n v="60"/>
    <n v="4.99"/>
    <b v="0"/>
    <n v="6"/>
    <s v="Saturday"/>
    <s v="03:00 PM - 06:00 PM"/>
    <x v="1"/>
  </r>
  <r>
    <n v="3"/>
    <n v="1"/>
    <s v="31-00537"/>
    <x v="1"/>
    <d v="1899-12-30T17:57:00"/>
    <s v="Void"/>
    <s v="N/A"/>
    <n v="33"/>
    <n v="4.99"/>
    <b v="0"/>
    <n v="6"/>
    <s v="Saturday"/>
    <s v="03:00 PM - 06:00 PM"/>
    <x v="1"/>
  </r>
  <r>
    <n v="3"/>
    <n v="1"/>
    <s v="31-00538"/>
    <x v="1"/>
    <d v="1899-12-30T18:03:00"/>
    <s v="Delivered"/>
    <n v="183"/>
    <n v="43"/>
    <n v="4.99"/>
    <b v="0"/>
    <n v="6"/>
    <s v="Saturday"/>
    <s v="06:00 PM - 09:00 PM"/>
    <x v="2"/>
  </r>
  <r>
    <n v="3"/>
    <n v="1"/>
    <s v="31-00539"/>
    <x v="1"/>
    <d v="1899-12-30T18:04:00"/>
    <s v="Delivered"/>
    <n v="184"/>
    <n v="183"/>
    <n v="4.99"/>
    <b v="0"/>
    <n v="6"/>
    <s v="Saturday"/>
    <s v="06:00 PM - 09:00 PM"/>
    <x v="2"/>
  </r>
  <r>
    <n v="3"/>
    <n v="1"/>
    <s v="31-00540"/>
    <x v="1"/>
    <d v="1899-12-30T18:06:00"/>
    <s v="Delivered"/>
    <n v="114"/>
    <n v="129"/>
    <n v="4.99"/>
    <b v="1"/>
    <n v="6"/>
    <s v="Saturday"/>
    <s v="06:00 PM - 09:00 PM"/>
    <x v="2"/>
  </r>
  <r>
    <n v="3"/>
    <n v="1"/>
    <s v="31-00541"/>
    <x v="1"/>
    <d v="1899-12-30T18:07:00"/>
    <s v="Void"/>
    <s v="N/A"/>
    <n v="27"/>
    <n v="4.99"/>
    <b v="0"/>
    <n v="6"/>
    <s v="Saturday"/>
    <s v="06:00 PM - 09:00 PM"/>
    <x v="2"/>
  </r>
  <r>
    <n v="3"/>
    <n v="1"/>
    <s v="31-00543"/>
    <x v="1"/>
    <d v="1899-12-30T18:08:00"/>
    <s v="Void"/>
    <s v="N/A"/>
    <n v="26"/>
    <n v="4.99"/>
    <b v="0"/>
    <n v="6"/>
    <s v="Saturday"/>
    <s v="06:00 PM - 09:00 PM"/>
    <x v="2"/>
  </r>
  <r>
    <n v="3"/>
    <n v="1"/>
    <s v="31-00542"/>
    <x v="1"/>
    <d v="1899-12-30T18:08:00"/>
    <s v="Delivered"/>
    <n v="203"/>
    <n v="63"/>
    <n v="4.99"/>
    <b v="0"/>
    <n v="6"/>
    <s v="Saturday"/>
    <s v="06:00 PM - 09:00 PM"/>
    <x v="2"/>
  </r>
  <r>
    <n v="3"/>
    <n v="1"/>
    <s v="31-00545"/>
    <x v="1"/>
    <d v="1899-12-30T18:08:00"/>
    <s v="Delivered"/>
    <n v="157"/>
    <n v="77"/>
    <n v="4.99"/>
    <b v="1"/>
    <n v="6"/>
    <s v="Saturday"/>
    <s v="06:00 PM - 09:00 PM"/>
    <x v="2"/>
  </r>
  <r>
    <n v="3"/>
    <n v="1"/>
    <s v="31-00544"/>
    <x v="1"/>
    <d v="1899-12-30T18:08:00"/>
    <s v="Delivered"/>
    <n v="147"/>
    <n v="189"/>
    <n v="4.99"/>
    <b v="0"/>
    <n v="6"/>
    <s v="Saturday"/>
    <s v="06:00 PM - 09:00 PM"/>
    <x v="2"/>
  </r>
  <r>
    <n v="3"/>
    <n v="1"/>
    <s v="31-00546"/>
    <x v="1"/>
    <d v="1899-12-30T18:10:00"/>
    <s v="Delivered"/>
    <n v="160"/>
    <n v="93"/>
    <n v="4.99"/>
    <b v="0"/>
    <n v="6"/>
    <s v="Saturday"/>
    <s v="06:00 PM - 09:00 PM"/>
    <x v="2"/>
  </r>
  <r>
    <n v="3"/>
    <n v="1"/>
    <s v="31-00547"/>
    <x v="1"/>
    <d v="1899-12-30T18:11:00"/>
    <s v="Void"/>
    <s v="N/A"/>
    <n v="25"/>
    <n v="4.99"/>
    <b v="0"/>
    <n v="6"/>
    <s v="Saturday"/>
    <s v="06:00 PM - 09:00 PM"/>
    <x v="2"/>
  </r>
  <r>
    <n v="3"/>
    <n v="1"/>
    <s v="31-00548"/>
    <x v="1"/>
    <d v="1899-12-30T18:14:00"/>
    <s v="Delivered"/>
    <n v="179"/>
    <n v="40"/>
    <n v="4.99"/>
    <b v="0"/>
    <n v="6"/>
    <s v="Saturday"/>
    <s v="06:00 PM - 09:00 PM"/>
    <x v="2"/>
  </r>
  <r>
    <n v="3"/>
    <n v="1"/>
    <s v="31-00549"/>
    <x v="1"/>
    <d v="1899-12-30T18:15:00"/>
    <s v="Delivered"/>
    <n v="174"/>
    <n v="182"/>
    <n v="4.99"/>
    <b v="0"/>
    <n v="6"/>
    <s v="Saturday"/>
    <s v="06:00 PM - 09:00 PM"/>
    <x v="2"/>
  </r>
  <r>
    <n v="3"/>
    <n v="1"/>
    <s v="31-00550"/>
    <x v="1"/>
    <d v="1899-12-30T18:17:00"/>
    <s v="Delivered"/>
    <n v="183"/>
    <n v="45"/>
    <n v="4.99"/>
    <b v="0"/>
    <n v="6"/>
    <s v="Saturday"/>
    <s v="06:00 PM - 09:00 PM"/>
    <x v="2"/>
  </r>
  <r>
    <n v="3"/>
    <n v="1"/>
    <s v="31-00551"/>
    <x v="1"/>
    <d v="1899-12-30T18:18:00"/>
    <s v="Delivered"/>
    <n v="148"/>
    <n v="38"/>
    <n v="4.99"/>
    <b v="0"/>
    <n v="6"/>
    <s v="Saturday"/>
    <s v="06:00 PM - 09:00 PM"/>
    <x v="2"/>
  </r>
  <r>
    <n v="3"/>
    <n v="1"/>
    <s v="31-00553"/>
    <x v="1"/>
    <d v="1899-12-30T18:20:00"/>
    <s v="Void"/>
    <s v="N/A"/>
    <n v="22"/>
    <n v="4.99"/>
    <b v="0"/>
    <n v="6"/>
    <s v="Saturday"/>
    <s v="06:00 PM - 09:00 PM"/>
    <x v="2"/>
  </r>
  <r>
    <n v="3"/>
    <n v="1"/>
    <s v="31-00552"/>
    <x v="1"/>
    <d v="1899-12-30T18:20:00"/>
    <s v="Delivered"/>
    <n v="156"/>
    <n v="55"/>
    <n v="4.99"/>
    <b v="0"/>
    <n v="6"/>
    <s v="Saturday"/>
    <s v="06:00 PM - 09:00 PM"/>
    <x v="2"/>
  </r>
  <r>
    <n v="3"/>
    <n v="1"/>
    <s v="31-00554"/>
    <x v="1"/>
    <d v="1899-12-30T18:21:00"/>
    <s v="Delivered"/>
    <n v="123"/>
    <n v="45"/>
    <n v="4.99"/>
    <b v="0"/>
    <n v="6"/>
    <s v="Saturday"/>
    <s v="06:00 PM - 09:00 PM"/>
    <x v="2"/>
  </r>
  <r>
    <n v="3"/>
    <n v="1"/>
    <s v="31-00555"/>
    <x v="1"/>
    <d v="1899-12-30T18:21:00"/>
    <s v="Delivered"/>
    <n v="141"/>
    <n v="61"/>
    <n v="4.99"/>
    <b v="0"/>
    <n v="6"/>
    <s v="Saturday"/>
    <s v="06:00 PM - 09:00 PM"/>
    <x v="2"/>
  </r>
  <r>
    <n v="3"/>
    <n v="1"/>
    <s v="31-00556"/>
    <x v="1"/>
    <d v="1899-12-30T18:26:00"/>
    <s v="Delivered"/>
    <n v="151"/>
    <n v="55"/>
    <n v="4.99"/>
    <b v="0"/>
    <n v="6"/>
    <s v="Saturday"/>
    <s v="06:00 PM - 09:00 PM"/>
    <x v="2"/>
  </r>
  <r>
    <n v="3"/>
    <n v="1"/>
    <s v="31-00558"/>
    <x v="1"/>
    <d v="1899-12-30T18:26:00"/>
    <s v="Delivered"/>
    <n v="166"/>
    <n v="58"/>
    <n v="4.99"/>
    <b v="0"/>
    <n v="6"/>
    <s v="Saturday"/>
    <s v="06:00 PM - 09:00 PM"/>
    <x v="2"/>
  </r>
  <r>
    <n v="3"/>
    <n v="1"/>
    <s v="31-00557"/>
    <x v="1"/>
    <d v="1899-12-30T18:26:00"/>
    <s v="Delivered"/>
    <n v="163"/>
    <n v="63"/>
    <n v="4.99"/>
    <b v="0"/>
    <n v="6"/>
    <s v="Saturday"/>
    <s v="06:00 PM - 09:00 PM"/>
    <x v="2"/>
  </r>
  <r>
    <n v="3"/>
    <n v="1"/>
    <s v="31-00559"/>
    <x v="1"/>
    <d v="1899-12-30T18:30:00"/>
    <s v="Delivered"/>
    <n v="129"/>
    <n v="42"/>
    <n v="4.99"/>
    <b v="0"/>
    <n v="6"/>
    <s v="Saturday"/>
    <s v="06:00 PM - 09:00 PM"/>
    <x v="2"/>
  </r>
  <r>
    <n v="3"/>
    <n v="1"/>
    <s v="31-00561"/>
    <x v="1"/>
    <d v="1899-12-30T18:30:00"/>
    <s v="Delivered"/>
    <n v="162"/>
    <n v="46"/>
    <n v="4.99"/>
    <b v="0"/>
    <n v="6"/>
    <s v="Saturday"/>
    <s v="06:00 PM - 09:00 PM"/>
    <x v="2"/>
  </r>
  <r>
    <n v="3"/>
    <n v="1"/>
    <s v="31-00560"/>
    <x v="1"/>
    <d v="1899-12-30T18:30:00"/>
    <s v="Delivered"/>
    <n v="166"/>
    <n v="67"/>
    <n v="4.99"/>
    <b v="0"/>
    <n v="6"/>
    <s v="Saturday"/>
    <s v="06:00 PM - 09:00 PM"/>
    <x v="2"/>
  </r>
  <r>
    <n v="3"/>
    <n v="1"/>
    <s v="31-00562"/>
    <x v="1"/>
    <d v="1899-12-30T18:32:00"/>
    <s v="Delivered"/>
    <n v="142"/>
    <n v="40"/>
    <n v="4.99"/>
    <b v="0"/>
    <n v="6"/>
    <s v="Saturday"/>
    <s v="06:00 PM - 09:00 PM"/>
    <x v="2"/>
  </r>
  <r>
    <n v="3"/>
    <n v="1"/>
    <s v="31-00564"/>
    <x v="1"/>
    <d v="1899-12-30T18:35:00"/>
    <s v="Void"/>
    <s v="N/A"/>
    <n v="22"/>
    <n v="4.99"/>
    <b v="0"/>
    <n v="6"/>
    <s v="Saturday"/>
    <s v="06:00 PM - 09:00 PM"/>
    <x v="2"/>
  </r>
  <r>
    <n v="3"/>
    <n v="1"/>
    <s v="31-00563"/>
    <x v="1"/>
    <d v="1899-12-30T18:35:00"/>
    <s v="Void"/>
    <s v="N/A"/>
    <n v="32"/>
    <n v="4.99"/>
    <b v="0"/>
    <n v="6"/>
    <s v="Saturday"/>
    <s v="06:00 PM - 09:00 PM"/>
    <x v="2"/>
  </r>
  <r>
    <n v="3"/>
    <n v="1"/>
    <s v="31-00567"/>
    <x v="1"/>
    <d v="1899-12-30T18:36:00"/>
    <s v="Delivered"/>
    <n v="158"/>
    <n v="54"/>
    <n v="4.99"/>
    <b v="0"/>
    <n v="6"/>
    <s v="Saturday"/>
    <s v="06:00 PM - 09:00 PM"/>
    <x v="2"/>
  </r>
  <r>
    <n v="3"/>
    <n v="1"/>
    <s v="31-00566"/>
    <x v="1"/>
    <d v="1899-12-30T18:36:00"/>
    <s v="Delivered"/>
    <n v="188"/>
    <n v="63"/>
    <n v="4.99"/>
    <b v="1"/>
    <n v="6"/>
    <s v="Saturday"/>
    <s v="06:00 PM - 09:00 PM"/>
    <x v="2"/>
  </r>
  <r>
    <n v="3"/>
    <n v="1"/>
    <s v="31-00565"/>
    <x v="1"/>
    <d v="1899-12-30T18:36:00"/>
    <s v="Delivered"/>
    <n v="160"/>
    <n v="73"/>
    <n v="4.99"/>
    <b v="0"/>
    <n v="6"/>
    <s v="Saturday"/>
    <s v="06:00 PM - 09:00 PM"/>
    <x v="2"/>
  </r>
  <r>
    <n v="3"/>
    <n v="1"/>
    <s v="31-00568"/>
    <x v="1"/>
    <d v="1899-12-30T18:37:00"/>
    <s v="Void"/>
    <s v="N/A"/>
    <n v="29"/>
    <n v="4.99"/>
    <b v="0"/>
    <n v="6"/>
    <s v="Saturday"/>
    <s v="06:00 PM - 09:00 PM"/>
    <x v="2"/>
  </r>
  <r>
    <n v="3"/>
    <n v="1"/>
    <s v="31-00569"/>
    <x v="1"/>
    <d v="1899-12-30T18:37:00"/>
    <s v="Delivered"/>
    <n v="177"/>
    <n v="75"/>
    <n v="4.99"/>
    <b v="1"/>
    <n v="6"/>
    <s v="Saturday"/>
    <s v="06:00 PM - 09:00 PM"/>
    <x v="2"/>
  </r>
  <r>
    <n v="3"/>
    <n v="1"/>
    <s v="31-00570"/>
    <x v="1"/>
    <d v="1899-12-30T18:37:00"/>
    <s v="Delivered"/>
    <n v="150"/>
    <n v="107"/>
    <n v="4.99"/>
    <b v="1"/>
    <n v="6"/>
    <s v="Saturday"/>
    <s v="06:00 PM - 09:00 PM"/>
    <x v="2"/>
  </r>
  <r>
    <n v="3"/>
    <n v="1"/>
    <s v="31-00571"/>
    <x v="1"/>
    <d v="1899-12-30T18:42:00"/>
    <s v="Delivered"/>
    <n v="164"/>
    <n v="50"/>
    <n v="4.99"/>
    <b v="0"/>
    <n v="6"/>
    <s v="Saturday"/>
    <s v="06:00 PM - 09:00 PM"/>
    <x v="2"/>
  </r>
  <r>
    <n v="3"/>
    <n v="1"/>
    <s v="31-00572"/>
    <x v="1"/>
    <d v="1899-12-30T18:43:00"/>
    <s v="Delivered"/>
    <n v="127"/>
    <n v="83"/>
    <n v="4.99"/>
    <b v="0"/>
    <n v="6"/>
    <s v="Saturday"/>
    <s v="06:00 PM - 09:00 PM"/>
    <x v="2"/>
  </r>
  <r>
    <n v="3"/>
    <n v="1"/>
    <s v="31-00573"/>
    <x v="1"/>
    <d v="1899-12-30T18:44:00"/>
    <s v="Delivered"/>
    <n v="160"/>
    <n v="109"/>
    <n v="4.99"/>
    <b v="0"/>
    <n v="6"/>
    <s v="Saturday"/>
    <s v="06:00 PM - 09:00 PM"/>
    <x v="2"/>
  </r>
  <r>
    <n v="3"/>
    <n v="1"/>
    <s v="31-00574"/>
    <x v="1"/>
    <d v="1899-12-30T18:46:00"/>
    <s v="Delivered"/>
    <n v="193"/>
    <n v="47"/>
    <n v="4.99"/>
    <b v="0"/>
    <n v="6"/>
    <s v="Saturday"/>
    <s v="06:00 PM - 09:00 PM"/>
    <x v="2"/>
  </r>
  <r>
    <n v="3"/>
    <n v="1"/>
    <s v="31-00575"/>
    <x v="1"/>
    <d v="1899-12-30T18:51:00"/>
    <s v="Delivered"/>
    <n v="188"/>
    <n v="86"/>
    <n v="4.99"/>
    <b v="0"/>
    <n v="6"/>
    <s v="Saturday"/>
    <s v="06:00 PM - 09:00 PM"/>
    <x v="2"/>
  </r>
  <r>
    <n v="3"/>
    <n v="1"/>
    <s v="31-00576"/>
    <x v="1"/>
    <d v="1899-12-30T18:51:00"/>
    <s v="Delivered"/>
    <n v="121"/>
    <n v="164"/>
    <n v="4.99"/>
    <b v="0"/>
    <n v="6"/>
    <s v="Saturday"/>
    <s v="06:00 PM - 09:00 PM"/>
    <x v="2"/>
  </r>
  <r>
    <n v="3"/>
    <n v="1"/>
    <s v="31-00577"/>
    <x v="1"/>
    <d v="1899-12-30T18:52:00"/>
    <s v="Void"/>
    <s v="N/A"/>
    <n v="27"/>
    <n v="4.99"/>
    <b v="0"/>
    <n v="6"/>
    <s v="Saturday"/>
    <s v="06:00 PM - 09:00 PM"/>
    <x v="2"/>
  </r>
  <r>
    <n v="3"/>
    <n v="1"/>
    <s v="31-00578"/>
    <x v="1"/>
    <d v="1899-12-30T18:53:00"/>
    <s v="Delivered"/>
    <n v="116"/>
    <n v="250"/>
    <n v="4.99"/>
    <b v="1"/>
    <n v="6"/>
    <s v="Saturday"/>
    <s v="06:00 PM - 09:00 PM"/>
    <x v="2"/>
  </r>
  <r>
    <n v="3"/>
    <n v="1"/>
    <s v="31-00579"/>
    <x v="1"/>
    <d v="1899-12-30T18:54:00"/>
    <s v="Delivered"/>
    <n v="190"/>
    <n v="41"/>
    <n v="4.99"/>
    <b v="1"/>
    <n v="6"/>
    <s v="Saturday"/>
    <s v="06:00 PM - 09:00 PM"/>
    <x v="2"/>
  </r>
  <r>
    <n v="3"/>
    <n v="1"/>
    <s v="31-00580"/>
    <x v="1"/>
    <d v="1899-12-30T18:55:00"/>
    <s v="Delivered"/>
    <n v="193"/>
    <n v="38"/>
    <n v="4.99"/>
    <b v="0"/>
    <n v="6"/>
    <s v="Saturday"/>
    <s v="06:00 PM - 09:00 PM"/>
    <x v="2"/>
  </r>
  <r>
    <n v="3"/>
    <n v="1"/>
    <s v="31-00581"/>
    <x v="1"/>
    <d v="1899-12-30T18:55:00"/>
    <s v="Delivered"/>
    <n v="136"/>
    <n v="64"/>
    <n v="4.99"/>
    <b v="0"/>
    <n v="6"/>
    <s v="Saturday"/>
    <s v="06:00 PM - 09:00 PM"/>
    <x v="2"/>
  </r>
  <r>
    <n v="3"/>
    <n v="1"/>
    <s v="31-00582"/>
    <x v="1"/>
    <d v="1899-12-30T18:56:00"/>
    <s v="Delivered"/>
    <n v="165"/>
    <n v="250"/>
    <n v="4.99"/>
    <b v="0"/>
    <n v="6"/>
    <s v="Saturday"/>
    <s v="06:00 PM - 09:00 PM"/>
    <x v="2"/>
  </r>
  <r>
    <n v="3"/>
    <n v="1"/>
    <s v="31-00583"/>
    <x v="1"/>
    <d v="1899-12-30T18:58:00"/>
    <s v="Delivered"/>
    <n v="174"/>
    <n v="52"/>
    <n v="4.99"/>
    <b v="0"/>
    <n v="6"/>
    <s v="Saturday"/>
    <s v="06:00 PM - 09:00 PM"/>
    <x v="2"/>
  </r>
  <r>
    <n v="3"/>
    <n v="1"/>
    <s v="31-00584"/>
    <x v="1"/>
    <d v="1899-12-30T19:06:00"/>
    <s v="Delivered"/>
    <n v="109"/>
    <n v="79"/>
    <n v="4.99"/>
    <b v="0"/>
    <n v="6"/>
    <s v="Saturday"/>
    <s v="06:00 PM - 09:00 PM"/>
    <x v="2"/>
  </r>
  <r>
    <n v="3"/>
    <n v="1"/>
    <s v="31-00585"/>
    <x v="1"/>
    <d v="1899-12-30T19:08:00"/>
    <s v="Delivered"/>
    <n v="132"/>
    <n v="37"/>
    <n v="4.99"/>
    <b v="0"/>
    <n v="6"/>
    <s v="Saturday"/>
    <s v="06:00 PM - 09:00 PM"/>
    <x v="2"/>
  </r>
  <r>
    <n v="3"/>
    <n v="1"/>
    <s v="31-00587"/>
    <x v="1"/>
    <d v="1899-12-30T19:14:00"/>
    <s v="Delivered"/>
    <n v="90"/>
    <n v="59"/>
    <n v="4.99"/>
    <b v="0"/>
    <n v="6"/>
    <s v="Saturday"/>
    <s v="06:00 PM - 09:00 PM"/>
    <x v="2"/>
  </r>
  <r>
    <n v="3"/>
    <n v="1"/>
    <s v="31-00588"/>
    <x v="1"/>
    <d v="1899-12-30T19:14:00"/>
    <s v="Delivered"/>
    <n v="134"/>
    <n v="71"/>
    <n v="4.99"/>
    <b v="0"/>
    <n v="6"/>
    <s v="Saturday"/>
    <s v="06:00 PM - 09:00 PM"/>
    <x v="2"/>
  </r>
  <r>
    <n v="3"/>
    <n v="1"/>
    <s v="31-00589"/>
    <x v="1"/>
    <d v="1899-12-30T19:14:00"/>
    <s v="Delivered"/>
    <n v="159"/>
    <n v="72"/>
    <n v="4.99"/>
    <b v="0"/>
    <n v="6"/>
    <s v="Saturday"/>
    <s v="06:00 PM - 09:00 PM"/>
    <x v="2"/>
  </r>
  <r>
    <n v="3"/>
    <n v="1"/>
    <s v="31-00586"/>
    <x v="1"/>
    <d v="1899-12-30T19:14:00"/>
    <s v="Delivered"/>
    <n v="101"/>
    <n v="97"/>
    <n v="4.99"/>
    <b v="0"/>
    <n v="6"/>
    <s v="Saturday"/>
    <s v="06:00 PM - 09:00 PM"/>
    <x v="2"/>
  </r>
  <r>
    <n v="3"/>
    <n v="1"/>
    <s v="31-00590"/>
    <x v="1"/>
    <d v="1899-12-30T19:16:00"/>
    <s v="Void"/>
    <s v="N/A"/>
    <n v="22"/>
    <n v="4.99"/>
    <b v="0"/>
    <n v="6"/>
    <s v="Saturday"/>
    <s v="06:00 PM - 09:00 PM"/>
    <x v="2"/>
  </r>
  <r>
    <n v="3"/>
    <n v="1"/>
    <s v="31-00591"/>
    <x v="1"/>
    <d v="1899-12-30T19:20:00"/>
    <s v="Void"/>
    <s v="N/A"/>
    <n v="21"/>
    <n v="4.99"/>
    <b v="0"/>
    <n v="6"/>
    <s v="Saturday"/>
    <s v="06:00 PM - 09:00 PM"/>
    <x v="2"/>
  </r>
  <r>
    <n v="3"/>
    <n v="1"/>
    <s v="31-00592"/>
    <x v="1"/>
    <d v="1899-12-30T19:21:00"/>
    <s v="Delivered"/>
    <n v="142"/>
    <n v="29"/>
    <n v="4.99"/>
    <b v="0"/>
    <n v="6"/>
    <s v="Saturday"/>
    <s v="06:00 PM - 09:00 PM"/>
    <x v="2"/>
  </r>
  <r>
    <n v="3"/>
    <n v="1"/>
    <s v="31-00593"/>
    <x v="1"/>
    <d v="1899-12-30T19:23:00"/>
    <s v="Delivered"/>
    <n v="98"/>
    <n v="76"/>
    <n v="4.99"/>
    <b v="0"/>
    <n v="6"/>
    <s v="Saturday"/>
    <s v="06:00 PM - 09:00 PM"/>
    <x v="2"/>
  </r>
  <r>
    <n v="3"/>
    <n v="1"/>
    <s v="31-00594"/>
    <x v="1"/>
    <d v="1899-12-30T19:24:00"/>
    <s v="Void"/>
    <s v="N/A"/>
    <n v="21"/>
    <n v="4.99"/>
    <b v="0"/>
    <n v="6"/>
    <s v="Saturday"/>
    <s v="06:00 PM - 09:00 PM"/>
    <x v="2"/>
  </r>
  <r>
    <n v="3"/>
    <n v="1"/>
    <s v="31-00595"/>
    <x v="1"/>
    <d v="1899-12-30T19:26:00"/>
    <s v="Delivered"/>
    <n v="210"/>
    <n v="92"/>
    <n v="4.99"/>
    <b v="0"/>
    <n v="6"/>
    <s v="Saturday"/>
    <s v="06:00 PM - 09:00 PM"/>
    <x v="2"/>
  </r>
  <r>
    <n v="3"/>
    <n v="1"/>
    <s v="31-00597"/>
    <x v="1"/>
    <d v="1899-12-30T19:27:00"/>
    <s v="Delivered"/>
    <n v="144"/>
    <n v="54"/>
    <n v="4.99"/>
    <b v="0"/>
    <n v="6"/>
    <s v="Saturday"/>
    <s v="06:00 PM - 09:00 PM"/>
    <x v="2"/>
  </r>
  <r>
    <n v="3"/>
    <n v="1"/>
    <s v="31-00596"/>
    <x v="1"/>
    <d v="1899-12-30T19:27:00"/>
    <s v="Delivered"/>
    <n v="166"/>
    <n v="86"/>
    <n v="4.99"/>
    <b v="0"/>
    <n v="6"/>
    <s v="Saturday"/>
    <s v="06:00 PM - 09:00 PM"/>
    <x v="2"/>
  </r>
  <r>
    <n v="3"/>
    <n v="1"/>
    <s v="31-00598"/>
    <x v="1"/>
    <d v="1899-12-30T19:28:00"/>
    <s v="Delivered"/>
    <n v="191"/>
    <n v="32"/>
    <n v="4.99"/>
    <b v="0"/>
    <n v="6"/>
    <s v="Saturday"/>
    <s v="06:00 PM - 09:00 PM"/>
    <x v="2"/>
  </r>
  <r>
    <n v="3"/>
    <n v="1"/>
    <s v="31-00599"/>
    <x v="1"/>
    <d v="1899-12-30T19:29:00"/>
    <s v="Delivered"/>
    <n v="182"/>
    <n v="59"/>
    <n v="4.99"/>
    <b v="0"/>
    <n v="6"/>
    <s v="Saturday"/>
    <s v="06:00 PM - 09:00 PM"/>
    <x v="2"/>
  </r>
  <r>
    <n v="3"/>
    <n v="1"/>
    <s v="31-00600"/>
    <x v="1"/>
    <d v="1899-12-30T19:30:00"/>
    <s v="Delivered"/>
    <n v="143"/>
    <n v="71"/>
    <n v="4.99"/>
    <b v="0"/>
    <n v="6"/>
    <s v="Saturday"/>
    <s v="06:00 PM - 09:00 PM"/>
    <x v="2"/>
  </r>
  <r>
    <n v="3"/>
    <n v="1"/>
    <s v="31-00601"/>
    <x v="1"/>
    <d v="1899-12-30T19:33:00"/>
    <s v="Delivered"/>
    <n v="161"/>
    <n v="33"/>
    <n v="4.99"/>
    <b v="0"/>
    <n v="6"/>
    <s v="Saturday"/>
    <s v="06:00 PM - 09:00 PM"/>
    <x v="2"/>
  </r>
  <r>
    <n v="3"/>
    <n v="1"/>
    <s v="31-00602"/>
    <x v="1"/>
    <d v="1899-12-30T19:36:00"/>
    <s v="Delivered"/>
    <n v="104"/>
    <n v="30"/>
    <n v="4.99"/>
    <b v="0"/>
    <n v="6"/>
    <s v="Saturday"/>
    <s v="06:00 PM - 09:00 PM"/>
    <x v="2"/>
  </r>
  <r>
    <n v="3"/>
    <n v="1"/>
    <s v="31-00603"/>
    <x v="1"/>
    <d v="1899-12-30T19:36:00"/>
    <s v="Delivered"/>
    <n v="108"/>
    <n v="36"/>
    <n v="4.99"/>
    <b v="0"/>
    <n v="6"/>
    <s v="Saturday"/>
    <s v="06:00 PM - 09:00 PM"/>
    <x v="2"/>
  </r>
  <r>
    <n v="3"/>
    <n v="1"/>
    <s v="31-00604"/>
    <x v="1"/>
    <d v="1899-12-30T19:37:00"/>
    <s v="Delivered"/>
    <n v="109"/>
    <n v="49"/>
    <n v="4.99"/>
    <b v="0"/>
    <n v="6"/>
    <s v="Saturday"/>
    <s v="06:00 PM - 09:00 PM"/>
    <x v="2"/>
  </r>
  <r>
    <n v="3"/>
    <n v="1"/>
    <s v="31-00605"/>
    <x v="1"/>
    <d v="1899-12-30T19:39:00"/>
    <s v="Delivered"/>
    <n v="186"/>
    <n v="50"/>
    <n v="4.99"/>
    <b v="0"/>
    <n v="6"/>
    <s v="Saturday"/>
    <s v="06:00 PM - 09:00 PM"/>
    <x v="2"/>
  </r>
  <r>
    <n v="3"/>
    <n v="1"/>
    <s v="31-00606"/>
    <x v="1"/>
    <d v="1899-12-30T19:44:00"/>
    <s v="Delivered"/>
    <n v="151"/>
    <n v="67"/>
    <n v="4.99"/>
    <b v="0"/>
    <n v="6"/>
    <s v="Saturday"/>
    <s v="06:00 PM - 09:00 PM"/>
    <x v="2"/>
  </r>
  <r>
    <n v="3"/>
    <n v="1"/>
    <s v="31-00607"/>
    <x v="1"/>
    <d v="1899-12-30T19:50:00"/>
    <s v="Delivered"/>
    <n v="150"/>
    <n v="35"/>
    <n v="4.99"/>
    <b v="0"/>
    <n v="6"/>
    <s v="Saturday"/>
    <s v="06:00 PM - 09:00 PM"/>
    <x v="2"/>
  </r>
  <r>
    <n v="3"/>
    <n v="1"/>
    <s v="31-00608"/>
    <x v="1"/>
    <d v="1899-12-30T19:50:00"/>
    <s v="Delivered"/>
    <n v="109"/>
    <n v="160"/>
    <n v="4.99"/>
    <b v="0"/>
    <n v="6"/>
    <s v="Saturday"/>
    <s v="06:00 PM - 09:00 PM"/>
    <x v="2"/>
  </r>
  <r>
    <n v="3"/>
    <n v="1"/>
    <s v="31-00609"/>
    <x v="1"/>
    <d v="1899-12-30T19:52:00"/>
    <s v="Delivered"/>
    <n v="143"/>
    <n v="155"/>
    <n v="4.99"/>
    <b v="0"/>
    <n v="6"/>
    <s v="Saturday"/>
    <s v="06:00 PM - 09:00 PM"/>
    <x v="2"/>
  </r>
  <r>
    <n v="3"/>
    <n v="1"/>
    <s v="31-00610"/>
    <x v="1"/>
    <d v="1899-12-30T19:54:00"/>
    <s v="Delivered"/>
    <n v="97"/>
    <n v="72"/>
    <n v="4.99"/>
    <b v="0"/>
    <n v="6"/>
    <s v="Saturday"/>
    <s v="06:00 PM - 09:00 PM"/>
    <x v="2"/>
  </r>
  <r>
    <n v="3"/>
    <n v="1"/>
    <s v="31-00611"/>
    <x v="1"/>
    <d v="1899-12-30T19:55:00"/>
    <s v="Delivered"/>
    <n v="101"/>
    <n v="47"/>
    <n v="4.99"/>
    <b v="0"/>
    <n v="6"/>
    <s v="Saturday"/>
    <s v="06:00 PM - 09:00 PM"/>
    <x v="2"/>
  </r>
  <r>
    <n v="3"/>
    <n v="1"/>
    <s v="31-00612"/>
    <x v="1"/>
    <d v="1899-12-30T19:56:00"/>
    <s v="Delivered"/>
    <n v="126"/>
    <n v="34"/>
    <n v="4.99"/>
    <b v="0"/>
    <n v="6"/>
    <s v="Saturday"/>
    <s v="06:00 PM - 09:00 PM"/>
    <x v="2"/>
  </r>
  <r>
    <n v="3"/>
    <n v="1"/>
    <s v="31-00613"/>
    <x v="1"/>
    <d v="1899-12-30T19:59:00"/>
    <s v="Delivered"/>
    <n v="140"/>
    <n v="28"/>
    <n v="4.99"/>
    <b v="0"/>
    <n v="6"/>
    <s v="Saturday"/>
    <s v="06:00 PM - 09:00 PM"/>
    <x v="2"/>
  </r>
  <r>
    <n v="3"/>
    <n v="1"/>
    <s v="31-00614"/>
    <x v="1"/>
    <d v="1899-12-30T20:10:00"/>
    <s v="Void"/>
    <s v="N/A"/>
    <n v="59"/>
    <n v="4.99"/>
    <b v="0"/>
    <n v="6"/>
    <s v="Saturday"/>
    <s v="06:00 PM - 09:00 PM"/>
    <x v="2"/>
  </r>
  <r>
    <n v="3"/>
    <n v="1"/>
    <s v="31-00615"/>
    <x v="1"/>
    <d v="1899-12-30T20:15:00"/>
    <s v="Delivered"/>
    <n v="104"/>
    <n v="102"/>
    <n v="4.99"/>
    <b v="0"/>
    <n v="6"/>
    <s v="Saturday"/>
    <s v="06:00 PM - 09:00 PM"/>
    <x v="2"/>
  </r>
  <r>
    <n v="3"/>
    <n v="1"/>
    <s v="31-00616"/>
    <x v="1"/>
    <d v="1899-12-30T20:17:00"/>
    <s v="Void"/>
    <s v="N/A"/>
    <n v="45"/>
    <n v="4.99"/>
    <b v="0"/>
    <n v="6"/>
    <s v="Saturday"/>
    <s v="06:00 PM - 09:00 PM"/>
    <x v="2"/>
  </r>
  <r>
    <n v="3"/>
    <n v="1"/>
    <s v="31-00617"/>
    <x v="1"/>
    <d v="1899-12-30T20:18:00"/>
    <s v="Void"/>
    <s v="N/A"/>
    <n v="43"/>
    <n v="4.99"/>
    <b v="0"/>
    <n v="6"/>
    <s v="Saturday"/>
    <s v="06:00 PM - 09:00 PM"/>
    <x v="2"/>
  </r>
  <r>
    <n v="3"/>
    <n v="1"/>
    <s v="31-00618"/>
    <x v="1"/>
    <d v="1899-12-30T20:20:00"/>
    <s v="Void"/>
    <s v="N/A"/>
    <n v="33"/>
    <n v="4.99"/>
    <b v="0"/>
    <n v="6"/>
    <s v="Saturday"/>
    <s v="06:00 PM - 09:00 PM"/>
    <x v="2"/>
  </r>
  <r>
    <n v="3"/>
    <n v="1"/>
    <s v="31-00619"/>
    <x v="1"/>
    <d v="1899-12-30T20:25:00"/>
    <s v="Void"/>
    <s v="N/A"/>
    <n v="54"/>
    <n v="4.99"/>
    <b v="0"/>
    <n v="6"/>
    <s v="Saturday"/>
    <s v="06:00 PM - 09:00 PM"/>
    <x v="2"/>
  </r>
  <r>
    <n v="3"/>
    <n v="1"/>
    <s v="31-00620"/>
    <x v="1"/>
    <d v="1899-12-30T20:25:00"/>
    <s v="Void"/>
    <s v="N/A"/>
    <n v="59"/>
    <n v="4.99"/>
    <b v="0"/>
    <n v="6"/>
    <s v="Saturday"/>
    <s v="06:00 PM - 09:00 PM"/>
    <x v="2"/>
  </r>
  <r>
    <n v="3"/>
    <n v="1"/>
    <s v="31-00621"/>
    <x v="1"/>
    <d v="1899-12-30T20:27:00"/>
    <s v="Void"/>
    <s v="N/A"/>
    <n v="28"/>
    <n v="4.99"/>
    <b v="0"/>
    <n v="6"/>
    <s v="Saturday"/>
    <s v="06:00 PM - 09:00 PM"/>
    <x v="2"/>
  </r>
  <r>
    <n v="3"/>
    <n v="1"/>
    <s v="31-00622"/>
    <x v="1"/>
    <d v="1899-12-30T20:28:00"/>
    <s v="Void"/>
    <s v="N/A"/>
    <n v="52"/>
    <n v="4.99"/>
    <b v="0"/>
    <n v="6"/>
    <s v="Saturday"/>
    <s v="06:00 PM - 09:00 PM"/>
    <x v="2"/>
  </r>
  <r>
    <n v="3"/>
    <n v="1"/>
    <s v="31-00623"/>
    <x v="1"/>
    <d v="1899-12-30T20:28:00"/>
    <s v="Delivered"/>
    <n v="110"/>
    <n v="90"/>
    <n v="4.99"/>
    <b v="0"/>
    <n v="6"/>
    <s v="Saturday"/>
    <s v="06:00 PM - 09:00 PM"/>
    <x v="2"/>
  </r>
  <r>
    <n v="3"/>
    <n v="1"/>
    <s v="31-00624"/>
    <x v="1"/>
    <d v="1899-12-30T20:42:00"/>
    <s v="Void"/>
    <s v="N/A"/>
    <n v="47"/>
    <n v="4.99"/>
    <b v="0"/>
    <n v="6"/>
    <s v="Saturday"/>
    <s v="06:00 PM - 09:00 PM"/>
    <x v="2"/>
  </r>
  <r>
    <n v="3"/>
    <n v="1"/>
    <s v="31-00625"/>
    <x v="1"/>
    <d v="1899-12-30T20:43:00"/>
    <s v="Void"/>
    <s v="N/A"/>
    <n v="29"/>
    <n v="4.99"/>
    <b v="0"/>
    <n v="6"/>
    <s v="Saturday"/>
    <s v="06:00 PM - 09:00 PM"/>
    <x v="2"/>
  </r>
  <r>
    <n v="3"/>
    <n v="1"/>
    <s v="31-00626"/>
    <x v="1"/>
    <d v="1899-12-30T20:49:00"/>
    <s v="Void"/>
    <s v="N/A"/>
    <n v="53"/>
    <n v="4.99"/>
    <b v="0"/>
    <n v="6"/>
    <s v="Saturday"/>
    <s v="06:00 PM - 09:00 PM"/>
    <x v="2"/>
  </r>
  <r>
    <n v="3"/>
    <n v="1"/>
    <s v="31-00627"/>
    <x v="1"/>
    <d v="1899-12-30T20:50:00"/>
    <s v="Delivered"/>
    <n v="133"/>
    <n v="94"/>
    <n v="4.99"/>
    <b v="1"/>
    <n v="6"/>
    <s v="Saturday"/>
    <s v="06:00 PM - 09:00 PM"/>
    <x v="2"/>
  </r>
  <r>
    <n v="3"/>
    <n v="1"/>
    <s v="31-00628"/>
    <x v="1"/>
    <d v="1899-12-30T20:54:00"/>
    <s v="Void"/>
    <s v="N/A"/>
    <n v="22"/>
    <n v="4.99"/>
    <b v="0"/>
    <n v="6"/>
    <s v="Saturday"/>
    <s v="06:00 PM - 09:00 PM"/>
    <x v="2"/>
  </r>
  <r>
    <n v="3"/>
    <n v="1"/>
    <s v="31-00629"/>
    <x v="1"/>
    <d v="1899-12-30T20:54:00"/>
    <s v="Delivered"/>
    <n v="128"/>
    <n v="197"/>
    <n v="4.99"/>
    <b v="0"/>
    <n v="6"/>
    <s v="Saturday"/>
    <s v="06:00 PM - 09:00 PM"/>
    <x v="2"/>
  </r>
  <r>
    <n v="3"/>
    <n v="1"/>
    <s v="31-00630"/>
    <x v="1"/>
    <d v="1899-12-30T20:55:00"/>
    <s v="Void"/>
    <s v="N/A"/>
    <n v="58"/>
    <n v="4.99"/>
    <b v="0"/>
    <n v="6"/>
    <s v="Saturday"/>
    <s v="06:00 PM - 09:00 PM"/>
    <x v="2"/>
  </r>
  <r>
    <n v="3"/>
    <n v="1"/>
    <s v="31-00631"/>
    <x v="1"/>
    <d v="1899-12-30T20:58:00"/>
    <s v="Void"/>
    <s v="N/A"/>
    <n v="37"/>
    <n v="4.99"/>
    <b v="0"/>
    <n v="6"/>
    <s v="Saturday"/>
    <s v="06:00 PM - 09:00 PM"/>
    <x v="2"/>
  </r>
  <r>
    <n v="3"/>
    <n v="1"/>
    <s v="31-00632"/>
    <x v="2"/>
    <d v="1899-12-30T12:04:00"/>
    <s v="Delivered"/>
    <n v="23"/>
    <n v="79"/>
    <n v="4.99"/>
    <b v="0"/>
    <n v="7"/>
    <s v="Sunday"/>
    <s v="12:00 PM - 03:00 PM"/>
    <x v="0"/>
  </r>
  <r>
    <n v="3"/>
    <n v="1"/>
    <s v="31-00633"/>
    <x v="2"/>
    <d v="1899-12-30T12:04:00"/>
    <s v="Delivered"/>
    <n v="35"/>
    <n v="91"/>
    <n v="4.99"/>
    <b v="0"/>
    <n v="7"/>
    <s v="Sunday"/>
    <s v="12:00 PM - 03:00 PM"/>
    <x v="0"/>
  </r>
  <r>
    <n v="3"/>
    <n v="1"/>
    <s v="31-00634"/>
    <x v="2"/>
    <d v="1899-12-30T12:17:00"/>
    <s v="Delivered"/>
    <n v="21"/>
    <n v="54"/>
    <n v="4.99"/>
    <b v="0"/>
    <n v="7"/>
    <s v="Sunday"/>
    <s v="12:00 PM - 03:00 PM"/>
    <x v="0"/>
  </r>
  <r>
    <n v="3"/>
    <n v="1"/>
    <s v="31-00635"/>
    <x v="2"/>
    <d v="1899-12-30T12:53:00"/>
    <s v="Delivered"/>
    <n v="23"/>
    <n v="36"/>
    <n v="4.99"/>
    <b v="0"/>
    <n v="7"/>
    <s v="Sunday"/>
    <s v="12:00 PM - 03:00 PM"/>
    <x v="0"/>
  </r>
  <r>
    <n v="3"/>
    <n v="1"/>
    <s v="31-00636"/>
    <x v="2"/>
    <d v="1899-12-30T12:53:00"/>
    <s v="Delivered"/>
    <n v="26"/>
    <n v="39"/>
    <n v="4.99"/>
    <b v="0"/>
    <n v="7"/>
    <s v="Sunday"/>
    <s v="12:00 PM - 03:00 PM"/>
    <x v="0"/>
  </r>
  <r>
    <n v="3"/>
    <n v="1"/>
    <s v="31-00637"/>
    <x v="2"/>
    <d v="1899-12-30T13:34:00"/>
    <s v="Delivered"/>
    <n v="20"/>
    <n v="53"/>
    <n v="4.99"/>
    <b v="0"/>
    <n v="7"/>
    <s v="Sunday"/>
    <s v="12:00 PM - 03:00 PM"/>
    <x v="0"/>
  </r>
  <r>
    <n v="3"/>
    <n v="1"/>
    <s v="31-00638"/>
    <x v="2"/>
    <d v="1899-12-30T13:50:00"/>
    <s v="Delivered"/>
    <n v="36"/>
    <n v="24"/>
    <n v="4.99"/>
    <b v="0"/>
    <n v="7"/>
    <s v="Sunday"/>
    <s v="12:00 PM - 03:00 PM"/>
    <x v="0"/>
  </r>
  <r>
    <n v="3"/>
    <n v="1"/>
    <s v="31-00639"/>
    <x v="2"/>
    <d v="1899-12-30T13:51:00"/>
    <s v="Delivered"/>
    <n v="34"/>
    <n v="80"/>
    <n v="4.99"/>
    <b v="0"/>
    <n v="7"/>
    <s v="Sunday"/>
    <s v="12:00 PM - 03:00 PM"/>
    <x v="0"/>
  </r>
  <r>
    <n v="3"/>
    <n v="1"/>
    <s v="31-00640"/>
    <x v="2"/>
    <d v="1899-12-30T13:52:00"/>
    <s v="Delivered"/>
    <n v="24"/>
    <n v="52"/>
    <n v="4.99"/>
    <b v="0"/>
    <n v="7"/>
    <s v="Sunday"/>
    <s v="12:00 PM - 03:00 PM"/>
    <x v="0"/>
  </r>
  <r>
    <n v="3"/>
    <n v="1"/>
    <s v="31-00641"/>
    <x v="2"/>
    <d v="1899-12-30T13:59:00"/>
    <s v="Delivered"/>
    <n v="33"/>
    <n v="59"/>
    <n v="4.99"/>
    <b v="0"/>
    <n v="7"/>
    <s v="Sunday"/>
    <s v="12:00 PM - 03:00 PM"/>
    <x v="0"/>
  </r>
  <r>
    <n v="3"/>
    <n v="1"/>
    <s v="31-00642"/>
    <x v="2"/>
    <d v="1899-12-30T14:11:00"/>
    <s v="Delivered"/>
    <n v="33"/>
    <n v="137"/>
    <n v="4.99"/>
    <b v="0"/>
    <n v="7"/>
    <s v="Sunday"/>
    <s v="12:00 PM - 03:00 PM"/>
    <x v="0"/>
  </r>
  <r>
    <n v="3"/>
    <n v="1"/>
    <s v="31-00643"/>
    <x v="2"/>
    <d v="1899-12-30T14:15:00"/>
    <s v="Delivered"/>
    <n v="39"/>
    <n v="46"/>
    <n v="4.99"/>
    <b v="1"/>
    <n v="7"/>
    <s v="Sunday"/>
    <s v="12:00 PM - 03:00 PM"/>
    <x v="0"/>
  </r>
  <r>
    <n v="3"/>
    <n v="1"/>
    <s v="31-00644"/>
    <x v="2"/>
    <d v="1899-12-30T14:35:00"/>
    <s v="Delivered"/>
    <n v="27"/>
    <n v="29"/>
    <n v="4.99"/>
    <b v="0"/>
    <n v="7"/>
    <s v="Sunday"/>
    <s v="12:00 PM - 03:00 PM"/>
    <x v="0"/>
  </r>
  <r>
    <n v="3"/>
    <n v="1"/>
    <s v="31-00645"/>
    <x v="2"/>
    <d v="1899-12-30T14:38:00"/>
    <s v="Delivered"/>
    <n v="28"/>
    <n v="39"/>
    <n v="4.99"/>
    <b v="1"/>
    <n v="7"/>
    <s v="Sunday"/>
    <s v="12:00 PM - 03:00 PM"/>
    <x v="0"/>
  </r>
  <r>
    <n v="3"/>
    <n v="1"/>
    <s v="31-00646"/>
    <x v="2"/>
    <d v="1899-12-30T14:58:00"/>
    <s v="Delivered"/>
    <n v="39"/>
    <n v="63"/>
    <n v="4.99"/>
    <b v="0"/>
    <n v="7"/>
    <s v="Sunday"/>
    <s v="12:00 PM - 03:00 PM"/>
    <x v="0"/>
  </r>
  <r>
    <n v="3"/>
    <n v="1"/>
    <s v="31-00647"/>
    <x v="2"/>
    <d v="1899-12-30T15:43:00"/>
    <s v="Delivered"/>
    <n v="21"/>
    <n v="21"/>
    <n v="4.99"/>
    <b v="0"/>
    <n v="7"/>
    <s v="Sunday"/>
    <s v="03:00 PM - 06:00 PM"/>
    <x v="1"/>
  </r>
  <r>
    <n v="3"/>
    <n v="1"/>
    <s v="31-00648"/>
    <x v="2"/>
    <d v="1899-12-30T16:05:00"/>
    <s v="Delivered"/>
    <n v="26"/>
    <n v="57"/>
    <n v="4.99"/>
    <b v="0"/>
    <n v="7"/>
    <s v="Sunday"/>
    <s v="03:00 PM - 06:00 PM"/>
    <x v="1"/>
  </r>
  <r>
    <n v="3"/>
    <n v="1"/>
    <s v="31-00649"/>
    <x v="2"/>
    <d v="1899-12-30T16:09:00"/>
    <s v="Delivered"/>
    <n v="20"/>
    <n v="50"/>
    <n v="4.99"/>
    <b v="0"/>
    <n v="7"/>
    <s v="Sunday"/>
    <s v="03:00 PM - 06:00 PM"/>
    <x v="1"/>
  </r>
  <r>
    <n v="3"/>
    <n v="1"/>
    <s v="31-00650"/>
    <x v="2"/>
    <d v="1899-12-30T16:17:00"/>
    <s v="Delivered"/>
    <n v="38"/>
    <n v="75"/>
    <n v="4.99"/>
    <b v="0"/>
    <n v="7"/>
    <s v="Sunday"/>
    <s v="03:00 PM - 06:00 PM"/>
    <x v="1"/>
  </r>
  <r>
    <n v="3"/>
    <n v="1"/>
    <s v="31-00651"/>
    <x v="2"/>
    <d v="1899-12-30T16:21:00"/>
    <s v="Delivered"/>
    <n v="30"/>
    <n v="33"/>
    <n v="4.99"/>
    <b v="0"/>
    <n v="7"/>
    <s v="Sunday"/>
    <s v="03:00 PM - 06:00 PM"/>
    <x v="1"/>
  </r>
  <r>
    <n v="3"/>
    <n v="1"/>
    <s v="31-00652"/>
    <x v="2"/>
    <d v="1899-12-30T16:42:00"/>
    <s v="Delivered"/>
    <n v="40"/>
    <n v="126"/>
    <n v="4.99"/>
    <b v="0"/>
    <n v="7"/>
    <s v="Sunday"/>
    <s v="03:00 PM - 06:00 PM"/>
    <x v="1"/>
  </r>
  <r>
    <n v="3"/>
    <n v="1"/>
    <s v="31-00654"/>
    <x v="2"/>
    <d v="1899-12-30T16:52:00"/>
    <s v="Delivered"/>
    <n v="37"/>
    <n v="81"/>
    <n v="4.99"/>
    <b v="0"/>
    <n v="7"/>
    <s v="Sunday"/>
    <s v="03:00 PM - 06:00 PM"/>
    <x v="1"/>
  </r>
  <r>
    <n v="3"/>
    <n v="1"/>
    <s v="31-00653"/>
    <x v="2"/>
    <d v="1899-12-30T16:52:00"/>
    <s v="Delivered"/>
    <n v="36"/>
    <n v="104"/>
    <n v="4.99"/>
    <b v="0"/>
    <n v="7"/>
    <s v="Sunday"/>
    <s v="03:00 PM - 06:00 PM"/>
    <x v="1"/>
  </r>
  <r>
    <n v="3"/>
    <n v="1"/>
    <s v="31-00655"/>
    <x v="2"/>
    <d v="1899-12-30T16:53:00"/>
    <s v="Delivered"/>
    <n v="24"/>
    <n v="38"/>
    <n v="4.99"/>
    <b v="0"/>
    <n v="7"/>
    <s v="Sunday"/>
    <s v="03:00 PM - 06:00 PM"/>
    <x v="1"/>
  </r>
  <r>
    <n v="3"/>
    <n v="1"/>
    <s v="31-00656"/>
    <x v="2"/>
    <d v="1899-12-30T16:57:00"/>
    <s v="Delivered"/>
    <n v="27"/>
    <n v="40"/>
    <n v="4.99"/>
    <b v="0"/>
    <n v="7"/>
    <s v="Sunday"/>
    <s v="03:00 PM - 06:00 PM"/>
    <x v="1"/>
  </r>
  <r>
    <n v="3"/>
    <n v="1"/>
    <s v="31-00657"/>
    <x v="2"/>
    <d v="1899-12-30T17:00:00"/>
    <s v="Delivered"/>
    <n v="92"/>
    <n v="102"/>
    <n v="4.99"/>
    <b v="0"/>
    <n v="7"/>
    <s v="Sunday"/>
    <s v="03:00 PM - 06:00 PM"/>
    <x v="1"/>
  </r>
  <r>
    <n v="3"/>
    <n v="1"/>
    <s v="31-00658"/>
    <x v="2"/>
    <d v="1899-12-30T17:01:00"/>
    <s v="Void"/>
    <s v="N/A"/>
    <n v="20"/>
    <n v="4.99"/>
    <b v="0"/>
    <n v="7"/>
    <s v="Sunday"/>
    <s v="03:00 PM - 06:00 PM"/>
    <x v="1"/>
  </r>
  <r>
    <n v="3"/>
    <n v="1"/>
    <s v="31-00659"/>
    <x v="2"/>
    <d v="1899-12-30T17:02:00"/>
    <s v="Delivered"/>
    <n v="69"/>
    <n v="47"/>
    <n v="4.99"/>
    <b v="0"/>
    <n v="7"/>
    <s v="Sunday"/>
    <s v="03:00 PM - 06:00 PM"/>
    <x v="1"/>
  </r>
  <r>
    <n v="3"/>
    <n v="1"/>
    <s v="31-00660"/>
    <x v="2"/>
    <d v="1899-12-30T17:04:00"/>
    <s v="Delivered"/>
    <n v="77"/>
    <n v="40"/>
    <n v="4.99"/>
    <b v="0"/>
    <n v="7"/>
    <s v="Sunday"/>
    <s v="03:00 PM - 06:00 PM"/>
    <x v="1"/>
  </r>
  <r>
    <n v="3"/>
    <n v="1"/>
    <s v="31-00661"/>
    <x v="2"/>
    <d v="1899-12-30T17:04:00"/>
    <s v="Delivered"/>
    <n v="108"/>
    <n v="50"/>
    <n v="4.99"/>
    <b v="0"/>
    <n v="7"/>
    <s v="Sunday"/>
    <s v="03:00 PM - 06:00 PM"/>
    <x v="1"/>
  </r>
  <r>
    <n v="3"/>
    <n v="1"/>
    <s v="31-00662"/>
    <x v="2"/>
    <d v="1899-12-30T17:07:00"/>
    <s v="Delivered"/>
    <n v="78"/>
    <n v="65"/>
    <n v="4.99"/>
    <b v="0"/>
    <n v="7"/>
    <s v="Sunday"/>
    <s v="03:00 PM - 06:00 PM"/>
    <x v="1"/>
  </r>
  <r>
    <n v="3"/>
    <n v="1"/>
    <s v="31-00663"/>
    <x v="2"/>
    <d v="1899-12-30T17:09:00"/>
    <s v="Void"/>
    <s v="N/A"/>
    <n v="26"/>
    <n v="4.99"/>
    <b v="0"/>
    <n v="7"/>
    <s v="Sunday"/>
    <s v="03:00 PM - 06:00 PM"/>
    <x v="1"/>
  </r>
  <r>
    <n v="3"/>
    <n v="1"/>
    <s v="31-00664"/>
    <x v="2"/>
    <d v="1899-12-30T17:09:00"/>
    <s v="Delivered"/>
    <n v="82"/>
    <n v="153"/>
    <n v="4.99"/>
    <b v="0"/>
    <n v="7"/>
    <s v="Sunday"/>
    <s v="03:00 PM - 06:00 PM"/>
    <x v="1"/>
  </r>
  <r>
    <n v="3"/>
    <n v="1"/>
    <s v="31-00665"/>
    <x v="2"/>
    <d v="1899-12-30T17:11:00"/>
    <s v="Delivered"/>
    <n v="93"/>
    <n v="90"/>
    <n v="4.99"/>
    <b v="1"/>
    <n v="7"/>
    <s v="Sunday"/>
    <s v="03:00 PM - 06:00 PM"/>
    <x v="1"/>
  </r>
  <r>
    <n v="3"/>
    <n v="1"/>
    <s v="31-00667"/>
    <x v="2"/>
    <d v="1899-12-30T17:12:00"/>
    <s v="Delivered"/>
    <n v="88"/>
    <n v="60"/>
    <n v="4.99"/>
    <b v="1"/>
    <n v="7"/>
    <s v="Sunday"/>
    <s v="03:00 PM - 06:00 PM"/>
    <x v="1"/>
  </r>
  <r>
    <n v="3"/>
    <n v="1"/>
    <s v="31-00666"/>
    <x v="2"/>
    <d v="1899-12-30T17:12:00"/>
    <s v="Delivered"/>
    <n v="105"/>
    <n v="87"/>
    <n v="4.99"/>
    <b v="1"/>
    <n v="7"/>
    <s v="Sunday"/>
    <s v="03:00 PM - 06:00 PM"/>
    <x v="1"/>
  </r>
  <r>
    <n v="3"/>
    <n v="1"/>
    <s v="31-00669"/>
    <x v="2"/>
    <d v="1899-12-30T17:18:00"/>
    <s v="Delivered"/>
    <n v="97"/>
    <n v="65"/>
    <n v="4.99"/>
    <b v="0"/>
    <n v="7"/>
    <s v="Sunday"/>
    <s v="03:00 PM - 06:00 PM"/>
    <x v="1"/>
  </r>
  <r>
    <n v="3"/>
    <n v="1"/>
    <s v="31-00668"/>
    <x v="2"/>
    <d v="1899-12-30T17:18:00"/>
    <s v="Delivered"/>
    <n v="103"/>
    <n v="93"/>
    <n v="4.99"/>
    <b v="0"/>
    <n v="7"/>
    <s v="Sunday"/>
    <s v="03:00 PM - 06:00 PM"/>
    <x v="1"/>
  </r>
  <r>
    <n v="3"/>
    <n v="1"/>
    <s v="31-00670"/>
    <x v="2"/>
    <d v="1899-12-30T17:19:00"/>
    <s v="Void"/>
    <s v="N/A"/>
    <n v="37"/>
    <n v="4.99"/>
    <b v="0"/>
    <n v="7"/>
    <s v="Sunday"/>
    <s v="03:00 PM - 06:00 PM"/>
    <x v="1"/>
  </r>
  <r>
    <n v="3"/>
    <n v="1"/>
    <s v="31-00672"/>
    <x v="2"/>
    <d v="1899-12-30T17:21:00"/>
    <s v="Delivered"/>
    <n v="106"/>
    <n v="39"/>
    <n v="4.99"/>
    <b v="0"/>
    <n v="7"/>
    <s v="Sunday"/>
    <s v="03:00 PM - 06:00 PM"/>
    <x v="1"/>
  </r>
  <r>
    <n v="3"/>
    <n v="1"/>
    <s v="31-00671"/>
    <x v="2"/>
    <d v="1899-12-30T17:21:00"/>
    <s v="Delivered"/>
    <n v="101"/>
    <n v="51"/>
    <n v="4.99"/>
    <b v="0"/>
    <n v="7"/>
    <s v="Sunday"/>
    <s v="03:00 PM - 06:00 PM"/>
    <x v="1"/>
  </r>
  <r>
    <n v="3"/>
    <n v="1"/>
    <s v="31-00673"/>
    <x v="2"/>
    <d v="1899-12-30T17:23:00"/>
    <s v="Void"/>
    <s v="N/A"/>
    <n v="21"/>
    <n v="4.99"/>
    <b v="0"/>
    <n v="7"/>
    <s v="Sunday"/>
    <s v="03:00 PM - 06:00 PM"/>
    <x v="1"/>
  </r>
  <r>
    <n v="3"/>
    <n v="1"/>
    <s v="31-00674"/>
    <x v="2"/>
    <d v="1899-12-30T17:25:00"/>
    <s v="Delivered"/>
    <n v="95"/>
    <n v="81"/>
    <n v="4.99"/>
    <b v="0"/>
    <n v="7"/>
    <s v="Sunday"/>
    <s v="03:00 PM - 06:00 PM"/>
    <x v="1"/>
  </r>
  <r>
    <n v="3"/>
    <n v="1"/>
    <s v="31-00675"/>
    <x v="2"/>
    <d v="1899-12-30T17:27:00"/>
    <s v="Delivered"/>
    <n v="96"/>
    <n v="48"/>
    <n v="4.99"/>
    <b v="0"/>
    <n v="7"/>
    <s v="Sunday"/>
    <s v="03:00 PM - 06:00 PM"/>
    <x v="1"/>
  </r>
  <r>
    <n v="3"/>
    <n v="1"/>
    <s v="31-00676"/>
    <x v="2"/>
    <d v="1899-12-30T17:30:00"/>
    <s v="Void"/>
    <s v="N/A"/>
    <n v="27"/>
    <n v="4.99"/>
    <b v="0"/>
    <n v="7"/>
    <s v="Sunday"/>
    <s v="03:00 PM - 06:00 PM"/>
    <x v="1"/>
  </r>
  <r>
    <n v="3"/>
    <n v="1"/>
    <s v="31-00677"/>
    <x v="2"/>
    <d v="1899-12-30T17:30:00"/>
    <s v="Delivered"/>
    <n v="104"/>
    <n v="125"/>
    <n v="4.99"/>
    <b v="1"/>
    <n v="7"/>
    <s v="Sunday"/>
    <s v="03:00 PM - 06:00 PM"/>
    <x v="1"/>
  </r>
  <r>
    <n v="3"/>
    <n v="1"/>
    <s v="31-00678"/>
    <x v="2"/>
    <d v="1899-12-30T17:31:00"/>
    <s v="Delivered"/>
    <n v="109"/>
    <n v="50"/>
    <n v="4.99"/>
    <b v="0"/>
    <n v="7"/>
    <s v="Sunday"/>
    <s v="03:00 PM - 06:00 PM"/>
    <x v="1"/>
  </r>
  <r>
    <n v="3"/>
    <n v="1"/>
    <s v="31-00679"/>
    <x v="2"/>
    <d v="1899-12-30T17:32:00"/>
    <s v="Delivered"/>
    <n v="89"/>
    <n v="40"/>
    <n v="4.99"/>
    <b v="0"/>
    <n v="7"/>
    <s v="Sunday"/>
    <s v="03:00 PM - 06:00 PM"/>
    <x v="1"/>
  </r>
  <r>
    <n v="3"/>
    <n v="1"/>
    <s v="31-00680"/>
    <x v="2"/>
    <d v="1899-12-30T17:33:00"/>
    <s v="Delivered"/>
    <n v="104"/>
    <n v="81"/>
    <n v="4.99"/>
    <b v="0"/>
    <n v="7"/>
    <s v="Sunday"/>
    <s v="03:00 PM - 06:00 PM"/>
    <x v="1"/>
  </r>
  <r>
    <n v="3"/>
    <n v="1"/>
    <s v="31-00681"/>
    <x v="2"/>
    <d v="1899-12-30T17:35:00"/>
    <s v="Delivered"/>
    <n v="63"/>
    <n v="74"/>
    <n v="4.99"/>
    <b v="0"/>
    <n v="7"/>
    <s v="Sunday"/>
    <s v="03:00 PM - 06:00 PM"/>
    <x v="1"/>
  </r>
  <r>
    <n v="3"/>
    <n v="1"/>
    <s v="31-00682"/>
    <x v="2"/>
    <d v="1899-12-30T17:37:00"/>
    <s v="Void"/>
    <s v="N/A"/>
    <n v="31"/>
    <n v="4.99"/>
    <b v="0"/>
    <n v="7"/>
    <s v="Sunday"/>
    <s v="03:00 PM - 06:00 PM"/>
    <x v="1"/>
  </r>
  <r>
    <n v="3"/>
    <n v="1"/>
    <s v="31-00683"/>
    <x v="2"/>
    <d v="1899-12-30T17:38:00"/>
    <s v="Delivered"/>
    <n v="88"/>
    <n v="47"/>
    <n v="4.99"/>
    <b v="0"/>
    <n v="7"/>
    <s v="Sunday"/>
    <s v="03:00 PM - 06:00 PM"/>
    <x v="1"/>
  </r>
  <r>
    <n v="3"/>
    <n v="1"/>
    <s v="31-00684"/>
    <x v="2"/>
    <d v="1899-12-30T17:39:00"/>
    <s v="Delivered"/>
    <n v="75"/>
    <n v="60"/>
    <n v="4.99"/>
    <b v="0"/>
    <n v="7"/>
    <s v="Sunday"/>
    <s v="03:00 PM - 06:00 PM"/>
    <x v="1"/>
  </r>
  <r>
    <n v="3"/>
    <n v="1"/>
    <s v="31-00686"/>
    <x v="2"/>
    <d v="1899-12-30T17:43:00"/>
    <s v="Void"/>
    <s v="N/A"/>
    <n v="31"/>
    <n v="4.99"/>
    <b v="0"/>
    <n v="7"/>
    <s v="Sunday"/>
    <s v="03:00 PM - 06:00 PM"/>
    <x v="1"/>
  </r>
  <r>
    <n v="3"/>
    <n v="1"/>
    <s v="31-00685"/>
    <x v="2"/>
    <d v="1899-12-30T17:43:00"/>
    <s v="Delivered"/>
    <n v="76"/>
    <n v="40"/>
    <n v="4.99"/>
    <b v="0"/>
    <n v="7"/>
    <s v="Sunday"/>
    <s v="03:00 PM - 06:00 PM"/>
    <x v="1"/>
  </r>
  <r>
    <n v="3"/>
    <n v="1"/>
    <s v="31-00687"/>
    <x v="2"/>
    <d v="1899-12-30T17:44:00"/>
    <s v="Void"/>
    <s v="N/A"/>
    <n v="32"/>
    <n v="4.99"/>
    <b v="0"/>
    <n v="7"/>
    <s v="Sunday"/>
    <s v="03:00 PM - 06:00 PM"/>
    <x v="1"/>
  </r>
  <r>
    <n v="3"/>
    <n v="1"/>
    <s v="31-00688"/>
    <x v="2"/>
    <d v="1899-12-30T17:44:00"/>
    <s v="Delivered"/>
    <n v="113"/>
    <n v="62"/>
    <n v="4.99"/>
    <b v="0"/>
    <n v="7"/>
    <s v="Sunday"/>
    <s v="03:00 PM - 06:00 PM"/>
    <x v="1"/>
  </r>
  <r>
    <n v="3"/>
    <n v="1"/>
    <s v="31-00689"/>
    <x v="2"/>
    <d v="1899-12-30T17:46:00"/>
    <s v="Delivered"/>
    <n v="116"/>
    <n v="85"/>
    <n v="4.99"/>
    <b v="0"/>
    <n v="7"/>
    <s v="Sunday"/>
    <s v="03:00 PM - 06:00 PM"/>
    <x v="1"/>
  </r>
  <r>
    <n v="3"/>
    <n v="1"/>
    <s v="31-00691"/>
    <x v="2"/>
    <d v="1899-12-30T17:48:00"/>
    <s v="Delivered"/>
    <n v="107"/>
    <n v="42"/>
    <n v="4.99"/>
    <b v="0"/>
    <n v="7"/>
    <s v="Sunday"/>
    <s v="03:00 PM - 06:00 PM"/>
    <x v="1"/>
  </r>
  <r>
    <n v="3"/>
    <n v="1"/>
    <s v="31-00690"/>
    <x v="2"/>
    <d v="1899-12-30T17:48:00"/>
    <s v="Delivered"/>
    <n v="100"/>
    <n v="74"/>
    <n v="4.99"/>
    <b v="0"/>
    <n v="7"/>
    <s v="Sunday"/>
    <s v="03:00 PM - 06:00 PM"/>
    <x v="1"/>
  </r>
  <r>
    <n v="3"/>
    <n v="1"/>
    <s v="31-00692"/>
    <x v="2"/>
    <d v="1899-12-30T17:53:00"/>
    <s v="Delivered"/>
    <n v="86"/>
    <n v="41"/>
    <n v="4.99"/>
    <b v="0"/>
    <n v="7"/>
    <s v="Sunday"/>
    <s v="03:00 PM - 06:00 PM"/>
    <x v="1"/>
  </r>
  <r>
    <n v="3"/>
    <n v="1"/>
    <s v="31-00693"/>
    <x v="2"/>
    <d v="1899-12-30T17:55:00"/>
    <s v="Void"/>
    <s v="N/A"/>
    <n v="23"/>
    <n v="4.99"/>
    <b v="0"/>
    <n v="7"/>
    <s v="Sunday"/>
    <s v="03:00 PM - 06:00 PM"/>
    <x v="1"/>
  </r>
  <r>
    <n v="3"/>
    <n v="1"/>
    <s v="31-00694"/>
    <x v="2"/>
    <d v="1899-12-30T17:56:00"/>
    <s v="Void"/>
    <s v="N/A"/>
    <n v="33"/>
    <n v="4.99"/>
    <b v="0"/>
    <n v="7"/>
    <s v="Sunday"/>
    <s v="03:00 PM - 06:00 PM"/>
    <x v="1"/>
  </r>
  <r>
    <n v="3"/>
    <n v="1"/>
    <s v="31-00695"/>
    <x v="2"/>
    <d v="1899-12-30T17:57:00"/>
    <s v="Void"/>
    <s v="N/A"/>
    <n v="37"/>
    <n v="4.99"/>
    <b v="0"/>
    <n v="7"/>
    <s v="Sunday"/>
    <s v="03:00 PM - 06:00 PM"/>
    <x v="1"/>
  </r>
  <r>
    <n v="3"/>
    <n v="1"/>
    <s v="31-00697"/>
    <x v="2"/>
    <d v="1899-12-30T17:59:00"/>
    <s v="Delivered"/>
    <n v="87"/>
    <n v="69"/>
    <n v="4.99"/>
    <b v="1"/>
    <n v="7"/>
    <s v="Sunday"/>
    <s v="03:00 PM - 06:00 PM"/>
    <x v="1"/>
  </r>
  <r>
    <n v="3"/>
    <n v="1"/>
    <s v="31-00696"/>
    <x v="2"/>
    <d v="1899-12-30T17:59:00"/>
    <s v="Delivered"/>
    <n v="108"/>
    <n v="110"/>
    <n v="4.99"/>
    <b v="0"/>
    <n v="7"/>
    <s v="Sunday"/>
    <s v="03:00 PM - 06:00 PM"/>
    <x v="1"/>
  </r>
  <r>
    <n v="3"/>
    <n v="1"/>
    <s v="31-00698"/>
    <x v="2"/>
    <d v="1899-12-30T18:02:00"/>
    <s v="Delivered"/>
    <n v="119"/>
    <n v="64"/>
    <n v="4.99"/>
    <b v="0"/>
    <n v="7"/>
    <s v="Sunday"/>
    <s v="06:00 PM - 09:00 PM"/>
    <x v="2"/>
  </r>
  <r>
    <n v="3"/>
    <n v="1"/>
    <s v="31-00699"/>
    <x v="2"/>
    <d v="1899-12-30T18:04:00"/>
    <s v="Delivered"/>
    <n v="76"/>
    <n v="51"/>
    <n v="4.99"/>
    <b v="0"/>
    <n v="7"/>
    <s v="Sunday"/>
    <s v="06:00 PM - 09:00 PM"/>
    <x v="2"/>
  </r>
  <r>
    <n v="3"/>
    <n v="1"/>
    <s v="31-00700"/>
    <x v="2"/>
    <d v="1899-12-30T18:06:00"/>
    <s v="Delivered"/>
    <n v="114"/>
    <n v="58"/>
    <n v="4.99"/>
    <b v="0"/>
    <n v="7"/>
    <s v="Sunday"/>
    <s v="06:00 PM - 09:00 PM"/>
    <x v="2"/>
  </r>
  <r>
    <n v="3"/>
    <n v="1"/>
    <s v="31-00701"/>
    <x v="2"/>
    <d v="1899-12-30T18:06:00"/>
    <s v="Delivered"/>
    <n v="109"/>
    <n v="65"/>
    <n v="4.99"/>
    <b v="0"/>
    <n v="7"/>
    <s v="Sunday"/>
    <s v="06:00 PM - 09:00 PM"/>
    <x v="2"/>
  </r>
  <r>
    <n v="3"/>
    <n v="1"/>
    <s v="31-00702"/>
    <x v="2"/>
    <d v="1899-12-30T18:10:00"/>
    <s v="Delivered"/>
    <n v="71"/>
    <n v="61"/>
    <n v="4.99"/>
    <b v="0"/>
    <n v="7"/>
    <s v="Sunday"/>
    <s v="06:00 PM - 09:00 PM"/>
    <x v="2"/>
  </r>
  <r>
    <n v="3"/>
    <n v="1"/>
    <s v="31-00703"/>
    <x v="2"/>
    <d v="1899-12-30T18:14:00"/>
    <s v="Delivered"/>
    <n v="76"/>
    <n v="37"/>
    <n v="4.99"/>
    <b v="0"/>
    <n v="7"/>
    <s v="Sunday"/>
    <s v="06:00 PM - 09:00 PM"/>
    <x v="2"/>
  </r>
  <r>
    <n v="3"/>
    <n v="1"/>
    <s v="31-00704"/>
    <x v="2"/>
    <d v="1899-12-30T18:14:00"/>
    <s v="Delivered"/>
    <n v="108"/>
    <n v="71"/>
    <n v="4.99"/>
    <b v="0"/>
    <n v="7"/>
    <s v="Sunday"/>
    <s v="06:00 PM - 09:00 PM"/>
    <x v="2"/>
  </r>
  <r>
    <n v="3"/>
    <n v="1"/>
    <s v="31-00705"/>
    <x v="2"/>
    <d v="1899-12-30T18:17:00"/>
    <s v="Delivered"/>
    <n v="91"/>
    <n v="36"/>
    <n v="4.99"/>
    <b v="0"/>
    <n v="7"/>
    <s v="Sunday"/>
    <s v="06:00 PM - 09:00 PM"/>
    <x v="2"/>
  </r>
  <r>
    <n v="3"/>
    <n v="1"/>
    <s v="31-00706"/>
    <x v="2"/>
    <d v="1899-12-30T18:20:00"/>
    <s v="Delivered"/>
    <n v="64"/>
    <n v="33"/>
    <n v="4.99"/>
    <b v="0"/>
    <n v="7"/>
    <s v="Sunday"/>
    <s v="06:00 PM - 09:00 PM"/>
    <x v="2"/>
  </r>
  <r>
    <n v="3"/>
    <n v="1"/>
    <s v="31-00708"/>
    <x v="2"/>
    <d v="1899-12-30T18:21:00"/>
    <s v="Delivered"/>
    <n v="86"/>
    <n v="54"/>
    <n v="4.99"/>
    <b v="0"/>
    <n v="7"/>
    <s v="Sunday"/>
    <s v="06:00 PM - 09:00 PM"/>
    <x v="2"/>
  </r>
  <r>
    <n v="3"/>
    <n v="1"/>
    <s v="31-00707"/>
    <x v="2"/>
    <d v="1899-12-30T18:21:00"/>
    <s v="Delivered"/>
    <n v="85"/>
    <n v="85"/>
    <n v="4.99"/>
    <b v="0"/>
    <n v="7"/>
    <s v="Sunday"/>
    <s v="06:00 PM - 09:00 PM"/>
    <x v="2"/>
  </r>
  <r>
    <n v="3"/>
    <n v="1"/>
    <s v="31-00709"/>
    <x v="2"/>
    <d v="1899-12-30T18:28:00"/>
    <s v="Delivered"/>
    <n v="98"/>
    <n v="66"/>
    <n v="4.99"/>
    <b v="0"/>
    <n v="7"/>
    <s v="Sunday"/>
    <s v="06:00 PM - 09:00 PM"/>
    <x v="2"/>
  </r>
  <r>
    <n v="3"/>
    <n v="1"/>
    <s v="31-00710"/>
    <x v="2"/>
    <d v="1899-12-30T18:29:00"/>
    <s v="Delivered"/>
    <n v="110"/>
    <n v="55"/>
    <n v="4.99"/>
    <b v="0"/>
    <n v="7"/>
    <s v="Sunday"/>
    <s v="06:00 PM - 09:00 PM"/>
    <x v="2"/>
  </r>
  <r>
    <n v="3"/>
    <n v="1"/>
    <s v="31-00711"/>
    <x v="2"/>
    <d v="1899-12-30T18:32:00"/>
    <s v="Delivered"/>
    <n v="100"/>
    <n v="31"/>
    <n v="4.99"/>
    <b v="0"/>
    <n v="7"/>
    <s v="Sunday"/>
    <s v="06:00 PM - 09:00 PM"/>
    <x v="2"/>
  </r>
  <r>
    <n v="3"/>
    <n v="1"/>
    <s v="31-00712"/>
    <x v="2"/>
    <d v="1899-12-30T18:33:00"/>
    <s v="Delivered"/>
    <n v="121"/>
    <n v="209"/>
    <n v="4.99"/>
    <b v="1"/>
    <n v="7"/>
    <s v="Sunday"/>
    <s v="06:00 PM - 09:00 PM"/>
    <x v="2"/>
  </r>
  <r>
    <n v="3"/>
    <n v="1"/>
    <s v="31-00713"/>
    <x v="2"/>
    <d v="1899-12-30T18:37:00"/>
    <s v="Delivered"/>
    <n v="86"/>
    <n v="99"/>
    <n v="4.99"/>
    <b v="0"/>
    <n v="7"/>
    <s v="Sunday"/>
    <s v="06:00 PM - 09:00 PM"/>
    <x v="2"/>
  </r>
  <r>
    <n v="3"/>
    <n v="1"/>
    <s v="31-00714"/>
    <x v="2"/>
    <d v="1899-12-30T18:43:00"/>
    <s v="Delivered"/>
    <n v="72"/>
    <n v="41"/>
    <n v="4.99"/>
    <b v="0"/>
    <n v="7"/>
    <s v="Sunday"/>
    <s v="06:00 PM - 09:00 PM"/>
    <x v="2"/>
  </r>
  <r>
    <n v="3"/>
    <n v="1"/>
    <s v="31-00715"/>
    <x v="2"/>
    <d v="1899-12-30T18:45:00"/>
    <s v="Delivered"/>
    <n v="120"/>
    <n v="35"/>
    <n v="4.99"/>
    <b v="0"/>
    <n v="7"/>
    <s v="Sunday"/>
    <s v="06:00 PM - 09:00 PM"/>
    <x v="2"/>
  </r>
  <r>
    <n v="3"/>
    <n v="1"/>
    <s v="31-00717"/>
    <x v="2"/>
    <d v="1899-12-30T18:45:00"/>
    <s v="Delivered"/>
    <n v="106"/>
    <n v="39"/>
    <n v="4.99"/>
    <b v="0"/>
    <n v="7"/>
    <s v="Sunday"/>
    <s v="06:00 PM - 09:00 PM"/>
    <x v="2"/>
  </r>
  <r>
    <n v="3"/>
    <n v="1"/>
    <s v="31-00716"/>
    <x v="2"/>
    <d v="1899-12-30T18:45:00"/>
    <s v="Delivered"/>
    <n v="85"/>
    <n v="68"/>
    <n v="4.99"/>
    <b v="0"/>
    <n v="7"/>
    <s v="Sunday"/>
    <s v="06:00 PM - 09:00 PM"/>
    <x v="2"/>
  </r>
  <r>
    <n v="3"/>
    <n v="1"/>
    <s v="31-00719"/>
    <x v="2"/>
    <d v="1899-12-30T18:47:00"/>
    <s v="Delivered"/>
    <n v="70"/>
    <n v="35"/>
    <n v="4.99"/>
    <b v="1"/>
    <n v="7"/>
    <s v="Sunday"/>
    <s v="06:00 PM - 09:00 PM"/>
    <x v="2"/>
  </r>
  <r>
    <n v="3"/>
    <n v="1"/>
    <s v="31-00718"/>
    <x v="2"/>
    <d v="1899-12-30T18:47:00"/>
    <s v="Delivered"/>
    <n v="81"/>
    <n v="72"/>
    <n v="4.99"/>
    <b v="0"/>
    <n v="7"/>
    <s v="Sunday"/>
    <s v="06:00 PM - 09:00 PM"/>
    <x v="2"/>
  </r>
  <r>
    <n v="3"/>
    <n v="1"/>
    <s v="31-00721"/>
    <x v="2"/>
    <d v="1899-12-30T18:49:00"/>
    <s v="Void"/>
    <s v="N/A"/>
    <n v="21"/>
    <n v="4.99"/>
    <b v="0"/>
    <n v="7"/>
    <s v="Sunday"/>
    <s v="06:00 PM - 09:00 PM"/>
    <x v="2"/>
  </r>
  <r>
    <n v="3"/>
    <n v="1"/>
    <s v="31-00720"/>
    <x v="2"/>
    <d v="1899-12-30T18:49:00"/>
    <s v="Delivered"/>
    <n v="66"/>
    <n v="80"/>
    <n v="4.99"/>
    <b v="0"/>
    <n v="7"/>
    <s v="Sunday"/>
    <s v="06:00 PM - 09:00 PM"/>
    <x v="2"/>
  </r>
  <r>
    <n v="3"/>
    <n v="1"/>
    <s v="31-00722"/>
    <x v="2"/>
    <d v="1899-12-30T18:50:00"/>
    <s v="Delivered"/>
    <n v="60"/>
    <n v="40"/>
    <n v="4.99"/>
    <b v="0"/>
    <n v="7"/>
    <s v="Sunday"/>
    <s v="06:00 PM - 09:00 PM"/>
    <x v="2"/>
  </r>
  <r>
    <n v="3"/>
    <n v="1"/>
    <s v="31-00723"/>
    <x v="2"/>
    <d v="1899-12-30T18:51:00"/>
    <s v="Delivered"/>
    <n v="74"/>
    <n v="77"/>
    <n v="4.99"/>
    <b v="0"/>
    <n v="7"/>
    <s v="Sunday"/>
    <s v="06:00 PM - 09:00 PM"/>
    <x v="2"/>
  </r>
  <r>
    <n v="3"/>
    <n v="1"/>
    <s v="31-00725"/>
    <x v="2"/>
    <d v="1899-12-30T18:55:00"/>
    <s v="Delivered"/>
    <n v="106"/>
    <n v="31"/>
    <n v="4.99"/>
    <b v="0"/>
    <n v="7"/>
    <s v="Sunday"/>
    <s v="06:00 PM - 09:00 PM"/>
    <x v="2"/>
  </r>
  <r>
    <n v="3"/>
    <n v="1"/>
    <s v="31-00724"/>
    <x v="2"/>
    <d v="1899-12-30T18:55:00"/>
    <s v="Delivered"/>
    <n v="73"/>
    <n v="37"/>
    <n v="4.99"/>
    <b v="0"/>
    <n v="7"/>
    <s v="Sunday"/>
    <s v="06:00 PM - 09:00 PM"/>
    <x v="2"/>
  </r>
  <r>
    <n v="3"/>
    <n v="1"/>
    <s v="31-00726"/>
    <x v="2"/>
    <d v="1899-12-30T18:56:00"/>
    <s v="Delivered"/>
    <n v="54"/>
    <n v="30"/>
    <n v="4.99"/>
    <b v="0"/>
    <n v="7"/>
    <s v="Sunday"/>
    <s v="06:00 PM - 09:00 PM"/>
    <x v="2"/>
  </r>
  <r>
    <n v="3"/>
    <n v="1"/>
    <s v="31-00727"/>
    <x v="2"/>
    <d v="1899-12-30T19:06:00"/>
    <s v="Delivered"/>
    <n v="71"/>
    <n v="57"/>
    <n v="4.99"/>
    <b v="0"/>
    <n v="7"/>
    <s v="Sunday"/>
    <s v="06:00 PM - 09:00 PM"/>
    <x v="2"/>
  </r>
  <r>
    <n v="3"/>
    <n v="1"/>
    <s v="31-00728"/>
    <x v="2"/>
    <d v="1899-12-30T19:11:00"/>
    <s v="Delivered"/>
    <n v="63"/>
    <n v="62"/>
    <n v="4.99"/>
    <b v="0"/>
    <n v="7"/>
    <s v="Sunday"/>
    <s v="06:00 PM - 09:00 PM"/>
    <x v="2"/>
  </r>
  <r>
    <n v="3"/>
    <n v="1"/>
    <s v="31-00729"/>
    <x v="2"/>
    <d v="1899-12-30T19:14:00"/>
    <s v="Delivered"/>
    <n v="74"/>
    <n v="60"/>
    <n v="4.99"/>
    <b v="0"/>
    <n v="7"/>
    <s v="Sunday"/>
    <s v="06:00 PM - 09:00 PM"/>
    <x v="2"/>
  </r>
  <r>
    <n v="3"/>
    <n v="1"/>
    <s v="31-00730"/>
    <x v="2"/>
    <d v="1899-12-30T19:15:00"/>
    <s v="Delivered"/>
    <n v="61"/>
    <n v="84"/>
    <n v="4.99"/>
    <b v="0"/>
    <n v="7"/>
    <s v="Sunday"/>
    <s v="06:00 PM - 09:00 PM"/>
    <x v="2"/>
  </r>
  <r>
    <n v="3"/>
    <n v="1"/>
    <s v="31-00732"/>
    <x v="2"/>
    <d v="1899-12-30T19:16:00"/>
    <s v="Delivered"/>
    <n v="57"/>
    <n v="44"/>
    <n v="4.99"/>
    <b v="0"/>
    <n v="7"/>
    <s v="Sunday"/>
    <s v="06:00 PM - 09:00 PM"/>
    <x v="2"/>
  </r>
  <r>
    <n v="3"/>
    <n v="1"/>
    <s v="31-00731"/>
    <x v="2"/>
    <d v="1899-12-30T19:16:00"/>
    <s v="Delivered"/>
    <n v="61"/>
    <n v="73"/>
    <n v="4.99"/>
    <b v="0"/>
    <n v="7"/>
    <s v="Sunday"/>
    <s v="06:00 PM - 09:00 PM"/>
    <x v="2"/>
  </r>
  <r>
    <n v="3"/>
    <n v="1"/>
    <s v="31-00733"/>
    <x v="2"/>
    <d v="1899-12-30T19:19:00"/>
    <s v="Void"/>
    <s v="N/A"/>
    <n v="23"/>
    <n v="4.99"/>
    <b v="0"/>
    <n v="7"/>
    <s v="Sunday"/>
    <s v="06:00 PM - 09:00 PM"/>
    <x v="2"/>
  </r>
  <r>
    <n v="3"/>
    <n v="1"/>
    <s v="31-00734"/>
    <x v="2"/>
    <d v="1899-12-30T19:21:00"/>
    <s v="Delivered"/>
    <n v="78"/>
    <n v="160"/>
    <n v="4.99"/>
    <b v="0"/>
    <n v="7"/>
    <s v="Sunday"/>
    <s v="06:00 PM - 09:00 PM"/>
    <x v="2"/>
  </r>
  <r>
    <n v="3"/>
    <n v="1"/>
    <s v="31-00735"/>
    <x v="2"/>
    <d v="1899-12-30T19:23:00"/>
    <s v="Delivered"/>
    <n v="66"/>
    <n v="38"/>
    <n v="4.99"/>
    <b v="0"/>
    <n v="7"/>
    <s v="Sunday"/>
    <s v="06:00 PM - 09:00 PM"/>
    <x v="2"/>
  </r>
  <r>
    <n v="3"/>
    <n v="1"/>
    <s v="31-00736"/>
    <x v="2"/>
    <d v="1899-12-30T19:25:00"/>
    <s v="Delivered"/>
    <n v="117"/>
    <n v="34"/>
    <n v="4.99"/>
    <b v="0"/>
    <n v="7"/>
    <s v="Sunday"/>
    <s v="06:00 PM - 09:00 PM"/>
    <x v="2"/>
  </r>
  <r>
    <n v="3"/>
    <n v="1"/>
    <s v="31-00737"/>
    <x v="2"/>
    <d v="1899-12-30T19:25:00"/>
    <s v="Delivered"/>
    <n v="69"/>
    <n v="60"/>
    <n v="4.99"/>
    <b v="0"/>
    <n v="7"/>
    <s v="Sunday"/>
    <s v="06:00 PM - 09:00 PM"/>
    <x v="2"/>
  </r>
  <r>
    <n v="3"/>
    <n v="1"/>
    <s v="31-00738"/>
    <x v="2"/>
    <d v="1899-12-30T19:28:00"/>
    <s v="Delivered"/>
    <n v="58"/>
    <n v="35"/>
    <n v="4.99"/>
    <b v="0"/>
    <n v="7"/>
    <s v="Sunday"/>
    <s v="06:00 PM - 09:00 PM"/>
    <x v="2"/>
  </r>
  <r>
    <n v="3"/>
    <n v="1"/>
    <s v="31-00739"/>
    <x v="2"/>
    <d v="1899-12-30T19:31:00"/>
    <s v="Delivered"/>
    <n v="70"/>
    <n v="59"/>
    <n v="4.99"/>
    <b v="0"/>
    <n v="7"/>
    <s v="Sunday"/>
    <s v="06:00 PM - 09:00 PM"/>
    <x v="2"/>
  </r>
  <r>
    <n v="3"/>
    <n v="1"/>
    <s v="31-00740"/>
    <x v="2"/>
    <d v="1899-12-30T19:35:00"/>
    <s v="Delivered"/>
    <n v="79"/>
    <n v="26"/>
    <n v="4.99"/>
    <b v="0"/>
    <n v="7"/>
    <s v="Sunday"/>
    <s v="06:00 PM - 09:00 PM"/>
    <x v="2"/>
  </r>
  <r>
    <n v="3"/>
    <n v="1"/>
    <s v="31-00741"/>
    <x v="2"/>
    <d v="1899-12-30T19:37:00"/>
    <s v="Delivered"/>
    <n v="75"/>
    <n v="125"/>
    <n v="4.99"/>
    <b v="0"/>
    <n v="7"/>
    <s v="Sunday"/>
    <s v="06:00 PM - 09:00 PM"/>
    <x v="2"/>
  </r>
  <r>
    <n v="3"/>
    <n v="1"/>
    <s v="31-00743"/>
    <x v="2"/>
    <d v="1899-12-30T19:43:00"/>
    <s v="Void"/>
    <s v="N/A"/>
    <n v="21"/>
    <n v="4.99"/>
    <b v="0"/>
    <n v="7"/>
    <s v="Sunday"/>
    <s v="06:00 PM - 09:00 PM"/>
    <x v="2"/>
  </r>
  <r>
    <n v="3"/>
    <n v="1"/>
    <s v="31-00742"/>
    <x v="2"/>
    <d v="1899-12-30T19:43:00"/>
    <s v="Delivered"/>
    <n v="67"/>
    <n v="46"/>
    <n v="4.99"/>
    <b v="0"/>
    <n v="7"/>
    <s v="Sunday"/>
    <s v="06:00 PM - 09:00 PM"/>
    <x v="2"/>
  </r>
  <r>
    <n v="3"/>
    <n v="1"/>
    <s v="31-00744"/>
    <x v="2"/>
    <d v="1899-12-30T19:53:00"/>
    <s v="Delivered"/>
    <n v="84"/>
    <n v="246"/>
    <n v="4.99"/>
    <b v="0"/>
    <n v="7"/>
    <s v="Sunday"/>
    <s v="06:00 PM - 09:00 PM"/>
    <x v="2"/>
  </r>
  <r>
    <n v="3"/>
    <n v="1"/>
    <s v="31-00745"/>
    <x v="2"/>
    <d v="1899-12-30T20:00:00"/>
    <s v="Void"/>
    <s v="N/A"/>
    <n v="20"/>
    <n v="4.99"/>
    <b v="0"/>
    <n v="7"/>
    <s v="Sunday"/>
    <s v="06:00 PM - 09:00 PM"/>
    <x v="2"/>
  </r>
  <r>
    <n v="3"/>
    <n v="1"/>
    <s v="31-00746"/>
    <x v="2"/>
    <d v="1899-12-30T20:20:00"/>
    <s v="Void"/>
    <s v="N/A"/>
    <n v="64"/>
    <n v="4.99"/>
    <b v="0"/>
    <n v="7"/>
    <s v="Sunday"/>
    <s v="06:00 PM - 09:00 PM"/>
    <x v="2"/>
  </r>
  <r>
    <n v="3"/>
    <n v="1"/>
    <s v="31-00747"/>
    <x v="2"/>
    <d v="1899-12-30T20:23:00"/>
    <s v="Delivered"/>
    <n v="33"/>
    <n v="97"/>
    <n v="4.99"/>
    <b v="0"/>
    <n v="7"/>
    <s v="Sunday"/>
    <s v="06:00 PM - 09:00 PM"/>
    <x v="2"/>
  </r>
  <r>
    <n v="3"/>
    <n v="1"/>
    <s v="31-00748"/>
    <x v="2"/>
    <d v="1899-12-30T20:33:00"/>
    <s v="Void"/>
    <s v="N/A"/>
    <n v="59"/>
    <n v="4.99"/>
    <b v="0"/>
    <n v="7"/>
    <s v="Sunday"/>
    <s v="06:00 PM - 09:00 PM"/>
    <x v="2"/>
  </r>
  <r>
    <n v="3"/>
    <n v="1"/>
    <s v="31-00749"/>
    <x v="2"/>
    <d v="1899-12-30T20:40:00"/>
    <s v="Delivered"/>
    <n v="28"/>
    <n v="74"/>
    <n v="4.99"/>
    <b v="0"/>
    <n v="7"/>
    <s v="Sunday"/>
    <s v="06:00 PM - 09:00 PM"/>
    <x v="2"/>
  </r>
  <r>
    <n v="3"/>
    <n v="1"/>
    <s v="31-00750"/>
    <x v="2"/>
    <d v="1899-12-30T20:41:00"/>
    <s v="Delivered"/>
    <n v="28"/>
    <n v="119"/>
    <n v="4.99"/>
    <b v="1"/>
    <n v="7"/>
    <s v="Sunday"/>
    <s v="06:00 PM - 09:00 PM"/>
    <x v="2"/>
  </r>
  <r>
    <n v="3"/>
    <n v="1"/>
    <s v="31-00751"/>
    <x v="2"/>
    <d v="1899-12-30T20:48:00"/>
    <s v="Void"/>
    <s v="N/A"/>
    <n v="41"/>
    <n v="4.99"/>
    <b v="0"/>
    <n v="7"/>
    <s v="Sunday"/>
    <s v="06:00 PM - 09:00 PM"/>
    <x v="2"/>
  </r>
  <r>
    <n v="3"/>
    <n v="1"/>
    <s v="31-00752"/>
    <x v="2"/>
    <d v="1899-12-30T20:51:00"/>
    <s v="Void"/>
    <s v="N/A"/>
    <n v="33"/>
    <n v="4.99"/>
    <b v="0"/>
    <n v="7"/>
    <s v="Sunday"/>
    <s v="06:00 PM - 09:00 PM"/>
    <x v="2"/>
  </r>
  <r>
    <n v="3"/>
    <n v="1"/>
    <s v="31-00753"/>
    <x v="2"/>
    <d v="1899-12-30T20:56:00"/>
    <s v="Void"/>
    <s v="N/A"/>
    <n v="32"/>
    <n v="4.99"/>
    <b v="0"/>
    <n v="7"/>
    <s v="Sunday"/>
    <s v="06:00 PM - 09:00 PM"/>
    <x v="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20">
  <r>
    <x v="0"/>
    <n v="1"/>
    <s v="11-00011"/>
    <x v="0"/>
    <d v="1899-12-30T12:05:00"/>
    <x v="0"/>
    <n v="34"/>
    <n v="71"/>
    <n v="4.99"/>
    <b v="0"/>
    <n v="1"/>
    <s v="Monday"/>
    <x v="0"/>
    <x v="0"/>
  </r>
  <r>
    <x v="0"/>
    <n v="1"/>
    <s v="11-00012"/>
    <x v="0"/>
    <d v="1899-12-30T12:17:00"/>
    <x v="0"/>
    <n v="28"/>
    <n v="156"/>
    <n v="4.99"/>
    <b v="0"/>
    <n v="1"/>
    <s v="Monday"/>
    <x v="0"/>
    <x v="0"/>
  </r>
  <r>
    <x v="0"/>
    <n v="1"/>
    <s v="11-00013"/>
    <x v="0"/>
    <d v="1899-12-30T12:34:00"/>
    <x v="0"/>
    <n v="30"/>
    <n v="29"/>
    <n v="4.99"/>
    <b v="0"/>
    <n v="1"/>
    <s v="Monday"/>
    <x v="0"/>
    <x v="1"/>
  </r>
  <r>
    <x v="0"/>
    <n v="1"/>
    <s v="11-00015"/>
    <x v="0"/>
    <d v="1899-12-30T12:55:00"/>
    <x v="0"/>
    <n v="30"/>
    <n v="32"/>
    <n v="4.99"/>
    <b v="0"/>
    <n v="1"/>
    <s v="Monday"/>
    <x v="0"/>
    <x v="1"/>
  </r>
  <r>
    <x v="0"/>
    <n v="1"/>
    <s v="11-00014"/>
    <x v="0"/>
    <d v="1899-12-30T12:55:00"/>
    <x v="0"/>
    <n v="26"/>
    <n v="80"/>
    <n v="4.99"/>
    <b v="0"/>
    <n v="1"/>
    <s v="Monday"/>
    <x v="0"/>
    <x v="0"/>
  </r>
  <r>
    <x v="0"/>
    <n v="1"/>
    <s v="11-00016"/>
    <x v="0"/>
    <d v="1899-12-30T13:22:00"/>
    <x v="0"/>
    <n v="40"/>
    <n v="80"/>
    <n v="4.99"/>
    <b v="1"/>
    <n v="1"/>
    <s v="Monday"/>
    <x v="0"/>
    <x v="0"/>
  </r>
  <r>
    <x v="0"/>
    <n v="1"/>
    <s v="11-00017"/>
    <x v="0"/>
    <d v="1899-12-30T13:56:00"/>
    <x v="0"/>
    <n v="28"/>
    <n v="72"/>
    <n v="4.99"/>
    <b v="0"/>
    <n v="1"/>
    <s v="Monday"/>
    <x v="0"/>
    <x v="0"/>
  </r>
  <r>
    <x v="0"/>
    <n v="1"/>
    <s v="11-00018"/>
    <x v="0"/>
    <d v="1899-12-30T14:02:00"/>
    <x v="0"/>
    <n v="31"/>
    <n v="25"/>
    <n v="4.99"/>
    <b v="0"/>
    <n v="1"/>
    <s v="Monday"/>
    <x v="0"/>
    <x v="1"/>
  </r>
  <r>
    <x v="0"/>
    <n v="1"/>
    <s v="11-00019"/>
    <x v="0"/>
    <d v="1899-12-30T14:36:00"/>
    <x v="0"/>
    <n v="21"/>
    <n v="33"/>
    <n v="4.99"/>
    <b v="0"/>
    <n v="1"/>
    <s v="Monday"/>
    <x v="0"/>
    <x v="1"/>
  </r>
  <r>
    <x v="0"/>
    <n v="1"/>
    <s v="11-00020"/>
    <x v="0"/>
    <d v="1899-12-30T15:06:00"/>
    <x v="0"/>
    <n v="28"/>
    <n v="37"/>
    <n v="4.99"/>
    <b v="0"/>
    <n v="1"/>
    <s v="Monday"/>
    <x v="0"/>
    <x v="0"/>
  </r>
  <r>
    <x v="0"/>
    <n v="1"/>
    <s v="11-00021"/>
    <x v="0"/>
    <d v="1899-12-30T15:33:00"/>
    <x v="0"/>
    <n v="24"/>
    <n v="35"/>
    <n v="4.99"/>
    <b v="0"/>
    <n v="1"/>
    <s v="Monday"/>
    <x v="0"/>
    <x v="1"/>
  </r>
  <r>
    <x v="0"/>
    <n v="1"/>
    <s v="11-00022"/>
    <x v="0"/>
    <d v="1899-12-30T15:36:00"/>
    <x v="0"/>
    <n v="28"/>
    <n v="116"/>
    <n v="4.99"/>
    <b v="0"/>
    <n v="1"/>
    <s v="Monday"/>
    <x v="0"/>
    <x v="0"/>
  </r>
  <r>
    <x v="0"/>
    <n v="1"/>
    <s v="11-00023"/>
    <x v="0"/>
    <d v="1899-12-30T16:00:00"/>
    <x v="0"/>
    <n v="24"/>
    <n v="77"/>
    <n v="4.99"/>
    <b v="0"/>
    <n v="1"/>
    <s v="Monday"/>
    <x v="0"/>
    <x v="0"/>
  </r>
  <r>
    <x v="0"/>
    <n v="1"/>
    <s v="11-00024"/>
    <x v="0"/>
    <d v="1899-12-30T16:37:00"/>
    <x v="0"/>
    <n v="35"/>
    <n v="48"/>
    <n v="4.99"/>
    <b v="0"/>
    <n v="1"/>
    <s v="Monday"/>
    <x v="0"/>
    <x v="0"/>
  </r>
  <r>
    <x v="0"/>
    <n v="1"/>
    <s v="11-00025"/>
    <x v="0"/>
    <d v="1899-12-30T16:40:00"/>
    <x v="0"/>
    <n v="25"/>
    <n v="39"/>
    <n v="4.99"/>
    <b v="0"/>
    <n v="1"/>
    <s v="Monday"/>
    <x v="0"/>
    <x v="0"/>
  </r>
  <r>
    <x v="0"/>
    <n v="1"/>
    <s v="11-00026"/>
    <x v="0"/>
    <d v="1899-12-30T16:43:00"/>
    <x v="0"/>
    <n v="35"/>
    <n v="27"/>
    <n v="4.99"/>
    <b v="0"/>
    <n v="1"/>
    <s v="Monday"/>
    <x v="0"/>
    <x v="1"/>
  </r>
  <r>
    <x v="0"/>
    <n v="1"/>
    <s v="11-00027"/>
    <x v="0"/>
    <d v="1899-12-30T16:44:00"/>
    <x v="0"/>
    <n v="21"/>
    <n v="234"/>
    <n v="4.99"/>
    <b v="0"/>
    <n v="1"/>
    <s v="Monday"/>
    <x v="0"/>
    <x v="0"/>
  </r>
  <r>
    <x v="0"/>
    <n v="1"/>
    <s v="11-00028"/>
    <x v="0"/>
    <d v="1899-12-30T17:00:00"/>
    <x v="0"/>
    <n v="48"/>
    <n v="99"/>
    <n v="4.99"/>
    <b v="0"/>
    <n v="1"/>
    <s v="Monday"/>
    <x v="0"/>
    <x v="0"/>
  </r>
  <r>
    <x v="0"/>
    <n v="1"/>
    <s v="11-00029"/>
    <x v="0"/>
    <d v="1899-12-30T17:08:00"/>
    <x v="0"/>
    <n v="64"/>
    <n v="51"/>
    <n v="4.99"/>
    <b v="0"/>
    <n v="1"/>
    <s v="Monday"/>
    <x v="0"/>
    <x v="0"/>
  </r>
  <r>
    <x v="0"/>
    <n v="1"/>
    <s v="11-00031"/>
    <x v="0"/>
    <d v="1899-12-30T17:11:00"/>
    <x v="1"/>
    <s v="N/A"/>
    <n v="20"/>
    <n v="4.99"/>
    <b v="0"/>
    <n v="1"/>
    <s v="Monday"/>
    <x v="0"/>
    <x v="1"/>
  </r>
  <r>
    <x v="0"/>
    <n v="1"/>
    <s v="11-00030"/>
    <x v="0"/>
    <d v="1899-12-30T17:11:00"/>
    <x v="0"/>
    <n v="63"/>
    <n v="81"/>
    <n v="4.99"/>
    <b v="0"/>
    <n v="1"/>
    <s v="Monday"/>
    <x v="0"/>
    <x v="0"/>
  </r>
  <r>
    <x v="0"/>
    <n v="1"/>
    <s v="11-00032"/>
    <x v="0"/>
    <d v="1899-12-30T17:16:00"/>
    <x v="0"/>
    <n v="50"/>
    <n v="35"/>
    <n v="4.99"/>
    <b v="0"/>
    <n v="1"/>
    <s v="Monday"/>
    <x v="0"/>
    <x v="1"/>
  </r>
  <r>
    <x v="0"/>
    <n v="1"/>
    <s v="11-00033"/>
    <x v="0"/>
    <d v="1899-12-30T17:19:00"/>
    <x v="0"/>
    <n v="55"/>
    <n v="150"/>
    <n v="4.99"/>
    <b v="0"/>
    <n v="1"/>
    <s v="Monday"/>
    <x v="0"/>
    <x v="0"/>
  </r>
  <r>
    <x v="0"/>
    <n v="1"/>
    <s v="11-00034"/>
    <x v="0"/>
    <d v="1899-12-30T17:21:00"/>
    <x v="0"/>
    <n v="66"/>
    <n v="43"/>
    <n v="4.99"/>
    <b v="0"/>
    <n v="1"/>
    <s v="Monday"/>
    <x v="0"/>
    <x v="0"/>
  </r>
  <r>
    <x v="0"/>
    <n v="1"/>
    <s v="11-00035"/>
    <x v="0"/>
    <d v="1899-12-30T17:24:00"/>
    <x v="0"/>
    <n v="62"/>
    <n v="128"/>
    <n v="4.99"/>
    <b v="0"/>
    <n v="1"/>
    <s v="Monday"/>
    <x v="0"/>
    <x v="0"/>
  </r>
  <r>
    <x v="0"/>
    <n v="1"/>
    <s v="11-00036"/>
    <x v="0"/>
    <d v="1899-12-30T17:25:00"/>
    <x v="0"/>
    <n v="63"/>
    <n v="67"/>
    <n v="4.99"/>
    <b v="0"/>
    <n v="1"/>
    <s v="Monday"/>
    <x v="0"/>
    <x v="0"/>
  </r>
  <r>
    <x v="0"/>
    <n v="1"/>
    <s v="11-00037"/>
    <x v="0"/>
    <d v="1899-12-30T17:31:00"/>
    <x v="0"/>
    <n v="65"/>
    <n v="84"/>
    <n v="4.99"/>
    <b v="0"/>
    <n v="1"/>
    <s v="Monday"/>
    <x v="0"/>
    <x v="0"/>
  </r>
  <r>
    <x v="0"/>
    <n v="1"/>
    <s v="11-00038"/>
    <x v="0"/>
    <d v="1899-12-30T17:34:00"/>
    <x v="0"/>
    <n v="52"/>
    <n v="222"/>
    <n v="4.99"/>
    <b v="0"/>
    <n v="1"/>
    <s v="Monday"/>
    <x v="0"/>
    <x v="0"/>
  </r>
  <r>
    <x v="0"/>
    <n v="1"/>
    <s v="11-00040"/>
    <x v="0"/>
    <d v="1899-12-30T17:36:00"/>
    <x v="0"/>
    <n v="61"/>
    <n v="27"/>
    <n v="4.99"/>
    <b v="0"/>
    <n v="1"/>
    <s v="Monday"/>
    <x v="0"/>
    <x v="1"/>
  </r>
  <r>
    <x v="0"/>
    <n v="1"/>
    <s v="11-00039"/>
    <x v="0"/>
    <d v="1899-12-30T17:36:00"/>
    <x v="0"/>
    <n v="60"/>
    <n v="62"/>
    <n v="4.99"/>
    <b v="0"/>
    <n v="1"/>
    <s v="Monday"/>
    <x v="0"/>
    <x v="0"/>
  </r>
  <r>
    <x v="0"/>
    <n v="1"/>
    <s v="11-00041"/>
    <x v="0"/>
    <d v="1899-12-30T17:42:00"/>
    <x v="1"/>
    <s v="N/A"/>
    <n v="22"/>
    <n v="4.99"/>
    <b v="0"/>
    <n v="1"/>
    <s v="Monday"/>
    <x v="0"/>
    <x v="1"/>
  </r>
  <r>
    <x v="0"/>
    <n v="1"/>
    <s v="11-00042"/>
    <x v="0"/>
    <d v="1899-12-30T17:48:00"/>
    <x v="0"/>
    <n v="63"/>
    <n v="39"/>
    <n v="4.99"/>
    <b v="0"/>
    <n v="1"/>
    <s v="Monday"/>
    <x v="0"/>
    <x v="0"/>
  </r>
  <r>
    <x v="0"/>
    <n v="1"/>
    <s v="11-00043"/>
    <x v="0"/>
    <d v="1899-12-30T17:49:00"/>
    <x v="1"/>
    <s v="N/A"/>
    <n v="24"/>
    <n v="4.99"/>
    <b v="0"/>
    <n v="1"/>
    <s v="Monday"/>
    <x v="0"/>
    <x v="1"/>
  </r>
  <r>
    <x v="0"/>
    <n v="1"/>
    <s v="11-00045"/>
    <x v="0"/>
    <d v="1899-12-30T17:49:00"/>
    <x v="0"/>
    <n v="56"/>
    <n v="32"/>
    <n v="4.99"/>
    <b v="0"/>
    <n v="1"/>
    <s v="Monday"/>
    <x v="0"/>
    <x v="1"/>
  </r>
  <r>
    <x v="0"/>
    <n v="1"/>
    <s v="11-00044"/>
    <x v="0"/>
    <d v="1899-12-30T17:49:00"/>
    <x v="0"/>
    <n v="63"/>
    <n v="64"/>
    <n v="4.99"/>
    <b v="0"/>
    <n v="1"/>
    <s v="Monday"/>
    <x v="0"/>
    <x v="0"/>
  </r>
  <r>
    <x v="0"/>
    <n v="1"/>
    <s v="11-00046"/>
    <x v="0"/>
    <d v="1899-12-30T17:49:00"/>
    <x v="0"/>
    <n v="61"/>
    <n v="249"/>
    <n v="4.99"/>
    <b v="0"/>
    <n v="1"/>
    <s v="Monday"/>
    <x v="0"/>
    <x v="0"/>
  </r>
  <r>
    <x v="0"/>
    <n v="1"/>
    <s v="11-00047"/>
    <x v="0"/>
    <d v="1899-12-30T17:51:00"/>
    <x v="0"/>
    <n v="60"/>
    <n v="61"/>
    <n v="4.99"/>
    <b v="0"/>
    <n v="1"/>
    <s v="Monday"/>
    <x v="0"/>
    <x v="0"/>
  </r>
  <r>
    <x v="0"/>
    <n v="1"/>
    <s v="11-00048"/>
    <x v="0"/>
    <d v="1899-12-30T17:53:00"/>
    <x v="0"/>
    <n v="52"/>
    <n v="74"/>
    <n v="4.99"/>
    <b v="0"/>
    <n v="1"/>
    <s v="Monday"/>
    <x v="0"/>
    <x v="0"/>
  </r>
  <r>
    <x v="0"/>
    <n v="1"/>
    <s v="11-00049"/>
    <x v="0"/>
    <d v="1899-12-30T17:57:00"/>
    <x v="0"/>
    <n v="58"/>
    <n v="58"/>
    <n v="4.99"/>
    <b v="0"/>
    <n v="1"/>
    <s v="Monday"/>
    <x v="0"/>
    <x v="0"/>
  </r>
  <r>
    <x v="0"/>
    <n v="1"/>
    <s v="11-00050"/>
    <x v="0"/>
    <d v="1899-12-30T17:58:00"/>
    <x v="1"/>
    <s v="N/A"/>
    <n v="23"/>
    <n v="4.99"/>
    <b v="0"/>
    <n v="1"/>
    <s v="Monday"/>
    <x v="0"/>
    <x v="1"/>
  </r>
  <r>
    <x v="0"/>
    <n v="1"/>
    <s v="11-00051"/>
    <x v="0"/>
    <d v="1899-12-30T18:00:00"/>
    <x v="0"/>
    <n v="48"/>
    <n v="69"/>
    <n v="4.99"/>
    <b v="0"/>
    <n v="1"/>
    <s v="Monday"/>
    <x v="0"/>
    <x v="0"/>
  </r>
  <r>
    <x v="0"/>
    <n v="1"/>
    <s v="11-00052"/>
    <x v="0"/>
    <d v="1899-12-30T18:01:00"/>
    <x v="0"/>
    <n v="67"/>
    <n v="86"/>
    <n v="4.99"/>
    <b v="0"/>
    <n v="1"/>
    <s v="Monday"/>
    <x v="0"/>
    <x v="0"/>
  </r>
  <r>
    <x v="0"/>
    <n v="1"/>
    <s v="11-00053"/>
    <x v="0"/>
    <d v="1899-12-30T18:02:00"/>
    <x v="0"/>
    <n v="75"/>
    <n v="223"/>
    <n v="4.99"/>
    <b v="0"/>
    <n v="1"/>
    <s v="Monday"/>
    <x v="0"/>
    <x v="0"/>
  </r>
  <r>
    <x v="0"/>
    <n v="1"/>
    <s v="11-00054"/>
    <x v="0"/>
    <d v="1899-12-30T18:04:00"/>
    <x v="0"/>
    <n v="79"/>
    <n v="35"/>
    <n v="4.99"/>
    <b v="0"/>
    <n v="1"/>
    <s v="Monday"/>
    <x v="0"/>
    <x v="1"/>
  </r>
  <r>
    <x v="0"/>
    <n v="1"/>
    <s v="11-00057"/>
    <x v="0"/>
    <d v="1899-12-30T18:06:00"/>
    <x v="0"/>
    <n v="54"/>
    <n v="71"/>
    <n v="4.99"/>
    <b v="0"/>
    <n v="1"/>
    <s v="Monday"/>
    <x v="0"/>
    <x v="0"/>
  </r>
  <r>
    <x v="0"/>
    <n v="1"/>
    <s v="11-00056"/>
    <x v="0"/>
    <d v="1899-12-30T18:06:00"/>
    <x v="0"/>
    <n v="71"/>
    <n v="168"/>
    <n v="4.99"/>
    <b v="0"/>
    <n v="1"/>
    <s v="Monday"/>
    <x v="0"/>
    <x v="0"/>
  </r>
  <r>
    <x v="0"/>
    <n v="1"/>
    <s v="11-00055"/>
    <x v="0"/>
    <d v="1899-12-30T18:06:00"/>
    <x v="0"/>
    <n v="66"/>
    <n v="237"/>
    <n v="4.99"/>
    <b v="0"/>
    <n v="1"/>
    <s v="Monday"/>
    <x v="0"/>
    <x v="0"/>
  </r>
  <r>
    <x v="0"/>
    <n v="1"/>
    <s v="11-00059"/>
    <x v="0"/>
    <d v="1899-12-30T18:07:00"/>
    <x v="0"/>
    <n v="64"/>
    <n v="25"/>
    <n v="4.99"/>
    <b v="0"/>
    <n v="1"/>
    <s v="Monday"/>
    <x v="0"/>
    <x v="1"/>
  </r>
  <r>
    <x v="0"/>
    <n v="1"/>
    <s v="11-00058"/>
    <x v="0"/>
    <d v="1899-12-30T18:07:00"/>
    <x v="0"/>
    <n v="65"/>
    <n v="56"/>
    <n v="4.99"/>
    <b v="0"/>
    <n v="1"/>
    <s v="Monday"/>
    <x v="0"/>
    <x v="0"/>
  </r>
  <r>
    <x v="0"/>
    <n v="1"/>
    <s v="11-00060"/>
    <x v="0"/>
    <d v="1899-12-30T18:07:00"/>
    <x v="0"/>
    <n v="56"/>
    <n v="92"/>
    <n v="4.99"/>
    <b v="0"/>
    <n v="1"/>
    <s v="Monday"/>
    <x v="0"/>
    <x v="0"/>
  </r>
  <r>
    <x v="0"/>
    <n v="1"/>
    <s v="11-00061"/>
    <x v="0"/>
    <d v="1899-12-30T18:09:00"/>
    <x v="0"/>
    <n v="63"/>
    <n v="73"/>
    <n v="4.99"/>
    <b v="0"/>
    <n v="1"/>
    <s v="Monday"/>
    <x v="0"/>
    <x v="0"/>
  </r>
  <r>
    <x v="0"/>
    <n v="1"/>
    <s v="11-00062"/>
    <x v="0"/>
    <d v="1899-12-30T18:13:00"/>
    <x v="0"/>
    <n v="55"/>
    <n v="88"/>
    <n v="4.99"/>
    <b v="1"/>
    <n v="1"/>
    <s v="Monday"/>
    <x v="0"/>
    <x v="0"/>
  </r>
  <r>
    <x v="0"/>
    <n v="1"/>
    <s v="11-00063"/>
    <x v="0"/>
    <d v="1899-12-30T18:25:00"/>
    <x v="0"/>
    <n v="72"/>
    <n v="40"/>
    <n v="4.99"/>
    <b v="0"/>
    <n v="1"/>
    <s v="Monday"/>
    <x v="0"/>
    <x v="0"/>
  </r>
  <r>
    <x v="0"/>
    <n v="1"/>
    <s v="11-00064"/>
    <x v="0"/>
    <d v="1899-12-30T18:28:00"/>
    <x v="0"/>
    <n v="66"/>
    <n v="125"/>
    <n v="4.99"/>
    <b v="0"/>
    <n v="1"/>
    <s v="Monday"/>
    <x v="0"/>
    <x v="0"/>
  </r>
  <r>
    <x v="0"/>
    <n v="1"/>
    <s v="11-00065"/>
    <x v="0"/>
    <d v="1899-12-30T18:44:00"/>
    <x v="0"/>
    <n v="48"/>
    <n v="45"/>
    <n v="4.99"/>
    <b v="0"/>
    <n v="1"/>
    <s v="Monday"/>
    <x v="0"/>
    <x v="0"/>
  </r>
  <r>
    <x v="0"/>
    <n v="1"/>
    <s v="11-00066"/>
    <x v="0"/>
    <d v="1899-12-30T18:46:00"/>
    <x v="0"/>
    <n v="60"/>
    <n v="120"/>
    <n v="4.99"/>
    <b v="0"/>
    <n v="1"/>
    <s v="Monday"/>
    <x v="0"/>
    <x v="0"/>
  </r>
  <r>
    <x v="0"/>
    <n v="1"/>
    <s v="11-00067"/>
    <x v="0"/>
    <d v="1899-12-30T18:49:00"/>
    <x v="0"/>
    <n v="68"/>
    <n v="94"/>
    <n v="4.99"/>
    <b v="0"/>
    <n v="1"/>
    <s v="Monday"/>
    <x v="0"/>
    <x v="0"/>
  </r>
  <r>
    <x v="0"/>
    <n v="1"/>
    <s v="11-00068"/>
    <x v="0"/>
    <d v="1899-12-30T18:53:00"/>
    <x v="0"/>
    <n v="64"/>
    <n v="36"/>
    <n v="4.99"/>
    <b v="0"/>
    <n v="1"/>
    <s v="Monday"/>
    <x v="0"/>
    <x v="0"/>
  </r>
  <r>
    <x v="0"/>
    <n v="1"/>
    <s v="11-00069"/>
    <x v="0"/>
    <d v="1899-12-30T18:55:00"/>
    <x v="0"/>
    <n v="64"/>
    <n v="241"/>
    <n v="4.99"/>
    <b v="0"/>
    <n v="1"/>
    <s v="Monday"/>
    <x v="0"/>
    <x v="0"/>
  </r>
  <r>
    <x v="0"/>
    <n v="1"/>
    <s v="11-00070"/>
    <x v="0"/>
    <d v="1899-12-30T18:56:00"/>
    <x v="0"/>
    <n v="56"/>
    <n v="23"/>
    <n v="4.99"/>
    <b v="0"/>
    <n v="1"/>
    <s v="Monday"/>
    <x v="0"/>
    <x v="1"/>
  </r>
  <r>
    <x v="0"/>
    <n v="1"/>
    <s v="11-00071"/>
    <x v="0"/>
    <d v="1899-12-30T19:04:00"/>
    <x v="0"/>
    <n v="24"/>
    <n v="150"/>
    <n v="4.99"/>
    <b v="0"/>
    <n v="1"/>
    <s v="Monday"/>
    <x v="0"/>
    <x v="0"/>
  </r>
  <r>
    <x v="0"/>
    <n v="1"/>
    <s v="11-00072"/>
    <x v="0"/>
    <d v="1899-12-30T19:15:00"/>
    <x v="0"/>
    <n v="25"/>
    <n v="31"/>
    <n v="4.99"/>
    <b v="0"/>
    <n v="1"/>
    <s v="Monday"/>
    <x v="0"/>
    <x v="1"/>
  </r>
  <r>
    <x v="0"/>
    <n v="1"/>
    <s v="11-00073"/>
    <x v="0"/>
    <d v="1899-12-30T19:28:00"/>
    <x v="0"/>
    <n v="35"/>
    <n v="90"/>
    <n v="4.99"/>
    <b v="0"/>
    <n v="1"/>
    <s v="Monday"/>
    <x v="0"/>
    <x v="0"/>
  </r>
  <r>
    <x v="0"/>
    <n v="1"/>
    <s v="11-00074"/>
    <x v="0"/>
    <d v="1899-12-30T19:39:00"/>
    <x v="0"/>
    <n v="40"/>
    <n v="47"/>
    <n v="4.99"/>
    <b v="0"/>
    <n v="1"/>
    <s v="Monday"/>
    <x v="0"/>
    <x v="0"/>
  </r>
  <r>
    <x v="0"/>
    <n v="1"/>
    <s v="11-00075"/>
    <x v="0"/>
    <d v="1899-12-30T19:42:00"/>
    <x v="0"/>
    <n v="20"/>
    <n v="72"/>
    <n v="4.99"/>
    <b v="0"/>
    <n v="1"/>
    <s v="Monday"/>
    <x v="0"/>
    <x v="0"/>
  </r>
  <r>
    <x v="0"/>
    <n v="1"/>
    <s v="11-00076"/>
    <x v="0"/>
    <d v="1899-12-30T19:42:00"/>
    <x v="0"/>
    <n v="40"/>
    <n v="138"/>
    <n v="4.99"/>
    <b v="0"/>
    <n v="1"/>
    <s v="Monday"/>
    <x v="0"/>
    <x v="0"/>
  </r>
  <r>
    <x v="0"/>
    <n v="1"/>
    <s v="11-00077"/>
    <x v="0"/>
    <d v="1899-12-30T19:52:00"/>
    <x v="0"/>
    <n v="32"/>
    <n v="38"/>
    <n v="4.99"/>
    <b v="0"/>
    <n v="1"/>
    <s v="Monday"/>
    <x v="0"/>
    <x v="0"/>
  </r>
  <r>
    <x v="0"/>
    <n v="1"/>
    <s v="11-00078"/>
    <x v="0"/>
    <d v="1899-12-30T19:54:00"/>
    <x v="0"/>
    <n v="36"/>
    <n v="78"/>
    <n v="4.99"/>
    <b v="1"/>
    <n v="1"/>
    <s v="Monday"/>
    <x v="0"/>
    <x v="0"/>
  </r>
  <r>
    <x v="0"/>
    <n v="1"/>
    <s v="11-00079"/>
    <x v="0"/>
    <d v="1899-12-30T19:59:00"/>
    <x v="0"/>
    <n v="29"/>
    <n v="58"/>
    <n v="4.99"/>
    <b v="0"/>
    <n v="1"/>
    <s v="Monday"/>
    <x v="0"/>
    <x v="0"/>
  </r>
  <r>
    <x v="0"/>
    <n v="1"/>
    <s v="11-00080"/>
    <x v="0"/>
    <d v="1899-12-30T20:07:00"/>
    <x v="0"/>
    <n v="21"/>
    <n v="46"/>
    <n v="4.99"/>
    <b v="0"/>
    <n v="1"/>
    <s v="Monday"/>
    <x v="0"/>
    <x v="0"/>
  </r>
  <r>
    <x v="0"/>
    <n v="1"/>
    <s v="11-00081"/>
    <x v="0"/>
    <d v="1899-12-30T20:12:00"/>
    <x v="0"/>
    <n v="33"/>
    <n v="220"/>
    <n v="4.99"/>
    <b v="0"/>
    <n v="1"/>
    <s v="Monday"/>
    <x v="0"/>
    <x v="0"/>
  </r>
  <r>
    <x v="0"/>
    <n v="1"/>
    <s v="11-00082"/>
    <x v="0"/>
    <d v="1899-12-30T20:31:00"/>
    <x v="0"/>
    <n v="34"/>
    <n v="34"/>
    <n v="4.99"/>
    <b v="0"/>
    <n v="1"/>
    <s v="Monday"/>
    <x v="0"/>
    <x v="1"/>
  </r>
  <r>
    <x v="0"/>
    <n v="1"/>
    <s v="11-00083"/>
    <x v="0"/>
    <d v="1899-12-30T20:39:00"/>
    <x v="0"/>
    <n v="39"/>
    <n v="224"/>
    <n v="4.99"/>
    <b v="1"/>
    <n v="1"/>
    <s v="Monday"/>
    <x v="0"/>
    <x v="0"/>
  </r>
  <r>
    <x v="0"/>
    <n v="1"/>
    <s v="11-00084"/>
    <x v="0"/>
    <d v="1899-12-30T20:40:00"/>
    <x v="0"/>
    <n v="29"/>
    <n v="162"/>
    <n v="4.99"/>
    <b v="0"/>
    <n v="1"/>
    <s v="Monday"/>
    <x v="0"/>
    <x v="0"/>
  </r>
  <r>
    <x v="0"/>
    <n v="1"/>
    <s v="11-00085"/>
    <x v="0"/>
    <d v="1899-12-30T20:51:00"/>
    <x v="1"/>
    <s v="N/A"/>
    <n v="20"/>
    <n v="4.99"/>
    <b v="0"/>
    <n v="1"/>
    <s v="Monday"/>
    <x v="0"/>
    <x v="1"/>
  </r>
  <r>
    <x v="0"/>
    <n v="1"/>
    <s v="11-00086"/>
    <x v="1"/>
    <d v="1899-12-30T12:03:00"/>
    <x v="0"/>
    <n v="33"/>
    <n v="204"/>
    <n v="4.99"/>
    <b v="0"/>
    <n v="2"/>
    <s v="Tuesday"/>
    <x v="0"/>
    <x v="0"/>
  </r>
  <r>
    <x v="0"/>
    <n v="1"/>
    <s v="11-00087"/>
    <x v="1"/>
    <d v="1899-12-30T12:14:00"/>
    <x v="0"/>
    <n v="38"/>
    <n v="35"/>
    <n v="4.99"/>
    <b v="0"/>
    <n v="2"/>
    <s v="Tuesday"/>
    <x v="0"/>
    <x v="1"/>
  </r>
  <r>
    <x v="0"/>
    <n v="1"/>
    <s v="11-00088"/>
    <x v="1"/>
    <d v="1899-12-30T12:48:00"/>
    <x v="0"/>
    <n v="21"/>
    <n v="65"/>
    <n v="4.99"/>
    <b v="0"/>
    <n v="2"/>
    <s v="Tuesday"/>
    <x v="0"/>
    <x v="0"/>
  </r>
  <r>
    <x v="0"/>
    <n v="1"/>
    <s v="11-00089"/>
    <x v="1"/>
    <d v="1899-12-30T13:50:00"/>
    <x v="0"/>
    <n v="35"/>
    <n v="56"/>
    <n v="4.99"/>
    <b v="0"/>
    <n v="2"/>
    <s v="Tuesday"/>
    <x v="0"/>
    <x v="0"/>
  </r>
  <r>
    <x v="0"/>
    <n v="1"/>
    <s v="11-00090"/>
    <x v="1"/>
    <d v="1899-12-30T14:06:00"/>
    <x v="0"/>
    <n v="38"/>
    <n v="32"/>
    <n v="4.99"/>
    <b v="1"/>
    <n v="2"/>
    <s v="Tuesday"/>
    <x v="0"/>
    <x v="1"/>
  </r>
  <r>
    <x v="0"/>
    <n v="1"/>
    <s v="11-00091"/>
    <x v="1"/>
    <d v="1899-12-30T15:21:00"/>
    <x v="0"/>
    <n v="35"/>
    <n v="68"/>
    <n v="4.99"/>
    <b v="0"/>
    <n v="2"/>
    <s v="Tuesday"/>
    <x v="0"/>
    <x v="0"/>
  </r>
  <r>
    <x v="0"/>
    <n v="1"/>
    <s v="11-00092"/>
    <x v="1"/>
    <d v="1899-12-30T16:16:00"/>
    <x v="0"/>
    <n v="32"/>
    <n v="41"/>
    <n v="4.99"/>
    <b v="0"/>
    <n v="2"/>
    <s v="Tuesday"/>
    <x v="0"/>
    <x v="0"/>
  </r>
  <r>
    <x v="0"/>
    <n v="1"/>
    <s v="11-00093"/>
    <x v="1"/>
    <d v="1899-12-30T16:28:00"/>
    <x v="0"/>
    <n v="23"/>
    <n v="90"/>
    <n v="4.99"/>
    <b v="0"/>
    <n v="2"/>
    <s v="Tuesday"/>
    <x v="0"/>
    <x v="0"/>
  </r>
  <r>
    <x v="0"/>
    <n v="1"/>
    <s v="11-00094"/>
    <x v="1"/>
    <d v="1899-12-30T16:38:00"/>
    <x v="0"/>
    <n v="34"/>
    <n v="54"/>
    <n v="4.99"/>
    <b v="0"/>
    <n v="2"/>
    <s v="Tuesday"/>
    <x v="0"/>
    <x v="0"/>
  </r>
  <r>
    <x v="0"/>
    <n v="1"/>
    <s v="11-00095"/>
    <x v="1"/>
    <d v="1899-12-30T16:41:00"/>
    <x v="0"/>
    <n v="21"/>
    <n v="30"/>
    <n v="4.99"/>
    <b v="0"/>
    <n v="2"/>
    <s v="Tuesday"/>
    <x v="0"/>
    <x v="1"/>
  </r>
  <r>
    <x v="0"/>
    <n v="1"/>
    <s v="11-00096"/>
    <x v="1"/>
    <d v="1899-12-30T17:11:00"/>
    <x v="0"/>
    <n v="49"/>
    <n v="47"/>
    <n v="4.99"/>
    <b v="0"/>
    <n v="2"/>
    <s v="Tuesday"/>
    <x v="0"/>
    <x v="0"/>
  </r>
  <r>
    <x v="0"/>
    <n v="1"/>
    <s v="11-00098"/>
    <x v="1"/>
    <d v="1899-12-30T17:12:00"/>
    <x v="1"/>
    <s v="N/A"/>
    <n v="25"/>
    <n v="4.99"/>
    <b v="0"/>
    <n v="2"/>
    <s v="Tuesday"/>
    <x v="0"/>
    <x v="1"/>
  </r>
  <r>
    <x v="0"/>
    <n v="1"/>
    <s v="11-00097"/>
    <x v="1"/>
    <d v="1899-12-30T17:12:00"/>
    <x v="0"/>
    <n v="55"/>
    <n v="27"/>
    <n v="4.99"/>
    <b v="0"/>
    <n v="2"/>
    <s v="Tuesday"/>
    <x v="0"/>
    <x v="1"/>
  </r>
  <r>
    <x v="0"/>
    <n v="1"/>
    <s v="11-00099"/>
    <x v="1"/>
    <d v="1899-12-30T17:14:00"/>
    <x v="0"/>
    <n v="52"/>
    <n v="35"/>
    <n v="4.99"/>
    <b v="0"/>
    <n v="2"/>
    <s v="Tuesday"/>
    <x v="0"/>
    <x v="1"/>
  </r>
  <r>
    <x v="0"/>
    <n v="1"/>
    <s v="11-00100"/>
    <x v="1"/>
    <d v="1899-12-30T17:17:00"/>
    <x v="0"/>
    <n v="52"/>
    <n v="36"/>
    <n v="4.99"/>
    <b v="0"/>
    <n v="2"/>
    <s v="Tuesday"/>
    <x v="0"/>
    <x v="0"/>
  </r>
  <r>
    <x v="0"/>
    <n v="1"/>
    <s v="11-00101"/>
    <x v="1"/>
    <d v="1899-12-30T17:19:00"/>
    <x v="0"/>
    <n v="51"/>
    <n v="33"/>
    <n v="4.99"/>
    <b v="0"/>
    <n v="2"/>
    <s v="Tuesday"/>
    <x v="0"/>
    <x v="1"/>
  </r>
  <r>
    <x v="0"/>
    <n v="1"/>
    <s v="11-00102"/>
    <x v="1"/>
    <d v="1899-12-30T17:19:00"/>
    <x v="0"/>
    <n v="51"/>
    <n v="41"/>
    <n v="4.99"/>
    <b v="0"/>
    <n v="2"/>
    <s v="Tuesday"/>
    <x v="0"/>
    <x v="0"/>
  </r>
  <r>
    <x v="0"/>
    <n v="1"/>
    <s v="11-00103"/>
    <x v="1"/>
    <d v="1899-12-30T17:19:00"/>
    <x v="0"/>
    <n v="58"/>
    <n v="81"/>
    <n v="4.99"/>
    <b v="0"/>
    <n v="2"/>
    <s v="Tuesday"/>
    <x v="0"/>
    <x v="0"/>
  </r>
  <r>
    <x v="0"/>
    <n v="1"/>
    <s v="11-00104"/>
    <x v="1"/>
    <d v="1899-12-30T17:21:00"/>
    <x v="0"/>
    <n v="54"/>
    <n v="26"/>
    <n v="4.99"/>
    <b v="0"/>
    <n v="2"/>
    <s v="Tuesday"/>
    <x v="0"/>
    <x v="1"/>
  </r>
  <r>
    <x v="0"/>
    <n v="1"/>
    <s v="11-00105"/>
    <x v="1"/>
    <d v="1899-12-30T17:25:00"/>
    <x v="0"/>
    <n v="68"/>
    <n v="112"/>
    <n v="4.99"/>
    <b v="0"/>
    <n v="2"/>
    <s v="Tuesday"/>
    <x v="0"/>
    <x v="0"/>
  </r>
  <r>
    <x v="0"/>
    <n v="1"/>
    <s v="11-00106"/>
    <x v="1"/>
    <d v="1899-12-30T17:34:00"/>
    <x v="1"/>
    <s v="N/A"/>
    <n v="21"/>
    <n v="4.99"/>
    <b v="0"/>
    <n v="2"/>
    <s v="Tuesday"/>
    <x v="0"/>
    <x v="1"/>
  </r>
  <r>
    <x v="0"/>
    <n v="1"/>
    <s v="11-00107"/>
    <x v="1"/>
    <d v="1899-12-30T17:39:00"/>
    <x v="0"/>
    <n v="50"/>
    <n v="30"/>
    <n v="4.99"/>
    <b v="0"/>
    <n v="2"/>
    <s v="Tuesday"/>
    <x v="0"/>
    <x v="1"/>
  </r>
  <r>
    <x v="0"/>
    <n v="1"/>
    <s v="11-00108"/>
    <x v="1"/>
    <d v="1899-12-30T17:40:00"/>
    <x v="0"/>
    <n v="54"/>
    <n v="41"/>
    <n v="4.99"/>
    <b v="0"/>
    <n v="2"/>
    <s v="Tuesday"/>
    <x v="0"/>
    <x v="0"/>
  </r>
  <r>
    <x v="0"/>
    <n v="1"/>
    <s v="11-00109"/>
    <x v="1"/>
    <d v="1899-12-30T17:42:00"/>
    <x v="0"/>
    <n v="63"/>
    <n v="226"/>
    <n v="4.99"/>
    <b v="0"/>
    <n v="2"/>
    <s v="Tuesday"/>
    <x v="0"/>
    <x v="0"/>
  </r>
  <r>
    <x v="0"/>
    <n v="1"/>
    <s v="11-00111"/>
    <x v="1"/>
    <d v="1899-12-30T17:44:00"/>
    <x v="0"/>
    <n v="52"/>
    <n v="30"/>
    <n v="4.99"/>
    <b v="0"/>
    <n v="2"/>
    <s v="Tuesday"/>
    <x v="0"/>
    <x v="1"/>
  </r>
  <r>
    <x v="0"/>
    <n v="1"/>
    <s v="11-00110"/>
    <x v="1"/>
    <d v="1899-12-30T17:44:00"/>
    <x v="0"/>
    <n v="62"/>
    <n v="31"/>
    <n v="4.99"/>
    <b v="0"/>
    <n v="2"/>
    <s v="Tuesday"/>
    <x v="0"/>
    <x v="1"/>
  </r>
  <r>
    <x v="0"/>
    <n v="1"/>
    <s v="11-00112"/>
    <x v="1"/>
    <d v="1899-12-30T17:45:00"/>
    <x v="0"/>
    <n v="51"/>
    <n v="161"/>
    <n v="4.99"/>
    <b v="1"/>
    <n v="2"/>
    <s v="Tuesday"/>
    <x v="0"/>
    <x v="0"/>
  </r>
  <r>
    <x v="0"/>
    <n v="1"/>
    <s v="11-00113"/>
    <x v="1"/>
    <d v="1899-12-30T17:51:00"/>
    <x v="0"/>
    <n v="47"/>
    <n v="241"/>
    <n v="4.99"/>
    <b v="0"/>
    <n v="2"/>
    <s v="Tuesday"/>
    <x v="0"/>
    <x v="0"/>
  </r>
  <r>
    <x v="0"/>
    <n v="1"/>
    <s v="11-00114"/>
    <x v="1"/>
    <d v="1899-12-30T17:53:00"/>
    <x v="0"/>
    <n v="43"/>
    <n v="39"/>
    <n v="4.99"/>
    <b v="1"/>
    <n v="2"/>
    <s v="Tuesday"/>
    <x v="0"/>
    <x v="0"/>
  </r>
  <r>
    <x v="0"/>
    <n v="1"/>
    <s v="11-00115"/>
    <x v="1"/>
    <d v="1899-12-30T17:54:00"/>
    <x v="0"/>
    <n v="66"/>
    <n v="105"/>
    <n v="4.99"/>
    <b v="0"/>
    <n v="2"/>
    <s v="Tuesday"/>
    <x v="0"/>
    <x v="0"/>
  </r>
  <r>
    <x v="0"/>
    <n v="1"/>
    <s v="11-00116"/>
    <x v="1"/>
    <d v="1899-12-30T17:55:00"/>
    <x v="0"/>
    <n v="50"/>
    <n v="51"/>
    <n v="4.99"/>
    <b v="0"/>
    <n v="2"/>
    <s v="Tuesday"/>
    <x v="0"/>
    <x v="0"/>
  </r>
  <r>
    <x v="0"/>
    <n v="1"/>
    <s v="11-00117"/>
    <x v="1"/>
    <d v="1899-12-30T17:55:00"/>
    <x v="0"/>
    <n v="61"/>
    <n v="94"/>
    <n v="4.99"/>
    <b v="0"/>
    <n v="2"/>
    <s v="Tuesday"/>
    <x v="0"/>
    <x v="0"/>
  </r>
  <r>
    <x v="0"/>
    <n v="1"/>
    <s v="11-00118"/>
    <x v="1"/>
    <d v="1899-12-30T17:56:00"/>
    <x v="0"/>
    <n v="63"/>
    <n v="85"/>
    <n v="4.99"/>
    <b v="0"/>
    <n v="2"/>
    <s v="Tuesday"/>
    <x v="0"/>
    <x v="0"/>
  </r>
  <r>
    <x v="0"/>
    <n v="1"/>
    <s v="11-00119"/>
    <x v="1"/>
    <d v="1899-12-30T17:58:00"/>
    <x v="0"/>
    <n v="49"/>
    <n v="67"/>
    <n v="4.99"/>
    <b v="0"/>
    <n v="2"/>
    <s v="Tuesday"/>
    <x v="0"/>
    <x v="0"/>
  </r>
  <r>
    <x v="0"/>
    <n v="1"/>
    <s v="11-00120"/>
    <x v="1"/>
    <d v="1899-12-30T17:59:00"/>
    <x v="0"/>
    <n v="50"/>
    <n v="61"/>
    <n v="4.99"/>
    <b v="0"/>
    <n v="2"/>
    <s v="Tuesday"/>
    <x v="0"/>
    <x v="0"/>
  </r>
  <r>
    <x v="0"/>
    <n v="1"/>
    <s v="11-00121"/>
    <x v="1"/>
    <d v="1899-12-30T18:08:00"/>
    <x v="0"/>
    <n v="59"/>
    <n v="82"/>
    <n v="4.99"/>
    <b v="0"/>
    <n v="2"/>
    <s v="Tuesday"/>
    <x v="0"/>
    <x v="0"/>
  </r>
  <r>
    <x v="0"/>
    <n v="1"/>
    <s v="11-00122"/>
    <x v="1"/>
    <d v="1899-12-30T18:10:00"/>
    <x v="0"/>
    <n v="57"/>
    <n v="37"/>
    <n v="4.99"/>
    <b v="0"/>
    <n v="2"/>
    <s v="Tuesday"/>
    <x v="0"/>
    <x v="0"/>
  </r>
  <r>
    <x v="0"/>
    <n v="1"/>
    <s v="11-00123"/>
    <x v="1"/>
    <d v="1899-12-30T18:12:00"/>
    <x v="0"/>
    <n v="72"/>
    <n v="40"/>
    <n v="4.99"/>
    <b v="0"/>
    <n v="2"/>
    <s v="Tuesday"/>
    <x v="0"/>
    <x v="0"/>
  </r>
  <r>
    <x v="0"/>
    <n v="1"/>
    <s v="11-00125"/>
    <x v="1"/>
    <d v="1899-12-30T18:23:00"/>
    <x v="0"/>
    <n v="38"/>
    <n v="26"/>
    <n v="4.99"/>
    <b v="0"/>
    <n v="2"/>
    <s v="Tuesday"/>
    <x v="0"/>
    <x v="1"/>
  </r>
  <r>
    <x v="0"/>
    <n v="1"/>
    <s v="11-00124"/>
    <x v="1"/>
    <d v="1899-12-30T18:23:00"/>
    <x v="0"/>
    <n v="44"/>
    <n v="56"/>
    <n v="4.99"/>
    <b v="0"/>
    <n v="2"/>
    <s v="Tuesday"/>
    <x v="0"/>
    <x v="0"/>
  </r>
  <r>
    <x v="0"/>
    <n v="1"/>
    <s v="11-00126"/>
    <x v="1"/>
    <d v="1899-12-30T18:25:00"/>
    <x v="0"/>
    <n v="73"/>
    <n v="39"/>
    <n v="4.99"/>
    <b v="0"/>
    <n v="2"/>
    <s v="Tuesday"/>
    <x v="0"/>
    <x v="0"/>
  </r>
  <r>
    <x v="0"/>
    <n v="1"/>
    <s v="11-00127"/>
    <x v="1"/>
    <d v="1899-12-30T18:31:00"/>
    <x v="0"/>
    <n v="46"/>
    <n v="132"/>
    <n v="4.99"/>
    <b v="0"/>
    <n v="2"/>
    <s v="Tuesday"/>
    <x v="0"/>
    <x v="0"/>
  </r>
  <r>
    <x v="0"/>
    <n v="1"/>
    <s v="11-00128"/>
    <x v="1"/>
    <d v="1899-12-30T18:32:00"/>
    <x v="0"/>
    <n v="59"/>
    <n v="74"/>
    <n v="4.99"/>
    <b v="0"/>
    <n v="2"/>
    <s v="Tuesday"/>
    <x v="0"/>
    <x v="0"/>
  </r>
  <r>
    <x v="0"/>
    <n v="1"/>
    <s v="11-00129"/>
    <x v="1"/>
    <d v="1899-12-30T18:36:00"/>
    <x v="0"/>
    <n v="68"/>
    <n v="112"/>
    <n v="4.99"/>
    <b v="1"/>
    <n v="2"/>
    <s v="Tuesday"/>
    <x v="0"/>
    <x v="0"/>
  </r>
  <r>
    <x v="0"/>
    <n v="1"/>
    <s v="11-00131"/>
    <x v="1"/>
    <d v="1899-12-30T18:40:00"/>
    <x v="0"/>
    <n v="49"/>
    <n v="46"/>
    <n v="4.99"/>
    <b v="0"/>
    <n v="2"/>
    <s v="Tuesday"/>
    <x v="0"/>
    <x v="0"/>
  </r>
  <r>
    <x v="0"/>
    <n v="1"/>
    <s v="11-00130"/>
    <x v="1"/>
    <d v="1899-12-30T18:40:00"/>
    <x v="0"/>
    <n v="50"/>
    <n v="131"/>
    <n v="4.99"/>
    <b v="0"/>
    <n v="2"/>
    <s v="Tuesday"/>
    <x v="0"/>
    <x v="0"/>
  </r>
  <r>
    <x v="0"/>
    <n v="1"/>
    <s v="11-00132"/>
    <x v="1"/>
    <d v="1899-12-30T18:42:00"/>
    <x v="0"/>
    <n v="64"/>
    <n v="60"/>
    <n v="4.99"/>
    <b v="0"/>
    <n v="2"/>
    <s v="Tuesday"/>
    <x v="0"/>
    <x v="0"/>
  </r>
  <r>
    <x v="0"/>
    <n v="1"/>
    <s v="11-00133"/>
    <x v="1"/>
    <d v="1899-12-30T18:42:00"/>
    <x v="0"/>
    <n v="52"/>
    <n v="115"/>
    <n v="4.99"/>
    <b v="0"/>
    <n v="2"/>
    <s v="Tuesday"/>
    <x v="0"/>
    <x v="0"/>
  </r>
  <r>
    <x v="0"/>
    <n v="1"/>
    <s v="11-00134"/>
    <x v="1"/>
    <d v="1899-12-30T18:49:00"/>
    <x v="0"/>
    <n v="59"/>
    <n v="45"/>
    <n v="4.99"/>
    <b v="0"/>
    <n v="2"/>
    <s v="Tuesday"/>
    <x v="0"/>
    <x v="0"/>
  </r>
  <r>
    <x v="0"/>
    <n v="1"/>
    <s v="11-00135"/>
    <x v="1"/>
    <d v="1899-12-30T18:53:00"/>
    <x v="0"/>
    <n v="64"/>
    <n v="54"/>
    <n v="4.99"/>
    <b v="1"/>
    <n v="2"/>
    <s v="Tuesday"/>
    <x v="0"/>
    <x v="0"/>
  </r>
  <r>
    <x v="0"/>
    <n v="1"/>
    <s v="11-00136"/>
    <x v="1"/>
    <d v="1899-12-30T18:54:00"/>
    <x v="0"/>
    <n v="66"/>
    <n v="209"/>
    <n v="4.99"/>
    <b v="0"/>
    <n v="2"/>
    <s v="Tuesday"/>
    <x v="0"/>
    <x v="0"/>
  </r>
  <r>
    <x v="0"/>
    <n v="1"/>
    <s v="11-00137"/>
    <x v="1"/>
    <d v="1899-12-30T18:58:00"/>
    <x v="0"/>
    <n v="54"/>
    <n v="88"/>
    <n v="4.99"/>
    <b v="0"/>
    <n v="2"/>
    <s v="Tuesday"/>
    <x v="0"/>
    <x v="0"/>
  </r>
  <r>
    <x v="0"/>
    <n v="1"/>
    <s v="11-00138"/>
    <x v="1"/>
    <d v="1899-12-30T19:00:00"/>
    <x v="0"/>
    <n v="59"/>
    <n v="47"/>
    <n v="4.99"/>
    <b v="1"/>
    <n v="2"/>
    <s v="Tuesday"/>
    <x v="0"/>
    <x v="0"/>
  </r>
  <r>
    <x v="0"/>
    <n v="1"/>
    <s v="11-00139"/>
    <x v="1"/>
    <d v="1899-12-30T19:09:00"/>
    <x v="0"/>
    <n v="38"/>
    <n v="26"/>
    <n v="4.99"/>
    <b v="0"/>
    <n v="2"/>
    <s v="Tuesday"/>
    <x v="0"/>
    <x v="1"/>
  </r>
  <r>
    <x v="0"/>
    <n v="1"/>
    <s v="11-00140"/>
    <x v="1"/>
    <d v="1899-12-30T19:14:00"/>
    <x v="0"/>
    <n v="49"/>
    <n v="63"/>
    <n v="4.99"/>
    <b v="0"/>
    <n v="2"/>
    <s v="Tuesday"/>
    <x v="0"/>
    <x v="0"/>
  </r>
  <r>
    <x v="0"/>
    <n v="1"/>
    <s v="11-00141"/>
    <x v="1"/>
    <d v="1899-12-30T19:27:00"/>
    <x v="0"/>
    <n v="47"/>
    <n v="55"/>
    <n v="4.99"/>
    <b v="0"/>
    <n v="2"/>
    <s v="Tuesday"/>
    <x v="0"/>
    <x v="0"/>
  </r>
  <r>
    <x v="0"/>
    <n v="1"/>
    <s v="11-00142"/>
    <x v="1"/>
    <d v="1899-12-30T19:31:00"/>
    <x v="0"/>
    <n v="48"/>
    <n v="36"/>
    <n v="4.99"/>
    <b v="0"/>
    <n v="2"/>
    <s v="Tuesday"/>
    <x v="0"/>
    <x v="0"/>
  </r>
  <r>
    <x v="0"/>
    <n v="1"/>
    <s v="11-00143"/>
    <x v="1"/>
    <d v="1899-12-30T19:31:00"/>
    <x v="0"/>
    <n v="33"/>
    <n v="75"/>
    <n v="4.99"/>
    <b v="0"/>
    <n v="2"/>
    <s v="Tuesday"/>
    <x v="0"/>
    <x v="0"/>
  </r>
  <r>
    <x v="0"/>
    <n v="1"/>
    <s v="11-00144"/>
    <x v="1"/>
    <d v="1899-12-30T19:37:00"/>
    <x v="0"/>
    <n v="46"/>
    <n v="39"/>
    <n v="4.99"/>
    <b v="0"/>
    <n v="2"/>
    <s v="Tuesday"/>
    <x v="0"/>
    <x v="0"/>
  </r>
  <r>
    <x v="0"/>
    <n v="1"/>
    <s v="11-00145"/>
    <x v="1"/>
    <d v="1899-12-30T19:46:00"/>
    <x v="0"/>
    <n v="45"/>
    <n v="34"/>
    <n v="4.99"/>
    <b v="0"/>
    <n v="2"/>
    <s v="Tuesday"/>
    <x v="0"/>
    <x v="1"/>
  </r>
  <r>
    <x v="0"/>
    <n v="1"/>
    <s v="11-00146"/>
    <x v="1"/>
    <d v="1899-12-30T19:54:00"/>
    <x v="0"/>
    <n v="91"/>
    <n v="230"/>
    <n v="4.99"/>
    <b v="0"/>
    <n v="2"/>
    <s v="Tuesday"/>
    <x v="0"/>
    <x v="0"/>
  </r>
  <r>
    <x v="0"/>
    <n v="1"/>
    <s v="11-00147"/>
    <x v="1"/>
    <d v="1899-12-30T19:55:00"/>
    <x v="0"/>
    <n v="31"/>
    <n v="24"/>
    <n v="4.99"/>
    <b v="0"/>
    <n v="2"/>
    <s v="Tuesday"/>
    <x v="0"/>
    <x v="1"/>
  </r>
  <r>
    <x v="0"/>
    <n v="1"/>
    <s v="11-00149"/>
    <x v="1"/>
    <d v="1899-12-30T19:59:00"/>
    <x v="0"/>
    <n v="75"/>
    <n v="112"/>
    <n v="4.99"/>
    <b v="0"/>
    <n v="2"/>
    <s v="Tuesday"/>
    <x v="0"/>
    <x v="0"/>
  </r>
  <r>
    <x v="0"/>
    <n v="1"/>
    <s v="11-00148"/>
    <x v="1"/>
    <d v="1899-12-30T19:59:00"/>
    <x v="0"/>
    <n v="64"/>
    <n v="196"/>
    <n v="4.99"/>
    <b v="0"/>
    <n v="2"/>
    <s v="Tuesday"/>
    <x v="0"/>
    <x v="0"/>
  </r>
  <r>
    <x v="0"/>
    <n v="1"/>
    <s v="11-00151"/>
    <x v="1"/>
    <d v="1899-12-30T20:01:00"/>
    <x v="0"/>
    <n v="22"/>
    <n v="31"/>
    <n v="4.99"/>
    <b v="0"/>
    <n v="2"/>
    <s v="Tuesday"/>
    <x v="0"/>
    <x v="1"/>
  </r>
  <r>
    <x v="0"/>
    <n v="1"/>
    <s v="11-00150"/>
    <x v="1"/>
    <d v="1899-12-30T20:01:00"/>
    <x v="0"/>
    <n v="20"/>
    <n v="43"/>
    <n v="4.99"/>
    <b v="0"/>
    <n v="2"/>
    <s v="Tuesday"/>
    <x v="0"/>
    <x v="0"/>
  </r>
  <r>
    <x v="0"/>
    <n v="1"/>
    <s v="11-00152"/>
    <x v="1"/>
    <d v="1899-12-30T20:13:00"/>
    <x v="0"/>
    <n v="34"/>
    <n v="54"/>
    <n v="4.99"/>
    <b v="0"/>
    <n v="2"/>
    <s v="Tuesday"/>
    <x v="0"/>
    <x v="0"/>
  </r>
  <r>
    <x v="0"/>
    <n v="1"/>
    <s v="11-00153"/>
    <x v="1"/>
    <d v="1899-12-30T20:26:00"/>
    <x v="0"/>
    <n v="39"/>
    <n v="52"/>
    <n v="4.99"/>
    <b v="0"/>
    <n v="2"/>
    <s v="Tuesday"/>
    <x v="0"/>
    <x v="0"/>
  </r>
  <r>
    <x v="0"/>
    <n v="1"/>
    <s v="11-00154"/>
    <x v="1"/>
    <d v="1899-12-30T20:34:00"/>
    <x v="1"/>
    <s v="N/A"/>
    <n v="26"/>
    <n v="4.99"/>
    <b v="0"/>
    <n v="2"/>
    <s v="Tuesday"/>
    <x v="0"/>
    <x v="1"/>
  </r>
  <r>
    <x v="0"/>
    <n v="1"/>
    <s v="11-00155"/>
    <x v="1"/>
    <d v="1899-12-30T20:42:00"/>
    <x v="0"/>
    <n v="31"/>
    <n v="61"/>
    <n v="4.99"/>
    <b v="0"/>
    <n v="2"/>
    <s v="Tuesday"/>
    <x v="0"/>
    <x v="0"/>
  </r>
  <r>
    <x v="0"/>
    <n v="1"/>
    <s v="11-00156"/>
    <x v="1"/>
    <d v="1899-12-30T20:57:00"/>
    <x v="0"/>
    <n v="40"/>
    <n v="38"/>
    <n v="4.99"/>
    <b v="0"/>
    <n v="2"/>
    <s v="Tuesday"/>
    <x v="0"/>
    <x v="0"/>
  </r>
  <r>
    <x v="0"/>
    <n v="1"/>
    <s v="11-00157"/>
    <x v="1"/>
    <d v="1899-12-30T20:59:00"/>
    <x v="0"/>
    <n v="29"/>
    <n v="214"/>
    <n v="4.99"/>
    <b v="1"/>
    <n v="2"/>
    <s v="Tuesday"/>
    <x v="0"/>
    <x v="0"/>
  </r>
  <r>
    <x v="0"/>
    <n v="1"/>
    <s v="11-00158"/>
    <x v="2"/>
    <d v="1899-12-30T12:16:00"/>
    <x v="0"/>
    <n v="30"/>
    <n v="20"/>
    <n v="4.99"/>
    <b v="0"/>
    <n v="3"/>
    <s v="Wednesday"/>
    <x v="0"/>
    <x v="1"/>
  </r>
  <r>
    <x v="0"/>
    <n v="1"/>
    <s v="11-00159"/>
    <x v="2"/>
    <d v="1899-12-30T12:25:00"/>
    <x v="0"/>
    <n v="21"/>
    <n v="91"/>
    <n v="4.99"/>
    <b v="0"/>
    <n v="3"/>
    <s v="Wednesday"/>
    <x v="0"/>
    <x v="0"/>
  </r>
  <r>
    <x v="0"/>
    <n v="1"/>
    <s v="11-00160"/>
    <x v="2"/>
    <d v="1899-12-30T12:45:00"/>
    <x v="0"/>
    <n v="28"/>
    <n v="31"/>
    <n v="4.99"/>
    <b v="0"/>
    <n v="3"/>
    <s v="Wednesday"/>
    <x v="0"/>
    <x v="1"/>
  </r>
  <r>
    <x v="0"/>
    <n v="1"/>
    <s v="11-00161"/>
    <x v="2"/>
    <d v="1899-12-30T12:55:00"/>
    <x v="0"/>
    <n v="34"/>
    <n v="24"/>
    <n v="4.99"/>
    <b v="0"/>
    <n v="3"/>
    <s v="Wednesday"/>
    <x v="0"/>
    <x v="1"/>
  </r>
  <r>
    <x v="0"/>
    <n v="1"/>
    <s v="11-00162"/>
    <x v="2"/>
    <d v="1899-12-30T13:14:00"/>
    <x v="0"/>
    <n v="36"/>
    <n v="83"/>
    <n v="4.99"/>
    <b v="0"/>
    <n v="3"/>
    <s v="Wednesday"/>
    <x v="0"/>
    <x v="0"/>
  </r>
  <r>
    <x v="0"/>
    <n v="1"/>
    <s v="11-00163"/>
    <x v="2"/>
    <d v="1899-12-30T13:14:00"/>
    <x v="0"/>
    <n v="36"/>
    <n v="131"/>
    <n v="4.99"/>
    <b v="0"/>
    <n v="3"/>
    <s v="Wednesday"/>
    <x v="0"/>
    <x v="0"/>
  </r>
  <r>
    <x v="0"/>
    <n v="1"/>
    <s v="11-00164"/>
    <x v="2"/>
    <d v="1899-12-30T13:46:00"/>
    <x v="0"/>
    <n v="35"/>
    <n v="64"/>
    <n v="4.99"/>
    <b v="1"/>
    <n v="3"/>
    <s v="Wednesday"/>
    <x v="0"/>
    <x v="0"/>
  </r>
  <r>
    <x v="0"/>
    <n v="1"/>
    <s v="11-00165"/>
    <x v="2"/>
    <d v="1899-12-30T14:58:00"/>
    <x v="0"/>
    <n v="29"/>
    <n v="29"/>
    <n v="4.99"/>
    <b v="0"/>
    <n v="3"/>
    <s v="Wednesday"/>
    <x v="0"/>
    <x v="1"/>
  </r>
  <r>
    <x v="0"/>
    <n v="1"/>
    <s v="11-00166"/>
    <x v="2"/>
    <d v="1899-12-30T15:27:00"/>
    <x v="0"/>
    <n v="23"/>
    <n v="47"/>
    <n v="4.99"/>
    <b v="0"/>
    <n v="3"/>
    <s v="Wednesday"/>
    <x v="0"/>
    <x v="0"/>
  </r>
  <r>
    <x v="0"/>
    <n v="1"/>
    <s v="11-00167"/>
    <x v="2"/>
    <d v="1899-12-30T15:53:00"/>
    <x v="0"/>
    <n v="20"/>
    <n v="53"/>
    <n v="4.99"/>
    <b v="0"/>
    <n v="3"/>
    <s v="Wednesday"/>
    <x v="0"/>
    <x v="0"/>
  </r>
  <r>
    <x v="0"/>
    <n v="1"/>
    <s v="11-00168"/>
    <x v="2"/>
    <d v="1899-12-30T16:12:00"/>
    <x v="0"/>
    <n v="26"/>
    <n v="74"/>
    <n v="4.99"/>
    <b v="1"/>
    <n v="3"/>
    <s v="Wednesday"/>
    <x v="0"/>
    <x v="0"/>
  </r>
  <r>
    <x v="0"/>
    <n v="1"/>
    <s v="11-00169"/>
    <x v="2"/>
    <d v="1899-12-30T16:29:00"/>
    <x v="0"/>
    <n v="28"/>
    <n v="50"/>
    <n v="4.99"/>
    <b v="0"/>
    <n v="3"/>
    <s v="Wednesday"/>
    <x v="0"/>
    <x v="0"/>
  </r>
  <r>
    <x v="0"/>
    <n v="1"/>
    <s v="11-00170"/>
    <x v="2"/>
    <d v="1899-12-30T17:02:00"/>
    <x v="0"/>
    <n v="32"/>
    <n v="20"/>
    <n v="4.99"/>
    <b v="0"/>
    <n v="3"/>
    <s v="Wednesday"/>
    <x v="0"/>
    <x v="1"/>
  </r>
  <r>
    <x v="0"/>
    <n v="1"/>
    <s v="11-00171"/>
    <x v="2"/>
    <d v="1899-12-30T17:02:00"/>
    <x v="0"/>
    <n v="36"/>
    <n v="66"/>
    <n v="4.99"/>
    <b v="0"/>
    <n v="3"/>
    <s v="Wednesday"/>
    <x v="0"/>
    <x v="0"/>
  </r>
  <r>
    <x v="0"/>
    <n v="1"/>
    <s v="11-00173"/>
    <x v="2"/>
    <d v="1899-12-30T17:04:00"/>
    <x v="0"/>
    <n v="42"/>
    <n v="84"/>
    <n v="4.99"/>
    <b v="0"/>
    <n v="3"/>
    <s v="Wednesday"/>
    <x v="0"/>
    <x v="0"/>
  </r>
  <r>
    <x v="0"/>
    <n v="1"/>
    <s v="11-00172"/>
    <x v="2"/>
    <d v="1899-12-30T17:04:00"/>
    <x v="0"/>
    <n v="44"/>
    <n v="236"/>
    <n v="4.99"/>
    <b v="0"/>
    <n v="3"/>
    <s v="Wednesday"/>
    <x v="0"/>
    <x v="0"/>
  </r>
  <r>
    <x v="0"/>
    <n v="1"/>
    <s v="11-00174"/>
    <x v="2"/>
    <d v="1899-12-30T17:13:00"/>
    <x v="0"/>
    <n v="44"/>
    <n v="50"/>
    <n v="4.99"/>
    <b v="0"/>
    <n v="3"/>
    <s v="Wednesday"/>
    <x v="0"/>
    <x v="0"/>
  </r>
  <r>
    <x v="0"/>
    <n v="1"/>
    <s v="11-00175"/>
    <x v="2"/>
    <d v="1899-12-30T17:14:00"/>
    <x v="0"/>
    <n v="47"/>
    <n v="33"/>
    <n v="4.99"/>
    <b v="0"/>
    <n v="3"/>
    <s v="Wednesday"/>
    <x v="0"/>
    <x v="1"/>
  </r>
  <r>
    <x v="0"/>
    <n v="1"/>
    <s v="11-00176"/>
    <x v="2"/>
    <d v="1899-12-30T17:17:00"/>
    <x v="0"/>
    <n v="46"/>
    <n v="59"/>
    <n v="4.99"/>
    <b v="0"/>
    <n v="3"/>
    <s v="Wednesday"/>
    <x v="0"/>
    <x v="0"/>
  </r>
  <r>
    <x v="0"/>
    <n v="1"/>
    <s v="11-00177"/>
    <x v="2"/>
    <d v="1899-12-30T17:20:00"/>
    <x v="0"/>
    <n v="36"/>
    <n v="46"/>
    <n v="4.99"/>
    <b v="0"/>
    <n v="3"/>
    <s v="Wednesday"/>
    <x v="0"/>
    <x v="0"/>
  </r>
  <r>
    <x v="0"/>
    <n v="1"/>
    <s v="11-00178"/>
    <x v="2"/>
    <d v="1899-12-30T17:31:00"/>
    <x v="0"/>
    <n v="39"/>
    <n v="40"/>
    <n v="4.99"/>
    <b v="0"/>
    <n v="3"/>
    <s v="Wednesday"/>
    <x v="0"/>
    <x v="0"/>
  </r>
  <r>
    <x v="0"/>
    <n v="1"/>
    <s v="11-00180"/>
    <x v="2"/>
    <d v="1899-12-30T17:35:00"/>
    <x v="0"/>
    <n v="37"/>
    <n v="67"/>
    <n v="4.99"/>
    <b v="0"/>
    <n v="3"/>
    <s v="Wednesday"/>
    <x v="0"/>
    <x v="0"/>
  </r>
  <r>
    <x v="0"/>
    <n v="1"/>
    <s v="11-00179"/>
    <x v="2"/>
    <d v="1899-12-30T17:35:00"/>
    <x v="0"/>
    <n v="47"/>
    <n v="76"/>
    <n v="4.99"/>
    <b v="0"/>
    <n v="3"/>
    <s v="Wednesday"/>
    <x v="0"/>
    <x v="0"/>
  </r>
  <r>
    <x v="0"/>
    <n v="1"/>
    <s v="11-00181"/>
    <x v="2"/>
    <d v="1899-12-30T17:39:00"/>
    <x v="0"/>
    <n v="36"/>
    <n v="50"/>
    <n v="4.99"/>
    <b v="0"/>
    <n v="3"/>
    <s v="Wednesday"/>
    <x v="0"/>
    <x v="0"/>
  </r>
  <r>
    <x v="0"/>
    <n v="1"/>
    <s v="11-00182"/>
    <x v="2"/>
    <d v="1899-12-30T17:40:00"/>
    <x v="0"/>
    <n v="55"/>
    <n v="30"/>
    <n v="4.99"/>
    <b v="0"/>
    <n v="3"/>
    <s v="Wednesday"/>
    <x v="0"/>
    <x v="1"/>
  </r>
  <r>
    <x v="0"/>
    <n v="1"/>
    <s v="11-00183"/>
    <x v="2"/>
    <d v="1899-12-30T17:43:00"/>
    <x v="0"/>
    <n v="52"/>
    <n v="24"/>
    <n v="4.99"/>
    <b v="0"/>
    <n v="3"/>
    <s v="Wednesday"/>
    <x v="0"/>
    <x v="1"/>
  </r>
  <r>
    <x v="0"/>
    <n v="1"/>
    <s v="11-00184"/>
    <x v="2"/>
    <d v="1899-12-30T17:51:00"/>
    <x v="0"/>
    <n v="41"/>
    <n v="30"/>
    <n v="4.99"/>
    <b v="0"/>
    <n v="3"/>
    <s v="Wednesday"/>
    <x v="0"/>
    <x v="1"/>
  </r>
  <r>
    <x v="0"/>
    <n v="1"/>
    <s v="11-00185"/>
    <x v="2"/>
    <d v="1899-12-30T17:52:00"/>
    <x v="0"/>
    <n v="32"/>
    <n v="108"/>
    <n v="4.99"/>
    <b v="0"/>
    <n v="3"/>
    <s v="Wednesday"/>
    <x v="0"/>
    <x v="0"/>
  </r>
  <r>
    <x v="0"/>
    <n v="1"/>
    <s v="11-00186"/>
    <x v="2"/>
    <d v="1899-12-30T17:55:00"/>
    <x v="0"/>
    <n v="32"/>
    <n v="60"/>
    <n v="4.99"/>
    <b v="0"/>
    <n v="3"/>
    <s v="Wednesday"/>
    <x v="0"/>
    <x v="0"/>
  </r>
  <r>
    <x v="0"/>
    <n v="1"/>
    <s v="11-00187"/>
    <x v="2"/>
    <d v="1899-12-30T17:56:00"/>
    <x v="0"/>
    <n v="48"/>
    <n v="94"/>
    <n v="4.99"/>
    <b v="0"/>
    <n v="3"/>
    <s v="Wednesday"/>
    <x v="0"/>
    <x v="0"/>
  </r>
  <r>
    <x v="0"/>
    <n v="1"/>
    <s v="11-00188"/>
    <x v="2"/>
    <d v="1899-12-30T18:04:00"/>
    <x v="0"/>
    <n v="38"/>
    <n v="56"/>
    <n v="4.99"/>
    <b v="1"/>
    <n v="3"/>
    <s v="Wednesday"/>
    <x v="0"/>
    <x v="0"/>
  </r>
  <r>
    <x v="0"/>
    <n v="1"/>
    <s v="11-00190"/>
    <x v="2"/>
    <d v="1899-12-30T18:05:00"/>
    <x v="0"/>
    <n v="48"/>
    <n v="23"/>
    <n v="4.99"/>
    <b v="0"/>
    <n v="3"/>
    <s v="Wednesday"/>
    <x v="0"/>
    <x v="1"/>
  </r>
  <r>
    <x v="0"/>
    <n v="1"/>
    <s v="11-00189"/>
    <x v="2"/>
    <d v="1899-12-30T18:05:00"/>
    <x v="0"/>
    <n v="45"/>
    <n v="99"/>
    <n v="4.99"/>
    <b v="0"/>
    <n v="3"/>
    <s v="Wednesday"/>
    <x v="0"/>
    <x v="0"/>
  </r>
  <r>
    <x v="0"/>
    <n v="1"/>
    <s v="11-00192"/>
    <x v="2"/>
    <d v="1899-12-30T18:12:00"/>
    <x v="0"/>
    <n v="28"/>
    <n v="37"/>
    <n v="4.99"/>
    <b v="0"/>
    <n v="3"/>
    <s v="Wednesday"/>
    <x v="0"/>
    <x v="0"/>
  </r>
  <r>
    <x v="0"/>
    <n v="1"/>
    <s v="11-00191"/>
    <x v="2"/>
    <d v="1899-12-30T18:12:00"/>
    <x v="0"/>
    <n v="27"/>
    <n v="80"/>
    <n v="4.99"/>
    <b v="0"/>
    <n v="3"/>
    <s v="Wednesday"/>
    <x v="0"/>
    <x v="0"/>
  </r>
  <r>
    <x v="0"/>
    <n v="1"/>
    <s v="11-00193"/>
    <x v="2"/>
    <d v="1899-12-30T18:14:00"/>
    <x v="0"/>
    <n v="31"/>
    <n v="36"/>
    <n v="4.99"/>
    <b v="0"/>
    <n v="3"/>
    <s v="Wednesday"/>
    <x v="0"/>
    <x v="0"/>
  </r>
  <r>
    <x v="0"/>
    <n v="1"/>
    <s v="11-00194"/>
    <x v="2"/>
    <d v="1899-12-30T18:22:00"/>
    <x v="0"/>
    <n v="31"/>
    <n v="107"/>
    <n v="4.99"/>
    <b v="0"/>
    <n v="3"/>
    <s v="Wednesday"/>
    <x v="0"/>
    <x v="0"/>
  </r>
  <r>
    <x v="0"/>
    <n v="1"/>
    <s v="11-00195"/>
    <x v="2"/>
    <d v="1899-12-30T18:24:00"/>
    <x v="0"/>
    <n v="32"/>
    <n v="51"/>
    <n v="4.99"/>
    <b v="0"/>
    <n v="3"/>
    <s v="Wednesday"/>
    <x v="0"/>
    <x v="0"/>
  </r>
  <r>
    <x v="0"/>
    <n v="1"/>
    <s v="11-00196"/>
    <x v="2"/>
    <d v="1899-12-30T18:24:00"/>
    <x v="0"/>
    <n v="41"/>
    <n v="76"/>
    <n v="4.99"/>
    <b v="0"/>
    <n v="3"/>
    <s v="Wednesday"/>
    <x v="0"/>
    <x v="0"/>
  </r>
  <r>
    <x v="0"/>
    <n v="1"/>
    <s v="11-00197"/>
    <x v="2"/>
    <d v="1899-12-30T18:29:00"/>
    <x v="0"/>
    <n v="25"/>
    <n v="95"/>
    <n v="4.99"/>
    <b v="0"/>
    <n v="3"/>
    <s v="Wednesday"/>
    <x v="0"/>
    <x v="0"/>
  </r>
  <r>
    <x v="0"/>
    <n v="1"/>
    <s v="11-00198"/>
    <x v="2"/>
    <d v="1899-12-30T18:37:00"/>
    <x v="0"/>
    <n v="47"/>
    <n v="160"/>
    <n v="4.99"/>
    <b v="0"/>
    <n v="3"/>
    <s v="Wednesday"/>
    <x v="0"/>
    <x v="0"/>
  </r>
  <r>
    <x v="0"/>
    <n v="1"/>
    <s v="11-00199"/>
    <x v="2"/>
    <d v="1899-12-30T18:44:00"/>
    <x v="0"/>
    <n v="40"/>
    <n v="51"/>
    <n v="4.99"/>
    <b v="0"/>
    <n v="3"/>
    <s v="Wednesday"/>
    <x v="0"/>
    <x v="0"/>
  </r>
  <r>
    <x v="0"/>
    <n v="1"/>
    <s v="11-00200"/>
    <x v="2"/>
    <d v="1899-12-30T18:50:00"/>
    <x v="0"/>
    <n v="46"/>
    <n v="37"/>
    <n v="4.99"/>
    <b v="0"/>
    <n v="3"/>
    <s v="Wednesday"/>
    <x v="0"/>
    <x v="0"/>
  </r>
  <r>
    <x v="0"/>
    <n v="1"/>
    <s v="11-00201"/>
    <x v="2"/>
    <d v="1899-12-30T18:52:00"/>
    <x v="0"/>
    <n v="29"/>
    <n v="173"/>
    <n v="4.99"/>
    <b v="0"/>
    <n v="3"/>
    <s v="Wednesday"/>
    <x v="0"/>
    <x v="0"/>
  </r>
  <r>
    <x v="0"/>
    <n v="1"/>
    <s v="11-00202"/>
    <x v="2"/>
    <d v="1899-12-30T19:01:00"/>
    <x v="0"/>
    <n v="26"/>
    <n v="54"/>
    <n v="4.99"/>
    <b v="0"/>
    <n v="3"/>
    <s v="Wednesday"/>
    <x v="0"/>
    <x v="0"/>
  </r>
  <r>
    <x v="0"/>
    <n v="1"/>
    <s v="11-00203"/>
    <x v="2"/>
    <d v="1899-12-30T19:03:00"/>
    <x v="0"/>
    <n v="28"/>
    <n v="40"/>
    <n v="4.99"/>
    <b v="0"/>
    <n v="3"/>
    <s v="Wednesday"/>
    <x v="0"/>
    <x v="0"/>
  </r>
  <r>
    <x v="0"/>
    <n v="1"/>
    <s v="11-00205"/>
    <x v="2"/>
    <d v="1899-12-30T19:16:00"/>
    <x v="0"/>
    <n v="22"/>
    <n v="43"/>
    <n v="4.99"/>
    <b v="0"/>
    <n v="3"/>
    <s v="Wednesday"/>
    <x v="0"/>
    <x v="0"/>
  </r>
  <r>
    <x v="0"/>
    <n v="1"/>
    <s v="11-00204"/>
    <x v="2"/>
    <d v="1899-12-30T19:16:00"/>
    <x v="0"/>
    <n v="39"/>
    <n v="66"/>
    <n v="4.99"/>
    <b v="0"/>
    <n v="3"/>
    <s v="Wednesday"/>
    <x v="0"/>
    <x v="0"/>
  </r>
  <r>
    <x v="0"/>
    <n v="1"/>
    <s v="11-00206"/>
    <x v="2"/>
    <d v="1899-12-30T19:17:00"/>
    <x v="0"/>
    <n v="28"/>
    <n v="28"/>
    <n v="4.99"/>
    <b v="0"/>
    <n v="3"/>
    <s v="Wednesday"/>
    <x v="0"/>
    <x v="1"/>
  </r>
  <r>
    <x v="0"/>
    <n v="1"/>
    <s v="11-00207"/>
    <x v="2"/>
    <d v="1899-12-30T19:28:00"/>
    <x v="0"/>
    <n v="24"/>
    <n v="138"/>
    <n v="4.99"/>
    <b v="0"/>
    <n v="3"/>
    <s v="Wednesday"/>
    <x v="0"/>
    <x v="0"/>
  </r>
  <r>
    <x v="0"/>
    <n v="1"/>
    <s v="11-00208"/>
    <x v="2"/>
    <d v="1899-12-30T19:36:00"/>
    <x v="0"/>
    <n v="27"/>
    <n v="25"/>
    <n v="4.99"/>
    <b v="0"/>
    <n v="3"/>
    <s v="Wednesday"/>
    <x v="0"/>
    <x v="1"/>
  </r>
  <r>
    <x v="0"/>
    <n v="1"/>
    <s v="11-00209"/>
    <x v="2"/>
    <d v="1899-12-30T19:46:00"/>
    <x v="0"/>
    <n v="38"/>
    <n v="28"/>
    <n v="4.99"/>
    <b v="0"/>
    <n v="3"/>
    <s v="Wednesday"/>
    <x v="0"/>
    <x v="1"/>
  </r>
  <r>
    <x v="0"/>
    <n v="1"/>
    <s v="11-00210"/>
    <x v="2"/>
    <d v="1899-12-30T19:52:00"/>
    <x v="0"/>
    <n v="30"/>
    <n v="63"/>
    <n v="4.99"/>
    <b v="0"/>
    <n v="3"/>
    <s v="Wednesday"/>
    <x v="0"/>
    <x v="0"/>
  </r>
  <r>
    <x v="0"/>
    <n v="1"/>
    <s v="11-00211"/>
    <x v="2"/>
    <d v="1899-12-30T19:56:00"/>
    <x v="0"/>
    <n v="38"/>
    <n v="74"/>
    <n v="4.99"/>
    <b v="0"/>
    <n v="3"/>
    <s v="Wednesday"/>
    <x v="0"/>
    <x v="0"/>
  </r>
  <r>
    <x v="0"/>
    <n v="1"/>
    <s v="11-00212"/>
    <x v="2"/>
    <d v="1899-12-30T20:38:00"/>
    <x v="0"/>
    <n v="25"/>
    <n v="97"/>
    <n v="4.99"/>
    <b v="0"/>
    <n v="3"/>
    <s v="Wednesday"/>
    <x v="0"/>
    <x v="0"/>
  </r>
  <r>
    <x v="0"/>
    <n v="1"/>
    <s v="11-00213"/>
    <x v="2"/>
    <d v="1899-12-30T20:51:00"/>
    <x v="0"/>
    <n v="20"/>
    <n v="56"/>
    <n v="4.99"/>
    <b v="0"/>
    <n v="3"/>
    <s v="Wednesday"/>
    <x v="0"/>
    <x v="0"/>
  </r>
  <r>
    <x v="0"/>
    <n v="1"/>
    <s v="11-00214"/>
    <x v="3"/>
    <d v="1899-12-30T12:21:00"/>
    <x v="0"/>
    <n v="31"/>
    <n v="28"/>
    <n v="4.99"/>
    <b v="0"/>
    <n v="4"/>
    <s v="Thursday"/>
    <x v="0"/>
    <x v="1"/>
  </r>
  <r>
    <x v="0"/>
    <n v="1"/>
    <s v="11-00215"/>
    <x v="3"/>
    <d v="1899-12-30T12:29:00"/>
    <x v="0"/>
    <n v="31"/>
    <n v="50"/>
    <n v="4.99"/>
    <b v="0"/>
    <n v="4"/>
    <s v="Thursday"/>
    <x v="0"/>
    <x v="0"/>
  </r>
  <r>
    <x v="0"/>
    <n v="1"/>
    <s v="11-00216"/>
    <x v="3"/>
    <d v="1899-12-30T12:33:00"/>
    <x v="0"/>
    <n v="31"/>
    <n v="101"/>
    <n v="4.99"/>
    <b v="1"/>
    <n v="4"/>
    <s v="Thursday"/>
    <x v="0"/>
    <x v="0"/>
  </r>
  <r>
    <x v="0"/>
    <n v="1"/>
    <s v="11-00217"/>
    <x v="3"/>
    <d v="1899-12-30T12:38:00"/>
    <x v="0"/>
    <n v="37"/>
    <n v="68"/>
    <n v="4.99"/>
    <b v="0"/>
    <n v="4"/>
    <s v="Thursday"/>
    <x v="0"/>
    <x v="0"/>
  </r>
  <r>
    <x v="0"/>
    <n v="1"/>
    <s v="11-00218"/>
    <x v="3"/>
    <d v="1899-12-30T12:46:00"/>
    <x v="0"/>
    <n v="37"/>
    <n v="52"/>
    <n v="4.99"/>
    <b v="0"/>
    <n v="4"/>
    <s v="Thursday"/>
    <x v="0"/>
    <x v="0"/>
  </r>
  <r>
    <x v="0"/>
    <n v="1"/>
    <s v="11-00219"/>
    <x v="3"/>
    <d v="1899-12-30T12:50:00"/>
    <x v="0"/>
    <n v="31"/>
    <n v="238"/>
    <n v="4.99"/>
    <b v="1"/>
    <n v="4"/>
    <s v="Thursday"/>
    <x v="0"/>
    <x v="0"/>
  </r>
  <r>
    <x v="0"/>
    <n v="1"/>
    <s v="11-00220"/>
    <x v="3"/>
    <d v="1899-12-30T12:58:00"/>
    <x v="0"/>
    <n v="37"/>
    <n v="56"/>
    <n v="4.99"/>
    <b v="0"/>
    <n v="4"/>
    <s v="Thursday"/>
    <x v="0"/>
    <x v="0"/>
  </r>
  <r>
    <x v="0"/>
    <n v="1"/>
    <s v="11-00221"/>
    <x v="3"/>
    <d v="1899-12-30T13:03:00"/>
    <x v="0"/>
    <n v="33"/>
    <n v="32"/>
    <n v="4.99"/>
    <b v="0"/>
    <n v="4"/>
    <s v="Thursday"/>
    <x v="0"/>
    <x v="1"/>
  </r>
  <r>
    <x v="0"/>
    <n v="1"/>
    <s v="11-00222"/>
    <x v="3"/>
    <d v="1899-12-30T13:23:00"/>
    <x v="0"/>
    <n v="35"/>
    <n v="83"/>
    <n v="4.99"/>
    <b v="0"/>
    <n v="4"/>
    <s v="Thursday"/>
    <x v="0"/>
    <x v="0"/>
  </r>
  <r>
    <x v="0"/>
    <n v="1"/>
    <s v="11-00223"/>
    <x v="3"/>
    <d v="1899-12-30T13:29:00"/>
    <x v="0"/>
    <n v="28"/>
    <n v="97"/>
    <n v="4.99"/>
    <b v="0"/>
    <n v="4"/>
    <s v="Thursday"/>
    <x v="0"/>
    <x v="0"/>
  </r>
  <r>
    <x v="0"/>
    <n v="1"/>
    <s v="11-00224"/>
    <x v="3"/>
    <d v="1899-12-30T13:36:00"/>
    <x v="0"/>
    <n v="30"/>
    <n v="101"/>
    <n v="4.99"/>
    <b v="0"/>
    <n v="4"/>
    <s v="Thursday"/>
    <x v="0"/>
    <x v="0"/>
  </r>
  <r>
    <x v="0"/>
    <n v="1"/>
    <s v="11-00225"/>
    <x v="3"/>
    <d v="1899-12-30T14:02:00"/>
    <x v="0"/>
    <n v="26"/>
    <n v="50"/>
    <n v="4.99"/>
    <b v="0"/>
    <n v="4"/>
    <s v="Thursday"/>
    <x v="0"/>
    <x v="0"/>
  </r>
  <r>
    <x v="0"/>
    <n v="1"/>
    <s v="11-00226"/>
    <x v="3"/>
    <d v="1899-12-30T14:21:00"/>
    <x v="0"/>
    <n v="38"/>
    <n v="24"/>
    <n v="4.99"/>
    <b v="0"/>
    <n v="4"/>
    <s v="Thursday"/>
    <x v="0"/>
    <x v="1"/>
  </r>
  <r>
    <x v="0"/>
    <n v="1"/>
    <s v="11-00227"/>
    <x v="3"/>
    <d v="1899-12-30T14:35:00"/>
    <x v="0"/>
    <n v="26"/>
    <n v="48"/>
    <n v="4.99"/>
    <b v="0"/>
    <n v="4"/>
    <s v="Thursday"/>
    <x v="0"/>
    <x v="0"/>
  </r>
  <r>
    <x v="0"/>
    <n v="1"/>
    <s v="11-00228"/>
    <x v="3"/>
    <d v="1899-12-30T14:44:00"/>
    <x v="0"/>
    <n v="28"/>
    <n v="41"/>
    <n v="4.99"/>
    <b v="0"/>
    <n v="4"/>
    <s v="Thursday"/>
    <x v="0"/>
    <x v="0"/>
  </r>
  <r>
    <x v="0"/>
    <n v="1"/>
    <s v="11-00229"/>
    <x v="3"/>
    <d v="1899-12-30T15:06:00"/>
    <x v="0"/>
    <n v="31"/>
    <n v="71"/>
    <n v="4.99"/>
    <b v="0"/>
    <n v="4"/>
    <s v="Thursday"/>
    <x v="0"/>
    <x v="0"/>
  </r>
  <r>
    <x v="0"/>
    <n v="1"/>
    <s v="11-00230"/>
    <x v="3"/>
    <d v="1899-12-30T15:15:00"/>
    <x v="0"/>
    <n v="28"/>
    <n v="57"/>
    <n v="4.99"/>
    <b v="0"/>
    <n v="4"/>
    <s v="Thursday"/>
    <x v="0"/>
    <x v="0"/>
  </r>
  <r>
    <x v="0"/>
    <n v="1"/>
    <s v="11-00231"/>
    <x v="3"/>
    <d v="1899-12-30T15:58:00"/>
    <x v="0"/>
    <n v="20"/>
    <n v="69"/>
    <n v="4.99"/>
    <b v="0"/>
    <n v="4"/>
    <s v="Thursday"/>
    <x v="0"/>
    <x v="0"/>
  </r>
  <r>
    <x v="0"/>
    <n v="1"/>
    <s v="11-00232"/>
    <x v="3"/>
    <d v="1899-12-30T16:02:00"/>
    <x v="0"/>
    <n v="25"/>
    <n v="24"/>
    <n v="4.99"/>
    <b v="0"/>
    <n v="4"/>
    <s v="Thursday"/>
    <x v="0"/>
    <x v="1"/>
  </r>
  <r>
    <x v="0"/>
    <n v="1"/>
    <s v="11-00233"/>
    <x v="3"/>
    <d v="1899-12-30T16:12:00"/>
    <x v="0"/>
    <n v="31"/>
    <n v="146"/>
    <n v="4.99"/>
    <b v="0"/>
    <n v="4"/>
    <s v="Thursday"/>
    <x v="0"/>
    <x v="0"/>
  </r>
  <r>
    <x v="0"/>
    <n v="1"/>
    <s v="11-00234"/>
    <x v="3"/>
    <d v="1899-12-30T16:13:00"/>
    <x v="0"/>
    <n v="38"/>
    <n v="32"/>
    <n v="4.99"/>
    <b v="0"/>
    <n v="4"/>
    <s v="Thursday"/>
    <x v="0"/>
    <x v="1"/>
  </r>
  <r>
    <x v="0"/>
    <n v="1"/>
    <s v="11-00235"/>
    <x v="3"/>
    <d v="1899-12-30T16:15:00"/>
    <x v="0"/>
    <n v="35"/>
    <n v="52"/>
    <n v="4.99"/>
    <b v="0"/>
    <n v="4"/>
    <s v="Thursday"/>
    <x v="0"/>
    <x v="0"/>
  </r>
  <r>
    <x v="0"/>
    <n v="1"/>
    <s v="11-00236"/>
    <x v="3"/>
    <d v="1899-12-30T16:23:00"/>
    <x v="0"/>
    <n v="35"/>
    <n v="30"/>
    <n v="4.99"/>
    <b v="0"/>
    <n v="4"/>
    <s v="Thursday"/>
    <x v="0"/>
    <x v="1"/>
  </r>
  <r>
    <x v="0"/>
    <n v="1"/>
    <s v="11-00237"/>
    <x v="3"/>
    <d v="1899-12-30T16:35:00"/>
    <x v="0"/>
    <n v="23"/>
    <n v="28"/>
    <n v="4.99"/>
    <b v="0"/>
    <n v="4"/>
    <s v="Thursday"/>
    <x v="0"/>
    <x v="1"/>
  </r>
  <r>
    <x v="0"/>
    <n v="1"/>
    <s v="11-00238"/>
    <x v="3"/>
    <d v="1899-12-30T16:56:00"/>
    <x v="0"/>
    <n v="40"/>
    <n v="141"/>
    <n v="4.99"/>
    <b v="0"/>
    <n v="4"/>
    <s v="Thursday"/>
    <x v="0"/>
    <x v="0"/>
  </r>
  <r>
    <x v="0"/>
    <n v="1"/>
    <s v="11-00239"/>
    <x v="3"/>
    <d v="1899-12-30T17:00:00"/>
    <x v="0"/>
    <n v="68"/>
    <n v="36"/>
    <n v="4.99"/>
    <b v="0"/>
    <n v="4"/>
    <s v="Thursday"/>
    <x v="0"/>
    <x v="0"/>
  </r>
  <r>
    <x v="0"/>
    <n v="1"/>
    <s v="11-00240"/>
    <x v="3"/>
    <d v="1899-12-30T17:06:00"/>
    <x v="0"/>
    <n v="47"/>
    <n v="32"/>
    <n v="4.99"/>
    <b v="0"/>
    <n v="4"/>
    <s v="Thursday"/>
    <x v="0"/>
    <x v="1"/>
  </r>
  <r>
    <x v="0"/>
    <n v="1"/>
    <s v="11-00241"/>
    <x v="3"/>
    <d v="1899-12-30T17:10:00"/>
    <x v="0"/>
    <n v="65"/>
    <n v="37"/>
    <n v="4.99"/>
    <b v="0"/>
    <n v="4"/>
    <s v="Thursday"/>
    <x v="0"/>
    <x v="0"/>
  </r>
  <r>
    <x v="0"/>
    <n v="1"/>
    <s v="11-00242"/>
    <x v="3"/>
    <d v="1899-12-30T17:14:00"/>
    <x v="1"/>
    <s v="N/A"/>
    <n v="21"/>
    <n v="4.99"/>
    <b v="0"/>
    <n v="4"/>
    <s v="Thursday"/>
    <x v="0"/>
    <x v="1"/>
  </r>
  <r>
    <x v="0"/>
    <n v="1"/>
    <s v="11-00243"/>
    <x v="3"/>
    <d v="1899-12-30T17:16:00"/>
    <x v="0"/>
    <n v="64"/>
    <n v="54"/>
    <n v="4.99"/>
    <b v="0"/>
    <n v="4"/>
    <s v="Thursday"/>
    <x v="0"/>
    <x v="0"/>
  </r>
  <r>
    <x v="0"/>
    <n v="1"/>
    <s v="11-00244"/>
    <x v="3"/>
    <d v="1899-12-30T17:17:00"/>
    <x v="0"/>
    <n v="62"/>
    <n v="154"/>
    <n v="4.99"/>
    <b v="1"/>
    <n v="4"/>
    <s v="Thursday"/>
    <x v="0"/>
    <x v="0"/>
  </r>
  <r>
    <x v="0"/>
    <n v="1"/>
    <s v="11-00245"/>
    <x v="3"/>
    <d v="1899-12-30T17:18:00"/>
    <x v="0"/>
    <n v="65"/>
    <n v="46"/>
    <n v="4.99"/>
    <b v="0"/>
    <n v="4"/>
    <s v="Thursday"/>
    <x v="0"/>
    <x v="0"/>
  </r>
  <r>
    <x v="0"/>
    <n v="1"/>
    <s v="11-00246"/>
    <x v="3"/>
    <d v="1899-12-30T17:19:00"/>
    <x v="1"/>
    <s v="N/A"/>
    <n v="21"/>
    <n v="4.99"/>
    <b v="0"/>
    <n v="4"/>
    <s v="Thursday"/>
    <x v="0"/>
    <x v="1"/>
  </r>
  <r>
    <x v="0"/>
    <n v="1"/>
    <s v="11-00247"/>
    <x v="3"/>
    <d v="1899-12-30T17:21:00"/>
    <x v="0"/>
    <n v="42"/>
    <n v="53"/>
    <n v="4.99"/>
    <b v="0"/>
    <n v="4"/>
    <s v="Thursday"/>
    <x v="0"/>
    <x v="0"/>
  </r>
  <r>
    <x v="0"/>
    <n v="1"/>
    <s v="11-00248"/>
    <x v="3"/>
    <d v="1899-12-30T17:21:00"/>
    <x v="0"/>
    <n v="55"/>
    <n v="107"/>
    <n v="4.99"/>
    <b v="0"/>
    <n v="4"/>
    <s v="Thursday"/>
    <x v="0"/>
    <x v="0"/>
  </r>
  <r>
    <x v="0"/>
    <n v="1"/>
    <s v="11-00250"/>
    <x v="3"/>
    <d v="1899-12-30T17:22:00"/>
    <x v="0"/>
    <n v="57"/>
    <n v="84"/>
    <n v="4.99"/>
    <b v="0"/>
    <n v="4"/>
    <s v="Thursday"/>
    <x v="0"/>
    <x v="0"/>
  </r>
  <r>
    <x v="0"/>
    <n v="1"/>
    <s v="11-00249"/>
    <x v="3"/>
    <d v="1899-12-30T17:22:00"/>
    <x v="0"/>
    <n v="53"/>
    <n v="206"/>
    <n v="4.99"/>
    <b v="0"/>
    <n v="4"/>
    <s v="Thursday"/>
    <x v="0"/>
    <x v="0"/>
  </r>
  <r>
    <x v="0"/>
    <n v="1"/>
    <s v="11-00251"/>
    <x v="3"/>
    <d v="1899-12-30T17:24:00"/>
    <x v="0"/>
    <n v="44"/>
    <n v="88"/>
    <n v="4.99"/>
    <b v="0"/>
    <n v="4"/>
    <s v="Thursday"/>
    <x v="0"/>
    <x v="0"/>
  </r>
  <r>
    <x v="0"/>
    <n v="1"/>
    <s v="11-00252"/>
    <x v="3"/>
    <d v="1899-12-30T17:33:00"/>
    <x v="0"/>
    <n v="61"/>
    <n v="32"/>
    <n v="4.99"/>
    <b v="0"/>
    <n v="4"/>
    <s v="Thursday"/>
    <x v="0"/>
    <x v="1"/>
  </r>
  <r>
    <x v="0"/>
    <n v="1"/>
    <s v="11-00253"/>
    <x v="3"/>
    <d v="1899-12-30T17:34:00"/>
    <x v="0"/>
    <n v="63"/>
    <n v="69"/>
    <n v="4.99"/>
    <b v="0"/>
    <n v="4"/>
    <s v="Thursday"/>
    <x v="0"/>
    <x v="0"/>
  </r>
  <r>
    <x v="0"/>
    <n v="1"/>
    <s v="11-00254"/>
    <x v="3"/>
    <d v="1899-12-30T17:35:00"/>
    <x v="0"/>
    <n v="52"/>
    <n v="29"/>
    <n v="4.99"/>
    <b v="0"/>
    <n v="4"/>
    <s v="Thursday"/>
    <x v="0"/>
    <x v="1"/>
  </r>
  <r>
    <x v="0"/>
    <n v="1"/>
    <s v="11-00256"/>
    <x v="3"/>
    <d v="1899-12-30T17:35:00"/>
    <x v="0"/>
    <n v="63"/>
    <n v="47"/>
    <n v="4.99"/>
    <b v="0"/>
    <n v="4"/>
    <s v="Thursday"/>
    <x v="0"/>
    <x v="0"/>
  </r>
  <r>
    <x v="0"/>
    <n v="1"/>
    <s v="11-00255"/>
    <x v="3"/>
    <d v="1899-12-30T17:35:00"/>
    <x v="0"/>
    <n v="48"/>
    <n v="72"/>
    <n v="4.99"/>
    <b v="0"/>
    <n v="4"/>
    <s v="Thursday"/>
    <x v="0"/>
    <x v="0"/>
  </r>
  <r>
    <x v="0"/>
    <n v="1"/>
    <s v="11-00257"/>
    <x v="3"/>
    <d v="1899-12-30T17:38:00"/>
    <x v="0"/>
    <n v="58"/>
    <n v="34"/>
    <n v="4.99"/>
    <b v="0"/>
    <n v="4"/>
    <s v="Thursday"/>
    <x v="0"/>
    <x v="1"/>
  </r>
  <r>
    <x v="0"/>
    <n v="1"/>
    <s v="11-00258"/>
    <x v="3"/>
    <d v="1899-12-30T17:39:00"/>
    <x v="0"/>
    <n v="42"/>
    <n v="66"/>
    <n v="4.99"/>
    <b v="0"/>
    <n v="4"/>
    <s v="Thursday"/>
    <x v="0"/>
    <x v="0"/>
  </r>
  <r>
    <x v="0"/>
    <n v="1"/>
    <s v="11-00259"/>
    <x v="3"/>
    <d v="1899-12-30T17:42:00"/>
    <x v="0"/>
    <n v="61"/>
    <n v="117"/>
    <n v="4.99"/>
    <b v="1"/>
    <n v="4"/>
    <s v="Thursday"/>
    <x v="0"/>
    <x v="0"/>
  </r>
  <r>
    <x v="0"/>
    <n v="1"/>
    <s v="11-00260"/>
    <x v="3"/>
    <d v="1899-12-30T17:45:00"/>
    <x v="0"/>
    <n v="40"/>
    <n v="52"/>
    <n v="4.99"/>
    <b v="0"/>
    <n v="4"/>
    <s v="Thursday"/>
    <x v="0"/>
    <x v="0"/>
  </r>
  <r>
    <x v="0"/>
    <n v="1"/>
    <s v="11-00261"/>
    <x v="3"/>
    <d v="1899-12-30T17:46:00"/>
    <x v="0"/>
    <n v="64"/>
    <n v="58"/>
    <n v="4.99"/>
    <b v="0"/>
    <n v="4"/>
    <s v="Thursday"/>
    <x v="0"/>
    <x v="0"/>
  </r>
  <r>
    <x v="0"/>
    <n v="1"/>
    <s v="11-00262"/>
    <x v="3"/>
    <d v="1899-12-30T17:49:00"/>
    <x v="0"/>
    <n v="56"/>
    <n v="45"/>
    <n v="4.99"/>
    <b v="0"/>
    <n v="4"/>
    <s v="Thursday"/>
    <x v="0"/>
    <x v="0"/>
  </r>
  <r>
    <x v="0"/>
    <n v="1"/>
    <s v="11-00263"/>
    <x v="3"/>
    <d v="1899-12-30T17:51:00"/>
    <x v="0"/>
    <n v="49"/>
    <n v="99"/>
    <n v="4.99"/>
    <b v="0"/>
    <n v="4"/>
    <s v="Thursday"/>
    <x v="0"/>
    <x v="0"/>
  </r>
  <r>
    <x v="0"/>
    <n v="1"/>
    <s v="11-00264"/>
    <x v="3"/>
    <d v="1899-12-30T17:52:00"/>
    <x v="0"/>
    <n v="59"/>
    <n v="187"/>
    <n v="4.99"/>
    <b v="0"/>
    <n v="4"/>
    <s v="Thursday"/>
    <x v="0"/>
    <x v="0"/>
  </r>
  <r>
    <x v="0"/>
    <n v="1"/>
    <s v="11-00265"/>
    <x v="3"/>
    <d v="1899-12-30T17:55:00"/>
    <x v="0"/>
    <n v="44"/>
    <n v="92"/>
    <n v="4.99"/>
    <b v="0"/>
    <n v="4"/>
    <s v="Thursday"/>
    <x v="0"/>
    <x v="0"/>
  </r>
  <r>
    <x v="0"/>
    <n v="1"/>
    <s v="11-00266"/>
    <x v="3"/>
    <d v="1899-12-30T17:56:00"/>
    <x v="0"/>
    <n v="53"/>
    <n v="43"/>
    <n v="4.99"/>
    <b v="0"/>
    <n v="4"/>
    <s v="Thursday"/>
    <x v="0"/>
    <x v="0"/>
  </r>
  <r>
    <x v="0"/>
    <n v="1"/>
    <s v="11-00267"/>
    <x v="3"/>
    <d v="1899-12-30T18:06:00"/>
    <x v="0"/>
    <n v="65"/>
    <n v="41"/>
    <n v="4.99"/>
    <b v="0"/>
    <n v="4"/>
    <s v="Thursday"/>
    <x v="0"/>
    <x v="0"/>
  </r>
  <r>
    <x v="0"/>
    <n v="1"/>
    <s v="11-00268"/>
    <x v="3"/>
    <d v="1899-12-30T18:07:00"/>
    <x v="0"/>
    <n v="86"/>
    <n v="95"/>
    <n v="4.99"/>
    <b v="0"/>
    <n v="4"/>
    <s v="Thursday"/>
    <x v="0"/>
    <x v="0"/>
  </r>
  <r>
    <x v="0"/>
    <n v="1"/>
    <s v="11-00269"/>
    <x v="3"/>
    <d v="1899-12-30T18:08:00"/>
    <x v="0"/>
    <n v="75"/>
    <n v="58"/>
    <n v="4.99"/>
    <b v="0"/>
    <n v="4"/>
    <s v="Thursday"/>
    <x v="0"/>
    <x v="0"/>
  </r>
  <r>
    <x v="0"/>
    <n v="1"/>
    <s v="11-00270"/>
    <x v="3"/>
    <d v="1899-12-30T18:13:00"/>
    <x v="0"/>
    <n v="61"/>
    <n v="30"/>
    <n v="4.99"/>
    <b v="0"/>
    <n v="4"/>
    <s v="Thursday"/>
    <x v="0"/>
    <x v="1"/>
  </r>
  <r>
    <x v="0"/>
    <n v="1"/>
    <s v="11-00271"/>
    <x v="3"/>
    <d v="1899-12-30T18:14:00"/>
    <x v="0"/>
    <n v="78"/>
    <n v="71"/>
    <n v="4.99"/>
    <b v="0"/>
    <n v="4"/>
    <s v="Thursday"/>
    <x v="0"/>
    <x v="0"/>
  </r>
  <r>
    <x v="0"/>
    <n v="1"/>
    <s v="11-00272"/>
    <x v="3"/>
    <d v="1899-12-30T18:18:00"/>
    <x v="0"/>
    <n v="57"/>
    <n v="35"/>
    <n v="4.99"/>
    <b v="0"/>
    <n v="4"/>
    <s v="Thursday"/>
    <x v="0"/>
    <x v="1"/>
  </r>
  <r>
    <x v="0"/>
    <n v="1"/>
    <s v="11-00273"/>
    <x v="3"/>
    <d v="1899-12-30T18:19:00"/>
    <x v="0"/>
    <n v="87"/>
    <n v="80"/>
    <n v="4.99"/>
    <b v="0"/>
    <n v="4"/>
    <s v="Thursday"/>
    <x v="0"/>
    <x v="0"/>
  </r>
  <r>
    <x v="0"/>
    <n v="1"/>
    <s v="11-00274"/>
    <x v="3"/>
    <d v="1899-12-30T18:24:00"/>
    <x v="0"/>
    <n v="75"/>
    <n v="91"/>
    <n v="4.99"/>
    <b v="1"/>
    <n v="4"/>
    <s v="Thursday"/>
    <x v="0"/>
    <x v="0"/>
  </r>
  <r>
    <x v="0"/>
    <n v="1"/>
    <s v="11-00275"/>
    <x v="3"/>
    <d v="1899-12-30T18:26:00"/>
    <x v="0"/>
    <n v="64"/>
    <n v="47"/>
    <n v="4.99"/>
    <b v="0"/>
    <n v="4"/>
    <s v="Thursday"/>
    <x v="0"/>
    <x v="0"/>
  </r>
  <r>
    <x v="0"/>
    <n v="1"/>
    <s v="11-00276"/>
    <x v="3"/>
    <d v="1899-12-30T18:28:00"/>
    <x v="0"/>
    <n v="65"/>
    <n v="78"/>
    <n v="4.99"/>
    <b v="0"/>
    <n v="4"/>
    <s v="Thursday"/>
    <x v="0"/>
    <x v="0"/>
  </r>
  <r>
    <x v="0"/>
    <n v="1"/>
    <s v="11-00277"/>
    <x v="3"/>
    <d v="1899-12-30T18:29:00"/>
    <x v="0"/>
    <n v="74"/>
    <n v="61"/>
    <n v="4.99"/>
    <b v="0"/>
    <n v="4"/>
    <s v="Thursday"/>
    <x v="0"/>
    <x v="0"/>
  </r>
  <r>
    <x v="0"/>
    <n v="1"/>
    <s v="11-00278"/>
    <x v="3"/>
    <d v="1899-12-30T18:36:00"/>
    <x v="0"/>
    <n v="55"/>
    <n v="30"/>
    <n v="4.99"/>
    <b v="0"/>
    <n v="4"/>
    <s v="Thursday"/>
    <x v="0"/>
    <x v="1"/>
  </r>
  <r>
    <x v="0"/>
    <n v="1"/>
    <s v="11-00280"/>
    <x v="3"/>
    <d v="1899-12-30T18:37:00"/>
    <x v="0"/>
    <n v="78"/>
    <n v="37"/>
    <n v="4.99"/>
    <b v="0"/>
    <n v="4"/>
    <s v="Thursday"/>
    <x v="0"/>
    <x v="0"/>
  </r>
  <r>
    <x v="0"/>
    <n v="1"/>
    <s v="11-00279"/>
    <x v="3"/>
    <d v="1899-12-30T18:37:00"/>
    <x v="0"/>
    <n v="73"/>
    <n v="210"/>
    <n v="4.99"/>
    <b v="0"/>
    <n v="4"/>
    <s v="Thursday"/>
    <x v="0"/>
    <x v="0"/>
  </r>
  <r>
    <x v="0"/>
    <n v="1"/>
    <s v="11-00281"/>
    <x v="3"/>
    <d v="1899-12-30T18:40:00"/>
    <x v="0"/>
    <n v="60"/>
    <n v="39"/>
    <n v="4.99"/>
    <b v="0"/>
    <n v="4"/>
    <s v="Thursday"/>
    <x v="0"/>
    <x v="0"/>
  </r>
  <r>
    <x v="0"/>
    <n v="1"/>
    <s v="11-00282"/>
    <x v="3"/>
    <d v="1899-12-30T18:40:00"/>
    <x v="0"/>
    <n v="70"/>
    <n v="93"/>
    <n v="4.99"/>
    <b v="0"/>
    <n v="4"/>
    <s v="Thursday"/>
    <x v="0"/>
    <x v="0"/>
  </r>
  <r>
    <x v="0"/>
    <n v="1"/>
    <s v="11-00283"/>
    <x v="3"/>
    <d v="1899-12-30T18:40:00"/>
    <x v="0"/>
    <n v="80"/>
    <n v="106"/>
    <n v="4.99"/>
    <b v="1"/>
    <n v="4"/>
    <s v="Thursday"/>
    <x v="0"/>
    <x v="0"/>
  </r>
  <r>
    <x v="0"/>
    <n v="1"/>
    <s v="11-00284"/>
    <x v="3"/>
    <d v="1899-12-30T18:42:00"/>
    <x v="0"/>
    <n v="93"/>
    <n v="29"/>
    <n v="4.99"/>
    <b v="0"/>
    <n v="4"/>
    <s v="Thursday"/>
    <x v="0"/>
    <x v="1"/>
  </r>
  <r>
    <x v="0"/>
    <n v="1"/>
    <s v="11-00286"/>
    <x v="3"/>
    <d v="1899-12-30T18:46:00"/>
    <x v="0"/>
    <n v="66"/>
    <n v="31"/>
    <n v="4.99"/>
    <b v="0"/>
    <n v="4"/>
    <s v="Thursday"/>
    <x v="0"/>
    <x v="1"/>
  </r>
  <r>
    <x v="0"/>
    <n v="1"/>
    <s v="11-00285"/>
    <x v="3"/>
    <d v="1899-12-30T18:46:00"/>
    <x v="0"/>
    <n v="77"/>
    <n v="70"/>
    <n v="4.99"/>
    <b v="1"/>
    <n v="4"/>
    <s v="Thursday"/>
    <x v="0"/>
    <x v="0"/>
  </r>
  <r>
    <x v="0"/>
    <n v="1"/>
    <s v="11-00287"/>
    <x v="3"/>
    <d v="1899-12-30T18:48:00"/>
    <x v="0"/>
    <n v="57"/>
    <n v="162"/>
    <n v="4.99"/>
    <b v="1"/>
    <n v="4"/>
    <s v="Thursday"/>
    <x v="0"/>
    <x v="0"/>
  </r>
  <r>
    <x v="0"/>
    <n v="1"/>
    <s v="11-00288"/>
    <x v="3"/>
    <d v="1899-12-30T18:49:00"/>
    <x v="0"/>
    <n v="60"/>
    <n v="30"/>
    <n v="4.99"/>
    <b v="0"/>
    <n v="4"/>
    <s v="Thursday"/>
    <x v="0"/>
    <x v="1"/>
  </r>
  <r>
    <x v="0"/>
    <n v="1"/>
    <s v="11-00289"/>
    <x v="3"/>
    <d v="1899-12-30T18:51:00"/>
    <x v="0"/>
    <n v="73"/>
    <n v="103"/>
    <n v="4.99"/>
    <b v="0"/>
    <n v="4"/>
    <s v="Thursday"/>
    <x v="0"/>
    <x v="0"/>
  </r>
  <r>
    <x v="0"/>
    <n v="1"/>
    <s v="11-00290"/>
    <x v="3"/>
    <d v="1899-12-30T18:54:00"/>
    <x v="0"/>
    <n v="74"/>
    <n v="30"/>
    <n v="4.99"/>
    <b v="0"/>
    <n v="4"/>
    <s v="Thursday"/>
    <x v="0"/>
    <x v="1"/>
  </r>
  <r>
    <x v="0"/>
    <n v="1"/>
    <s v="11-00291"/>
    <x v="3"/>
    <d v="1899-12-30T18:59:00"/>
    <x v="0"/>
    <n v="69"/>
    <n v="35"/>
    <n v="4.99"/>
    <b v="0"/>
    <n v="4"/>
    <s v="Thursday"/>
    <x v="0"/>
    <x v="1"/>
  </r>
  <r>
    <x v="0"/>
    <n v="1"/>
    <s v="11-00292"/>
    <x v="3"/>
    <d v="1899-12-30T19:07:00"/>
    <x v="0"/>
    <n v="86"/>
    <n v="37"/>
    <n v="4.99"/>
    <b v="0"/>
    <n v="4"/>
    <s v="Thursday"/>
    <x v="0"/>
    <x v="0"/>
  </r>
  <r>
    <x v="0"/>
    <n v="1"/>
    <s v="11-00293"/>
    <x v="3"/>
    <d v="1899-12-30T19:09:00"/>
    <x v="0"/>
    <n v="50"/>
    <n v="29"/>
    <n v="4.99"/>
    <b v="0"/>
    <n v="4"/>
    <s v="Thursday"/>
    <x v="0"/>
    <x v="1"/>
  </r>
  <r>
    <x v="0"/>
    <n v="1"/>
    <s v="11-00294"/>
    <x v="3"/>
    <d v="1899-12-30T19:13:00"/>
    <x v="0"/>
    <n v="34"/>
    <n v="192"/>
    <n v="4.99"/>
    <b v="0"/>
    <n v="4"/>
    <s v="Thursday"/>
    <x v="0"/>
    <x v="0"/>
  </r>
  <r>
    <x v="0"/>
    <n v="1"/>
    <s v="11-00295"/>
    <x v="3"/>
    <d v="1899-12-30T19:17:00"/>
    <x v="0"/>
    <n v="47"/>
    <n v="120"/>
    <n v="4.99"/>
    <b v="0"/>
    <n v="4"/>
    <s v="Thursday"/>
    <x v="0"/>
    <x v="0"/>
  </r>
  <r>
    <x v="0"/>
    <n v="1"/>
    <s v="11-00296"/>
    <x v="3"/>
    <d v="1899-12-30T19:19:00"/>
    <x v="0"/>
    <n v="51"/>
    <n v="34"/>
    <n v="4.99"/>
    <b v="0"/>
    <n v="4"/>
    <s v="Thursday"/>
    <x v="0"/>
    <x v="1"/>
  </r>
  <r>
    <x v="0"/>
    <n v="1"/>
    <s v="11-00297"/>
    <x v="3"/>
    <d v="1899-12-30T19:20:00"/>
    <x v="0"/>
    <n v="56"/>
    <n v="25"/>
    <n v="4.99"/>
    <b v="0"/>
    <n v="4"/>
    <s v="Thursday"/>
    <x v="0"/>
    <x v="1"/>
  </r>
  <r>
    <x v="0"/>
    <n v="1"/>
    <s v="11-00298"/>
    <x v="3"/>
    <d v="1899-12-30T19:25:00"/>
    <x v="0"/>
    <n v="51"/>
    <n v="76"/>
    <n v="4.99"/>
    <b v="1"/>
    <n v="4"/>
    <s v="Thursday"/>
    <x v="0"/>
    <x v="0"/>
  </r>
  <r>
    <x v="0"/>
    <n v="1"/>
    <s v="11-00300"/>
    <x v="3"/>
    <d v="1899-12-30T19:27:00"/>
    <x v="0"/>
    <n v="91"/>
    <n v="33"/>
    <n v="4.99"/>
    <b v="0"/>
    <n v="4"/>
    <s v="Thursday"/>
    <x v="0"/>
    <x v="1"/>
  </r>
  <r>
    <x v="0"/>
    <n v="1"/>
    <s v="11-00299"/>
    <x v="3"/>
    <d v="1899-12-30T19:27:00"/>
    <x v="0"/>
    <n v="42"/>
    <n v="42"/>
    <n v="4.99"/>
    <b v="0"/>
    <n v="4"/>
    <s v="Thursday"/>
    <x v="0"/>
    <x v="0"/>
  </r>
  <r>
    <x v="0"/>
    <n v="1"/>
    <s v="11-00301"/>
    <x v="3"/>
    <d v="1899-12-30T19:38:00"/>
    <x v="0"/>
    <n v="44"/>
    <n v="46"/>
    <n v="4.99"/>
    <b v="0"/>
    <n v="4"/>
    <s v="Thursday"/>
    <x v="0"/>
    <x v="0"/>
  </r>
  <r>
    <x v="0"/>
    <n v="1"/>
    <s v="11-00302"/>
    <x v="3"/>
    <d v="1899-12-30T19:40:00"/>
    <x v="0"/>
    <n v="51"/>
    <n v="62"/>
    <n v="4.99"/>
    <b v="0"/>
    <n v="4"/>
    <s v="Thursday"/>
    <x v="0"/>
    <x v="0"/>
  </r>
  <r>
    <x v="0"/>
    <n v="1"/>
    <s v="11-00303"/>
    <x v="3"/>
    <d v="1899-12-30T19:48:00"/>
    <x v="0"/>
    <n v="41"/>
    <n v="70"/>
    <n v="4.99"/>
    <b v="0"/>
    <n v="4"/>
    <s v="Thursday"/>
    <x v="0"/>
    <x v="0"/>
  </r>
  <r>
    <x v="0"/>
    <n v="1"/>
    <s v="11-00304"/>
    <x v="3"/>
    <d v="1899-12-30T19:51:00"/>
    <x v="0"/>
    <n v="47"/>
    <n v="45"/>
    <n v="4.99"/>
    <b v="0"/>
    <n v="4"/>
    <s v="Thursday"/>
    <x v="0"/>
    <x v="0"/>
  </r>
  <r>
    <x v="0"/>
    <n v="1"/>
    <s v="11-00305"/>
    <x v="3"/>
    <d v="1899-12-30T20:09:00"/>
    <x v="0"/>
    <n v="40"/>
    <n v="98"/>
    <n v="4.99"/>
    <b v="0"/>
    <n v="4"/>
    <s v="Thursday"/>
    <x v="0"/>
    <x v="0"/>
  </r>
  <r>
    <x v="0"/>
    <n v="1"/>
    <s v="11-00306"/>
    <x v="3"/>
    <d v="1899-12-30T20:30:00"/>
    <x v="0"/>
    <n v="36"/>
    <n v="97"/>
    <n v="4.99"/>
    <b v="0"/>
    <n v="4"/>
    <s v="Thursday"/>
    <x v="0"/>
    <x v="0"/>
  </r>
  <r>
    <x v="0"/>
    <n v="1"/>
    <s v="11-00307"/>
    <x v="3"/>
    <d v="1899-12-30T20:35:00"/>
    <x v="0"/>
    <n v="28"/>
    <n v="38"/>
    <n v="4.99"/>
    <b v="0"/>
    <n v="4"/>
    <s v="Thursday"/>
    <x v="0"/>
    <x v="0"/>
  </r>
  <r>
    <x v="0"/>
    <n v="1"/>
    <s v="11-00308"/>
    <x v="3"/>
    <d v="1899-12-30T20:36:00"/>
    <x v="1"/>
    <s v="N/A"/>
    <n v="21"/>
    <n v="4.99"/>
    <b v="0"/>
    <n v="4"/>
    <s v="Thursday"/>
    <x v="0"/>
    <x v="1"/>
  </r>
  <r>
    <x v="0"/>
    <n v="1"/>
    <s v="11-00309"/>
    <x v="3"/>
    <d v="1899-12-30T20:36:00"/>
    <x v="1"/>
    <s v="N/A"/>
    <n v="23"/>
    <n v="4.99"/>
    <b v="0"/>
    <n v="4"/>
    <s v="Thursday"/>
    <x v="0"/>
    <x v="1"/>
  </r>
  <r>
    <x v="0"/>
    <n v="1"/>
    <s v="11-00310"/>
    <x v="3"/>
    <d v="1899-12-30T20:37:00"/>
    <x v="0"/>
    <n v="26"/>
    <n v="36"/>
    <n v="4.99"/>
    <b v="0"/>
    <n v="4"/>
    <s v="Thursday"/>
    <x v="0"/>
    <x v="0"/>
  </r>
  <r>
    <x v="0"/>
    <n v="1"/>
    <s v="11-00311"/>
    <x v="3"/>
    <d v="1899-12-30T20:45:00"/>
    <x v="0"/>
    <n v="33"/>
    <n v="58"/>
    <n v="4.99"/>
    <b v="0"/>
    <n v="4"/>
    <s v="Thursday"/>
    <x v="0"/>
    <x v="0"/>
  </r>
  <r>
    <x v="0"/>
    <n v="1"/>
    <s v="11-00312"/>
    <x v="4"/>
    <d v="1899-12-30T12:15:00"/>
    <x v="0"/>
    <n v="35"/>
    <n v="45"/>
    <n v="4.99"/>
    <b v="0"/>
    <n v="5"/>
    <s v="Friday"/>
    <x v="1"/>
    <x v="0"/>
  </r>
  <r>
    <x v="0"/>
    <n v="1"/>
    <s v="11-00313"/>
    <x v="4"/>
    <d v="1899-12-30T12:16:00"/>
    <x v="0"/>
    <n v="25"/>
    <n v="100"/>
    <n v="4.99"/>
    <b v="0"/>
    <n v="5"/>
    <s v="Friday"/>
    <x v="1"/>
    <x v="0"/>
  </r>
  <r>
    <x v="0"/>
    <n v="1"/>
    <s v="11-00314"/>
    <x v="4"/>
    <d v="1899-12-30T12:26:00"/>
    <x v="0"/>
    <n v="25"/>
    <n v="66"/>
    <n v="4.99"/>
    <b v="0"/>
    <n v="5"/>
    <s v="Friday"/>
    <x v="1"/>
    <x v="0"/>
  </r>
  <r>
    <x v="0"/>
    <n v="1"/>
    <s v="11-00315"/>
    <x v="4"/>
    <d v="1899-12-30T12:32:00"/>
    <x v="0"/>
    <n v="35"/>
    <n v="23"/>
    <n v="4.99"/>
    <b v="0"/>
    <n v="5"/>
    <s v="Friday"/>
    <x v="1"/>
    <x v="1"/>
  </r>
  <r>
    <x v="0"/>
    <n v="1"/>
    <s v="11-00316"/>
    <x v="4"/>
    <d v="1899-12-30T12:33:00"/>
    <x v="0"/>
    <n v="39"/>
    <n v="58"/>
    <n v="4.99"/>
    <b v="0"/>
    <n v="5"/>
    <s v="Friday"/>
    <x v="1"/>
    <x v="0"/>
  </r>
  <r>
    <x v="0"/>
    <n v="1"/>
    <s v="11-00317"/>
    <x v="4"/>
    <d v="1899-12-30T12:38:00"/>
    <x v="0"/>
    <n v="39"/>
    <n v="59"/>
    <n v="4.99"/>
    <b v="0"/>
    <n v="5"/>
    <s v="Friday"/>
    <x v="1"/>
    <x v="0"/>
  </r>
  <r>
    <x v="0"/>
    <n v="1"/>
    <s v="11-00318"/>
    <x v="4"/>
    <d v="1899-12-30T12:40:00"/>
    <x v="0"/>
    <n v="40"/>
    <n v="37"/>
    <n v="4.99"/>
    <b v="0"/>
    <n v="5"/>
    <s v="Friday"/>
    <x v="1"/>
    <x v="0"/>
  </r>
  <r>
    <x v="0"/>
    <n v="1"/>
    <s v="11-00319"/>
    <x v="4"/>
    <d v="1899-12-30T12:50:00"/>
    <x v="0"/>
    <n v="34"/>
    <n v="55"/>
    <n v="4.99"/>
    <b v="0"/>
    <n v="5"/>
    <s v="Friday"/>
    <x v="1"/>
    <x v="0"/>
  </r>
  <r>
    <x v="0"/>
    <n v="1"/>
    <s v="11-00320"/>
    <x v="4"/>
    <d v="1899-12-30T12:51:00"/>
    <x v="0"/>
    <n v="34"/>
    <n v="38"/>
    <n v="4.99"/>
    <b v="0"/>
    <n v="5"/>
    <s v="Friday"/>
    <x v="1"/>
    <x v="0"/>
  </r>
  <r>
    <x v="0"/>
    <n v="1"/>
    <s v="11-00321"/>
    <x v="4"/>
    <d v="1899-12-30T12:54:00"/>
    <x v="0"/>
    <n v="25"/>
    <n v="52"/>
    <n v="4.99"/>
    <b v="0"/>
    <n v="5"/>
    <s v="Friday"/>
    <x v="1"/>
    <x v="0"/>
  </r>
  <r>
    <x v="0"/>
    <n v="1"/>
    <s v="11-00322"/>
    <x v="4"/>
    <d v="1899-12-30T13:10:00"/>
    <x v="0"/>
    <n v="33"/>
    <n v="28"/>
    <n v="4.99"/>
    <b v="0"/>
    <n v="5"/>
    <s v="Friday"/>
    <x v="1"/>
    <x v="1"/>
  </r>
  <r>
    <x v="0"/>
    <n v="1"/>
    <s v="11-00323"/>
    <x v="4"/>
    <d v="1899-12-30T13:19:00"/>
    <x v="0"/>
    <n v="38"/>
    <n v="38"/>
    <n v="4.99"/>
    <b v="0"/>
    <n v="5"/>
    <s v="Friday"/>
    <x v="1"/>
    <x v="0"/>
  </r>
  <r>
    <x v="0"/>
    <n v="1"/>
    <s v="11-00324"/>
    <x v="4"/>
    <d v="1899-12-30T13:25:00"/>
    <x v="0"/>
    <n v="36"/>
    <n v="43"/>
    <n v="4.99"/>
    <b v="0"/>
    <n v="5"/>
    <s v="Friday"/>
    <x v="1"/>
    <x v="0"/>
  </r>
  <r>
    <x v="0"/>
    <n v="1"/>
    <s v="11-00325"/>
    <x v="4"/>
    <d v="1899-12-30T13:29:00"/>
    <x v="0"/>
    <n v="23"/>
    <n v="44"/>
    <n v="4.99"/>
    <b v="0"/>
    <n v="5"/>
    <s v="Friday"/>
    <x v="1"/>
    <x v="0"/>
  </r>
  <r>
    <x v="0"/>
    <n v="1"/>
    <s v="11-00326"/>
    <x v="4"/>
    <d v="1899-12-30T13:33:00"/>
    <x v="0"/>
    <n v="39"/>
    <n v="78"/>
    <n v="4.99"/>
    <b v="0"/>
    <n v="5"/>
    <s v="Friday"/>
    <x v="1"/>
    <x v="0"/>
  </r>
  <r>
    <x v="0"/>
    <n v="1"/>
    <s v="11-00327"/>
    <x v="4"/>
    <d v="1899-12-30T13:40:00"/>
    <x v="0"/>
    <n v="25"/>
    <n v="25"/>
    <n v="4.99"/>
    <b v="0"/>
    <n v="5"/>
    <s v="Friday"/>
    <x v="1"/>
    <x v="1"/>
  </r>
  <r>
    <x v="0"/>
    <n v="1"/>
    <s v="11-00328"/>
    <x v="4"/>
    <d v="1899-12-30T13:42:00"/>
    <x v="0"/>
    <n v="27"/>
    <n v="27"/>
    <n v="4.99"/>
    <b v="0"/>
    <n v="5"/>
    <s v="Friday"/>
    <x v="1"/>
    <x v="1"/>
  </r>
  <r>
    <x v="0"/>
    <n v="1"/>
    <s v="11-00329"/>
    <x v="4"/>
    <d v="1899-12-30T13:47:00"/>
    <x v="0"/>
    <n v="24"/>
    <n v="47"/>
    <n v="4.99"/>
    <b v="0"/>
    <n v="5"/>
    <s v="Friday"/>
    <x v="1"/>
    <x v="0"/>
  </r>
  <r>
    <x v="0"/>
    <n v="1"/>
    <s v="11-00330"/>
    <x v="4"/>
    <d v="1899-12-30T13:50:00"/>
    <x v="0"/>
    <n v="32"/>
    <n v="78"/>
    <n v="4.99"/>
    <b v="0"/>
    <n v="5"/>
    <s v="Friday"/>
    <x v="1"/>
    <x v="0"/>
  </r>
  <r>
    <x v="0"/>
    <n v="1"/>
    <s v="11-00331"/>
    <x v="4"/>
    <d v="1899-12-30T13:55:00"/>
    <x v="0"/>
    <n v="20"/>
    <n v="123"/>
    <n v="4.99"/>
    <b v="0"/>
    <n v="5"/>
    <s v="Friday"/>
    <x v="1"/>
    <x v="0"/>
  </r>
  <r>
    <x v="0"/>
    <n v="1"/>
    <s v="11-00332"/>
    <x v="4"/>
    <d v="1899-12-30T14:22:00"/>
    <x v="0"/>
    <n v="31"/>
    <n v="78"/>
    <n v="4.99"/>
    <b v="0"/>
    <n v="5"/>
    <s v="Friday"/>
    <x v="1"/>
    <x v="0"/>
  </r>
  <r>
    <x v="0"/>
    <n v="1"/>
    <s v="11-00333"/>
    <x v="4"/>
    <d v="1899-12-30T14:30:00"/>
    <x v="0"/>
    <n v="27"/>
    <n v="36"/>
    <n v="4.99"/>
    <b v="0"/>
    <n v="5"/>
    <s v="Friday"/>
    <x v="1"/>
    <x v="0"/>
  </r>
  <r>
    <x v="0"/>
    <n v="1"/>
    <s v="11-00334"/>
    <x v="4"/>
    <d v="1899-12-30T14:32:00"/>
    <x v="0"/>
    <n v="27"/>
    <n v="34"/>
    <n v="4.99"/>
    <b v="0"/>
    <n v="5"/>
    <s v="Friday"/>
    <x v="1"/>
    <x v="1"/>
  </r>
  <r>
    <x v="0"/>
    <n v="1"/>
    <s v="11-00335"/>
    <x v="4"/>
    <d v="1899-12-30T14:38:00"/>
    <x v="0"/>
    <n v="30"/>
    <n v="36"/>
    <n v="4.99"/>
    <b v="0"/>
    <n v="5"/>
    <s v="Friday"/>
    <x v="1"/>
    <x v="0"/>
  </r>
  <r>
    <x v="0"/>
    <n v="1"/>
    <s v="11-00336"/>
    <x v="4"/>
    <d v="1899-12-30T14:45:00"/>
    <x v="0"/>
    <n v="26"/>
    <n v="41"/>
    <n v="4.99"/>
    <b v="0"/>
    <n v="5"/>
    <s v="Friday"/>
    <x v="1"/>
    <x v="0"/>
  </r>
  <r>
    <x v="0"/>
    <n v="1"/>
    <s v="11-00337"/>
    <x v="4"/>
    <d v="1899-12-30T14:57:00"/>
    <x v="0"/>
    <n v="28"/>
    <n v="22"/>
    <n v="4.99"/>
    <b v="0"/>
    <n v="5"/>
    <s v="Friday"/>
    <x v="1"/>
    <x v="1"/>
  </r>
  <r>
    <x v="0"/>
    <n v="1"/>
    <s v="11-00338"/>
    <x v="4"/>
    <d v="1899-12-30T15:04:00"/>
    <x v="0"/>
    <n v="36"/>
    <n v="62"/>
    <n v="4.99"/>
    <b v="1"/>
    <n v="5"/>
    <s v="Friday"/>
    <x v="1"/>
    <x v="0"/>
  </r>
  <r>
    <x v="0"/>
    <n v="1"/>
    <s v="11-00339"/>
    <x v="4"/>
    <d v="1899-12-30T15:10:00"/>
    <x v="0"/>
    <n v="35"/>
    <n v="114"/>
    <n v="4.99"/>
    <b v="0"/>
    <n v="5"/>
    <s v="Friday"/>
    <x v="1"/>
    <x v="0"/>
  </r>
  <r>
    <x v="0"/>
    <n v="1"/>
    <s v="11-00340"/>
    <x v="4"/>
    <d v="1899-12-30T15:14:00"/>
    <x v="0"/>
    <n v="34"/>
    <n v="201"/>
    <n v="4.99"/>
    <b v="0"/>
    <n v="5"/>
    <s v="Friday"/>
    <x v="1"/>
    <x v="0"/>
  </r>
  <r>
    <x v="0"/>
    <n v="1"/>
    <s v="11-00341"/>
    <x v="4"/>
    <d v="1899-12-30T15:25:00"/>
    <x v="0"/>
    <n v="25"/>
    <n v="93"/>
    <n v="4.99"/>
    <b v="0"/>
    <n v="5"/>
    <s v="Friday"/>
    <x v="1"/>
    <x v="0"/>
  </r>
  <r>
    <x v="0"/>
    <n v="1"/>
    <s v="11-00342"/>
    <x v="4"/>
    <d v="1899-12-30T15:27:00"/>
    <x v="0"/>
    <n v="26"/>
    <n v="44"/>
    <n v="4.99"/>
    <b v="0"/>
    <n v="5"/>
    <s v="Friday"/>
    <x v="1"/>
    <x v="0"/>
  </r>
  <r>
    <x v="0"/>
    <n v="1"/>
    <s v="11-00343"/>
    <x v="4"/>
    <d v="1899-12-30T15:27:00"/>
    <x v="0"/>
    <n v="21"/>
    <n v="80"/>
    <n v="4.99"/>
    <b v="0"/>
    <n v="5"/>
    <s v="Friday"/>
    <x v="1"/>
    <x v="0"/>
  </r>
  <r>
    <x v="0"/>
    <n v="1"/>
    <s v="11-00344"/>
    <x v="4"/>
    <d v="1899-12-30T15:30:00"/>
    <x v="0"/>
    <n v="39"/>
    <n v="20"/>
    <n v="4.99"/>
    <b v="0"/>
    <n v="5"/>
    <s v="Friday"/>
    <x v="1"/>
    <x v="1"/>
  </r>
  <r>
    <x v="0"/>
    <n v="1"/>
    <s v="11-00345"/>
    <x v="4"/>
    <d v="1899-12-30T15:41:00"/>
    <x v="0"/>
    <n v="40"/>
    <n v="158"/>
    <n v="4.99"/>
    <b v="0"/>
    <n v="5"/>
    <s v="Friday"/>
    <x v="1"/>
    <x v="0"/>
  </r>
  <r>
    <x v="0"/>
    <n v="1"/>
    <s v="11-00346"/>
    <x v="4"/>
    <d v="1899-12-30T16:08:00"/>
    <x v="0"/>
    <n v="32"/>
    <n v="59"/>
    <n v="4.99"/>
    <b v="0"/>
    <n v="5"/>
    <s v="Friday"/>
    <x v="1"/>
    <x v="0"/>
  </r>
  <r>
    <x v="0"/>
    <n v="1"/>
    <s v="11-00347"/>
    <x v="4"/>
    <d v="1899-12-30T16:08:00"/>
    <x v="0"/>
    <n v="43"/>
    <n v="84"/>
    <n v="4.99"/>
    <b v="0"/>
    <n v="5"/>
    <s v="Friday"/>
    <x v="1"/>
    <x v="0"/>
  </r>
  <r>
    <x v="0"/>
    <n v="1"/>
    <s v="11-00349"/>
    <x v="4"/>
    <d v="1899-12-30T16:24:00"/>
    <x v="0"/>
    <n v="44"/>
    <n v="43"/>
    <n v="4.99"/>
    <b v="1"/>
    <n v="5"/>
    <s v="Friday"/>
    <x v="1"/>
    <x v="0"/>
  </r>
  <r>
    <x v="0"/>
    <n v="1"/>
    <s v="11-00348"/>
    <x v="4"/>
    <d v="1899-12-30T16:24:00"/>
    <x v="0"/>
    <n v="50"/>
    <n v="45"/>
    <n v="4.99"/>
    <b v="0"/>
    <n v="5"/>
    <s v="Friday"/>
    <x v="1"/>
    <x v="0"/>
  </r>
  <r>
    <x v="0"/>
    <n v="1"/>
    <s v="11-00350"/>
    <x v="4"/>
    <d v="1899-12-30T16:35:00"/>
    <x v="0"/>
    <n v="36"/>
    <n v="79"/>
    <n v="4.99"/>
    <b v="0"/>
    <n v="5"/>
    <s v="Friday"/>
    <x v="1"/>
    <x v="0"/>
  </r>
  <r>
    <x v="0"/>
    <n v="1"/>
    <s v="11-00351"/>
    <x v="4"/>
    <d v="1899-12-30T16:36:00"/>
    <x v="0"/>
    <n v="32"/>
    <n v="28"/>
    <n v="4.99"/>
    <b v="0"/>
    <n v="5"/>
    <s v="Friday"/>
    <x v="1"/>
    <x v="1"/>
  </r>
  <r>
    <x v="0"/>
    <n v="1"/>
    <s v="11-00352"/>
    <x v="4"/>
    <d v="1899-12-30T16:38:00"/>
    <x v="0"/>
    <n v="29"/>
    <n v="36"/>
    <n v="4.99"/>
    <b v="0"/>
    <n v="5"/>
    <s v="Friday"/>
    <x v="1"/>
    <x v="0"/>
  </r>
  <r>
    <x v="0"/>
    <n v="1"/>
    <s v="11-00353"/>
    <x v="4"/>
    <d v="1899-12-30T16:47:00"/>
    <x v="0"/>
    <n v="52"/>
    <n v="45"/>
    <n v="4.99"/>
    <b v="0"/>
    <n v="5"/>
    <s v="Friday"/>
    <x v="1"/>
    <x v="0"/>
  </r>
  <r>
    <x v="0"/>
    <n v="1"/>
    <s v="11-00354"/>
    <x v="4"/>
    <d v="1899-12-30T16:48:00"/>
    <x v="0"/>
    <n v="52"/>
    <n v="62"/>
    <n v="4.99"/>
    <b v="0"/>
    <n v="5"/>
    <s v="Friday"/>
    <x v="1"/>
    <x v="0"/>
  </r>
  <r>
    <x v="0"/>
    <n v="1"/>
    <s v="11-00355"/>
    <x v="4"/>
    <d v="1899-12-30T16:49:00"/>
    <x v="0"/>
    <n v="41"/>
    <n v="64"/>
    <n v="4.99"/>
    <b v="1"/>
    <n v="5"/>
    <s v="Friday"/>
    <x v="1"/>
    <x v="0"/>
  </r>
  <r>
    <x v="0"/>
    <n v="1"/>
    <s v="11-00356"/>
    <x v="4"/>
    <d v="1899-12-30T16:50:00"/>
    <x v="0"/>
    <n v="31"/>
    <n v="53"/>
    <n v="4.99"/>
    <b v="0"/>
    <n v="5"/>
    <s v="Friday"/>
    <x v="1"/>
    <x v="0"/>
  </r>
  <r>
    <x v="0"/>
    <n v="1"/>
    <s v="11-00357"/>
    <x v="4"/>
    <d v="1899-12-30T16:51:00"/>
    <x v="0"/>
    <n v="38"/>
    <n v="29"/>
    <n v="4.99"/>
    <b v="0"/>
    <n v="5"/>
    <s v="Friday"/>
    <x v="1"/>
    <x v="1"/>
  </r>
  <r>
    <x v="0"/>
    <n v="1"/>
    <s v="11-00358"/>
    <x v="4"/>
    <d v="1899-12-30T16:52:00"/>
    <x v="0"/>
    <n v="41"/>
    <n v="44"/>
    <n v="4.99"/>
    <b v="0"/>
    <n v="5"/>
    <s v="Friday"/>
    <x v="1"/>
    <x v="0"/>
  </r>
  <r>
    <x v="0"/>
    <n v="1"/>
    <s v="11-00359"/>
    <x v="4"/>
    <d v="1899-12-30T16:57:00"/>
    <x v="0"/>
    <n v="48"/>
    <n v="23"/>
    <n v="4.99"/>
    <b v="0"/>
    <n v="5"/>
    <s v="Friday"/>
    <x v="1"/>
    <x v="1"/>
  </r>
  <r>
    <x v="0"/>
    <n v="1"/>
    <s v="11-00360"/>
    <x v="4"/>
    <d v="1899-12-30T17:01:00"/>
    <x v="1"/>
    <s v="N/A"/>
    <n v="39"/>
    <n v="4.99"/>
    <b v="0"/>
    <n v="5"/>
    <s v="Friday"/>
    <x v="1"/>
    <x v="0"/>
  </r>
  <r>
    <x v="0"/>
    <n v="1"/>
    <s v="11-00361"/>
    <x v="4"/>
    <d v="1899-12-30T17:01:00"/>
    <x v="0"/>
    <n v="103"/>
    <n v="249"/>
    <n v="4.99"/>
    <b v="0"/>
    <n v="5"/>
    <s v="Friday"/>
    <x v="1"/>
    <x v="0"/>
  </r>
  <r>
    <x v="0"/>
    <n v="1"/>
    <s v="11-00362"/>
    <x v="4"/>
    <d v="1899-12-30T17:04:00"/>
    <x v="1"/>
    <s v="N/A"/>
    <n v="33"/>
    <n v="4.99"/>
    <b v="0"/>
    <n v="5"/>
    <s v="Friday"/>
    <x v="1"/>
    <x v="1"/>
  </r>
  <r>
    <x v="0"/>
    <n v="1"/>
    <s v="11-00363"/>
    <x v="4"/>
    <d v="1899-12-30T17:08:00"/>
    <x v="1"/>
    <s v="N/A"/>
    <n v="31"/>
    <n v="4.99"/>
    <b v="0"/>
    <n v="5"/>
    <s v="Friday"/>
    <x v="1"/>
    <x v="1"/>
  </r>
  <r>
    <x v="0"/>
    <n v="1"/>
    <s v="11-00364"/>
    <x v="4"/>
    <d v="1899-12-30T17:09:00"/>
    <x v="0"/>
    <n v="121"/>
    <n v="57"/>
    <n v="4.99"/>
    <b v="0"/>
    <n v="5"/>
    <s v="Friday"/>
    <x v="1"/>
    <x v="0"/>
  </r>
  <r>
    <x v="0"/>
    <n v="1"/>
    <s v="11-00366"/>
    <x v="4"/>
    <d v="1899-12-30T17:11:00"/>
    <x v="0"/>
    <n v="90"/>
    <n v="68"/>
    <n v="4.99"/>
    <b v="0"/>
    <n v="5"/>
    <s v="Friday"/>
    <x v="1"/>
    <x v="0"/>
  </r>
  <r>
    <x v="0"/>
    <n v="1"/>
    <s v="11-00365"/>
    <x v="4"/>
    <d v="1899-12-30T17:11:00"/>
    <x v="0"/>
    <n v="54"/>
    <n v="86"/>
    <n v="4.99"/>
    <b v="0"/>
    <n v="5"/>
    <s v="Friday"/>
    <x v="1"/>
    <x v="0"/>
  </r>
  <r>
    <x v="0"/>
    <n v="1"/>
    <s v="11-00367"/>
    <x v="4"/>
    <d v="1899-12-30T17:11:00"/>
    <x v="0"/>
    <n v="93"/>
    <n v="153"/>
    <n v="4.99"/>
    <b v="0"/>
    <n v="5"/>
    <s v="Friday"/>
    <x v="1"/>
    <x v="0"/>
  </r>
  <r>
    <x v="0"/>
    <n v="1"/>
    <s v="11-00369"/>
    <x v="4"/>
    <d v="1899-12-30T17:13:00"/>
    <x v="0"/>
    <n v="117"/>
    <n v="76"/>
    <n v="4.99"/>
    <b v="0"/>
    <n v="5"/>
    <s v="Friday"/>
    <x v="1"/>
    <x v="0"/>
  </r>
  <r>
    <x v="0"/>
    <n v="1"/>
    <s v="11-00368"/>
    <x v="4"/>
    <d v="1899-12-30T17:13:00"/>
    <x v="0"/>
    <n v="76"/>
    <n v="231"/>
    <n v="4.99"/>
    <b v="0"/>
    <n v="5"/>
    <s v="Friday"/>
    <x v="1"/>
    <x v="0"/>
  </r>
  <r>
    <x v="0"/>
    <n v="1"/>
    <s v="11-00372"/>
    <x v="4"/>
    <d v="1899-12-30T17:14:00"/>
    <x v="1"/>
    <s v="N/A"/>
    <n v="27"/>
    <n v="4.99"/>
    <b v="0"/>
    <n v="5"/>
    <s v="Friday"/>
    <x v="1"/>
    <x v="1"/>
  </r>
  <r>
    <x v="0"/>
    <n v="1"/>
    <s v="11-00371"/>
    <x v="4"/>
    <d v="1899-12-30T17:14:00"/>
    <x v="0"/>
    <n v="85"/>
    <n v="65"/>
    <n v="4.99"/>
    <b v="0"/>
    <n v="5"/>
    <s v="Friday"/>
    <x v="1"/>
    <x v="0"/>
  </r>
  <r>
    <x v="0"/>
    <n v="1"/>
    <s v="11-00370"/>
    <x v="4"/>
    <d v="1899-12-30T17:14:00"/>
    <x v="0"/>
    <n v="113"/>
    <n v="213"/>
    <n v="4.99"/>
    <b v="0"/>
    <n v="5"/>
    <s v="Friday"/>
    <x v="1"/>
    <x v="0"/>
  </r>
  <r>
    <x v="0"/>
    <n v="1"/>
    <s v="11-00374"/>
    <x v="4"/>
    <d v="1899-12-30T17:15:00"/>
    <x v="0"/>
    <n v="99"/>
    <n v="55"/>
    <n v="4.99"/>
    <b v="0"/>
    <n v="5"/>
    <s v="Friday"/>
    <x v="1"/>
    <x v="0"/>
  </r>
  <r>
    <x v="0"/>
    <n v="1"/>
    <s v="11-00373"/>
    <x v="4"/>
    <d v="1899-12-30T17:15:00"/>
    <x v="0"/>
    <n v="109"/>
    <n v="176"/>
    <n v="4.99"/>
    <b v="0"/>
    <n v="5"/>
    <s v="Friday"/>
    <x v="1"/>
    <x v="0"/>
  </r>
  <r>
    <x v="0"/>
    <n v="1"/>
    <s v="11-00375"/>
    <x v="4"/>
    <d v="1899-12-30T17:16:00"/>
    <x v="1"/>
    <s v="N/A"/>
    <n v="47"/>
    <n v="4.99"/>
    <b v="0"/>
    <n v="5"/>
    <s v="Friday"/>
    <x v="1"/>
    <x v="0"/>
  </r>
  <r>
    <x v="0"/>
    <n v="1"/>
    <s v="11-00376"/>
    <x v="4"/>
    <d v="1899-12-30T17:16:00"/>
    <x v="0"/>
    <n v="104"/>
    <n v="57"/>
    <n v="4.99"/>
    <b v="0"/>
    <n v="5"/>
    <s v="Friday"/>
    <x v="1"/>
    <x v="0"/>
  </r>
  <r>
    <x v="0"/>
    <n v="1"/>
    <s v="11-00378"/>
    <x v="4"/>
    <d v="1899-12-30T17:17:00"/>
    <x v="1"/>
    <s v="N/A"/>
    <n v="33"/>
    <n v="4.99"/>
    <b v="0"/>
    <n v="5"/>
    <s v="Friday"/>
    <x v="1"/>
    <x v="1"/>
  </r>
  <r>
    <x v="0"/>
    <n v="1"/>
    <s v="11-00377"/>
    <x v="4"/>
    <d v="1899-12-30T17:17:00"/>
    <x v="1"/>
    <s v="N/A"/>
    <n v="35"/>
    <n v="4.99"/>
    <b v="0"/>
    <n v="5"/>
    <s v="Friday"/>
    <x v="1"/>
    <x v="1"/>
  </r>
  <r>
    <x v="0"/>
    <n v="1"/>
    <s v="11-00380"/>
    <x v="4"/>
    <d v="1899-12-30T17:18:00"/>
    <x v="0"/>
    <n v="103"/>
    <n v="55"/>
    <n v="4.99"/>
    <b v="0"/>
    <n v="5"/>
    <s v="Friday"/>
    <x v="1"/>
    <x v="0"/>
  </r>
  <r>
    <x v="0"/>
    <n v="1"/>
    <s v="11-00379"/>
    <x v="4"/>
    <d v="1899-12-30T17:18:00"/>
    <x v="0"/>
    <n v="99"/>
    <n v="79"/>
    <n v="4.99"/>
    <b v="1"/>
    <n v="5"/>
    <s v="Friday"/>
    <x v="1"/>
    <x v="0"/>
  </r>
  <r>
    <x v="0"/>
    <n v="1"/>
    <s v="11-00382"/>
    <x v="4"/>
    <d v="1899-12-30T17:21:00"/>
    <x v="1"/>
    <s v="N/A"/>
    <n v="32"/>
    <n v="4.99"/>
    <b v="0"/>
    <n v="5"/>
    <s v="Friday"/>
    <x v="1"/>
    <x v="1"/>
  </r>
  <r>
    <x v="0"/>
    <n v="1"/>
    <s v="11-00381"/>
    <x v="4"/>
    <d v="1899-12-30T17:21:00"/>
    <x v="1"/>
    <s v="N/A"/>
    <n v="41"/>
    <n v="4.99"/>
    <b v="0"/>
    <n v="5"/>
    <s v="Friday"/>
    <x v="1"/>
    <x v="0"/>
  </r>
  <r>
    <x v="0"/>
    <n v="1"/>
    <s v="11-00383"/>
    <x v="4"/>
    <d v="1899-12-30T17:23:00"/>
    <x v="1"/>
    <s v="N/A"/>
    <n v="23"/>
    <n v="4.99"/>
    <b v="0"/>
    <n v="5"/>
    <s v="Friday"/>
    <x v="1"/>
    <x v="1"/>
  </r>
  <r>
    <x v="0"/>
    <n v="1"/>
    <s v="11-00385"/>
    <x v="4"/>
    <d v="1899-12-30T17:23:00"/>
    <x v="0"/>
    <n v="119"/>
    <n v="50"/>
    <n v="4.99"/>
    <b v="0"/>
    <n v="5"/>
    <s v="Friday"/>
    <x v="1"/>
    <x v="0"/>
  </r>
  <r>
    <x v="0"/>
    <n v="1"/>
    <s v="11-00384"/>
    <x v="4"/>
    <d v="1899-12-30T17:23:00"/>
    <x v="0"/>
    <n v="88"/>
    <n v="57"/>
    <n v="4.99"/>
    <b v="0"/>
    <n v="5"/>
    <s v="Friday"/>
    <x v="1"/>
    <x v="0"/>
  </r>
  <r>
    <x v="0"/>
    <n v="1"/>
    <s v="11-00386"/>
    <x v="4"/>
    <d v="1899-12-30T17:25:00"/>
    <x v="0"/>
    <n v="107"/>
    <n v="49"/>
    <n v="4.99"/>
    <b v="0"/>
    <n v="5"/>
    <s v="Friday"/>
    <x v="1"/>
    <x v="0"/>
  </r>
  <r>
    <x v="0"/>
    <n v="1"/>
    <s v="11-00387"/>
    <x v="4"/>
    <d v="1899-12-30T17:27:00"/>
    <x v="0"/>
    <n v="68"/>
    <n v="133"/>
    <n v="4.99"/>
    <b v="0"/>
    <n v="5"/>
    <s v="Friday"/>
    <x v="1"/>
    <x v="0"/>
  </r>
  <r>
    <x v="0"/>
    <n v="1"/>
    <s v="11-00388"/>
    <x v="4"/>
    <d v="1899-12-30T17:28:00"/>
    <x v="0"/>
    <n v="100"/>
    <n v="49"/>
    <n v="4.99"/>
    <b v="0"/>
    <n v="5"/>
    <s v="Friday"/>
    <x v="1"/>
    <x v="0"/>
  </r>
  <r>
    <x v="0"/>
    <n v="1"/>
    <s v="11-00389"/>
    <x v="4"/>
    <d v="1899-12-30T17:28:00"/>
    <x v="0"/>
    <n v="85"/>
    <n v="121"/>
    <n v="4.99"/>
    <b v="0"/>
    <n v="5"/>
    <s v="Friday"/>
    <x v="1"/>
    <x v="0"/>
  </r>
  <r>
    <x v="0"/>
    <n v="1"/>
    <s v="11-00390"/>
    <x v="4"/>
    <d v="1899-12-30T17:29:00"/>
    <x v="1"/>
    <s v="N/A"/>
    <n v="38"/>
    <n v="4.99"/>
    <b v="0"/>
    <n v="5"/>
    <s v="Friday"/>
    <x v="1"/>
    <x v="0"/>
  </r>
  <r>
    <x v="0"/>
    <n v="1"/>
    <s v="11-00391"/>
    <x v="4"/>
    <d v="1899-12-30T17:29:00"/>
    <x v="0"/>
    <n v="77"/>
    <n v="53"/>
    <n v="4.99"/>
    <b v="0"/>
    <n v="5"/>
    <s v="Friday"/>
    <x v="1"/>
    <x v="0"/>
  </r>
  <r>
    <x v="0"/>
    <n v="1"/>
    <s v="11-00392"/>
    <x v="4"/>
    <d v="1899-12-30T17:30:00"/>
    <x v="1"/>
    <s v="N/A"/>
    <n v="23"/>
    <n v="4.99"/>
    <b v="0"/>
    <n v="5"/>
    <s v="Friday"/>
    <x v="1"/>
    <x v="1"/>
  </r>
  <r>
    <x v="0"/>
    <n v="1"/>
    <s v="11-00395"/>
    <x v="4"/>
    <d v="1899-12-30T17:33:00"/>
    <x v="1"/>
    <s v="N/A"/>
    <n v="37"/>
    <n v="4.99"/>
    <b v="0"/>
    <n v="5"/>
    <s v="Friday"/>
    <x v="1"/>
    <x v="0"/>
  </r>
  <r>
    <x v="0"/>
    <n v="1"/>
    <s v="11-00394"/>
    <x v="4"/>
    <d v="1899-12-30T17:33:00"/>
    <x v="0"/>
    <n v="107"/>
    <n v="73"/>
    <n v="4.99"/>
    <b v="0"/>
    <n v="5"/>
    <s v="Friday"/>
    <x v="1"/>
    <x v="0"/>
  </r>
  <r>
    <x v="0"/>
    <n v="1"/>
    <s v="11-00393"/>
    <x v="4"/>
    <d v="1899-12-30T17:33:00"/>
    <x v="0"/>
    <n v="87"/>
    <n v="96"/>
    <n v="4.99"/>
    <b v="0"/>
    <n v="5"/>
    <s v="Friday"/>
    <x v="1"/>
    <x v="0"/>
  </r>
  <r>
    <x v="0"/>
    <n v="1"/>
    <s v="11-00397"/>
    <x v="4"/>
    <d v="1899-12-30T17:36:00"/>
    <x v="1"/>
    <s v="N/A"/>
    <n v="40"/>
    <n v="4.99"/>
    <b v="0"/>
    <n v="5"/>
    <s v="Friday"/>
    <x v="1"/>
    <x v="0"/>
  </r>
  <r>
    <x v="0"/>
    <n v="1"/>
    <s v="11-00396"/>
    <x v="4"/>
    <d v="1899-12-30T17:36:00"/>
    <x v="0"/>
    <n v="112"/>
    <n v="98"/>
    <n v="4.99"/>
    <b v="0"/>
    <n v="5"/>
    <s v="Friday"/>
    <x v="1"/>
    <x v="0"/>
  </r>
  <r>
    <x v="0"/>
    <n v="1"/>
    <s v="11-00398"/>
    <x v="4"/>
    <d v="1899-12-30T17:37:00"/>
    <x v="1"/>
    <s v="N/A"/>
    <n v="25"/>
    <n v="4.99"/>
    <b v="0"/>
    <n v="5"/>
    <s v="Friday"/>
    <x v="1"/>
    <x v="1"/>
  </r>
  <r>
    <x v="0"/>
    <n v="1"/>
    <s v="11-00399"/>
    <x v="4"/>
    <d v="1899-12-30T17:37:00"/>
    <x v="0"/>
    <n v="91"/>
    <n v="81"/>
    <n v="4.99"/>
    <b v="0"/>
    <n v="5"/>
    <s v="Friday"/>
    <x v="1"/>
    <x v="0"/>
  </r>
  <r>
    <x v="0"/>
    <n v="1"/>
    <s v="11-00400"/>
    <x v="4"/>
    <d v="1899-12-30T17:39:00"/>
    <x v="0"/>
    <n v="89"/>
    <n v="57"/>
    <n v="4.99"/>
    <b v="0"/>
    <n v="5"/>
    <s v="Friday"/>
    <x v="1"/>
    <x v="0"/>
  </r>
  <r>
    <x v="0"/>
    <n v="1"/>
    <s v="11-00401"/>
    <x v="4"/>
    <d v="1899-12-30T17:39:00"/>
    <x v="0"/>
    <n v="101"/>
    <n v="62"/>
    <n v="4.99"/>
    <b v="0"/>
    <n v="5"/>
    <s v="Friday"/>
    <x v="1"/>
    <x v="0"/>
  </r>
  <r>
    <x v="0"/>
    <n v="1"/>
    <s v="11-00402"/>
    <x v="4"/>
    <d v="1899-12-30T17:41:00"/>
    <x v="0"/>
    <n v="103"/>
    <n v="88"/>
    <n v="4.99"/>
    <b v="1"/>
    <n v="5"/>
    <s v="Friday"/>
    <x v="1"/>
    <x v="0"/>
  </r>
  <r>
    <x v="0"/>
    <n v="1"/>
    <s v="11-00403"/>
    <x v="4"/>
    <d v="1899-12-30T17:42:00"/>
    <x v="0"/>
    <n v="93"/>
    <n v="48"/>
    <n v="4.99"/>
    <b v="0"/>
    <n v="5"/>
    <s v="Friday"/>
    <x v="1"/>
    <x v="0"/>
  </r>
  <r>
    <x v="0"/>
    <n v="1"/>
    <s v="11-00404"/>
    <x v="4"/>
    <d v="1899-12-30T17:44:00"/>
    <x v="0"/>
    <n v="76"/>
    <n v="212"/>
    <n v="4.99"/>
    <b v="0"/>
    <n v="5"/>
    <s v="Friday"/>
    <x v="1"/>
    <x v="0"/>
  </r>
  <r>
    <x v="0"/>
    <n v="1"/>
    <s v="11-00405"/>
    <x v="4"/>
    <d v="1899-12-30T17:47:00"/>
    <x v="0"/>
    <n v="65"/>
    <n v="96"/>
    <n v="4.99"/>
    <b v="0"/>
    <n v="5"/>
    <s v="Friday"/>
    <x v="1"/>
    <x v="0"/>
  </r>
  <r>
    <x v="0"/>
    <n v="1"/>
    <s v="11-00407"/>
    <x v="4"/>
    <d v="1899-12-30T17:48:00"/>
    <x v="0"/>
    <n v="94"/>
    <n v="49"/>
    <n v="4.99"/>
    <b v="0"/>
    <n v="5"/>
    <s v="Friday"/>
    <x v="1"/>
    <x v="0"/>
  </r>
  <r>
    <x v="0"/>
    <n v="1"/>
    <s v="11-00408"/>
    <x v="4"/>
    <d v="1899-12-30T17:48:00"/>
    <x v="0"/>
    <n v="104"/>
    <n v="50"/>
    <n v="4.99"/>
    <b v="0"/>
    <n v="5"/>
    <s v="Friday"/>
    <x v="1"/>
    <x v="0"/>
  </r>
  <r>
    <x v="0"/>
    <n v="1"/>
    <s v="11-00406"/>
    <x v="4"/>
    <d v="1899-12-30T17:48:00"/>
    <x v="0"/>
    <n v="98"/>
    <n v="72"/>
    <n v="4.99"/>
    <b v="0"/>
    <n v="5"/>
    <s v="Friday"/>
    <x v="1"/>
    <x v="0"/>
  </r>
  <r>
    <x v="0"/>
    <n v="1"/>
    <s v="11-00409"/>
    <x v="4"/>
    <d v="1899-12-30T17:49:00"/>
    <x v="0"/>
    <n v="110"/>
    <n v="126"/>
    <n v="4.99"/>
    <b v="0"/>
    <n v="5"/>
    <s v="Friday"/>
    <x v="1"/>
    <x v="0"/>
  </r>
  <r>
    <x v="0"/>
    <n v="1"/>
    <s v="11-00411"/>
    <x v="4"/>
    <d v="1899-12-30T17:50:00"/>
    <x v="1"/>
    <s v="N/A"/>
    <n v="20"/>
    <n v="4.99"/>
    <b v="0"/>
    <n v="5"/>
    <s v="Friday"/>
    <x v="1"/>
    <x v="1"/>
  </r>
  <r>
    <x v="0"/>
    <n v="1"/>
    <s v="11-00410"/>
    <x v="4"/>
    <d v="1899-12-30T17:50:00"/>
    <x v="1"/>
    <s v="N/A"/>
    <n v="41"/>
    <n v="4.99"/>
    <b v="0"/>
    <n v="5"/>
    <s v="Friday"/>
    <x v="1"/>
    <x v="0"/>
  </r>
  <r>
    <x v="0"/>
    <n v="1"/>
    <s v="11-00412"/>
    <x v="4"/>
    <d v="1899-12-30T17:53:00"/>
    <x v="1"/>
    <s v="N/A"/>
    <n v="28"/>
    <n v="4.99"/>
    <b v="0"/>
    <n v="5"/>
    <s v="Friday"/>
    <x v="1"/>
    <x v="1"/>
  </r>
  <r>
    <x v="0"/>
    <n v="1"/>
    <s v="11-00413"/>
    <x v="4"/>
    <d v="1899-12-30T17:53:00"/>
    <x v="0"/>
    <n v="96"/>
    <n v="60"/>
    <n v="4.99"/>
    <b v="0"/>
    <n v="5"/>
    <s v="Friday"/>
    <x v="1"/>
    <x v="0"/>
  </r>
  <r>
    <x v="0"/>
    <n v="1"/>
    <s v="11-00415"/>
    <x v="4"/>
    <d v="1899-12-30T17:54:00"/>
    <x v="1"/>
    <s v="N/A"/>
    <n v="33"/>
    <n v="4.99"/>
    <b v="0"/>
    <n v="5"/>
    <s v="Friday"/>
    <x v="1"/>
    <x v="1"/>
  </r>
  <r>
    <x v="0"/>
    <n v="1"/>
    <s v="11-00414"/>
    <x v="4"/>
    <d v="1899-12-30T17:54:00"/>
    <x v="0"/>
    <n v="83"/>
    <n v="81"/>
    <n v="4.99"/>
    <b v="0"/>
    <n v="5"/>
    <s v="Friday"/>
    <x v="1"/>
    <x v="0"/>
  </r>
  <r>
    <x v="0"/>
    <n v="1"/>
    <s v="11-00416"/>
    <x v="4"/>
    <d v="1899-12-30T17:54:00"/>
    <x v="0"/>
    <n v="69"/>
    <n v="84"/>
    <n v="4.99"/>
    <b v="0"/>
    <n v="5"/>
    <s v="Friday"/>
    <x v="1"/>
    <x v="0"/>
  </r>
  <r>
    <x v="0"/>
    <n v="1"/>
    <s v="11-00418"/>
    <x v="4"/>
    <d v="1899-12-30T17:57:00"/>
    <x v="1"/>
    <s v="N/A"/>
    <n v="21"/>
    <n v="4.99"/>
    <b v="0"/>
    <n v="5"/>
    <s v="Friday"/>
    <x v="1"/>
    <x v="1"/>
  </r>
  <r>
    <x v="0"/>
    <n v="1"/>
    <s v="11-00417"/>
    <x v="4"/>
    <d v="1899-12-30T17:57:00"/>
    <x v="0"/>
    <n v="99"/>
    <n v="90"/>
    <n v="4.99"/>
    <b v="0"/>
    <n v="5"/>
    <s v="Friday"/>
    <x v="1"/>
    <x v="0"/>
  </r>
  <r>
    <x v="0"/>
    <n v="1"/>
    <s v="11-00419"/>
    <x v="4"/>
    <d v="1899-12-30T17:59:00"/>
    <x v="0"/>
    <n v="93"/>
    <n v="57"/>
    <n v="4.99"/>
    <b v="0"/>
    <n v="5"/>
    <s v="Friday"/>
    <x v="1"/>
    <x v="0"/>
  </r>
  <r>
    <x v="0"/>
    <n v="1"/>
    <s v="11-00420"/>
    <x v="4"/>
    <d v="1899-12-30T18:00:00"/>
    <x v="0"/>
    <n v="185"/>
    <n v="64"/>
    <n v="4.99"/>
    <b v="0"/>
    <n v="5"/>
    <s v="Friday"/>
    <x v="1"/>
    <x v="0"/>
  </r>
  <r>
    <x v="0"/>
    <n v="1"/>
    <s v="11-00422"/>
    <x v="4"/>
    <d v="1899-12-30T18:01:00"/>
    <x v="0"/>
    <n v="136"/>
    <n v="49"/>
    <n v="4.99"/>
    <b v="0"/>
    <n v="5"/>
    <s v="Friday"/>
    <x v="1"/>
    <x v="0"/>
  </r>
  <r>
    <x v="0"/>
    <n v="1"/>
    <s v="11-00421"/>
    <x v="4"/>
    <d v="1899-12-30T18:01:00"/>
    <x v="0"/>
    <n v="182"/>
    <n v="54"/>
    <n v="4.99"/>
    <b v="0"/>
    <n v="5"/>
    <s v="Friday"/>
    <x v="1"/>
    <x v="0"/>
  </r>
  <r>
    <x v="0"/>
    <n v="1"/>
    <s v="11-00423"/>
    <x v="4"/>
    <d v="1899-12-30T18:01:00"/>
    <x v="0"/>
    <n v="131"/>
    <n v="138"/>
    <n v="4.99"/>
    <b v="0"/>
    <n v="5"/>
    <s v="Friday"/>
    <x v="1"/>
    <x v="0"/>
  </r>
  <r>
    <x v="0"/>
    <n v="1"/>
    <s v="11-00424"/>
    <x v="4"/>
    <d v="1899-12-30T18:05:00"/>
    <x v="1"/>
    <s v="N/A"/>
    <n v="23"/>
    <n v="4.99"/>
    <b v="0"/>
    <n v="5"/>
    <s v="Friday"/>
    <x v="1"/>
    <x v="1"/>
  </r>
  <r>
    <x v="0"/>
    <n v="1"/>
    <s v="11-00425"/>
    <x v="4"/>
    <d v="1899-12-30T18:06:00"/>
    <x v="0"/>
    <n v="155"/>
    <n v="82"/>
    <n v="4.99"/>
    <b v="0"/>
    <n v="5"/>
    <s v="Friday"/>
    <x v="1"/>
    <x v="0"/>
  </r>
  <r>
    <x v="0"/>
    <n v="1"/>
    <s v="11-00426"/>
    <x v="4"/>
    <d v="1899-12-30T18:10:00"/>
    <x v="0"/>
    <n v="133"/>
    <n v="64"/>
    <n v="4.99"/>
    <b v="0"/>
    <n v="5"/>
    <s v="Friday"/>
    <x v="1"/>
    <x v="0"/>
  </r>
  <r>
    <x v="0"/>
    <n v="1"/>
    <s v="11-00427"/>
    <x v="4"/>
    <d v="1899-12-30T18:10:00"/>
    <x v="0"/>
    <n v="133"/>
    <n v="84"/>
    <n v="4.99"/>
    <b v="0"/>
    <n v="5"/>
    <s v="Friday"/>
    <x v="1"/>
    <x v="0"/>
  </r>
  <r>
    <x v="0"/>
    <n v="1"/>
    <s v="11-00428"/>
    <x v="4"/>
    <d v="1899-12-30T18:11:00"/>
    <x v="0"/>
    <n v="115"/>
    <n v="36"/>
    <n v="4.99"/>
    <b v="0"/>
    <n v="5"/>
    <s v="Friday"/>
    <x v="1"/>
    <x v="0"/>
  </r>
  <r>
    <x v="0"/>
    <n v="1"/>
    <s v="11-00429"/>
    <x v="4"/>
    <d v="1899-12-30T18:14:00"/>
    <x v="0"/>
    <n v="174"/>
    <n v="77"/>
    <n v="4.99"/>
    <b v="0"/>
    <n v="5"/>
    <s v="Friday"/>
    <x v="1"/>
    <x v="0"/>
  </r>
  <r>
    <x v="0"/>
    <n v="1"/>
    <s v="11-00430"/>
    <x v="4"/>
    <d v="1899-12-30T18:15:00"/>
    <x v="0"/>
    <n v="166"/>
    <n v="50"/>
    <n v="4.99"/>
    <b v="0"/>
    <n v="5"/>
    <s v="Friday"/>
    <x v="1"/>
    <x v="0"/>
  </r>
  <r>
    <x v="0"/>
    <n v="1"/>
    <s v="11-00431"/>
    <x v="4"/>
    <d v="1899-12-30T18:19:00"/>
    <x v="0"/>
    <n v="113"/>
    <n v="85"/>
    <n v="4.99"/>
    <b v="0"/>
    <n v="5"/>
    <s v="Friday"/>
    <x v="1"/>
    <x v="0"/>
  </r>
  <r>
    <x v="0"/>
    <n v="1"/>
    <s v="11-00432"/>
    <x v="4"/>
    <d v="1899-12-30T18:21:00"/>
    <x v="1"/>
    <s v="N/A"/>
    <n v="24"/>
    <n v="4.99"/>
    <b v="0"/>
    <n v="5"/>
    <s v="Friday"/>
    <x v="1"/>
    <x v="1"/>
  </r>
  <r>
    <x v="0"/>
    <n v="1"/>
    <s v="11-00433"/>
    <x v="4"/>
    <d v="1899-12-30T18:22:00"/>
    <x v="0"/>
    <n v="152"/>
    <n v="88"/>
    <n v="4.99"/>
    <b v="0"/>
    <n v="5"/>
    <s v="Friday"/>
    <x v="1"/>
    <x v="0"/>
  </r>
  <r>
    <x v="0"/>
    <n v="1"/>
    <s v="11-00434"/>
    <x v="4"/>
    <d v="1899-12-30T18:23:00"/>
    <x v="1"/>
    <s v="N/A"/>
    <n v="24"/>
    <n v="4.99"/>
    <b v="0"/>
    <n v="5"/>
    <s v="Friday"/>
    <x v="1"/>
    <x v="1"/>
  </r>
  <r>
    <x v="0"/>
    <n v="1"/>
    <s v="11-00435"/>
    <x v="4"/>
    <d v="1899-12-30T18:24:00"/>
    <x v="1"/>
    <s v="N/A"/>
    <n v="26"/>
    <n v="4.99"/>
    <b v="0"/>
    <n v="5"/>
    <s v="Friday"/>
    <x v="1"/>
    <x v="1"/>
  </r>
  <r>
    <x v="0"/>
    <n v="1"/>
    <s v="11-00437"/>
    <x v="4"/>
    <d v="1899-12-30T18:27:00"/>
    <x v="0"/>
    <n v="132"/>
    <n v="70"/>
    <n v="4.99"/>
    <b v="0"/>
    <n v="5"/>
    <s v="Friday"/>
    <x v="1"/>
    <x v="0"/>
  </r>
  <r>
    <x v="0"/>
    <n v="1"/>
    <s v="11-00436"/>
    <x v="4"/>
    <d v="1899-12-30T18:27:00"/>
    <x v="0"/>
    <n v="142"/>
    <n v="77"/>
    <n v="4.99"/>
    <b v="0"/>
    <n v="5"/>
    <s v="Friday"/>
    <x v="1"/>
    <x v="0"/>
  </r>
  <r>
    <x v="0"/>
    <n v="1"/>
    <s v="11-00439"/>
    <x v="4"/>
    <d v="1899-12-30T18:28:00"/>
    <x v="0"/>
    <n v="194"/>
    <n v="31"/>
    <n v="4.99"/>
    <b v="0"/>
    <n v="5"/>
    <s v="Friday"/>
    <x v="1"/>
    <x v="1"/>
  </r>
  <r>
    <x v="0"/>
    <n v="1"/>
    <s v="11-00440"/>
    <x v="4"/>
    <d v="1899-12-30T18:28:00"/>
    <x v="0"/>
    <n v="133"/>
    <n v="84"/>
    <n v="4.99"/>
    <b v="0"/>
    <n v="5"/>
    <s v="Friday"/>
    <x v="1"/>
    <x v="0"/>
  </r>
  <r>
    <x v="0"/>
    <n v="1"/>
    <s v="11-00438"/>
    <x v="4"/>
    <d v="1899-12-30T18:28:00"/>
    <x v="0"/>
    <n v="178"/>
    <n v="169"/>
    <n v="4.99"/>
    <b v="1"/>
    <n v="5"/>
    <s v="Friday"/>
    <x v="1"/>
    <x v="0"/>
  </r>
  <r>
    <x v="0"/>
    <n v="1"/>
    <s v="11-00442"/>
    <x v="4"/>
    <d v="1899-12-30T18:29:00"/>
    <x v="1"/>
    <s v="N/A"/>
    <n v="26"/>
    <n v="4.99"/>
    <b v="0"/>
    <n v="5"/>
    <s v="Friday"/>
    <x v="1"/>
    <x v="1"/>
  </r>
  <r>
    <x v="0"/>
    <n v="1"/>
    <s v="11-00443"/>
    <x v="4"/>
    <d v="1899-12-30T18:29:00"/>
    <x v="1"/>
    <s v="N/A"/>
    <n v="27"/>
    <n v="4.99"/>
    <b v="0"/>
    <n v="5"/>
    <s v="Friday"/>
    <x v="1"/>
    <x v="1"/>
  </r>
  <r>
    <x v="0"/>
    <n v="1"/>
    <s v="11-00441"/>
    <x v="4"/>
    <d v="1899-12-30T18:29:00"/>
    <x v="0"/>
    <n v="160"/>
    <n v="38"/>
    <n v="4.99"/>
    <b v="0"/>
    <n v="5"/>
    <s v="Friday"/>
    <x v="1"/>
    <x v="0"/>
  </r>
  <r>
    <x v="0"/>
    <n v="1"/>
    <s v="11-00444"/>
    <x v="4"/>
    <d v="1899-12-30T18:30:00"/>
    <x v="0"/>
    <n v="138"/>
    <n v="58"/>
    <n v="4.99"/>
    <b v="1"/>
    <n v="5"/>
    <s v="Friday"/>
    <x v="1"/>
    <x v="0"/>
  </r>
  <r>
    <x v="0"/>
    <n v="1"/>
    <s v="11-00445"/>
    <x v="4"/>
    <d v="1899-12-30T18:31:00"/>
    <x v="1"/>
    <s v="N/A"/>
    <n v="26"/>
    <n v="4.99"/>
    <b v="0"/>
    <n v="5"/>
    <s v="Friday"/>
    <x v="1"/>
    <x v="1"/>
  </r>
  <r>
    <x v="0"/>
    <n v="1"/>
    <s v="11-00448"/>
    <x v="4"/>
    <d v="1899-12-30T18:32:00"/>
    <x v="0"/>
    <n v="125"/>
    <n v="60"/>
    <n v="4.99"/>
    <b v="0"/>
    <n v="5"/>
    <s v="Friday"/>
    <x v="1"/>
    <x v="0"/>
  </r>
  <r>
    <x v="0"/>
    <n v="1"/>
    <s v="11-00446"/>
    <x v="4"/>
    <d v="1899-12-30T18:32:00"/>
    <x v="0"/>
    <n v="139"/>
    <n v="73"/>
    <n v="4.99"/>
    <b v="0"/>
    <n v="5"/>
    <s v="Friday"/>
    <x v="1"/>
    <x v="0"/>
  </r>
  <r>
    <x v="0"/>
    <n v="1"/>
    <s v="11-00447"/>
    <x v="4"/>
    <d v="1899-12-30T18:32:00"/>
    <x v="0"/>
    <n v="165"/>
    <n v="81"/>
    <n v="4.99"/>
    <b v="0"/>
    <n v="5"/>
    <s v="Friday"/>
    <x v="1"/>
    <x v="0"/>
  </r>
  <r>
    <x v="0"/>
    <n v="1"/>
    <s v="11-00449"/>
    <x v="4"/>
    <d v="1899-12-30T18:33:00"/>
    <x v="0"/>
    <n v="126"/>
    <n v="59"/>
    <n v="4.99"/>
    <b v="0"/>
    <n v="5"/>
    <s v="Friday"/>
    <x v="1"/>
    <x v="0"/>
  </r>
  <r>
    <x v="0"/>
    <n v="1"/>
    <s v="11-00450"/>
    <x v="4"/>
    <d v="1899-12-30T18:35:00"/>
    <x v="0"/>
    <n v="159"/>
    <n v="41"/>
    <n v="4.99"/>
    <b v="0"/>
    <n v="5"/>
    <s v="Friday"/>
    <x v="1"/>
    <x v="0"/>
  </r>
  <r>
    <x v="0"/>
    <n v="1"/>
    <s v="11-00452"/>
    <x v="4"/>
    <d v="1899-12-30T18:36:00"/>
    <x v="1"/>
    <s v="N/A"/>
    <n v="24"/>
    <n v="4.99"/>
    <b v="0"/>
    <n v="5"/>
    <s v="Friday"/>
    <x v="1"/>
    <x v="1"/>
  </r>
  <r>
    <x v="0"/>
    <n v="1"/>
    <s v="11-00451"/>
    <x v="4"/>
    <d v="1899-12-30T18:36:00"/>
    <x v="0"/>
    <n v="139"/>
    <n v="47"/>
    <n v="4.99"/>
    <b v="0"/>
    <n v="5"/>
    <s v="Friday"/>
    <x v="1"/>
    <x v="0"/>
  </r>
  <r>
    <x v="0"/>
    <n v="1"/>
    <s v="11-00453"/>
    <x v="4"/>
    <d v="1899-12-30T18:37:00"/>
    <x v="0"/>
    <n v="179"/>
    <n v="165"/>
    <n v="4.99"/>
    <b v="0"/>
    <n v="5"/>
    <s v="Friday"/>
    <x v="1"/>
    <x v="0"/>
  </r>
  <r>
    <x v="0"/>
    <n v="1"/>
    <s v="11-00454"/>
    <x v="4"/>
    <d v="1899-12-30T18:38:00"/>
    <x v="0"/>
    <n v="222"/>
    <n v="237"/>
    <n v="4.99"/>
    <b v="0"/>
    <n v="5"/>
    <s v="Friday"/>
    <x v="1"/>
    <x v="0"/>
  </r>
  <r>
    <x v="0"/>
    <n v="1"/>
    <s v="11-00456"/>
    <x v="4"/>
    <d v="1899-12-30T18:41:00"/>
    <x v="1"/>
    <s v="N/A"/>
    <n v="27"/>
    <n v="4.99"/>
    <b v="0"/>
    <n v="5"/>
    <s v="Friday"/>
    <x v="1"/>
    <x v="1"/>
  </r>
  <r>
    <x v="0"/>
    <n v="1"/>
    <s v="11-00455"/>
    <x v="4"/>
    <d v="1899-12-30T18:41:00"/>
    <x v="0"/>
    <n v="155"/>
    <n v="41"/>
    <n v="4.99"/>
    <b v="0"/>
    <n v="5"/>
    <s v="Friday"/>
    <x v="1"/>
    <x v="0"/>
  </r>
  <r>
    <x v="0"/>
    <n v="1"/>
    <s v="11-00458"/>
    <x v="4"/>
    <d v="1899-12-30T18:43:00"/>
    <x v="1"/>
    <s v="N/A"/>
    <n v="21"/>
    <n v="4.99"/>
    <b v="0"/>
    <n v="5"/>
    <s v="Friday"/>
    <x v="1"/>
    <x v="1"/>
  </r>
  <r>
    <x v="0"/>
    <n v="1"/>
    <s v="11-00457"/>
    <x v="4"/>
    <d v="1899-12-30T18:43:00"/>
    <x v="1"/>
    <s v="N/A"/>
    <n v="24"/>
    <n v="4.99"/>
    <b v="0"/>
    <n v="5"/>
    <s v="Friday"/>
    <x v="1"/>
    <x v="1"/>
  </r>
  <r>
    <x v="0"/>
    <n v="1"/>
    <s v="11-00459"/>
    <x v="4"/>
    <d v="1899-12-30T18:43:00"/>
    <x v="0"/>
    <n v="171"/>
    <n v="40"/>
    <n v="4.99"/>
    <b v="0"/>
    <n v="5"/>
    <s v="Friday"/>
    <x v="1"/>
    <x v="0"/>
  </r>
  <r>
    <x v="0"/>
    <n v="1"/>
    <s v="11-00460"/>
    <x v="4"/>
    <d v="1899-12-30T18:46:00"/>
    <x v="1"/>
    <s v="N/A"/>
    <n v="21"/>
    <n v="4.99"/>
    <b v="0"/>
    <n v="5"/>
    <s v="Friday"/>
    <x v="1"/>
    <x v="1"/>
  </r>
  <r>
    <x v="0"/>
    <n v="1"/>
    <s v="11-00461"/>
    <x v="4"/>
    <d v="1899-12-30T18:50:00"/>
    <x v="0"/>
    <n v="165"/>
    <n v="162"/>
    <n v="4.99"/>
    <b v="0"/>
    <n v="5"/>
    <s v="Friday"/>
    <x v="1"/>
    <x v="0"/>
  </r>
  <r>
    <x v="0"/>
    <n v="1"/>
    <s v="11-00462"/>
    <x v="4"/>
    <d v="1899-12-30T18:52:00"/>
    <x v="0"/>
    <n v="137"/>
    <n v="242"/>
    <n v="4.99"/>
    <b v="0"/>
    <n v="5"/>
    <s v="Friday"/>
    <x v="1"/>
    <x v="0"/>
  </r>
  <r>
    <x v="0"/>
    <n v="1"/>
    <s v="11-00463"/>
    <x v="4"/>
    <d v="1899-12-30T18:53:00"/>
    <x v="0"/>
    <n v="123"/>
    <n v="42"/>
    <n v="4.99"/>
    <b v="0"/>
    <n v="5"/>
    <s v="Friday"/>
    <x v="1"/>
    <x v="0"/>
  </r>
  <r>
    <x v="0"/>
    <n v="1"/>
    <s v="11-00465"/>
    <x v="4"/>
    <d v="1899-12-30T18:54:00"/>
    <x v="0"/>
    <n v="143"/>
    <n v="56"/>
    <n v="4.99"/>
    <b v="0"/>
    <n v="5"/>
    <s v="Friday"/>
    <x v="1"/>
    <x v="0"/>
  </r>
  <r>
    <x v="0"/>
    <n v="1"/>
    <s v="11-00464"/>
    <x v="4"/>
    <d v="1899-12-30T18:54:00"/>
    <x v="0"/>
    <n v="141"/>
    <n v="88"/>
    <n v="4.99"/>
    <b v="0"/>
    <n v="5"/>
    <s v="Friday"/>
    <x v="1"/>
    <x v="0"/>
  </r>
  <r>
    <x v="0"/>
    <n v="1"/>
    <s v="11-00467"/>
    <x v="4"/>
    <d v="1899-12-30T18:55:00"/>
    <x v="1"/>
    <s v="N/A"/>
    <n v="24"/>
    <n v="4.99"/>
    <b v="0"/>
    <n v="5"/>
    <s v="Friday"/>
    <x v="1"/>
    <x v="1"/>
  </r>
  <r>
    <x v="0"/>
    <n v="1"/>
    <s v="11-00466"/>
    <x v="4"/>
    <d v="1899-12-30T18:55:00"/>
    <x v="0"/>
    <n v="168"/>
    <n v="43"/>
    <n v="4.99"/>
    <b v="0"/>
    <n v="5"/>
    <s v="Friday"/>
    <x v="1"/>
    <x v="0"/>
  </r>
  <r>
    <x v="0"/>
    <n v="1"/>
    <s v="11-00468"/>
    <x v="4"/>
    <d v="1899-12-30T18:56:00"/>
    <x v="0"/>
    <n v="182"/>
    <n v="33"/>
    <n v="4.99"/>
    <b v="1"/>
    <n v="5"/>
    <s v="Friday"/>
    <x v="1"/>
    <x v="1"/>
  </r>
  <r>
    <x v="0"/>
    <n v="1"/>
    <s v="11-00469"/>
    <x v="4"/>
    <d v="1899-12-30T18:57:00"/>
    <x v="0"/>
    <n v="143"/>
    <n v="32"/>
    <n v="4.99"/>
    <b v="0"/>
    <n v="5"/>
    <s v="Friday"/>
    <x v="1"/>
    <x v="1"/>
  </r>
  <r>
    <x v="0"/>
    <n v="1"/>
    <s v="11-00471"/>
    <x v="4"/>
    <d v="1899-12-30T18:59:00"/>
    <x v="0"/>
    <n v="149"/>
    <n v="41"/>
    <n v="4.99"/>
    <b v="1"/>
    <n v="5"/>
    <s v="Friday"/>
    <x v="1"/>
    <x v="0"/>
  </r>
  <r>
    <x v="0"/>
    <n v="1"/>
    <s v="11-00470"/>
    <x v="4"/>
    <d v="1899-12-30T18:59:00"/>
    <x v="0"/>
    <n v="178"/>
    <n v="51"/>
    <n v="4.99"/>
    <b v="0"/>
    <n v="5"/>
    <s v="Friday"/>
    <x v="1"/>
    <x v="0"/>
  </r>
  <r>
    <x v="0"/>
    <n v="1"/>
    <s v="11-00472"/>
    <x v="4"/>
    <d v="1899-12-30T19:02:00"/>
    <x v="0"/>
    <n v="148"/>
    <n v="57"/>
    <n v="4.99"/>
    <b v="0"/>
    <n v="5"/>
    <s v="Friday"/>
    <x v="1"/>
    <x v="0"/>
  </r>
  <r>
    <x v="0"/>
    <n v="1"/>
    <s v="11-00473"/>
    <x v="4"/>
    <d v="1899-12-30T19:09:00"/>
    <x v="0"/>
    <n v="104"/>
    <n v="38"/>
    <n v="4.99"/>
    <b v="0"/>
    <n v="5"/>
    <s v="Friday"/>
    <x v="1"/>
    <x v="0"/>
  </r>
  <r>
    <x v="0"/>
    <n v="1"/>
    <s v="11-00474"/>
    <x v="4"/>
    <d v="1899-12-30T19:12:00"/>
    <x v="1"/>
    <s v="N/A"/>
    <n v="23"/>
    <n v="4.99"/>
    <b v="0"/>
    <n v="5"/>
    <s v="Friday"/>
    <x v="1"/>
    <x v="1"/>
  </r>
  <r>
    <x v="0"/>
    <n v="1"/>
    <s v="11-00475"/>
    <x v="4"/>
    <d v="1899-12-30T19:13:00"/>
    <x v="0"/>
    <n v="112"/>
    <n v="67"/>
    <n v="4.99"/>
    <b v="0"/>
    <n v="5"/>
    <s v="Friday"/>
    <x v="1"/>
    <x v="0"/>
  </r>
  <r>
    <x v="0"/>
    <n v="1"/>
    <s v="11-00476"/>
    <x v="4"/>
    <d v="1899-12-30T19:16:00"/>
    <x v="0"/>
    <n v="145"/>
    <n v="37"/>
    <n v="4.99"/>
    <b v="0"/>
    <n v="5"/>
    <s v="Friday"/>
    <x v="1"/>
    <x v="0"/>
  </r>
  <r>
    <x v="0"/>
    <n v="1"/>
    <s v="11-00477"/>
    <x v="4"/>
    <d v="1899-12-30T19:19:00"/>
    <x v="0"/>
    <n v="166"/>
    <n v="187"/>
    <n v="4.99"/>
    <b v="0"/>
    <n v="5"/>
    <s v="Friday"/>
    <x v="1"/>
    <x v="0"/>
  </r>
  <r>
    <x v="0"/>
    <n v="1"/>
    <s v="11-00478"/>
    <x v="4"/>
    <d v="1899-12-30T19:23:00"/>
    <x v="0"/>
    <n v="145"/>
    <n v="36"/>
    <n v="4.99"/>
    <b v="0"/>
    <n v="5"/>
    <s v="Friday"/>
    <x v="1"/>
    <x v="0"/>
  </r>
  <r>
    <x v="0"/>
    <n v="1"/>
    <s v="11-00479"/>
    <x v="4"/>
    <d v="1899-12-30T19:24:00"/>
    <x v="0"/>
    <n v="110"/>
    <n v="45"/>
    <n v="4.99"/>
    <b v="0"/>
    <n v="5"/>
    <s v="Friday"/>
    <x v="1"/>
    <x v="0"/>
  </r>
  <r>
    <x v="0"/>
    <n v="1"/>
    <s v="11-00480"/>
    <x v="4"/>
    <d v="1899-12-30T19:25:00"/>
    <x v="0"/>
    <n v="123"/>
    <n v="28"/>
    <n v="4.99"/>
    <b v="0"/>
    <n v="5"/>
    <s v="Friday"/>
    <x v="1"/>
    <x v="1"/>
  </r>
  <r>
    <x v="0"/>
    <n v="1"/>
    <s v="11-00481"/>
    <x v="4"/>
    <d v="1899-12-30T19:26:00"/>
    <x v="0"/>
    <n v="176"/>
    <n v="52"/>
    <n v="4.99"/>
    <b v="0"/>
    <n v="5"/>
    <s v="Friday"/>
    <x v="1"/>
    <x v="0"/>
  </r>
  <r>
    <x v="0"/>
    <n v="1"/>
    <s v="11-00482"/>
    <x v="4"/>
    <d v="1899-12-30T19:28:00"/>
    <x v="0"/>
    <n v="110"/>
    <n v="53"/>
    <n v="4.99"/>
    <b v="0"/>
    <n v="5"/>
    <s v="Friday"/>
    <x v="1"/>
    <x v="0"/>
  </r>
  <r>
    <x v="0"/>
    <n v="1"/>
    <s v="11-00483"/>
    <x v="4"/>
    <d v="1899-12-30T19:29:00"/>
    <x v="0"/>
    <n v="119"/>
    <n v="59"/>
    <n v="4.99"/>
    <b v="0"/>
    <n v="5"/>
    <s v="Friday"/>
    <x v="1"/>
    <x v="0"/>
  </r>
  <r>
    <x v="0"/>
    <n v="1"/>
    <s v="11-00484"/>
    <x v="4"/>
    <d v="1899-12-30T19:32:00"/>
    <x v="0"/>
    <n v="159"/>
    <n v="31"/>
    <n v="4.99"/>
    <b v="0"/>
    <n v="5"/>
    <s v="Friday"/>
    <x v="1"/>
    <x v="1"/>
  </r>
  <r>
    <x v="0"/>
    <n v="1"/>
    <s v="11-00485"/>
    <x v="4"/>
    <d v="1899-12-30T19:33:00"/>
    <x v="0"/>
    <n v="134"/>
    <n v="82"/>
    <n v="4.99"/>
    <b v="0"/>
    <n v="5"/>
    <s v="Friday"/>
    <x v="1"/>
    <x v="0"/>
  </r>
  <r>
    <x v="0"/>
    <n v="1"/>
    <s v="11-00486"/>
    <x v="4"/>
    <d v="1899-12-30T19:34:00"/>
    <x v="0"/>
    <n v="112"/>
    <n v="48"/>
    <n v="4.99"/>
    <b v="0"/>
    <n v="5"/>
    <s v="Friday"/>
    <x v="1"/>
    <x v="0"/>
  </r>
  <r>
    <x v="0"/>
    <n v="1"/>
    <s v="11-00487"/>
    <x v="4"/>
    <d v="1899-12-30T19:37:00"/>
    <x v="0"/>
    <n v="132"/>
    <n v="37"/>
    <n v="4.99"/>
    <b v="0"/>
    <n v="5"/>
    <s v="Friday"/>
    <x v="1"/>
    <x v="0"/>
  </r>
  <r>
    <x v="0"/>
    <n v="1"/>
    <s v="11-00489"/>
    <x v="4"/>
    <d v="1899-12-30T19:41:00"/>
    <x v="0"/>
    <n v="128"/>
    <n v="29"/>
    <n v="4.99"/>
    <b v="0"/>
    <n v="5"/>
    <s v="Friday"/>
    <x v="1"/>
    <x v="1"/>
  </r>
  <r>
    <x v="0"/>
    <n v="1"/>
    <s v="11-00488"/>
    <x v="4"/>
    <d v="1899-12-30T19:41:00"/>
    <x v="0"/>
    <n v="136"/>
    <n v="32"/>
    <n v="4.99"/>
    <b v="0"/>
    <n v="5"/>
    <s v="Friday"/>
    <x v="1"/>
    <x v="1"/>
  </r>
  <r>
    <x v="0"/>
    <n v="1"/>
    <s v="11-00490"/>
    <x v="4"/>
    <d v="1899-12-30T19:43:00"/>
    <x v="0"/>
    <n v="80"/>
    <n v="103"/>
    <n v="4.99"/>
    <b v="0"/>
    <n v="5"/>
    <s v="Friday"/>
    <x v="1"/>
    <x v="0"/>
  </r>
  <r>
    <x v="0"/>
    <n v="1"/>
    <s v="11-00491"/>
    <x v="4"/>
    <d v="1899-12-30T19:45:00"/>
    <x v="0"/>
    <n v="101"/>
    <n v="33"/>
    <n v="4.99"/>
    <b v="0"/>
    <n v="5"/>
    <s v="Friday"/>
    <x v="1"/>
    <x v="1"/>
  </r>
  <r>
    <x v="0"/>
    <n v="1"/>
    <s v="11-00493"/>
    <x v="4"/>
    <d v="1899-12-30T19:48:00"/>
    <x v="0"/>
    <n v="129"/>
    <n v="67"/>
    <n v="4.99"/>
    <b v="1"/>
    <n v="5"/>
    <s v="Friday"/>
    <x v="1"/>
    <x v="0"/>
  </r>
  <r>
    <x v="0"/>
    <n v="1"/>
    <s v="11-00492"/>
    <x v="4"/>
    <d v="1899-12-30T19:48:00"/>
    <x v="0"/>
    <n v="133"/>
    <n v="84"/>
    <n v="4.99"/>
    <b v="0"/>
    <n v="5"/>
    <s v="Friday"/>
    <x v="1"/>
    <x v="0"/>
  </r>
  <r>
    <x v="0"/>
    <n v="1"/>
    <s v="11-00494"/>
    <x v="4"/>
    <d v="1899-12-30T19:51:00"/>
    <x v="0"/>
    <n v="95"/>
    <n v="41"/>
    <n v="4.99"/>
    <b v="0"/>
    <n v="5"/>
    <s v="Friday"/>
    <x v="1"/>
    <x v="0"/>
  </r>
  <r>
    <x v="0"/>
    <n v="1"/>
    <s v="11-00495"/>
    <x v="4"/>
    <d v="1899-12-30T19:53:00"/>
    <x v="0"/>
    <n v="176"/>
    <n v="146"/>
    <n v="4.99"/>
    <b v="0"/>
    <n v="5"/>
    <s v="Friday"/>
    <x v="1"/>
    <x v="0"/>
  </r>
  <r>
    <x v="0"/>
    <n v="1"/>
    <s v="11-00496"/>
    <x v="4"/>
    <d v="1899-12-30T19:54:00"/>
    <x v="0"/>
    <n v="129"/>
    <n v="84"/>
    <n v="4.99"/>
    <b v="0"/>
    <n v="5"/>
    <s v="Friday"/>
    <x v="1"/>
    <x v="0"/>
  </r>
  <r>
    <x v="0"/>
    <n v="1"/>
    <s v="11-00497"/>
    <x v="4"/>
    <d v="1899-12-30T19:57:00"/>
    <x v="0"/>
    <n v="143"/>
    <n v="44"/>
    <n v="4.99"/>
    <b v="0"/>
    <n v="5"/>
    <s v="Friday"/>
    <x v="1"/>
    <x v="0"/>
  </r>
  <r>
    <x v="0"/>
    <n v="1"/>
    <s v="11-00498"/>
    <x v="4"/>
    <d v="1899-12-30T19:59:00"/>
    <x v="0"/>
    <n v="115"/>
    <n v="40"/>
    <n v="4.99"/>
    <b v="0"/>
    <n v="5"/>
    <s v="Friday"/>
    <x v="1"/>
    <x v="0"/>
  </r>
  <r>
    <x v="0"/>
    <n v="1"/>
    <s v="11-00499"/>
    <x v="4"/>
    <d v="1899-12-30T19:59:00"/>
    <x v="0"/>
    <n v="137"/>
    <n v="74"/>
    <n v="4.99"/>
    <b v="0"/>
    <n v="5"/>
    <s v="Friday"/>
    <x v="1"/>
    <x v="0"/>
  </r>
  <r>
    <x v="0"/>
    <n v="1"/>
    <s v="11-00501"/>
    <x v="4"/>
    <d v="1899-12-30T20:05:00"/>
    <x v="0"/>
    <n v="102"/>
    <n v="42"/>
    <n v="4.99"/>
    <b v="0"/>
    <n v="5"/>
    <s v="Friday"/>
    <x v="1"/>
    <x v="0"/>
  </r>
  <r>
    <x v="0"/>
    <n v="1"/>
    <s v="11-00500"/>
    <x v="4"/>
    <d v="1899-12-30T20:05:00"/>
    <x v="0"/>
    <n v="115"/>
    <n v="51"/>
    <n v="4.99"/>
    <b v="1"/>
    <n v="5"/>
    <s v="Friday"/>
    <x v="1"/>
    <x v="0"/>
  </r>
  <r>
    <x v="0"/>
    <n v="1"/>
    <s v="11-00502"/>
    <x v="4"/>
    <d v="1899-12-30T20:07:00"/>
    <x v="1"/>
    <s v="N/A"/>
    <n v="27"/>
    <n v="4.99"/>
    <b v="0"/>
    <n v="5"/>
    <s v="Friday"/>
    <x v="1"/>
    <x v="1"/>
  </r>
  <r>
    <x v="0"/>
    <n v="1"/>
    <s v="11-00503"/>
    <x v="4"/>
    <d v="1899-12-30T20:11:00"/>
    <x v="0"/>
    <n v="131"/>
    <n v="40"/>
    <n v="4.99"/>
    <b v="0"/>
    <n v="5"/>
    <s v="Friday"/>
    <x v="1"/>
    <x v="0"/>
  </r>
  <r>
    <x v="0"/>
    <n v="1"/>
    <s v="11-00504"/>
    <x v="4"/>
    <d v="1899-12-30T20:12:00"/>
    <x v="1"/>
    <s v="N/A"/>
    <n v="35"/>
    <n v="4.99"/>
    <b v="0"/>
    <n v="5"/>
    <s v="Friday"/>
    <x v="1"/>
    <x v="1"/>
  </r>
  <r>
    <x v="0"/>
    <n v="1"/>
    <s v="11-00505"/>
    <x v="4"/>
    <d v="1899-12-30T20:20:00"/>
    <x v="1"/>
    <s v="N/A"/>
    <n v="31"/>
    <n v="4.99"/>
    <b v="0"/>
    <n v="5"/>
    <s v="Friday"/>
    <x v="1"/>
    <x v="1"/>
  </r>
  <r>
    <x v="0"/>
    <n v="1"/>
    <s v="11-00506"/>
    <x v="4"/>
    <d v="1899-12-30T20:46:00"/>
    <x v="0"/>
    <n v="97"/>
    <n v="61"/>
    <n v="4.99"/>
    <b v="0"/>
    <n v="5"/>
    <s v="Friday"/>
    <x v="1"/>
    <x v="0"/>
  </r>
  <r>
    <x v="0"/>
    <n v="1"/>
    <s v="11-00507"/>
    <x v="4"/>
    <d v="1899-12-30T20:48:00"/>
    <x v="0"/>
    <n v="122"/>
    <n v="94"/>
    <n v="4.99"/>
    <b v="0"/>
    <n v="5"/>
    <s v="Friday"/>
    <x v="1"/>
    <x v="0"/>
  </r>
  <r>
    <x v="0"/>
    <n v="1"/>
    <s v="11-00508"/>
    <x v="4"/>
    <d v="1899-12-30T20:49:00"/>
    <x v="0"/>
    <n v="118"/>
    <n v="42"/>
    <n v="4.99"/>
    <b v="0"/>
    <n v="5"/>
    <s v="Friday"/>
    <x v="1"/>
    <x v="0"/>
  </r>
  <r>
    <x v="0"/>
    <n v="1"/>
    <s v="11-00509"/>
    <x v="4"/>
    <d v="1899-12-30T20:51:00"/>
    <x v="0"/>
    <n v="118"/>
    <n v="89"/>
    <n v="4.99"/>
    <b v="0"/>
    <n v="5"/>
    <s v="Friday"/>
    <x v="1"/>
    <x v="0"/>
  </r>
  <r>
    <x v="0"/>
    <n v="1"/>
    <s v="11-00511"/>
    <x v="4"/>
    <d v="1899-12-30T20:53:00"/>
    <x v="0"/>
    <n v="90"/>
    <n v="39"/>
    <n v="4.99"/>
    <b v="0"/>
    <n v="5"/>
    <s v="Friday"/>
    <x v="1"/>
    <x v="0"/>
  </r>
  <r>
    <x v="0"/>
    <n v="1"/>
    <s v="11-00510"/>
    <x v="4"/>
    <d v="1899-12-30T20:53:00"/>
    <x v="0"/>
    <n v="99"/>
    <n v="57"/>
    <n v="4.99"/>
    <b v="0"/>
    <n v="5"/>
    <s v="Friday"/>
    <x v="1"/>
    <x v="0"/>
  </r>
  <r>
    <x v="0"/>
    <n v="1"/>
    <s v="11-00512"/>
    <x v="4"/>
    <d v="1899-12-30T20:59:00"/>
    <x v="0"/>
    <n v="102"/>
    <n v="82"/>
    <n v="4.99"/>
    <b v="0"/>
    <n v="5"/>
    <s v="Friday"/>
    <x v="1"/>
    <x v="0"/>
  </r>
  <r>
    <x v="0"/>
    <n v="1"/>
    <s v="11-00513"/>
    <x v="5"/>
    <d v="1899-12-30T12:15:00"/>
    <x v="0"/>
    <n v="46"/>
    <n v="55"/>
    <n v="4.99"/>
    <b v="0"/>
    <n v="6"/>
    <s v="Saturday"/>
    <x v="1"/>
    <x v="0"/>
  </r>
  <r>
    <x v="0"/>
    <n v="1"/>
    <s v="11-00514"/>
    <x v="5"/>
    <d v="1899-12-30T12:15:00"/>
    <x v="0"/>
    <n v="48"/>
    <n v="62"/>
    <n v="4.99"/>
    <b v="0"/>
    <n v="6"/>
    <s v="Saturday"/>
    <x v="1"/>
    <x v="0"/>
  </r>
  <r>
    <x v="0"/>
    <n v="1"/>
    <s v="11-00515"/>
    <x v="5"/>
    <d v="1899-12-30T12:16:00"/>
    <x v="0"/>
    <n v="51"/>
    <n v="31"/>
    <n v="4.99"/>
    <b v="0"/>
    <n v="6"/>
    <s v="Saturday"/>
    <x v="1"/>
    <x v="1"/>
  </r>
  <r>
    <x v="0"/>
    <n v="1"/>
    <s v="11-00516"/>
    <x v="5"/>
    <d v="1899-12-30T12:19:00"/>
    <x v="0"/>
    <n v="41"/>
    <n v="131"/>
    <n v="4.99"/>
    <b v="0"/>
    <n v="6"/>
    <s v="Saturday"/>
    <x v="1"/>
    <x v="0"/>
  </r>
  <r>
    <x v="0"/>
    <n v="1"/>
    <s v="11-00517"/>
    <x v="5"/>
    <d v="1899-12-30T12:22:00"/>
    <x v="0"/>
    <n v="43"/>
    <n v="93"/>
    <n v="4.99"/>
    <b v="0"/>
    <n v="6"/>
    <s v="Saturday"/>
    <x v="1"/>
    <x v="0"/>
  </r>
  <r>
    <x v="0"/>
    <n v="1"/>
    <s v="11-00518"/>
    <x v="5"/>
    <d v="1899-12-30T12:33:00"/>
    <x v="0"/>
    <n v="33"/>
    <n v="96"/>
    <n v="4.99"/>
    <b v="0"/>
    <n v="6"/>
    <s v="Saturday"/>
    <x v="1"/>
    <x v="0"/>
  </r>
  <r>
    <x v="0"/>
    <n v="1"/>
    <s v="11-00519"/>
    <x v="5"/>
    <d v="1899-12-30T12:34:00"/>
    <x v="0"/>
    <n v="37"/>
    <n v="26"/>
    <n v="4.99"/>
    <b v="0"/>
    <n v="6"/>
    <s v="Saturday"/>
    <x v="1"/>
    <x v="1"/>
  </r>
  <r>
    <x v="0"/>
    <n v="1"/>
    <s v="11-00520"/>
    <x v="5"/>
    <d v="1899-12-30T12:41:00"/>
    <x v="0"/>
    <n v="53"/>
    <n v="85"/>
    <n v="4.99"/>
    <b v="0"/>
    <n v="6"/>
    <s v="Saturday"/>
    <x v="1"/>
    <x v="0"/>
  </r>
  <r>
    <x v="0"/>
    <n v="1"/>
    <s v="11-00521"/>
    <x v="5"/>
    <d v="1899-12-30T12:43:00"/>
    <x v="0"/>
    <n v="33"/>
    <n v="35"/>
    <n v="4.99"/>
    <b v="0"/>
    <n v="6"/>
    <s v="Saturday"/>
    <x v="1"/>
    <x v="1"/>
  </r>
  <r>
    <x v="0"/>
    <n v="1"/>
    <s v="11-00522"/>
    <x v="5"/>
    <d v="1899-12-30T12:48:00"/>
    <x v="0"/>
    <n v="46"/>
    <n v="34"/>
    <n v="4.99"/>
    <b v="0"/>
    <n v="6"/>
    <s v="Saturday"/>
    <x v="1"/>
    <x v="1"/>
  </r>
  <r>
    <x v="0"/>
    <n v="1"/>
    <s v="11-00523"/>
    <x v="5"/>
    <d v="1899-12-30T12:50:00"/>
    <x v="0"/>
    <n v="35"/>
    <n v="80"/>
    <n v="4.99"/>
    <b v="0"/>
    <n v="6"/>
    <s v="Saturday"/>
    <x v="1"/>
    <x v="0"/>
  </r>
  <r>
    <x v="0"/>
    <n v="1"/>
    <s v="11-00524"/>
    <x v="5"/>
    <d v="1899-12-30T12:54:00"/>
    <x v="0"/>
    <n v="33"/>
    <n v="35"/>
    <n v="4.99"/>
    <b v="0"/>
    <n v="6"/>
    <s v="Saturday"/>
    <x v="1"/>
    <x v="1"/>
  </r>
  <r>
    <x v="0"/>
    <n v="1"/>
    <s v="11-00525"/>
    <x v="5"/>
    <d v="1899-12-30T12:54:00"/>
    <x v="0"/>
    <n v="48"/>
    <n v="40"/>
    <n v="4.99"/>
    <b v="0"/>
    <n v="6"/>
    <s v="Saturday"/>
    <x v="1"/>
    <x v="0"/>
  </r>
  <r>
    <x v="0"/>
    <n v="1"/>
    <s v="11-00526"/>
    <x v="5"/>
    <d v="1899-12-30T12:57:00"/>
    <x v="0"/>
    <n v="33"/>
    <n v="86"/>
    <n v="4.99"/>
    <b v="0"/>
    <n v="6"/>
    <s v="Saturday"/>
    <x v="1"/>
    <x v="0"/>
  </r>
  <r>
    <x v="0"/>
    <n v="1"/>
    <s v="11-00527"/>
    <x v="5"/>
    <d v="1899-12-30T13:04:00"/>
    <x v="0"/>
    <n v="28"/>
    <n v="40"/>
    <n v="4.99"/>
    <b v="0"/>
    <n v="6"/>
    <s v="Saturday"/>
    <x v="1"/>
    <x v="0"/>
  </r>
  <r>
    <x v="0"/>
    <n v="1"/>
    <s v="11-00528"/>
    <x v="5"/>
    <d v="1899-12-30T13:09:00"/>
    <x v="0"/>
    <n v="55"/>
    <n v="42"/>
    <n v="4.99"/>
    <b v="0"/>
    <n v="6"/>
    <s v="Saturday"/>
    <x v="1"/>
    <x v="0"/>
  </r>
  <r>
    <x v="0"/>
    <n v="1"/>
    <s v="11-00529"/>
    <x v="5"/>
    <d v="1899-12-30T13:22:00"/>
    <x v="0"/>
    <n v="50"/>
    <n v="76"/>
    <n v="4.99"/>
    <b v="0"/>
    <n v="6"/>
    <s v="Saturday"/>
    <x v="1"/>
    <x v="0"/>
  </r>
  <r>
    <x v="0"/>
    <n v="1"/>
    <s v="11-00530"/>
    <x v="5"/>
    <d v="1899-12-30T13:30:00"/>
    <x v="0"/>
    <n v="38"/>
    <n v="38"/>
    <n v="4.99"/>
    <b v="1"/>
    <n v="6"/>
    <s v="Saturday"/>
    <x v="1"/>
    <x v="0"/>
  </r>
  <r>
    <x v="0"/>
    <n v="1"/>
    <s v="11-00531"/>
    <x v="5"/>
    <d v="1899-12-30T13:33:00"/>
    <x v="0"/>
    <n v="40"/>
    <n v="151"/>
    <n v="4.99"/>
    <b v="1"/>
    <n v="6"/>
    <s v="Saturday"/>
    <x v="1"/>
    <x v="0"/>
  </r>
  <r>
    <x v="0"/>
    <n v="1"/>
    <s v="11-00532"/>
    <x v="5"/>
    <d v="1899-12-30T13:35:00"/>
    <x v="0"/>
    <n v="36"/>
    <n v="65"/>
    <n v="4.99"/>
    <b v="0"/>
    <n v="6"/>
    <s v="Saturday"/>
    <x v="1"/>
    <x v="0"/>
  </r>
  <r>
    <x v="0"/>
    <n v="1"/>
    <s v="11-00533"/>
    <x v="5"/>
    <d v="1899-12-30T13:39:00"/>
    <x v="0"/>
    <n v="35"/>
    <n v="25"/>
    <n v="4.99"/>
    <b v="0"/>
    <n v="6"/>
    <s v="Saturday"/>
    <x v="1"/>
    <x v="1"/>
  </r>
  <r>
    <x v="0"/>
    <n v="1"/>
    <s v="11-00534"/>
    <x v="5"/>
    <d v="1899-12-30T13:45:00"/>
    <x v="0"/>
    <n v="35"/>
    <n v="37"/>
    <n v="4.99"/>
    <b v="0"/>
    <n v="6"/>
    <s v="Saturday"/>
    <x v="1"/>
    <x v="0"/>
  </r>
  <r>
    <x v="0"/>
    <n v="1"/>
    <s v="11-00535"/>
    <x v="5"/>
    <d v="1899-12-30T13:49:00"/>
    <x v="0"/>
    <n v="37"/>
    <n v="110"/>
    <n v="4.99"/>
    <b v="0"/>
    <n v="6"/>
    <s v="Saturday"/>
    <x v="1"/>
    <x v="0"/>
  </r>
  <r>
    <x v="0"/>
    <n v="1"/>
    <s v="11-00536"/>
    <x v="5"/>
    <d v="1899-12-30T13:56:00"/>
    <x v="0"/>
    <n v="40"/>
    <n v="70"/>
    <n v="4.99"/>
    <b v="0"/>
    <n v="6"/>
    <s v="Saturday"/>
    <x v="1"/>
    <x v="0"/>
  </r>
  <r>
    <x v="0"/>
    <n v="1"/>
    <s v="11-00537"/>
    <x v="5"/>
    <d v="1899-12-30T13:57:00"/>
    <x v="0"/>
    <n v="35"/>
    <n v="92"/>
    <n v="4.99"/>
    <b v="0"/>
    <n v="6"/>
    <s v="Saturday"/>
    <x v="1"/>
    <x v="0"/>
  </r>
  <r>
    <x v="0"/>
    <n v="1"/>
    <s v="11-00538"/>
    <x v="5"/>
    <d v="1899-12-30T14:39:00"/>
    <x v="0"/>
    <n v="40"/>
    <n v="34"/>
    <n v="4.99"/>
    <b v="0"/>
    <n v="6"/>
    <s v="Saturday"/>
    <x v="1"/>
    <x v="1"/>
  </r>
  <r>
    <x v="0"/>
    <n v="1"/>
    <s v="11-00539"/>
    <x v="5"/>
    <d v="1899-12-30T14:44:00"/>
    <x v="0"/>
    <n v="39"/>
    <n v="53"/>
    <n v="4.99"/>
    <b v="0"/>
    <n v="6"/>
    <s v="Saturday"/>
    <x v="1"/>
    <x v="0"/>
  </r>
  <r>
    <x v="0"/>
    <n v="1"/>
    <s v="11-00540"/>
    <x v="5"/>
    <d v="1899-12-30T14:45:00"/>
    <x v="0"/>
    <n v="31"/>
    <n v="25"/>
    <n v="4.99"/>
    <b v="0"/>
    <n v="6"/>
    <s v="Saturday"/>
    <x v="1"/>
    <x v="1"/>
  </r>
  <r>
    <x v="0"/>
    <n v="1"/>
    <s v="11-00541"/>
    <x v="5"/>
    <d v="1899-12-30T15:02:00"/>
    <x v="0"/>
    <n v="35"/>
    <n v="31"/>
    <n v="4.99"/>
    <b v="0"/>
    <n v="6"/>
    <s v="Saturday"/>
    <x v="1"/>
    <x v="1"/>
  </r>
  <r>
    <x v="0"/>
    <n v="1"/>
    <s v="11-00542"/>
    <x v="5"/>
    <d v="1899-12-30T15:09:00"/>
    <x v="0"/>
    <n v="22"/>
    <n v="69"/>
    <n v="4.99"/>
    <b v="0"/>
    <n v="6"/>
    <s v="Saturday"/>
    <x v="1"/>
    <x v="0"/>
  </r>
  <r>
    <x v="0"/>
    <n v="1"/>
    <s v="11-00543"/>
    <x v="5"/>
    <d v="1899-12-30T15:16:00"/>
    <x v="0"/>
    <n v="25"/>
    <n v="61"/>
    <n v="4.99"/>
    <b v="0"/>
    <n v="6"/>
    <s v="Saturday"/>
    <x v="1"/>
    <x v="0"/>
  </r>
  <r>
    <x v="0"/>
    <n v="1"/>
    <s v="11-00544"/>
    <x v="5"/>
    <d v="1899-12-30T15:17:00"/>
    <x v="0"/>
    <n v="27"/>
    <n v="75"/>
    <n v="4.99"/>
    <b v="0"/>
    <n v="6"/>
    <s v="Saturday"/>
    <x v="1"/>
    <x v="0"/>
  </r>
  <r>
    <x v="0"/>
    <n v="1"/>
    <s v="11-00545"/>
    <x v="5"/>
    <d v="1899-12-30T15:31:00"/>
    <x v="0"/>
    <n v="24"/>
    <n v="31"/>
    <n v="4.99"/>
    <b v="0"/>
    <n v="6"/>
    <s v="Saturday"/>
    <x v="1"/>
    <x v="1"/>
  </r>
  <r>
    <x v="0"/>
    <n v="1"/>
    <s v="11-00546"/>
    <x v="5"/>
    <d v="1899-12-30T15:38:00"/>
    <x v="0"/>
    <n v="32"/>
    <n v="79"/>
    <n v="4.99"/>
    <b v="0"/>
    <n v="6"/>
    <s v="Saturday"/>
    <x v="1"/>
    <x v="0"/>
  </r>
  <r>
    <x v="0"/>
    <n v="1"/>
    <s v="11-00547"/>
    <x v="5"/>
    <d v="1899-12-30T15:43:00"/>
    <x v="0"/>
    <n v="34"/>
    <n v="22"/>
    <n v="4.99"/>
    <b v="0"/>
    <n v="6"/>
    <s v="Saturday"/>
    <x v="1"/>
    <x v="1"/>
  </r>
  <r>
    <x v="0"/>
    <n v="1"/>
    <s v="11-00548"/>
    <x v="5"/>
    <d v="1899-12-30T15:44:00"/>
    <x v="0"/>
    <n v="20"/>
    <n v="67"/>
    <n v="4.99"/>
    <b v="0"/>
    <n v="6"/>
    <s v="Saturday"/>
    <x v="1"/>
    <x v="0"/>
  </r>
  <r>
    <x v="0"/>
    <n v="1"/>
    <s v="11-00549"/>
    <x v="5"/>
    <d v="1899-12-30T16:02:00"/>
    <x v="0"/>
    <n v="46"/>
    <n v="37"/>
    <n v="4.99"/>
    <b v="0"/>
    <n v="6"/>
    <s v="Saturday"/>
    <x v="1"/>
    <x v="0"/>
  </r>
  <r>
    <x v="0"/>
    <n v="1"/>
    <s v="11-00550"/>
    <x v="5"/>
    <d v="1899-12-30T16:05:00"/>
    <x v="0"/>
    <n v="37"/>
    <n v="33"/>
    <n v="4.99"/>
    <b v="0"/>
    <n v="6"/>
    <s v="Saturday"/>
    <x v="1"/>
    <x v="1"/>
  </r>
  <r>
    <x v="0"/>
    <n v="1"/>
    <s v="11-00551"/>
    <x v="5"/>
    <d v="1899-12-30T16:07:00"/>
    <x v="0"/>
    <n v="36"/>
    <n v="79"/>
    <n v="4.99"/>
    <b v="0"/>
    <n v="6"/>
    <s v="Saturday"/>
    <x v="1"/>
    <x v="0"/>
  </r>
  <r>
    <x v="0"/>
    <n v="1"/>
    <s v="11-00552"/>
    <x v="5"/>
    <d v="1899-12-30T16:09:00"/>
    <x v="0"/>
    <n v="44"/>
    <n v="124"/>
    <n v="4.99"/>
    <b v="1"/>
    <n v="6"/>
    <s v="Saturday"/>
    <x v="1"/>
    <x v="0"/>
  </r>
  <r>
    <x v="0"/>
    <n v="1"/>
    <s v="11-00553"/>
    <x v="5"/>
    <d v="1899-12-30T16:16:00"/>
    <x v="0"/>
    <n v="36"/>
    <n v="157"/>
    <n v="4.99"/>
    <b v="0"/>
    <n v="6"/>
    <s v="Saturday"/>
    <x v="1"/>
    <x v="0"/>
  </r>
  <r>
    <x v="0"/>
    <n v="1"/>
    <s v="11-00554"/>
    <x v="5"/>
    <d v="1899-12-30T16:25:00"/>
    <x v="0"/>
    <n v="35"/>
    <n v="73"/>
    <n v="4.99"/>
    <b v="0"/>
    <n v="6"/>
    <s v="Saturday"/>
    <x v="1"/>
    <x v="0"/>
  </r>
  <r>
    <x v="0"/>
    <n v="1"/>
    <s v="11-00555"/>
    <x v="5"/>
    <d v="1899-12-30T16:31:00"/>
    <x v="0"/>
    <n v="36"/>
    <n v="241"/>
    <n v="4.99"/>
    <b v="0"/>
    <n v="6"/>
    <s v="Saturday"/>
    <x v="1"/>
    <x v="0"/>
  </r>
  <r>
    <x v="0"/>
    <n v="1"/>
    <s v="11-00556"/>
    <x v="5"/>
    <d v="1899-12-30T16:36:00"/>
    <x v="0"/>
    <n v="36"/>
    <n v="92"/>
    <n v="4.99"/>
    <b v="0"/>
    <n v="6"/>
    <s v="Saturday"/>
    <x v="1"/>
    <x v="0"/>
  </r>
  <r>
    <x v="0"/>
    <n v="1"/>
    <s v="11-00557"/>
    <x v="5"/>
    <d v="1899-12-30T16:36:00"/>
    <x v="0"/>
    <n v="39"/>
    <n v="238"/>
    <n v="4.99"/>
    <b v="1"/>
    <n v="6"/>
    <s v="Saturday"/>
    <x v="1"/>
    <x v="0"/>
  </r>
  <r>
    <x v="0"/>
    <n v="1"/>
    <s v="11-00558"/>
    <x v="5"/>
    <d v="1899-12-30T16:42:00"/>
    <x v="0"/>
    <n v="39"/>
    <n v="24"/>
    <n v="4.99"/>
    <b v="0"/>
    <n v="6"/>
    <s v="Saturday"/>
    <x v="1"/>
    <x v="1"/>
  </r>
  <r>
    <x v="0"/>
    <n v="1"/>
    <s v="11-00559"/>
    <x v="5"/>
    <d v="1899-12-30T16:46:00"/>
    <x v="0"/>
    <n v="42"/>
    <n v="44"/>
    <n v="4.99"/>
    <b v="0"/>
    <n v="6"/>
    <s v="Saturday"/>
    <x v="1"/>
    <x v="0"/>
  </r>
  <r>
    <x v="0"/>
    <n v="1"/>
    <s v="11-00560"/>
    <x v="5"/>
    <d v="1899-12-30T16:53:00"/>
    <x v="0"/>
    <n v="34"/>
    <n v="51"/>
    <n v="4.99"/>
    <b v="0"/>
    <n v="6"/>
    <s v="Saturday"/>
    <x v="1"/>
    <x v="0"/>
  </r>
  <r>
    <x v="0"/>
    <n v="1"/>
    <s v="11-00561"/>
    <x v="5"/>
    <d v="1899-12-30T16:57:00"/>
    <x v="0"/>
    <n v="41"/>
    <n v="34"/>
    <n v="4.99"/>
    <b v="1"/>
    <n v="6"/>
    <s v="Saturday"/>
    <x v="1"/>
    <x v="1"/>
  </r>
  <r>
    <x v="0"/>
    <n v="1"/>
    <s v="11-00562"/>
    <x v="5"/>
    <d v="1899-12-30T16:58:00"/>
    <x v="0"/>
    <n v="43"/>
    <n v="49"/>
    <n v="4.99"/>
    <b v="0"/>
    <n v="6"/>
    <s v="Saturday"/>
    <x v="1"/>
    <x v="0"/>
  </r>
  <r>
    <x v="0"/>
    <n v="1"/>
    <s v="11-00563"/>
    <x v="5"/>
    <d v="1899-12-30T17:00:00"/>
    <x v="1"/>
    <s v="N/A"/>
    <n v="20"/>
    <n v="4.99"/>
    <b v="0"/>
    <n v="6"/>
    <s v="Saturday"/>
    <x v="1"/>
    <x v="1"/>
  </r>
  <r>
    <x v="0"/>
    <n v="1"/>
    <s v="11-00565"/>
    <x v="5"/>
    <d v="1899-12-30T17:01:00"/>
    <x v="0"/>
    <n v="58"/>
    <n v="38"/>
    <n v="4.99"/>
    <b v="0"/>
    <n v="6"/>
    <s v="Saturday"/>
    <x v="1"/>
    <x v="0"/>
  </r>
  <r>
    <x v="0"/>
    <n v="1"/>
    <s v="11-00564"/>
    <x v="5"/>
    <d v="1899-12-30T17:01:00"/>
    <x v="0"/>
    <n v="102"/>
    <n v="40"/>
    <n v="4.99"/>
    <b v="0"/>
    <n v="6"/>
    <s v="Saturday"/>
    <x v="1"/>
    <x v="0"/>
  </r>
  <r>
    <x v="0"/>
    <n v="1"/>
    <s v="11-00568"/>
    <x v="5"/>
    <d v="1899-12-30T17:02:00"/>
    <x v="0"/>
    <n v="71"/>
    <n v="80"/>
    <n v="4.99"/>
    <b v="0"/>
    <n v="6"/>
    <s v="Saturday"/>
    <x v="1"/>
    <x v="0"/>
  </r>
  <r>
    <x v="0"/>
    <n v="1"/>
    <s v="11-00566"/>
    <x v="5"/>
    <d v="1899-12-30T17:02:00"/>
    <x v="0"/>
    <n v="86"/>
    <n v="81"/>
    <n v="4.99"/>
    <b v="1"/>
    <n v="6"/>
    <s v="Saturday"/>
    <x v="1"/>
    <x v="0"/>
  </r>
  <r>
    <x v="0"/>
    <n v="1"/>
    <s v="11-00567"/>
    <x v="5"/>
    <d v="1899-12-30T17:02:00"/>
    <x v="0"/>
    <n v="108"/>
    <n v="108"/>
    <n v="4.99"/>
    <b v="0"/>
    <n v="6"/>
    <s v="Saturday"/>
    <x v="1"/>
    <x v="0"/>
  </r>
  <r>
    <x v="0"/>
    <n v="1"/>
    <s v="11-00569"/>
    <x v="5"/>
    <d v="1899-12-30T17:03:00"/>
    <x v="1"/>
    <s v="N/A"/>
    <n v="22"/>
    <n v="4.99"/>
    <b v="0"/>
    <n v="6"/>
    <s v="Saturday"/>
    <x v="1"/>
    <x v="1"/>
  </r>
  <r>
    <x v="0"/>
    <n v="1"/>
    <s v="11-00571"/>
    <x v="5"/>
    <d v="1899-12-30T17:04:00"/>
    <x v="1"/>
    <s v="N/A"/>
    <n v="22"/>
    <n v="4.99"/>
    <b v="0"/>
    <n v="6"/>
    <s v="Saturday"/>
    <x v="1"/>
    <x v="1"/>
  </r>
  <r>
    <x v="0"/>
    <n v="1"/>
    <s v="11-00570"/>
    <x v="5"/>
    <d v="1899-12-30T17:04:00"/>
    <x v="0"/>
    <n v="84"/>
    <n v="51"/>
    <n v="4.99"/>
    <b v="0"/>
    <n v="6"/>
    <s v="Saturday"/>
    <x v="1"/>
    <x v="0"/>
  </r>
  <r>
    <x v="0"/>
    <n v="1"/>
    <s v="11-00572"/>
    <x v="5"/>
    <d v="1899-12-30T17:05:00"/>
    <x v="0"/>
    <n v="101"/>
    <n v="60"/>
    <n v="4.99"/>
    <b v="0"/>
    <n v="6"/>
    <s v="Saturday"/>
    <x v="1"/>
    <x v="0"/>
  </r>
  <r>
    <x v="0"/>
    <n v="1"/>
    <s v="11-00574"/>
    <x v="5"/>
    <d v="1899-12-30T17:07:00"/>
    <x v="1"/>
    <s v="N/A"/>
    <n v="21"/>
    <n v="4.99"/>
    <b v="0"/>
    <n v="6"/>
    <s v="Saturday"/>
    <x v="1"/>
    <x v="1"/>
  </r>
  <r>
    <x v="0"/>
    <n v="1"/>
    <s v="11-00573"/>
    <x v="5"/>
    <d v="1899-12-30T17:07:00"/>
    <x v="0"/>
    <n v="96"/>
    <n v="62"/>
    <n v="4.99"/>
    <b v="0"/>
    <n v="6"/>
    <s v="Saturday"/>
    <x v="1"/>
    <x v="0"/>
  </r>
  <r>
    <x v="0"/>
    <n v="1"/>
    <s v="11-00575"/>
    <x v="5"/>
    <d v="1899-12-30T17:07:00"/>
    <x v="0"/>
    <n v="82"/>
    <n v="78"/>
    <n v="4.99"/>
    <b v="0"/>
    <n v="6"/>
    <s v="Saturday"/>
    <x v="1"/>
    <x v="0"/>
  </r>
  <r>
    <x v="0"/>
    <n v="1"/>
    <s v="11-00576"/>
    <x v="5"/>
    <d v="1899-12-30T17:08:00"/>
    <x v="0"/>
    <n v="103"/>
    <n v="58"/>
    <n v="4.99"/>
    <b v="0"/>
    <n v="6"/>
    <s v="Saturday"/>
    <x v="1"/>
    <x v="0"/>
  </r>
  <r>
    <x v="0"/>
    <n v="1"/>
    <s v="11-00577"/>
    <x v="5"/>
    <d v="1899-12-30T17:09:00"/>
    <x v="0"/>
    <n v="90"/>
    <n v="59"/>
    <n v="4.99"/>
    <b v="0"/>
    <n v="6"/>
    <s v="Saturday"/>
    <x v="1"/>
    <x v="0"/>
  </r>
  <r>
    <x v="0"/>
    <n v="1"/>
    <s v="11-00579"/>
    <x v="5"/>
    <d v="1899-12-30T17:10:00"/>
    <x v="0"/>
    <n v="87"/>
    <n v="49"/>
    <n v="4.99"/>
    <b v="0"/>
    <n v="6"/>
    <s v="Saturday"/>
    <x v="1"/>
    <x v="0"/>
  </r>
  <r>
    <x v="0"/>
    <n v="1"/>
    <s v="11-00578"/>
    <x v="5"/>
    <d v="1899-12-30T17:10:00"/>
    <x v="0"/>
    <n v="101"/>
    <n v="102"/>
    <n v="4.99"/>
    <b v="0"/>
    <n v="6"/>
    <s v="Saturday"/>
    <x v="1"/>
    <x v="0"/>
  </r>
  <r>
    <x v="0"/>
    <n v="1"/>
    <s v="11-00580"/>
    <x v="5"/>
    <d v="1899-12-30T17:10:00"/>
    <x v="0"/>
    <n v="88"/>
    <n v="137"/>
    <n v="4.99"/>
    <b v="1"/>
    <n v="6"/>
    <s v="Saturday"/>
    <x v="1"/>
    <x v="0"/>
  </r>
  <r>
    <x v="0"/>
    <n v="1"/>
    <s v="11-00583"/>
    <x v="5"/>
    <d v="1899-12-30T17:11:00"/>
    <x v="1"/>
    <s v="N/A"/>
    <n v="34"/>
    <n v="4.99"/>
    <b v="0"/>
    <n v="6"/>
    <s v="Saturday"/>
    <x v="1"/>
    <x v="1"/>
  </r>
  <r>
    <x v="0"/>
    <n v="1"/>
    <s v="11-00582"/>
    <x v="5"/>
    <d v="1899-12-30T17:11:00"/>
    <x v="0"/>
    <n v="104"/>
    <n v="51"/>
    <n v="4.99"/>
    <b v="0"/>
    <n v="6"/>
    <s v="Saturday"/>
    <x v="1"/>
    <x v="0"/>
  </r>
  <r>
    <x v="0"/>
    <n v="1"/>
    <s v="11-00581"/>
    <x v="5"/>
    <d v="1899-12-30T17:11:00"/>
    <x v="0"/>
    <n v="64"/>
    <n v="65"/>
    <n v="4.99"/>
    <b v="0"/>
    <n v="6"/>
    <s v="Saturday"/>
    <x v="1"/>
    <x v="0"/>
  </r>
  <r>
    <x v="0"/>
    <n v="1"/>
    <s v="11-00584"/>
    <x v="5"/>
    <d v="1899-12-30T17:13:00"/>
    <x v="0"/>
    <n v="65"/>
    <n v="42"/>
    <n v="4.99"/>
    <b v="0"/>
    <n v="6"/>
    <s v="Saturday"/>
    <x v="1"/>
    <x v="0"/>
  </r>
  <r>
    <x v="0"/>
    <n v="1"/>
    <s v="11-00585"/>
    <x v="5"/>
    <d v="1899-12-30T17:13:00"/>
    <x v="0"/>
    <n v="70"/>
    <n v="50"/>
    <n v="4.99"/>
    <b v="0"/>
    <n v="6"/>
    <s v="Saturday"/>
    <x v="1"/>
    <x v="0"/>
  </r>
  <r>
    <x v="0"/>
    <n v="1"/>
    <s v="11-00586"/>
    <x v="5"/>
    <d v="1899-12-30T17:15:00"/>
    <x v="0"/>
    <n v="116"/>
    <n v="62"/>
    <n v="4.99"/>
    <b v="0"/>
    <n v="6"/>
    <s v="Saturday"/>
    <x v="1"/>
    <x v="0"/>
  </r>
  <r>
    <x v="0"/>
    <n v="1"/>
    <s v="11-00588"/>
    <x v="5"/>
    <d v="1899-12-30T17:16:00"/>
    <x v="1"/>
    <s v="N/A"/>
    <n v="22"/>
    <n v="4.99"/>
    <b v="0"/>
    <n v="6"/>
    <s v="Saturday"/>
    <x v="1"/>
    <x v="1"/>
  </r>
  <r>
    <x v="0"/>
    <n v="1"/>
    <s v="11-00589"/>
    <x v="5"/>
    <d v="1899-12-30T17:16:00"/>
    <x v="1"/>
    <s v="N/A"/>
    <n v="32"/>
    <n v="4.99"/>
    <b v="0"/>
    <n v="6"/>
    <s v="Saturday"/>
    <x v="1"/>
    <x v="1"/>
  </r>
  <r>
    <x v="0"/>
    <n v="1"/>
    <s v="11-00587"/>
    <x v="5"/>
    <d v="1899-12-30T17:16:00"/>
    <x v="0"/>
    <n v="67"/>
    <n v="61"/>
    <n v="4.99"/>
    <b v="0"/>
    <n v="6"/>
    <s v="Saturday"/>
    <x v="1"/>
    <x v="0"/>
  </r>
  <r>
    <x v="0"/>
    <n v="1"/>
    <s v="11-00590"/>
    <x v="5"/>
    <d v="1899-12-30T17:18:00"/>
    <x v="0"/>
    <n v="117"/>
    <n v="80"/>
    <n v="4.99"/>
    <b v="0"/>
    <n v="6"/>
    <s v="Saturday"/>
    <x v="1"/>
    <x v="0"/>
  </r>
  <r>
    <x v="0"/>
    <n v="1"/>
    <s v="11-00591"/>
    <x v="5"/>
    <d v="1899-12-30T17:20:00"/>
    <x v="0"/>
    <n v="91"/>
    <n v="54"/>
    <n v="4.99"/>
    <b v="0"/>
    <n v="6"/>
    <s v="Saturday"/>
    <x v="1"/>
    <x v="0"/>
  </r>
  <r>
    <x v="0"/>
    <n v="1"/>
    <s v="11-00592"/>
    <x v="5"/>
    <d v="1899-12-30T17:20:00"/>
    <x v="0"/>
    <n v="98"/>
    <n v="66"/>
    <n v="4.99"/>
    <b v="0"/>
    <n v="6"/>
    <s v="Saturday"/>
    <x v="1"/>
    <x v="0"/>
  </r>
  <r>
    <x v="0"/>
    <n v="1"/>
    <s v="11-00593"/>
    <x v="5"/>
    <d v="1899-12-30T17:21:00"/>
    <x v="0"/>
    <n v="104"/>
    <n v="55"/>
    <n v="4.99"/>
    <b v="0"/>
    <n v="6"/>
    <s v="Saturday"/>
    <x v="1"/>
    <x v="0"/>
  </r>
  <r>
    <x v="0"/>
    <n v="1"/>
    <s v="11-00594"/>
    <x v="5"/>
    <d v="1899-12-30T17:22:00"/>
    <x v="1"/>
    <s v="N/A"/>
    <n v="27"/>
    <n v="4.99"/>
    <b v="0"/>
    <n v="6"/>
    <s v="Saturday"/>
    <x v="1"/>
    <x v="1"/>
  </r>
  <r>
    <x v="0"/>
    <n v="1"/>
    <s v="11-00595"/>
    <x v="5"/>
    <d v="1899-12-30T17:23:00"/>
    <x v="1"/>
    <s v="N/A"/>
    <n v="34"/>
    <n v="4.99"/>
    <b v="0"/>
    <n v="6"/>
    <s v="Saturday"/>
    <x v="1"/>
    <x v="1"/>
  </r>
  <r>
    <x v="0"/>
    <n v="1"/>
    <s v="11-00597"/>
    <x v="5"/>
    <d v="1899-12-30T17:23:00"/>
    <x v="0"/>
    <n v="103"/>
    <n v="43"/>
    <n v="4.99"/>
    <b v="0"/>
    <n v="6"/>
    <s v="Saturday"/>
    <x v="1"/>
    <x v="0"/>
  </r>
  <r>
    <x v="0"/>
    <n v="1"/>
    <s v="11-00596"/>
    <x v="5"/>
    <d v="1899-12-30T17:23:00"/>
    <x v="0"/>
    <n v="107"/>
    <n v="52"/>
    <n v="4.99"/>
    <b v="0"/>
    <n v="6"/>
    <s v="Saturday"/>
    <x v="1"/>
    <x v="0"/>
  </r>
  <r>
    <x v="0"/>
    <n v="1"/>
    <s v="11-00598"/>
    <x v="5"/>
    <d v="1899-12-30T17:25:00"/>
    <x v="0"/>
    <n v="58"/>
    <n v="41"/>
    <n v="4.99"/>
    <b v="0"/>
    <n v="6"/>
    <s v="Saturday"/>
    <x v="1"/>
    <x v="0"/>
  </r>
  <r>
    <x v="0"/>
    <n v="1"/>
    <s v="11-00599"/>
    <x v="5"/>
    <d v="1899-12-30T17:25:00"/>
    <x v="0"/>
    <n v="88"/>
    <n v="65"/>
    <n v="4.99"/>
    <b v="0"/>
    <n v="6"/>
    <s v="Saturday"/>
    <x v="1"/>
    <x v="0"/>
  </r>
  <r>
    <x v="0"/>
    <n v="1"/>
    <s v="11-00600"/>
    <x v="5"/>
    <d v="1899-12-30T17:27:00"/>
    <x v="1"/>
    <s v="N/A"/>
    <n v="29"/>
    <n v="4.99"/>
    <b v="0"/>
    <n v="6"/>
    <s v="Saturday"/>
    <x v="1"/>
    <x v="1"/>
  </r>
  <r>
    <x v="0"/>
    <n v="1"/>
    <s v="11-00601"/>
    <x v="5"/>
    <d v="1899-12-30T17:28:00"/>
    <x v="0"/>
    <n v="89"/>
    <n v="65"/>
    <n v="4.99"/>
    <b v="0"/>
    <n v="6"/>
    <s v="Saturday"/>
    <x v="1"/>
    <x v="0"/>
  </r>
  <r>
    <x v="0"/>
    <n v="1"/>
    <s v="11-00605"/>
    <x v="5"/>
    <d v="1899-12-30T17:29:00"/>
    <x v="1"/>
    <s v="N/A"/>
    <n v="23"/>
    <n v="4.99"/>
    <b v="0"/>
    <n v="6"/>
    <s v="Saturday"/>
    <x v="1"/>
    <x v="1"/>
  </r>
  <r>
    <x v="0"/>
    <n v="1"/>
    <s v="11-00602"/>
    <x v="5"/>
    <d v="1899-12-30T17:29:00"/>
    <x v="0"/>
    <n v="90"/>
    <n v="52"/>
    <n v="4.99"/>
    <b v="0"/>
    <n v="6"/>
    <s v="Saturday"/>
    <x v="1"/>
    <x v="0"/>
  </r>
  <r>
    <x v="0"/>
    <n v="1"/>
    <s v="11-00604"/>
    <x v="5"/>
    <d v="1899-12-30T17:29:00"/>
    <x v="0"/>
    <n v="113"/>
    <n v="66"/>
    <n v="4.99"/>
    <b v="0"/>
    <n v="6"/>
    <s v="Saturday"/>
    <x v="1"/>
    <x v="0"/>
  </r>
  <r>
    <x v="0"/>
    <n v="1"/>
    <s v="11-00606"/>
    <x v="5"/>
    <d v="1899-12-30T17:29:00"/>
    <x v="0"/>
    <n v="73"/>
    <n v="74"/>
    <n v="4.99"/>
    <b v="0"/>
    <n v="6"/>
    <s v="Saturday"/>
    <x v="1"/>
    <x v="0"/>
  </r>
  <r>
    <x v="0"/>
    <n v="1"/>
    <s v="11-00607"/>
    <x v="5"/>
    <d v="1899-12-30T17:29:00"/>
    <x v="0"/>
    <n v="102"/>
    <n v="84"/>
    <n v="4.99"/>
    <b v="0"/>
    <n v="6"/>
    <s v="Saturday"/>
    <x v="1"/>
    <x v="0"/>
  </r>
  <r>
    <x v="0"/>
    <n v="1"/>
    <s v="11-00603"/>
    <x v="5"/>
    <d v="1899-12-30T17:29:00"/>
    <x v="0"/>
    <n v="100"/>
    <n v="141"/>
    <n v="4.99"/>
    <b v="0"/>
    <n v="6"/>
    <s v="Saturday"/>
    <x v="1"/>
    <x v="0"/>
  </r>
  <r>
    <x v="0"/>
    <n v="1"/>
    <s v="11-00608"/>
    <x v="5"/>
    <d v="1899-12-30T17:30:00"/>
    <x v="1"/>
    <s v="N/A"/>
    <n v="24"/>
    <n v="4.99"/>
    <b v="0"/>
    <n v="6"/>
    <s v="Saturday"/>
    <x v="1"/>
    <x v="1"/>
  </r>
  <r>
    <x v="0"/>
    <n v="1"/>
    <s v="11-00609"/>
    <x v="5"/>
    <d v="1899-12-30T17:31:00"/>
    <x v="1"/>
    <s v="N/A"/>
    <n v="34"/>
    <n v="4.99"/>
    <b v="0"/>
    <n v="6"/>
    <s v="Saturday"/>
    <x v="1"/>
    <x v="1"/>
  </r>
  <r>
    <x v="0"/>
    <n v="1"/>
    <s v="11-00610"/>
    <x v="5"/>
    <d v="1899-12-30T17:31:00"/>
    <x v="0"/>
    <n v="107"/>
    <n v="50"/>
    <n v="4.99"/>
    <b v="0"/>
    <n v="6"/>
    <s v="Saturday"/>
    <x v="1"/>
    <x v="0"/>
  </r>
  <r>
    <x v="0"/>
    <n v="1"/>
    <s v="11-00611"/>
    <x v="5"/>
    <d v="1899-12-30T17:32:00"/>
    <x v="0"/>
    <n v="91"/>
    <n v="135"/>
    <n v="4.99"/>
    <b v="0"/>
    <n v="6"/>
    <s v="Saturday"/>
    <x v="1"/>
    <x v="0"/>
  </r>
  <r>
    <x v="0"/>
    <n v="1"/>
    <s v="11-00612"/>
    <x v="5"/>
    <d v="1899-12-30T17:33:00"/>
    <x v="1"/>
    <s v="N/A"/>
    <n v="36"/>
    <n v="4.99"/>
    <b v="0"/>
    <n v="6"/>
    <s v="Saturday"/>
    <x v="1"/>
    <x v="0"/>
  </r>
  <r>
    <x v="0"/>
    <n v="1"/>
    <s v="11-00613"/>
    <x v="5"/>
    <d v="1899-12-30T17:34:00"/>
    <x v="0"/>
    <n v="102"/>
    <n v="153"/>
    <n v="4.99"/>
    <b v="0"/>
    <n v="6"/>
    <s v="Saturday"/>
    <x v="1"/>
    <x v="0"/>
  </r>
  <r>
    <x v="0"/>
    <n v="1"/>
    <s v="11-00614"/>
    <x v="5"/>
    <d v="1899-12-30T17:35:00"/>
    <x v="1"/>
    <s v="N/A"/>
    <n v="24"/>
    <n v="4.99"/>
    <b v="0"/>
    <n v="6"/>
    <s v="Saturday"/>
    <x v="1"/>
    <x v="1"/>
  </r>
  <r>
    <x v="0"/>
    <n v="1"/>
    <s v="11-00615"/>
    <x v="5"/>
    <d v="1899-12-30T17:36:00"/>
    <x v="0"/>
    <n v="99"/>
    <n v="206"/>
    <n v="4.99"/>
    <b v="0"/>
    <n v="6"/>
    <s v="Saturday"/>
    <x v="1"/>
    <x v="0"/>
  </r>
  <r>
    <x v="0"/>
    <n v="1"/>
    <s v="11-00616"/>
    <x v="5"/>
    <d v="1899-12-30T17:38:00"/>
    <x v="0"/>
    <n v="105"/>
    <n v="47"/>
    <n v="4.99"/>
    <b v="0"/>
    <n v="6"/>
    <s v="Saturday"/>
    <x v="1"/>
    <x v="0"/>
  </r>
  <r>
    <x v="0"/>
    <n v="1"/>
    <s v="11-00617"/>
    <x v="5"/>
    <d v="1899-12-30T17:38:00"/>
    <x v="0"/>
    <n v="100"/>
    <n v="111"/>
    <n v="4.99"/>
    <b v="0"/>
    <n v="6"/>
    <s v="Saturday"/>
    <x v="1"/>
    <x v="0"/>
  </r>
  <r>
    <x v="0"/>
    <n v="1"/>
    <s v="11-00619"/>
    <x v="5"/>
    <d v="1899-12-30T17:39:00"/>
    <x v="1"/>
    <s v="N/A"/>
    <n v="33"/>
    <n v="4.99"/>
    <b v="0"/>
    <n v="6"/>
    <s v="Saturday"/>
    <x v="1"/>
    <x v="1"/>
  </r>
  <r>
    <x v="0"/>
    <n v="1"/>
    <s v="11-00618"/>
    <x v="5"/>
    <d v="1899-12-30T17:39:00"/>
    <x v="0"/>
    <n v="111"/>
    <n v="82"/>
    <n v="4.99"/>
    <b v="0"/>
    <n v="6"/>
    <s v="Saturday"/>
    <x v="1"/>
    <x v="0"/>
  </r>
  <r>
    <x v="0"/>
    <n v="1"/>
    <s v="11-00620"/>
    <x v="5"/>
    <d v="1899-12-30T17:40:00"/>
    <x v="0"/>
    <n v="97"/>
    <n v="92"/>
    <n v="4.99"/>
    <b v="0"/>
    <n v="6"/>
    <s v="Saturday"/>
    <x v="1"/>
    <x v="0"/>
  </r>
  <r>
    <x v="0"/>
    <n v="1"/>
    <s v="11-00621"/>
    <x v="5"/>
    <d v="1899-12-30T17:41:00"/>
    <x v="0"/>
    <n v="72"/>
    <n v="72"/>
    <n v="4.99"/>
    <b v="0"/>
    <n v="6"/>
    <s v="Saturday"/>
    <x v="1"/>
    <x v="0"/>
  </r>
  <r>
    <x v="0"/>
    <n v="1"/>
    <s v="11-00622"/>
    <x v="5"/>
    <d v="1899-12-30T17:42:00"/>
    <x v="0"/>
    <n v="71"/>
    <n v="127"/>
    <n v="4.99"/>
    <b v="0"/>
    <n v="6"/>
    <s v="Saturday"/>
    <x v="1"/>
    <x v="0"/>
  </r>
  <r>
    <x v="0"/>
    <n v="1"/>
    <s v="11-00624"/>
    <x v="5"/>
    <d v="1899-12-30T17:43:00"/>
    <x v="0"/>
    <n v="80"/>
    <n v="62"/>
    <n v="4.99"/>
    <b v="0"/>
    <n v="6"/>
    <s v="Saturday"/>
    <x v="1"/>
    <x v="0"/>
  </r>
  <r>
    <x v="0"/>
    <n v="1"/>
    <s v="11-00623"/>
    <x v="5"/>
    <d v="1899-12-30T17:43:00"/>
    <x v="0"/>
    <n v="110"/>
    <n v="64"/>
    <n v="4.99"/>
    <b v="0"/>
    <n v="6"/>
    <s v="Saturday"/>
    <x v="1"/>
    <x v="0"/>
  </r>
  <r>
    <x v="0"/>
    <n v="1"/>
    <s v="11-00626"/>
    <x v="5"/>
    <d v="1899-12-30T17:44:00"/>
    <x v="1"/>
    <s v="N/A"/>
    <n v="30"/>
    <n v="4.99"/>
    <b v="0"/>
    <n v="6"/>
    <s v="Saturday"/>
    <x v="1"/>
    <x v="1"/>
  </r>
  <r>
    <x v="0"/>
    <n v="1"/>
    <s v="11-00625"/>
    <x v="5"/>
    <d v="1899-12-30T17:44:00"/>
    <x v="1"/>
    <s v="N/A"/>
    <n v="32"/>
    <n v="4.99"/>
    <b v="0"/>
    <n v="6"/>
    <s v="Saturday"/>
    <x v="1"/>
    <x v="1"/>
  </r>
  <r>
    <x v="0"/>
    <n v="1"/>
    <s v="11-00627"/>
    <x v="5"/>
    <d v="1899-12-30T17:46:00"/>
    <x v="1"/>
    <s v="N/A"/>
    <n v="23"/>
    <n v="4.99"/>
    <b v="0"/>
    <n v="6"/>
    <s v="Saturday"/>
    <x v="1"/>
    <x v="1"/>
  </r>
  <r>
    <x v="0"/>
    <n v="1"/>
    <s v="11-00628"/>
    <x v="5"/>
    <d v="1899-12-30T17:46:00"/>
    <x v="0"/>
    <n v="77"/>
    <n v="39"/>
    <n v="4.99"/>
    <b v="0"/>
    <n v="6"/>
    <s v="Saturday"/>
    <x v="1"/>
    <x v="0"/>
  </r>
  <r>
    <x v="0"/>
    <n v="1"/>
    <s v="11-00629"/>
    <x v="5"/>
    <d v="1899-12-30T17:46:00"/>
    <x v="0"/>
    <n v="105"/>
    <n v="53"/>
    <n v="4.99"/>
    <b v="0"/>
    <n v="6"/>
    <s v="Saturday"/>
    <x v="1"/>
    <x v="0"/>
  </r>
  <r>
    <x v="0"/>
    <n v="1"/>
    <s v="11-00630"/>
    <x v="5"/>
    <d v="1899-12-30T17:46:00"/>
    <x v="0"/>
    <n v="90"/>
    <n v="78"/>
    <n v="4.99"/>
    <b v="1"/>
    <n v="6"/>
    <s v="Saturday"/>
    <x v="1"/>
    <x v="0"/>
  </r>
  <r>
    <x v="0"/>
    <n v="1"/>
    <s v="11-00633"/>
    <x v="5"/>
    <d v="1899-12-30T17:48:00"/>
    <x v="1"/>
    <s v="N/A"/>
    <n v="26"/>
    <n v="4.99"/>
    <b v="0"/>
    <n v="6"/>
    <s v="Saturday"/>
    <x v="1"/>
    <x v="1"/>
  </r>
  <r>
    <x v="0"/>
    <n v="1"/>
    <s v="11-00632"/>
    <x v="5"/>
    <d v="1899-12-30T17:48:00"/>
    <x v="0"/>
    <n v="100"/>
    <n v="87"/>
    <n v="4.99"/>
    <b v="0"/>
    <n v="6"/>
    <s v="Saturday"/>
    <x v="1"/>
    <x v="0"/>
  </r>
  <r>
    <x v="0"/>
    <n v="1"/>
    <s v="11-00631"/>
    <x v="5"/>
    <d v="1899-12-30T17:48:00"/>
    <x v="0"/>
    <n v="103"/>
    <n v="93"/>
    <n v="4.99"/>
    <b v="0"/>
    <n v="6"/>
    <s v="Saturday"/>
    <x v="1"/>
    <x v="0"/>
  </r>
  <r>
    <x v="0"/>
    <n v="1"/>
    <s v="11-00634"/>
    <x v="5"/>
    <d v="1899-12-30T17:49:00"/>
    <x v="1"/>
    <s v="N/A"/>
    <n v="35"/>
    <n v="4.99"/>
    <b v="0"/>
    <n v="6"/>
    <s v="Saturday"/>
    <x v="1"/>
    <x v="1"/>
  </r>
  <r>
    <x v="0"/>
    <n v="1"/>
    <s v="11-00635"/>
    <x v="5"/>
    <d v="1899-12-30T17:49:00"/>
    <x v="0"/>
    <n v="90"/>
    <n v="63"/>
    <n v="4.99"/>
    <b v="0"/>
    <n v="6"/>
    <s v="Saturday"/>
    <x v="1"/>
    <x v="0"/>
  </r>
  <r>
    <x v="0"/>
    <n v="1"/>
    <s v="11-00636"/>
    <x v="5"/>
    <d v="1899-12-30T17:50:00"/>
    <x v="1"/>
    <s v="N/A"/>
    <n v="36"/>
    <n v="4.99"/>
    <b v="0"/>
    <n v="6"/>
    <s v="Saturday"/>
    <x v="1"/>
    <x v="0"/>
  </r>
  <r>
    <x v="0"/>
    <n v="1"/>
    <s v="11-00638"/>
    <x v="5"/>
    <d v="1899-12-30T17:54:00"/>
    <x v="0"/>
    <n v="63"/>
    <n v="68"/>
    <n v="4.99"/>
    <b v="0"/>
    <n v="6"/>
    <s v="Saturday"/>
    <x v="1"/>
    <x v="0"/>
  </r>
  <r>
    <x v="0"/>
    <n v="1"/>
    <s v="11-00637"/>
    <x v="5"/>
    <d v="1899-12-30T17:54:00"/>
    <x v="0"/>
    <n v="105"/>
    <n v="115"/>
    <n v="4.99"/>
    <b v="1"/>
    <n v="6"/>
    <s v="Saturday"/>
    <x v="1"/>
    <x v="0"/>
  </r>
  <r>
    <x v="0"/>
    <n v="1"/>
    <s v="11-00640"/>
    <x v="5"/>
    <d v="1899-12-30T17:55:00"/>
    <x v="0"/>
    <n v="66"/>
    <n v="46"/>
    <n v="4.99"/>
    <b v="0"/>
    <n v="6"/>
    <s v="Saturday"/>
    <x v="1"/>
    <x v="0"/>
  </r>
  <r>
    <x v="0"/>
    <n v="1"/>
    <s v="11-00639"/>
    <x v="5"/>
    <d v="1899-12-30T17:55:00"/>
    <x v="0"/>
    <n v="111"/>
    <n v="78"/>
    <n v="4.99"/>
    <b v="0"/>
    <n v="6"/>
    <s v="Saturday"/>
    <x v="1"/>
    <x v="0"/>
  </r>
  <r>
    <x v="0"/>
    <n v="1"/>
    <s v="11-00641"/>
    <x v="5"/>
    <d v="1899-12-30T17:57:00"/>
    <x v="1"/>
    <s v="N/A"/>
    <n v="29"/>
    <n v="4.99"/>
    <b v="0"/>
    <n v="6"/>
    <s v="Saturday"/>
    <x v="1"/>
    <x v="1"/>
  </r>
  <r>
    <x v="0"/>
    <n v="1"/>
    <s v="11-00642"/>
    <x v="5"/>
    <d v="1899-12-30T17:57:00"/>
    <x v="0"/>
    <n v="109"/>
    <n v="38"/>
    <n v="4.99"/>
    <b v="0"/>
    <n v="6"/>
    <s v="Saturday"/>
    <x v="1"/>
    <x v="0"/>
  </r>
  <r>
    <x v="0"/>
    <n v="1"/>
    <s v="11-00643"/>
    <x v="5"/>
    <d v="1899-12-30T17:59:00"/>
    <x v="1"/>
    <s v="N/A"/>
    <n v="26"/>
    <n v="4.99"/>
    <b v="0"/>
    <n v="6"/>
    <s v="Saturday"/>
    <x v="1"/>
    <x v="1"/>
  </r>
  <r>
    <x v="0"/>
    <n v="1"/>
    <s v="11-00645"/>
    <x v="5"/>
    <d v="1899-12-30T17:59:00"/>
    <x v="0"/>
    <n v="105"/>
    <n v="40"/>
    <n v="4.99"/>
    <b v="0"/>
    <n v="6"/>
    <s v="Saturday"/>
    <x v="1"/>
    <x v="0"/>
  </r>
  <r>
    <x v="0"/>
    <n v="1"/>
    <s v="11-00644"/>
    <x v="5"/>
    <d v="1899-12-30T17:59:00"/>
    <x v="0"/>
    <n v="99"/>
    <n v="49"/>
    <n v="4.99"/>
    <b v="0"/>
    <n v="6"/>
    <s v="Saturday"/>
    <x v="1"/>
    <x v="0"/>
  </r>
  <r>
    <x v="0"/>
    <n v="1"/>
    <s v="11-00646"/>
    <x v="5"/>
    <d v="1899-12-30T18:00:00"/>
    <x v="0"/>
    <n v="175"/>
    <n v="54"/>
    <n v="4.99"/>
    <b v="0"/>
    <n v="6"/>
    <s v="Saturday"/>
    <x v="1"/>
    <x v="0"/>
  </r>
  <r>
    <x v="0"/>
    <n v="1"/>
    <s v="11-00647"/>
    <x v="5"/>
    <d v="1899-12-30T18:00:00"/>
    <x v="0"/>
    <n v="139"/>
    <n v="83"/>
    <n v="4.99"/>
    <b v="0"/>
    <n v="6"/>
    <s v="Saturday"/>
    <x v="1"/>
    <x v="0"/>
  </r>
  <r>
    <x v="0"/>
    <n v="1"/>
    <s v="11-00648"/>
    <x v="5"/>
    <d v="1899-12-30T18:02:00"/>
    <x v="1"/>
    <s v="N/A"/>
    <n v="26"/>
    <n v="4.99"/>
    <b v="0"/>
    <n v="6"/>
    <s v="Saturday"/>
    <x v="1"/>
    <x v="1"/>
  </r>
  <r>
    <x v="0"/>
    <n v="1"/>
    <s v="11-00649"/>
    <x v="5"/>
    <d v="1899-12-30T18:02:00"/>
    <x v="0"/>
    <n v="132"/>
    <n v="43"/>
    <n v="4.99"/>
    <b v="0"/>
    <n v="6"/>
    <s v="Saturday"/>
    <x v="1"/>
    <x v="0"/>
  </r>
  <r>
    <x v="0"/>
    <n v="1"/>
    <s v="11-00650"/>
    <x v="5"/>
    <d v="1899-12-30T18:05:00"/>
    <x v="0"/>
    <n v="164"/>
    <n v="89"/>
    <n v="4.99"/>
    <b v="0"/>
    <n v="6"/>
    <s v="Saturday"/>
    <x v="1"/>
    <x v="0"/>
  </r>
  <r>
    <x v="0"/>
    <n v="1"/>
    <s v="11-00651"/>
    <x v="5"/>
    <d v="1899-12-30T18:07:00"/>
    <x v="0"/>
    <n v="172"/>
    <n v="66"/>
    <n v="4.99"/>
    <b v="0"/>
    <n v="6"/>
    <s v="Saturday"/>
    <x v="1"/>
    <x v="0"/>
  </r>
  <r>
    <x v="0"/>
    <n v="1"/>
    <s v="11-00653"/>
    <x v="5"/>
    <d v="1899-12-30T18:08:00"/>
    <x v="1"/>
    <s v="N/A"/>
    <n v="24"/>
    <n v="4.99"/>
    <b v="0"/>
    <n v="6"/>
    <s v="Saturday"/>
    <x v="1"/>
    <x v="1"/>
  </r>
  <r>
    <x v="0"/>
    <n v="1"/>
    <s v="11-00652"/>
    <x v="5"/>
    <d v="1899-12-30T18:08:00"/>
    <x v="0"/>
    <n v="164"/>
    <n v="250"/>
    <n v="4.99"/>
    <b v="0"/>
    <n v="6"/>
    <s v="Saturday"/>
    <x v="1"/>
    <x v="0"/>
  </r>
  <r>
    <x v="0"/>
    <n v="1"/>
    <s v="11-00654"/>
    <x v="5"/>
    <d v="1899-12-30T18:09:00"/>
    <x v="1"/>
    <s v="N/A"/>
    <n v="26"/>
    <n v="4.99"/>
    <b v="0"/>
    <n v="6"/>
    <s v="Saturday"/>
    <x v="1"/>
    <x v="1"/>
  </r>
  <r>
    <x v="0"/>
    <n v="1"/>
    <s v="11-00657"/>
    <x v="5"/>
    <d v="1899-12-30T18:10:00"/>
    <x v="0"/>
    <n v="146"/>
    <n v="36"/>
    <n v="4.99"/>
    <b v="0"/>
    <n v="6"/>
    <s v="Saturday"/>
    <x v="1"/>
    <x v="0"/>
  </r>
  <r>
    <x v="0"/>
    <n v="1"/>
    <s v="11-00656"/>
    <x v="5"/>
    <d v="1899-12-30T18:10:00"/>
    <x v="0"/>
    <n v="156"/>
    <n v="38"/>
    <n v="4.99"/>
    <b v="0"/>
    <n v="6"/>
    <s v="Saturday"/>
    <x v="1"/>
    <x v="0"/>
  </r>
  <r>
    <x v="0"/>
    <n v="1"/>
    <s v="11-00655"/>
    <x v="5"/>
    <d v="1899-12-30T18:10:00"/>
    <x v="0"/>
    <n v="157"/>
    <n v="150"/>
    <n v="4.99"/>
    <b v="0"/>
    <n v="6"/>
    <s v="Saturday"/>
    <x v="1"/>
    <x v="0"/>
  </r>
  <r>
    <x v="0"/>
    <n v="1"/>
    <s v="11-00658"/>
    <x v="5"/>
    <d v="1899-12-30T18:11:00"/>
    <x v="0"/>
    <n v="155"/>
    <n v="51"/>
    <n v="4.99"/>
    <b v="0"/>
    <n v="6"/>
    <s v="Saturday"/>
    <x v="1"/>
    <x v="0"/>
  </r>
  <r>
    <x v="0"/>
    <n v="1"/>
    <s v="11-00660"/>
    <x v="5"/>
    <d v="1899-12-30T18:12:00"/>
    <x v="0"/>
    <n v="129"/>
    <n v="37"/>
    <n v="4.99"/>
    <b v="0"/>
    <n v="6"/>
    <s v="Saturday"/>
    <x v="1"/>
    <x v="0"/>
  </r>
  <r>
    <x v="0"/>
    <n v="1"/>
    <s v="11-00659"/>
    <x v="5"/>
    <d v="1899-12-30T18:12:00"/>
    <x v="0"/>
    <n v="166"/>
    <n v="165"/>
    <n v="4.99"/>
    <b v="1"/>
    <n v="6"/>
    <s v="Saturday"/>
    <x v="1"/>
    <x v="0"/>
  </r>
  <r>
    <x v="0"/>
    <n v="1"/>
    <s v="11-00662"/>
    <x v="5"/>
    <d v="1899-12-30T18:14:00"/>
    <x v="0"/>
    <n v="166"/>
    <n v="35"/>
    <n v="4.99"/>
    <b v="0"/>
    <n v="6"/>
    <s v="Saturday"/>
    <x v="1"/>
    <x v="1"/>
  </r>
  <r>
    <x v="0"/>
    <n v="1"/>
    <s v="11-00661"/>
    <x v="5"/>
    <d v="1899-12-30T18:14:00"/>
    <x v="0"/>
    <n v="158"/>
    <n v="87"/>
    <n v="4.99"/>
    <b v="0"/>
    <n v="6"/>
    <s v="Saturday"/>
    <x v="1"/>
    <x v="0"/>
  </r>
  <r>
    <x v="0"/>
    <n v="1"/>
    <s v="11-00663"/>
    <x v="5"/>
    <d v="1899-12-30T18:17:00"/>
    <x v="0"/>
    <n v="118"/>
    <n v="55"/>
    <n v="4.99"/>
    <b v="0"/>
    <n v="6"/>
    <s v="Saturday"/>
    <x v="1"/>
    <x v="0"/>
  </r>
  <r>
    <x v="0"/>
    <n v="1"/>
    <s v="11-00664"/>
    <x v="5"/>
    <d v="1899-12-30T18:18:00"/>
    <x v="0"/>
    <n v="172"/>
    <n v="53"/>
    <n v="4.99"/>
    <b v="0"/>
    <n v="6"/>
    <s v="Saturday"/>
    <x v="1"/>
    <x v="0"/>
  </r>
  <r>
    <x v="0"/>
    <n v="1"/>
    <s v="11-00666"/>
    <x v="5"/>
    <d v="1899-12-30T18:19:00"/>
    <x v="0"/>
    <n v="151"/>
    <n v="44"/>
    <n v="4.99"/>
    <b v="0"/>
    <n v="6"/>
    <s v="Saturday"/>
    <x v="1"/>
    <x v="0"/>
  </r>
  <r>
    <x v="0"/>
    <n v="1"/>
    <s v="11-00665"/>
    <x v="5"/>
    <d v="1899-12-30T18:19:00"/>
    <x v="0"/>
    <n v="151"/>
    <n v="52"/>
    <n v="4.99"/>
    <b v="0"/>
    <n v="6"/>
    <s v="Saturday"/>
    <x v="1"/>
    <x v="0"/>
  </r>
  <r>
    <x v="0"/>
    <n v="1"/>
    <s v="11-00667"/>
    <x v="5"/>
    <d v="1899-12-30T18:20:00"/>
    <x v="0"/>
    <n v="166"/>
    <n v="43"/>
    <n v="4.99"/>
    <b v="0"/>
    <n v="6"/>
    <s v="Saturday"/>
    <x v="1"/>
    <x v="0"/>
  </r>
  <r>
    <x v="0"/>
    <n v="1"/>
    <s v="11-00668"/>
    <x v="5"/>
    <d v="1899-12-30T18:24:00"/>
    <x v="0"/>
    <n v="186"/>
    <n v="73"/>
    <n v="4.99"/>
    <b v="0"/>
    <n v="6"/>
    <s v="Saturday"/>
    <x v="1"/>
    <x v="0"/>
  </r>
  <r>
    <x v="0"/>
    <n v="1"/>
    <s v="11-00670"/>
    <x v="5"/>
    <d v="1899-12-30T18:25:00"/>
    <x v="1"/>
    <s v="N/A"/>
    <n v="29"/>
    <n v="4.99"/>
    <b v="0"/>
    <n v="6"/>
    <s v="Saturday"/>
    <x v="1"/>
    <x v="1"/>
  </r>
  <r>
    <x v="0"/>
    <n v="1"/>
    <s v="11-00669"/>
    <x v="5"/>
    <d v="1899-12-30T18:25:00"/>
    <x v="0"/>
    <n v="142"/>
    <n v="39"/>
    <n v="4.99"/>
    <b v="0"/>
    <n v="6"/>
    <s v="Saturday"/>
    <x v="1"/>
    <x v="0"/>
  </r>
  <r>
    <x v="0"/>
    <n v="1"/>
    <s v="11-00671"/>
    <x v="5"/>
    <d v="1899-12-30T18:26:00"/>
    <x v="0"/>
    <n v="201"/>
    <n v="197"/>
    <n v="4.99"/>
    <b v="1"/>
    <n v="6"/>
    <s v="Saturday"/>
    <x v="1"/>
    <x v="0"/>
  </r>
  <r>
    <x v="0"/>
    <n v="1"/>
    <s v="11-00672"/>
    <x v="5"/>
    <d v="1899-12-30T18:28:00"/>
    <x v="0"/>
    <n v="170"/>
    <n v="77"/>
    <n v="4.99"/>
    <b v="0"/>
    <n v="6"/>
    <s v="Saturday"/>
    <x v="1"/>
    <x v="0"/>
  </r>
  <r>
    <x v="0"/>
    <n v="1"/>
    <s v="11-00674"/>
    <x v="5"/>
    <d v="1899-12-30T18:29:00"/>
    <x v="1"/>
    <s v="N/A"/>
    <n v="32"/>
    <n v="4.99"/>
    <b v="0"/>
    <n v="6"/>
    <s v="Saturday"/>
    <x v="1"/>
    <x v="1"/>
  </r>
  <r>
    <x v="0"/>
    <n v="1"/>
    <s v="11-00673"/>
    <x v="5"/>
    <d v="1899-12-30T18:29:00"/>
    <x v="0"/>
    <n v="193"/>
    <n v="48"/>
    <n v="4.99"/>
    <b v="0"/>
    <n v="6"/>
    <s v="Saturday"/>
    <x v="1"/>
    <x v="0"/>
  </r>
  <r>
    <x v="0"/>
    <n v="1"/>
    <s v="11-00675"/>
    <x v="5"/>
    <d v="1899-12-30T18:29:00"/>
    <x v="0"/>
    <n v="172"/>
    <n v="120"/>
    <n v="4.99"/>
    <b v="0"/>
    <n v="6"/>
    <s v="Saturday"/>
    <x v="1"/>
    <x v="0"/>
  </r>
  <r>
    <x v="0"/>
    <n v="1"/>
    <s v="11-00677"/>
    <x v="5"/>
    <d v="1899-12-30T18:30:00"/>
    <x v="0"/>
    <n v="234"/>
    <n v="65"/>
    <n v="4.99"/>
    <b v="0"/>
    <n v="6"/>
    <s v="Saturday"/>
    <x v="1"/>
    <x v="0"/>
  </r>
  <r>
    <x v="0"/>
    <n v="1"/>
    <s v="11-00676"/>
    <x v="5"/>
    <d v="1899-12-30T18:30:00"/>
    <x v="0"/>
    <n v="138"/>
    <n v="74"/>
    <n v="4.99"/>
    <b v="0"/>
    <n v="6"/>
    <s v="Saturday"/>
    <x v="1"/>
    <x v="0"/>
  </r>
  <r>
    <x v="0"/>
    <n v="1"/>
    <s v="11-00679"/>
    <x v="5"/>
    <d v="1899-12-30T18:31:00"/>
    <x v="0"/>
    <n v="119"/>
    <n v="75"/>
    <n v="4.99"/>
    <b v="0"/>
    <n v="6"/>
    <s v="Saturday"/>
    <x v="1"/>
    <x v="0"/>
  </r>
  <r>
    <x v="0"/>
    <n v="1"/>
    <s v="11-00678"/>
    <x v="5"/>
    <d v="1899-12-30T18:31:00"/>
    <x v="0"/>
    <n v="153"/>
    <n v="127"/>
    <n v="4.99"/>
    <b v="0"/>
    <n v="6"/>
    <s v="Saturday"/>
    <x v="1"/>
    <x v="0"/>
  </r>
  <r>
    <x v="0"/>
    <n v="1"/>
    <s v="11-00680"/>
    <x v="5"/>
    <d v="1899-12-30T18:32:00"/>
    <x v="0"/>
    <n v="139"/>
    <n v="209"/>
    <n v="4.99"/>
    <b v="1"/>
    <n v="6"/>
    <s v="Saturday"/>
    <x v="1"/>
    <x v="0"/>
  </r>
  <r>
    <x v="0"/>
    <n v="1"/>
    <s v="11-00681"/>
    <x v="5"/>
    <d v="1899-12-30T18:33:00"/>
    <x v="1"/>
    <s v="N/A"/>
    <n v="32"/>
    <n v="4.99"/>
    <b v="0"/>
    <n v="6"/>
    <s v="Saturday"/>
    <x v="1"/>
    <x v="1"/>
  </r>
  <r>
    <x v="0"/>
    <n v="1"/>
    <s v="11-00682"/>
    <x v="5"/>
    <d v="1899-12-30T18:34:00"/>
    <x v="0"/>
    <n v="141"/>
    <n v="68"/>
    <n v="4.99"/>
    <b v="0"/>
    <n v="6"/>
    <s v="Saturday"/>
    <x v="1"/>
    <x v="0"/>
  </r>
  <r>
    <x v="0"/>
    <n v="1"/>
    <s v="11-00683"/>
    <x v="5"/>
    <d v="1899-12-30T18:35:00"/>
    <x v="0"/>
    <n v="131"/>
    <n v="96"/>
    <n v="4.99"/>
    <b v="1"/>
    <n v="6"/>
    <s v="Saturday"/>
    <x v="1"/>
    <x v="0"/>
  </r>
  <r>
    <x v="0"/>
    <n v="1"/>
    <s v="11-00684"/>
    <x v="5"/>
    <d v="1899-12-30T18:36:00"/>
    <x v="1"/>
    <s v="N/A"/>
    <n v="29"/>
    <n v="4.99"/>
    <b v="0"/>
    <n v="6"/>
    <s v="Saturday"/>
    <x v="1"/>
    <x v="1"/>
  </r>
  <r>
    <x v="0"/>
    <n v="1"/>
    <s v="11-00687"/>
    <x v="5"/>
    <d v="1899-12-30T18:38:00"/>
    <x v="1"/>
    <s v="N/A"/>
    <n v="20"/>
    <n v="4.99"/>
    <b v="0"/>
    <n v="6"/>
    <s v="Saturday"/>
    <x v="1"/>
    <x v="1"/>
  </r>
  <r>
    <x v="0"/>
    <n v="1"/>
    <s v="11-00685"/>
    <x v="5"/>
    <d v="1899-12-30T18:38:00"/>
    <x v="0"/>
    <n v="149"/>
    <n v="65"/>
    <n v="4.99"/>
    <b v="0"/>
    <n v="6"/>
    <s v="Saturday"/>
    <x v="1"/>
    <x v="0"/>
  </r>
  <r>
    <x v="0"/>
    <n v="1"/>
    <s v="11-00686"/>
    <x v="5"/>
    <d v="1899-12-30T18:38:00"/>
    <x v="0"/>
    <n v="152"/>
    <n v="121"/>
    <n v="4.99"/>
    <b v="0"/>
    <n v="6"/>
    <s v="Saturday"/>
    <x v="1"/>
    <x v="0"/>
  </r>
  <r>
    <x v="0"/>
    <n v="1"/>
    <s v="11-00688"/>
    <x v="5"/>
    <d v="1899-12-30T18:39:00"/>
    <x v="0"/>
    <n v="133"/>
    <n v="50"/>
    <n v="4.99"/>
    <b v="0"/>
    <n v="6"/>
    <s v="Saturday"/>
    <x v="1"/>
    <x v="0"/>
  </r>
  <r>
    <x v="0"/>
    <n v="1"/>
    <s v="11-00689"/>
    <x v="5"/>
    <d v="1899-12-30T18:43:00"/>
    <x v="1"/>
    <s v="N/A"/>
    <n v="31"/>
    <n v="4.99"/>
    <b v="0"/>
    <n v="6"/>
    <s v="Saturday"/>
    <x v="1"/>
    <x v="1"/>
  </r>
  <r>
    <x v="0"/>
    <n v="1"/>
    <s v="11-00690"/>
    <x v="5"/>
    <d v="1899-12-30T18:43:00"/>
    <x v="0"/>
    <n v="169"/>
    <n v="40"/>
    <n v="4.99"/>
    <b v="0"/>
    <n v="6"/>
    <s v="Saturday"/>
    <x v="1"/>
    <x v="0"/>
  </r>
  <r>
    <x v="0"/>
    <n v="1"/>
    <s v="11-00691"/>
    <x v="5"/>
    <d v="1899-12-30T18:43:00"/>
    <x v="0"/>
    <n v="123"/>
    <n v="64"/>
    <n v="4.99"/>
    <b v="0"/>
    <n v="6"/>
    <s v="Saturday"/>
    <x v="1"/>
    <x v="0"/>
  </r>
  <r>
    <x v="0"/>
    <n v="1"/>
    <s v="11-00692"/>
    <x v="5"/>
    <d v="1899-12-30T18:47:00"/>
    <x v="0"/>
    <n v="134"/>
    <n v="68"/>
    <n v="4.99"/>
    <b v="0"/>
    <n v="6"/>
    <s v="Saturday"/>
    <x v="1"/>
    <x v="0"/>
  </r>
  <r>
    <x v="0"/>
    <n v="1"/>
    <s v="11-00693"/>
    <x v="5"/>
    <d v="1899-12-30T18:48:00"/>
    <x v="0"/>
    <n v="144"/>
    <n v="69"/>
    <n v="4.99"/>
    <b v="0"/>
    <n v="6"/>
    <s v="Saturday"/>
    <x v="1"/>
    <x v="0"/>
  </r>
  <r>
    <x v="0"/>
    <n v="1"/>
    <s v="11-00694"/>
    <x v="5"/>
    <d v="1899-12-30T18:49:00"/>
    <x v="0"/>
    <n v="140"/>
    <n v="36"/>
    <n v="4.99"/>
    <b v="0"/>
    <n v="6"/>
    <s v="Saturday"/>
    <x v="1"/>
    <x v="0"/>
  </r>
  <r>
    <x v="0"/>
    <n v="1"/>
    <s v="11-00696"/>
    <x v="5"/>
    <d v="1899-12-30T18:50:00"/>
    <x v="1"/>
    <s v="N/A"/>
    <n v="20"/>
    <n v="4.99"/>
    <b v="0"/>
    <n v="6"/>
    <s v="Saturday"/>
    <x v="1"/>
    <x v="1"/>
  </r>
  <r>
    <x v="0"/>
    <n v="1"/>
    <s v="11-00695"/>
    <x v="5"/>
    <d v="1899-12-30T18:50:00"/>
    <x v="0"/>
    <n v="128"/>
    <n v="65"/>
    <n v="4.99"/>
    <b v="0"/>
    <n v="6"/>
    <s v="Saturday"/>
    <x v="1"/>
    <x v="0"/>
  </r>
  <r>
    <x v="0"/>
    <n v="1"/>
    <s v="11-00697"/>
    <x v="5"/>
    <d v="1899-12-30T18:50:00"/>
    <x v="0"/>
    <n v="130"/>
    <n v="69"/>
    <n v="4.99"/>
    <b v="0"/>
    <n v="6"/>
    <s v="Saturday"/>
    <x v="1"/>
    <x v="0"/>
  </r>
  <r>
    <x v="0"/>
    <n v="1"/>
    <s v="11-00698"/>
    <x v="5"/>
    <d v="1899-12-30T18:50:00"/>
    <x v="0"/>
    <n v="165"/>
    <n v="247"/>
    <n v="4.99"/>
    <b v="0"/>
    <n v="6"/>
    <s v="Saturday"/>
    <x v="1"/>
    <x v="0"/>
  </r>
  <r>
    <x v="0"/>
    <n v="1"/>
    <s v="11-00699"/>
    <x v="5"/>
    <d v="1899-12-30T18:53:00"/>
    <x v="1"/>
    <s v="N/A"/>
    <n v="34"/>
    <n v="4.99"/>
    <b v="0"/>
    <n v="6"/>
    <s v="Saturday"/>
    <x v="1"/>
    <x v="1"/>
  </r>
  <r>
    <x v="0"/>
    <n v="1"/>
    <s v="11-00700"/>
    <x v="5"/>
    <d v="1899-12-30T18:53:00"/>
    <x v="0"/>
    <n v="204"/>
    <n v="92"/>
    <n v="4.99"/>
    <b v="0"/>
    <n v="6"/>
    <s v="Saturday"/>
    <x v="1"/>
    <x v="0"/>
  </r>
  <r>
    <x v="0"/>
    <n v="1"/>
    <s v="11-00701"/>
    <x v="5"/>
    <d v="1899-12-30T18:55:00"/>
    <x v="0"/>
    <n v="120"/>
    <n v="58"/>
    <n v="4.99"/>
    <b v="0"/>
    <n v="6"/>
    <s v="Saturday"/>
    <x v="1"/>
    <x v="0"/>
  </r>
  <r>
    <x v="0"/>
    <n v="1"/>
    <s v="11-00706"/>
    <x v="5"/>
    <d v="1899-12-30T18:56:00"/>
    <x v="1"/>
    <s v="N/A"/>
    <n v="26"/>
    <n v="4.99"/>
    <b v="0"/>
    <n v="6"/>
    <s v="Saturday"/>
    <x v="1"/>
    <x v="1"/>
  </r>
  <r>
    <x v="0"/>
    <n v="1"/>
    <s v="11-00708"/>
    <x v="5"/>
    <d v="1899-12-30T18:56:00"/>
    <x v="1"/>
    <s v="N/A"/>
    <n v="29"/>
    <n v="4.99"/>
    <b v="0"/>
    <n v="6"/>
    <s v="Saturday"/>
    <x v="1"/>
    <x v="1"/>
  </r>
  <r>
    <x v="0"/>
    <n v="1"/>
    <s v="11-00704"/>
    <x v="5"/>
    <d v="1899-12-30T18:56:00"/>
    <x v="1"/>
    <s v="N/A"/>
    <n v="31"/>
    <n v="4.99"/>
    <b v="0"/>
    <n v="6"/>
    <s v="Saturday"/>
    <x v="1"/>
    <x v="1"/>
  </r>
  <r>
    <x v="0"/>
    <n v="1"/>
    <s v="11-00705"/>
    <x v="5"/>
    <d v="1899-12-30T18:56:00"/>
    <x v="1"/>
    <s v="N/A"/>
    <n v="34"/>
    <n v="4.99"/>
    <b v="0"/>
    <n v="6"/>
    <s v="Saturday"/>
    <x v="1"/>
    <x v="1"/>
  </r>
  <r>
    <x v="0"/>
    <n v="1"/>
    <s v="11-00702"/>
    <x v="5"/>
    <d v="1899-12-30T18:56:00"/>
    <x v="0"/>
    <n v="122"/>
    <n v="36"/>
    <n v="4.99"/>
    <b v="0"/>
    <n v="6"/>
    <s v="Saturday"/>
    <x v="1"/>
    <x v="0"/>
  </r>
  <r>
    <x v="0"/>
    <n v="1"/>
    <s v="11-00707"/>
    <x v="5"/>
    <d v="1899-12-30T18:56:00"/>
    <x v="0"/>
    <n v="113"/>
    <n v="40"/>
    <n v="4.99"/>
    <b v="0"/>
    <n v="6"/>
    <s v="Saturday"/>
    <x v="1"/>
    <x v="0"/>
  </r>
  <r>
    <x v="0"/>
    <n v="1"/>
    <s v="11-00703"/>
    <x v="5"/>
    <d v="1899-12-30T18:56:00"/>
    <x v="0"/>
    <n v="153"/>
    <n v="59"/>
    <n v="4.99"/>
    <b v="0"/>
    <n v="6"/>
    <s v="Saturday"/>
    <x v="1"/>
    <x v="0"/>
  </r>
  <r>
    <x v="0"/>
    <n v="1"/>
    <s v="11-00709"/>
    <x v="5"/>
    <d v="1899-12-30T18:57:00"/>
    <x v="0"/>
    <n v="153"/>
    <n v="38"/>
    <n v="4.99"/>
    <b v="0"/>
    <n v="6"/>
    <s v="Saturday"/>
    <x v="1"/>
    <x v="0"/>
  </r>
  <r>
    <x v="0"/>
    <n v="1"/>
    <s v="11-00710"/>
    <x v="5"/>
    <d v="1899-12-30T18:57:00"/>
    <x v="0"/>
    <n v="128"/>
    <n v="70"/>
    <n v="4.99"/>
    <b v="0"/>
    <n v="6"/>
    <s v="Saturday"/>
    <x v="1"/>
    <x v="0"/>
  </r>
  <r>
    <x v="0"/>
    <n v="1"/>
    <s v="11-00711"/>
    <x v="5"/>
    <d v="1899-12-30T18:59:00"/>
    <x v="1"/>
    <s v="N/A"/>
    <n v="31"/>
    <n v="4.99"/>
    <b v="0"/>
    <n v="6"/>
    <s v="Saturday"/>
    <x v="1"/>
    <x v="1"/>
  </r>
  <r>
    <x v="0"/>
    <n v="1"/>
    <s v="11-00712"/>
    <x v="5"/>
    <d v="1899-12-30T19:02:00"/>
    <x v="0"/>
    <n v="190"/>
    <n v="62"/>
    <n v="4.99"/>
    <b v="0"/>
    <n v="6"/>
    <s v="Saturday"/>
    <x v="1"/>
    <x v="0"/>
  </r>
  <r>
    <x v="0"/>
    <n v="1"/>
    <s v="11-00713"/>
    <x v="5"/>
    <d v="1899-12-30T19:02:00"/>
    <x v="0"/>
    <n v="195"/>
    <n v="69"/>
    <n v="4.99"/>
    <b v="0"/>
    <n v="6"/>
    <s v="Saturday"/>
    <x v="1"/>
    <x v="0"/>
  </r>
  <r>
    <x v="0"/>
    <n v="1"/>
    <s v="11-00714"/>
    <x v="5"/>
    <d v="1899-12-30T19:05:00"/>
    <x v="0"/>
    <n v="171"/>
    <n v="29"/>
    <n v="4.99"/>
    <b v="0"/>
    <n v="6"/>
    <s v="Saturday"/>
    <x v="1"/>
    <x v="1"/>
  </r>
  <r>
    <x v="0"/>
    <n v="1"/>
    <s v="11-00715"/>
    <x v="5"/>
    <d v="1899-12-30T19:05:00"/>
    <x v="0"/>
    <n v="210"/>
    <n v="29"/>
    <n v="4.99"/>
    <b v="0"/>
    <n v="6"/>
    <s v="Saturday"/>
    <x v="1"/>
    <x v="1"/>
  </r>
  <r>
    <x v="0"/>
    <n v="1"/>
    <s v="11-00716"/>
    <x v="5"/>
    <d v="1899-12-30T19:06:00"/>
    <x v="0"/>
    <n v="181"/>
    <n v="32"/>
    <n v="4.99"/>
    <b v="0"/>
    <n v="6"/>
    <s v="Saturday"/>
    <x v="1"/>
    <x v="1"/>
  </r>
  <r>
    <x v="0"/>
    <n v="1"/>
    <s v="11-00717"/>
    <x v="5"/>
    <d v="1899-12-30T19:08:00"/>
    <x v="0"/>
    <n v="172"/>
    <n v="92"/>
    <n v="4.99"/>
    <b v="0"/>
    <n v="6"/>
    <s v="Saturday"/>
    <x v="1"/>
    <x v="0"/>
  </r>
  <r>
    <x v="0"/>
    <n v="1"/>
    <s v="11-00718"/>
    <x v="5"/>
    <d v="1899-12-30T19:13:00"/>
    <x v="0"/>
    <n v="196"/>
    <n v="102"/>
    <n v="4.99"/>
    <b v="0"/>
    <n v="6"/>
    <s v="Saturday"/>
    <x v="1"/>
    <x v="0"/>
  </r>
  <r>
    <x v="0"/>
    <n v="1"/>
    <s v="11-00719"/>
    <x v="5"/>
    <d v="1899-12-30T19:15:00"/>
    <x v="0"/>
    <n v="163"/>
    <n v="59"/>
    <n v="4.99"/>
    <b v="1"/>
    <n v="6"/>
    <s v="Saturday"/>
    <x v="1"/>
    <x v="0"/>
  </r>
  <r>
    <x v="0"/>
    <n v="1"/>
    <s v="11-00721"/>
    <x v="5"/>
    <d v="1899-12-30T19:22:00"/>
    <x v="1"/>
    <s v="N/A"/>
    <n v="21"/>
    <n v="4.99"/>
    <b v="0"/>
    <n v="6"/>
    <s v="Saturday"/>
    <x v="1"/>
    <x v="1"/>
  </r>
  <r>
    <x v="0"/>
    <n v="1"/>
    <s v="11-00720"/>
    <x v="5"/>
    <d v="1899-12-30T19:22:00"/>
    <x v="0"/>
    <n v="195"/>
    <n v="48"/>
    <n v="4.99"/>
    <b v="0"/>
    <n v="6"/>
    <s v="Saturday"/>
    <x v="1"/>
    <x v="0"/>
  </r>
  <r>
    <x v="0"/>
    <n v="1"/>
    <s v="11-00723"/>
    <x v="5"/>
    <d v="1899-12-30T19:25:00"/>
    <x v="0"/>
    <n v="162"/>
    <n v="101"/>
    <n v="4.99"/>
    <b v="0"/>
    <n v="6"/>
    <s v="Saturday"/>
    <x v="1"/>
    <x v="0"/>
  </r>
  <r>
    <x v="0"/>
    <n v="1"/>
    <s v="11-00722"/>
    <x v="5"/>
    <d v="1899-12-30T19:25:00"/>
    <x v="0"/>
    <n v="174"/>
    <n v="173"/>
    <n v="4.99"/>
    <b v="0"/>
    <n v="6"/>
    <s v="Saturday"/>
    <x v="1"/>
    <x v="0"/>
  </r>
  <r>
    <x v="0"/>
    <n v="1"/>
    <s v="11-00724"/>
    <x v="5"/>
    <d v="1899-12-30T19:26:00"/>
    <x v="0"/>
    <n v="185"/>
    <n v="56"/>
    <n v="4.99"/>
    <b v="0"/>
    <n v="6"/>
    <s v="Saturday"/>
    <x v="1"/>
    <x v="0"/>
  </r>
  <r>
    <x v="0"/>
    <n v="1"/>
    <s v="11-00725"/>
    <x v="5"/>
    <d v="1899-12-30T19:28:00"/>
    <x v="0"/>
    <n v="192"/>
    <n v="67"/>
    <n v="4.99"/>
    <b v="0"/>
    <n v="6"/>
    <s v="Saturday"/>
    <x v="1"/>
    <x v="0"/>
  </r>
  <r>
    <x v="0"/>
    <n v="1"/>
    <s v="11-00727"/>
    <x v="5"/>
    <d v="1899-12-30T19:29:00"/>
    <x v="0"/>
    <n v="170"/>
    <n v="98"/>
    <n v="4.99"/>
    <b v="0"/>
    <n v="6"/>
    <s v="Saturday"/>
    <x v="1"/>
    <x v="0"/>
  </r>
  <r>
    <x v="0"/>
    <n v="1"/>
    <s v="11-00726"/>
    <x v="5"/>
    <d v="1899-12-30T19:29:00"/>
    <x v="0"/>
    <n v="177"/>
    <n v="133"/>
    <n v="4.99"/>
    <b v="0"/>
    <n v="6"/>
    <s v="Saturday"/>
    <x v="1"/>
    <x v="0"/>
  </r>
  <r>
    <x v="0"/>
    <n v="1"/>
    <s v="11-00728"/>
    <x v="5"/>
    <d v="1899-12-30T19:30:00"/>
    <x v="0"/>
    <n v="232"/>
    <n v="58"/>
    <n v="4.99"/>
    <b v="0"/>
    <n v="6"/>
    <s v="Saturday"/>
    <x v="1"/>
    <x v="0"/>
  </r>
  <r>
    <x v="0"/>
    <n v="1"/>
    <s v="11-00729"/>
    <x v="5"/>
    <d v="1899-12-30T19:30:00"/>
    <x v="0"/>
    <n v="194"/>
    <n v="94"/>
    <n v="4.99"/>
    <b v="0"/>
    <n v="6"/>
    <s v="Saturday"/>
    <x v="1"/>
    <x v="0"/>
  </r>
  <r>
    <x v="0"/>
    <n v="1"/>
    <s v="11-00731"/>
    <x v="5"/>
    <d v="1899-12-30T19:32:00"/>
    <x v="0"/>
    <n v="208"/>
    <n v="45"/>
    <n v="4.99"/>
    <b v="0"/>
    <n v="6"/>
    <s v="Saturday"/>
    <x v="1"/>
    <x v="0"/>
  </r>
  <r>
    <x v="0"/>
    <n v="1"/>
    <s v="11-00730"/>
    <x v="5"/>
    <d v="1899-12-30T19:32:00"/>
    <x v="0"/>
    <n v="219"/>
    <n v="47"/>
    <n v="4.99"/>
    <b v="0"/>
    <n v="6"/>
    <s v="Saturday"/>
    <x v="1"/>
    <x v="0"/>
  </r>
  <r>
    <x v="0"/>
    <n v="1"/>
    <s v="11-00732"/>
    <x v="5"/>
    <d v="1899-12-30T19:33:00"/>
    <x v="0"/>
    <n v="215"/>
    <n v="85"/>
    <n v="4.99"/>
    <b v="0"/>
    <n v="6"/>
    <s v="Saturday"/>
    <x v="1"/>
    <x v="0"/>
  </r>
  <r>
    <x v="0"/>
    <n v="1"/>
    <s v="11-00733"/>
    <x v="5"/>
    <d v="1899-12-30T19:34:00"/>
    <x v="0"/>
    <n v="186"/>
    <n v="54"/>
    <n v="4.99"/>
    <b v="0"/>
    <n v="6"/>
    <s v="Saturday"/>
    <x v="1"/>
    <x v="0"/>
  </r>
  <r>
    <x v="0"/>
    <n v="1"/>
    <s v="11-00734"/>
    <x v="5"/>
    <d v="1899-12-30T19:35:00"/>
    <x v="0"/>
    <n v="220"/>
    <n v="49"/>
    <n v="4.99"/>
    <b v="0"/>
    <n v="6"/>
    <s v="Saturday"/>
    <x v="1"/>
    <x v="0"/>
  </r>
  <r>
    <x v="0"/>
    <n v="1"/>
    <s v="11-00736"/>
    <x v="5"/>
    <d v="1899-12-30T19:36:00"/>
    <x v="1"/>
    <s v="N/A"/>
    <n v="20"/>
    <n v="4.99"/>
    <b v="0"/>
    <n v="6"/>
    <s v="Saturday"/>
    <x v="1"/>
    <x v="1"/>
  </r>
  <r>
    <x v="0"/>
    <n v="1"/>
    <s v="11-00737"/>
    <x v="5"/>
    <d v="1899-12-30T19:36:00"/>
    <x v="0"/>
    <n v="194"/>
    <n v="61"/>
    <n v="4.99"/>
    <b v="0"/>
    <n v="6"/>
    <s v="Saturday"/>
    <x v="1"/>
    <x v="0"/>
  </r>
  <r>
    <x v="0"/>
    <n v="1"/>
    <s v="11-00735"/>
    <x v="5"/>
    <d v="1899-12-30T19:36:00"/>
    <x v="0"/>
    <n v="173"/>
    <n v="63"/>
    <n v="4.99"/>
    <b v="0"/>
    <n v="6"/>
    <s v="Saturday"/>
    <x v="1"/>
    <x v="0"/>
  </r>
  <r>
    <x v="0"/>
    <n v="1"/>
    <s v="11-00739"/>
    <x v="5"/>
    <d v="1899-12-30T19:37:00"/>
    <x v="0"/>
    <n v="207"/>
    <n v="27"/>
    <n v="4.99"/>
    <b v="0"/>
    <n v="6"/>
    <s v="Saturday"/>
    <x v="1"/>
    <x v="1"/>
  </r>
  <r>
    <x v="0"/>
    <n v="1"/>
    <s v="11-00738"/>
    <x v="5"/>
    <d v="1899-12-30T19:37:00"/>
    <x v="0"/>
    <n v="149"/>
    <n v="46"/>
    <n v="4.99"/>
    <b v="0"/>
    <n v="6"/>
    <s v="Saturday"/>
    <x v="1"/>
    <x v="0"/>
  </r>
  <r>
    <x v="0"/>
    <n v="1"/>
    <s v="11-00740"/>
    <x v="5"/>
    <d v="1899-12-30T19:39:00"/>
    <x v="0"/>
    <n v="139"/>
    <n v="53"/>
    <n v="4.99"/>
    <b v="0"/>
    <n v="6"/>
    <s v="Saturday"/>
    <x v="1"/>
    <x v="0"/>
  </r>
  <r>
    <x v="0"/>
    <n v="1"/>
    <s v="11-00741"/>
    <x v="5"/>
    <d v="1899-12-30T19:40:00"/>
    <x v="0"/>
    <n v="194"/>
    <n v="76"/>
    <n v="4.99"/>
    <b v="0"/>
    <n v="6"/>
    <s v="Saturday"/>
    <x v="1"/>
    <x v="0"/>
  </r>
  <r>
    <x v="0"/>
    <n v="1"/>
    <s v="11-00742"/>
    <x v="5"/>
    <d v="1899-12-30T19:45:00"/>
    <x v="0"/>
    <n v="210"/>
    <n v="50"/>
    <n v="4.99"/>
    <b v="0"/>
    <n v="6"/>
    <s v="Saturday"/>
    <x v="1"/>
    <x v="0"/>
  </r>
  <r>
    <x v="0"/>
    <n v="1"/>
    <s v="11-00743"/>
    <x v="5"/>
    <d v="1899-12-30T19:48:00"/>
    <x v="0"/>
    <n v="222"/>
    <n v="120"/>
    <n v="4.99"/>
    <b v="0"/>
    <n v="6"/>
    <s v="Saturday"/>
    <x v="1"/>
    <x v="0"/>
  </r>
  <r>
    <x v="0"/>
    <n v="1"/>
    <s v="11-00744"/>
    <x v="5"/>
    <d v="1899-12-30T19:50:00"/>
    <x v="0"/>
    <n v="193"/>
    <n v="66"/>
    <n v="4.99"/>
    <b v="0"/>
    <n v="6"/>
    <s v="Saturday"/>
    <x v="1"/>
    <x v="0"/>
  </r>
  <r>
    <x v="0"/>
    <n v="1"/>
    <s v="11-00745"/>
    <x v="5"/>
    <d v="1899-12-30T19:51:00"/>
    <x v="0"/>
    <n v="156"/>
    <n v="234"/>
    <n v="4.99"/>
    <b v="0"/>
    <n v="6"/>
    <s v="Saturday"/>
    <x v="1"/>
    <x v="0"/>
  </r>
  <r>
    <x v="0"/>
    <n v="1"/>
    <s v="11-00746"/>
    <x v="5"/>
    <d v="1899-12-30T19:53:00"/>
    <x v="0"/>
    <n v="189"/>
    <n v="48"/>
    <n v="4.99"/>
    <b v="0"/>
    <n v="6"/>
    <s v="Saturday"/>
    <x v="1"/>
    <x v="0"/>
  </r>
  <r>
    <x v="0"/>
    <n v="1"/>
    <s v="11-00747"/>
    <x v="5"/>
    <d v="1899-12-30T19:54:00"/>
    <x v="0"/>
    <n v="233"/>
    <n v="75"/>
    <n v="4.99"/>
    <b v="0"/>
    <n v="6"/>
    <s v="Saturday"/>
    <x v="1"/>
    <x v="0"/>
  </r>
  <r>
    <x v="0"/>
    <n v="1"/>
    <s v="11-00748"/>
    <x v="5"/>
    <d v="1899-12-30T19:55:00"/>
    <x v="0"/>
    <n v="194"/>
    <n v="58"/>
    <n v="4.99"/>
    <b v="0"/>
    <n v="6"/>
    <s v="Saturday"/>
    <x v="1"/>
    <x v="0"/>
  </r>
  <r>
    <x v="0"/>
    <n v="1"/>
    <s v="11-00749"/>
    <x v="5"/>
    <d v="1899-12-30T19:56:00"/>
    <x v="0"/>
    <n v="164"/>
    <n v="70"/>
    <n v="4.99"/>
    <b v="0"/>
    <n v="6"/>
    <s v="Saturday"/>
    <x v="1"/>
    <x v="0"/>
  </r>
  <r>
    <x v="0"/>
    <n v="1"/>
    <s v="11-00750"/>
    <x v="5"/>
    <d v="1899-12-30T19:57:00"/>
    <x v="0"/>
    <n v="233"/>
    <n v="221"/>
    <n v="4.99"/>
    <b v="0"/>
    <n v="6"/>
    <s v="Saturday"/>
    <x v="1"/>
    <x v="0"/>
  </r>
  <r>
    <x v="0"/>
    <n v="1"/>
    <s v="11-00751"/>
    <x v="5"/>
    <d v="1899-12-30T19:58:00"/>
    <x v="0"/>
    <n v="165"/>
    <n v="47"/>
    <n v="4.99"/>
    <b v="0"/>
    <n v="6"/>
    <s v="Saturday"/>
    <x v="1"/>
    <x v="0"/>
  </r>
  <r>
    <x v="0"/>
    <n v="1"/>
    <s v="11-00752"/>
    <x v="5"/>
    <d v="1899-12-30T19:59:00"/>
    <x v="0"/>
    <n v="213"/>
    <n v="68"/>
    <n v="4.99"/>
    <b v="0"/>
    <n v="6"/>
    <s v="Saturday"/>
    <x v="1"/>
    <x v="0"/>
  </r>
  <r>
    <x v="0"/>
    <n v="1"/>
    <s v="11-00753"/>
    <x v="5"/>
    <d v="1899-12-30T20:02:00"/>
    <x v="1"/>
    <s v="N/A"/>
    <n v="20"/>
    <n v="4.99"/>
    <b v="0"/>
    <n v="6"/>
    <s v="Saturday"/>
    <x v="1"/>
    <x v="1"/>
  </r>
  <r>
    <x v="0"/>
    <n v="1"/>
    <s v="11-00754"/>
    <x v="5"/>
    <d v="1899-12-30T20:04:00"/>
    <x v="0"/>
    <n v="211"/>
    <n v="107"/>
    <n v="4.99"/>
    <b v="0"/>
    <n v="6"/>
    <s v="Saturday"/>
    <x v="1"/>
    <x v="0"/>
  </r>
  <r>
    <x v="0"/>
    <n v="1"/>
    <s v="11-00756"/>
    <x v="5"/>
    <d v="1899-12-30T20:08:00"/>
    <x v="0"/>
    <n v="206"/>
    <n v="56"/>
    <n v="4.99"/>
    <b v="0"/>
    <n v="6"/>
    <s v="Saturday"/>
    <x v="1"/>
    <x v="0"/>
  </r>
  <r>
    <x v="0"/>
    <n v="1"/>
    <s v="11-00755"/>
    <x v="5"/>
    <d v="1899-12-30T20:08:00"/>
    <x v="0"/>
    <n v="157"/>
    <n v="66"/>
    <n v="4.99"/>
    <b v="0"/>
    <n v="6"/>
    <s v="Saturday"/>
    <x v="1"/>
    <x v="0"/>
  </r>
  <r>
    <x v="0"/>
    <n v="1"/>
    <s v="11-00757"/>
    <x v="5"/>
    <d v="1899-12-30T20:12:00"/>
    <x v="1"/>
    <s v="N/A"/>
    <n v="32"/>
    <n v="4.99"/>
    <b v="0"/>
    <n v="6"/>
    <s v="Saturday"/>
    <x v="1"/>
    <x v="1"/>
  </r>
  <r>
    <x v="0"/>
    <n v="1"/>
    <s v="11-00758"/>
    <x v="5"/>
    <d v="1899-12-30T20:13:00"/>
    <x v="0"/>
    <n v="144"/>
    <n v="74"/>
    <n v="4.99"/>
    <b v="0"/>
    <n v="6"/>
    <s v="Saturday"/>
    <x v="1"/>
    <x v="0"/>
  </r>
  <r>
    <x v="0"/>
    <n v="1"/>
    <s v="11-00759"/>
    <x v="5"/>
    <d v="1899-12-30T20:15:00"/>
    <x v="0"/>
    <n v="193"/>
    <n v="55"/>
    <n v="4.99"/>
    <b v="0"/>
    <n v="6"/>
    <s v="Saturday"/>
    <x v="1"/>
    <x v="0"/>
  </r>
  <r>
    <x v="0"/>
    <n v="1"/>
    <s v="11-00760"/>
    <x v="5"/>
    <d v="1899-12-30T20:16:00"/>
    <x v="0"/>
    <n v="162"/>
    <n v="52"/>
    <n v="4.99"/>
    <b v="0"/>
    <n v="6"/>
    <s v="Saturday"/>
    <x v="1"/>
    <x v="0"/>
  </r>
  <r>
    <x v="0"/>
    <n v="1"/>
    <s v="11-00761"/>
    <x v="5"/>
    <d v="1899-12-30T20:22:00"/>
    <x v="1"/>
    <s v="N/A"/>
    <n v="37"/>
    <n v="4.99"/>
    <b v="0"/>
    <n v="6"/>
    <s v="Saturday"/>
    <x v="1"/>
    <x v="0"/>
  </r>
  <r>
    <x v="0"/>
    <n v="1"/>
    <s v="11-00762"/>
    <x v="5"/>
    <d v="1899-12-30T20:27:00"/>
    <x v="1"/>
    <s v="N/A"/>
    <n v="25"/>
    <n v="4.99"/>
    <b v="0"/>
    <n v="6"/>
    <s v="Saturday"/>
    <x v="1"/>
    <x v="1"/>
  </r>
  <r>
    <x v="0"/>
    <n v="1"/>
    <s v="11-00763"/>
    <x v="5"/>
    <d v="1899-12-30T20:28:00"/>
    <x v="0"/>
    <n v="208"/>
    <n v="97"/>
    <n v="4.99"/>
    <b v="0"/>
    <n v="6"/>
    <s v="Saturday"/>
    <x v="1"/>
    <x v="0"/>
  </r>
  <r>
    <x v="0"/>
    <n v="1"/>
    <s v="11-00765"/>
    <x v="5"/>
    <d v="1899-12-30T20:29:00"/>
    <x v="0"/>
    <n v="183"/>
    <n v="77"/>
    <n v="4.99"/>
    <b v="0"/>
    <n v="6"/>
    <s v="Saturday"/>
    <x v="1"/>
    <x v="0"/>
  </r>
  <r>
    <x v="0"/>
    <n v="1"/>
    <s v="11-00764"/>
    <x v="5"/>
    <d v="1899-12-30T20:29:00"/>
    <x v="0"/>
    <n v="160"/>
    <n v="205"/>
    <n v="4.99"/>
    <b v="0"/>
    <n v="6"/>
    <s v="Saturday"/>
    <x v="1"/>
    <x v="0"/>
  </r>
  <r>
    <x v="0"/>
    <n v="1"/>
    <s v="11-00767"/>
    <x v="5"/>
    <d v="1899-12-30T20:30:00"/>
    <x v="1"/>
    <s v="N/A"/>
    <n v="27"/>
    <n v="4.99"/>
    <b v="0"/>
    <n v="6"/>
    <s v="Saturday"/>
    <x v="1"/>
    <x v="1"/>
  </r>
  <r>
    <x v="0"/>
    <n v="1"/>
    <s v="11-00766"/>
    <x v="5"/>
    <d v="1899-12-30T20:30:00"/>
    <x v="0"/>
    <n v="177"/>
    <n v="56"/>
    <n v="4.99"/>
    <b v="1"/>
    <n v="6"/>
    <s v="Saturday"/>
    <x v="1"/>
    <x v="0"/>
  </r>
  <r>
    <x v="0"/>
    <n v="1"/>
    <s v="11-00769"/>
    <x v="5"/>
    <d v="1899-12-30T20:35:00"/>
    <x v="1"/>
    <s v="N/A"/>
    <n v="29"/>
    <n v="4.99"/>
    <b v="0"/>
    <n v="6"/>
    <s v="Saturday"/>
    <x v="1"/>
    <x v="1"/>
  </r>
  <r>
    <x v="0"/>
    <n v="1"/>
    <s v="11-00768"/>
    <x v="5"/>
    <d v="1899-12-30T20:35:00"/>
    <x v="0"/>
    <n v="192"/>
    <n v="83"/>
    <n v="4.99"/>
    <b v="0"/>
    <n v="6"/>
    <s v="Saturday"/>
    <x v="1"/>
    <x v="0"/>
  </r>
  <r>
    <x v="0"/>
    <n v="1"/>
    <s v="11-00770"/>
    <x v="5"/>
    <d v="1899-12-30T20:36:00"/>
    <x v="0"/>
    <n v="222"/>
    <n v="87"/>
    <n v="4.99"/>
    <b v="0"/>
    <n v="6"/>
    <s v="Saturday"/>
    <x v="1"/>
    <x v="0"/>
  </r>
  <r>
    <x v="0"/>
    <n v="1"/>
    <s v="11-00771"/>
    <x v="5"/>
    <d v="1899-12-30T20:39:00"/>
    <x v="1"/>
    <s v="N/A"/>
    <n v="32"/>
    <n v="4.99"/>
    <b v="0"/>
    <n v="6"/>
    <s v="Saturday"/>
    <x v="1"/>
    <x v="1"/>
  </r>
  <r>
    <x v="0"/>
    <n v="1"/>
    <s v="11-00772"/>
    <x v="5"/>
    <d v="1899-12-30T20:40:00"/>
    <x v="1"/>
    <s v="N/A"/>
    <n v="21"/>
    <n v="4.99"/>
    <b v="0"/>
    <n v="6"/>
    <s v="Saturday"/>
    <x v="1"/>
    <x v="1"/>
  </r>
  <r>
    <x v="0"/>
    <n v="1"/>
    <s v="11-00773"/>
    <x v="5"/>
    <d v="1899-12-30T20:41:00"/>
    <x v="1"/>
    <s v="N/A"/>
    <n v="27"/>
    <n v="4.99"/>
    <b v="0"/>
    <n v="6"/>
    <s v="Saturday"/>
    <x v="1"/>
    <x v="1"/>
  </r>
  <r>
    <x v="0"/>
    <n v="1"/>
    <s v="11-00774"/>
    <x v="5"/>
    <d v="1899-12-30T20:45:00"/>
    <x v="0"/>
    <n v="199"/>
    <n v="62"/>
    <n v="4.99"/>
    <b v="0"/>
    <n v="6"/>
    <s v="Saturday"/>
    <x v="1"/>
    <x v="0"/>
  </r>
  <r>
    <x v="0"/>
    <n v="1"/>
    <s v="11-00775"/>
    <x v="5"/>
    <d v="1899-12-30T20:46:00"/>
    <x v="0"/>
    <n v="127"/>
    <n v="96"/>
    <n v="4.99"/>
    <b v="0"/>
    <n v="6"/>
    <s v="Saturday"/>
    <x v="1"/>
    <x v="0"/>
  </r>
  <r>
    <x v="0"/>
    <n v="1"/>
    <s v="11-00776"/>
    <x v="5"/>
    <d v="1899-12-30T20:47:00"/>
    <x v="0"/>
    <n v="147"/>
    <n v="125"/>
    <n v="4.99"/>
    <b v="0"/>
    <n v="6"/>
    <s v="Saturday"/>
    <x v="1"/>
    <x v="0"/>
  </r>
  <r>
    <x v="0"/>
    <n v="1"/>
    <s v="11-00777"/>
    <x v="5"/>
    <d v="1899-12-30T20:48:00"/>
    <x v="1"/>
    <s v="N/A"/>
    <n v="39"/>
    <n v="4.99"/>
    <b v="0"/>
    <n v="6"/>
    <s v="Saturday"/>
    <x v="1"/>
    <x v="0"/>
  </r>
  <r>
    <x v="0"/>
    <n v="1"/>
    <s v="11-00778"/>
    <x v="5"/>
    <d v="1899-12-30T20:50:00"/>
    <x v="0"/>
    <n v="163"/>
    <n v="60"/>
    <n v="4.99"/>
    <b v="0"/>
    <n v="6"/>
    <s v="Saturday"/>
    <x v="1"/>
    <x v="0"/>
  </r>
  <r>
    <x v="0"/>
    <n v="1"/>
    <s v="11-00779"/>
    <x v="5"/>
    <d v="1899-12-30T20:51:00"/>
    <x v="1"/>
    <s v="N/A"/>
    <n v="27"/>
    <n v="4.99"/>
    <b v="0"/>
    <n v="6"/>
    <s v="Saturday"/>
    <x v="1"/>
    <x v="1"/>
  </r>
  <r>
    <x v="0"/>
    <n v="1"/>
    <s v="11-00781"/>
    <x v="5"/>
    <d v="1899-12-30T20:52:00"/>
    <x v="1"/>
    <s v="N/A"/>
    <n v="28"/>
    <n v="4.99"/>
    <b v="0"/>
    <n v="6"/>
    <s v="Saturday"/>
    <x v="1"/>
    <x v="1"/>
  </r>
  <r>
    <x v="0"/>
    <n v="1"/>
    <s v="11-00780"/>
    <x v="5"/>
    <d v="1899-12-30T20:52:00"/>
    <x v="0"/>
    <n v="177"/>
    <n v="136"/>
    <n v="4.99"/>
    <b v="0"/>
    <n v="6"/>
    <s v="Saturday"/>
    <x v="1"/>
    <x v="0"/>
  </r>
  <r>
    <x v="0"/>
    <n v="1"/>
    <s v="11-00782"/>
    <x v="5"/>
    <d v="1899-12-30T20:53:00"/>
    <x v="1"/>
    <s v="N/A"/>
    <n v="22"/>
    <n v="4.99"/>
    <b v="0"/>
    <n v="6"/>
    <s v="Saturday"/>
    <x v="1"/>
    <x v="1"/>
  </r>
  <r>
    <x v="0"/>
    <n v="1"/>
    <s v="11-00783"/>
    <x v="5"/>
    <d v="1899-12-30T20:54:00"/>
    <x v="0"/>
    <n v="163"/>
    <n v="124"/>
    <n v="4.99"/>
    <b v="0"/>
    <n v="6"/>
    <s v="Saturday"/>
    <x v="1"/>
    <x v="0"/>
  </r>
  <r>
    <x v="0"/>
    <n v="1"/>
    <s v="11-00785"/>
    <x v="5"/>
    <d v="1899-12-30T20:58:00"/>
    <x v="1"/>
    <s v="N/A"/>
    <n v="41"/>
    <n v="4.99"/>
    <b v="0"/>
    <n v="6"/>
    <s v="Saturday"/>
    <x v="1"/>
    <x v="0"/>
  </r>
  <r>
    <x v="0"/>
    <n v="1"/>
    <s v="11-00784"/>
    <x v="5"/>
    <d v="1899-12-30T20:58:00"/>
    <x v="1"/>
    <s v="N/A"/>
    <n v="43"/>
    <n v="4.99"/>
    <b v="0"/>
    <n v="6"/>
    <s v="Saturday"/>
    <x v="1"/>
    <x v="0"/>
  </r>
  <r>
    <x v="0"/>
    <n v="1"/>
    <s v="11-00786"/>
    <x v="5"/>
    <d v="1899-12-30T20:59:00"/>
    <x v="0"/>
    <n v="164"/>
    <n v="57"/>
    <n v="4.99"/>
    <b v="0"/>
    <n v="6"/>
    <s v="Saturday"/>
    <x v="1"/>
    <x v="0"/>
  </r>
  <r>
    <x v="0"/>
    <n v="1"/>
    <s v="11-00787"/>
    <x v="5"/>
    <d v="1899-12-30T20:59:00"/>
    <x v="0"/>
    <n v="143"/>
    <n v="77"/>
    <n v="4.99"/>
    <b v="0"/>
    <n v="6"/>
    <s v="Saturday"/>
    <x v="1"/>
    <x v="0"/>
  </r>
  <r>
    <x v="0"/>
    <n v="1"/>
    <s v="11-00788"/>
    <x v="6"/>
    <d v="1899-12-30T12:02:00"/>
    <x v="0"/>
    <n v="37"/>
    <n v="40"/>
    <n v="4.99"/>
    <b v="0"/>
    <n v="7"/>
    <s v="Sunday"/>
    <x v="1"/>
    <x v="0"/>
  </r>
  <r>
    <x v="0"/>
    <n v="1"/>
    <s v="11-00789"/>
    <x v="6"/>
    <d v="1899-12-30T12:15:00"/>
    <x v="0"/>
    <n v="36"/>
    <n v="36"/>
    <n v="4.99"/>
    <b v="0"/>
    <n v="7"/>
    <s v="Sunday"/>
    <x v="1"/>
    <x v="0"/>
  </r>
  <r>
    <x v="0"/>
    <n v="1"/>
    <s v="11-00790"/>
    <x v="6"/>
    <d v="1899-12-30T12:30:00"/>
    <x v="0"/>
    <n v="33"/>
    <n v="103"/>
    <n v="4.99"/>
    <b v="0"/>
    <n v="7"/>
    <s v="Sunday"/>
    <x v="1"/>
    <x v="0"/>
  </r>
  <r>
    <x v="0"/>
    <n v="1"/>
    <s v="11-00791"/>
    <x v="6"/>
    <d v="1899-12-30T12:37:00"/>
    <x v="0"/>
    <n v="30"/>
    <n v="47"/>
    <n v="4.99"/>
    <b v="0"/>
    <n v="7"/>
    <s v="Sunday"/>
    <x v="1"/>
    <x v="0"/>
  </r>
  <r>
    <x v="0"/>
    <n v="1"/>
    <s v="11-00792"/>
    <x v="6"/>
    <d v="1899-12-30T13:06:00"/>
    <x v="0"/>
    <n v="25"/>
    <n v="58"/>
    <n v="4.99"/>
    <b v="0"/>
    <n v="7"/>
    <s v="Sunday"/>
    <x v="1"/>
    <x v="0"/>
  </r>
  <r>
    <x v="0"/>
    <n v="1"/>
    <s v="11-00793"/>
    <x v="6"/>
    <d v="1899-12-30T13:11:00"/>
    <x v="0"/>
    <n v="27"/>
    <n v="45"/>
    <n v="4.99"/>
    <b v="0"/>
    <n v="7"/>
    <s v="Sunday"/>
    <x v="1"/>
    <x v="0"/>
  </r>
  <r>
    <x v="0"/>
    <n v="1"/>
    <s v="11-00794"/>
    <x v="6"/>
    <d v="1899-12-30T13:12:00"/>
    <x v="0"/>
    <n v="33"/>
    <n v="98"/>
    <n v="4.99"/>
    <b v="1"/>
    <n v="7"/>
    <s v="Sunday"/>
    <x v="1"/>
    <x v="0"/>
  </r>
  <r>
    <x v="0"/>
    <n v="1"/>
    <s v="11-00795"/>
    <x v="6"/>
    <d v="1899-12-30T13:13:00"/>
    <x v="0"/>
    <n v="35"/>
    <n v="55"/>
    <n v="4.99"/>
    <b v="0"/>
    <n v="7"/>
    <s v="Sunday"/>
    <x v="1"/>
    <x v="0"/>
  </r>
  <r>
    <x v="0"/>
    <n v="1"/>
    <s v="11-00796"/>
    <x v="6"/>
    <d v="1899-12-30T13:22:00"/>
    <x v="0"/>
    <n v="33"/>
    <n v="25"/>
    <n v="4.99"/>
    <b v="0"/>
    <n v="7"/>
    <s v="Sunday"/>
    <x v="1"/>
    <x v="1"/>
  </r>
  <r>
    <x v="0"/>
    <n v="1"/>
    <s v="11-00797"/>
    <x v="6"/>
    <d v="1899-12-30T13:25:00"/>
    <x v="0"/>
    <n v="20"/>
    <n v="31"/>
    <n v="4.99"/>
    <b v="0"/>
    <n v="7"/>
    <s v="Sunday"/>
    <x v="1"/>
    <x v="1"/>
  </r>
  <r>
    <x v="0"/>
    <n v="1"/>
    <s v="11-00798"/>
    <x v="6"/>
    <d v="1899-12-30T13:40:00"/>
    <x v="0"/>
    <n v="22"/>
    <n v="48"/>
    <n v="4.99"/>
    <b v="0"/>
    <n v="7"/>
    <s v="Sunday"/>
    <x v="1"/>
    <x v="0"/>
  </r>
  <r>
    <x v="0"/>
    <n v="1"/>
    <s v="11-00799"/>
    <x v="6"/>
    <d v="1899-12-30T13:45:00"/>
    <x v="0"/>
    <n v="24"/>
    <n v="74"/>
    <n v="4.99"/>
    <b v="0"/>
    <n v="7"/>
    <s v="Sunday"/>
    <x v="1"/>
    <x v="0"/>
  </r>
  <r>
    <x v="0"/>
    <n v="1"/>
    <s v="11-00800"/>
    <x v="6"/>
    <d v="1899-12-30T13:58:00"/>
    <x v="0"/>
    <n v="30"/>
    <n v="164"/>
    <n v="4.99"/>
    <b v="1"/>
    <n v="7"/>
    <s v="Sunday"/>
    <x v="1"/>
    <x v="0"/>
  </r>
  <r>
    <x v="0"/>
    <n v="1"/>
    <s v="11-00801"/>
    <x v="6"/>
    <d v="1899-12-30T14:51:00"/>
    <x v="0"/>
    <n v="25"/>
    <n v="53"/>
    <n v="4.99"/>
    <b v="0"/>
    <n v="7"/>
    <s v="Sunday"/>
    <x v="1"/>
    <x v="0"/>
  </r>
  <r>
    <x v="0"/>
    <n v="1"/>
    <s v="11-00802"/>
    <x v="6"/>
    <d v="1899-12-30T15:17:00"/>
    <x v="0"/>
    <n v="35"/>
    <n v="128"/>
    <n v="4.99"/>
    <b v="0"/>
    <n v="7"/>
    <s v="Sunday"/>
    <x v="1"/>
    <x v="0"/>
  </r>
  <r>
    <x v="0"/>
    <n v="1"/>
    <s v="11-00803"/>
    <x v="6"/>
    <d v="1899-12-30T15:21:00"/>
    <x v="0"/>
    <n v="22"/>
    <n v="48"/>
    <n v="4.99"/>
    <b v="0"/>
    <n v="7"/>
    <s v="Sunday"/>
    <x v="1"/>
    <x v="0"/>
  </r>
  <r>
    <x v="0"/>
    <n v="1"/>
    <s v="11-00804"/>
    <x v="6"/>
    <d v="1899-12-30T15:48:00"/>
    <x v="0"/>
    <n v="36"/>
    <n v="28"/>
    <n v="4.99"/>
    <b v="0"/>
    <n v="7"/>
    <s v="Sunday"/>
    <x v="1"/>
    <x v="1"/>
  </r>
  <r>
    <x v="0"/>
    <n v="1"/>
    <s v="11-00805"/>
    <x v="6"/>
    <d v="1899-12-30T15:49:00"/>
    <x v="0"/>
    <n v="23"/>
    <n v="64"/>
    <n v="4.99"/>
    <b v="0"/>
    <n v="7"/>
    <s v="Sunday"/>
    <x v="1"/>
    <x v="0"/>
  </r>
  <r>
    <x v="0"/>
    <n v="1"/>
    <s v="11-00806"/>
    <x v="6"/>
    <d v="1899-12-30T15:51:00"/>
    <x v="0"/>
    <n v="38"/>
    <n v="62"/>
    <n v="4.99"/>
    <b v="0"/>
    <n v="7"/>
    <s v="Sunday"/>
    <x v="1"/>
    <x v="0"/>
  </r>
  <r>
    <x v="0"/>
    <n v="1"/>
    <s v="11-00807"/>
    <x v="6"/>
    <d v="1899-12-30T15:55:00"/>
    <x v="0"/>
    <n v="38"/>
    <n v="28"/>
    <n v="4.99"/>
    <b v="0"/>
    <n v="7"/>
    <s v="Sunday"/>
    <x v="1"/>
    <x v="1"/>
  </r>
  <r>
    <x v="0"/>
    <n v="1"/>
    <s v="11-00808"/>
    <x v="6"/>
    <d v="1899-12-30T16:04:00"/>
    <x v="0"/>
    <n v="35"/>
    <n v="21"/>
    <n v="4.99"/>
    <b v="0"/>
    <n v="7"/>
    <s v="Sunday"/>
    <x v="1"/>
    <x v="1"/>
  </r>
  <r>
    <x v="0"/>
    <n v="1"/>
    <s v="11-00809"/>
    <x v="6"/>
    <d v="1899-12-30T16:08:00"/>
    <x v="0"/>
    <n v="22"/>
    <n v="26"/>
    <n v="4.99"/>
    <b v="0"/>
    <n v="7"/>
    <s v="Sunday"/>
    <x v="1"/>
    <x v="1"/>
  </r>
  <r>
    <x v="0"/>
    <n v="1"/>
    <s v="11-00810"/>
    <x v="6"/>
    <d v="1899-12-30T16:15:00"/>
    <x v="0"/>
    <n v="31"/>
    <n v="64"/>
    <n v="4.99"/>
    <b v="0"/>
    <n v="7"/>
    <s v="Sunday"/>
    <x v="1"/>
    <x v="0"/>
  </r>
  <r>
    <x v="0"/>
    <n v="1"/>
    <s v="11-00811"/>
    <x v="6"/>
    <d v="1899-12-30T16:39:00"/>
    <x v="0"/>
    <n v="23"/>
    <n v="46"/>
    <n v="4.99"/>
    <b v="0"/>
    <n v="7"/>
    <s v="Sunday"/>
    <x v="1"/>
    <x v="0"/>
  </r>
  <r>
    <x v="0"/>
    <n v="1"/>
    <s v="11-00812"/>
    <x v="6"/>
    <d v="1899-12-30T16:42:00"/>
    <x v="0"/>
    <n v="34"/>
    <n v="199"/>
    <n v="4.99"/>
    <b v="1"/>
    <n v="7"/>
    <s v="Sunday"/>
    <x v="1"/>
    <x v="0"/>
  </r>
  <r>
    <x v="0"/>
    <n v="1"/>
    <s v="11-00813"/>
    <x v="6"/>
    <d v="1899-12-30T16:47:00"/>
    <x v="0"/>
    <n v="20"/>
    <n v="64"/>
    <n v="4.99"/>
    <b v="0"/>
    <n v="7"/>
    <s v="Sunday"/>
    <x v="1"/>
    <x v="0"/>
  </r>
  <r>
    <x v="0"/>
    <n v="1"/>
    <s v="11-00814"/>
    <x v="6"/>
    <d v="1899-12-30T17:00:00"/>
    <x v="0"/>
    <n v="81"/>
    <n v="215"/>
    <n v="4.99"/>
    <b v="0"/>
    <n v="7"/>
    <s v="Sunday"/>
    <x v="1"/>
    <x v="0"/>
  </r>
  <r>
    <x v="0"/>
    <n v="1"/>
    <s v="11-00815"/>
    <x v="6"/>
    <d v="1899-12-30T17:02:00"/>
    <x v="0"/>
    <n v="74"/>
    <n v="88"/>
    <n v="4.99"/>
    <b v="0"/>
    <n v="7"/>
    <s v="Sunday"/>
    <x v="1"/>
    <x v="0"/>
  </r>
  <r>
    <x v="0"/>
    <n v="1"/>
    <s v="11-00818"/>
    <x v="6"/>
    <d v="1899-12-30T17:03:00"/>
    <x v="0"/>
    <n v="93"/>
    <n v="58"/>
    <n v="4.99"/>
    <b v="1"/>
    <n v="7"/>
    <s v="Sunday"/>
    <x v="1"/>
    <x v="0"/>
  </r>
  <r>
    <x v="0"/>
    <n v="1"/>
    <s v="11-00816"/>
    <x v="6"/>
    <d v="1899-12-30T17:03:00"/>
    <x v="0"/>
    <n v="97"/>
    <n v="62"/>
    <n v="4.99"/>
    <b v="0"/>
    <n v="7"/>
    <s v="Sunday"/>
    <x v="1"/>
    <x v="0"/>
  </r>
  <r>
    <x v="0"/>
    <n v="1"/>
    <s v="11-00817"/>
    <x v="6"/>
    <d v="1899-12-30T17:03:00"/>
    <x v="0"/>
    <n v="78"/>
    <n v="103"/>
    <n v="4.99"/>
    <b v="0"/>
    <n v="7"/>
    <s v="Sunday"/>
    <x v="1"/>
    <x v="0"/>
  </r>
  <r>
    <x v="0"/>
    <n v="1"/>
    <s v="11-00819"/>
    <x v="6"/>
    <d v="1899-12-30T17:04:00"/>
    <x v="0"/>
    <n v="108"/>
    <n v="72"/>
    <n v="4.99"/>
    <b v="0"/>
    <n v="7"/>
    <s v="Sunday"/>
    <x v="1"/>
    <x v="0"/>
  </r>
  <r>
    <x v="0"/>
    <n v="1"/>
    <s v="11-00820"/>
    <x v="6"/>
    <d v="1899-12-30T17:05:00"/>
    <x v="0"/>
    <n v="74"/>
    <n v="69"/>
    <n v="4.99"/>
    <b v="0"/>
    <n v="7"/>
    <s v="Sunday"/>
    <x v="1"/>
    <x v="0"/>
  </r>
  <r>
    <x v="0"/>
    <n v="1"/>
    <s v="11-00821"/>
    <x v="6"/>
    <d v="1899-12-30T17:06:00"/>
    <x v="0"/>
    <n v="107"/>
    <n v="65"/>
    <n v="4.99"/>
    <b v="0"/>
    <n v="7"/>
    <s v="Sunday"/>
    <x v="1"/>
    <x v="0"/>
  </r>
  <r>
    <x v="0"/>
    <n v="1"/>
    <s v="11-00822"/>
    <x v="6"/>
    <d v="1899-12-30T17:07:00"/>
    <x v="0"/>
    <n v="73"/>
    <n v="49"/>
    <n v="4.99"/>
    <b v="0"/>
    <n v="7"/>
    <s v="Sunday"/>
    <x v="1"/>
    <x v="0"/>
  </r>
  <r>
    <x v="0"/>
    <n v="1"/>
    <s v="11-00823"/>
    <x v="6"/>
    <d v="1899-12-30T17:07:00"/>
    <x v="0"/>
    <n v="104"/>
    <n v="82"/>
    <n v="4.99"/>
    <b v="0"/>
    <n v="7"/>
    <s v="Sunday"/>
    <x v="1"/>
    <x v="0"/>
  </r>
  <r>
    <x v="0"/>
    <n v="1"/>
    <s v="11-00824"/>
    <x v="6"/>
    <d v="1899-12-30T17:10:00"/>
    <x v="0"/>
    <n v="109"/>
    <n v="33"/>
    <n v="4.99"/>
    <b v="0"/>
    <n v="7"/>
    <s v="Sunday"/>
    <x v="1"/>
    <x v="1"/>
  </r>
  <r>
    <x v="0"/>
    <n v="1"/>
    <s v="11-00825"/>
    <x v="6"/>
    <d v="1899-12-30T17:12:00"/>
    <x v="1"/>
    <s v="N/A"/>
    <n v="29"/>
    <n v="4.99"/>
    <b v="0"/>
    <n v="7"/>
    <s v="Sunday"/>
    <x v="1"/>
    <x v="1"/>
  </r>
  <r>
    <x v="0"/>
    <n v="1"/>
    <s v="11-00826"/>
    <x v="6"/>
    <d v="1899-12-30T17:12:00"/>
    <x v="0"/>
    <n v="111"/>
    <n v="66"/>
    <n v="4.99"/>
    <b v="0"/>
    <n v="7"/>
    <s v="Sunday"/>
    <x v="1"/>
    <x v="0"/>
  </r>
  <r>
    <x v="0"/>
    <n v="1"/>
    <s v="11-00827"/>
    <x v="6"/>
    <d v="1899-12-30T17:12:00"/>
    <x v="0"/>
    <n v="83"/>
    <n v="82"/>
    <n v="4.99"/>
    <b v="0"/>
    <n v="7"/>
    <s v="Sunday"/>
    <x v="1"/>
    <x v="0"/>
  </r>
  <r>
    <x v="0"/>
    <n v="1"/>
    <s v="11-00828"/>
    <x v="6"/>
    <d v="1899-12-30T17:13:00"/>
    <x v="1"/>
    <s v="N/A"/>
    <n v="30"/>
    <n v="4.99"/>
    <b v="0"/>
    <n v="7"/>
    <s v="Sunday"/>
    <x v="1"/>
    <x v="1"/>
  </r>
  <r>
    <x v="0"/>
    <n v="1"/>
    <s v="11-00829"/>
    <x v="6"/>
    <d v="1899-12-30T17:13:00"/>
    <x v="0"/>
    <n v="106"/>
    <n v="59"/>
    <n v="4.99"/>
    <b v="0"/>
    <n v="7"/>
    <s v="Sunday"/>
    <x v="1"/>
    <x v="0"/>
  </r>
  <r>
    <x v="0"/>
    <n v="1"/>
    <s v="11-00830"/>
    <x v="6"/>
    <d v="1899-12-30T17:15:00"/>
    <x v="0"/>
    <n v="93"/>
    <n v="32"/>
    <n v="4.99"/>
    <b v="0"/>
    <n v="7"/>
    <s v="Sunday"/>
    <x v="1"/>
    <x v="1"/>
  </r>
  <r>
    <x v="0"/>
    <n v="1"/>
    <s v="11-00831"/>
    <x v="6"/>
    <d v="1899-12-30T17:15:00"/>
    <x v="0"/>
    <n v="72"/>
    <n v="49"/>
    <n v="4.99"/>
    <b v="0"/>
    <n v="7"/>
    <s v="Sunday"/>
    <x v="1"/>
    <x v="0"/>
  </r>
  <r>
    <x v="0"/>
    <n v="1"/>
    <s v="11-00832"/>
    <x v="6"/>
    <d v="1899-12-30T17:17:00"/>
    <x v="0"/>
    <n v="90"/>
    <n v="80"/>
    <n v="4.99"/>
    <b v="0"/>
    <n v="7"/>
    <s v="Sunday"/>
    <x v="1"/>
    <x v="0"/>
  </r>
  <r>
    <x v="0"/>
    <n v="1"/>
    <s v="11-00833"/>
    <x v="6"/>
    <d v="1899-12-30T17:18:00"/>
    <x v="0"/>
    <n v="98"/>
    <n v="61"/>
    <n v="4.99"/>
    <b v="0"/>
    <n v="7"/>
    <s v="Sunday"/>
    <x v="1"/>
    <x v="0"/>
  </r>
  <r>
    <x v="0"/>
    <n v="1"/>
    <s v="11-00834"/>
    <x v="6"/>
    <d v="1899-12-30T17:21:00"/>
    <x v="0"/>
    <n v="114"/>
    <n v="37"/>
    <n v="4.99"/>
    <b v="0"/>
    <n v="7"/>
    <s v="Sunday"/>
    <x v="1"/>
    <x v="0"/>
  </r>
  <r>
    <x v="0"/>
    <n v="1"/>
    <s v="11-00835"/>
    <x v="6"/>
    <d v="1899-12-30T17:21:00"/>
    <x v="0"/>
    <n v="92"/>
    <n v="47"/>
    <n v="4.99"/>
    <b v="0"/>
    <n v="7"/>
    <s v="Sunday"/>
    <x v="1"/>
    <x v="0"/>
  </r>
  <r>
    <x v="0"/>
    <n v="1"/>
    <s v="11-00836"/>
    <x v="6"/>
    <d v="1899-12-30T17:22:00"/>
    <x v="0"/>
    <n v="98"/>
    <n v="59"/>
    <n v="4.99"/>
    <b v="0"/>
    <n v="7"/>
    <s v="Sunday"/>
    <x v="1"/>
    <x v="0"/>
  </r>
  <r>
    <x v="0"/>
    <n v="1"/>
    <s v="11-00838"/>
    <x v="6"/>
    <d v="1899-12-30T17:23:00"/>
    <x v="0"/>
    <n v="68"/>
    <n v="37"/>
    <n v="4.99"/>
    <b v="0"/>
    <n v="7"/>
    <s v="Sunday"/>
    <x v="1"/>
    <x v="0"/>
  </r>
  <r>
    <x v="0"/>
    <n v="1"/>
    <s v="11-00837"/>
    <x v="6"/>
    <d v="1899-12-30T17:23:00"/>
    <x v="0"/>
    <n v="85"/>
    <n v="38"/>
    <n v="4.99"/>
    <b v="0"/>
    <n v="7"/>
    <s v="Sunday"/>
    <x v="1"/>
    <x v="0"/>
  </r>
  <r>
    <x v="0"/>
    <n v="1"/>
    <s v="11-00839"/>
    <x v="6"/>
    <d v="1899-12-30T17:23:00"/>
    <x v="0"/>
    <n v="108"/>
    <n v="83"/>
    <n v="4.99"/>
    <b v="0"/>
    <n v="7"/>
    <s v="Sunday"/>
    <x v="1"/>
    <x v="0"/>
  </r>
  <r>
    <x v="0"/>
    <n v="1"/>
    <s v="11-00840"/>
    <x v="6"/>
    <d v="1899-12-30T17:26:00"/>
    <x v="0"/>
    <n v="113"/>
    <n v="45"/>
    <n v="4.99"/>
    <b v="0"/>
    <n v="7"/>
    <s v="Sunday"/>
    <x v="1"/>
    <x v="0"/>
  </r>
  <r>
    <x v="0"/>
    <n v="1"/>
    <s v="11-00841"/>
    <x v="6"/>
    <d v="1899-12-30T17:28:00"/>
    <x v="1"/>
    <s v="N/A"/>
    <n v="26"/>
    <n v="4.99"/>
    <b v="0"/>
    <n v="7"/>
    <s v="Sunday"/>
    <x v="1"/>
    <x v="1"/>
  </r>
  <r>
    <x v="0"/>
    <n v="1"/>
    <s v="11-00842"/>
    <x v="6"/>
    <d v="1899-12-30T17:29:00"/>
    <x v="1"/>
    <s v="N/A"/>
    <n v="25"/>
    <n v="4.99"/>
    <b v="0"/>
    <n v="7"/>
    <s v="Sunday"/>
    <x v="1"/>
    <x v="1"/>
  </r>
  <r>
    <x v="0"/>
    <n v="1"/>
    <s v="11-00843"/>
    <x v="6"/>
    <d v="1899-12-30T17:29:00"/>
    <x v="1"/>
    <s v="N/A"/>
    <n v="31"/>
    <n v="4.99"/>
    <b v="0"/>
    <n v="7"/>
    <s v="Sunday"/>
    <x v="1"/>
    <x v="1"/>
  </r>
  <r>
    <x v="0"/>
    <n v="1"/>
    <s v="11-00844"/>
    <x v="6"/>
    <d v="1899-12-30T17:31:00"/>
    <x v="1"/>
    <s v="N/A"/>
    <n v="31"/>
    <n v="4.99"/>
    <b v="0"/>
    <n v="7"/>
    <s v="Sunday"/>
    <x v="1"/>
    <x v="1"/>
  </r>
  <r>
    <x v="0"/>
    <n v="1"/>
    <s v="11-00845"/>
    <x v="6"/>
    <d v="1899-12-30T17:32:00"/>
    <x v="0"/>
    <n v="85"/>
    <n v="63"/>
    <n v="4.99"/>
    <b v="0"/>
    <n v="7"/>
    <s v="Sunday"/>
    <x v="1"/>
    <x v="0"/>
  </r>
  <r>
    <x v="0"/>
    <n v="1"/>
    <s v="11-00846"/>
    <x v="6"/>
    <d v="1899-12-30T17:32:00"/>
    <x v="0"/>
    <n v="112"/>
    <n v="75"/>
    <n v="4.99"/>
    <b v="0"/>
    <n v="7"/>
    <s v="Sunday"/>
    <x v="1"/>
    <x v="0"/>
  </r>
  <r>
    <x v="0"/>
    <n v="1"/>
    <s v="11-00847"/>
    <x v="6"/>
    <d v="1899-12-30T17:33:00"/>
    <x v="0"/>
    <n v="115"/>
    <n v="42"/>
    <n v="4.99"/>
    <b v="0"/>
    <n v="7"/>
    <s v="Sunday"/>
    <x v="1"/>
    <x v="0"/>
  </r>
  <r>
    <x v="0"/>
    <n v="1"/>
    <s v="11-00849"/>
    <x v="6"/>
    <d v="1899-12-30T17:35:00"/>
    <x v="1"/>
    <s v="N/A"/>
    <n v="25"/>
    <n v="4.99"/>
    <b v="0"/>
    <n v="7"/>
    <s v="Sunday"/>
    <x v="1"/>
    <x v="1"/>
  </r>
  <r>
    <x v="0"/>
    <n v="1"/>
    <s v="11-00848"/>
    <x v="6"/>
    <d v="1899-12-30T17:35:00"/>
    <x v="0"/>
    <n v="95"/>
    <n v="69"/>
    <n v="4.99"/>
    <b v="0"/>
    <n v="7"/>
    <s v="Sunday"/>
    <x v="1"/>
    <x v="0"/>
  </r>
  <r>
    <x v="0"/>
    <n v="1"/>
    <s v="11-00850"/>
    <x v="6"/>
    <d v="1899-12-30T17:37:00"/>
    <x v="0"/>
    <n v="107"/>
    <n v="47"/>
    <n v="4.99"/>
    <b v="0"/>
    <n v="7"/>
    <s v="Sunday"/>
    <x v="1"/>
    <x v="0"/>
  </r>
  <r>
    <x v="0"/>
    <n v="1"/>
    <s v="11-00851"/>
    <x v="6"/>
    <d v="1899-12-30T17:38:00"/>
    <x v="0"/>
    <n v="104"/>
    <n v="50"/>
    <n v="4.99"/>
    <b v="0"/>
    <n v="7"/>
    <s v="Sunday"/>
    <x v="1"/>
    <x v="0"/>
  </r>
  <r>
    <x v="0"/>
    <n v="1"/>
    <s v="11-00852"/>
    <x v="6"/>
    <d v="1899-12-30T17:39:00"/>
    <x v="1"/>
    <s v="N/A"/>
    <n v="31"/>
    <n v="4.99"/>
    <b v="0"/>
    <n v="7"/>
    <s v="Sunday"/>
    <x v="1"/>
    <x v="1"/>
  </r>
  <r>
    <x v="0"/>
    <n v="1"/>
    <s v="11-00853"/>
    <x v="6"/>
    <d v="1899-12-30T17:43:00"/>
    <x v="1"/>
    <s v="N/A"/>
    <n v="30"/>
    <n v="4.99"/>
    <b v="0"/>
    <n v="7"/>
    <s v="Sunday"/>
    <x v="1"/>
    <x v="1"/>
  </r>
  <r>
    <x v="0"/>
    <n v="1"/>
    <s v="11-00854"/>
    <x v="6"/>
    <d v="1899-12-30T17:44:00"/>
    <x v="0"/>
    <n v="112"/>
    <n v="70"/>
    <n v="4.99"/>
    <b v="0"/>
    <n v="7"/>
    <s v="Sunday"/>
    <x v="1"/>
    <x v="0"/>
  </r>
  <r>
    <x v="0"/>
    <n v="1"/>
    <s v="11-00855"/>
    <x v="6"/>
    <d v="1899-12-30T17:47:00"/>
    <x v="0"/>
    <n v="102"/>
    <n v="82"/>
    <n v="4.99"/>
    <b v="1"/>
    <n v="7"/>
    <s v="Sunday"/>
    <x v="1"/>
    <x v="0"/>
  </r>
  <r>
    <x v="0"/>
    <n v="1"/>
    <s v="11-00856"/>
    <x v="6"/>
    <d v="1899-12-30T17:49:00"/>
    <x v="0"/>
    <n v="90"/>
    <n v="41"/>
    <n v="4.99"/>
    <b v="0"/>
    <n v="7"/>
    <s v="Sunday"/>
    <x v="1"/>
    <x v="0"/>
  </r>
  <r>
    <x v="0"/>
    <n v="1"/>
    <s v="11-00857"/>
    <x v="6"/>
    <d v="1899-12-30T17:52:00"/>
    <x v="0"/>
    <n v="118"/>
    <n v="51"/>
    <n v="4.99"/>
    <b v="0"/>
    <n v="7"/>
    <s v="Sunday"/>
    <x v="1"/>
    <x v="0"/>
  </r>
  <r>
    <x v="0"/>
    <n v="1"/>
    <s v="11-00858"/>
    <x v="6"/>
    <d v="1899-12-30T17:52:00"/>
    <x v="0"/>
    <n v="83"/>
    <n v="85"/>
    <n v="4.99"/>
    <b v="0"/>
    <n v="7"/>
    <s v="Sunday"/>
    <x v="1"/>
    <x v="0"/>
  </r>
  <r>
    <x v="0"/>
    <n v="1"/>
    <s v="11-00859"/>
    <x v="6"/>
    <d v="1899-12-30T17:55:00"/>
    <x v="0"/>
    <n v="103"/>
    <n v="66"/>
    <n v="4.99"/>
    <b v="0"/>
    <n v="7"/>
    <s v="Sunday"/>
    <x v="1"/>
    <x v="0"/>
  </r>
  <r>
    <x v="0"/>
    <n v="1"/>
    <s v="11-00860"/>
    <x v="6"/>
    <d v="1899-12-30T17:55:00"/>
    <x v="0"/>
    <n v="114"/>
    <n v="86"/>
    <n v="4.99"/>
    <b v="1"/>
    <n v="7"/>
    <s v="Sunday"/>
    <x v="1"/>
    <x v="0"/>
  </r>
  <r>
    <x v="0"/>
    <n v="1"/>
    <s v="11-00861"/>
    <x v="6"/>
    <d v="1899-12-30T17:58:00"/>
    <x v="0"/>
    <n v="105"/>
    <n v="47"/>
    <n v="4.99"/>
    <b v="0"/>
    <n v="7"/>
    <s v="Sunday"/>
    <x v="1"/>
    <x v="0"/>
  </r>
  <r>
    <x v="0"/>
    <n v="1"/>
    <s v="11-00862"/>
    <x v="6"/>
    <d v="1899-12-30T17:59:00"/>
    <x v="0"/>
    <n v="96"/>
    <n v="46"/>
    <n v="4.99"/>
    <b v="0"/>
    <n v="7"/>
    <s v="Sunday"/>
    <x v="1"/>
    <x v="0"/>
  </r>
  <r>
    <x v="0"/>
    <n v="1"/>
    <s v="11-00863"/>
    <x v="6"/>
    <d v="1899-12-30T18:00:00"/>
    <x v="0"/>
    <n v="93"/>
    <n v="30"/>
    <n v="4.99"/>
    <b v="0"/>
    <n v="7"/>
    <s v="Sunday"/>
    <x v="1"/>
    <x v="1"/>
  </r>
  <r>
    <x v="0"/>
    <n v="1"/>
    <s v="11-00864"/>
    <x v="6"/>
    <d v="1899-12-30T18:02:00"/>
    <x v="0"/>
    <n v="118"/>
    <n v="38"/>
    <n v="4.99"/>
    <b v="1"/>
    <n v="7"/>
    <s v="Sunday"/>
    <x v="1"/>
    <x v="0"/>
  </r>
  <r>
    <x v="0"/>
    <n v="1"/>
    <s v="11-00865"/>
    <x v="6"/>
    <d v="1899-12-30T18:09:00"/>
    <x v="0"/>
    <n v="114"/>
    <n v="79"/>
    <n v="4.99"/>
    <b v="0"/>
    <n v="7"/>
    <s v="Sunday"/>
    <x v="1"/>
    <x v="0"/>
  </r>
  <r>
    <x v="0"/>
    <n v="1"/>
    <s v="11-00866"/>
    <x v="6"/>
    <d v="1899-12-30T18:11:00"/>
    <x v="0"/>
    <n v="121"/>
    <n v="55"/>
    <n v="4.99"/>
    <b v="0"/>
    <n v="7"/>
    <s v="Sunday"/>
    <x v="1"/>
    <x v="0"/>
  </r>
  <r>
    <x v="0"/>
    <n v="1"/>
    <s v="11-00867"/>
    <x v="6"/>
    <d v="1899-12-30T18:12:00"/>
    <x v="0"/>
    <n v="101"/>
    <n v="30"/>
    <n v="4.99"/>
    <b v="0"/>
    <n v="7"/>
    <s v="Sunday"/>
    <x v="1"/>
    <x v="1"/>
  </r>
  <r>
    <x v="0"/>
    <n v="1"/>
    <s v="11-00868"/>
    <x v="6"/>
    <d v="1899-12-30T18:12:00"/>
    <x v="0"/>
    <n v="103"/>
    <n v="77"/>
    <n v="4.99"/>
    <b v="0"/>
    <n v="7"/>
    <s v="Sunday"/>
    <x v="1"/>
    <x v="0"/>
  </r>
  <r>
    <x v="0"/>
    <n v="1"/>
    <s v="11-00869"/>
    <x v="6"/>
    <d v="1899-12-30T18:13:00"/>
    <x v="0"/>
    <n v="138"/>
    <n v="132"/>
    <n v="4.99"/>
    <b v="0"/>
    <n v="7"/>
    <s v="Sunday"/>
    <x v="1"/>
    <x v="0"/>
  </r>
  <r>
    <x v="0"/>
    <n v="1"/>
    <s v="11-00870"/>
    <x v="6"/>
    <d v="1899-12-30T18:19:00"/>
    <x v="1"/>
    <s v="N/A"/>
    <n v="25"/>
    <n v="4.99"/>
    <b v="0"/>
    <n v="7"/>
    <s v="Sunday"/>
    <x v="1"/>
    <x v="1"/>
  </r>
  <r>
    <x v="0"/>
    <n v="1"/>
    <s v="11-00871"/>
    <x v="6"/>
    <d v="1899-12-30T18:21:00"/>
    <x v="0"/>
    <n v="100"/>
    <n v="228"/>
    <n v="4.99"/>
    <b v="0"/>
    <n v="7"/>
    <s v="Sunday"/>
    <x v="1"/>
    <x v="0"/>
  </r>
  <r>
    <x v="0"/>
    <n v="1"/>
    <s v="11-00872"/>
    <x v="6"/>
    <d v="1899-12-30T18:23:00"/>
    <x v="0"/>
    <n v="124"/>
    <n v="100"/>
    <n v="4.99"/>
    <b v="1"/>
    <n v="7"/>
    <s v="Sunday"/>
    <x v="1"/>
    <x v="0"/>
  </r>
  <r>
    <x v="0"/>
    <n v="1"/>
    <s v="11-00873"/>
    <x v="6"/>
    <d v="1899-12-30T18:25:00"/>
    <x v="0"/>
    <n v="112"/>
    <n v="161"/>
    <n v="4.99"/>
    <b v="0"/>
    <n v="7"/>
    <s v="Sunday"/>
    <x v="1"/>
    <x v="0"/>
  </r>
  <r>
    <x v="0"/>
    <n v="1"/>
    <s v="11-00874"/>
    <x v="6"/>
    <d v="1899-12-30T18:26:00"/>
    <x v="0"/>
    <n v="99"/>
    <n v="232"/>
    <n v="4.99"/>
    <b v="0"/>
    <n v="7"/>
    <s v="Sunday"/>
    <x v="1"/>
    <x v="0"/>
  </r>
  <r>
    <x v="0"/>
    <n v="1"/>
    <s v="11-00875"/>
    <x v="6"/>
    <d v="1899-12-30T18:27:00"/>
    <x v="0"/>
    <n v="124"/>
    <n v="29"/>
    <n v="4.99"/>
    <b v="0"/>
    <n v="7"/>
    <s v="Sunday"/>
    <x v="1"/>
    <x v="1"/>
  </r>
  <r>
    <x v="0"/>
    <n v="1"/>
    <s v="11-00876"/>
    <x v="6"/>
    <d v="1899-12-30T18:29:00"/>
    <x v="1"/>
    <s v="N/A"/>
    <n v="26"/>
    <n v="4.99"/>
    <b v="0"/>
    <n v="7"/>
    <s v="Sunday"/>
    <x v="1"/>
    <x v="1"/>
  </r>
  <r>
    <x v="0"/>
    <n v="1"/>
    <s v="11-00877"/>
    <x v="6"/>
    <d v="1899-12-30T18:32:00"/>
    <x v="0"/>
    <n v="105"/>
    <n v="155"/>
    <n v="4.99"/>
    <b v="0"/>
    <n v="7"/>
    <s v="Sunday"/>
    <x v="1"/>
    <x v="0"/>
  </r>
  <r>
    <x v="0"/>
    <n v="1"/>
    <s v="11-00878"/>
    <x v="6"/>
    <d v="1899-12-30T18:33:00"/>
    <x v="0"/>
    <n v="123"/>
    <n v="100"/>
    <n v="4.99"/>
    <b v="0"/>
    <n v="7"/>
    <s v="Sunday"/>
    <x v="1"/>
    <x v="0"/>
  </r>
  <r>
    <x v="0"/>
    <n v="1"/>
    <s v="11-00879"/>
    <x v="6"/>
    <d v="1899-12-30T18:37:00"/>
    <x v="1"/>
    <s v="N/A"/>
    <n v="20"/>
    <n v="4.99"/>
    <b v="0"/>
    <n v="7"/>
    <s v="Sunday"/>
    <x v="1"/>
    <x v="1"/>
  </r>
  <r>
    <x v="0"/>
    <n v="1"/>
    <s v="11-00880"/>
    <x v="6"/>
    <d v="1899-12-30T18:37:00"/>
    <x v="1"/>
    <s v="N/A"/>
    <n v="24"/>
    <n v="4.99"/>
    <b v="0"/>
    <n v="7"/>
    <s v="Sunday"/>
    <x v="1"/>
    <x v="1"/>
  </r>
  <r>
    <x v="0"/>
    <n v="1"/>
    <s v="11-00881"/>
    <x v="6"/>
    <d v="1899-12-30T18:40:00"/>
    <x v="0"/>
    <n v="131"/>
    <n v="43"/>
    <n v="4.99"/>
    <b v="0"/>
    <n v="7"/>
    <s v="Sunday"/>
    <x v="1"/>
    <x v="0"/>
  </r>
  <r>
    <x v="0"/>
    <n v="1"/>
    <s v="11-00882"/>
    <x v="6"/>
    <d v="1899-12-30T18:41:00"/>
    <x v="0"/>
    <n v="132"/>
    <n v="214"/>
    <n v="4.99"/>
    <b v="0"/>
    <n v="7"/>
    <s v="Sunday"/>
    <x v="1"/>
    <x v="0"/>
  </r>
  <r>
    <x v="0"/>
    <n v="1"/>
    <s v="11-00883"/>
    <x v="6"/>
    <d v="1899-12-30T18:42:00"/>
    <x v="0"/>
    <n v="160"/>
    <n v="32"/>
    <n v="4.99"/>
    <b v="0"/>
    <n v="7"/>
    <s v="Sunday"/>
    <x v="1"/>
    <x v="1"/>
  </r>
  <r>
    <x v="0"/>
    <n v="1"/>
    <s v="11-00884"/>
    <x v="6"/>
    <d v="1899-12-30T18:42:00"/>
    <x v="0"/>
    <n v="94"/>
    <n v="87"/>
    <n v="4.99"/>
    <b v="0"/>
    <n v="7"/>
    <s v="Sunday"/>
    <x v="1"/>
    <x v="0"/>
  </r>
  <r>
    <x v="0"/>
    <n v="1"/>
    <s v="11-00885"/>
    <x v="6"/>
    <d v="1899-12-30T18:43:00"/>
    <x v="0"/>
    <n v="136"/>
    <n v="35"/>
    <n v="4.99"/>
    <b v="0"/>
    <n v="7"/>
    <s v="Sunday"/>
    <x v="1"/>
    <x v="1"/>
  </r>
  <r>
    <x v="0"/>
    <n v="1"/>
    <s v="11-00886"/>
    <x v="6"/>
    <d v="1899-12-30T18:43:00"/>
    <x v="0"/>
    <n v="100"/>
    <n v="62"/>
    <n v="4.99"/>
    <b v="0"/>
    <n v="7"/>
    <s v="Sunday"/>
    <x v="1"/>
    <x v="0"/>
  </r>
  <r>
    <x v="0"/>
    <n v="1"/>
    <s v="11-00887"/>
    <x v="6"/>
    <d v="1899-12-30T18:44:00"/>
    <x v="1"/>
    <s v="N/A"/>
    <n v="27"/>
    <n v="4.99"/>
    <b v="0"/>
    <n v="7"/>
    <s v="Sunday"/>
    <x v="1"/>
    <x v="1"/>
  </r>
  <r>
    <x v="0"/>
    <n v="1"/>
    <s v="11-00888"/>
    <x v="6"/>
    <d v="1899-12-30T18:46:00"/>
    <x v="1"/>
    <s v="N/A"/>
    <n v="27"/>
    <n v="4.99"/>
    <b v="0"/>
    <n v="7"/>
    <s v="Sunday"/>
    <x v="1"/>
    <x v="1"/>
  </r>
  <r>
    <x v="0"/>
    <n v="1"/>
    <s v="11-00889"/>
    <x v="6"/>
    <d v="1899-12-30T18:46:00"/>
    <x v="0"/>
    <n v="94"/>
    <n v="60"/>
    <n v="4.99"/>
    <b v="0"/>
    <n v="7"/>
    <s v="Sunday"/>
    <x v="1"/>
    <x v="0"/>
  </r>
  <r>
    <x v="0"/>
    <n v="1"/>
    <s v="11-00890"/>
    <x v="6"/>
    <d v="1899-12-30T18:46:00"/>
    <x v="0"/>
    <n v="102"/>
    <n v="81"/>
    <n v="4.99"/>
    <b v="0"/>
    <n v="7"/>
    <s v="Sunday"/>
    <x v="1"/>
    <x v="0"/>
  </r>
  <r>
    <x v="0"/>
    <n v="1"/>
    <s v="11-00891"/>
    <x v="6"/>
    <d v="1899-12-30T18:47:00"/>
    <x v="0"/>
    <n v="122"/>
    <n v="67"/>
    <n v="4.99"/>
    <b v="0"/>
    <n v="7"/>
    <s v="Sunday"/>
    <x v="1"/>
    <x v="0"/>
  </r>
  <r>
    <x v="0"/>
    <n v="1"/>
    <s v="11-00892"/>
    <x v="6"/>
    <d v="1899-12-30T18:48:00"/>
    <x v="0"/>
    <n v="95"/>
    <n v="69"/>
    <n v="4.99"/>
    <b v="0"/>
    <n v="7"/>
    <s v="Sunday"/>
    <x v="1"/>
    <x v="0"/>
  </r>
  <r>
    <x v="0"/>
    <n v="1"/>
    <s v="11-00893"/>
    <x v="6"/>
    <d v="1899-12-30T18:49:00"/>
    <x v="0"/>
    <n v="142"/>
    <n v="64"/>
    <n v="4.99"/>
    <b v="0"/>
    <n v="7"/>
    <s v="Sunday"/>
    <x v="1"/>
    <x v="0"/>
  </r>
  <r>
    <x v="0"/>
    <n v="1"/>
    <s v="11-00894"/>
    <x v="6"/>
    <d v="1899-12-30T18:51:00"/>
    <x v="0"/>
    <n v="144"/>
    <n v="69"/>
    <n v="4.99"/>
    <b v="0"/>
    <n v="7"/>
    <s v="Sunday"/>
    <x v="1"/>
    <x v="0"/>
  </r>
  <r>
    <x v="0"/>
    <n v="1"/>
    <s v="11-00895"/>
    <x v="6"/>
    <d v="1899-12-30T18:51:00"/>
    <x v="0"/>
    <n v="111"/>
    <n v="98"/>
    <n v="4.99"/>
    <b v="0"/>
    <n v="7"/>
    <s v="Sunday"/>
    <x v="1"/>
    <x v="0"/>
  </r>
  <r>
    <x v="0"/>
    <n v="1"/>
    <s v="11-00896"/>
    <x v="6"/>
    <d v="1899-12-30T18:52:00"/>
    <x v="0"/>
    <n v="101"/>
    <n v="51"/>
    <n v="4.99"/>
    <b v="0"/>
    <n v="7"/>
    <s v="Sunday"/>
    <x v="1"/>
    <x v="0"/>
  </r>
  <r>
    <x v="0"/>
    <n v="1"/>
    <s v="11-00897"/>
    <x v="6"/>
    <d v="1899-12-30T18:55:00"/>
    <x v="1"/>
    <s v="N/A"/>
    <n v="24"/>
    <n v="4.99"/>
    <b v="0"/>
    <n v="7"/>
    <s v="Sunday"/>
    <x v="1"/>
    <x v="1"/>
  </r>
  <r>
    <x v="0"/>
    <n v="1"/>
    <s v="11-00898"/>
    <x v="6"/>
    <d v="1899-12-30T18:55:00"/>
    <x v="0"/>
    <n v="131"/>
    <n v="230"/>
    <n v="4.99"/>
    <b v="0"/>
    <n v="7"/>
    <s v="Sunday"/>
    <x v="1"/>
    <x v="0"/>
  </r>
  <r>
    <x v="0"/>
    <n v="1"/>
    <s v="11-00899"/>
    <x v="6"/>
    <d v="1899-12-30T18:57:00"/>
    <x v="0"/>
    <n v="109"/>
    <n v="95"/>
    <n v="4.99"/>
    <b v="0"/>
    <n v="7"/>
    <s v="Sunday"/>
    <x v="1"/>
    <x v="0"/>
  </r>
  <r>
    <x v="0"/>
    <n v="1"/>
    <s v="11-00900"/>
    <x v="6"/>
    <d v="1899-12-30T19:02:00"/>
    <x v="0"/>
    <n v="40"/>
    <n v="47"/>
    <n v="4.99"/>
    <b v="0"/>
    <n v="7"/>
    <s v="Sunday"/>
    <x v="1"/>
    <x v="0"/>
  </r>
  <r>
    <x v="0"/>
    <n v="1"/>
    <s v="11-00902"/>
    <x v="6"/>
    <d v="1899-12-30T19:09:00"/>
    <x v="0"/>
    <n v="109"/>
    <n v="25"/>
    <n v="4.99"/>
    <b v="0"/>
    <n v="7"/>
    <s v="Sunday"/>
    <x v="1"/>
    <x v="1"/>
  </r>
  <r>
    <x v="0"/>
    <n v="1"/>
    <s v="11-00901"/>
    <x v="6"/>
    <d v="1899-12-30T19:09:00"/>
    <x v="0"/>
    <n v="71"/>
    <n v="92"/>
    <n v="4.99"/>
    <b v="0"/>
    <n v="7"/>
    <s v="Sunday"/>
    <x v="1"/>
    <x v="0"/>
  </r>
  <r>
    <x v="0"/>
    <n v="1"/>
    <s v="11-00903"/>
    <x v="6"/>
    <d v="1899-12-30T19:10:00"/>
    <x v="0"/>
    <n v="83"/>
    <n v="30"/>
    <n v="4.99"/>
    <b v="0"/>
    <n v="7"/>
    <s v="Sunday"/>
    <x v="1"/>
    <x v="1"/>
  </r>
  <r>
    <x v="0"/>
    <n v="1"/>
    <s v="11-00905"/>
    <x v="6"/>
    <d v="1899-12-30T19:13:00"/>
    <x v="0"/>
    <n v="54"/>
    <n v="35"/>
    <n v="4.99"/>
    <b v="0"/>
    <n v="7"/>
    <s v="Sunday"/>
    <x v="1"/>
    <x v="1"/>
  </r>
  <r>
    <x v="0"/>
    <n v="1"/>
    <s v="11-00904"/>
    <x v="6"/>
    <d v="1899-12-30T19:13:00"/>
    <x v="0"/>
    <n v="57"/>
    <n v="48"/>
    <n v="4.99"/>
    <b v="0"/>
    <n v="7"/>
    <s v="Sunday"/>
    <x v="1"/>
    <x v="0"/>
  </r>
  <r>
    <x v="0"/>
    <n v="1"/>
    <s v="11-00906"/>
    <x v="6"/>
    <d v="1899-12-30T19:18:00"/>
    <x v="0"/>
    <n v="100"/>
    <n v="44"/>
    <n v="4.99"/>
    <b v="0"/>
    <n v="7"/>
    <s v="Sunday"/>
    <x v="1"/>
    <x v="0"/>
  </r>
  <r>
    <x v="0"/>
    <n v="1"/>
    <s v="11-00907"/>
    <x v="6"/>
    <d v="1899-12-30T19:20:00"/>
    <x v="0"/>
    <n v="70"/>
    <n v="22"/>
    <n v="4.99"/>
    <b v="0"/>
    <n v="7"/>
    <s v="Sunday"/>
    <x v="1"/>
    <x v="1"/>
  </r>
  <r>
    <x v="0"/>
    <n v="1"/>
    <s v="11-00908"/>
    <x v="6"/>
    <d v="1899-12-30T19:23:00"/>
    <x v="0"/>
    <n v="66"/>
    <n v="35"/>
    <n v="4.99"/>
    <b v="0"/>
    <n v="7"/>
    <s v="Sunday"/>
    <x v="1"/>
    <x v="1"/>
  </r>
  <r>
    <x v="0"/>
    <n v="1"/>
    <s v="11-00909"/>
    <x v="6"/>
    <d v="1899-12-30T19:31:00"/>
    <x v="0"/>
    <n v="75"/>
    <n v="30"/>
    <n v="4.99"/>
    <b v="0"/>
    <n v="7"/>
    <s v="Sunday"/>
    <x v="1"/>
    <x v="1"/>
  </r>
  <r>
    <x v="0"/>
    <n v="1"/>
    <s v="11-00910"/>
    <x v="6"/>
    <d v="1899-12-30T19:33:00"/>
    <x v="0"/>
    <n v="46"/>
    <n v="39"/>
    <n v="4.99"/>
    <b v="0"/>
    <n v="7"/>
    <s v="Sunday"/>
    <x v="1"/>
    <x v="0"/>
  </r>
  <r>
    <x v="0"/>
    <n v="1"/>
    <s v="11-00911"/>
    <x v="6"/>
    <d v="1899-12-30T19:34:00"/>
    <x v="0"/>
    <n v="72"/>
    <n v="24"/>
    <n v="4.99"/>
    <b v="0"/>
    <n v="7"/>
    <s v="Sunday"/>
    <x v="1"/>
    <x v="1"/>
  </r>
  <r>
    <x v="0"/>
    <n v="1"/>
    <s v="11-00913"/>
    <x v="6"/>
    <d v="1899-12-30T19:38:00"/>
    <x v="0"/>
    <n v="70"/>
    <n v="34"/>
    <n v="4.99"/>
    <b v="0"/>
    <n v="7"/>
    <s v="Sunday"/>
    <x v="1"/>
    <x v="1"/>
  </r>
  <r>
    <x v="0"/>
    <n v="1"/>
    <s v="11-00912"/>
    <x v="6"/>
    <d v="1899-12-30T19:38:00"/>
    <x v="0"/>
    <n v="70"/>
    <n v="53"/>
    <n v="4.99"/>
    <b v="0"/>
    <n v="7"/>
    <s v="Sunday"/>
    <x v="1"/>
    <x v="0"/>
  </r>
  <r>
    <x v="0"/>
    <n v="1"/>
    <s v="11-00914"/>
    <x v="6"/>
    <d v="1899-12-30T19:39:00"/>
    <x v="0"/>
    <n v="67"/>
    <n v="70"/>
    <n v="4.99"/>
    <b v="0"/>
    <n v="7"/>
    <s v="Sunday"/>
    <x v="1"/>
    <x v="0"/>
  </r>
  <r>
    <x v="0"/>
    <n v="1"/>
    <s v="11-00915"/>
    <x v="6"/>
    <d v="1899-12-30T19:40:00"/>
    <x v="0"/>
    <n v="112"/>
    <n v="103"/>
    <n v="4.99"/>
    <b v="1"/>
    <n v="7"/>
    <s v="Sunday"/>
    <x v="1"/>
    <x v="0"/>
  </r>
  <r>
    <x v="0"/>
    <n v="1"/>
    <s v="11-00916"/>
    <x v="6"/>
    <d v="1899-12-30T19:43:00"/>
    <x v="0"/>
    <n v="73"/>
    <n v="64"/>
    <n v="4.99"/>
    <b v="0"/>
    <n v="7"/>
    <s v="Sunday"/>
    <x v="1"/>
    <x v="0"/>
  </r>
  <r>
    <x v="0"/>
    <n v="1"/>
    <s v="11-00917"/>
    <x v="6"/>
    <d v="1899-12-30T19:44:00"/>
    <x v="0"/>
    <n v="70"/>
    <n v="129"/>
    <n v="4.99"/>
    <b v="0"/>
    <n v="7"/>
    <s v="Sunday"/>
    <x v="1"/>
    <x v="0"/>
  </r>
  <r>
    <x v="0"/>
    <n v="1"/>
    <s v="11-00918"/>
    <x v="6"/>
    <d v="1899-12-30T19:44:00"/>
    <x v="0"/>
    <n v="56"/>
    <n v="130"/>
    <n v="4.99"/>
    <b v="0"/>
    <n v="7"/>
    <s v="Sunday"/>
    <x v="1"/>
    <x v="0"/>
  </r>
  <r>
    <x v="0"/>
    <n v="1"/>
    <s v="11-00919"/>
    <x v="6"/>
    <d v="1899-12-30T19:48:00"/>
    <x v="0"/>
    <n v="73"/>
    <n v="55"/>
    <n v="4.99"/>
    <b v="0"/>
    <n v="7"/>
    <s v="Sunday"/>
    <x v="1"/>
    <x v="0"/>
  </r>
  <r>
    <x v="0"/>
    <n v="1"/>
    <s v="11-00920"/>
    <x v="6"/>
    <d v="1899-12-30T20:03:00"/>
    <x v="1"/>
    <s v="N/A"/>
    <n v="31"/>
    <n v="4.99"/>
    <b v="0"/>
    <n v="7"/>
    <s v="Sunday"/>
    <x v="1"/>
    <x v="1"/>
  </r>
  <r>
    <x v="0"/>
    <n v="1"/>
    <s v="11-00921"/>
    <x v="6"/>
    <d v="1899-12-30T20:06:00"/>
    <x v="0"/>
    <n v="41"/>
    <n v="55"/>
    <n v="4.99"/>
    <b v="0"/>
    <n v="7"/>
    <s v="Sunday"/>
    <x v="1"/>
    <x v="0"/>
  </r>
  <r>
    <x v="0"/>
    <n v="1"/>
    <s v="11-00923"/>
    <x v="6"/>
    <d v="1899-12-30T20:11:00"/>
    <x v="0"/>
    <n v="43"/>
    <n v="35"/>
    <n v="4.99"/>
    <b v="0"/>
    <n v="7"/>
    <s v="Sunday"/>
    <x v="1"/>
    <x v="1"/>
  </r>
  <r>
    <x v="0"/>
    <n v="1"/>
    <s v="11-00922"/>
    <x v="6"/>
    <d v="1899-12-30T20:11:00"/>
    <x v="0"/>
    <n v="33"/>
    <n v="42"/>
    <n v="4.99"/>
    <b v="0"/>
    <n v="7"/>
    <s v="Sunday"/>
    <x v="1"/>
    <x v="0"/>
  </r>
  <r>
    <x v="0"/>
    <n v="1"/>
    <s v="11-00924"/>
    <x v="6"/>
    <d v="1899-12-30T20:11:00"/>
    <x v="0"/>
    <n v="50"/>
    <n v="56"/>
    <n v="4.99"/>
    <b v="0"/>
    <n v="7"/>
    <s v="Sunday"/>
    <x v="1"/>
    <x v="0"/>
  </r>
  <r>
    <x v="0"/>
    <n v="1"/>
    <s v="11-00925"/>
    <x v="6"/>
    <d v="1899-12-30T20:13:00"/>
    <x v="0"/>
    <n v="25"/>
    <n v="100"/>
    <n v="4.99"/>
    <b v="0"/>
    <n v="7"/>
    <s v="Sunday"/>
    <x v="1"/>
    <x v="0"/>
  </r>
  <r>
    <x v="0"/>
    <n v="1"/>
    <s v="11-00926"/>
    <x v="6"/>
    <d v="1899-12-30T20:20:00"/>
    <x v="0"/>
    <n v="48"/>
    <n v="112"/>
    <n v="4.99"/>
    <b v="0"/>
    <n v="7"/>
    <s v="Sunday"/>
    <x v="1"/>
    <x v="0"/>
  </r>
  <r>
    <x v="0"/>
    <n v="1"/>
    <s v="11-00927"/>
    <x v="6"/>
    <d v="1899-12-30T20:32:00"/>
    <x v="0"/>
    <n v="53"/>
    <n v="52"/>
    <n v="4.99"/>
    <b v="0"/>
    <n v="7"/>
    <s v="Sunday"/>
    <x v="1"/>
    <x v="0"/>
  </r>
  <r>
    <x v="0"/>
    <n v="1"/>
    <s v="11-00928"/>
    <x v="6"/>
    <d v="1899-12-30T20:36:00"/>
    <x v="0"/>
    <n v="37"/>
    <n v="70"/>
    <n v="4.99"/>
    <b v="0"/>
    <n v="7"/>
    <s v="Sunday"/>
    <x v="1"/>
    <x v="0"/>
  </r>
  <r>
    <x v="0"/>
    <n v="1"/>
    <s v="11-00929"/>
    <x v="6"/>
    <d v="1899-12-30T20:38:00"/>
    <x v="0"/>
    <n v="34"/>
    <n v="45"/>
    <n v="4.99"/>
    <b v="0"/>
    <n v="7"/>
    <s v="Sunday"/>
    <x v="1"/>
    <x v="0"/>
  </r>
  <r>
    <x v="0"/>
    <n v="1"/>
    <s v="11-00930"/>
    <x v="6"/>
    <d v="1899-12-30T20:46:00"/>
    <x v="1"/>
    <s v="N/A"/>
    <n v="34"/>
    <n v="4.99"/>
    <b v="0"/>
    <n v="7"/>
    <s v="Sunday"/>
    <x v="1"/>
    <x v="1"/>
  </r>
  <r>
    <x v="0"/>
    <n v="1"/>
    <s v="11-00931"/>
    <x v="6"/>
    <d v="1899-12-30T20:48:00"/>
    <x v="0"/>
    <n v="40"/>
    <n v="123"/>
    <n v="4.99"/>
    <b v="0"/>
    <n v="7"/>
    <s v="Sunday"/>
    <x v="1"/>
    <x v="0"/>
  </r>
  <r>
    <x v="1"/>
    <n v="1"/>
    <s v="21-00101"/>
    <x v="0"/>
    <d v="1899-12-30T12:18:00"/>
    <x v="0"/>
    <n v="33"/>
    <n v="58"/>
    <n v="4.99"/>
    <b v="0"/>
    <n v="1"/>
    <s v="Monday"/>
    <x v="0"/>
    <x v="0"/>
  </r>
  <r>
    <x v="1"/>
    <n v="1"/>
    <s v="21-00102"/>
    <x v="0"/>
    <d v="1899-12-30T12:38:00"/>
    <x v="0"/>
    <n v="27"/>
    <n v="42"/>
    <n v="4.99"/>
    <b v="0"/>
    <n v="1"/>
    <s v="Monday"/>
    <x v="0"/>
    <x v="0"/>
  </r>
  <r>
    <x v="1"/>
    <n v="1"/>
    <s v="21-00103"/>
    <x v="0"/>
    <d v="1899-12-30T12:47:00"/>
    <x v="0"/>
    <n v="23"/>
    <n v="204"/>
    <n v="4.99"/>
    <b v="0"/>
    <n v="1"/>
    <s v="Monday"/>
    <x v="0"/>
    <x v="0"/>
  </r>
  <r>
    <x v="1"/>
    <n v="1"/>
    <s v="21-00104"/>
    <x v="0"/>
    <d v="1899-12-30T12:57:00"/>
    <x v="0"/>
    <n v="39"/>
    <n v="55"/>
    <n v="4.99"/>
    <b v="0"/>
    <n v="1"/>
    <s v="Monday"/>
    <x v="0"/>
    <x v="0"/>
  </r>
  <r>
    <x v="1"/>
    <n v="1"/>
    <s v="21-00105"/>
    <x v="0"/>
    <d v="1899-12-30T13:05:00"/>
    <x v="0"/>
    <n v="22"/>
    <n v="39"/>
    <n v="4.99"/>
    <b v="0"/>
    <n v="1"/>
    <s v="Monday"/>
    <x v="0"/>
    <x v="0"/>
  </r>
  <r>
    <x v="1"/>
    <n v="1"/>
    <s v="21-00106"/>
    <x v="0"/>
    <d v="1899-12-30T13:28:00"/>
    <x v="0"/>
    <n v="33"/>
    <n v="34"/>
    <n v="4.99"/>
    <b v="0"/>
    <n v="1"/>
    <s v="Monday"/>
    <x v="0"/>
    <x v="1"/>
  </r>
  <r>
    <x v="1"/>
    <n v="1"/>
    <s v="21-00107"/>
    <x v="0"/>
    <d v="1899-12-30T13:56:00"/>
    <x v="0"/>
    <n v="33"/>
    <n v="39"/>
    <n v="4.99"/>
    <b v="0"/>
    <n v="1"/>
    <s v="Monday"/>
    <x v="0"/>
    <x v="0"/>
  </r>
  <r>
    <x v="1"/>
    <n v="1"/>
    <s v="21-00108"/>
    <x v="0"/>
    <d v="1899-12-30T14:55:00"/>
    <x v="0"/>
    <n v="24"/>
    <n v="55"/>
    <n v="4.99"/>
    <b v="0"/>
    <n v="1"/>
    <s v="Monday"/>
    <x v="0"/>
    <x v="0"/>
  </r>
  <r>
    <x v="1"/>
    <n v="1"/>
    <s v="21-00109"/>
    <x v="0"/>
    <d v="1899-12-30T15:01:00"/>
    <x v="0"/>
    <n v="34"/>
    <n v="40"/>
    <n v="4.99"/>
    <b v="0"/>
    <n v="1"/>
    <s v="Monday"/>
    <x v="0"/>
    <x v="0"/>
  </r>
  <r>
    <x v="1"/>
    <n v="1"/>
    <s v="21-00110"/>
    <x v="0"/>
    <d v="1899-12-30T16:36:00"/>
    <x v="0"/>
    <n v="33"/>
    <n v="25"/>
    <n v="4.99"/>
    <b v="0"/>
    <n v="1"/>
    <s v="Monday"/>
    <x v="0"/>
    <x v="1"/>
  </r>
  <r>
    <x v="1"/>
    <n v="1"/>
    <s v="21-00111"/>
    <x v="0"/>
    <d v="1899-12-30T16:39:00"/>
    <x v="0"/>
    <n v="21"/>
    <n v="44"/>
    <n v="4.99"/>
    <b v="0"/>
    <n v="1"/>
    <s v="Monday"/>
    <x v="0"/>
    <x v="0"/>
  </r>
  <r>
    <x v="1"/>
    <n v="1"/>
    <s v="21-00112"/>
    <x v="0"/>
    <d v="1899-12-30T17:00:00"/>
    <x v="0"/>
    <n v="51"/>
    <n v="79"/>
    <n v="4.99"/>
    <b v="0"/>
    <n v="1"/>
    <s v="Monday"/>
    <x v="0"/>
    <x v="0"/>
  </r>
  <r>
    <x v="1"/>
    <n v="1"/>
    <s v="21-00113"/>
    <x v="0"/>
    <d v="1899-12-30T17:02:00"/>
    <x v="1"/>
    <s v="N/A"/>
    <n v="26"/>
    <n v="4.99"/>
    <b v="0"/>
    <n v="1"/>
    <s v="Monday"/>
    <x v="0"/>
    <x v="1"/>
  </r>
  <r>
    <x v="1"/>
    <n v="1"/>
    <s v="21-00114"/>
    <x v="0"/>
    <d v="1899-12-30T17:14:00"/>
    <x v="0"/>
    <n v="62"/>
    <n v="75"/>
    <n v="4.99"/>
    <b v="0"/>
    <n v="1"/>
    <s v="Monday"/>
    <x v="0"/>
    <x v="0"/>
  </r>
  <r>
    <x v="1"/>
    <n v="1"/>
    <s v="21-00115"/>
    <x v="0"/>
    <d v="1899-12-30T17:16:00"/>
    <x v="0"/>
    <n v="52"/>
    <n v="30"/>
    <n v="4.99"/>
    <b v="0"/>
    <n v="1"/>
    <s v="Monday"/>
    <x v="0"/>
    <x v="1"/>
  </r>
  <r>
    <x v="1"/>
    <n v="1"/>
    <s v="21-00118"/>
    <x v="0"/>
    <d v="1899-12-30T17:19:00"/>
    <x v="0"/>
    <n v="59"/>
    <n v="30"/>
    <n v="4.99"/>
    <b v="0"/>
    <n v="1"/>
    <s v="Monday"/>
    <x v="0"/>
    <x v="1"/>
  </r>
  <r>
    <x v="1"/>
    <n v="1"/>
    <s v="21-00116"/>
    <x v="0"/>
    <d v="1899-12-30T17:19:00"/>
    <x v="0"/>
    <n v="54"/>
    <n v="32"/>
    <n v="4.99"/>
    <b v="0"/>
    <n v="1"/>
    <s v="Monday"/>
    <x v="0"/>
    <x v="1"/>
  </r>
  <r>
    <x v="1"/>
    <n v="1"/>
    <s v="21-00117"/>
    <x v="0"/>
    <d v="1899-12-30T17:19:00"/>
    <x v="0"/>
    <n v="46"/>
    <n v="57"/>
    <n v="4.99"/>
    <b v="1"/>
    <n v="1"/>
    <s v="Monday"/>
    <x v="0"/>
    <x v="0"/>
  </r>
  <r>
    <x v="1"/>
    <n v="1"/>
    <s v="21-00119"/>
    <x v="0"/>
    <d v="1899-12-30T17:21:00"/>
    <x v="0"/>
    <n v="56"/>
    <n v="80"/>
    <n v="4.99"/>
    <b v="0"/>
    <n v="1"/>
    <s v="Monday"/>
    <x v="0"/>
    <x v="0"/>
  </r>
  <r>
    <x v="1"/>
    <n v="1"/>
    <s v="21-00120"/>
    <x v="0"/>
    <d v="1899-12-30T17:21:00"/>
    <x v="0"/>
    <n v="54"/>
    <n v="118"/>
    <n v="4.99"/>
    <b v="0"/>
    <n v="1"/>
    <s v="Monday"/>
    <x v="0"/>
    <x v="0"/>
  </r>
  <r>
    <x v="1"/>
    <n v="1"/>
    <s v="21-00121"/>
    <x v="0"/>
    <d v="1899-12-30T17:26:00"/>
    <x v="0"/>
    <n v="45"/>
    <n v="139"/>
    <n v="4.99"/>
    <b v="0"/>
    <n v="1"/>
    <s v="Monday"/>
    <x v="0"/>
    <x v="0"/>
  </r>
  <r>
    <x v="1"/>
    <n v="1"/>
    <s v="21-00122"/>
    <x v="0"/>
    <d v="1899-12-30T17:27:00"/>
    <x v="0"/>
    <n v="56"/>
    <n v="40"/>
    <n v="4.99"/>
    <b v="0"/>
    <n v="1"/>
    <s v="Monday"/>
    <x v="0"/>
    <x v="0"/>
  </r>
  <r>
    <x v="1"/>
    <n v="1"/>
    <s v="21-00123"/>
    <x v="0"/>
    <d v="1899-12-30T17:30:00"/>
    <x v="0"/>
    <n v="49"/>
    <n v="53"/>
    <n v="4.99"/>
    <b v="0"/>
    <n v="1"/>
    <s v="Monday"/>
    <x v="0"/>
    <x v="0"/>
  </r>
  <r>
    <x v="1"/>
    <n v="1"/>
    <s v="21-00124"/>
    <x v="0"/>
    <d v="1899-12-30T17:31:00"/>
    <x v="0"/>
    <n v="60"/>
    <n v="120"/>
    <n v="4.99"/>
    <b v="0"/>
    <n v="1"/>
    <s v="Monday"/>
    <x v="0"/>
    <x v="0"/>
  </r>
  <r>
    <x v="1"/>
    <n v="1"/>
    <s v="21-00125"/>
    <x v="0"/>
    <d v="1899-12-30T17:33:00"/>
    <x v="1"/>
    <s v="N/A"/>
    <n v="22"/>
    <n v="4.99"/>
    <b v="0"/>
    <n v="1"/>
    <s v="Monday"/>
    <x v="0"/>
    <x v="1"/>
  </r>
  <r>
    <x v="1"/>
    <n v="1"/>
    <s v="21-00126"/>
    <x v="0"/>
    <d v="1899-12-30T17:36:00"/>
    <x v="1"/>
    <s v="N/A"/>
    <n v="25"/>
    <n v="4.99"/>
    <b v="0"/>
    <n v="1"/>
    <s v="Monday"/>
    <x v="0"/>
    <x v="1"/>
  </r>
  <r>
    <x v="1"/>
    <n v="1"/>
    <s v="21-00127"/>
    <x v="0"/>
    <d v="1899-12-30T17:36:00"/>
    <x v="1"/>
    <s v="N/A"/>
    <n v="25"/>
    <n v="4.99"/>
    <b v="0"/>
    <n v="1"/>
    <s v="Monday"/>
    <x v="0"/>
    <x v="1"/>
  </r>
  <r>
    <x v="1"/>
    <n v="1"/>
    <s v="21-00128"/>
    <x v="0"/>
    <d v="1899-12-30T17:36:00"/>
    <x v="0"/>
    <n v="49"/>
    <n v="211"/>
    <n v="4.99"/>
    <b v="0"/>
    <n v="1"/>
    <s v="Monday"/>
    <x v="0"/>
    <x v="0"/>
  </r>
  <r>
    <x v="1"/>
    <n v="1"/>
    <s v="21-00129"/>
    <x v="0"/>
    <d v="1899-12-30T17:37:00"/>
    <x v="0"/>
    <n v="64"/>
    <n v="46"/>
    <n v="4.99"/>
    <b v="0"/>
    <n v="1"/>
    <s v="Monday"/>
    <x v="0"/>
    <x v="0"/>
  </r>
  <r>
    <x v="1"/>
    <n v="1"/>
    <s v="21-00130"/>
    <x v="0"/>
    <d v="1899-12-30T17:44:00"/>
    <x v="0"/>
    <n v="44"/>
    <n v="68"/>
    <n v="4.99"/>
    <b v="0"/>
    <n v="1"/>
    <s v="Monday"/>
    <x v="0"/>
    <x v="0"/>
  </r>
  <r>
    <x v="1"/>
    <n v="1"/>
    <s v="21-00131"/>
    <x v="0"/>
    <d v="1899-12-30T17:46:00"/>
    <x v="0"/>
    <n v="62"/>
    <n v="38"/>
    <n v="4.99"/>
    <b v="0"/>
    <n v="1"/>
    <s v="Monday"/>
    <x v="0"/>
    <x v="0"/>
  </r>
  <r>
    <x v="1"/>
    <n v="1"/>
    <s v="21-00132"/>
    <x v="0"/>
    <d v="1899-12-30T17:48:00"/>
    <x v="0"/>
    <n v="61"/>
    <n v="106"/>
    <n v="4.99"/>
    <b v="0"/>
    <n v="1"/>
    <s v="Monday"/>
    <x v="0"/>
    <x v="0"/>
  </r>
  <r>
    <x v="1"/>
    <n v="1"/>
    <s v="21-00133"/>
    <x v="0"/>
    <d v="1899-12-30T17:56:00"/>
    <x v="0"/>
    <n v="66"/>
    <n v="61"/>
    <n v="4.99"/>
    <b v="0"/>
    <n v="1"/>
    <s v="Monday"/>
    <x v="0"/>
    <x v="0"/>
  </r>
  <r>
    <x v="1"/>
    <n v="1"/>
    <s v="21-00134"/>
    <x v="0"/>
    <d v="1899-12-30T18:09:00"/>
    <x v="0"/>
    <n v="52"/>
    <n v="41"/>
    <n v="4.99"/>
    <b v="0"/>
    <n v="1"/>
    <s v="Monday"/>
    <x v="0"/>
    <x v="0"/>
  </r>
  <r>
    <x v="1"/>
    <n v="1"/>
    <s v="21-00135"/>
    <x v="0"/>
    <d v="1899-12-30T18:14:00"/>
    <x v="0"/>
    <n v="48"/>
    <n v="213"/>
    <n v="4.99"/>
    <b v="0"/>
    <n v="1"/>
    <s v="Monday"/>
    <x v="0"/>
    <x v="0"/>
  </r>
  <r>
    <x v="1"/>
    <n v="1"/>
    <s v="21-00136"/>
    <x v="0"/>
    <d v="1899-12-30T18:15:00"/>
    <x v="0"/>
    <n v="47"/>
    <n v="75"/>
    <n v="4.99"/>
    <b v="0"/>
    <n v="1"/>
    <s v="Monday"/>
    <x v="0"/>
    <x v="0"/>
  </r>
  <r>
    <x v="1"/>
    <n v="1"/>
    <s v="21-00137"/>
    <x v="0"/>
    <d v="1899-12-30T18:16:00"/>
    <x v="0"/>
    <n v="34"/>
    <n v="37"/>
    <n v="4.99"/>
    <b v="0"/>
    <n v="1"/>
    <s v="Monday"/>
    <x v="0"/>
    <x v="0"/>
  </r>
  <r>
    <x v="1"/>
    <n v="1"/>
    <s v="21-00138"/>
    <x v="0"/>
    <d v="1899-12-30T18:17:00"/>
    <x v="0"/>
    <n v="43"/>
    <n v="31"/>
    <n v="4.99"/>
    <b v="0"/>
    <n v="1"/>
    <s v="Monday"/>
    <x v="0"/>
    <x v="1"/>
  </r>
  <r>
    <x v="1"/>
    <n v="1"/>
    <s v="21-00139"/>
    <x v="0"/>
    <d v="1899-12-30T18:18:00"/>
    <x v="0"/>
    <n v="32"/>
    <n v="27"/>
    <n v="4.99"/>
    <b v="0"/>
    <n v="1"/>
    <s v="Monday"/>
    <x v="0"/>
    <x v="1"/>
  </r>
  <r>
    <x v="1"/>
    <n v="1"/>
    <s v="21-00140"/>
    <x v="0"/>
    <d v="1899-12-30T18:19:00"/>
    <x v="0"/>
    <n v="40"/>
    <n v="83"/>
    <n v="4.99"/>
    <b v="0"/>
    <n v="1"/>
    <s v="Monday"/>
    <x v="0"/>
    <x v="0"/>
  </r>
  <r>
    <x v="1"/>
    <n v="1"/>
    <s v="21-00141"/>
    <x v="0"/>
    <d v="1899-12-30T18:26:00"/>
    <x v="0"/>
    <n v="34"/>
    <n v="64"/>
    <n v="4.99"/>
    <b v="1"/>
    <n v="1"/>
    <s v="Monday"/>
    <x v="0"/>
    <x v="0"/>
  </r>
  <r>
    <x v="1"/>
    <n v="1"/>
    <s v="21-00142"/>
    <x v="0"/>
    <d v="1899-12-30T18:29:00"/>
    <x v="0"/>
    <n v="41"/>
    <n v="123"/>
    <n v="4.99"/>
    <b v="0"/>
    <n v="1"/>
    <s v="Monday"/>
    <x v="0"/>
    <x v="0"/>
  </r>
  <r>
    <x v="1"/>
    <n v="1"/>
    <s v="21-00144"/>
    <x v="0"/>
    <d v="1899-12-30T18:30:00"/>
    <x v="0"/>
    <n v="52"/>
    <n v="69"/>
    <n v="4.99"/>
    <b v="0"/>
    <n v="1"/>
    <s v="Monday"/>
    <x v="0"/>
    <x v="0"/>
  </r>
  <r>
    <x v="1"/>
    <n v="1"/>
    <s v="21-00143"/>
    <x v="0"/>
    <d v="1899-12-30T18:30:00"/>
    <x v="0"/>
    <n v="41"/>
    <n v="74"/>
    <n v="4.99"/>
    <b v="0"/>
    <n v="1"/>
    <s v="Monday"/>
    <x v="0"/>
    <x v="0"/>
  </r>
  <r>
    <x v="1"/>
    <n v="1"/>
    <s v="21-00145"/>
    <x v="0"/>
    <d v="1899-12-30T18:32:00"/>
    <x v="0"/>
    <n v="48"/>
    <n v="42"/>
    <n v="4.99"/>
    <b v="0"/>
    <n v="1"/>
    <s v="Monday"/>
    <x v="0"/>
    <x v="0"/>
  </r>
  <r>
    <x v="1"/>
    <n v="1"/>
    <s v="21-00146"/>
    <x v="0"/>
    <d v="1899-12-30T18:35:00"/>
    <x v="0"/>
    <n v="55"/>
    <n v="66"/>
    <n v="4.99"/>
    <b v="0"/>
    <n v="1"/>
    <s v="Monday"/>
    <x v="0"/>
    <x v="0"/>
  </r>
  <r>
    <x v="1"/>
    <n v="1"/>
    <s v="21-00147"/>
    <x v="0"/>
    <d v="1899-12-30T18:40:00"/>
    <x v="0"/>
    <n v="48"/>
    <n v="46"/>
    <n v="4.99"/>
    <b v="0"/>
    <n v="1"/>
    <s v="Monday"/>
    <x v="0"/>
    <x v="0"/>
  </r>
  <r>
    <x v="1"/>
    <n v="1"/>
    <s v="21-00148"/>
    <x v="0"/>
    <d v="1899-12-30T18:54:00"/>
    <x v="0"/>
    <n v="46"/>
    <n v="31"/>
    <n v="4.99"/>
    <b v="0"/>
    <n v="1"/>
    <s v="Monday"/>
    <x v="0"/>
    <x v="1"/>
  </r>
  <r>
    <x v="1"/>
    <n v="1"/>
    <s v="21-00149"/>
    <x v="0"/>
    <d v="1899-12-30T19:04:00"/>
    <x v="0"/>
    <n v="26"/>
    <n v="77"/>
    <n v="4.99"/>
    <b v="0"/>
    <n v="1"/>
    <s v="Monday"/>
    <x v="0"/>
    <x v="0"/>
  </r>
  <r>
    <x v="1"/>
    <n v="1"/>
    <s v="21-00150"/>
    <x v="0"/>
    <d v="1899-12-30T19:15:00"/>
    <x v="0"/>
    <n v="30"/>
    <n v="101"/>
    <n v="4.99"/>
    <b v="0"/>
    <n v="1"/>
    <s v="Monday"/>
    <x v="0"/>
    <x v="0"/>
  </r>
  <r>
    <x v="1"/>
    <n v="1"/>
    <s v="21-00151"/>
    <x v="0"/>
    <d v="1899-12-30T19:21:00"/>
    <x v="0"/>
    <n v="36"/>
    <n v="77"/>
    <n v="4.99"/>
    <b v="0"/>
    <n v="1"/>
    <s v="Monday"/>
    <x v="0"/>
    <x v="0"/>
  </r>
  <r>
    <x v="1"/>
    <n v="1"/>
    <s v="21-00152"/>
    <x v="0"/>
    <d v="1899-12-30T19:23:00"/>
    <x v="0"/>
    <n v="38"/>
    <n v="38"/>
    <n v="4.99"/>
    <b v="0"/>
    <n v="1"/>
    <s v="Monday"/>
    <x v="0"/>
    <x v="0"/>
  </r>
  <r>
    <x v="1"/>
    <n v="1"/>
    <s v="21-00153"/>
    <x v="0"/>
    <d v="1899-12-30T19:33:00"/>
    <x v="0"/>
    <n v="20"/>
    <n v="106"/>
    <n v="4.99"/>
    <b v="0"/>
    <n v="1"/>
    <s v="Monday"/>
    <x v="0"/>
    <x v="0"/>
  </r>
  <r>
    <x v="1"/>
    <n v="1"/>
    <s v="21-00154"/>
    <x v="0"/>
    <d v="1899-12-30T19:39:00"/>
    <x v="0"/>
    <n v="29"/>
    <n v="79"/>
    <n v="4.99"/>
    <b v="0"/>
    <n v="1"/>
    <s v="Monday"/>
    <x v="0"/>
    <x v="0"/>
  </r>
  <r>
    <x v="1"/>
    <n v="1"/>
    <s v="21-00155"/>
    <x v="0"/>
    <d v="1899-12-30T19:46:00"/>
    <x v="0"/>
    <n v="27"/>
    <n v="24"/>
    <n v="4.99"/>
    <b v="0"/>
    <n v="1"/>
    <s v="Monday"/>
    <x v="0"/>
    <x v="1"/>
  </r>
  <r>
    <x v="1"/>
    <n v="1"/>
    <s v="21-00156"/>
    <x v="0"/>
    <d v="1899-12-30T19:50:00"/>
    <x v="0"/>
    <n v="20"/>
    <n v="101"/>
    <n v="4.99"/>
    <b v="0"/>
    <n v="1"/>
    <s v="Monday"/>
    <x v="0"/>
    <x v="0"/>
  </r>
  <r>
    <x v="1"/>
    <n v="1"/>
    <s v="21-00157"/>
    <x v="0"/>
    <d v="1899-12-30T19:51:00"/>
    <x v="0"/>
    <n v="30"/>
    <n v="20"/>
    <n v="4.99"/>
    <b v="0"/>
    <n v="1"/>
    <s v="Monday"/>
    <x v="0"/>
    <x v="1"/>
  </r>
  <r>
    <x v="1"/>
    <n v="1"/>
    <s v="21-00158"/>
    <x v="0"/>
    <d v="1899-12-30T19:53:00"/>
    <x v="0"/>
    <n v="30"/>
    <n v="48"/>
    <n v="4.99"/>
    <b v="0"/>
    <n v="1"/>
    <s v="Monday"/>
    <x v="0"/>
    <x v="0"/>
  </r>
  <r>
    <x v="1"/>
    <n v="1"/>
    <s v="21-00159"/>
    <x v="0"/>
    <d v="1899-12-30T20:14:00"/>
    <x v="0"/>
    <n v="23"/>
    <n v="24"/>
    <n v="4.99"/>
    <b v="0"/>
    <n v="1"/>
    <s v="Monday"/>
    <x v="0"/>
    <x v="1"/>
  </r>
  <r>
    <x v="1"/>
    <n v="1"/>
    <s v="21-00160"/>
    <x v="0"/>
    <d v="1899-12-30T20:43:00"/>
    <x v="0"/>
    <n v="30"/>
    <n v="86"/>
    <n v="4.99"/>
    <b v="0"/>
    <n v="1"/>
    <s v="Monday"/>
    <x v="0"/>
    <x v="0"/>
  </r>
  <r>
    <x v="1"/>
    <n v="1"/>
    <s v="21-00161"/>
    <x v="0"/>
    <d v="1899-12-30T20:49:00"/>
    <x v="0"/>
    <n v="22"/>
    <n v="66"/>
    <n v="4.99"/>
    <b v="0"/>
    <n v="1"/>
    <s v="Monday"/>
    <x v="0"/>
    <x v="0"/>
  </r>
  <r>
    <x v="1"/>
    <n v="1"/>
    <s v="21-00162"/>
    <x v="0"/>
    <d v="1899-12-30T20:56:00"/>
    <x v="0"/>
    <n v="23"/>
    <n v="36"/>
    <n v="4.99"/>
    <b v="0"/>
    <n v="1"/>
    <s v="Monday"/>
    <x v="0"/>
    <x v="0"/>
  </r>
  <r>
    <x v="1"/>
    <n v="1"/>
    <s v="21-00163"/>
    <x v="1"/>
    <d v="1899-12-30T12:02:00"/>
    <x v="0"/>
    <n v="31"/>
    <n v="22"/>
    <n v="4.99"/>
    <b v="0"/>
    <n v="2"/>
    <s v="Tuesday"/>
    <x v="0"/>
    <x v="1"/>
  </r>
  <r>
    <x v="1"/>
    <n v="1"/>
    <s v="21-00164"/>
    <x v="1"/>
    <d v="1899-12-30T12:26:00"/>
    <x v="0"/>
    <n v="27"/>
    <n v="28"/>
    <n v="4.99"/>
    <b v="0"/>
    <n v="2"/>
    <s v="Tuesday"/>
    <x v="0"/>
    <x v="1"/>
  </r>
  <r>
    <x v="1"/>
    <n v="1"/>
    <s v="21-00165"/>
    <x v="1"/>
    <d v="1899-12-30T12:31:00"/>
    <x v="0"/>
    <n v="39"/>
    <n v="91"/>
    <n v="4.99"/>
    <b v="0"/>
    <n v="2"/>
    <s v="Tuesday"/>
    <x v="0"/>
    <x v="0"/>
  </r>
  <r>
    <x v="1"/>
    <n v="1"/>
    <s v="21-00166"/>
    <x v="1"/>
    <d v="1899-12-30T13:19:00"/>
    <x v="0"/>
    <n v="28"/>
    <n v="37"/>
    <n v="4.99"/>
    <b v="0"/>
    <n v="2"/>
    <s v="Tuesday"/>
    <x v="0"/>
    <x v="0"/>
  </r>
  <r>
    <x v="1"/>
    <n v="1"/>
    <s v="21-00167"/>
    <x v="1"/>
    <d v="1899-12-30T13:40:00"/>
    <x v="0"/>
    <n v="23"/>
    <n v="23"/>
    <n v="4.99"/>
    <b v="0"/>
    <n v="2"/>
    <s v="Tuesday"/>
    <x v="0"/>
    <x v="1"/>
  </r>
  <r>
    <x v="1"/>
    <n v="1"/>
    <s v="21-00168"/>
    <x v="1"/>
    <d v="1899-12-30T14:13:00"/>
    <x v="0"/>
    <n v="34"/>
    <n v="39"/>
    <n v="4.99"/>
    <b v="0"/>
    <n v="2"/>
    <s v="Tuesday"/>
    <x v="0"/>
    <x v="0"/>
  </r>
  <r>
    <x v="1"/>
    <n v="1"/>
    <s v="21-00169"/>
    <x v="1"/>
    <d v="1899-12-30T14:35:00"/>
    <x v="0"/>
    <n v="39"/>
    <n v="47"/>
    <n v="4.99"/>
    <b v="0"/>
    <n v="2"/>
    <s v="Tuesday"/>
    <x v="0"/>
    <x v="0"/>
  </r>
  <r>
    <x v="1"/>
    <n v="1"/>
    <s v="21-00170"/>
    <x v="1"/>
    <d v="1899-12-30T15:29:00"/>
    <x v="0"/>
    <n v="25"/>
    <n v="58"/>
    <n v="4.99"/>
    <b v="1"/>
    <n v="2"/>
    <s v="Tuesday"/>
    <x v="0"/>
    <x v="0"/>
  </r>
  <r>
    <x v="1"/>
    <n v="1"/>
    <s v="21-00171"/>
    <x v="1"/>
    <d v="1899-12-30T16:02:00"/>
    <x v="0"/>
    <n v="40"/>
    <n v="65"/>
    <n v="4.99"/>
    <b v="0"/>
    <n v="2"/>
    <s v="Tuesday"/>
    <x v="0"/>
    <x v="0"/>
  </r>
  <r>
    <x v="1"/>
    <n v="1"/>
    <s v="21-00172"/>
    <x v="1"/>
    <d v="1899-12-30T16:26:00"/>
    <x v="0"/>
    <n v="35"/>
    <n v="25"/>
    <n v="4.99"/>
    <b v="0"/>
    <n v="2"/>
    <s v="Tuesday"/>
    <x v="0"/>
    <x v="1"/>
  </r>
  <r>
    <x v="1"/>
    <n v="1"/>
    <s v="21-00173"/>
    <x v="1"/>
    <d v="1899-12-30T17:01:00"/>
    <x v="0"/>
    <n v="29"/>
    <n v="42"/>
    <n v="4.99"/>
    <b v="0"/>
    <n v="2"/>
    <s v="Tuesday"/>
    <x v="0"/>
    <x v="0"/>
  </r>
  <r>
    <x v="1"/>
    <n v="1"/>
    <s v="21-00174"/>
    <x v="1"/>
    <d v="1899-12-30T17:08:00"/>
    <x v="0"/>
    <n v="33"/>
    <n v="42"/>
    <n v="4.99"/>
    <b v="0"/>
    <n v="2"/>
    <s v="Tuesday"/>
    <x v="0"/>
    <x v="0"/>
  </r>
  <r>
    <x v="1"/>
    <n v="1"/>
    <s v="21-00176"/>
    <x v="1"/>
    <d v="1899-12-30T17:09:00"/>
    <x v="0"/>
    <n v="40"/>
    <n v="27"/>
    <n v="4.99"/>
    <b v="0"/>
    <n v="2"/>
    <s v="Tuesday"/>
    <x v="0"/>
    <x v="1"/>
  </r>
  <r>
    <x v="1"/>
    <n v="1"/>
    <s v="21-00175"/>
    <x v="1"/>
    <d v="1899-12-30T17:09:00"/>
    <x v="0"/>
    <n v="35"/>
    <n v="36"/>
    <n v="4.99"/>
    <b v="0"/>
    <n v="2"/>
    <s v="Tuesday"/>
    <x v="0"/>
    <x v="0"/>
  </r>
  <r>
    <x v="1"/>
    <n v="1"/>
    <s v="21-00177"/>
    <x v="1"/>
    <d v="1899-12-30T17:12:00"/>
    <x v="0"/>
    <n v="34"/>
    <n v="208"/>
    <n v="4.99"/>
    <b v="1"/>
    <n v="2"/>
    <s v="Tuesday"/>
    <x v="0"/>
    <x v="0"/>
  </r>
  <r>
    <x v="1"/>
    <n v="1"/>
    <s v="21-00178"/>
    <x v="1"/>
    <d v="1899-12-30T17:24:00"/>
    <x v="0"/>
    <n v="30"/>
    <n v="34"/>
    <n v="4.99"/>
    <b v="0"/>
    <n v="2"/>
    <s v="Tuesday"/>
    <x v="0"/>
    <x v="1"/>
  </r>
  <r>
    <x v="1"/>
    <n v="1"/>
    <s v="21-00179"/>
    <x v="1"/>
    <d v="1899-12-30T17:24:00"/>
    <x v="0"/>
    <n v="31"/>
    <n v="60"/>
    <n v="4.99"/>
    <b v="0"/>
    <n v="2"/>
    <s v="Tuesday"/>
    <x v="0"/>
    <x v="0"/>
  </r>
  <r>
    <x v="1"/>
    <n v="1"/>
    <s v="21-00180"/>
    <x v="1"/>
    <d v="1899-12-30T17:24:00"/>
    <x v="0"/>
    <n v="33"/>
    <n v="90"/>
    <n v="4.99"/>
    <b v="0"/>
    <n v="2"/>
    <s v="Tuesday"/>
    <x v="0"/>
    <x v="0"/>
  </r>
  <r>
    <x v="1"/>
    <n v="1"/>
    <s v="21-00181"/>
    <x v="1"/>
    <d v="1899-12-30T17:26:00"/>
    <x v="0"/>
    <n v="37"/>
    <n v="64"/>
    <n v="4.99"/>
    <b v="0"/>
    <n v="2"/>
    <s v="Tuesday"/>
    <x v="0"/>
    <x v="0"/>
  </r>
  <r>
    <x v="1"/>
    <n v="1"/>
    <s v="21-00182"/>
    <x v="1"/>
    <d v="1899-12-30T17:28:00"/>
    <x v="0"/>
    <n v="46"/>
    <n v="39"/>
    <n v="4.99"/>
    <b v="0"/>
    <n v="2"/>
    <s v="Tuesday"/>
    <x v="0"/>
    <x v="0"/>
  </r>
  <r>
    <x v="1"/>
    <n v="1"/>
    <s v="21-00183"/>
    <x v="1"/>
    <d v="1899-12-30T17:36:00"/>
    <x v="0"/>
    <n v="38"/>
    <n v="24"/>
    <n v="4.99"/>
    <b v="0"/>
    <n v="2"/>
    <s v="Tuesday"/>
    <x v="0"/>
    <x v="1"/>
  </r>
  <r>
    <x v="1"/>
    <n v="1"/>
    <s v="21-00184"/>
    <x v="1"/>
    <d v="1899-12-30T17:41:00"/>
    <x v="0"/>
    <n v="40"/>
    <n v="27"/>
    <n v="4.99"/>
    <b v="0"/>
    <n v="2"/>
    <s v="Tuesday"/>
    <x v="0"/>
    <x v="1"/>
  </r>
  <r>
    <x v="1"/>
    <n v="1"/>
    <s v="21-00185"/>
    <x v="1"/>
    <d v="1899-12-30T17:41:00"/>
    <x v="0"/>
    <n v="53"/>
    <n v="59"/>
    <n v="4.99"/>
    <b v="0"/>
    <n v="2"/>
    <s v="Tuesday"/>
    <x v="0"/>
    <x v="0"/>
  </r>
  <r>
    <x v="1"/>
    <n v="1"/>
    <s v="21-00186"/>
    <x v="1"/>
    <d v="1899-12-30T17:50:00"/>
    <x v="0"/>
    <n v="52"/>
    <n v="130"/>
    <n v="4.99"/>
    <b v="0"/>
    <n v="2"/>
    <s v="Tuesday"/>
    <x v="0"/>
    <x v="0"/>
  </r>
  <r>
    <x v="1"/>
    <n v="1"/>
    <s v="21-00187"/>
    <x v="1"/>
    <d v="1899-12-30T17:54:00"/>
    <x v="0"/>
    <n v="29"/>
    <n v="30"/>
    <n v="4.99"/>
    <b v="1"/>
    <n v="2"/>
    <s v="Tuesday"/>
    <x v="0"/>
    <x v="1"/>
  </r>
  <r>
    <x v="1"/>
    <n v="1"/>
    <s v="21-00188"/>
    <x v="1"/>
    <d v="1899-12-30T17:56:00"/>
    <x v="0"/>
    <n v="43"/>
    <n v="37"/>
    <n v="4.99"/>
    <b v="0"/>
    <n v="2"/>
    <s v="Tuesday"/>
    <x v="0"/>
    <x v="0"/>
  </r>
  <r>
    <x v="1"/>
    <n v="1"/>
    <s v="21-00189"/>
    <x v="1"/>
    <d v="1899-12-30T18:01:00"/>
    <x v="0"/>
    <n v="39"/>
    <n v="21"/>
    <n v="4.99"/>
    <b v="0"/>
    <n v="2"/>
    <s v="Tuesday"/>
    <x v="0"/>
    <x v="1"/>
  </r>
  <r>
    <x v="1"/>
    <n v="1"/>
    <s v="21-00190"/>
    <x v="1"/>
    <d v="1899-12-30T18:10:00"/>
    <x v="0"/>
    <n v="46"/>
    <n v="42"/>
    <n v="4.99"/>
    <b v="0"/>
    <n v="2"/>
    <s v="Tuesday"/>
    <x v="0"/>
    <x v="0"/>
  </r>
  <r>
    <x v="1"/>
    <n v="1"/>
    <s v="21-00191"/>
    <x v="1"/>
    <d v="1899-12-30T18:17:00"/>
    <x v="0"/>
    <n v="33"/>
    <n v="193"/>
    <n v="4.99"/>
    <b v="0"/>
    <n v="2"/>
    <s v="Tuesday"/>
    <x v="0"/>
    <x v="0"/>
  </r>
  <r>
    <x v="1"/>
    <n v="1"/>
    <s v="21-00192"/>
    <x v="1"/>
    <d v="1899-12-30T18:23:00"/>
    <x v="0"/>
    <n v="40"/>
    <n v="24"/>
    <n v="4.99"/>
    <b v="0"/>
    <n v="2"/>
    <s v="Tuesday"/>
    <x v="0"/>
    <x v="1"/>
  </r>
  <r>
    <x v="1"/>
    <n v="1"/>
    <s v="21-00193"/>
    <x v="1"/>
    <d v="1899-12-30T18:23:00"/>
    <x v="0"/>
    <n v="35"/>
    <n v="217"/>
    <n v="4.99"/>
    <b v="0"/>
    <n v="2"/>
    <s v="Tuesday"/>
    <x v="0"/>
    <x v="0"/>
  </r>
  <r>
    <x v="1"/>
    <n v="1"/>
    <s v="21-00194"/>
    <x v="1"/>
    <d v="1899-12-30T18:25:00"/>
    <x v="0"/>
    <n v="41"/>
    <n v="250"/>
    <n v="4.99"/>
    <b v="0"/>
    <n v="2"/>
    <s v="Tuesday"/>
    <x v="0"/>
    <x v="0"/>
  </r>
  <r>
    <x v="1"/>
    <n v="1"/>
    <s v="21-00195"/>
    <x v="1"/>
    <d v="1899-12-30T18:28:00"/>
    <x v="0"/>
    <n v="41"/>
    <n v="40"/>
    <n v="4.99"/>
    <b v="0"/>
    <n v="2"/>
    <s v="Tuesday"/>
    <x v="0"/>
    <x v="0"/>
  </r>
  <r>
    <x v="1"/>
    <n v="1"/>
    <s v="21-00196"/>
    <x v="1"/>
    <d v="1899-12-30T18:34:00"/>
    <x v="0"/>
    <n v="43"/>
    <n v="41"/>
    <n v="4.99"/>
    <b v="0"/>
    <n v="2"/>
    <s v="Tuesday"/>
    <x v="0"/>
    <x v="0"/>
  </r>
  <r>
    <x v="1"/>
    <n v="1"/>
    <s v="21-00197"/>
    <x v="1"/>
    <d v="1899-12-30T18:43:00"/>
    <x v="0"/>
    <n v="44"/>
    <n v="156"/>
    <n v="4.99"/>
    <b v="0"/>
    <n v="2"/>
    <s v="Tuesday"/>
    <x v="0"/>
    <x v="0"/>
  </r>
  <r>
    <x v="1"/>
    <n v="1"/>
    <s v="21-00198"/>
    <x v="1"/>
    <d v="1899-12-30T18:54:00"/>
    <x v="0"/>
    <n v="42"/>
    <n v="44"/>
    <n v="4.99"/>
    <b v="0"/>
    <n v="2"/>
    <s v="Tuesday"/>
    <x v="0"/>
    <x v="0"/>
  </r>
  <r>
    <x v="1"/>
    <n v="1"/>
    <s v="21-00199"/>
    <x v="1"/>
    <d v="1899-12-30T18:55:00"/>
    <x v="0"/>
    <n v="40"/>
    <n v="69"/>
    <n v="4.99"/>
    <b v="0"/>
    <n v="2"/>
    <s v="Tuesday"/>
    <x v="0"/>
    <x v="0"/>
  </r>
  <r>
    <x v="1"/>
    <n v="1"/>
    <s v="21-00200"/>
    <x v="1"/>
    <d v="1899-12-30T18:57:00"/>
    <x v="0"/>
    <n v="36"/>
    <n v="25"/>
    <n v="4.99"/>
    <b v="0"/>
    <n v="2"/>
    <s v="Tuesday"/>
    <x v="0"/>
    <x v="1"/>
  </r>
  <r>
    <x v="1"/>
    <n v="1"/>
    <s v="21-00201"/>
    <x v="1"/>
    <d v="1899-12-30T19:17:00"/>
    <x v="0"/>
    <n v="21"/>
    <n v="43"/>
    <n v="4.99"/>
    <b v="0"/>
    <n v="2"/>
    <s v="Tuesday"/>
    <x v="0"/>
    <x v="0"/>
  </r>
  <r>
    <x v="1"/>
    <n v="1"/>
    <s v="21-00202"/>
    <x v="1"/>
    <d v="1899-12-30T19:25:00"/>
    <x v="0"/>
    <n v="24"/>
    <n v="48"/>
    <n v="4.99"/>
    <b v="0"/>
    <n v="2"/>
    <s v="Tuesday"/>
    <x v="0"/>
    <x v="0"/>
  </r>
  <r>
    <x v="1"/>
    <n v="1"/>
    <s v="21-00203"/>
    <x v="1"/>
    <d v="1899-12-30T19:30:00"/>
    <x v="0"/>
    <n v="31"/>
    <n v="24"/>
    <n v="4.99"/>
    <b v="0"/>
    <n v="2"/>
    <s v="Tuesday"/>
    <x v="0"/>
    <x v="1"/>
  </r>
  <r>
    <x v="1"/>
    <n v="1"/>
    <s v="21-00204"/>
    <x v="1"/>
    <d v="1899-12-30T19:31:00"/>
    <x v="0"/>
    <n v="36"/>
    <n v="109"/>
    <n v="4.99"/>
    <b v="0"/>
    <n v="2"/>
    <s v="Tuesday"/>
    <x v="0"/>
    <x v="0"/>
  </r>
  <r>
    <x v="1"/>
    <n v="1"/>
    <s v="21-00205"/>
    <x v="1"/>
    <d v="1899-12-30T19:33:00"/>
    <x v="0"/>
    <n v="37"/>
    <n v="66"/>
    <n v="4.99"/>
    <b v="1"/>
    <n v="2"/>
    <s v="Tuesday"/>
    <x v="0"/>
    <x v="0"/>
  </r>
  <r>
    <x v="1"/>
    <n v="1"/>
    <s v="21-00206"/>
    <x v="1"/>
    <d v="1899-12-30T19:42:00"/>
    <x v="0"/>
    <n v="21"/>
    <n v="37"/>
    <n v="4.99"/>
    <b v="1"/>
    <n v="2"/>
    <s v="Tuesday"/>
    <x v="0"/>
    <x v="0"/>
  </r>
  <r>
    <x v="1"/>
    <n v="1"/>
    <s v="21-00207"/>
    <x v="1"/>
    <d v="1899-12-30T19:47:00"/>
    <x v="0"/>
    <n v="32"/>
    <n v="42"/>
    <n v="4.99"/>
    <b v="0"/>
    <n v="2"/>
    <s v="Tuesday"/>
    <x v="0"/>
    <x v="0"/>
  </r>
  <r>
    <x v="1"/>
    <n v="1"/>
    <s v="21-00208"/>
    <x v="1"/>
    <d v="1899-12-30T19:55:00"/>
    <x v="0"/>
    <n v="26"/>
    <n v="87"/>
    <n v="4.99"/>
    <b v="0"/>
    <n v="2"/>
    <s v="Tuesday"/>
    <x v="0"/>
    <x v="0"/>
  </r>
  <r>
    <x v="1"/>
    <n v="1"/>
    <s v="21-00209"/>
    <x v="1"/>
    <d v="1899-12-30T19:58:00"/>
    <x v="0"/>
    <n v="21"/>
    <n v="22"/>
    <n v="4.99"/>
    <b v="0"/>
    <n v="2"/>
    <s v="Tuesday"/>
    <x v="0"/>
    <x v="1"/>
  </r>
  <r>
    <x v="1"/>
    <n v="1"/>
    <s v="21-00210"/>
    <x v="1"/>
    <d v="1899-12-30T20:00:00"/>
    <x v="0"/>
    <n v="22"/>
    <n v="96"/>
    <n v="4.99"/>
    <b v="0"/>
    <n v="2"/>
    <s v="Tuesday"/>
    <x v="0"/>
    <x v="0"/>
  </r>
  <r>
    <x v="1"/>
    <n v="1"/>
    <s v="21-00211"/>
    <x v="1"/>
    <d v="1899-12-30T20:20:00"/>
    <x v="0"/>
    <n v="38"/>
    <n v="90"/>
    <n v="4.99"/>
    <b v="0"/>
    <n v="2"/>
    <s v="Tuesday"/>
    <x v="0"/>
    <x v="0"/>
  </r>
  <r>
    <x v="1"/>
    <n v="1"/>
    <s v="21-00212"/>
    <x v="1"/>
    <d v="1899-12-30T20:34:00"/>
    <x v="0"/>
    <n v="32"/>
    <n v="55"/>
    <n v="4.99"/>
    <b v="0"/>
    <n v="2"/>
    <s v="Tuesday"/>
    <x v="0"/>
    <x v="0"/>
  </r>
  <r>
    <x v="1"/>
    <n v="1"/>
    <s v="21-00213"/>
    <x v="2"/>
    <d v="1899-12-30T12:12:00"/>
    <x v="0"/>
    <n v="21"/>
    <n v="27"/>
    <n v="4.99"/>
    <b v="0"/>
    <n v="3"/>
    <s v="Wednesday"/>
    <x v="0"/>
    <x v="1"/>
  </r>
  <r>
    <x v="1"/>
    <n v="1"/>
    <s v="21-00214"/>
    <x v="2"/>
    <d v="1899-12-30T12:17:00"/>
    <x v="0"/>
    <n v="31"/>
    <n v="139"/>
    <n v="4.99"/>
    <b v="0"/>
    <n v="3"/>
    <s v="Wednesday"/>
    <x v="0"/>
    <x v="0"/>
  </r>
  <r>
    <x v="1"/>
    <n v="1"/>
    <s v="21-00215"/>
    <x v="2"/>
    <d v="1899-12-30T12:55:00"/>
    <x v="0"/>
    <n v="40"/>
    <n v="33"/>
    <n v="4.99"/>
    <b v="0"/>
    <n v="3"/>
    <s v="Wednesday"/>
    <x v="0"/>
    <x v="1"/>
  </r>
  <r>
    <x v="1"/>
    <n v="1"/>
    <s v="21-00216"/>
    <x v="2"/>
    <d v="1899-12-30T13:06:00"/>
    <x v="0"/>
    <n v="34"/>
    <n v="51"/>
    <n v="4.99"/>
    <b v="0"/>
    <n v="3"/>
    <s v="Wednesday"/>
    <x v="0"/>
    <x v="0"/>
  </r>
  <r>
    <x v="1"/>
    <n v="1"/>
    <s v="21-00217"/>
    <x v="2"/>
    <d v="1899-12-30T13:24:00"/>
    <x v="0"/>
    <n v="29"/>
    <n v="24"/>
    <n v="4.99"/>
    <b v="0"/>
    <n v="3"/>
    <s v="Wednesday"/>
    <x v="0"/>
    <x v="1"/>
  </r>
  <r>
    <x v="1"/>
    <n v="1"/>
    <s v="21-00218"/>
    <x v="2"/>
    <d v="1899-12-30T13:25:00"/>
    <x v="0"/>
    <n v="40"/>
    <n v="46"/>
    <n v="4.99"/>
    <b v="0"/>
    <n v="3"/>
    <s v="Wednesday"/>
    <x v="0"/>
    <x v="0"/>
  </r>
  <r>
    <x v="1"/>
    <n v="1"/>
    <s v="21-00219"/>
    <x v="2"/>
    <d v="1899-12-30T13:44:00"/>
    <x v="0"/>
    <n v="26"/>
    <n v="77"/>
    <n v="4.99"/>
    <b v="0"/>
    <n v="3"/>
    <s v="Wednesday"/>
    <x v="0"/>
    <x v="0"/>
  </r>
  <r>
    <x v="1"/>
    <n v="1"/>
    <s v="21-00220"/>
    <x v="2"/>
    <d v="1899-12-30T14:33:00"/>
    <x v="0"/>
    <n v="25"/>
    <n v="72"/>
    <n v="4.99"/>
    <b v="0"/>
    <n v="3"/>
    <s v="Wednesday"/>
    <x v="0"/>
    <x v="0"/>
  </r>
  <r>
    <x v="1"/>
    <n v="1"/>
    <s v="21-00221"/>
    <x v="2"/>
    <d v="1899-12-30T15:22:00"/>
    <x v="0"/>
    <n v="28"/>
    <n v="34"/>
    <n v="4.99"/>
    <b v="0"/>
    <n v="3"/>
    <s v="Wednesday"/>
    <x v="0"/>
    <x v="1"/>
  </r>
  <r>
    <x v="1"/>
    <n v="1"/>
    <s v="21-00222"/>
    <x v="2"/>
    <d v="1899-12-30T16:12:00"/>
    <x v="0"/>
    <n v="26"/>
    <n v="26"/>
    <n v="4.99"/>
    <b v="0"/>
    <n v="3"/>
    <s v="Wednesday"/>
    <x v="0"/>
    <x v="1"/>
  </r>
  <r>
    <x v="1"/>
    <n v="1"/>
    <s v="21-00223"/>
    <x v="2"/>
    <d v="1899-12-30T16:17:00"/>
    <x v="0"/>
    <n v="26"/>
    <n v="26"/>
    <n v="4.99"/>
    <b v="0"/>
    <n v="3"/>
    <s v="Wednesday"/>
    <x v="0"/>
    <x v="1"/>
  </r>
  <r>
    <x v="1"/>
    <n v="1"/>
    <s v="21-00224"/>
    <x v="2"/>
    <d v="1899-12-30T16:25:00"/>
    <x v="0"/>
    <n v="32"/>
    <n v="78"/>
    <n v="4.99"/>
    <b v="0"/>
    <n v="3"/>
    <s v="Wednesday"/>
    <x v="0"/>
    <x v="0"/>
  </r>
  <r>
    <x v="1"/>
    <n v="1"/>
    <s v="21-00225"/>
    <x v="2"/>
    <d v="1899-12-30T16:44:00"/>
    <x v="0"/>
    <n v="28"/>
    <n v="22"/>
    <n v="4.99"/>
    <b v="0"/>
    <n v="3"/>
    <s v="Wednesday"/>
    <x v="0"/>
    <x v="1"/>
  </r>
  <r>
    <x v="1"/>
    <n v="1"/>
    <s v="21-00226"/>
    <x v="2"/>
    <d v="1899-12-30T16:45:00"/>
    <x v="0"/>
    <n v="39"/>
    <n v="206"/>
    <n v="4.99"/>
    <b v="0"/>
    <n v="3"/>
    <s v="Wednesday"/>
    <x v="0"/>
    <x v="0"/>
  </r>
  <r>
    <x v="1"/>
    <n v="1"/>
    <s v="21-00227"/>
    <x v="2"/>
    <d v="1899-12-30T17:02:00"/>
    <x v="0"/>
    <n v="41"/>
    <n v="37"/>
    <n v="4.99"/>
    <b v="0"/>
    <n v="3"/>
    <s v="Wednesday"/>
    <x v="0"/>
    <x v="0"/>
  </r>
  <r>
    <x v="1"/>
    <n v="1"/>
    <s v="21-00228"/>
    <x v="2"/>
    <d v="1899-12-30T17:02:00"/>
    <x v="0"/>
    <n v="40"/>
    <n v="81"/>
    <n v="4.99"/>
    <b v="0"/>
    <n v="3"/>
    <s v="Wednesday"/>
    <x v="0"/>
    <x v="0"/>
  </r>
  <r>
    <x v="1"/>
    <n v="1"/>
    <s v="21-00229"/>
    <x v="2"/>
    <d v="1899-12-30T17:03:00"/>
    <x v="0"/>
    <n v="42"/>
    <n v="74"/>
    <n v="4.99"/>
    <b v="0"/>
    <n v="3"/>
    <s v="Wednesday"/>
    <x v="0"/>
    <x v="0"/>
  </r>
  <r>
    <x v="1"/>
    <n v="1"/>
    <s v="21-00230"/>
    <x v="2"/>
    <d v="1899-12-30T17:07:00"/>
    <x v="0"/>
    <n v="46"/>
    <n v="42"/>
    <n v="4.99"/>
    <b v="0"/>
    <n v="3"/>
    <s v="Wednesday"/>
    <x v="0"/>
    <x v="0"/>
  </r>
  <r>
    <x v="1"/>
    <n v="1"/>
    <s v="21-00231"/>
    <x v="2"/>
    <d v="1899-12-30T17:07:00"/>
    <x v="0"/>
    <n v="36"/>
    <n v="74"/>
    <n v="4.99"/>
    <b v="0"/>
    <n v="3"/>
    <s v="Wednesday"/>
    <x v="0"/>
    <x v="0"/>
  </r>
  <r>
    <x v="1"/>
    <n v="1"/>
    <s v="21-00232"/>
    <x v="2"/>
    <d v="1899-12-30T17:13:00"/>
    <x v="0"/>
    <n v="45"/>
    <n v="77"/>
    <n v="4.99"/>
    <b v="0"/>
    <n v="3"/>
    <s v="Wednesday"/>
    <x v="0"/>
    <x v="0"/>
  </r>
  <r>
    <x v="1"/>
    <n v="1"/>
    <s v="21-00233"/>
    <x v="2"/>
    <d v="1899-12-30T17:17:00"/>
    <x v="0"/>
    <n v="34"/>
    <n v="54"/>
    <n v="4.99"/>
    <b v="0"/>
    <n v="3"/>
    <s v="Wednesday"/>
    <x v="0"/>
    <x v="0"/>
  </r>
  <r>
    <x v="1"/>
    <n v="1"/>
    <s v="21-00234"/>
    <x v="2"/>
    <d v="1899-12-30T17:27:00"/>
    <x v="1"/>
    <s v="N/A"/>
    <n v="24"/>
    <n v="4.99"/>
    <b v="0"/>
    <n v="3"/>
    <s v="Wednesday"/>
    <x v="0"/>
    <x v="1"/>
  </r>
  <r>
    <x v="1"/>
    <n v="1"/>
    <s v="21-00235"/>
    <x v="2"/>
    <d v="1899-12-30T17:27:00"/>
    <x v="0"/>
    <n v="44"/>
    <n v="55"/>
    <n v="4.99"/>
    <b v="1"/>
    <n v="3"/>
    <s v="Wednesday"/>
    <x v="0"/>
    <x v="0"/>
  </r>
  <r>
    <x v="1"/>
    <n v="1"/>
    <s v="21-00237"/>
    <x v="2"/>
    <d v="1899-12-30T17:30:00"/>
    <x v="0"/>
    <n v="42"/>
    <n v="47"/>
    <n v="4.99"/>
    <b v="0"/>
    <n v="3"/>
    <s v="Wednesday"/>
    <x v="0"/>
    <x v="0"/>
  </r>
  <r>
    <x v="1"/>
    <n v="1"/>
    <s v="21-00236"/>
    <x v="2"/>
    <d v="1899-12-30T17:30:00"/>
    <x v="0"/>
    <n v="34"/>
    <n v="146"/>
    <n v="4.99"/>
    <b v="0"/>
    <n v="3"/>
    <s v="Wednesday"/>
    <x v="0"/>
    <x v="0"/>
  </r>
  <r>
    <x v="1"/>
    <n v="1"/>
    <s v="21-00238"/>
    <x v="2"/>
    <d v="1899-12-30T17:33:00"/>
    <x v="0"/>
    <n v="43"/>
    <n v="160"/>
    <n v="4.99"/>
    <b v="0"/>
    <n v="3"/>
    <s v="Wednesday"/>
    <x v="0"/>
    <x v="0"/>
  </r>
  <r>
    <x v="1"/>
    <n v="1"/>
    <s v="21-00239"/>
    <x v="2"/>
    <d v="1899-12-30T17:35:00"/>
    <x v="0"/>
    <n v="48"/>
    <n v="39"/>
    <n v="4.99"/>
    <b v="0"/>
    <n v="3"/>
    <s v="Wednesday"/>
    <x v="0"/>
    <x v="0"/>
  </r>
  <r>
    <x v="1"/>
    <n v="1"/>
    <s v="21-00240"/>
    <x v="2"/>
    <d v="1899-12-30T17:39:00"/>
    <x v="0"/>
    <n v="26"/>
    <n v="50"/>
    <n v="4.99"/>
    <b v="0"/>
    <n v="3"/>
    <s v="Wednesday"/>
    <x v="0"/>
    <x v="0"/>
  </r>
  <r>
    <x v="1"/>
    <n v="1"/>
    <s v="21-00241"/>
    <x v="2"/>
    <d v="1899-12-30T17:43:00"/>
    <x v="0"/>
    <n v="45"/>
    <n v="39"/>
    <n v="4.99"/>
    <b v="0"/>
    <n v="3"/>
    <s v="Wednesday"/>
    <x v="0"/>
    <x v="0"/>
  </r>
  <r>
    <x v="1"/>
    <n v="1"/>
    <s v="21-00242"/>
    <x v="2"/>
    <d v="1899-12-30T17:46:00"/>
    <x v="0"/>
    <n v="43"/>
    <n v="32"/>
    <n v="4.99"/>
    <b v="0"/>
    <n v="3"/>
    <s v="Wednesday"/>
    <x v="0"/>
    <x v="1"/>
  </r>
  <r>
    <x v="1"/>
    <n v="1"/>
    <s v="21-00243"/>
    <x v="2"/>
    <d v="1899-12-30T17:46:00"/>
    <x v="0"/>
    <n v="43"/>
    <n v="93"/>
    <n v="4.99"/>
    <b v="0"/>
    <n v="3"/>
    <s v="Wednesday"/>
    <x v="0"/>
    <x v="0"/>
  </r>
  <r>
    <x v="1"/>
    <n v="1"/>
    <s v="21-00244"/>
    <x v="2"/>
    <d v="1899-12-30T17:51:00"/>
    <x v="0"/>
    <n v="41"/>
    <n v="53"/>
    <n v="4.99"/>
    <b v="0"/>
    <n v="3"/>
    <s v="Wednesday"/>
    <x v="0"/>
    <x v="0"/>
  </r>
  <r>
    <x v="1"/>
    <n v="1"/>
    <s v="21-00245"/>
    <x v="2"/>
    <d v="1899-12-30T17:55:00"/>
    <x v="0"/>
    <n v="34"/>
    <n v="73"/>
    <n v="4.99"/>
    <b v="0"/>
    <n v="3"/>
    <s v="Wednesday"/>
    <x v="0"/>
    <x v="0"/>
  </r>
  <r>
    <x v="1"/>
    <n v="1"/>
    <s v="21-00246"/>
    <x v="2"/>
    <d v="1899-12-30T18:05:00"/>
    <x v="0"/>
    <n v="64"/>
    <n v="61"/>
    <n v="4.99"/>
    <b v="0"/>
    <n v="3"/>
    <s v="Wednesday"/>
    <x v="0"/>
    <x v="0"/>
  </r>
  <r>
    <x v="1"/>
    <n v="1"/>
    <s v="21-00247"/>
    <x v="2"/>
    <d v="1899-12-30T18:06:00"/>
    <x v="0"/>
    <n v="75"/>
    <n v="97"/>
    <n v="4.99"/>
    <b v="0"/>
    <n v="3"/>
    <s v="Wednesday"/>
    <x v="0"/>
    <x v="0"/>
  </r>
  <r>
    <x v="1"/>
    <n v="1"/>
    <s v="21-00248"/>
    <x v="2"/>
    <d v="1899-12-30T18:09:00"/>
    <x v="0"/>
    <n v="67"/>
    <n v="98"/>
    <n v="4.99"/>
    <b v="0"/>
    <n v="3"/>
    <s v="Wednesday"/>
    <x v="0"/>
    <x v="0"/>
  </r>
  <r>
    <x v="1"/>
    <n v="1"/>
    <s v="21-00249"/>
    <x v="2"/>
    <d v="1899-12-30T18:10:00"/>
    <x v="0"/>
    <n v="55"/>
    <n v="241"/>
    <n v="4.99"/>
    <b v="1"/>
    <n v="3"/>
    <s v="Wednesday"/>
    <x v="0"/>
    <x v="0"/>
  </r>
  <r>
    <x v="1"/>
    <n v="1"/>
    <s v="21-00250"/>
    <x v="2"/>
    <d v="1899-12-30T18:16:00"/>
    <x v="0"/>
    <n v="56"/>
    <n v="76"/>
    <n v="4.99"/>
    <b v="0"/>
    <n v="3"/>
    <s v="Wednesday"/>
    <x v="0"/>
    <x v="0"/>
  </r>
  <r>
    <x v="1"/>
    <n v="1"/>
    <s v="21-00251"/>
    <x v="2"/>
    <d v="1899-12-30T18:18:00"/>
    <x v="0"/>
    <n v="62"/>
    <n v="41"/>
    <n v="4.99"/>
    <b v="0"/>
    <n v="3"/>
    <s v="Wednesday"/>
    <x v="0"/>
    <x v="0"/>
  </r>
  <r>
    <x v="1"/>
    <n v="1"/>
    <s v="21-00252"/>
    <x v="2"/>
    <d v="1899-12-30T18:26:00"/>
    <x v="0"/>
    <n v="47"/>
    <n v="33"/>
    <n v="4.99"/>
    <b v="0"/>
    <n v="3"/>
    <s v="Wednesday"/>
    <x v="0"/>
    <x v="1"/>
  </r>
  <r>
    <x v="1"/>
    <n v="1"/>
    <s v="21-00253"/>
    <x v="2"/>
    <d v="1899-12-30T18:27:00"/>
    <x v="0"/>
    <n v="49"/>
    <n v="46"/>
    <n v="4.99"/>
    <b v="1"/>
    <n v="3"/>
    <s v="Wednesday"/>
    <x v="0"/>
    <x v="0"/>
  </r>
  <r>
    <x v="1"/>
    <n v="1"/>
    <s v="21-00254"/>
    <x v="2"/>
    <d v="1899-12-30T18:32:00"/>
    <x v="1"/>
    <s v="N/A"/>
    <n v="25"/>
    <n v="4.99"/>
    <b v="0"/>
    <n v="3"/>
    <s v="Wednesday"/>
    <x v="0"/>
    <x v="1"/>
  </r>
  <r>
    <x v="1"/>
    <n v="1"/>
    <s v="21-00255"/>
    <x v="2"/>
    <d v="1899-12-30T18:34:00"/>
    <x v="0"/>
    <n v="65"/>
    <n v="38"/>
    <n v="4.99"/>
    <b v="1"/>
    <n v="3"/>
    <s v="Wednesday"/>
    <x v="0"/>
    <x v="0"/>
  </r>
  <r>
    <x v="1"/>
    <n v="1"/>
    <s v="21-00256"/>
    <x v="2"/>
    <d v="1899-12-30T18:35:00"/>
    <x v="0"/>
    <n v="54"/>
    <n v="75"/>
    <n v="4.99"/>
    <b v="0"/>
    <n v="3"/>
    <s v="Wednesday"/>
    <x v="0"/>
    <x v="0"/>
  </r>
  <r>
    <x v="1"/>
    <n v="1"/>
    <s v="21-00257"/>
    <x v="2"/>
    <d v="1899-12-30T18:43:00"/>
    <x v="0"/>
    <n v="58"/>
    <n v="112"/>
    <n v="4.99"/>
    <b v="0"/>
    <n v="3"/>
    <s v="Wednesday"/>
    <x v="0"/>
    <x v="0"/>
  </r>
  <r>
    <x v="1"/>
    <n v="1"/>
    <s v="21-00258"/>
    <x v="2"/>
    <d v="1899-12-30T18:44:00"/>
    <x v="0"/>
    <n v="63"/>
    <n v="31"/>
    <n v="4.99"/>
    <b v="0"/>
    <n v="3"/>
    <s v="Wednesday"/>
    <x v="0"/>
    <x v="1"/>
  </r>
  <r>
    <x v="1"/>
    <n v="1"/>
    <s v="21-00259"/>
    <x v="2"/>
    <d v="1899-12-30T18:48:00"/>
    <x v="0"/>
    <n v="49"/>
    <n v="73"/>
    <n v="4.99"/>
    <b v="0"/>
    <n v="3"/>
    <s v="Wednesday"/>
    <x v="0"/>
    <x v="0"/>
  </r>
  <r>
    <x v="1"/>
    <n v="1"/>
    <s v="21-00260"/>
    <x v="2"/>
    <d v="1899-12-30T18:49:00"/>
    <x v="0"/>
    <n v="67"/>
    <n v="37"/>
    <n v="4.99"/>
    <b v="0"/>
    <n v="3"/>
    <s v="Wednesday"/>
    <x v="0"/>
    <x v="0"/>
  </r>
  <r>
    <x v="1"/>
    <n v="1"/>
    <s v="21-00261"/>
    <x v="2"/>
    <d v="1899-12-30T18:50:00"/>
    <x v="0"/>
    <n v="50"/>
    <n v="48"/>
    <n v="4.99"/>
    <b v="0"/>
    <n v="3"/>
    <s v="Wednesday"/>
    <x v="0"/>
    <x v="0"/>
  </r>
  <r>
    <x v="1"/>
    <n v="1"/>
    <s v="21-00262"/>
    <x v="2"/>
    <d v="1899-12-30T18:54:00"/>
    <x v="0"/>
    <n v="54"/>
    <n v="31"/>
    <n v="4.99"/>
    <b v="0"/>
    <n v="3"/>
    <s v="Wednesday"/>
    <x v="0"/>
    <x v="1"/>
  </r>
  <r>
    <x v="1"/>
    <n v="1"/>
    <s v="21-00263"/>
    <x v="2"/>
    <d v="1899-12-30T18:56:00"/>
    <x v="0"/>
    <n v="59"/>
    <n v="44"/>
    <n v="4.99"/>
    <b v="0"/>
    <n v="3"/>
    <s v="Wednesday"/>
    <x v="0"/>
    <x v="0"/>
  </r>
  <r>
    <x v="1"/>
    <n v="1"/>
    <s v="21-00264"/>
    <x v="2"/>
    <d v="1899-12-30T19:11:00"/>
    <x v="0"/>
    <n v="31"/>
    <n v="42"/>
    <n v="4.99"/>
    <b v="0"/>
    <n v="3"/>
    <s v="Wednesday"/>
    <x v="0"/>
    <x v="0"/>
  </r>
  <r>
    <x v="1"/>
    <n v="1"/>
    <s v="21-00265"/>
    <x v="2"/>
    <d v="1899-12-30T19:16:00"/>
    <x v="0"/>
    <n v="20"/>
    <n v="92"/>
    <n v="4.99"/>
    <b v="0"/>
    <n v="3"/>
    <s v="Wednesday"/>
    <x v="0"/>
    <x v="0"/>
  </r>
  <r>
    <x v="1"/>
    <n v="1"/>
    <s v="21-00266"/>
    <x v="2"/>
    <d v="1899-12-30T19:30:00"/>
    <x v="0"/>
    <n v="40"/>
    <n v="68"/>
    <n v="4.99"/>
    <b v="0"/>
    <n v="3"/>
    <s v="Wednesday"/>
    <x v="0"/>
    <x v="0"/>
  </r>
  <r>
    <x v="1"/>
    <n v="1"/>
    <s v="21-00267"/>
    <x v="2"/>
    <d v="1899-12-30T19:32:00"/>
    <x v="0"/>
    <n v="26"/>
    <n v="240"/>
    <n v="4.99"/>
    <b v="0"/>
    <n v="3"/>
    <s v="Wednesday"/>
    <x v="0"/>
    <x v="0"/>
  </r>
  <r>
    <x v="1"/>
    <n v="1"/>
    <s v="21-00268"/>
    <x v="2"/>
    <d v="1899-12-30T19:37:00"/>
    <x v="0"/>
    <n v="33"/>
    <n v="42"/>
    <n v="4.99"/>
    <b v="0"/>
    <n v="3"/>
    <s v="Wednesday"/>
    <x v="0"/>
    <x v="0"/>
  </r>
  <r>
    <x v="1"/>
    <n v="1"/>
    <s v="21-00269"/>
    <x v="2"/>
    <d v="1899-12-30T19:38:00"/>
    <x v="0"/>
    <n v="38"/>
    <n v="35"/>
    <n v="4.99"/>
    <b v="0"/>
    <n v="3"/>
    <s v="Wednesday"/>
    <x v="0"/>
    <x v="1"/>
  </r>
  <r>
    <x v="1"/>
    <n v="1"/>
    <s v="21-00270"/>
    <x v="2"/>
    <d v="1899-12-30T19:43:00"/>
    <x v="0"/>
    <n v="23"/>
    <n v="119"/>
    <n v="4.99"/>
    <b v="0"/>
    <n v="3"/>
    <s v="Wednesday"/>
    <x v="0"/>
    <x v="0"/>
  </r>
  <r>
    <x v="1"/>
    <n v="1"/>
    <s v="21-00271"/>
    <x v="2"/>
    <d v="1899-12-30T19:51:00"/>
    <x v="0"/>
    <n v="33"/>
    <n v="223"/>
    <n v="4.99"/>
    <b v="0"/>
    <n v="3"/>
    <s v="Wednesday"/>
    <x v="0"/>
    <x v="0"/>
  </r>
  <r>
    <x v="1"/>
    <n v="1"/>
    <s v="21-00272"/>
    <x v="2"/>
    <d v="1899-12-30T19:58:00"/>
    <x v="0"/>
    <n v="32"/>
    <n v="39"/>
    <n v="4.99"/>
    <b v="0"/>
    <n v="3"/>
    <s v="Wednesday"/>
    <x v="0"/>
    <x v="0"/>
  </r>
  <r>
    <x v="1"/>
    <n v="1"/>
    <s v="21-00273"/>
    <x v="2"/>
    <d v="1899-12-30T20:00:00"/>
    <x v="0"/>
    <n v="27"/>
    <n v="53"/>
    <n v="4.99"/>
    <b v="0"/>
    <n v="3"/>
    <s v="Wednesday"/>
    <x v="0"/>
    <x v="0"/>
  </r>
  <r>
    <x v="1"/>
    <n v="1"/>
    <s v="21-00274"/>
    <x v="2"/>
    <d v="1899-12-30T20:17:00"/>
    <x v="0"/>
    <n v="36"/>
    <n v="52"/>
    <n v="4.99"/>
    <b v="0"/>
    <n v="3"/>
    <s v="Wednesday"/>
    <x v="0"/>
    <x v="0"/>
  </r>
  <r>
    <x v="1"/>
    <n v="1"/>
    <s v="21-00275"/>
    <x v="2"/>
    <d v="1899-12-30T20:36:00"/>
    <x v="1"/>
    <s v="N/A"/>
    <n v="25"/>
    <n v="4.99"/>
    <b v="0"/>
    <n v="3"/>
    <s v="Wednesday"/>
    <x v="0"/>
    <x v="1"/>
  </r>
  <r>
    <x v="1"/>
    <n v="1"/>
    <s v="21-00276"/>
    <x v="2"/>
    <d v="1899-12-30T20:53:00"/>
    <x v="0"/>
    <n v="36"/>
    <n v="43"/>
    <n v="4.99"/>
    <b v="0"/>
    <n v="3"/>
    <s v="Wednesday"/>
    <x v="0"/>
    <x v="0"/>
  </r>
  <r>
    <x v="1"/>
    <n v="1"/>
    <s v="21-00277"/>
    <x v="2"/>
    <d v="1899-12-30T20:59:00"/>
    <x v="0"/>
    <n v="29"/>
    <n v="44"/>
    <n v="4.99"/>
    <b v="0"/>
    <n v="3"/>
    <s v="Wednesday"/>
    <x v="0"/>
    <x v="0"/>
  </r>
  <r>
    <x v="1"/>
    <n v="1"/>
    <s v="21-00278"/>
    <x v="3"/>
    <d v="1899-12-30T12:08:00"/>
    <x v="0"/>
    <n v="30"/>
    <n v="57"/>
    <n v="4.99"/>
    <b v="0"/>
    <n v="4"/>
    <s v="Thursday"/>
    <x v="0"/>
    <x v="0"/>
  </r>
  <r>
    <x v="1"/>
    <n v="1"/>
    <s v="21-00279"/>
    <x v="3"/>
    <d v="1899-12-30T12:35:00"/>
    <x v="0"/>
    <n v="37"/>
    <n v="32"/>
    <n v="4.99"/>
    <b v="0"/>
    <n v="4"/>
    <s v="Thursday"/>
    <x v="0"/>
    <x v="1"/>
  </r>
  <r>
    <x v="1"/>
    <n v="1"/>
    <s v="21-00280"/>
    <x v="3"/>
    <d v="1899-12-30T13:03:00"/>
    <x v="0"/>
    <n v="22"/>
    <n v="45"/>
    <n v="4.99"/>
    <b v="0"/>
    <n v="4"/>
    <s v="Thursday"/>
    <x v="0"/>
    <x v="0"/>
  </r>
  <r>
    <x v="1"/>
    <n v="1"/>
    <s v="21-00281"/>
    <x v="3"/>
    <d v="1899-12-30T13:36:00"/>
    <x v="0"/>
    <n v="23"/>
    <n v="89"/>
    <n v="4.99"/>
    <b v="0"/>
    <n v="4"/>
    <s v="Thursday"/>
    <x v="0"/>
    <x v="0"/>
  </r>
  <r>
    <x v="1"/>
    <n v="1"/>
    <s v="21-00282"/>
    <x v="3"/>
    <d v="1899-12-30T14:15:00"/>
    <x v="0"/>
    <n v="39"/>
    <n v="137"/>
    <n v="4.99"/>
    <b v="1"/>
    <n v="4"/>
    <s v="Thursday"/>
    <x v="0"/>
    <x v="0"/>
  </r>
  <r>
    <x v="1"/>
    <n v="1"/>
    <s v="21-00283"/>
    <x v="3"/>
    <d v="1899-12-30T15:02:00"/>
    <x v="0"/>
    <n v="38"/>
    <n v="143"/>
    <n v="4.99"/>
    <b v="0"/>
    <n v="4"/>
    <s v="Thursday"/>
    <x v="0"/>
    <x v="0"/>
  </r>
  <r>
    <x v="1"/>
    <n v="1"/>
    <s v="21-00284"/>
    <x v="3"/>
    <d v="1899-12-30T15:57:00"/>
    <x v="0"/>
    <n v="39"/>
    <n v="29"/>
    <n v="4.99"/>
    <b v="0"/>
    <n v="4"/>
    <s v="Thursday"/>
    <x v="0"/>
    <x v="1"/>
  </r>
  <r>
    <x v="1"/>
    <n v="1"/>
    <s v="21-00285"/>
    <x v="3"/>
    <d v="1899-12-30T16:14:00"/>
    <x v="0"/>
    <n v="34"/>
    <n v="56"/>
    <n v="4.99"/>
    <b v="0"/>
    <n v="4"/>
    <s v="Thursday"/>
    <x v="0"/>
    <x v="0"/>
  </r>
  <r>
    <x v="1"/>
    <n v="1"/>
    <s v="21-00286"/>
    <x v="3"/>
    <d v="1899-12-30T16:26:00"/>
    <x v="0"/>
    <n v="30"/>
    <n v="52"/>
    <n v="4.99"/>
    <b v="0"/>
    <n v="4"/>
    <s v="Thursday"/>
    <x v="0"/>
    <x v="0"/>
  </r>
  <r>
    <x v="1"/>
    <n v="1"/>
    <s v="21-00287"/>
    <x v="3"/>
    <d v="1899-12-30T16:59:00"/>
    <x v="0"/>
    <n v="37"/>
    <n v="40"/>
    <n v="4.99"/>
    <b v="0"/>
    <n v="4"/>
    <s v="Thursday"/>
    <x v="0"/>
    <x v="0"/>
  </r>
  <r>
    <x v="1"/>
    <n v="1"/>
    <s v="21-00288"/>
    <x v="3"/>
    <d v="1899-12-30T17:01:00"/>
    <x v="0"/>
    <n v="35"/>
    <n v="53"/>
    <n v="4.99"/>
    <b v="0"/>
    <n v="4"/>
    <s v="Thursday"/>
    <x v="0"/>
    <x v="0"/>
  </r>
  <r>
    <x v="1"/>
    <n v="1"/>
    <s v="21-00289"/>
    <x v="3"/>
    <d v="1899-12-30T17:07:00"/>
    <x v="0"/>
    <n v="42"/>
    <n v="55"/>
    <n v="4.99"/>
    <b v="1"/>
    <n v="4"/>
    <s v="Thursday"/>
    <x v="0"/>
    <x v="0"/>
  </r>
  <r>
    <x v="1"/>
    <n v="1"/>
    <s v="21-00290"/>
    <x v="3"/>
    <d v="1899-12-30T17:12:00"/>
    <x v="0"/>
    <n v="44"/>
    <n v="49"/>
    <n v="4.99"/>
    <b v="0"/>
    <n v="4"/>
    <s v="Thursday"/>
    <x v="0"/>
    <x v="0"/>
  </r>
  <r>
    <x v="1"/>
    <n v="1"/>
    <s v="21-00291"/>
    <x v="3"/>
    <d v="1899-12-30T17:13:00"/>
    <x v="0"/>
    <n v="42"/>
    <n v="242"/>
    <n v="4.99"/>
    <b v="1"/>
    <n v="4"/>
    <s v="Thursday"/>
    <x v="0"/>
    <x v="0"/>
  </r>
  <r>
    <x v="1"/>
    <n v="1"/>
    <s v="21-00292"/>
    <x v="3"/>
    <d v="1899-12-30T17:18:00"/>
    <x v="1"/>
    <s v="N/A"/>
    <n v="25"/>
    <n v="4.99"/>
    <b v="0"/>
    <n v="4"/>
    <s v="Thursday"/>
    <x v="0"/>
    <x v="1"/>
  </r>
  <r>
    <x v="1"/>
    <n v="1"/>
    <s v="21-00293"/>
    <x v="3"/>
    <d v="1899-12-30T17:20:00"/>
    <x v="0"/>
    <n v="37"/>
    <n v="66"/>
    <n v="4.99"/>
    <b v="1"/>
    <n v="4"/>
    <s v="Thursday"/>
    <x v="0"/>
    <x v="0"/>
  </r>
  <r>
    <x v="1"/>
    <n v="1"/>
    <s v="21-00294"/>
    <x v="3"/>
    <d v="1899-12-30T17:21:00"/>
    <x v="0"/>
    <n v="37"/>
    <n v="74"/>
    <n v="4.99"/>
    <b v="0"/>
    <n v="4"/>
    <s v="Thursday"/>
    <x v="0"/>
    <x v="0"/>
  </r>
  <r>
    <x v="1"/>
    <n v="1"/>
    <s v="21-00295"/>
    <x v="3"/>
    <d v="1899-12-30T17:24:00"/>
    <x v="0"/>
    <n v="35"/>
    <n v="66"/>
    <n v="4.99"/>
    <b v="1"/>
    <n v="4"/>
    <s v="Thursday"/>
    <x v="0"/>
    <x v="0"/>
  </r>
  <r>
    <x v="1"/>
    <n v="1"/>
    <s v="21-00296"/>
    <x v="3"/>
    <d v="1899-12-30T17:27:00"/>
    <x v="0"/>
    <n v="35"/>
    <n v="92"/>
    <n v="4.99"/>
    <b v="0"/>
    <n v="4"/>
    <s v="Thursday"/>
    <x v="0"/>
    <x v="0"/>
  </r>
  <r>
    <x v="1"/>
    <n v="1"/>
    <s v="21-00297"/>
    <x v="3"/>
    <d v="1899-12-30T17:29:00"/>
    <x v="0"/>
    <n v="36"/>
    <n v="45"/>
    <n v="4.99"/>
    <b v="0"/>
    <n v="4"/>
    <s v="Thursday"/>
    <x v="0"/>
    <x v="0"/>
  </r>
  <r>
    <x v="1"/>
    <n v="1"/>
    <s v="21-00298"/>
    <x v="3"/>
    <d v="1899-12-30T17:29:00"/>
    <x v="0"/>
    <n v="30"/>
    <n v="51"/>
    <n v="4.99"/>
    <b v="0"/>
    <n v="4"/>
    <s v="Thursday"/>
    <x v="0"/>
    <x v="0"/>
  </r>
  <r>
    <x v="1"/>
    <n v="1"/>
    <s v="21-00299"/>
    <x v="3"/>
    <d v="1899-12-30T17:29:00"/>
    <x v="0"/>
    <n v="31"/>
    <n v="80"/>
    <n v="4.99"/>
    <b v="0"/>
    <n v="4"/>
    <s v="Thursday"/>
    <x v="0"/>
    <x v="0"/>
  </r>
  <r>
    <x v="1"/>
    <n v="1"/>
    <s v="21-00300"/>
    <x v="3"/>
    <d v="1899-12-30T17:30:00"/>
    <x v="0"/>
    <n v="35"/>
    <n v="108"/>
    <n v="4.99"/>
    <b v="0"/>
    <n v="4"/>
    <s v="Thursday"/>
    <x v="0"/>
    <x v="0"/>
  </r>
  <r>
    <x v="1"/>
    <n v="1"/>
    <s v="21-00301"/>
    <x v="3"/>
    <d v="1899-12-30T17:39:00"/>
    <x v="1"/>
    <s v="N/A"/>
    <n v="27"/>
    <n v="4.99"/>
    <b v="0"/>
    <n v="4"/>
    <s v="Thursday"/>
    <x v="0"/>
    <x v="1"/>
  </r>
  <r>
    <x v="1"/>
    <n v="1"/>
    <s v="21-00302"/>
    <x v="3"/>
    <d v="1899-12-30T17:41:00"/>
    <x v="0"/>
    <n v="48"/>
    <n v="39"/>
    <n v="4.99"/>
    <b v="0"/>
    <n v="4"/>
    <s v="Thursday"/>
    <x v="0"/>
    <x v="0"/>
  </r>
  <r>
    <x v="1"/>
    <n v="1"/>
    <s v="21-00303"/>
    <x v="3"/>
    <d v="1899-12-30T17:42:00"/>
    <x v="0"/>
    <n v="35"/>
    <n v="44"/>
    <n v="4.99"/>
    <b v="0"/>
    <n v="4"/>
    <s v="Thursday"/>
    <x v="0"/>
    <x v="0"/>
  </r>
  <r>
    <x v="1"/>
    <n v="1"/>
    <s v="21-00304"/>
    <x v="3"/>
    <d v="1899-12-30T17:44:00"/>
    <x v="0"/>
    <n v="31"/>
    <n v="98"/>
    <n v="4.99"/>
    <b v="0"/>
    <n v="4"/>
    <s v="Thursday"/>
    <x v="0"/>
    <x v="0"/>
  </r>
  <r>
    <x v="1"/>
    <n v="1"/>
    <s v="21-00305"/>
    <x v="3"/>
    <d v="1899-12-30T17:46:00"/>
    <x v="0"/>
    <n v="43"/>
    <n v="67"/>
    <n v="4.99"/>
    <b v="0"/>
    <n v="4"/>
    <s v="Thursday"/>
    <x v="0"/>
    <x v="0"/>
  </r>
  <r>
    <x v="1"/>
    <n v="1"/>
    <s v="21-00306"/>
    <x v="3"/>
    <d v="1899-12-30T17:46:00"/>
    <x v="0"/>
    <n v="34"/>
    <n v="73"/>
    <n v="4.99"/>
    <b v="0"/>
    <n v="4"/>
    <s v="Thursday"/>
    <x v="0"/>
    <x v="0"/>
  </r>
  <r>
    <x v="1"/>
    <n v="1"/>
    <s v="21-00307"/>
    <x v="3"/>
    <d v="1899-12-30T17:52:00"/>
    <x v="0"/>
    <n v="37"/>
    <n v="89"/>
    <n v="4.99"/>
    <b v="0"/>
    <n v="4"/>
    <s v="Thursday"/>
    <x v="0"/>
    <x v="0"/>
  </r>
  <r>
    <x v="1"/>
    <n v="1"/>
    <s v="21-00308"/>
    <x v="3"/>
    <d v="1899-12-30T18:05:00"/>
    <x v="0"/>
    <n v="37"/>
    <n v="26"/>
    <n v="4.99"/>
    <b v="0"/>
    <n v="4"/>
    <s v="Thursday"/>
    <x v="0"/>
    <x v="1"/>
  </r>
  <r>
    <x v="1"/>
    <n v="1"/>
    <s v="21-00309"/>
    <x v="3"/>
    <d v="1899-12-30T18:06:00"/>
    <x v="0"/>
    <n v="37"/>
    <n v="34"/>
    <n v="4.99"/>
    <b v="0"/>
    <n v="4"/>
    <s v="Thursday"/>
    <x v="0"/>
    <x v="1"/>
  </r>
  <r>
    <x v="1"/>
    <n v="1"/>
    <s v="21-00310"/>
    <x v="3"/>
    <d v="1899-12-30T18:09:00"/>
    <x v="0"/>
    <n v="35"/>
    <n v="24"/>
    <n v="4.99"/>
    <b v="0"/>
    <n v="4"/>
    <s v="Thursday"/>
    <x v="0"/>
    <x v="1"/>
  </r>
  <r>
    <x v="1"/>
    <n v="1"/>
    <s v="21-00311"/>
    <x v="3"/>
    <d v="1899-12-30T18:12:00"/>
    <x v="0"/>
    <n v="42"/>
    <n v="200"/>
    <n v="4.99"/>
    <b v="1"/>
    <n v="4"/>
    <s v="Thursday"/>
    <x v="0"/>
    <x v="0"/>
  </r>
  <r>
    <x v="1"/>
    <n v="1"/>
    <s v="21-00312"/>
    <x v="3"/>
    <d v="1899-12-30T18:19:00"/>
    <x v="0"/>
    <n v="30"/>
    <n v="75"/>
    <n v="4.99"/>
    <b v="0"/>
    <n v="4"/>
    <s v="Thursday"/>
    <x v="0"/>
    <x v="0"/>
  </r>
  <r>
    <x v="1"/>
    <n v="1"/>
    <s v="21-00313"/>
    <x v="3"/>
    <d v="1899-12-30T18:21:00"/>
    <x v="0"/>
    <n v="31"/>
    <n v="103"/>
    <n v="4.99"/>
    <b v="0"/>
    <n v="4"/>
    <s v="Thursday"/>
    <x v="0"/>
    <x v="0"/>
  </r>
  <r>
    <x v="1"/>
    <n v="1"/>
    <s v="21-00314"/>
    <x v="3"/>
    <d v="1899-12-30T18:23:00"/>
    <x v="0"/>
    <n v="46"/>
    <n v="61"/>
    <n v="4.99"/>
    <b v="0"/>
    <n v="4"/>
    <s v="Thursday"/>
    <x v="0"/>
    <x v="0"/>
  </r>
  <r>
    <x v="1"/>
    <n v="1"/>
    <s v="21-00315"/>
    <x v="3"/>
    <d v="1899-12-30T18:30:00"/>
    <x v="0"/>
    <n v="42"/>
    <n v="81"/>
    <n v="4.99"/>
    <b v="0"/>
    <n v="4"/>
    <s v="Thursday"/>
    <x v="0"/>
    <x v="0"/>
  </r>
  <r>
    <x v="1"/>
    <n v="1"/>
    <s v="21-00316"/>
    <x v="3"/>
    <d v="1899-12-30T18:37:00"/>
    <x v="0"/>
    <n v="40"/>
    <n v="53"/>
    <n v="4.99"/>
    <b v="0"/>
    <n v="4"/>
    <s v="Thursday"/>
    <x v="0"/>
    <x v="0"/>
  </r>
  <r>
    <x v="1"/>
    <n v="1"/>
    <s v="21-00317"/>
    <x v="3"/>
    <d v="1899-12-30T18:37:00"/>
    <x v="0"/>
    <n v="32"/>
    <n v="82"/>
    <n v="4.99"/>
    <b v="1"/>
    <n v="4"/>
    <s v="Thursday"/>
    <x v="0"/>
    <x v="0"/>
  </r>
  <r>
    <x v="1"/>
    <n v="1"/>
    <s v="21-00318"/>
    <x v="3"/>
    <d v="1899-12-30T18:43:00"/>
    <x v="0"/>
    <n v="36"/>
    <n v="104"/>
    <n v="4.99"/>
    <b v="1"/>
    <n v="4"/>
    <s v="Thursday"/>
    <x v="0"/>
    <x v="0"/>
  </r>
  <r>
    <x v="1"/>
    <n v="1"/>
    <s v="21-00319"/>
    <x v="3"/>
    <d v="1899-12-30T18:47:00"/>
    <x v="0"/>
    <n v="30"/>
    <n v="50"/>
    <n v="4.99"/>
    <b v="0"/>
    <n v="4"/>
    <s v="Thursday"/>
    <x v="0"/>
    <x v="0"/>
  </r>
  <r>
    <x v="1"/>
    <n v="1"/>
    <s v="21-00320"/>
    <x v="3"/>
    <d v="1899-12-30T18:51:00"/>
    <x v="0"/>
    <n v="43"/>
    <n v="96"/>
    <n v="4.99"/>
    <b v="0"/>
    <n v="4"/>
    <s v="Thursday"/>
    <x v="0"/>
    <x v="0"/>
  </r>
  <r>
    <x v="1"/>
    <n v="1"/>
    <s v="21-00321"/>
    <x v="3"/>
    <d v="1899-12-30T18:54:00"/>
    <x v="0"/>
    <n v="46"/>
    <n v="66"/>
    <n v="4.99"/>
    <b v="0"/>
    <n v="4"/>
    <s v="Thursday"/>
    <x v="0"/>
    <x v="0"/>
  </r>
  <r>
    <x v="1"/>
    <n v="1"/>
    <s v="21-00322"/>
    <x v="3"/>
    <d v="1899-12-30T18:57:00"/>
    <x v="0"/>
    <n v="33"/>
    <n v="61"/>
    <n v="4.99"/>
    <b v="0"/>
    <n v="4"/>
    <s v="Thursday"/>
    <x v="0"/>
    <x v="0"/>
  </r>
  <r>
    <x v="1"/>
    <n v="1"/>
    <s v="21-00323"/>
    <x v="3"/>
    <d v="1899-12-30T19:09:00"/>
    <x v="0"/>
    <n v="35"/>
    <n v="62"/>
    <n v="4.99"/>
    <b v="0"/>
    <n v="4"/>
    <s v="Thursday"/>
    <x v="0"/>
    <x v="0"/>
  </r>
  <r>
    <x v="1"/>
    <n v="1"/>
    <s v="21-00324"/>
    <x v="3"/>
    <d v="1899-12-30T19:09:00"/>
    <x v="0"/>
    <n v="32"/>
    <n v="119"/>
    <n v="4.99"/>
    <b v="0"/>
    <n v="4"/>
    <s v="Thursday"/>
    <x v="0"/>
    <x v="0"/>
  </r>
  <r>
    <x v="1"/>
    <n v="1"/>
    <s v="21-00325"/>
    <x v="3"/>
    <d v="1899-12-30T19:12:00"/>
    <x v="0"/>
    <n v="39"/>
    <n v="26"/>
    <n v="4.99"/>
    <b v="0"/>
    <n v="4"/>
    <s v="Thursday"/>
    <x v="0"/>
    <x v="1"/>
  </r>
  <r>
    <x v="1"/>
    <n v="1"/>
    <s v="21-00327"/>
    <x v="3"/>
    <d v="1899-12-30T19:18:00"/>
    <x v="0"/>
    <n v="40"/>
    <n v="21"/>
    <n v="4.99"/>
    <b v="0"/>
    <n v="4"/>
    <s v="Thursday"/>
    <x v="0"/>
    <x v="1"/>
  </r>
  <r>
    <x v="1"/>
    <n v="1"/>
    <s v="21-00326"/>
    <x v="3"/>
    <d v="1899-12-30T19:18:00"/>
    <x v="0"/>
    <n v="36"/>
    <n v="76"/>
    <n v="4.99"/>
    <b v="0"/>
    <n v="4"/>
    <s v="Thursday"/>
    <x v="0"/>
    <x v="0"/>
  </r>
  <r>
    <x v="1"/>
    <n v="1"/>
    <s v="21-00328"/>
    <x v="3"/>
    <d v="1899-12-30T19:23:00"/>
    <x v="0"/>
    <n v="21"/>
    <n v="27"/>
    <n v="4.99"/>
    <b v="0"/>
    <n v="4"/>
    <s v="Thursday"/>
    <x v="0"/>
    <x v="1"/>
  </r>
  <r>
    <x v="1"/>
    <n v="1"/>
    <s v="21-00329"/>
    <x v="3"/>
    <d v="1899-12-30T19:33:00"/>
    <x v="0"/>
    <n v="28"/>
    <n v="41"/>
    <n v="4.99"/>
    <b v="0"/>
    <n v="4"/>
    <s v="Thursday"/>
    <x v="0"/>
    <x v="0"/>
  </r>
  <r>
    <x v="1"/>
    <n v="1"/>
    <s v="21-00330"/>
    <x v="3"/>
    <d v="1899-12-30T19:45:00"/>
    <x v="0"/>
    <n v="22"/>
    <n v="173"/>
    <n v="4.99"/>
    <b v="0"/>
    <n v="4"/>
    <s v="Thursday"/>
    <x v="0"/>
    <x v="0"/>
  </r>
  <r>
    <x v="1"/>
    <n v="1"/>
    <s v="21-00331"/>
    <x v="3"/>
    <d v="1899-12-30T19:46:00"/>
    <x v="0"/>
    <n v="20"/>
    <n v="76"/>
    <n v="4.99"/>
    <b v="0"/>
    <n v="4"/>
    <s v="Thursday"/>
    <x v="0"/>
    <x v="0"/>
  </r>
  <r>
    <x v="1"/>
    <n v="1"/>
    <s v="21-00332"/>
    <x v="3"/>
    <d v="1899-12-30T20:24:00"/>
    <x v="0"/>
    <n v="27"/>
    <n v="32"/>
    <n v="4.99"/>
    <b v="0"/>
    <n v="4"/>
    <s v="Thursday"/>
    <x v="0"/>
    <x v="1"/>
  </r>
  <r>
    <x v="1"/>
    <n v="1"/>
    <s v="21-00333"/>
    <x v="4"/>
    <d v="1899-12-30T12:00:00"/>
    <x v="0"/>
    <n v="36"/>
    <n v="32"/>
    <n v="4.99"/>
    <b v="0"/>
    <n v="5"/>
    <s v="Friday"/>
    <x v="1"/>
    <x v="1"/>
  </r>
  <r>
    <x v="1"/>
    <n v="1"/>
    <s v="21-00334"/>
    <x v="4"/>
    <d v="1899-12-30T12:02:00"/>
    <x v="0"/>
    <n v="42"/>
    <n v="56"/>
    <n v="4.99"/>
    <b v="0"/>
    <n v="5"/>
    <s v="Friday"/>
    <x v="1"/>
    <x v="0"/>
  </r>
  <r>
    <x v="1"/>
    <n v="1"/>
    <s v="21-00335"/>
    <x v="4"/>
    <d v="1899-12-30T12:10:00"/>
    <x v="0"/>
    <n v="30"/>
    <n v="247"/>
    <n v="4.99"/>
    <b v="1"/>
    <n v="5"/>
    <s v="Friday"/>
    <x v="1"/>
    <x v="0"/>
  </r>
  <r>
    <x v="1"/>
    <n v="1"/>
    <s v="21-00336"/>
    <x v="4"/>
    <d v="1899-12-30T12:11:00"/>
    <x v="0"/>
    <n v="33"/>
    <n v="71"/>
    <n v="4.99"/>
    <b v="0"/>
    <n v="5"/>
    <s v="Friday"/>
    <x v="1"/>
    <x v="0"/>
  </r>
  <r>
    <x v="1"/>
    <n v="1"/>
    <s v="21-00337"/>
    <x v="4"/>
    <d v="1899-12-30T12:29:00"/>
    <x v="0"/>
    <n v="44"/>
    <n v="63"/>
    <n v="4.99"/>
    <b v="0"/>
    <n v="5"/>
    <s v="Friday"/>
    <x v="1"/>
    <x v="0"/>
  </r>
  <r>
    <x v="1"/>
    <n v="1"/>
    <s v="21-00338"/>
    <x v="4"/>
    <d v="1899-12-30T12:34:00"/>
    <x v="0"/>
    <n v="46"/>
    <n v="44"/>
    <n v="4.99"/>
    <b v="0"/>
    <n v="5"/>
    <s v="Friday"/>
    <x v="1"/>
    <x v="0"/>
  </r>
  <r>
    <x v="1"/>
    <n v="1"/>
    <s v="21-00339"/>
    <x v="4"/>
    <d v="1899-12-30T12:38:00"/>
    <x v="0"/>
    <n v="39"/>
    <n v="86"/>
    <n v="4.99"/>
    <b v="1"/>
    <n v="5"/>
    <s v="Friday"/>
    <x v="1"/>
    <x v="0"/>
  </r>
  <r>
    <x v="1"/>
    <n v="1"/>
    <s v="21-00340"/>
    <x v="4"/>
    <d v="1899-12-30T12:40:00"/>
    <x v="0"/>
    <n v="36"/>
    <n v="99"/>
    <n v="4.99"/>
    <b v="0"/>
    <n v="5"/>
    <s v="Friday"/>
    <x v="1"/>
    <x v="0"/>
  </r>
  <r>
    <x v="1"/>
    <n v="1"/>
    <s v="21-00341"/>
    <x v="4"/>
    <d v="1899-12-30T12:43:00"/>
    <x v="0"/>
    <n v="37"/>
    <n v="61"/>
    <n v="4.99"/>
    <b v="0"/>
    <n v="5"/>
    <s v="Friday"/>
    <x v="1"/>
    <x v="0"/>
  </r>
  <r>
    <x v="1"/>
    <n v="1"/>
    <s v="21-00342"/>
    <x v="4"/>
    <d v="1899-12-30T12:47:00"/>
    <x v="0"/>
    <n v="48"/>
    <n v="22"/>
    <n v="4.99"/>
    <b v="0"/>
    <n v="5"/>
    <s v="Friday"/>
    <x v="1"/>
    <x v="1"/>
  </r>
  <r>
    <x v="1"/>
    <n v="1"/>
    <s v="21-00343"/>
    <x v="4"/>
    <d v="1899-12-30T12:51:00"/>
    <x v="0"/>
    <n v="38"/>
    <n v="210"/>
    <n v="4.99"/>
    <b v="0"/>
    <n v="5"/>
    <s v="Friday"/>
    <x v="1"/>
    <x v="0"/>
  </r>
  <r>
    <x v="1"/>
    <n v="1"/>
    <s v="21-00344"/>
    <x v="4"/>
    <d v="1899-12-30T13:03:00"/>
    <x v="0"/>
    <n v="33"/>
    <n v="76"/>
    <n v="4.99"/>
    <b v="0"/>
    <n v="5"/>
    <s v="Friday"/>
    <x v="1"/>
    <x v="0"/>
  </r>
  <r>
    <x v="1"/>
    <n v="1"/>
    <s v="21-00345"/>
    <x v="4"/>
    <d v="1899-12-30T13:11:00"/>
    <x v="0"/>
    <n v="32"/>
    <n v="77"/>
    <n v="4.99"/>
    <b v="0"/>
    <n v="5"/>
    <s v="Friday"/>
    <x v="1"/>
    <x v="0"/>
  </r>
  <r>
    <x v="1"/>
    <n v="1"/>
    <s v="21-00346"/>
    <x v="4"/>
    <d v="1899-12-30T13:18:00"/>
    <x v="0"/>
    <n v="30"/>
    <n v="82"/>
    <n v="4.99"/>
    <b v="1"/>
    <n v="5"/>
    <s v="Friday"/>
    <x v="1"/>
    <x v="0"/>
  </r>
  <r>
    <x v="1"/>
    <n v="1"/>
    <s v="21-00347"/>
    <x v="4"/>
    <d v="1899-12-30T13:24:00"/>
    <x v="0"/>
    <n v="26"/>
    <n v="69"/>
    <n v="4.99"/>
    <b v="0"/>
    <n v="5"/>
    <s v="Friday"/>
    <x v="1"/>
    <x v="0"/>
  </r>
  <r>
    <x v="1"/>
    <n v="1"/>
    <s v="21-00348"/>
    <x v="4"/>
    <d v="1899-12-30T13:29:00"/>
    <x v="0"/>
    <n v="21"/>
    <n v="37"/>
    <n v="4.99"/>
    <b v="0"/>
    <n v="5"/>
    <s v="Friday"/>
    <x v="1"/>
    <x v="0"/>
  </r>
  <r>
    <x v="1"/>
    <n v="1"/>
    <s v="21-00349"/>
    <x v="4"/>
    <d v="1899-12-30T13:33:00"/>
    <x v="0"/>
    <n v="39"/>
    <n v="81"/>
    <n v="4.99"/>
    <b v="0"/>
    <n v="5"/>
    <s v="Friday"/>
    <x v="1"/>
    <x v="0"/>
  </r>
  <r>
    <x v="1"/>
    <n v="1"/>
    <s v="21-00350"/>
    <x v="4"/>
    <d v="1899-12-30T13:38:00"/>
    <x v="0"/>
    <n v="31"/>
    <n v="96"/>
    <n v="4.99"/>
    <b v="1"/>
    <n v="5"/>
    <s v="Friday"/>
    <x v="1"/>
    <x v="0"/>
  </r>
  <r>
    <x v="1"/>
    <n v="1"/>
    <s v="21-00352"/>
    <x v="4"/>
    <d v="1899-12-30T13:49:00"/>
    <x v="0"/>
    <n v="35"/>
    <n v="44"/>
    <n v="4.99"/>
    <b v="0"/>
    <n v="5"/>
    <s v="Friday"/>
    <x v="1"/>
    <x v="0"/>
  </r>
  <r>
    <x v="1"/>
    <n v="1"/>
    <s v="21-00351"/>
    <x v="4"/>
    <d v="1899-12-30T13:49:00"/>
    <x v="0"/>
    <n v="34"/>
    <n v="89"/>
    <n v="4.99"/>
    <b v="0"/>
    <n v="5"/>
    <s v="Friday"/>
    <x v="1"/>
    <x v="0"/>
  </r>
  <r>
    <x v="1"/>
    <n v="1"/>
    <s v="21-00353"/>
    <x v="4"/>
    <d v="1899-12-30T14:14:00"/>
    <x v="0"/>
    <n v="21"/>
    <n v="26"/>
    <n v="4.99"/>
    <b v="0"/>
    <n v="5"/>
    <s v="Friday"/>
    <x v="1"/>
    <x v="1"/>
  </r>
  <r>
    <x v="1"/>
    <n v="1"/>
    <s v="21-00354"/>
    <x v="4"/>
    <d v="1899-12-30T14:23:00"/>
    <x v="0"/>
    <n v="35"/>
    <n v="53"/>
    <n v="4.99"/>
    <b v="0"/>
    <n v="5"/>
    <s v="Friday"/>
    <x v="1"/>
    <x v="0"/>
  </r>
  <r>
    <x v="1"/>
    <n v="1"/>
    <s v="21-00355"/>
    <x v="4"/>
    <d v="1899-12-30T14:39:00"/>
    <x v="0"/>
    <n v="26"/>
    <n v="111"/>
    <n v="4.99"/>
    <b v="0"/>
    <n v="5"/>
    <s v="Friday"/>
    <x v="1"/>
    <x v="0"/>
  </r>
  <r>
    <x v="1"/>
    <n v="1"/>
    <s v="21-00356"/>
    <x v="4"/>
    <d v="1899-12-30T15:30:00"/>
    <x v="0"/>
    <n v="26"/>
    <n v="108"/>
    <n v="4.99"/>
    <b v="0"/>
    <n v="5"/>
    <s v="Friday"/>
    <x v="1"/>
    <x v="0"/>
  </r>
  <r>
    <x v="1"/>
    <n v="1"/>
    <s v="21-00357"/>
    <x v="4"/>
    <d v="1899-12-30T15:33:00"/>
    <x v="0"/>
    <n v="26"/>
    <n v="75"/>
    <n v="4.99"/>
    <b v="1"/>
    <n v="5"/>
    <s v="Friday"/>
    <x v="1"/>
    <x v="0"/>
  </r>
  <r>
    <x v="1"/>
    <n v="1"/>
    <s v="21-00358"/>
    <x v="4"/>
    <d v="1899-12-30T15:35:00"/>
    <x v="0"/>
    <n v="32"/>
    <n v="53"/>
    <n v="4.99"/>
    <b v="0"/>
    <n v="5"/>
    <s v="Friday"/>
    <x v="1"/>
    <x v="0"/>
  </r>
  <r>
    <x v="1"/>
    <n v="1"/>
    <s v="21-00359"/>
    <x v="4"/>
    <d v="1899-12-30T15:41:00"/>
    <x v="0"/>
    <n v="21"/>
    <n v="210"/>
    <n v="4.99"/>
    <b v="1"/>
    <n v="5"/>
    <s v="Friday"/>
    <x v="1"/>
    <x v="0"/>
  </r>
  <r>
    <x v="1"/>
    <n v="1"/>
    <s v="21-00360"/>
    <x v="4"/>
    <d v="1899-12-30T15:50:00"/>
    <x v="0"/>
    <n v="37"/>
    <n v="63"/>
    <n v="4.99"/>
    <b v="0"/>
    <n v="5"/>
    <s v="Friday"/>
    <x v="1"/>
    <x v="0"/>
  </r>
  <r>
    <x v="1"/>
    <n v="1"/>
    <s v="21-00361"/>
    <x v="4"/>
    <d v="1899-12-30T15:56:00"/>
    <x v="0"/>
    <n v="25"/>
    <n v="77"/>
    <n v="4.99"/>
    <b v="0"/>
    <n v="5"/>
    <s v="Friday"/>
    <x v="1"/>
    <x v="0"/>
  </r>
  <r>
    <x v="1"/>
    <n v="1"/>
    <s v="21-00362"/>
    <x v="4"/>
    <d v="1899-12-30T16:03:00"/>
    <x v="0"/>
    <n v="33"/>
    <n v="29"/>
    <n v="4.99"/>
    <b v="0"/>
    <n v="5"/>
    <s v="Friday"/>
    <x v="1"/>
    <x v="1"/>
  </r>
  <r>
    <x v="1"/>
    <n v="1"/>
    <s v="21-00363"/>
    <x v="4"/>
    <d v="1899-12-30T16:05:00"/>
    <x v="0"/>
    <n v="43"/>
    <n v="90"/>
    <n v="4.99"/>
    <b v="0"/>
    <n v="5"/>
    <s v="Friday"/>
    <x v="1"/>
    <x v="0"/>
  </r>
  <r>
    <x v="1"/>
    <n v="1"/>
    <s v="21-00364"/>
    <x v="4"/>
    <d v="1899-12-30T16:08:00"/>
    <x v="0"/>
    <n v="53"/>
    <n v="158"/>
    <n v="4.99"/>
    <b v="1"/>
    <n v="5"/>
    <s v="Friday"/>
    <x v="1"/>
    <x v="0"/>
  </r>
  <r>
    <x v="1"/>
    <n v="1"/>
    <s v="21-00365"/>
    <x v="4"/>
    <d v="1899-12-30T16:09:00"/>
    <x v="0"/>
    <n v="47"/>
    <n v="91"/>
    <n v="4.99"/>
    <b v="0"/>
    <n v="5"/>
    <s v="Friday"/>
    <x v="1"/>
    <x v="0"/>
  </r>
  <r>
    <x v="1"/>
    <n v="1"/>
    <s v="21-00366"/>
    <x v="4"/>
    <d v="1899-12-30T16:11:00"/>
    <x v="0"/>
    <n v="33"/>
    <n v="32"/>
    <n v="4.99"/>
    <b v="0"/>
    <n v="5"/>
    <s v="Friday"/>
    <x v="1"/>
    <x v="1"/>
  </r>
  <r>
    <x v="1"/>
    <n v="1"/>
    <s v="21-00367"/>
    <x v="4"/>
    <d v="1899-12-30T16:17:00"/>
    <x v="0"/>
    <n v="33"/>
    <n v="34"/>
    <n v="4.99"/>
    <b v="0"/>
    <n v="5"/>
    <s v="Friday"/>
    <x v="1"/>
    <x v="1"/>
  </r>
  <r>
    <x v="1"/>
    <n v="1"/>
    <s v="21-00368"/>
    <x v="4"/>
    <d v="1899-12-30T16:30:00"/>
    <x v="0"/>
    <n v="28"/>
    <n v="61"/>
    <n v="4.99"/>
    <b v="0"/>
    <n v="5"/>
    <s v="Friday"/>
    <x v="1"/>
    <x v="0"/>
  </r>
  <r>
    <x v="1"/>
    <n v="1"/>
    <s v="21-00369"/>
    <x v="4"/>
    <d v="1899-12-30T16:41:00"/>
    <x v="0"/>
    <n v="39"/>
    <n v="44"/>
    <n v="4.99"/>
    <b v="0"/>
    <n v="5"/>
    <s v="Friday"/>
    <x v="1"/>
    <x v="0"/>
  </r>
  <r>
    <x v="1"/>
    <n v="1"/>
    <s v="21-00370"/>
    <x v="4"/>
    <d v="1899-12-30T16:44:00"/>
    <x v="0"/>
    <n v="43"/>
    <n v="36"/>
    <n v="4.99"/>
    <b v="0"/>
    <n v="5"/>
    <s v="Friday"/>
    <x v="1"/>
    <x v="0"/>
  </r>
  <r>
    <x v="1"/>
    <n v="1"/>
    <s v="21-00371"/>
    <x v="4"/>
    <d v="1899-12-30T16:55:00"/>
    <x v="0"/>
    <n v="44"/>
    <n v="35"/>
    <n v="4.99"/>
    <b v="0"/>
    <n v="5"/>
    <s v="Friday"/>
    <x v="1"/>
    <x v="1"/>
  </r>
  <r>
    <x v="1"/>
    <n v="1"/>
    <s v="21-00372"/>
    <x v="4"/>
    <d v="1899-12-30T16:57:00"/>
    <x v="0"/>
    <n v="32"/>
    <n v="89"/>
    <n v="4.99"/>
    <b v="0"/>
    <n v="5"/>
    <s v="Friday"/>
    <x v="1"/>
    <x v="0"/>
  </r>
  <r>
    <x v="1"/>
    <n v="1"/>
    <s v="21-00373"/>
    <x v="4"/>
    <d v="1899-12-30T17:00:00"/>
    <x v="1"/>
    <s v="N/A"/>
    <n v="36"/>
    <n v="4.99"/>
    <b v="0"/>
    <n v="5"/>
    <s v="Friday"/>
    <x v="1"/>
    <x v="0"/>
  </r>
  <r>
    <x v="1"/>
    <n v="1"/>
    <s v="21-00374"/>
    <x v="4"/>
    <d v="1899-12-30T17:01:00"/>
    <x v="1"/>
    <s v="N/A"/>
    <n v="37"/>
    <n v="4.99"/>
    <b v="0"/>
    <n v="5"/>
    <s v="Friday"/>
    <x v="1"/>
    <x v="0"/>
  </r>
  <r>
    <x v="1"/>
    <n v="1"/>
    <s v="21-00376"/>
    <x v="4"/>
    <d v="1899-12-30T17:02:00"/>
    <x v="0"/>
    <n v="98"/>
    <n v="43"/>
    <n v="4.99"/>
    <b v="0"/>
    <n v="5"/>
    <s v="Friday"/>
    <x v="1"/>
    <x v="0"/>
  </r>
  <r>
    <x v="1"/>
    <n v="1"/>
    <s v="21-00375"/>
    <x v="4"/>
    <d v="1899-12-30T17:02:00"/>
    <x v="0"/>
    <n v="93"/>
    <n v="55"/>
    <n v="4.99"/>
    <b v="0"/>
    <n v="5"/>
    <s v="Friday"/>
    <x v="1"/>
    <x v="0"/>
  </r>
  <r>
    <x v="1"/>
    <n v="1"/>
    <s v="21-00377"/>
    <x v="4"/>
    <d v="1899-12-30T17:03:00"/>
    <x v="1"/>
    <s v="N/A"/>
    <n v="27"/>
    <n v="4.99"/>
    <b v="0"/>
    <n v="5"/>
    <s v="Friday"/>
    <x v="1"/>
    <x v="1"/>
  </r>
  <r>
    <x v="1"/>
    <n v="1"/>
    <s v="21-00378"/>
    <x v="4"/>
    <d v="1899-12-30T17:04:00"/>
    <x v="0"/>
    <n v="116"/>
    <n v="61"/>
    <n v="4.99"/>
    <b v="0"/>
    <n v="5"/>
    <s v="Friday"/>
    <x v="1"/>
    <x v="0"/>
  </r>
  <r>
    <x v="1"/>
    <n v="1"/>
    <s v="21-00379"/>
    <x v="4"/>
    <d v="1899-12-30T17:05:00"/>
    <x v="0"/>
    <n v="84"/>
    <n v="144"/>
    <n v="4.99"/>
    <b v="0"/>
    <n v="5"/>
    <s v="Friday"/>
    <x v="1"/>
    <x v="0"/>
  </r>
  <r>
    <x v="1"/>
    <n v="1"/>
    <s v="21-00381"/>
    <x v="4"/>
    <d v="1899-12-30T17:06:00"/>
    <x v="1"/>
    <s v="N/A"/>
    <n v="28"/>
    <n v="4.99"/>
    <b v="0"/>
    <n v="5"/>
    <s v="Friday"/>
    <x v="1"/>
    <x v="1"/>
  </r>
  <r>
    <x v="1"/>
    <n v="1"/>
    <s v="21-00380"/>
    <x v="4"/>
    <d v="1899-12-30T17:06:00"/>
    <x v="1"/>
    <s v="N/A"/>
    <n v="29"/>
    <n v="4.99"/>
    <b v="0"/>
    <n v="5"/>
    <s v="Friday"/>
    <x v="1"/>
    <x v="1"/>
  </r>
  <r>
    <x v="1"/>
    <n v="1"/>
    <s v="21-00382"/>
    <x v="4"/>
    <d v="1899-12-30T17:06:00"/>
    <x v="0"/>
    <n v="87"/>
    <n v="54"/>
    <n v="4.99"/>
    <b v="0"/>
    <n v="5"/>
    <s v="Friday"/>
    <x v="1"/>
    <x v="0"/>
  </r>
  <r>
    <x v="1"/>
    <n v="1"/>
    <s v="21-00383"/>
    <x v="4"/>
    <d v="1899-12-30T17:07:00"/>
    <x v="1"/>
    <s v="N/A"/>
    <n v="36"/>
    <n v="4.99"/>
    <b v="0"/>
    <n v="5"/>
    <s v="Friday"/>
    <x v="1"/>
    <x v="0"/>
  </r>
  <r>
    <x v="1"/>
    <n v="1"/>
    <s v="21-00384"/>
    <x v="4"/>
    <d v="1899-12-30T17:07:00"/>
    <x v="0"/>
    <n v="84"/>
    <n v="70"/>
    <n v="4.99"/>
    <b v="0"/>
    <n v="5"/>
    <s v="Friday"/>
    <x v="1"/>
    <x v="0"/>
  </r>
  <r>
    <x v="1"/>
    <n v="1"/>
    <s v="21-00386"/>
    <x v="4"/>
    <d v="1899-12-30T17:08:00"/>
    <x v="1"/>
    <s v="N/A"/>
    <n v="26"/>
    <n v="4.99"/>
    <b v="0"/>
    <n v="5"/>
    <s v="Friday"/>
    <x v="1"/>
    <x v="1"/>
  </r>
  <r>
    <x v="1"/>
    <n v="1"/>
    <s v="21-00385"/>
    <x v="4"/>
    <d v="1899-12-30T17:08:00"/>
    <x v="1"/>
    <s v="N/A"/>
    <n v="29"/>
    <n v="4.99"/>
    <b v="0"/>
    <n v="5"/>
    <s v="Friday"/>
    <x v="1"/>
    <x v="1"/>
  </r>
  <r>
    <x v="1"/>
    <n v="1"/>
    <s v="21-00387"/>
    <x v="4"/>
    <d v="1899-12-30T17:10:00"/>
    <x v="1"/>
    <s v="N/A"/>
    <n v="36"/>
    <n v="4.99"/>
    <b v="0"/>
    <n v="5"/>
    <s v="Friday"/>
    <x v="1"/>
    <x v="0"/>
  </r>
  <r>
    <x v="1"/>
    <n v="1"/>
    <s v="21-00389"/>
    <x v="4"/>
    <d v="1899-12-30T17:11:00"/>
    <x v="1"/>
    <s v="N/A"/>
    <n v="42"/>
    <n v="4.99"/>
    <b v="0"/>
    <n v="5"/>
    <s v="Friday"/>
    <x v="1"/>
    <x v="0"/>
  </r>
  <r>
    <x v="1"/>
    <n v="1"/>
    <s v="21-00388"/>
    <x v="4"/>
    <d v="1899-12-30T17:11:00"/>
    <x v="0"/>
    <n v="85"/>
    <n v="80"/>
    <n v="4.99"/>
    <b v="0"/>
    <n v="5"/>
    <s v="Friday"/>
    <x v="1"/>
    <x v="0"/>
  </r>
  <r>
    <x v="1"/>
    <n v="1"/>
    <s v="21-00391"/>
    <x v="4"/>
    <d v="1899-12-30T17:12:00"/>
    <x v="1"/>
    <s v="N/A"/>
    <n v="23"/>
    <n v="4.99"/>
    <b v="0"/>
    <n v="5"/>
    <s v="Friday"/>
    <x v="1"/>
    <x v="1"/>
  </r>
  <r>
    <x v="1"/>
    <n v="1"/>
    <s v="21-00390"/>
    <x v="4"/>
    <d v="1899-12-30T17:12:00"/>
    <x v="0"/>
    <n v="93"/>
    <n v="75"/>
    <n v="4.99"/>
    <b v="0"/>
    <n v="5"/>
    <s v="Friday"/>
    <x v="1"/>
    <x v="0"/>
  </r>
  <r>
    <x v="1"/>
    <n v="1"/>
    <s v="21-00392"/>
    <x v="4"/>
    <d v="1899-12-30T17:15:00"/>
    <x v="1"/>
    <s v="N/A"/>
    <n v="39"/>
    <n v="4.99"/>
    <b v="0"/>
    <n v="5"/>
    <s v="Friday"/>
    <x v="1"/>
    <x v="0"/>
  </r>
  <r>
    <x v="1"/>
    <n v="1"/>
    <s v="21-00394"/>
    <x v="4"/>
    <d v="1899-12-30T17:16:00"/>
    <x v="1"/>
    <s v="N/A"/>
    <n v="28"/>
    <n v="4.99"/>
    <b v="0"/>
    <n v="5"/>
    <s v="Friday"/>
    <x v="1"/>
    <x v="1"/>
  </r>
  <r>
    <x v="1"/>
    <n v="1"/>
    <s v="21-00393"/>
    <x v="4"/>
    <d v="1899-12-30T17:16:00"/>
    <x v="1"/>
    <s v="N/A"/>
    <n v="40"/>
    <n v="4.99"/>
    <b v="0"/>
    <n v="5"/>
    <s v="Friday"/>
    <x v="1"/>
    <x v="0"/>
  </r>
  <r>
    <x v="1"/>
    <n v="1"/>
    <s v="21-00395"/>
    <x v="4"/>
    <d v="1899-12-30T17:19:00"/>
    <x v="0"/>
    <n v="99"/>
    <n v="67"/>
    <n v="4.99"/>
    <b v="0"/>
    <n v="5"/>
    <s v="Friday"/>
    <x v="1"/>
    <x v="0"/>
  </r>
  <r>
    <x v="1"/>
    <n v="1"/>
    <s v="21-00397"/>
    <x v="4"/>
    <d v="1899-12-30T17:21:00"/>
    <x v="0"/>
    <n v="112"/>
    <n v="54"/>
    <n v="4.99"/>
    <b v="0"/>
    <n v="5"/>
    <s v="Friday"/>
    <x v="1"/>
    <x v="0"/>
  </r>
  <r>
    <x v="1"/>
    <n v="1"/>
    <s v="21-00396"/>
    <x v="4"/>
    <d v="1899-12-30T17:21:00"/>
    <x v="0"/>
    <n v="111"/>
    <n v="59"/>
    <n v="4.99"/>
    <b v="0"/>
    <n v="5"/>
    <s v="Friday"/>
    <x v="1"/>
    <x v="0"/>
  </r>
  <r>
    <x v="1"/>
    <n v="1"/>
    <s v="21-00398"/>
    <x v="4"/>
    <d v="1899-12-30T17:22:00"/>
    <x v="1"/>
    <s v="N/A"/>
    <n v="32"/>
    <n v="4.99"/>
    <b v="0"/>
    <n v="5"/>
    <s v="Friday"/>
    <x v="1"/>
    <x v="1"/>
  </r>
  <r>
    <x v="1"/>
    <n v="1"/>
    <s v="21-00399"/>
    <x v="4"/>
    <d v="1899-12-30T17:26:00"/>
    <x v="0"/>
    <n v="77"/>
    <n v="76"/>
    <n v="4.99"/>
    <b v="0"/>
    <n v="5"/>
    <s v="Friday"/>
    <x v="1"/>
    <x v="0"/>
  </r>
  <r>
    <x v="1"/>
    <n v="1"/>
    <s v="21-00400"/>
    <x v="4"/>
    <d v="1899-12-30T17:27:00"/>
    <x v="0"/>
    <n v="102"/>
    <n v="47"/>
    <n v="4.99"/>
    <b v="0"/>
    <n v="5"/>
    <s v="Friday"/>
    <x v="1"/>
    <x v="0"/>
  </r>
  <r>
    <x v="1"/>
    <n v="1"/>
    <s v="21-00401"/>
    <x v="4"/>
    <d v="1899-12-30T17:28:00"/>
    <x v="0"/>
    <n v="104"/>
    <n v="54"/>
    <n v="4.99"/>
    <b v="0"/>
    <n v="5"/>
    <s v="Friday"/>
    <x v="1"/>
    <x v="0"/>
  </r>
  <r>
    <x v="1"/>
    <n v="1"/>
    <s v="21-00402"/>
    <x v="4"/>
    <d v="1899-12-30T17:29:00"/>
    <x v="0"/>
    <n v="113"/>
    <n v="71"/>
    <n v="4.99"/>
    <b v="0"/>
    <n v="5"/>
    <s v="Friday"/>
    <x v="1"/>
    <x v="0"/>
  </r>
  <r>
    <x v="1"/>
    <n v="1"/>
    <s v="21-00404"/>
    <x v="4"/>
    <d v="1899-12-30T17:30:00"/>
    <x v="1"/>
    <s v="N/A"/>
    <n v="33"/>
    <n v="4.99"/>
    <b v="0"/>
    <n v="5"/>
    <s v="Friday"/>
    <x v="1"/>
    <x v="1"/>
  </r>
  <r>
    <x v="1"/>
    <n v="1"/>
    <s v="21-00403"/>
    <x v="4"/>
    <d v="1899-12-30T17:30:00"/>
    <x v="0"/>
    <n v="85"/>
    <n v="181"/>
    <n v="4.99"/>
    <b v="1"/>
    <n v="5"/>
    <s v="Friday"/>
    <x v="1"/>
    <x v="0"/>
  </r>
  <r>
    <x v="1"/>
    <n v="1"/>
    <s v="21-00405"/>
    <x v="4"/>
    <d v="1899-12-30T17:31:00"/>
    <x v="1"/>
    <s v="N/A"/>
    <n v="40"/>
    <n v="4.99"/>
    <b v="0"/>
    <n v="5"/>
    <s v="Friday"/>
    <x v="1"/>
    <x v="0"/>
  </r>
  <r>
    <x v="1"/>
    <n v="1"/>
    <s v="21-00406"/>
    <x v="4"/>
    <d v="1899-12-30T17:32:00"/>
    <x v="0"/>
    <n v="121"/>
    <n v="51"/>
    <n v="4.99"/>
    <b v="1"/>
    <n v="5"/>
    <s v="Friday"/>
    <x v="1"/>
    <x v="0"/>
  </r>
  <r>
    <x v="1"/>
    <n v="1"/>
    <s v="21-00408"/>
    <x v="4"/>
    <d v="1899-12-30T17:34:00"/>
    <x v="0"/>
    <n v="104"/>
    <n v="59"/>
    <n v="4.99"/>
    <b v="0"/>
    <n v="5"/>
    <s v="Friday"/>
    <x v="1"/>
    <x v="0"/>
  </r>
  <r>
    <x v="1"/>
    <n v="1"/>
    <s v="21-00407"/>
    <x v="4"/>
    <d v="1899-12-30T17:34:00"/>
    <x v="0"/>
    <n v="77"/>
    <n v="72"/>
    <n v="4.99"/>
    <b v="0"/>
    <n v="5"/>
    <s v="Friday"/>
    <x v="1"/>
    <x v="0"/>
  </r>
  <r>
    <x v="1"/>
    <n v="1"/>
    <s v="21-00410"/>
    <x v="4"/>
    <d v="1899-12-30T17:35:00"/>
    <x v="1"/>
    <s v="N/A"/>
    <n v="21"/>
    <n v="4.99"/>
    <b v="0"/>
    <n v="5"/>
    <s v="Friday"/>
    <x v="1"/>
    <x v="1"/>
  </r>
  <r>
    <x v="1"/>
    <n v="1"/>
    <s v="21-00409"/>
    <x v="4"/>
    <d v="1899-12-30T17:35:00"/>
    <x v="0"/>
    <n v="97"/>
    <n v="48"/>
    <n v="4.99"/>
    <b v="0"/>
    <n v="5"/>
    <s v="Friday"/>
    <x v="1"/>
    <x v="0"/>
  </r>
  <r>
    <x v="1"/>
    <n v="1"/>
    <s v="21-00411"/>
    <x v="4"/>
    <d v="1899-12-30T17:36:00"/>
    <x v="0"/>
    <n v="118"/>
    <n v="55"/>
    <n v="4.99"/>
    <b v="1"/>
    <n v="5"/>
    <s v="Friday"/>
    <x v="1"/>
    <x v="0"/>
  </r>
  <r>
    <x v="1"/>
    <n v="1"/>
    <s v="21-00412"/>
    <x v="4"/>
    <d v="1899-12-30T17:38:00"/>
    <x v="1"/>
    <s v="N/A"/>
    <n v="40"/>
    <n v="4.99"/>
    <b v="0"/>
    <n v="5"/>
    <s v="Friday"/>
    <x v="1"/>
    <x v="0"/>
  </r>
  <r>
    <x v="1"/>
    <n v="1"/>
    <s v="21-00413"/>
    <x v="4"/>
    <d v="1899-12-30T17:40:00"/>
    <x v="0"/>
    <n v="91"/>
    <n v="162"/>
    <n v="4.99"/>
    <b v="0"/>
    <n v="5"/>
    <s v="Friday"/>
    <x v="1"/>
    <x v="0"/>
  </r>
  <r>
    <x v="1"/>
    <n v="1"/>
    <s v="21-00414"/>
    <x v="4"/>
    <d v="1899-12-30T17:41:00"/>
    <x v="1"/>
    <s v="N/A"/>
    <n v="34"/>
    <n v="4.99"/>
    <b v="0"/>
    <n v="5"/>
    <s v="Friday"/>
    <x v="1"/>
    <x v="1"/>
  </r>
  <r>
    <x v="1"/>
    <n v="1"/>
    <s v="21-00415"/>
    <x v="4"/>
    <d v="1899-12-30T17:41:00"/>
    <x v="0"/>
    <n v="112"/>
    <n v="81"/>
    <n v="4.99"/>
    <b v="0"/>
    <n v="5"/>
    <s v="Friday"/>
    <x v="1"/>
    <x v="0"/>
  </r>
  <r>
    <x v="1"/>
    <n v="1"/>
    <s v="21-00417"/>
    <x v="4"/>
    <d v="1899-12-30T17:43:00"/>
    <x v="0"/>
    <n v="116"/>
    <n v="60"/>
    <n v="4.99"/>
    <b v="0"/>
    <n v="5"/>
    <s v="Friday"/>
    <x v="1"/>
    <x v="0"/>
  </r>
  <r>
    <x v="1"/>
    <n v="1"/>
    <s v="21-00416"/>
    <x v="4"/>
    <d v="1899-12-30T17:43:00"/>
    <x v="0"/>
    <n v="113"/>
    <n v="62"/>
    <n v="4.99"/>
    <b v="0"/>
    <n v="5"/>
    <s v="Friday"/>
    <x v="1"/>
    <x v="0"/>
  </r>
  <r>
    <x v="1"/>
    <n v="1"/>
    <s v="21-00418"/>
    <x v="4"/>
    <d v="1899-12-30T17:45:00"/>
    <x v="1"/>
    <s v="N/A"/>
    <n v="28"/>
    <n v="4.99"/>
    <b v="0"/>
    <n v="5"/>
    <s v="Friday"/>
    <x v="1"/>
    <x v="1"/>
  </r>
  <r>
    <x v="1"/>
    <n v="1"/>
    <s v="21-00419"/>
    <x v="4"/>
    <d v="1899-12-30T17:46:00"/>
    <x v="0"/>
    <n v="89"/>
    <n v="69"/>
    <n v="4.99"/>
    <b v="1"/>
    <n v="5"/>
    <s v="Friday"/>
    <x v="1"/>
    <x v="0"/>
  </r>
  <r>
    <x v="1"/>
    <n v="1"/>
    <s v="21-00420"/>
    <x v="4"/>
    <d v="1899-12-30T17:46:00"/>
    <x v="0"/>
    <n v="106"/>
    <n v="143"/>
    <n v="4.99"/>
    <b v="0"/>
    <n v="5"/>
    <s v="Friday"/>
    <x v="1"/>
    <x v="0"/>
  </r>
  <r>
    <x v="1"/>
    <n v="1"/>
    <s v="21-00421"/>
    <x v="4"/>
    <d v="1899-12-30T17:50:00"/>
    <x v="0"/>
    <n v="109"/>
    <n v="56"/>
    <n v="4.99"/>
    <b v="0"/>
    <n v="5"/>
    <s v="Friday"/>
    <x v="1"/>
    <x v="0"/>
  </r>
  <r>
    <x v="1"/>
    <n v="1"/>
    <s v="21-00422"/>
    <x v="4"/>
    <d v="1899-12-30T17:52:00"/>
    <x v="0"/>
    <n v="117"/>
    <n v="56"/>
    <n v="4.99"/>
    <b v="0"/>
    <n v="5"/>
    <s v="Friday"/>
    <x v="1"/>
    <x v="0"/>
  </r>
  <r>
    <x v="1"/>
    <n v="1"/>
    <s v="21-00423"/>
    <x v="4"/>
    <d v="1899-12-30T17:54:00"/>
    <x v="0"/>
    <n v="104"/>
    <n v="74"/>
    <n v="4.99"/>
    <b v="0"/>
    <n v="5"/>
    <s v="Friday"/>
    <x v="1"/>
    <x v="0"/>
  </r>
  <r>
    <x v="1"/>
    <n v="1"/>
    <s v="21-00425"/>
    <x v="4"/>
    <d v="1899-12-30T17:55:00"/>
    <x v="0"/>
    <n v="114"/>
    <n v="68"/>
    <n v="4.99"/>
    <b v="0"/>
    <n v="5"/>
    <s v="Friday"/>
    <x v="1"/>
    <x v="0"/>
  </r>
  <r>
    <x v="1"/>
    <n v="1"/>
    <s v="21-00424"/>
    <x v="4"/>
    <d v="1899-12-30T17:55:00"/>
    <x v="0"/>
    <n v="63"/>
    <n v="205"/>
    <n v="4.99"/>
    <b v="0"/>
    <n v="5"/>
    <s v="Friday"/>
    <x v="1"/>
    <x v="0"/>
  </r>
  <r>
    <x v="1"/>
    <n v="1"/>
    <s v="21-00426"/>
    <x v="4"/>
    <d v="1899-12-30T17:56:00"/>
    <x v="0"/>
    <n v="76"/>
    <n v="76"/>
    <n v="4.99"/>
    <b v="0"/>
    <n v="5"/>
    <s v="Friday"/>
    <x v="1"/>
    <x v="0"/>
  </r>
  <r>
    <x v="1"/>
    <n v="1"/>
    <s v="21-00427"/>
    <x v="4"/>
    <d v="1899-12-30T17:59:00"/>
    <x v="0"/>
    <n v="71"/>
    <n v="74"/>
    <n v="4.99"/>
    <b v="0"/>
    <n v="5"/>
    <s v="Friday"/>
    <x v="1"/>
    <x v="0"/>
  </r>
  <r>
    <x v="1"/>
    <n v="1"/>
    <s v="21-00428"/>
    <x v="4"/>
    <d v="1899-12-30T18:00:00"/>
    <x v="0"/>
    <n v="181"/>
    <n v="32"/>
    <n v="4.99"/>
    <b v="0"/>
    <n v="5"/>
    <s v="Friday"/>
    <x v="1"/>
    <x v="1"/>
  </r>
  <r>
    <x v="1"/>
    <n v="1"/>
    <s v="21-00429"/>
    <x v="4"/>
    <d v="1899-12-30T18:04:00"/>
    <x v="0"/>
    <n v="147"/>
    <n v="41"/>
    <n v="4.99"/>
    <b v="0"/>
    <n v="5"/>
    <s v="Friday"/>
    <x v="1"/>
    <x v="0"/>
  </r>
  <r>
    <x v="1"/>
    <n v="1"/>
    <s v="21-00430"/>
    <x v="4"/>
    <d v="1899-12-30T18:05:00"/>
    <x v="0"/>
    <n v="144"/>
    <n v="56"/>
    <n v="4.99"/>
    <b v="0"/>
    <n v="5"/>
    <s v="Friday"/>
    <x v="1"/>
    <x v="0"/>
  </r>
  <r>
    <x v="1"/>
    <n v="1"/>
    <s v="21-00432"/>
    <x v="4"/>
    <d v="1899-12-30T18:06:00"/>
    <x v="0"/>
    <n v="118"/>
    <n v="35"/>
    <n v="4.99"/>
    <b v="0"/>
    <n v="5"/>
    <s v="Friday"/>
    <x v="1"/>
    <x v="1"/>
  </r>
  <r>
    <x v="1"/>
    <n v="1"/>
    <s v="21-00431"/>
    <x v="4"/>
    <d v="1899-12-30T18:06:00"/>
    <x v="0"/>
    <n v="139"/>
    <n v="39"/>
    <n v="4.99"/>
    <b v="0"/>
    <n v="5"/>
    <s v="Friday"/>
    <x v="1"/>
    <x v="0"/>
  </r>
  <r>
    <x v="1"/>
    <n v="1"/>
    <s v="21-00433"/>
    <x v="4"/>
    <d v="1899-12-30T18:08:00"/>
    <x v="0"/>
    <n v="116"/>
    <n v="26"/>
    <n v="4.99"/>
    <b v="0"/>
    <n v="5"/>
    <s v="Friday"/>
    <x v="1"/>
    <x v="1"/>
  </r>
  <r>
    <x v="1"/>
    <n v="1"/>
    <s v="21-00435"/>
    <x v="4"/>
    <d v="1899-12-30T18:09:00"/>
    <x v="1"/>
    <s v="N/A"/>
    <n v="21"/>
    <n v="4.99"/>
    <b v="0"/>
    <n v="5"/>
    <s v="Friday"/>
    <x v="1"/>
    <x v="1"/>
  </r>
  <r>
    <x v="1"/>
    <n v="1"/>
    <s v="21-00434"/>
    <x v="4"/>
    <d v="1899-12-30T18:09:00"/>
    <x v="0"/>
    <n v="117"/>
    <n v="65"/>
    <n v="4.99"/>
    <b v="0"/>
    <n v="5"/>
    <s v="Friday"/>
    <x v="1"/>
    <x v="0"/>
  </r>
  <r>
    <x v="1"/>
    <n v="1"/>
    <s v="21-00436"/>
    <x v="4"/>
    <d v="1899-12-30T18:10:00"/>
    <x v="1"/>
    <s v="N/A"/>
    <n v="24"/>
    <n v="4.99"/>
    <b v="0"/>
    <n v="5"/>
    <s v="Friday"/>
    <x v="1"/>
    <x v="1"/>
  </r>
  <r>
    <x v="1"/>
    <n v="1"/>
    <s v="21-00437"/>
    <x v="4"/>
    <d v="1899-12-30T18:12:00"/>
    <x v="0"/>
    <n v="133"/>
    <n v="65"/>
    <n v="4.99"/>
    <b v="0"/>
    <n v="5"/>
    <s v="Friday"/>
    <x v="1"/>
    <x v="0"/>
  </r>
  <r>
    <x v="1"/>
    <n v="1"/>
    <s v="21-00438"/>
    <x v="4"/>
    <d v="1899-12-30T18:15:00"/>
    <x v="0"/>
    <n v="160"/>
    <n v="32"/>
    <n v="4.99"/>
    <b v="0"/>
    <n v="5"/>
    <s v="Friday"/>
    <x v="1"/>
    <x v="1"/>
  </r>
  <r>
    <x v="1"/>
    <n v="1"/>
    <s v="21-00439"/>
    <x v="4"/>
    <d v="1899-12-30T18:16:00"/>
    <x v="0"/>
    <n v="140"/>
    <n v="40"/>
    <n v="4.99"/>
    <b v="0"/>
    <n v="5"/>
    <s v="Friday"/>
    <x v="1"/>
    <x v="0"/>
  </r>
  <r>
    <x v="1"/>
    <n v="1"/>
    <s v="21-00440"/>
    <x v="4"/>
    <d v="1899-12-30T18:16:00"/>
    <x v="0"/>
    <n v="109"/>
    <n v="219"/>
    <n v="4.99"/>
    <b v="1"/>
    <n v="5"/>
    <s v="Friday"/>
    <x v="1"/>
    <x v="0"/>
  </r>
  <r>
    <x v="1"/>
    <n v="1"/>
    <s v="21-00441"/>
    <x v="4"/>
    <d v="1899-12-30T18:18:00"/>
    <x v="0"/>
    <n v="116"/>
    <n v="88"/>
    <n v="4.99"/>
    <b v="0"/>
    <n v="5"/>
    <s v="Friday"/>
    <x v="1"/>
    <x v="0"/>
  </r>
  <r>
    <x v="1"/>
    <n v="1"/>
    <s v="21-00442"/>
    <x v="4"/>
    <d v="1899-12-30T18:19:00"/>
    <x v="0"/>
    <n v="120"/>
    <n v="73"/>
    <n v="4.99"/>
    <b v="0"/>
    <n v="5"/>
    <s v="Friday"/>
    <x v="1"/>
    <x v="0"/>
  </r>
  <r>
    <x v="1"/>
    <n v="1"/>
    <s v="21-00443"/>
    <x v="4"/>
    <d v="1899-12-30T18:20:00"/>
    <x v="0"/>
    <n v="113"/>
    <n v="210"/>
    <n v="4.99"/>
    <b v="1"/>
    <n v="5"/>
    <s v="Friday"/>
    <x v="1"/>
    <x v="0"/>
  </r>
  <r>
    <x v="1"/>
    <n v="1"/>
    <s v="21-00444"/>
    <x v="4"/>
    <d v="1899-12-30T18:21:00"/>
    <x v="0"/>
    <n v="168"/>
    <n v="73"/>
    <n v="4.99"/>
    <b v="0"/>
    <n v="5"/>
    <s v="Friday"/>
    <x v="1"/>
    <x v="0"/>
  </r>
  <r>
    <x v="1"/>
    <n v="1"/>
    <s v="21-00445"/>
    <x v="4"/>
    <d v="1899-12-30T18:23:00"/>
    <x v="0"/>
    <n v="131"/>
    <n v="47"/>
    <n v="4.99"/>
    <b v="0"/>
    <n v="5"/>
    <s v="Friday"/>
    <x v="1"/>
    <x v="0"/>
  </r>
  <r>
    <x v="1"/>
    <n v="1"/>
    <s v="21-00446"/>
    <x v="4"/>
    <d v="1899-12-30T18:25:00"/>
    <x v="0"/>
    <n v="110"/>
    <n v="26"/>
    <n v="4.99"/>
    <b v="0"/>
    <n v="5"/>
    <s v="Friday"/>
    <x v="1"/>
    <x v="1"/>
  </r>
  <r>
    <x v="1"/>
    <n v="1"/>
    <s v="21-00448"/>
    <x v="4"/>
    <d v="1899-12-30T18:26:00"/>
    <x v="0"/>
    <n v="148"/>
    <n v="53"/>
    <n v="4.99"/>
    <b v="0"/>
    <n v="5"/>
    <s v="Friday"/>
    <x v="1"/>
    <x v="0"/>
  </r>
  <r>
    <x v="1"/>
    <n v="1"/>
    <s v="21-00447"/>
    <x v="4"/>
    <d v="1899-12-30T18:26:00"/>
    <x v="0"/>
    <n v="131"/>
    <n v="65"/>
    <n v="4.99"/>
    <b v="0"/>
    <n v="5"/>
    <s v="Friday"/>
    <x v="1"/>
    <x v="0"/>
  </r>
  <r>
    <x v="1"/>
    <n v="1"/>
    <s v="21-00449"/>
    <x v="4"/>
    <d v="1899-12-30T18:27:00"/>
    <x v="0"/>
    <n v="116"/>
    <n v="38"/>
    <n v="4.99"/>
    <b v="0"/>
    <n v="5"/>
    <s v="Friday"/>
    <x v="1"/>
    <x v="0"/>
  </r>
  <r>
    <x v="1"/>
    <n v="1"/>
    <s v="21-00450"/>
    <x v="4"/>
    <d v="1899-12-30T18:30:00"/>
    <x v="0"/>
    <n v="121"/>
    <n v="58"/>
    <n v="4.99"/>
    <b v="0"/>
    <n v="5"/>
    <s v="Friday"/>
    <x v="1"/>
    <x v="0"/>
  </r>
  <r>
    <x v="1"/>
    <n v="1"/>
    <s v="21-00451"/>
    <x v="4"/>
    <d v="1899-12-30T18:34:00"/>
    <x v="0"/>
    <n v="131"/>
    <n v="103"/>
    <n v="4.99"/>
    <b v="0"/>
    <n v="5"/>
    <s v="Friday"/>
    <x v="1"/>
    <x v="0"/>
  </r>
  <r>
    <x v="1"/>
    <n v="1"/>
    <s v="21-00452"/>
    <x v="4"/>
    <d v="1899-12-30T18:36:00"/>
    <x v="0"/>
    <n v="131"/>
    <n v="54"/>
    <n v="4.99"/>
    <b v="0"/>
    <n v="5"/>
    <s v="Friday"/>
    <x v="1"/>
    <x v="0"/>
  </r>
  <r>
    <x v="1"/>
    <n v="1"/>
    <s v="21-00453"/>
    <x v="4"/>
    <d v="1899-12-30T18:37:00"/>
    <x v="0"/>
    <n v="173"/>
    <n v="43"/>
    <n v="4.99"/>
    <b v="0"/>
    <n v="5"/>
    <s v="Friday"/>
    <x v="1"/>
    <x v="0"/>
  </r>
  <r>
    <x v="1"/>
    <n v="1"/>
    <s v="21-00454"/>
    <x v="4"/>
    <d v="1899-12-30T18:38:00"/>
    <x v="0"/>
    <n v="108"/>
    <n v="53"/>
    <n v="4.99"/>
    <b v="0"/>
    <n v="5"/>
    <s v="Friday"/>
    <x v="1"/>
    <x v="0"/>
  </r>
  <r>
    <x v="1"/>
    <n v="1"/>
    <s v="21-00455"/>
    <x v="4"/>
    <d v="1899-12-30T18:44:00"/>
    <x v="0"/>
    <n v="111"/>
    <n v="38"/>
    <n v="4.99"/>
    <b v="0"/>
    <n v="5"/>
    <s v="Friday"/>
    <x v="1"/>
    <x v="0"/>
  </r>
  <r>
    <x v="1"/>
    <n v="1"/>
    <s v="21-00456"/>
    <x v="4"/>
    <d v="1899-12-30T18:44:00"/>
    <x v="0"/>
    <n v="135"/>
    <n v="60"/>
    <n v="4.99"/>
    <b v="0"/>
    <n v="5"/>
    <s v="Friday"/>
    <x v="1"/>
    <x v="0"/>
  </r>
  <r>
    <x v="1"/>
    <n v="1"/>
    <s v="21-00457"/>
    <x v="4"/>
    <d v="1899-12-30T18:46:00"/>
    <x v="1"/>
    <s v="N/A"/>
    <n v="21"/>
    <n v="4.99"/>
    <b v="0"/>
    <n v="5"/>
    <s v="Friday"/>
    <x v="1"/>
    <x v="1"/>
  </r>
  <r>
    <x v="1"/>
    <n v="1"/>
    <s v="21-00459"/>
    <x v="4"/>
    <d v="1899-12-30T18:46:00"/>
    <x v="0"/>
    <n v="131"/>
    <n v="26"/>
    <n v="4.99"/>
    <b v="0"/>
    <n v="5"/>
    <s v="Friday"/>
    <x v="1"/>
    <x v="1"/>
  </r>
  <r>
    <x v="1"/>
    <n v="1"/>
    <s v="21-00458"/>
    <x v="4"/>
    <d v="1899-12-30T18:46:00"/>
    <x v="0"/>
    <n v="139"/>
    <n v="182"/>
    <n v="4.99"/>
    <b v="1"/>
    <n v="5"/>
    <s v="Friday"/>
    <x v="1"/>
    <x v="0"/>
  </r>
  <r>
    <x v="1"/>
    <n v="1"/>
    <s v="21-00460"/>
    <x v="4"/>
    <d v="1899-12-30T18:47:00"/>
    <x v="0"/>
    <n v="130"/>
    <n v="113"/>
    <n v="4.99"/>
    <b v="0"/>
    <n v="5"/>
    <s v="Friday"/>
    <x v="1"/>
    <x v="0"/>
  </r>
  <r>
    <x v="1"/>
    <n v="1"/>
    <s v="21-00461"/>
    <x v="4"/>
    <d v="1899-12-30T18:48:00"/>
    <x v="0"/>
    <n v="117"/>
    <n v="40"/>
    <n v="4.99"/>
    <b v="1"/>
    <n v="5"/>
    <s v="Friday"/>
    <x v="1"/>
    <x v="0"/>
  </r>
  <r>
    <x v="1"/>
    <n v="1"/>
    <s v="21-00462"/>
    <x v="4"/>
    <d v="1899-12-30T18:50:00"/>
    <x v="0"/>
    <n v="118"/>
    <n v="35"/>
    <n v="4.99"/>
    <b v="0"/>
    <n v="5"/>
    <s v="Friday"/>
    <x v="1"/>
    <x v="1"/>
  </r>
  <r>
    <x v="1"/>
    <n v="1"/>
    <s v="21-00463"/>
    <x v="4"/>
    <d v="1899-12-30T18:58:00"/>
    <x v="0"/>
    <n v="129"/>
    <n v="54"/>
    <n v="4.99"/>
    <b v="0"/>
    <n v="5"/>
    <s v="Friday"/>
    <x v="1"/>
    <x v="0"/>
  </r>
  <r>
    <x v="1"/>
    <n v="1"/>
    <s v="21-00464"/>
    <x v="4"/>
    <d v="1899-12-30T19:00:00"/>
    <x v="0"/>
    <n v="110"/>
    <n v="40"/>
    <n v="4.99"/>
    <b v="0"/>
    <n v="5"/>
    <s v="Friday"/>
    <x v="1"/>
    <x v="0"/>
  </r>
  <r>
    <x v="1"/>
    <n v="1"/>
    <s v="21-00465"/>
    <x v="4"/>
    <d v="1899-12-30T19:03:00"/>
    <x v="0"/>
    <n v="148"/>
    <n v="93"/>
    <n v="4.99"/>
    <b v="0"/>
    <n v="5"/>
    <s v="Friday"/>
    <x v="1"/>
    <x v="0"/>
  </r>
  <r>
    <x v="1"/>
    <n v="1"/>
    <s v="21-00467"/>
    <x v="4"/>
    <d v="1899-12-30T19:07:00"/>
    <x v="0"/>
    <n v="108"/>
    <n v="42"/>
    <n v="4.99"/>
    <b v="0"/>
    <n v="5"/>
    <s v="Friday"/>
    <x v="1"/>
    <x v="0"/>
  </r>
  <r>
    <x v="1"/>
    <n v="1"/>
    <s v="21-00466"/>
    <x v="4"/>
    <d v="1899-12-30T19:07:00"/>
    <x v="0"/>
    <n v="127"/>
    <n v="91"/>
    <n v="4.99"/>
    <b v="0"/>
    <n v="5"/>
    <s v="Friday"/>
    <x v="1"/>
    <x v="0"/>
  </r>
  <r>
    <x v="1"/>
    <n v="1"/>
    <s v="21-00468"/>
    <x v="4"/>
    <d v="1899-12-30T19:08:00"/>
    <x v="1"/>
    <s v="N/A"/>
    <n v="26"/>
    <n v="4.99"/>
    <b v="0"/>
    <n v="5"/>
    <s v="Friday"/>
    <x v="1"/>
    <x v="1"/>
  </r>
  <r>
    <x v="1"/>
    <n v="1"/>
    <s v="21-00470"/>
    <x v="4"/>
    <d v="1899-12-30T19:12:00"/>
    <x v="0"/>
    <n v="170"/>
    <n v="33"/>
    <n v="4.99"/>
    <b v="0"/>
    <n v="5"/>
    <s v="Friday"/>
    <x v="1"/>
    <x v="1"/>
  </r>
  <r>
    <x v="1"/>
    <n v="1"/>
    <s v="21-00469"/>
    <x v="4"/>
    <d v="1899-12-30T19:12:00"/>
    <x v="0"/>
    <n v="142"/>
    <n v="36"/>
    <n v="4.99"/>
    <b v="0"/>
    <n v="5"/>
    <s v="Friday"/>
    <x v="1"/>
    <x v="0"/>
  </r>
  <r>
    <x v="1"/>
    <n v="1"/>
    <s v="21-00471"/>
    <x v="4"/>
    <d v="1899-12-30T19:12:00"/>
    <x v="0"/>
    <n v="135"/>
    <n v="230"/>
    <n v="4.99"/>
    <b v="0"/>
    <n v="5"/>
    <s v="Friday"/>
    <x v="1"/>
    <x v="0"/>
  </r>
  <r>
    <x v="1"/>
    <n v="1"/>
    <s v="21-00472"/>
    <x v="4"/>
    <d v="1899-12-30T19:18:00"/>
    <x v="0"/>
    <n v="105"/>
    <n v="44"/>
    <n v="4.99"/>
    <b v="0"/>
    <n v="5"/>
    <s v="Friday"/>
    <x v="1"/>
    <x v="0"/>
  </r>
  <r>
    <x v="1"/>
    <n v="1"/>
    <s v="21-00473"/>
    <x v="4"/>
    <d v="1899-12-30T19:19:00"/>
    <x v="0"/>
    <n v="131"/>
    <n v="49"/>
    <n v="4.99"/>
    <b v="0"/>
    <n v="5"/>
    <s v="Friday"/>
    <x v="1"/>
    <x v="0"/>
  </r>
  <r>
    <x v="1"/>
    <n v="1"/>
    <s v="21-00474"/>
    <x v="4"/>
    <d v="1899-12-30T19:21:00"/>
    <x v="0"/>
    <n v="138"/>
    <n v="34"/>
    <n v="4.99"/>
    <b v="0"/>
    <n v="5"/>
    <s v="Friday"/>
    <x v="1"/>
    <x v="1"/>
  </r>
  <r>
    <x v="1"/>
    <n v="1"/>
    <s v="21-00475"/>
    <x v="4"/>
    <d v="1899-12-30T19:28:00"/>
    <x v="0"/>
    <n v="116"/>
    <n v="122"/>
    <n v="4.99"/>
    <b v="0"/>
    <n v="5"/>
    <s v="Friday"/>
    <x v="1"/>
    <x v="0"/>
  </r>
  <r>
    <x v="1"/>
    <n v="1"/>
    <s v="21-00476"/>
    <x v="4"/>
    <d v="1899-12-30T19:29:00"/>
    <x v="0"/>
    <n v="155"/>
    <n v="67"/>
    <n v="4.99"/>
    <b v="0"/>
    <n v="5"/>
    <s v="Friday"/>
    <x v="1"/>
    <x v="0"/>
  </r>
  <r>
    <x v="1"/>
    <n v="1"/>
    <s v="21-00477"/>
    <x v="4"/>
    <d v="1899-12-30T19:30:00"/>
    <x v="0"/>
    <n v="81"/>
    <n v="55"/>
    <n v="4.99"/>
    <b v="0"/>
    <n v="5"/>
    <s v="Friday"/>
    <x v="1"/>
    <x v="0"/>
  </r>
  <r>
    <x v="1"/>
    <n v="1"/>
    <s v="21-00478"/>
    <x v="4"/>
    <d v="1899-12-30T19:34:00"/>
    <x v="0"/>
    <n v="115"/>
    <n v="238"/>
    <n v="4.99"/>
    <b v="0"/>
    <n v="5"/>
    <s v="Friday"/>
    <x v="1"/>
    <x v="0"/>
  </r>
  <r>
    <x v="1"/>
    <n v="1"/>
    <s v="21-00479"/>
    <x v="4"/>
    <d v="1899-12-30T19:41:00"/>
    <x v="0"/>
    <n v="120"/>
    <n v="74"/>
    <n v="4.99"/>
    <b v="0"/>
    <n v="5"/>
    <s v="Friday"/>
    <x v="1"/>
    <x v="0"/>
  </r>
  <r>
    <x v="1"/>
    <n v="1"/>
    <s v="21-00481"/>
    <x v="4"/>
    <d v="1899-12-30T19:42:00"/>
    <x v="0"/>
    <n v="112"/>
    <n v="47"/>
    <n v="4.99"/>
    <b v="0"/>
    <n v="5"/>
    <s v="Friday"/>
    <x v="1"/>
    <x v="0"/>
  </r>
  <r>
    <x v="1"/>
    <n v="1"/>
    <s v="21-00480"/>
    <x v="4"/>
    <d v="1899-12-30T19:42:00"/>
    <x v="0"/>
    <n v="136"/>
    <n v="239"/>
    <n v="4.99"/>
    <b v="0"/>
    <n v="5"/>
    <s v="Friday"/>
    <x v="1"/>
    <x v="0"/>
  </r>
  <r>
    <x v="1"/>
    <n v="1"/>
    <s v="21-00482"/>
    <x v="4"/>
    <d v="1899-12-30T19:45:00"/>
    <x v="0"/>
    <n v="165"/>
    <n v="33"/>
    <n v="4.99"/>
    <b v="0"/>
    <n v="5"/>
    <s v="Friday"/>
    <x v="1"/>
    <x v="1"/>
  </r>
  <r>
    <x v="1"/>
    <n v="1"/>
    <s v="21-00483"/>
    <x v="4"/>
    <d v="1899-12-30T19:51:00"/>
    <x v="0"/>
    <n v="118"/>
    <n v="48"/>
    <n v="4.99"/>
    <b v="0"/>
    <n v="5"/>
    <s v="Friday"/>
    <x v="1"/>
    <x v="0"/>
  </r>
  <r>
    <x v="1"/>
    <n v="1"/>
    <s v="21-00484"/>
    <x v="4"/>
    <d v="1899-12-30T19:52:00"/>
    <x v="0"/>
    <n v="112"/>
    <n v="220"/>
    <n v="4.99"/>
    <b v="0"/>
    <n v="5"/>
    <s v="Friday"/>
    <x v="1"/>
    <x v="0"/>
  </r>
  <r>
    <x v="1"/>
    <n v="1"/>
    <s v="21-00485"/>
    <x v="4"/>
    <d v="1899-12-30T19:54:00"/>
    <x v="0"/>
    <n v="98"/>
    <n v="66"/>
    <n v="4.99"/>
    <b v="0"/>
    <n v="5"/>
    <s v="Friday"/>
    <x v="1"/>
    <x v="0"/>
  </r>
  <r>
    <x v="1"/>
    <n v="1"/>
    <s v="21-00486"/>
    <x v="4"/>
    <d v="1899-12-30T20:10:00"/>
    <x v="0"/>
    <n v="106"/>
    <n v="53"/>
    <n v="4.99"/>
    <b v="0"/>
    <n v="5"/>
    <s v="Friday"/>
    <x v="1"/>
    <x v="0"/>
  </r>
  <r>
    <x v="1"/>
    <n v="1"/>
    <s v="21-00487"/>
    <x v="4"/>
    <d v="1899-12-30T20:31:00"/>
    <x v="0"/>
    <n v="90"/>
    <n v="36"/>
    <n v="4.99"/>
    <b v="0"/>
    <n v="5"/>
    <s v="Friday"/>
    <x v="1"/>
    <x v="0"/>
  </r>
  <r>
    <x v="1"/>
    <n v="1"/>
    <s v="21-00488"/>
    <x v="4"/>
    <d v="1899-12-30T20:45:00"/>
    <x v="0"/>
    <n v="127"/>
    <n v="95"/>
    <n v="4.99"/>
    <b v="0"/>
    <n v="5"/>
    <s v="Friday"/>
    <x v="1"/>
    <x v="0"/>
  </r>
  <r>
    <x v="1"/>
    <n v="1"/>
    <s v="21-00489"/>
    <x v="4"/>
    <d v="1899-12-30T20:55:00"/>
    <x v="0"/>
    <n v="74"/>
    <n v="77"/>
    <n v="4.99"/>
    <b v="0"/>
    <n v="5"/>
    <s v="Friday"/>
    <x v="1"/>
    <x v="0"/>
  </r>
  <r>
    <x v="1"/>
    <n v="1"/>
    <s v="21-00490"/>
    <x v="5"/>
    <d v="1899-12-30T12:07:00"/>
    <x v="0"/>
    <n v="24"/>
    <n v="59"/>
    <n v="4.99"/>
    <b v="0"/>
    <n v="6"/>
    <s v="Saturday"/>
    <x v="1"/>
    <x v="0"/>
  </r>
  <r>
    <x v="1"/>
    <n v="1"/>
    <s v="21-00491"/>
    <x v="5"/>
    <d v="1899-12-30T12:21:00"/>
    <x v="0"/>
    <n v="33"/>
    <n v="98"/>
    <n v="4.99"/>
    <b v="1"/>
    <n v="6"/>
    <s v="Saturday"/>
    <x v="1"/>
    <x v="0"/>
  </r>
  <r>
    <x v="1"/>
    <n v="1"/>
    <s v="21-00492"/>
    <x v="5"/>
    <d v="1899-12-30T12:22:00"/>
    <x v="0"/>
    <n v="35"/>
    <n v="118"/>
    <n v="4.99"/>
    <b v="0"/>
    <n v="6"/>
    <s v="Saturday"/>
    <x v="1"/>
    <x v="0"/>
  </r>
  <r>
    <x v="1"/>
    <n v="1"/>
    <s v="21-00493"/>
    <x v="5"/>
    <d v="1899-12-30T12:34:00"/>
    <x v="0"/>
    <n v="22"/>
    <n v="23"/>
    <n v="4.99"/>
    <b v="0"/>
    <n v="6"/>
    <s v="Saturday"/>
    <x v="1"/>
    <x v="1"/>
  </r>
  <r>
    <x v="1"/>
    <n v="1"/>
    <s v="21-00494"/>
    <x v="5"/>
    <d v="1899-12-30T12:38:00"/>
    <x v="0"/>
    <n v="22"/>
    <n v="25"/>
    <n v="4.99"/>
    <b v="0"/>
    <n v="6"/>
    <s v="Saturday"/>
    <x v="1"/>
    <x v="1"/>
  </r>
  <r>
    <x v="1"/>
    <n v="1"/>
    <s v="21-00495"/>
    <x v="5"/>
    <d v="1899-12-30T12:41:00"/>
    <x v="0"/>
    <n v="38"/>
    <n v="20"/>
    <n v="4.99"/>
    <b v="0"/>
    <n v="6"/>
    <s v="Saturday"/>
    <x v="1"/>
    <x v="1"/>
  </r>
  <r>
    <x v="1"/>
    <n v="1"/>
    <s v="21-00496"/>
    <x v="5"/>
    <d v="1899-12-30T13:08:00"/>
    <x v="0"/>
    <n v="27"/>
    <n v="24"/>
    <n v="4.99"/>
    <b v="0"/>
    <n v="6"/>
    <s v="Saturday"/>
    <x v="1"/>
    <x v="1"/>
  </r>
  <r>
    <x v="1"/>
    <n v="1"/>
    <s v="21-00497"/>
    <x v="5"/>
    <d v="1899-12-30T13:17:00"/>
    <x v="0"/>
    <n v="35"/>
    <n v="141"/>
    <n v="4.99"/>
    <b v="0"/>
    <n v="6"/>
    <s v="Saturday"/>
    <x v="1"/>
    <x v="0"/>
  </r>
  <r>
    <x v="1"/>
    <n v="1"/>
    <s v="21-00498"/>
    <x v="5"/>
    <d v="1899-12-30T13:20:00"/>
    <x v="0"/>
    <n v="28"/>
    <n v="69"/>
    <n v="4.99"/>
    <b v="0"/>
    <n v="6"/>
    <s v="Saturday"/>
    <x v="1"/>
    <x v="0"/>
  </r>
  <r>
    <x v="1"/>
    <n v="1"/>
    <s v="21-00499"/>
    <x v="5"/>
    <d v="1899-12-30T13:22:00"/>
    <x v="0"/>
    <n v="32"/>
    <n v="96"/>
    <n v="4.99"/>
    <b v="0"/>
    <n v="6"/>
    <s v="Saturday"/>
    <x v="1"/>
    <x v="0"/>
  </r>
  <r>
    <x v="1"/>
    <n v="1"/>
    <s v="21-00500"/>
    <x v="5"/>
    <d v="1899-12-30T13:45:00"/>
    <x v="0"/>
    <n v="40"/>
    <n v="42"/>
    <n v="4.99"/>
    <b v="0"/>
    <n v="6"/>
    <s v="Saturday"/>
    <x v="1"/>
    <x v="0"/>
  </r>
  <r>
    <x v="1"/>
    <n v="1"/>
    <s v="21-00501"/>
    <x v="5"/>
    <d v="1899-12-30T13:49:00"/>
    <x v="0"/>
    <n v="31"/>
    <n v="36"/>
    <n v="4.99"/>
    <b v="0"/>
    <n v="6"/>
    <s v="Saturday"/>
    <x v="1"/>
    <x v="0"/>
  </r>
  <r>
    <x v="1"/>
    <n v="1"/>
    <s v="21-00502"/>
    <x v="5"/>
    <d v="1899-12-30T14:09:00"/>
    <x v="0"/>
    <n v="36"/>
    <n v="66"/>
    <n v="4.99"/>
    <b v="0"/>
    <n v="6"/>
    <s v="Saturday"/>
    <x v="1"/>
    <x v="0"/>
  </r>
  <r>
    <x v="1"/>
    <n v="1"/>
    <s v="21-00503"/>
    <x v="5"/>
    <d v="1899-12-30T14:25:00"/>
    <x v="0"/>
    <n v="38"/>
    <n v="29"/>
    <n v="4.99"/>
    <b v="0"/>
    <n v="6"/>
    <s v="Saturday"/>
    <x v="1"/>
    <x v="1"/>
  </r>
  <r>
    <x v="1"/>
    <n v="1"/>
    <s v="21-00504"/>
    <x v="5"/>
    <d v="1899-12-30T14:39:00"/>
    <x v="0"/>
    <n v="39"/>
    <n v="235"/>
    <n v="4.99"/>
    <b v="0"/>
    <n v="6"/>
    <s v="Saturday"/>
    <x v="1"/>
    <x v="0"/>
  </r>
  <r>
    <x v="1"/>
    <n v="1"/>
    <s v="21-00505"/>
    <x v="5"/>
    <d v="1899-12-30T14:50:00"/>
    <x v="0"/>
    <n v="24"/>
    <n v="21"/>
    <n v="4.99"/>
    <b v="0"/>
    <n v="6"/>
    <s v="Saturday"/>
    <x v="1"/>
    <x v="1"/>
  </r>
  <r>
    <x v="1"/>
    <n v="1"/>
    <s v="21-00506"/>
    <x v="5"/>
    <d v="1899-12-30T15:19:00"/>
    <x v="0"/>
    <n v="21"/>
    <n v="32"/>
    <n v="4.99"/>
    <b v="0"/>
    <n v="6"/>
    <s v="Saturday"/>
    <x v="1"/>
    <x v="1"/>
  </r>
  <r>
    <x v="1"/>
    <n v="1"/>
    <s v="21-00507"/>
    <x v="5"/>
    <d v="1899-12-30T15:32:00"/>
    <x v="0"/>
    <n v="35"/>
    <n v="43"/>
    <n v="4.99"/>
    <b v="0"/>
    <n v="6"/>
    <s v="Saturday"/>
    <x v="1"/>
    <x v="0"/>
  </r>
  <r>
    <x v="1"/>
    <n v="1"/>
    <s v="21-00508"/>
    <x v="5"/>
    <d v="1899-12-30T16:14:00"/>
    <x v="0"/>
    <n v="46"/>
    <n v="24"/>
    <n v="4.99"/>
    <b v="0"/>
    <n v="6"/>
    <s v="Saturday"/>
    <x v="1"/>
    <x v="1"/>
  </r>
  <r>
    <x v="1"/>
    <n v="1"/>
    <s v="21-00509"/>
    <x v="5"/>
    <d v="1899-12-30T16:17:00"/>
    <x v="0"/>
    <n v="38"/>
    <n v="20"/>
    <n v="4.99"/>
    <b v="0"/>
    <n v="6"/>
    <s v="Saturday"/>
    <x v="1"/>
    <x v="1"/>
  </r>
  <r>
    <x v="1"/>
    <n v="1"/>
    <s v="21-00510"/>
    <x v="5"/>
    <d v="1899-12-30T16:19:00"/>
    <x v="0"/>
    <n v="40"/>
    <n v="23"/>
    <n v="4.99"/>
    <b v="0"/>
    <n v="6"/>
    <s v="Saturday"/>
    <x v="1"/>
    <x v="1"/>
  </r>
  <r>
    <x v="1"/>
    <n v="1"/>
    <s v="21-00511"/>
    <x v="5"/>
    <d v="1899-12-30T16:22:00"/>
    <x v="0"/>
    <n v="46"/>
    <n v="122"/>
    <n v="4.99"/>
    <b v="0"/>
    <n v="6"/>
    <s v="Saturday"/>
    <x v="1"/>
    <x v="0"/>
  </r>
  <r>
    <x v="1"/>
    <n v="1"/>
    <s v="21-00512"/>
    <x v="5"/>
    <d v="1899-12-30T16:25:00"/>
    <x v="0"/>
    <n v="45"/>
    <n v="31"/>
    <n v="4.99"/>
    <b v="0"/>
    <n v="6"/>
    <s v="Saturday"/>
    <x v="1"/>
    <x v="1"/>
  </r>
  <r>
    <x v="1"/>
    <n v="1"/>
    <s v="21-00513"/>
    <x v="5"/>
    <d v="1899-12-30T16:27:00"/>
    <x v="0"/>
    <n v="40"/>
    <n v="46"/>
    <n v="4.99"/>
    <b v="0"/>
    <n v="6"/>
    <s v="Saturday"/>
    <x v="1"/>
    <x v="0"/>
  </r>
  <r>
    <x v="1"/>
    <n v="1"/>
    <s v="21-00514"/>
    <x v="5"/>
    <d v="1899-12-30T16:33:00"/>
    <x v="0"/>
    <n v="43"/>
    <n v="28"/>
    <n v="4.99"/>
    <b v="0"/>
    <n v="6"/>
    <s v="Saturday"/>
    <x v="1"/>
    <x v="1"/>
  </r>
  <r>
    <x v="1"/>
    <n v="1"/>
    <s v="21-00515"/>
    <x v="5"/>
    <d v="1899-12-30T16:35:00"/>
    <x v="0"/>
    <n v="38"/>
    <n v="90"/>
    <n v="4.99"/>
    <b v="0"/>
    <n v="6"/>
    <s v="Saturday"/>
    <x v="1"/>
    <x v="0"/>
  </r>
  <r>
    <x v="1"/>
    <n v="1"/>
    <s v="21-00516"/>
    <x v="5"/>
    <d v="1899-12-30T16:38:00"/>
    <x v="0"/>
    <n v="50"/>
    <n v="35"/>
    <n v="4.99"/>
    <b v="0"/>
    <n v="6"/>
    <s v="Saturday"/>
    <x v="1"/>
    <x v="1"/>
  </r>
  <r>
    <x v="1"/>
    <n v="1"/>
    <s v="21-00517"/>
    <x v="5"/>
    <d v="1899-12-30T16:43:00"/>
    <x v="0"/>
    <n v="52"/>
    <n v="83"/>
    <n v="4.99"/>
    <b v="0"/>
    <n v="6"/>
    <s v="Saturday"/>
    <x v="1"/>
    <x v="0"/>
  </r>
  <r>
    <x v="1"/>
    <n v="1"/>
    <s v="21-00518"/>
    <x v="5"/>
    <d v="1899-12-30T16:51:00"/>
    <x v="0"/>
    <n v="40"/>
    <n v="234"/>
    <n v="4.99"/>
    <b v="1"/>
    <n v="6"/>
    <s v="Saturday"/>
    <x v="1"/>
    <x v="0"/>
  </r>
  <r>
    <x v="1"/>
    <n v="1"/>
    <s v="21-00519"/>
    <x v="5"/>
    <d v="1899-12-30T16:53:00"/>
    <x v="0"/>
    <n v="51"/>
    <n v="20"/>
    <n v="4.99"/>
    <b v="0"/>
    <n v="6"/>
    <s v="Saturday"/>
    <x v="1"/>
    <x v="1"/>
  </r>
  <r>
    <x v="1"/>
    <n v="1"/>
    <s v="21-00520"/>
    <x v="5"/>
    <d v="1899-12-30T16:58:00"/>
    <x v="0"/>
    <n v="35"/>
    <n v="80"/>
    <n v="4.99"/>
    <b v="0"/>
    <n v="6"/>
    <s v="Saturday"/>
    <x v="1"/>
    <x v="0"/>
  </r>
  <r>
    <x v="1"/>
    <n v="1"/>
    <s v="21-00521"/>
    <x v="5"/>
    <d v="1899-12-30T16:58:00"/>
    <x v="0"/>
    <n v="39"/>
    <n v="197"/>
    <n v="4.99"/>
    <b v="0"/>
    <n v="6"/>
    <s v="Saturday"/>
    <x v="1"/>
    <x v="0"/>
  </r>
  <r>
    <x v="1"/>
    <n v="1"/>
    <s v="21-00522"/>
    <x v="5"/>
    <d v="1899-12-30T16:59:00"/>
    <x v="0"/>
    <n v="40"/>
    <n v="70"/>
    <n v="4.99"/>
    <b v="0"/>
    <n v="6"/>
    <s v="Saturday"/>
    <x v="1"/>
    <x v="0"/>
  </r>
  <r>
    <x v="1"/>
    <n v="1"/>
    <s v="21-00523"/>
    <x v="5"/>
    <d v="1899-12-30T17:00:00"/>
    <x v="0"/>
    <n v="104"/>
    <n v="153"/>
    <n v="4.99"/>
    <b v="0"/>
    <n v="6"/>
    <s v="Saturday"/>
    <x v="1"/>
    <x v="0"/>
  </r>
  <r>
    <x v="1"/>
    <n v="1"/>
    <s v="21-00525"/>
    <x v="5"/>
    <d v="1899-12-30T17:02:00"/>
    <x v="0"/>
    <n v="101"/>
    <n v="40"/>
    <n v="4.99"/>
    <b v="0"/>
    <n v="6"/>
    <s v="Saturday"/>
    <x v="1"/>
    <x v="0"/>
  </r>
  <r>
    <x v="1"/>
    <n v="1"/>
    <s v="21-00524"/>
    <x v="5"/>
    <d v="1899-12-30T17:02:00"/>
    <x v="0"/>
    <n v="103"/>
    <n v="76"/>
    <n v="4.99"/>
    <b v="1"/>
    <n v="6"/>
    <s v="Saturday"/>
    <x v="1"/>
    <x v="0"/>
  </r>
  <r>
    <x v="1"/>
    <n v="1"/>
    <s v="21-00526"/>
    <x v="5"/>
    <d v="1899-12-30T17:03:00"/>
    <x v="0"/>
    <n v="76"/>
    <n v="49"/>
    <n v="4.99"/>
    <b v="0"/>
    <n v="6"/>
    <s v="Saturday"/>
    <x v="1"/>
    <x v="0"/>
  </r>
  <r>
    <x v="1"/>
    <n v="1"/>
    <s v="21-00527"/>
    <x v="5"/>
    <d v="1899-12-30T17:04:00"/>
    <x v="0"/>
    <n v="86"/>
    <n v="48"/>
    <n v="4.99"/>
    <b v="0"/>
    <n v="6"/>
    <s v="Saturday"/>
    <x v="1"/>
    <x v="0"/>
  </r>
  <r>
    <x v="1"/>
    <n v="1"/>
    <s v="21-00529"/>
    <x v="5"/>
    <d v="1899-12-30T17:05:00"/>
    <x v="0"/>
    <n v="94"/>
    <n v="52"/>
    <n v="4.99"/>
    <b v="0"/>
    <n v="6"/>
    <s v="Saturday"/>
    <x v="1"/>
    <x v="0"/>
  </r>
  <r>
    <x v="1"/>
    <n v="1"/>
    <s v="21-00528"/>
    <x v="5"/>
    <d v="1899-12-30T17:05:00"/>
    <x v="0"/>
    <n v="72"/>
    <n v="77"/>
    <n v="4.99"/>
    <b v="0"/>
    <n v="6"/>
    <s v="Saturday"/>
    <x v="1"/>
    <x v="0"/>
  </r>
  <r>
    <x v="1"/>
    <n v="1"/>
    <s v="21-00532"/>
    <x v="5"/>
    <d v="1899-12-30T17:06:00"/>
    <x v="1"/>
    <s v="N/A"/>
    <n v="31"/>
    <n v="4.99"/>
    <b v="0"/>
    <n v="6"/>
    <s v="Saturday"/>
    <x v="1"/>
    <x v="1"/>
  </r>
  <r>
    <x v="1"/>
    <n v="1"/>
    <s v="21-00530"/>
    <x v="5"/>
    <d v="1899-12-30T17:06:00"/>
    <x v="0"/>
    <n v="103"/>
    <n v="62"/>
    <n v="4.99"/>
    <b v="1"/>
    <n v="6"/>
    <s v="Saturday"/>
    <x v="1"/>
    <x v="0"/>
  </r>
  <r>
    <x v="1"/>
    <n v="1"/>
    <s v="21-00531"/>
    <x v="5"/>
    <d v="1899-12-30T17:06:00"/>
    <x v="0"/>
    <n v="104"/>
    <n v="65"/>
    <n v="4.99"/>
    <b v="0"/>
    <n v="6"/>
    <s v="Saturday"/>
    <x v="1"/>
    <x v="0"/>
  </r>
  <r>
    <x v="1"/>
    <n v="1"/>
    <s v="21-00533"/>
    <x v="5"/>
    <d v="1899-12-30T17:07:00"/>
    <x v="1"/>
    <s v="N/A"/>
    <n v="29"/>
    <n v="4.99"/>
    <b v="0"/>
    <n v="6"/>
    <s v="Saturday"/>
    <x v="1"/>
    <x v="1"/>
  </r>
  <r>
    <x v="1"/>
    <n v="1"/>
    <s v="21-00534"/>
    <x v="5"/>
    <d v="1899-12-30T17:08:00"/>
    <x v="1"/>
    <s v="N/A"/>
    <n v="20"/>
    <n v="4.99"/>
    <b v="0"/>
    <n v="6"/>
    <s v="Saturday"/>
    <x v="1"/>
    <x v="1"/>
  </r>
  <r>
    <x v="1"/>
    <n v="1"/>
    <s v="21-00536"/>
    <x v="5"/>
    <d v="1899-12-30T17:08:00"/>
    <x v="0"/>
    <n v="108"/>
    <n v="39"/>
    <n v="4.99"/>
    <b v="0"/>
    <n v="6"/>
    <s v="Saturday"/>
    <x v="1"/>
    <x v="0"/>
  </r>
  <r>
    <x v="1"/>
    <n v="1"/>
    <s v="21-00535"/>
    <x v="5"/>
    <d v="1899-12-30T17:08:00"/>
    <x v="0"/>
    <n v="100"/>
    <n v="53"/>
    <n v="4.99"/>
    <b v="0"/>
    <n v="6"/>
    <s v="Saturday"/>
    <x v="1"/>
    <x v="0"/>
  </r>
  <r>
    <x v="1"/>
    <n v="1"/>
    <s v="21-00537"/>
    <x v="5"/>
    <d v="1899-12-30T17:09:00"/>
    <x v="1"/>
    <s v="N/A"/>
    <n v="34"/>
    <n v="4.99"/>
    <b v="0"/>
    <n v="6"/>
    <s v="Saturday"/>
    <x v="1"/>
    <x v="1"/>
  </r>
  <r>
    <x v="1"/>
    <n v="1"/>
    <s v="21-00538"/>
    <x v="5"/>
    <d v="1899-12-30T17:09:00"/>
    <x v="1"/>
    <s v="N/A"/>
    <n v="34"/>
    <n v="4.99"/>
    <b v="0"/>
    <n v="6"/>
    <s v="Saturday"/>
    <x v="1"/>
    <x v="1"/>
  </r>
  <r>
    <x v="1"/>
    <n v="1"/>
    <s v="21-00539"/>
    <x v="5"/>
    <d v="1899-12-30T17:09:00"/>
    <x v="0"/>
    <n v="93"/>
    <n v="65"/>
    <n v="4.99"/>
    <b v="0"/>
    <n v="6"/>
    <s v="Saturday"/>
    <x v="1"/>
    <x v="0"/>
  </r>
  <r>
    <x v="1"/>
    <n v="1"/>
    <s v="21-00541"/>
    <x v="5"/>
    <d v="1899-12-30T17:10:00"/>
    <x v="0"/>
    <n v="112"/>
    <n v="40"/>
    <n v="4.99"/>
    <b v="0"/>
    <n v="6"/>
    <s v="Saturday"/>
    <x v="1"/>
    <x v="0"/>
  </r>
  <r>
    <x v="1"/>
    <n v="1"/>
    <s v="21-00540"/>
    <x v="5"/>
    <d v="1899-12-30T17:10:00"/>
    <x v="0"/>
    <n v="112"/>
    <n v="98"/>
    <n v="4.99"/>
    <b v="0"/>
    <n v="6"/>
    <s v="Saturday"/>
    <x v="1"/>
    <x v="0"/>
  </r>
  <r>
    <x v="1"/>
    <n v="1"/>
    <s v="21-00542"/>
    <x v="5"/>
    <d v="1899-12-30T17:11:00"/>
    <x v="0"/>
    <n v="120"/>
    <n v="89"/>
    <n v="4.99"/>
    <b v="0"/>
    <n v="6"/>
    <s v="Saturday"/>
    <x v="1"/>
    <x v="0"/>
  </r>
  <r>
    <x v="1"/>
    <n v="1"/>
    <s v="21-00543"/>
    <x v="5"/>
    <d v="1899-12-30T17:13:00"/>
    <x v="0"/>
    <n v="107"/>
    <n v="66"/>
    <n v="4.99"/>
    <b v="0"/>
    <n v="6"/>
    <s v="Saturday"/>
    <x v="1"/>
    <x v="0"/>
  </r>
  <r>
    <x v="1"/>
    <n v="1"/>
    <s v="21-00545"/>
    <x v="5"/>
    <d v="1899-12-30T17:14:00"/>
    <x v="0"/>
    <n v="84"/>
    <n v="60"/>
    <n v="4.99"/>
    <b v="1"/>
    <n v="6"/>
    <s v="Saturday"/>
    <x v="1"/>
    <x v="0"/>
  </r>
  <r>
    <x v="1"/>
    <n v="1"/>
    <s v="21-00544"/>
    <x v="5"/>
    <d v="1899-12-30T17:14:00"/>
    <x v="0"/>
    <n v="114"/>
    <n v="81"/>
    <n v="4.99"/>
    <b v="0"/>
    <n v="6"/>
    <s v="Saturday"/>
    <x v="1"/>
    <x v="0"/>
  </r>
  <r>
    <x v="1"/>
    <n v="1"/>
    <s v="21-00546"/>
    <x v="5"/>
    <d v="1899-12-30T17:15:00"/>
    <x v="1"/>
    <s v="N/A"/>
    <n v="20"/>
    <n v="4.99"/>
    <b v="0"/>
    <n v="6"/>
    <s v="Saturday"/>
    <x v="1"/>
    <x v="1"/>
  </r>
  <r>
    <x v="1"/>
    <n v="1"/>
    <s v="21-00547"/>
    <x v="5"/>
    <d v="1899-12-30T17:16:00"/>
    <x v="1"/>
    <s v="N/A"/>
    <n v="23"/>
    <n v="4.99"/>
    <b v="0"/>
    <n v="6"/>
    <s v="Saturday"/>
    <x v="1"/>
    <x v="1"/>
  </r>
  <r>
    <x v="1"/>
    <n v="1"/>
    <s v="21-00549"/>
    <x v="5"/>
    <d v="1899-12-30T17:17:00"/>
    <x v="1"/>
    <s v="N/A"/>
    <n v="34"/>
    <n v="4.99"/>
    <b v="0"/>
    <n v="6"/>
    <s v="Saturday"/>
    <x v="1"/>
    <x v="1"/>
  </r>
  <r>
    <x v="1"/>
    <n v="1"/>
    <s v="21-00548"/>
    <x v="5"/>
    <d v="1899-12-30T17:17:00"/>
    <x v="0"/>
    <n v="62"/>
    <n v="59"/>
    <n v="4.99"/>
    <b v="0"/>
    <n v="6"/>
    <s v="Saturday"/>
    <x v="1"/>
    <x v="0"/>
  </r>
  <r>
    <x v="1"/>
    <n v="1"/>
    <s v="21-00550"/>
    <x v="5"/>
    <d v="1899-12-30T17:18:00"/>
    <x v="1"/>
    <s v="N/A"/>
    <n v="35"/>
    <n v="4.99"/>
    <b v="0"/>
    <n v="6"/>
    <s v="Saturday"/>
    <x v="1"/>
    <x v="1"/>
  </r>
  <r>
    <x v="1"/>
    <n v="1"/>
    <s v="21-00551"/>
    <x v="5"/>
    <d v="1899-12-30T17:20:00"/>
    <x v="1"/>
    <s v="N/A"/>
    <n v="24"/>
    <n v="4.99"/>
    <b v="0"/>
    <n v="6"/>
    <s v="Saturday"/>
    <x v="1"/>
    <x v="1"/>
  </r>
  <r>
    <x v="1"/>
    <n v="1"/>
    <s v="21-00552"/>
    <x v="5"/>
    <d v="1899-12-30T17:20:00"/>
    <x v="1"/>
    <s v="N/A"/>
    <n v="31"/>
    <n v="4.99"/>
    <b v="0"/>
    <n v="6"/>
    <s v="Saturday"/>
    <x v="1"/>
    <x v="1"/>
  </r>
  <r>
    <x v="1"/>
    <n v="1"/>
    <s v="21-00553"/>
    <x v="5"/>
    <d v="1899-12-30T17:21:00"/>
    <x v="0"/>
    <n v="109"/>
    <n v="59"/>
    <n v="4.99"/>
    <b v="0"/>
    <n v="6"/>
    <s v="Saturday"/>
    <x v="1"/>
    <x v="0"/>
  </r>
  <r>
    <x v="1"/>
    <n v="1"/>
    <s v="21-00554"/>
    <x v="5"/>
    <d v="1899-12-30T17:22:00"/>
    <x v="1"/>
    <s v="N/A"/>
    <n v="28"/>
    <n v="4.99"/>
    <b v="0"/>
    <n v="6"/>
    <s v="Saturday"/>
    <x v="1"/>
    <x v="1"/>
  </r>
  <r>
    <x v="1"/>
    <n v="1"/>
    <s v="21-00555"/>
    <x v="5"/>
    <d v="1899-12-30T17:22:00"/>
    <x v="0"/>
    <n v="75"/>
    <n v="64"/>
    <n v="4.99"/>
    <b v="0"/>
    <n v="6"/>
    <s v="Saturday"/>
    <x v="1"/>
    <x v="0"/>
  </r>
  <r>
    <x v="1"/>
    <n v="1"/>
    <s v="21-00556"/>
    <x v="5"/>
    <d v="1899-12-30T17:23:00"/>
    <x v="1"/>
    <s v="N/A"/>
    <n v="31"/>
    <n v="4.99"/>
    <b v="0"/>
    <n v="6"/>
    <s v="Saturday"/>
    <x v="1"/>
    <x v="1"/>
  </r>
  <r>
    <x v="1"/>
    <n v="1"/>
    <s v="21-00557"/>
    <x v="5"/>
    <d v="1899-12-30T17:23:00"/>
    <x v="0"/>
    <n v="79"/>
    <n v="39"/>
    <n v="4.99"/>
    <b v="0"/>
    <n v="6"/>
    <s v="Saturday"/>
    <x v="1"/>
    <x v="0"/>
  </r>
  <r>
    <x v="1"/>
    <n v="1"/>
    <s v="21-00558"/>
    <x v="5"/>
    <d v="1899-12-30T17:24:00"/>
    <x v="0"/>
    <n v="95"/>
    <n v="38"/>
    <n v="4.99"/>
    <b v="0"/>
    <n v="6"/>
    <s v="Saturday"/>
    <x v="1"/>
    <x v="0"/>
  </r>
  <r>
    <x v="1"/>
    <n v="1"/>
    <s v="21-00559"/>
    <x v="5"/>
    <d v="1899-12-30T17:24:00"/>
    <x v="0"/>
    <n v="100"/>
    <n v="79"/>
    <n v="4.99"/>
    <b v="0"/>
    <n v="6"/>
    <s v="Saturday"/>
    <x v="1"/>
    <x v="0"/>
  </r>
  <r>
    <x v="1"/>
    <n v="1"/>
    <s v="21-00561"/>
    <x v="5"/>
    <d v="1899-12-30T17:25:00"/>
    <x v="1"/>
    <s v="N/A"/>
    <n v="27"/>
    <n v="4.99"/>
    <b v="0"/>
    <n v="6"/>
    <s v="Saturday"/>
    <x v="1"/>
    <x v="1"/>
  </r>
  <r>
    <x v="1"/>
    <n v="1"/>
    <s v="21-00563"/>
    <x v="5"/>
    <d v="1899-12-30T17:25:00"/>
    <x v="1"/>
    <s v="N/A"/>
    <n v="28"/>
    <n v="4.99"/>
    <b v="0"/>
    <n v="6"/>
    <s v="Saturday"/>
    <x v="1"/>
    <x v="1"/>
  </r>
  <r>
    <x v="1"/>
    <n v="1"/>
    <s v="21-00560"/>
    <x v="5"/>
    <d v="1899-12-30T17:25:00"/>
    <x v="0"/>
    <n v="89"/>
    <n v="52"/>
    <n v="4.99"/>
    <b v="0"/>
    <n v="6"/>
    <s v="Saturday"/>
    <x v="1"/>
    <x v="0"/>
  </r>
  <r>
    <x v="1"/>
    <n v="1"/>
    <s v="21-00562"/>
    <x v="5"/>
    <d v="1899-12-30T17:25:00"/>
    <x v="0"/>
    <n v="67"/>
    <n v="76"/>
    <n v="4.99"/>
    <b v="0"/>
    <n v="6"/>
    <s v="Saturday"/>
    <x v="1"/>
    <x v="0"/>
  </r>
  <r>
    <x v="1"/>
    <n v="1"/>
    <s v="21-00565"/>
    <x v="5"/>
    <d v="1899-12-30T17:26:00"/>
    <x v="1"/>
    <s v="N/A"/>
    <n v="26"/>
    <n v="4.99"/>
    <b v="0"/>
    <n v="6"/>
    <s v="Saturday"/>
    <x v="1"/>
    <x v="1"/>
  </r>
  <r>
    <x v="1"/>
    <n v="1"/>
    <s v="21-00564"/>
    <x v="5"/>
    <d v="1899-12-30T17:26:00"/>
    <x v="0"/>
    <n v="109"/>
    <n v="86"/>
    <n v="4.99"/>
    <b v="0"/>
    <n v="6"/>
    <s v="Saturday"/>
    <x v="1"/>
    <x v="0"/>
  </r>
  <r>
    <x v="1"/>
    <n v="1"/>
    <s v="21-00567"/>
    <x v="5"/>
    <d v="1899-12-30T17:31:00"/>
    <x v="0"/>
    <n v="74"/>
    <n v="47"/>
    <n v="4.99"/>
    <b v="0"/>
    <n v="6"/>
    <s v="Saturday"/>
    <x v="1"/>
    <x v="0"/>
  </r>
  <r>
    <x v="1"/>
    <n v="1"/>
    <s v="21-00566"/>
    <x v="5"/>
    <d v="1899-12-30T17:31:00"/>
    <x v="0"/>
    <n v="100"/>
    <n v="85"/>
    <n v="4.99"/>
    <b v="0"/>
    <n v="6"/>
    <s v="Saturday"/>
    <x v="1"/>
    <x v="0"/>
  </r>
  <r>
    <x v="1"/>
    <n v="1"/>
    <s v="21-00569"/>
    <x v="5"/>
    <d v="1899-12-30T17:34:00"/>
    <x v="1"/>
    <s v="N/A"/>
    <n v="24"/>
    <n v="4.99"/>
    <b v="0"/>
    <n v="6"/>
    <s v="Saturday"/>
    <x v="1"/>
    <x v="1"/>
  </r>
  <r>
    <x v="1"/>
    <n v="1"/>
    <s v="21-00570"/>
    <x v="5"/>
    <d v="1899-12-30T17:34:00"/>
    <x v="0"/>
    <n v="94"/>
    <n v="39"/>
    <n v="4.99"/>
    <b v="0"/>
    <n v="6"/>
    <s v="Saturday"/>
    <x v="1"/>
    <x v="0"/>
  </r>
  <r>
    <x v="1"/>
    <n v="1"/>
    <s v="21-00568"/>
    <x v="5"/>
    <d v="1899-12-30T17:34:00"/>
    <x v="0"/>
    <n v="66"/>
    <n v="85"/>
    <n v="4.99"/>
    <b v="0"/>
    <n v="6"/>
    <s v="Saturday"/>
    <x v="1"/>
    <x v="0"/>
  </r>
  <r>
    <x v="1"/>
    <n v="1"/>
    <s v="21-00571"/>
    <x v="5"/>
    <d v="1899-12-30T17:36:00"/>
    <x v="0"/>
    <n v="110"/>
    <n v="53"/>
    <n v="4.99"/>
    <b v="0"/>
    <n v="6"/>
    <s v="Saturday"/>
    <x v="1"/>
    <x v="0"/>
  </r>
  <r>
    <x v="1"/>
    <n v="1"/>
    <s v="21-00572"/>
    <x v="5"/>
    <d v="1899-12-30T17:37:00"/>
    <x v="1"/>
    <s v="N/A"/>
    <n v="35"/>
    <n v="4.99"/>
    <b v="0"/>
    <n v="6"/>
    <s v="Saturday"/>
    <x v="1"/>
    <x v="1"/>
  </r>
  <r>
    <x v="1"/>
    <n v="1"/>
    <s v="21-00573"/>
    <x v="5"/>
    <d v="1899-12-30T17:38:00"/>
    <x v="1"/>
    <s v="N/A"/>
    <n v="26"/>
    <n v="4.99"/>
    <b v="0"/>
    <n v="6"/>
    <s v="Saturday"/>
    <x v="1"/>
    <x v="1"/>
  </r>
  <r>
    <x v="1"/>
    <n v="1"/>
    <s v="21-00574"/>
    <x v="5"/>
    <d v="1899-12-30T17:39:00"/>
    <x v="0"/>
    <n v="118"/>
    <n v="65"/>
    <n v="4.99"/>
    <b v="0"/>
    <n v="6"/>
    <s v="Saturday"/>
    <x v="1"/>
    <x v="0"/>
  </r>
  <r>
    <x v="1"/>
    <n v="1"/>
    <s v="21-00575"/>
    <x v="5"/>
    <d v="1899-12-30T17:40:00"/>
    <x v="0"/>
    <n v="101"/>
    <n v="46"/>
    <n v="4.99"/>
    <b v="0"/>
    <n v="6"/>
    <s v="Saturday"/>
    <x v="1"/>
    <x v="0"/>
  </r>
  <r>
    <x v="1"/>
    <n v="1"/>
    <s v="21-00576"/>
    <x v="5"/>
    <d v="1899-12-30T17:40:00"/>
    <x v="0"/>
    <n v="100"/>
    <n v="64"/>
    <n v="4.99"/>
    <b v="0"/>
    <n v="6"/>
    <s v="Saturday"/>
    <x v="1"/>
    <x v="0"/>
  </r>
  <r>
    <x v="1"/>
    <n v="1"/>
    <s v="21-00577"/>
    <x v="5"/>
    <d v="1899-12-30T17:41:00"/>
    <x v="0"/>
    <n v="100"/>
    <n v="155"/>
    <n v="4.99"/>
    <b v="0"/>
    <n v="6"/>
    <s v="Saturday"/>
    <x v="1"/>
    <x v="0"/>
  </r>
  <r>
    <x v="1"/>
    <n v="1"/>
    <s v="21-00578"/>
    <x v="5"/>
    <d v="1899-12-30T17:42:00"/>
    <x v="0"/>
    <n v="114"/>
    <n v="39"/>
    <n v="4.99"/>
    <b v="0"/>
    <n v="6"/>
    <s v="Saturday"/>
    <x v="1"/>
    <x v="0"/>
  </r>
  <r>
    <x v="1"/>
    <n v="1"/>
    <s v="21-00579"/>
    <x v="5"/>
    <d v="1899-12-30T17:42:00"/>
    <x v="0"/>
    <n v="109"/>
    <n v="68"/>
    <n v="4.99"/>
    <b v="0"/>
    <n v="6"/>
    <s v="Saturday"/>
    <x v="1"/>
    <x v="0"/>
  </r>
  <r>
    <x v="1"/>
    <n v="1"/>
    <s v="21-00581"/>
    <x v="5"/>
    <d v="1899-12-30T17:43:00"/>
    <x v="0"/>
    <n v="99"/>
    <n v="85"/>
    <n v="4.99"/>
    <b v="0"/>
    <n v="6"/>
    <s v="Saturday"/>
    <x v="1"/>
    <x v="0"/>
  </r>
  <r>
    <x v="1"/>
    <n v="1"/>
    <s v="21-00580"/>
    <x v="5"/>
    <d v="1899-12-30T17:43:00"/>
    <x v="0"/>
    <n v="83"/>
    <n v="189"/>
    <n v="4.99"/>
    <b v="0"/>
    <n v="6"/>
    <s v="Saturday"/>
    <x v="1"/>
    <x v="0"/>
  </r>
  <r>
    <x v="1"/>
    <n v="1"/>
    <s v="21-00582"/>
    <x v="5"/>
    <d v="1899-12-30T17:44:00"/>
    <x v="0"/>
    <n v="111"/>
    <n v="50"/>
    <n v="4.99"/>
    <b v="0"/>
    <n v="6"/>
    <s v="Saturday"/>
    <x v="1"/>
    <x v="0"/>
  </r>
  <r>
    <x v="1"/>
    <n v="1"/>
    <s v="21-00583"/>
    <x v="5"/>
    <d v="1899-12-30T17:45:00"/>
    <x v="0"/>
    <n v="66"/>
    <n v="53"/>
    <n v="4.99"/>
    <b v="0"/>
    <n v="6"/>
    <s v="Saturday"/>
    <x v="1"/>
    <x v="0"/>
  </r>
  <r>
    <x v="1"/>
    <n v="1"/>
    <s v="21-00584"/>
    <x v="5"/>
    <d v="1899-12-30T17:45:00"/>
    <x v="0"/>
    <n v="80"/>
    <n v="80"/>
    <n v="4.99"/>
    <b v="0"/>
    <n v="6"/>
    <s v="Saturday"/>
    <x v="1"/>
    <x v="0"/>
  </r>
  <r>
    <x v="1"/>
    <n v="1"/>
    <s v="21-00585"/>
    <x v="5"/>
    <d v="1899-12-30T17:47:00"/>
    <x v="0"/>
    <n v="109"/>
    <n v="71"/>
    <n v="4.99"/>
    <b v="0"/>
    <n v="6"/>
    <s v="Saturday"/>
    <x v="1"/>
    <x v="0"/>
  </r>
  <r>
    <x v="1"/>
    <n v="1"/>
    <s v="21-00586"/>
    <x v="5"/>
    <d v="1899-12-30T17:50:00"/>
    <x v="0"/>
    <n v="113"/>
    <n v="65"/>
    <n v="4.99"/>
    <b v="0"/>
    <n v="6"/>
    <s v="Saturday"/>
    <x v="1"/>
    <x v="0"/>
  </r>
  <r>
    <x v="1"/>
    <n v="1"/>
    <s v="21-00588"/>
    <x v="5"/>
    <d v="1899-12-30T17:51:00"/>
    <x v="1"/>
    <s v="N/A"/>
    <n v="34"/>
    <n v="4.99"/>
    <b v="0"/>
    <n v="6"/>
    <s v="Saturday"/>
    <x v="1"/>
    <x v="1"/>
  </r>
  <r>
    <x v="1"/>
    <n v="1"/>
    <s v="21-00587"/>
    <x v="5"/>
    <d v="1899-12-30T17:51:00"/>
    <x v="0"/>
    <n v="69"/>
    <n v="56"/>
    <n v="4.99"/>
    <b v="0"/>
    <n v="6"/>
    <s v="Saturday"/>
    <x v="1"/>
    <x v="0"/>
  </r>
  <r>
    <x v="1"/>
    <n v="1"/>
    <s v="21-00589"/>
    <x v="5"/>
    <d v="1899-12-30T17:51:00"/>
    <x v="0"/>
    <n v="77"/>
    <n v="81"/>
    <n v="4.99"/>
    <b v="0"/>
    <n v="6"/>
    <s v="Saturday"/>
    <x v="1"/>
    <x v="0"/>
  </r>
  <r>
    <x v="1"/>
    <n v="1"/>
    <s v="21-00590"/>
    <x v="5"/>
    <d v="1899-12-30T17:52:00"/>
    <x v="0"/>
    <n v="87"/>
    <n v="40"/>
    <n v="4.99"/>
    <b v="0"/>
    <n v="6"/>
    <s v="Saturday"/>
    <x v="1"/>
    <x v="0"/>
  </r>
  <r>
    <x v="1"/>
    <n v="1"/>
    <s v="21-00591"/>
    <x v="5"/>
    <d v="1899-12-30T17:53:00"/>
    <x v="0"/>
    <n v="104"/>
    <n v="83"/>
    <n v="4.99"/>
    <b v="0"/>
    <n v="6"/>
    <s v="Saturday"/>
    <x v="1"/>
    <x v="0"/>
  </r>
  <r>
    <x v="1"/>
    <n v="1"/>
    <s v="21-00592"/>
    <x v="5"/>
    <d v="1899-12-30T17:54:00"/>
    <x v="0"/>
    <n v="94"/>
    <n v="71"/>
    <n v="4.99"/>
    <b v="0"/>
    <n v="6"/>
    <s v="Saturday"/>
    <x v="1"/>
    <x v="0"/>
  </r>
  <r>
    <x v="1"/>
    <n v="1"/>
    <s v="21-00593"/>
    <x v="5"/>
    <d v="1899-12-30T17:55:00"/>
    <x v="0"/>
    <n v="111"/>
    <n v="114"/>
    <n v="4.99"/>
    <b v="0"/>
    <n v="6"/>
    <s v="Saturday"/>
    <x v="1"/>
    <x v="0"/>
  </r>
  <r>
    <x v="1"/>
    <n v="1"/>
    <s v="21-00594"/>
    <x v="5"/>
    <d v="1899-12-30T17:56:00"/>
    <x v="1"/>
    <s v="N/A"/>
    <n v="27"/>
    <n v="4.99"/>
    <b v="0"/>
    <n v="6"/>
    <s v="Saturday"/>
    <x v="1"/>
    <x v="1"/>
  </r>
  <r>
    <x v="1"/>
    <n v="1"/>
    <s v="21-00596"/>
    <x v="5"/>
    <d v="1899-12-30T17:58:00"/>
    <x v="0"/>
    <n v="118"/>
    <n v="72"/>
    <n v="4.99"/>
    <b v="0"/>
    <n v="6"/>
    <s v="Saturday"/>
    <x v="1"/>
    <x v="0"/>
  </r>
  <r>
    <x v="1"/>
    <n v="1"/>
    <s v="21-00595"/>
    <x v="5"/>
    <d v="1899-12-30T17:58:00"/>
    <x v="0"/>
    <n v="111"/>
    <n v="102"/>
    <n v="4.99"/>
    <b v="0"/>
    <n v="6"/>
    <s v="Saturday"/>
    <x v="1"/>
    <x v="0"/>
  </r>
  <r>
    <x v="1"/>
    <n v="1"/>
    <s v="21-00597"/>
    <x v="5"/>
    <d v="1899-12-30T17:59:00"/>
    <x v="0"/>
    <n v="96"/>
    <n v="49"/>
    <n v="4.99"/>
    <b v="0"/>
    <n v="6"/>
    <s v="Saturday"/>
    <x v="1"/>
    <x v="0"/>
  </r>
  <r>
    <x v="1"/>
    <n v="1"/>
    <s v="21-00598"/>
    <x v="5"/>
    <d v="1899-12-30T17:59:00"/>
    <x v="0"/>
    <n v="68"/>
    <n v="244"/>
    <n v="4.99"/>
    <b v="0"/>
    <n v="6"/>
    <s v="Saturday"/>
    <x v="1"/>
    <x v="0"/>
  </r>
  <r>
    <x v="1"/>
    <n v="1"/>
    <s v="21-00600"/>
    <x v="5"/>
    <d v="1899-12-30T18:03:00"/>
    <x v="0"/>
    <n v="152"/>
    <n v="37"/>
    <n v="4.99"/>
    <b v="0"/>
    <n v="6"/>
    <s v="Saturday"/>
    <x v="1"/>
    <x v="0"/>
  </r>
  <r>
    <x v="1"/>
    <n v="1"/>
    <s v="21-00599"/>
    <x v="5"/>
    <d v="1899-12-30T18:03:00"/>
    <x v="0"/>
    <n v="221"/>
    <n v="41"/>
    <n v="4.99"/>
    <b v="0"/>
    <n v="6"/>
    <s v="Saturday"/>
    <x v="1"/>
    <x v="0"/>
  </r>
  <r>
    <x v="1"/>
    <n v="1"/>
    <s v="21-00601"/>
    <x v="5"/>
    <d v="1899-12-30T18:04:00"/>
    <x v="0"/>
    <n v="182"/>
    <n v="71"/>
    <n v="4.99"/>
    <b v="0"/>
    <n v="6"/>
    <s v="Saturday"/>
    <x v="1"/>
    <x v="0"/>
  </r>
  <r>
    <x v="1"/>
    <n v="1"/>
    <s v="21-00603"/>
    <x v="5"/>
    <d v="1899-12-30T18:05:00"/>
    <x v="1"/>
    <s v="N/A"/>
    <n v="27"/>
    <n v="4.99"/>
    <b v="0"/>
    <n v="6"/>
    <s v="Saturday"/>
    <x v="1"/>
    <x v="1"/>
  </r>
  <r>
    <x v="1"/>
    <n v="1"/>
    <s v="21-00602"/>
    <x v="5"/>
    <d v="1899-12-30T18:05:00"/>
    <x v="0"/>
    <n v="174"/>
    <n v="37"/>
    <n v="4.99"/>
    <b v="0"/>
    <n v="6"/>
    <s v="Saturday"/>
    <x v="1"/>
    <x v="0"/>
  </r>
  <r>
    <x v="1"/>
    <n v="1"/>
    <s v="21-00604"/>
    <x v="5"/>
    <d v="1899-12-30T18:06:00"/>
    <x v="1"/>
    <s v="N/A"/>
    <n v="27"/>
    <n v="4.99"/>
    <b v="0"/>
    <n v="6"/>
    <s v="Saturday"/>
    <x v="1"/>
    <x v="1"/>
  </r>
  <r>
    <x v="1"/>
    <n v="1"/>
    <s v="21-00606"/>
    <x v="5"/>
    <d v="1899-12-30T18:07:00"/>
    <x v="0"/>
    <n v="169"/>
    <n v="49"/>
    <n v="4.99"/>
    <b v="0"/>
    <n v="6"/>
    <s v="Saturday"/>
    <x v="1"/>
    <x v="0"/>
  </r>
  <r>
    <x v="1"/>
    <n v="1"/>
    <s v="21-00605"/>
    <x v="5"/>
    <d v="1899-12-30T18:07:00"/>
    <x v="0"/>
    <n v="148"/>
    <n v="88"/>
    <n v="4.99"/>
    <b v="0"/>
    <n v="6"/>
    <s v="Saturday"/>
    <x v="1"/>
    <x v="0"/>
  </r>
  <r>
    <x v="1"/>
    <n v="1"/>
    <s v="21-00607"/>
    <x v="5"/>
    <d v="1899-12-30T18:08:00"/>
    <x v="0"/>
    <n v="124"/>
    <n v="59"/>
    <n v="4.99"/>
    <b v="0"/>
    <n v="6"/>
    <s v="Saturday"/>
    <x v="1"/>
    <x v="0"/>
  </r>
  <r>
    <x v="1"/>
    <n v="1"/>
    <s v="21-00608"/>
    <x v="5"/>
    <d v="1899-12-30T18:08:00"/>
    <x v="0"/>
    <n v="143"/>
    <n v="62"/>
    <n v="4.99"/>
    <b v="0"/>
    <n v="6"/>
    <s v="Saturday"/>
    <x v="1"/>
    <x v="0"/>
  </r>
  <r>
    <x v="1"/>
    <n v="1"/>
    <s v="21-00609"/>
    <x v="5"/>
    <d v="1899-12-30T18:12:00"/>
    <x v="0"/>
    <n v="186"/>
    <n v="41"/>
    <n v="4.99"/>
    <b v="0"/>
    <n v="6"/>
    <s v="Saturday"/>
    <x v="1"/>
    <x v="0"/>
  </r>
  <r>
    <x v="1"/>
    <n v="1"/>
    <s v="21-00610"/>
    <x v="5"/>
    <d v="1899-12-30T18:12:00"/>
    <x v="0"/>
    <n v="203"/>
    <n v="50"/>
    <n v="4.99"/>
    <b v="0"/>
    <n v="6"/>
    <s v="Saturday"/>
    <x v="1"/>
    <x v="0"/>
  </r>
  <r>
    <x v="1"/>
    <n v="1"/>
    <s v="21-00611"/>
    <x v="5"/>
    <d v="1899-12-30T18:14:00"/>
    <x v="0"/>
    <n v="121"/>
    <n v="230"/>
    <n v="4.99"/>
    <b v="0"/>
    <n v="6"/>
    <s v="Saturday"/>
    <x v="1"/>
    <x v="0"/>
  </r>
  <r>
    <x v="1"/>
    <n v="1"/>
    <s v="21-00614"/>
    <x v="5"/>
    <d v="1899-12-30T18:18:00"/>
    <x v="1"/>
    <s v="N/A"/>
    <n v="35"/>
    <n v="4.99"/>
    <b v="0"/>
    <n v="6"/>
    <s v="Saturday"/>
    <x v="1"/>
    <x v="1"/>
  </r>
  <r>
    <x v="1"/>
    <n v="1"/>
    <s v="21-00613"/>
    <x v="5"/>
    <d v="1899-12-30T18:18:00"/>
    <x v="0"/>
    <n v="137"/>
    <n v="39"/>
    <n v="4.99"/>
    <b v="0"/>
    <n v="6"/>
    <s v="Saturday"/>
    <x v="1"/>
    <x v="0"/>
  </r>
  <r>
    <x v="1"/>
    <n v="1"/>
    <s v="21-00612"/>
    <x v="5"/>
    <d v="1899-12-30T18:18:00"/>
    <x v="0"/>
    <n v="153"/>
    <n v="76"/>
    <n v="4.99"/>
    <b v="0"/>
    <n v="6"/>
    <s v="Saturday"/>
    <x v="1"/>
    <x v="0"/>
  </r>
  <r>
    <x v="1"/>
    <n v="1"/>
    <s v="21-00615"/>
    <x v="5"/>
    <d v="1899-12-30T18:20:00"/>
    <x v="1"/>
    <s v="N/A"/>
    <n v="31"/>
    <n v="4.99"/>
    <b v="0"/>
    <n v="6"/>
    <s v="Saturday"/>
    <x v="1"/>
    <x v="1"/>
  </r>
  <r>
    <x v="1"/>
    <n v="1"/>
    <s v="21-00616"/>
    <x v="5"/>
    <d v="1899-12-30T18:21:00"/>
    <x v="1"/>
    <s v="N/A"/>
    <n v="22"/>
    <n v="4.99"/>
    <b v="0"/>
    <n v="6"/>
    <s v="Saturday"/>
    <x v="1"/>
    <x v="1"/>
  </r>
  <r>
    <x v="1"/>
    <n v="1"/>
    <s v="21-00617"/>
    <x v="5"/>
    <d v="1899-12-30T18:22:00"/>
    <x v="0"/>
    <n v="135"/>
    <n v="83"/>
    <n v="4.99"/>
    <b v="0"/>
    <n v="6"/>
    <s v="Saturday"/>
    <x v="1"/>
    <x v="0"/>
  </r>
  <r>
    <x v="1"/>
    <n v="1"/>
    <s v="21-00619"/>
    <x v="5"/>
    <d v="1899-12-30T18:24:00"/>
    <x v="0"/>
    <n v="172"/>
    <n v="42"/>
    <n v="4.99"/>
    <b v="0"/>
    <n v="6"/>
    <s v="Saturday"/>
    <x v="1"/>
    <x v="0"/>
  </r>
  <r>
    <x v="1"/>
    <n v="1"/>
    <s v="21-00618"/>
    <x v="5"/>
    <d v="1899-12-30T18:24:00"/>
    <x v="0"/>
    <n v="155"/>
    <n v="49"/>
    <n v="4.99"/>
    <b v="0"/>
    <n v="6"/>
    <s v="Saturday"/>
    <x v="1"/>
    <x v="0"/>
  </r>
  <r>
    <x v="1"/>
    <n v="1"/>
    <s v="21-00620"/>
    <x v="5"/>
    <d v="1899-12-30T18:25:00"/>
    <x v="1"/>
    <s v="N/A"/>
    <n v="28"/>
    <n v="4.99"/>
    <b v="0"/>
    <n v="6"/>
    <s v="Saturday"/>
    <x v="1"/>
    <x v="1"/>
  </r>
  <r>
    <x v="1"/>
    <n v="1"/>
    <s v="21-00621"/>
    <x v="5"/>
    <d v="1899-12-30T18:26:00"/>
    <x v="0"/>
    <n v="190"/>
    <n v="41"/>
    <n v="4.99"/>
    <b v="0"/>
    <n v="6"/>
    <s v="Saturday"/>
    <x v="1"/>
    <x v="0"/>
  </r>
  <r>
    <x v="1"/>
    <n v="1"/>
    <s v="21-00622"/>
    <x v="5"/>
    <d v="1899-12-30T18:27:00"/>
    <x v="0"/>
    <n v="121"/>
    <n v="198"/>
    <n v="4.99"/>
    <b v="0"/>
    <n v="6"/>
    <s v="Saturday"/>
    <x v="1"/>
    <x v="0"/>
  </r>
  <r>
    <x v="1"/>
    <n v="1"/>
    <s v="21-00624"/>
    <x v="5"/>
    <d v="1899-12-30T18:28:00"/>
    <x v="0"/>
    <n v="139"/>
    <n v="44"/>
    <n v="4.99"/>
    <b v="0"/>
    <n v="6"/>
    <s v="Saturday"/>
    <x v="1"/>
    <x v="0"/>
  </r>
  <r>
    <x v="1"/>
    <n v="1"/>
    <s v="21-00623"/>
    <x v="5"/>
    <d v="1899-12-30T18:28:00"/>
    <x v="0"/>
    <n v="126"/>
    <n v="63"/>
    <n v="4.99"/>
    <b v="0"/>
    <n v="6"/>
    <s v="Saturday"/>
    <x v="1"/>
    <x v="0"/>
  </r>
  <r>
    <x v="1"/>
    <n v="1"/>
    <s v="21-00626"/>
    <x v="5"/>
    <d v="1899-12-30T18:31:00"/>
    <x v="0"/>
    <n v="187"/>
    <n v="52"/>
    <n v="4.99"/>
    <b v="0"/>
    <n v="6"/>
    <s v="Saturday"/>
    <x v="1"/>
    <x v="0"/>
  </r>
  <r>
    <x v="1"/>
    <n v="1"/>
    <s v="21-00625"/>
    <x v="5"/>
    <d v="1899-12-30T18:31:00"/>
    <x v="0"/>
    <n v="142"/>
    <n v="69"/>
    <n v="4.99"/>
    <b v="0"/>
    <n v="6"/>
    <s v="Saturday"/>
    <x v="1"/>
    <x v="0"/>
  </r>
  <r>
    <x v="1"/>
    <n v="1"/>
    <s v="21-00627"/>
    <x v="5"/>
    <d v="1899-12-30T18:31:00"/>
    <x v="0"/>
    <n v="130"/>
    <n v="132"/>
    <n v="4.99"/>
    <b v="0"/>
    <n v="6"/>
    <s v="Saturday"/>
    <x v="1"/>
    <x v="0"/>
  </r>
  <r>
    <x v="1"/>
    <n v="1"/>
    <s v="21-00629"/>
    <x v="5"/>
    <d v="1899-12-30T18:32:00"/>
    <x v="1"/>
    <s v="N/A"/>
    <n v="24"/>
    <n v="4.99"/>
    <b v="0"/>
    <n v="6"/>
    <s v="Saturday"/>
    <x v="1"/>
    <x v="1"/>
  </r>
  <r>
    <x v="1"/>
    <n v="1"/>
    <s v="21-00628"/>
    <x v="5"/>
    <d v="1899-12-30T18:32:00"/>
    <x v="0"/>
    <n v="152"/>
    <n v="71"/>
    <n v="4.99"/>
    <b v="0"/>
    <n v="6"/>
    <s v="Saturday"/>
    <x v="1"/>
    <x v="0"/>
  </r>
  <r>
    <x v="1"/>
    <n v="1"/>
    <s v="21-00630"/>
    <x v="5"/>
    <d v="1899-12-30T18:34:00"/>
    <x v="0"/>
    <n v="163"/>
    <n v="37"/>
    <n v="4.99"/>
    <b v="0"/>
    <n v="6"/>
    <s v="Saturday"/>
    <x v="1"/>
    <x v="0"/>
  </r>
  <r>
    <x v="1"/>
    <n v="1"/>
    <s v="21-00631"/>
    <x v="5"/>
    <d v="1899-12-30T18:35:00"/>
    <x v="1"/>
    <s v="N/A"/>
    <n v="35"/>
    <n v="4.99"/>
    <b v="0"/>
    <n v="6"/>
    <s v="Saturday"/>
    <x v="1"/>
    <x v="1"/>
  </r>
  <r>
    <x v="1"/>
    <n v="1"/>
    <s v="21-00632"/>
    <x v="5"/>
    <d v="1899-12-30T18:35:00"/>
    <x v="0"/>
    <n v="156"/>
    <n v="132"/>
    <n v="4.99"/>
    <b v="0"/>
    <n v="6"/>
    <s v="Saturday"/>
    <x v="1"/>
    <x v="0"/>
  </r>
  <r>
    <x v="1"/>
    <n v="1"/>
    <s v="21-00633"/>
    <x v="5"/>
    <d v="1899-12-30T18:37:00"/>
    <x v="0"/>
    <n v="176"/>
    <n v="186"/>
    <n v="4.99"/>
    <b v="0"/>
    <n v="6"/>
    <s v="Saturday"/>
    <x v="1"/>
    <x v="0"/>
  </r>
  <r>
    <x v="1"/>
    <n v="1"/>
    <s v="21-00635"/>
    <x v="5"/>
    <d v="1899-12-30T18:38:00"/>
    <x v="1"/>
    <s v="N/A"/>
    <n v="30"/>
    <n v="4.99"/>
    <b v="0"/>
    <n v="6"/>
    <s v="Saturday"/>
    <x v="1"/>
    <x v="1"/>
  </r>
  <r>
    <x v="1"/>
    <n v="1"/>
    <s v="21-00634"/>
    <x v="5"/>
    <d v="1899-12-30T18:38:00"/>
    <x v="0"/>
    <n v="142"/>
    <n v="39"/>
    <n v="4.99"/>
    <b v="0"/>
    <n v="6"/>
    <s v="Saturday"/>
    <x v="1"/>
    <x v="0"/>
  </r>
  <r>
    <x v="1"/>
    <n v="1"/>
    <s v="21-00636"/>
    <x v="5"/>
    <d v="1899-12-30T18:39:00"/>
    <x v="0"/>
    <n v="173"/>
    <n v="68"/>
    <n v="4.99"/>
    <b v="0"/>
    <n v="6"/>
    <s v="Saturday"/>
    <x v="1"/>
    <x v="0"/>
  </r>
  <r>
    <x v="1"/>
    <n v="1"/>
    <s v="21-00638"/>
    <x v="5"/>
    <d v="1899-12-30T18:40:00"/>
    <x v="1"/>
    <s v="N/A"/>
    <n v="30"/>
    <n v="4.99"/>
    <b v="0"/>
    <n v="6"/>
    <s v="Saturday"/>
    <x v="1"/>
    <x v="1"/>
  </r>
  <r>
    <x v="1"/>
    <n v="1"/>
    <s v="21-00639"/>
    <x v="5"/>
    <d v="1899-12-30T18:40:00"/>
    <x v="0"/>
    <n v="138"/>
    <n v="47"/>
    <n v="4.99"/>
    <b v="0"/>
    <n v="6"/>
    <s v="Saturday"/>
    <x v="1"/>
    <x v="0"/>
  </r>
  <r>
    <x v="1"/>
    <n v="1"/>
    <s v="21-00637"/>
    <x v="5"/>
    <d v="1899-12-30T18:40:00"/>
    <x v="0"/>
    <n v="181"/>
    <n v="105"/>
    <n v="4.99"/>
    <b v="0"/>
    <n v="6"/>
    <s v="Saturday"/>
    <x v="1"/>
    <x v="0"/>
  </r>
  <r>
    <x v="1"/>
    <n v="1"/>
    <s v="21-00640"/>
    <x v="5"/>
    <d v="1899-12-30T18:43:00"/>
    <x v="0"/>
    <n v="171"/>
    <n v="40"/>
    <n v="4.99"/>
    <b v="0"/>
    <n v="6"/>
    <s v="Saturday"/>
    <x v="1"/>
    <x v="0"/>
  </r>
  <r>
    <x v="1"/>
    <n v="1"/>
    <s v="21-00641"/>
    <x v="5"/>
    <d v="1899-12-30T18:44:00"/>
    <x v="0"/>
    <n v="174"/>
    <n v="61"/>
    <n v="4.99"/>
    <b v="0"/>
    <n v="6"/>
    <s v="Saturday"/>
    <x v="1"/>
    <x v="0"/>
  </r>
  <r>
    <x v="1"/>
    <n v="1"/>
    <s v="21-00642"/>
    <x v="5"/>
    <d v="1899-12-30T18:45:00"/>
    <x v="0"/>
    <n v="153"/>
    <n v="38"/>
    <n v="4.99"/>
    <b v="0"/>
    <n v="6"/>
    <s v="Saturday"/>
    <x v="1"/>
    <x v="0"/>
  </r>
  <r>
    <x v="1"/>
    <n v="1"/>
    <s v="21-00644"/>
    <x v="5"/>
    <d v="1899-12-30T18:47:00"/>
    <x v="1"/>
    <s v="N/A"/>
    <n v="35"/>
    <n v="4.99"/>
    <b v="0"/>
    <n v="6"/>
    <s v="Saturday"/>
    <x v="1"/>
    <x v="1"/>
  </r>
  <r>
    <x v="1"/>
    <n v="1"/>
    <s v="21-00643"/>
    <x v="5"/>
    <d v="1899-12-30T18:47:00"/>
    <x v="0"/>
    <n v="165"/>
    <n v="52"/>
    <n v="4.99"/>
    <b v="0"/>
    <n v="6"/>
    <s v="Saturday"/>
    <x v="1"/>
    <x v="0"/>
  </r>
  <r>
    <x v="1"/>
    <n v="1"/>
    <s v="21-00645"/>
    <x v="5"/>
    <d v="1899-12-30T18:48:00"/>
    <x v="0"/>
    <n v="152"/>
    <n v="67"/>
    <n v="4.99"/>
    <b v="0"/>
    <n v="6"/>
    <s v="Saturday"/>
    <x v="1"/>
    <x v="0"/>
  </r>
  <r>
    <x v="1"/>
    <n v="1"/>
    <s v="21-00646"/>
    <x v="5"/>
    <d v="1899-12-30T18:49:00"/>
    <x v="0"/>
    <n v="148"/>
    <n v="128"/>
    <n v="4.99"/>
    <b v="0"/>
    <n v="6"/>
    <s v="Saturday"/>
    <x v="1"/>
    <x v="0"/>
  </r>
  <r>
    <x v="1"/>
    <n v="1"/>
    <s v="21-00647"/>
    <x v="5"/>
    <d v="1899-12-30T18:53:00"/>
    <x v="0"/>
    <n v="165"/>
    <n v="238"/>
    <n v="4.99"/>
    <b v="0"/>
    <n v="6"/>
    <s v="Saturday"/>
    <x v="1"/>
    <x v="0"/>
  </r>
  <r>
    <x v="1"/>
    <n v="1"/>
    <s v="21-00648"/>
    <x v="5"/>
    <d v="1899-12-30T18:55:00"/>
    <x v="1"/>
    <s v="N/A"/>
    <n v="33"/>
    <n v="4.99"/>
    <b v="0"/>
    <n v="6"/>
    <s v="Saturday"/>
    <x v="1"/>
    <x v="1"/>
  </r>
  <r>
    <x v="1"/>
    <n v="1"/>
    <s v="21-00649"/>
    <x v="5"/>
    <d v="1899-12-30T18:57:00"/>
    <x v="0"/>
    <n v="179"/>
    <n v="69"/>
    <n v="4.99"/>
    <b v="0"/>
    <n v="6"/>
    <s v="Saturday"/>
    <x v="1"/>
    <x v="0"/>
  </r>
  <r>
    <x v="1"/>
    <n v="1"/>
    <s v="21-00650"/>
    <x v="5"/>
    <d v="1899-12-30T18:58:00"/>
    <x v="1"/>
    <s v="N/A"/>
    <n v="21"/>
    <n v="4.99"/>
    <b v="0"/>
    <n v="6"/>
    <s v="Saturday"/>
    <x v="1"/>
    <x v="1"/>
  </r>
  <r>
    <x v="1"/>
    <n v="1"/>
    <s v="21-00651"/>
    <x v="5"/>
    <d v="1899-12-30T18:59:00"/>
    <x v="1"/>
    <s v="N/A"/>
    <n v="35"/>
    <n v="4.99"/>
    <b v="0"/>
    <n v="6"/>
    <s v="Saturday"/>
    <x v="1"/>
    <x v="1"/>
  </r>
  <r>
    <x v="1"/>
    <n v="1"/>
    <s v="21-00652"/>
    <x v="5"/>
    <d v="1899-12-30T19:00:00"/>
    <x v="0"/>
    <n v="188"/>
    <n v="28"/>
    <n v="4.99"/>
    <b v="0"/>
    <n v="6"/>
    <s v="Saturday"/>
    <x v="1"/>
    <x v="1"/>
  </r>
  <r>
    <x v="1"/>
    <n v="1"/>
    <s v="21-00653"/>
    <x v="5"/>
    <d v="1899-12-30T19:03:00"/>
    <x v="0"/>
    <n v="176"/>
    <n v="75"/>
    <n v="4.99"/>
    <b v="0"/>
    <n v="6"/>
    <s v="Saturday"/>
    <x v="1"/>
    <x v="0"/>
  </r>
  <r>
    <x v="1"/>
    <n v="1"/>
    <s v="21-00654"/>
    <x v="5"/>
    <d v="1899-12-30T19:04:00"/>
    <x v="0"/>
    <n v="147"/>
    <n v="58"/>
    <n v="4.99"/>
    <b v="0"/>
    <n v="6"/>
    <s v="Saturday"/>
    <x v="1"/>
    <x v="0"/>
  </r>
  <r>
    <x v="1"/>
    <n v="1"/>
    <s v="21-00655"/>
    <x v="5"/>
    <d v="1899-12-30T19:06:00"/>
    <x v="0"/>
    <n v="152"/>
    <n v="32"/>
    <n v="4.99"/>
    <b v="0"/>
    <n v="6"/>
    <s v="Saturday"/>
    <x v="1"/>
    <x v="1"/>
  </r>
  <r>
    <x v="1"/>
    <n v="1"/>
    <s v="21-00656"/>
    <x v="5"/>
    <d v="1899-12-30T19:13:00"/>
    <x v="0"/>
    <n v="160"/>
    <n v="66"/>
    <n v="4.99"/>
    <b v="0"/>
    <n v="6"/>
    <s v="Saturday"/>
    <x v="1"/>
    <x v="0"/>
  </r>
  <r>
    <x v="1"/>
    <n v="1"/>
    <s v="21-00659"/>
    <x v="5"/>
    <d v="1899-12-30T19:15:00"/>
    <x v="0"/>
    <n v="159"/>
    <n v="39"/>
    <n v="4.99"/>
    <b v="0"/>
    <n v="6"/>
    <s v="Saturday"/>
    <x v="1"/>
    <x v="0"/>
  </r>
  <r>
    <x v="1"/>
    <n v="1"/>
    <s v="21-00657"/>
    <x v="5"/>
    <d v="1899-12-30T19:15:00"/>
    <x v="0"/>
    <n v="180"/>
    <n v="84"/>
    <n v="4.99"/>
    <b v="1"/>
    <n v="6"/>
    <s v="Saturday"/>
    <x v="1"/>
    <x v="0"/>
  </r>
  <r>
    <x v="1"/>
    <n v="1"/>
    <s v="21-00658"/>
    <x v="5"/>
    <d v="1899-12-30T19:15:00"/>
    <x v="0"/>
    <n v="146"/>
    <n v="86"/>
    <n v="4.99"/>
    <b v="0"/>
    <n v="6"/>
    <s v="Saturday"/>
    <x v="1"/>
    <x v="0"/>
  </r>
  <r>
    <x v="1"/>
    <n v="1"/>
    <s v="21-00660"/>
    <x v="5"/>
    <d v="1899-12-30T19:16:00"/>
    <x v="0"/>
    <n v="136"/>
    <n v="74"/>
    <n v="4.99"/>
    <b v="0"/>
    <n v="6"/>
    <s v="Saturday"/>
    <x v="1"/>
    <x v="0"/>
  </r>
  <r>
    <x v="1"/>
    <n v="1"/>
    <s v="21-00661"/>
    <x v="5"/>
    <d v="1899-12-30T19:16:00"/>
    <x v="0"/>
    <n v="188"/>
    <n v="85"/>
    <n v="4.99"/>
    <b v="0"/>
    <n v="6"/>
    <s v="Saturday"/>
    <x v="1"/>
    <x v="0"/>
  </r>
  <r>
    <x v="1"/>
    <n v="1"/>
    <s v="21-00662"/>
    <x v="5"/>
    <d v="1899-12-30T19:16:00"/>
    <x v="0"/>
    <n v="114"/>
    <n v="94"/>
    <n v="4.99"/>
    <b v="0"/>
    <n v="6"/>
    <s v="Saturday"/>
    <x v="1"/>
    <x v="0"/>
  </r>
  <r>
    <x v="1"/>
    <n v="1"/>
    <s v="21-00663"/>
    <x v="5"/>
    <d v="1899-12-30T19:19:00"/>
    <x v="0"/>
    <n v="178"/>
    <n v="57"/>
    <n v="4.99"/>
    <b v="0"/>
    <n v="6"/>
    <s v="Saturday"/>
    <x v="1"/>
    <x v="0"/>
  </r>
  <r>
    <x v="1"/>
    <n v="1"/>
    <s v="21-00664"/>
    <x v="5"/>
    <d v="1899-12-30T19:19:00"/>
    <x v="0"/>
    <n v="100"/>
    <n v="212"/>
    <n v="4.99"/>
    <b v="1"/>
    <n v="6"/>
    <s v="Saturday"/>
    <x v="1"/>
    <x v="0"/>
  </r>
  <r>
    <x v="1"/>
    <n v="1"/>
    <s v="21-00665"/>
    <x v="5"/>
    <d v="1899-12-30T19:21:00"/>
    <x v="0"/>
    <n v="170"/>
    <n v="65"/>
    <n v="4.99"/>
    <b v="0"/>
    <n v="6"/>
    <s v="Saturday"/>
    <x v="1"/>
    <x v="0"/>
  </r>
  <r>
    <x v="1"/>
    <n v="1"/>
    <s v="21-00666"/>
    <x v="5"/>
    <d v="1899-12-30T19:24:00"/>
    <x v="0"/>
    <n v="161"/>
    <n v="48"/>
    <n v="4.99"/>
    <b v="0"/>
    <n v="6"/>
    <s v="Saturday"/>
    <x v="1"/>
    <x v="0"/>
  </r>
  <r>
    <x v="1"/>
    <n v="1"/>
    <s v="21-00667"/>
    <x v="5"/>
    <d v="1899-12-30T19:26:00"/>
    <x v="0"/>
    <n v="155"/>
    <n v="51"/>
    <n v="4.99"/>
    <b v="0"/>
    <n v="6"/>
    <s v="Saturday"/>
    <x v="1"/>
    <x v="0"/>
  </r>
  <r>
    <x v="1"/>
    <n v="1"/>
    <s v="21-00668"/>
    <x v="5"/>
    <d v="1899-12-30T19:28:00"/>
    <x v="1"/>
    <s v="N/A"/>
    <n v="27"/>
    <n v="4.99"/>
    <b v="0"/>
    <n v="6"/>
    <s v="Saturday"/>
    <x v="1"/>
    <x v="1"/>
  </r>
  <r>
    <x v="1"/>
    <n v="1"/>
    <s v="21-00669"/>
    <x v="5"/>
    <d v="1899-12-30T19:29:00"/>
    <x v="0"/>
    <n v="178"/>
    <n v="99"/>
    <n v="4.99"/>
    <b v="1"/>
    <n v="6"/>
    <s v="Saturday"/>
    <x v="1"/>
    <x v="0"/>
  </r>
  <r>
    <x v="1"/>
    <n v="1"/>
    <s v="21-00670"/>
    <x v="5"/>
    <d v="1899-12-30T19:32:00"/>
    <x v="0"/>
    <n v="175"/>
    <n v="120"/>
    <n v="4.99"/>
    <b v="0"/>
    <n v="6"/>
    <s v="Saturday"/>
    <x v="1"/>
    <x v="0"/>
  </r>
  <r>
    <x v="1"/>
    <n v="1"/>
    <s v="21-00671"/>
    <x v="5"/>
    <d v="1899-12-30T19:34:00"/>
    <x v="1"/>
    <s v="N/A"/>
    <n v="24"/>
    <n v="4.99"/>
    <b v="0"/>
    <n v="6"/>
    <s v="Saturday"/>
    <x v="1"/>
    <x v="1"/>
  </r>
  <r>
    <x v="1"/>
    <n v="1"/>
    <s v="21-00672"/>
    <x v="5"/>
    <d v="1899-12-30T19:34:00"/>
    <x v="0"/>
    <n v="168"/>
    <n v="29"/>
    <n v="4.99"/>
    <b v="0"/>
    <n v="6"/>
    <s v="Saturday"/>
    <x v="1"/>
    <x v="1"/>
  </r>
  <r>
    <x v="1"/>
    <n v="1"/>
    <s v="21-00674"/>
    <x v="5"/>
    <d v="1899-12-30T19:37:00"/>
    <x v="0"/>
    <n v="174"/>
    <n v="70"/>
    <n v="4.99"/>
    <b v="0"/>
    <n v="6"/>
    <s v="Saturday"/>
    <x v="1"/>
    <x v="0"/>
  </r>
  <r>
    <x v="1"/>
    <n v="1"/>
    <s v="21-00673"/>
    <x v="5"/>
    <d v="1899-12-30T19:37:00"/>
    <x v="0"/>
    <n v="135"/>
    <n v="97"/>
    <n v="4.99"/>
    <b v="0"/>
    <n v="6"/>
    <s v="Saturday"/>
    <x v="1"/>
    <x v="0"/>
  </r>
  <r>
    <x v="1"/>
    <n v="1"/>
    <s v="21-00675"/>
    <x v="5"/>
    <d v="1899-12-30T19:40:00"/>
    <x v="0"/>
    <n v="118"/>
    <n v="38"/>
    <n v="4.99"/>
    <b v="0"/>
    <n v="6"/>
    <s v="Saturday"/>
    <x v="1"/>
    <x v="0"/>
  </r>
  <r>
    <x v="1"/>
    <n v="1"/>
    <s v="21-00676"/>
    <x v="5"/>
    <d v="1899-12-30T19:42:00"/>
    <x v="1"/>
    <s v="N/A"/>
    <n v="25"/>
    <n v="4.99"/>
    <b v="0"/>
    <n v="6"/>
    <s v="Saturday"/>
    <x v="1"/>
    <x v="1"/>
  </r>
  <r>
    <x v="1"/>
    <n v="1"/>
    <s v="21-00677"/>
    <x v="5"/>
    <d v="1899-12-30T19:43:00"/>
    <x v="0"/>
    <n v="199"/>
    <n v="101"/>
    <n v="4.99"/>
    <b v="0"/>
    <n v="6"/>
    <s v="Saturday"/>
    <x v="1"/>
    <x v="0"/>
  </r>
  <r>
    <x v="1"/>
    <n v="1"/>
    <s v="21-00678"/>
    <x v="5"/>
    <d v="1899-12-30T19:44:00"/>
    <x v="0"/>
    <n v="169"/>
    <n v="57"/>
    <n v="4.99"/>
    <b v="0"/>
    <n v="6"/>
    <s v="Saturday"/>
    <x v="1"/>
    <x v="0"/>
  </r>
  <r>
    <x v="1"/>
    <n v="1"/>
    <s v="21-00679"/>
    <x v="5"/>
    <d v="1899-12-30T19:45:00"/>
    <x v="0"/>
    <n v="180"/>
    <n v="35"/>
    <n v="4.99"/>
    <b v="0"/>
    <n v="6"/>
    <s v="Saturday"/>
    <x v="1"/>
    <x v="1"/>
  </r>
  <r>
    <x v="1"/>
    <n v="1"/>
    <s v="21-00681"/>
    <x v="5"/>
    <d v="1899-12-30T19:49:00"/>
    <x v="1"/>
    <s v="N/A"/>
    <n v="21"/>
    <n v="4.99"/>
    <b v="0"/>
    <n v="6"/>
    <s v="Saturday"/>
    <x v="1"/>
    <x v="1"/>
  </r>
  <r>
    <x v="1"/>
    <n v="1"/>
    <s v="21-00680"/>
    <x v="5"/>
    <d v="1899-12-30T19:49:00"/>
    <x v="0"/>
    <n v="220"/>
    <n v="69"/>
    <n v="4.99"/>
    <b v="0"/>
    <n v="6"/>
    <s v="Saturday"/>
    <x v="1"/>
    <x v="0"/>
  </r>
  <r>
    <x v="1"/>
    <n v="1"/>
    <s v="21-00682"/>
    <x v="5"/>
    <d v="1899-12-30T19:56:00"/>
    <x v="0"/>
    <n v="134"/>
    <n v="60"/>
    <n v="4.99"/>
    <b v="0"/>
    <n v="6"/>
    <s v="Saturday"/>
    <x v="1"/>
    <x v="0"/>
  </r>
  <r>
    <x v="1"/>
    <n v="1"/>
    <s v="21-00683"/>
    <x v="5"/>
    <d v="1899-12-30T19:58:00"/>
    <x v="0"/>
    <n v="131"/>
    <n v="28"/>
    <n v="4.99"/>
    <b v="0"/>
    <n v="6"/>
    <s v="Saturday"/>
    <x v="1"/>
    <x v="1"/>
  </r>
  <r>
    <x v="1"/>
    <n v="1"/>
    <s v="21-00684"/>
    <x v="5"/>
    <d v="1899-12-30T20:00:00"/>
    <x v="1"/>
    <s v="N/A"/>
    <n v="23"/>
    <n v="4.99"/>
    <b v="0"/>
    <n v="6"/>
    <s v="Saturday"/>
    <x v="1"/>
    <x v="1"/>
  </r>
  <r>
    <x v="1"/>
    <n v="1"/>
    <s v="21-00685"/>
    <x v="5"/>
    <d v="1899-12-30T20:05:00"/>
    <x v="0"/>
    <n v="155"/>
    <n v="104"/>
    <n v="4.99"/>
    <b v="1"/>
    <n v="6"/>
    <s v="Saturday"/>
    <x v="1"/>
    <x v="0"/>
  </r>
  <r>
    <x v="1"/>
    <n v="1"/>
    <s v="21-00686"/>
    <x v="5"/>
    <d v="1899-12-30T20:08:00"/>
    <x v="0"/>
    <n v="152"/>
    <n v="118"/>
    <n v="4.99"/>
    <b v="0"/>
    <n v="6"/>
    <s v="Saturday"/>
    <x v="1"/>
    <x v="0"/>
  </r>
  <r>
    <x v="1"/>
    <n v="1"/>
    <s v="21-00687"/>
    <x v="5"/>
    <d v="1899-12-30T20:10:00"/>
    <x v="0"/>
    <n v="152"/>
    <n v="101"/>
    <n v="4.99"/>
    <b v="0"/>
    <n v="6"/>
    <s v="Saturday"/>
    <x v="1"/>
    <x v="0"/>
  </r>
  <r>
    <x v="1"/>
    <n v="1"/>
    <s v="21-00688"/>
    <x v="5"/>
    <d v="1899-12-30T20:12:00"/>
    <x v="1"/>
    <s v="N/A"/>
    <n v="43"/>
    <n v="4.99"/>
    <b v="0"/>
    <n v="6"/>
    <s v="Saturday"/>
    <x v="1"/>
    <x v="0"/>
  </r>
  <r>
    <x v="1"/>
    <n v="1"/>
    <s v="21-00689"/>
    <x v="5"/>
    <d v="1899-12-30T20:13:00"/>
    <x v="1"/>
    <s v="N/A"/>
    <n v="43"/>
    <n v="4.99"/>
    <b v="0"/>
    <n v="6"/>
    <s v="Saturday"/>
    <x v="1"/>
    <x v="0"/>
  </r>
  <r>
    <x v="1"/>
    <n v="1"/>
    <s v="21-00691"/>
    <x v="5"/>
    <d v="1899-12-30T20:18:00"/>
    <x v="1"/>
    <s v="N/A"/>
    <n v="41"/>
    <n v="4.99"/>
    <b v="0"/>
    <n v="6"/>
    <s v="Saturday"/>
    <x v="1"/>
    <x v="0"/>
  </r>
  <r>
    <x v="1"/>
    <n v="1"/>
    <s v="21-00690"/>
    <x v="5"/>
    <d v="1899-12-30T20:18:00"/>
    <x v="0"/>
    <n v="115"/>
    <n v="109"/>
    <n v="4.99"/>
    <b v="0"/>
    <n v="6"/>
    <s v="Saturday"/>
    <x v="1"/>
    <x v="0"/>
  </r>
  <r>
    <x v="1"/>
    <n v="1"/>
    <s v="21-00692"/>
    <x v="5"/>
    <d v="1899-12-30T20:20:00"/>
    <x v="1"/>
    <s v="N/A"/>
    <n v="26"/>
    <n v="4.99"/>
    <b v="0"/>
    <n v="6"/>
    <s v="Saturday"/>
    <x v="1"/>
    <x v="1"/>
  </r>
  <r>
    <x v="1"/>
    <n v="1"/>
    <s v="21-00693"/>
    <x v="5"/>
    <d v="1899-12-30T20:22:00"/>
    <x v="1"/>
    <s v="N/A"/>
    <n v="58"/>
    <n v="4.99"/>
    <b v="0"/>
    <n v="6"/>
    <s v="Saturday"/>
    <x v="1"/>
    <x v="0"/>
  </r>
  <r>
    <x v="1"/>
    <n v="1"/>
    <s v="21-00694"/>
    <x v="5"/>
    <d v="1899-12-30T20:28:00"/>
    <x v="1"/>
    <s v="N/A"/>
    <n v="23"/>
    <n v="4.99"/>
    <b v="0"/>
    <n v="6"/>
    <s v="Saturday"/>
    <x v="1"/>
    <x v="1"/>
  </r>
  <r>
    <x v="1"/>
    <n v="1"/>
    <s v="21-00695"/>
    <x v="5"/>
    <d v="1899-12-30T20:31:00"/>
    <x v="1"/>
    <s v="N/A"/>
    <n v="54"/>
    <n v="4.99"/>
    <b v="0"/>
    <n v="6"/>
    <s v="Saturday"/>
    <x v="1"/>
    <x v="0"/>
  </r>
  <r>
    <x v="1"/>
    <n v="1"/>
    <s v="21-00696"/>
    <x v="5"/>
    <d v="1899-12-30T20:34:00"/>
    <x v="1"/>
    <s v="N/A"/>
    <n v="34"/>
    <n v="4.99"/>
    <b v="0"/>
    <n v="6"/>
    <s v="Saturday"/>
    <x v="1"/>
    <x v="1"/>
  </r>
  <r>
    <x v="1"/>
    <n v="1"/>
    <s v="21-00697"/>
    <x v="5"/>
    <d v="1899-12-30T20:48:00"/>
    <x v="0"/>
    <n v="147"/>
    <n v="66"/>
    <n v="4.99"/>
    <b v="0"/>
    <n v="6"/>
    <s v="Saturday"/>
    <x v="1"/>
    <x v="0"/>
  </r>
  <r>
    <x v="1"/>
    <n v="1"/>
    <s v="21-00698"/>
    <x v="5"/>
    <d v="1899-12-30T20:55:00"/>
    <x v="0"/>
    <n v="100"/>
    <n v="157"/>
    <n v="4.99"/>
    <b v="0"/>
    <n v="6"/>
    <s v="Saturday"/>
    <x v="1"/>
    <x v="0"/>
  </r>
  <r>
    <x v="1"/>
    <n v="1"/>
    <s v="21-00699"/>
    <x v="5"/>
    <d v="1899-12-30T20:56:00"/>
    <x v="0"/>
    <n v="142"/>
    <n v="65"/>
    <n v="4.99"/>
    <b v="0"/>
    <n v="6"/>
    <s v="Saturday"/>
    <x v="1"/>
    <x v="0"/>
  </r>
  <r>
    <x v="1"/>
    <n v="1"/>
    <s v="21-00700"/>
    <x v="5"/>
    <d v="1899-12-30T20:57:00"/>
    <x v="1"/>
    <s v="N/A"/>
    <n v="55"/>
    <n v="4.99"/>
    <b v="0"/>
    <n v="6"/>
    <s v="Saturday"/>
    <x v="1"/>
    <x v="0"/>
  </r>
  <r>
    <x v="1"/>
    <n v="1"/>
    <s v="21-00702"/>
    <x v="6"/>
    <d v="1899-12-30T12:06:00"/>
    <x v="0"/>
    <n v="29"/>
    <n v="36"/>
    <n v="4.99"/>
    <b v="0"/>
    <n v="7"/>
    <s v="Sunday"/>
    <x v="1"/>
    <x v="0"/>
  </r>
  <r>
    <x v="1"/>
    <n v="1"/>
    <s v="21-00701"/>
    <x v="6"/>
    <d v="1899-12-30T12:06:00"/>
    <x v="0"/>
    <n v="34"/>
    <n v="89"/>
    <n v="4.99"/>
    <b v="0"/>
    <n v="7"/>
    <s v="Sunday"/>
    <x v="1"/>
    <x v="0"/>
  </r>
  <r>
    <x v="1"/>
    <n v="1"/>
    <s v="21-00703"/>
    <x v="6"/>
    <d v="1899-12-30T12:09:00"/>
    <x v="0"/>
    <n v="40"/>
    <n v="47"/>
    <n v="4.99"/>
    <b v="0"/>
    <n v="7"/>
    <s v="Sunday"/>
    <x v="1"/>
    <x v="0"/>
  </r>
  <r>
    <x v="1"/>
    <n v="1"/>
    <s v="21-00704"/>
    <x v="6"/>
    <d v="1899-12-30T12:12:00"/>
    <x v="0"/>
    <n v="32"/>
    <n v="40"/>
    <n v="4.99"/>
    <b v="0"/>
    <n v="7"/>
    <s v="Sunday"/>
    <x v="1"/>
    <x v="0"/>
  </r>
  <r>
    <x v="1"/>
    <n v="1"/>
    <s v="21-00705"/>
    <x v="6"/>
    <d v="1899-12-30T12:13:00"/>
    <x v="0"/>
    <n v="40"/>
    <n v="111"/>
    <n v="4.99"/>
    <b v="0"/>
    <n v="7"/>
    <s v="Sunday"/>
    <x v="1"/>
    <x v="0"/>
  </r>
  <r>
    <x v="1"/>
    <n v="1"/>
    <s v="21-00706"/>
    <x v="6"/>
    <d v="1899-12-30T12:16:00"/>
    <x v="0"/>
    <n v="40"/>
    <n v="21"/>
    <n v="4.99"/>
    <b v="0"/>
    <n v="7"/>
    <s v="Sunday"/>
    <x v="1"/>
    <x v="1"/>
  </r>
  <r>
    <x v="1"/>
    <n v="1"/>
    <s v="21-00707"/>
    <x v="6"/>
    <d v="1899-12-30T12:20:00"/>
    <x v="0"/>
    <n v="21"/>
    <n v="78"/>
    <n v="4.99"/>
    <b v="0"/>
    <n v="7"/>
    <s v="Sunday"/>
    <x v="1"/>
    <x v="0"/>
  </r>
  <r>
    <x v="1"/>
    <n v="1"/>
    <s v="21-00708"/>
    <x v="6"/>
    <d v="1899-12-30T12:30:00"/>
    <x v="0"/>
    <n v="30"/>
    <n v="55"/>
    <n v="4.99"/>
    <b v="0"/>
    <n v="7"/>
    <s v="Sunday"/>
    <x v="1"/>
    <x v="0"/>
  </r>
  <r>
    <x v="1"/>
    <n v="1"/>
    <s v="21-00709"/>
    <x v="6"/>
    <d v="1899-12-30T12:38:00"/>
    <x v="0"/>
    <n v="40"/>
    <n v="71"/>
    <n v="4.99"/>
    <b v="0"/>
    <n v="7"/>
    <s v="Sunday"/>
    <x v="1"/>
    <x v="0"/>
  </r>
  <r>
    <x v="1"/>
    <n v="1"/>
    <s v="21-00710"/>
    <x v="6"/>
    <d v="1899-12-30T12:49:00"/>
    <x v="0"/>
    <n v="24"/>
    <n v="28"/>
    <n v="4.99"/>
    <b v="0"/>
    <n v="7"/>
    <s v="Sunday"/>
    <x v="1"/>
    <x v="1"/>
  </r>
  <r>
    <x v="1"/>
    <n v="1"/>
    <s v="21-00711"/>
    <x v="6"/>
    <d v="1899-12-30T13:05:00"/>
    <x v="0"/>
    <n v="21"/>
    <n v="71"/>
    <n v="4.99"/>
    <b v="0"/>
    <n v="7"/>
    <s v="Sunday"/>
    <x v="1"/>
    <x v="0"/>
  </r>
  <r>
    <x v="1"/>
    <n v="1"/>
    <s v="21-00712"/>
    <x v="6"/>
    <d v="1899-12-30T13:22:00"/>
    <x v="0"/>
    <n v="31"/>
    <n v="71"/>
    <n v="4.99"/>
    <b v="0"/>
    <n v="7"/>
    <s v="Sunday"/>
    <x v="1"/>
    <x v="0"/>
  </r>
  <r>
    <x v="1"/>
    <n v="1"/>
    <s v="21-00713"/>
    <x v="6"/>
    <d v="1899-12-30T13:44:00"/>
    <x v="0"/>
    <n v="30"/>
    <n v="50"/>
    <n v="4.99"/>
    <b v="0"/>
    <n v="7"/>
    <s v="Sunday"/>
    <x v="1"/>
    <x v="0"/>
  </r>
  <r>
    <x v="1"/>
    <n v="1"/>
    <s v="21-00714"/>
    <x v="6"/>
    <d v="1899-12-30T14:00:00"/>
    <x v="0"/>
    <n v="34"/>
    <n v="59"/>
    <n v="4.99"/>
    <b v="0"/>
    <n v="7"/>
    <s v="Sunday"/>
    <x v="1"/>
    <x v="0"/>
  </r>
  <r>
    <x v="1"/>
    <n v="1"/>
    <s v="21-00715"/>
    <x v="6"/>
    <d v="1899-12-30T14:27:00"/>
    <x v="0"/>
    <n v="35"/>
    <n v="29"/>
    <n v="4.99"/>
    <b v="0"/>
    <n v="7"/>
    <s v="Sunday"/>
    <x v="1"/>
    <x v="1"/>
  </r>
  <r>
    <x v="1"/>
    <n v="1"/>
    <s v="21-00716"/>
    <x v="6"/>
    <d v="1899-12-30T14:34:00"/>
    <x v="0"/>
    <n v="33"/>
    <n v="32"/>
    <n v="4.99"/>
    <b v="0"/>
    <n v="7"/>
    <s v="Sunday"/>
    <x v="1"/>
    <x v="1"/>
  </r>
  <r>
    <x v="1"/>
    <n v="1"/>
    <s v="21-00717"/>
    <x v="6"/>
    <d v="1899-12-30T14:39:00"/>
    <x v="0"/>
    <n v="20"/>
    <n v="33"/>
    <n v="4.99"/>
    <b v="0"/>
    <n v="7"/>
    <s v="Sunday"/>
    <x v="1"/>
    <x v="1"/>
  </r>
  <r>
    <x v="1"/>
    <n v="1"/>
    <s v="21-00718"/>
    <x v="6"/>
    <d v="1899-12-30T15:16:00"/>
    <x v="0"/>
    <n v="27"/>
    <n v="66"/>
    <n v="4.99"/>
    <b v="0"/>
    <n v="7"/>
    <s v="Sunday"/>
    <x v="1"/>
    <x v="0"/>
  </r>
  <r>
    <x v="1"/>
    <n v="1"/>
    <s v="21-00719"/>
    <x v="6"/>
    <d v="1899-12-30T15:17:00"/>
    <x v="0"/>
    <n v="29"/>
    <n v="28"/>
    <n v="4.99"/>
    <b v="0"/>
    <n v="7"/>
    <s v="Sunday"/>
    <x v="1"/>
    <x v="1"/>
  </r>
  <r>
    <x v="1"/>
    <n v="1"/>
    <s v="21-00720"/>
    <x v="6"/>
    <d v="1899-12-30T15:27:00"/>
    <x v="0"/>
    <n v="21"/>
    <n v="37"/>
    <n v="4.99"/>
    <b v="0"/>
    <n v="7"/>
    <s v="Sunday"/>
    <x v="1"/>
    <x v="0"/>
  </r>
  <r>
    <x v="1"/>
    <n v="1"/>
    <s v="21-00721"/>
    <x v="6"/>
    <d v="1899-12-30T15:41:00"/>
    <x v="0"/>
    <n v="20"/>
    <n v="62"/>
    <n v="4.99"/>
    <b v="1"/>
    <n v="7"/>
    <s v="Sunday"/>
    <x v="1"/>
    <x v="0"/>
  </r>
  <r>
    <x v="1"/>
    <n v="1"/>
    <s v="21-00722"/>
    <x v="6"/>
    <d v="1899-12-30T16:08:00"/>
    <x v="0"/>
    <n v="25"/>
    <n v="56"/>
    <n v="4.99"/>
    <b v="0"/>
    <n v="7"/>
    <s v="Sunday"/>
    <x v="1"/>
    <x v="0"/>
  </r>
  <r>
    <x v="1"/>
    <n v="1"/>
    <s v="21-00723"/>
    <x v="6"/>
    <d v="1899-12-30T16:16:00"/>
    <x v="0"/>
    <n v="29"/>
    <n v="22"/>
    <n v="4.99"/>
    <b v="0"/>
    <n v="7"/>
    <s v="Sunday"/>
    <x v="1"/>
    <x v="1"/>
  </r>
  <r>
    <x v="1"/>
    <n v="1"/>
    <s v="21-00724"/>
    <x v="6"/>
    <d v="1899-12-30T16:16:00"/>
    <x v="0"/>
    <n v="24"/>
    <n v="70"/>
    <n v="4.99"/>
    <b v="1"/>
    <n v="7"/>
    <s v="Sunday"/>
    <x v="1"/>
    <x v="0"/>
  </r>
  <r>
    <x v="1"/>
    <n v="1"/>
    <s v="21-00725"/>
    <x v="6"/>
    <d v="1899-12-30T16:25:00"/>
    <x v="0"/>
    <n v="25"/>
    <n v="55"/>
    <n v="4.99"/>
    <b v="1"/>
    <n v="7"/>
    <s v="Sunday"/>
    <x v="1"/>
    <x v="0"/>
  </r>
  <r>
    <x v="1"/>
    <n v="1"/>
    <s v="21-00726"/>
    <x v="6"/>
    <d v="1899-12-30T16:33:00"/>
    <x v="0"/>
    <n v="21"/>
    <n v="56"/>
    <n v="4.99"/>
    <b v="0"/>
    <n v="7"/>
    <s v="Sunday"/>
    <x v="1"/>
    <x v="0"/>
  </r>
  <r>
    <x v="1"/>
    <n v="1"/>
    <s v="21-00727"/>
    <x v="6"/>
    <d v="1899-12-30T16:40:00"/>
    <x v="0"/>
    <n v="20"/>
    <n v="44"/>
    <n v="4.99"/>
    <b v="0"/>
    <n v="7"/>
    <s v="Sunday"/>
    <x v="1"/>
    <x v="0"/>
  </r>
  <r>
    <x v="1"/>
    <n v="1"/>
    <s v="21-00728"/>
    <x v="6"/>
    <d v="1899-12-30T16:40:00"/>
    <x v="0"/>
    <n v="26"/>
    <n v="77"/>
    <n v="4.99"/>
    <b v="1"/>
    <n v="7"/>
    <s v="Sunday"/>
    <x v="1"/>
    <x v="0"/>
  </r>
  <r>
    <x v="1"/>
    <n v="1"/>
    <s v="21-00729"/>
    <x v="6"/>
    <d v="1899-12-30T16:41:00"/>
    <x v="0"/>
    <n v="39"/>
    <n v="82"/>
    <n v="4.99"/>
    <b v="0"/>
    <n v="7"/>
    <s v="Sunday"/>
    <x v="1"/>
    <x v="0"/>
  </r>
  <r>
    <x v="1"/>
    <n v="1"/>
    <s v="21-00730"/>
    <x v="6"/>
    <d v="1899-12-30T16:48:00"/>
    <x v="0"/>
    <n v="26"/>
    <n v="70"/>
    <n v="4.99"/>
    <b v="0"/>
    <n v="7"/>
    <s v="Sunday"/>
    <x v="1"/>
    <x v="0"/>
  </r>
  <r>
    <x v="1"/>
    <n v="1"/>
    <s v="21-00731"/>
    <x v="6"/>
    <d v="1899-12-30T16:57:00"/>
    <x v="0"/>
    <n v="30"/>
    <n v="50"/>
    <n v="4.99"/>
    <b v="0"/>
    <n v="7"/>
    <s v="Sunday"/>
    <x v="1"/>
    <x v="0"/>
  </r>
  <r>
    <x v="1"/>
    <n v="1"/>
    <s v="21-00732"/>
    <x v="6"/>
    <d v="1899-12-30T17:00:00"/>
    <x v="1"/>
    <s v="N/A"/>
    <n v="29"/>
    <n v="4.99"/>
    <b v="0"/>
    <n v="7"/>
    <s v="Sunday"/>
    <x v="1"/>
    <x v="1"/>
  </r>
  <r>
    <x v="1"/>
    <n v="1"/>
    <s v="21-00733"/>
    <x v="6"/>
    <d v="1899-12-30T17:04:00"/>
    <x v="0"/>
    <n v="95"/>
    <n v="118"/>
    <n v="4.99"/>
    <b v="0"/>
    <n v="7"/>
    <s v="Sunday"/>
    <x v="1"/>
    <x v="0"/>
  </r>
  <r>
    <x v="1"/>
    <n v="1"/>
    <s v="21-00734"/>
    <x v="6"/>
    <d v="1899-12-30T17:05:00"/>
    <x v="0"/>
    <n v="86"/>
    <n v="70"/>
    <n v="4.99"/>
    <b v="0"/>
    <n v="7"/>
    <s v="Sunday"/>
    <x v="1"/>
    <x v="0"/>
  </r>
  <r>
    <x v="1"/>
    <n v="1"/>
    <s v="21-00735"/>
    <x v="6"/>
    <d v="1899-12-30T17:07:00"/>
    <x v="1"/>
    <s v="N/A"/>
    <n v="28"/>
    <n v="4.99"/>
    <b v="0"/>
    <n v="7"/>
    <s v="Sunday"/>
    <x v="1"/>
    <x v="1"/>
  </r>
  <r>
    <x v="1"/>
    <n v="1"/>
    <s v="21-00736"/>
    <x v="6"/>
    <d v="1899-12-30T17:07:00"/>
    <x v="0"/>
    <n v="95"/>
    <n v="48"/>
    <n v="4.99"/>
    <b v="0"/>
    <n v="7"/>
    <s v="Sunday"/>
    <x v="1"/>
    <x v="0"/>
  </r>
  <r>
    <x v="1"/>
    <n v="1"/>
    <s v="21-00737"/>
    <x v="6"/>
    <d v="1899-12-30T17:08:00"/>
    <x v="0"/>
    <n v="104"/>
    <n v="58"/>
    <n v="4.99"/>
    <b v="0"/>
    <n v="7"/>
    <s v="Sunday"/>
    <x v="1"/>
    <x v="0"/>
  </r>
  <r>
    <x v="1"/>
    <n v="1"/>
    <s v="21-00738"/>
    <x v="6"/>
    <d v="1899-12-30T17:13:00"/>
    <x v="1"/>
    <s v="N/A"/>
    <n v="25"/>
    <n v="4.99"/>
    <b v="0"/>
    <n v="7"/>
    <s v="Sunday"/>
    <x v="1"/>
    <x v="1"/>
  </r>
  <r>
    <x v="1"/>
    <n v="1"/>
    <s v="21-00739"/>
    <x v="6"/>
    <d v="1899-12-30T17:13:00"/>
    <x v="0"/>
    <n v="65"/>
    <n v="91"/>
    <n v="4.99"/>
    <b v="0"/>
    <n v="7"/>
    <s v="Sunday"/>
    <x v="1"/>
    <x v="0"/>
  </r>
  <r>
    <x v="1"/>
    <n v="1"/>
    <s v="21-00740"/>
    <x v="6"/>
    <d v="1899-12-30T17:15:00"/>
    <x v="1"/>
    <s v="N/A"/>
    <n v="24"/>
    <n v="4.99"/>
    <b v="0"/>
    <n v="7"/>
    <s v="Sunday"/>
    <x v="1"/>
    <x v="1"/>
  </r>
  <r>
    <x v="1"/>
    <n v="1"/>
    <s v="21-00741"/>
    <x v="6"/>
    <d v="1899-12-30T17:15:00"/>
    <x v="0"/>
    <n v="109"/>
    <n v="73"/>
    <n v="4.99"/>
    <b v="0"/>
    <n v="7"/>
    <s v="Sunday"/>
    <x v="1"/>
    <x v="0"/>
  </r>
  <r>
    <x v="1"/>
    <n v="1"/>
    <s v="21-00743"/>
    <x v="6"/>
    <d v="1899-12-30T17:16:00"/>
    <x v="0"/>
    <n v="103"/>
    <n v="60"/>
    <n v="4.99"/>
    <b v="0"/>
    <n v="7"/>
    <s v="Sunday"/>
    <x v="1"/>
    <x v="0"/>
  </r>
  <r>
    <x v="1"/>
    <n v="1"/>
    <s v="21-00742"/>
    <x v="6"/>
    <d v="1899-12-30T17:16:00"/>
    <x v="0"/>
    <n v="96"/>
    <n v="70"/>
    <n v="4.99"/>
    <b v="0"/>
    <n v="7"/>
    <s v="Sunday"/>
    <x v="1"/>
    <x v="0"/>
  </r>
  <r>
    <x v="1"/>
    <n v="1"/>
    <s v="21-00744"/>
    <x v="6"/>
    <d v="1899-12-30T17:19:00"/>
    <x v="0"/>
    <n v="79"/>
    <n v="99"/>
    <n v="4.99"/>
    <b v="0"/>
    <n v="7"/>
    <s v="Sunday"/>
    <x v="1"/>
    <x v="0"/>
  </r>
  <r>
    <x v="1"/>
    <n v="1"/>
    <s v="21-00745"/>
    <x v="6"/>
    <d v="1899-12-30T17:20:00"/>
    <x v="0"/>
    <n v="97"/>
    <n v="38"/>
    <n v="4.99"/>
    <b v="0"/>
    <n v="7"/>
    <s v="Sunday"/>
    <x v="1"/>
    <x v="0"/>
  </r>
  <r>
    <x v="1"/>
    <n v="1"/>
    <s v="21-00746"/>
    <x v="6"/>
    <d v="1899-12-30T17:22:00"/>
    <x v="0"/>
    <n v="74"/>
    <n v="66"/>
    <n v="4.99"/>
    <b v="0"/>
    <n v="7"/>
    <s v="Sunday"/>
    <x v="1"/>
    <x v="0"/>
  </r>
  <r>
    <x v="1"/>
    <n v="1"/>
    <s v="21-00747"/>
    <x v="6"/>
    <d v="1899-12-30T17:22:00"/>
    <x v="0"/>
    <n v="102"/>
    <n v="160"/>
    <n v="4.99"/>
    <b v="1"/>
    <n v="7"/>
    <s v="Sunday"/>
    <x v="1"/>
    <x v="0"/>
  </r>
  <r>
    <x v="1"/>
    <n v="1"/>
    <s v="21-00748"/>
    <x v="6"/>
    <d v="1899-12-30T17:24:00"/>
    <x v="0"/>
    <n v="95"/>
    <n v="122"/>
    <n v="4.99"/>
    <b v="0"/>
    <n v="7"/>
    <s v="Sunday"/>
    <x v="1"/>
    <x v="0"/>
  </r>
  <r>
    <x v="1"/>
    <n v="1"/>
    <s v="21-00750"/>
    <x v="6"/>
    <d v="1899-12-30T17:25:00"/>
    <x v="0"/>
    <n v="101"/>
    <n v="56"/>
    <n v="4.99"/>
    <b v="0"/>
    <n v="7"/>
    <s v="Sunday"/>
    <x v="1"/>
    <x v="0"/>
  </r>
  <r>
    <x v="1"/>
    <n v="1"/>
    <s v="21-00749"/>
    <x v="6"/>
    <d v="1899-12-30T17:25:00"/>
    <x v="0"/>
    <n v="91"/>
    <n v="62"/>
    <n v="4.99"/>
    <b v="1"/>
    <n v="7"/>
    <s v="Sunday"/>
    <x v="1"/>
    <x v="0"/>
  </r>
  <r>
    <x v="1"/>
    <n v="1"/>
    <s v="21-00752"/>
    <x v="6"/>
    <d v="1899-12-30T17:26:00"/>
    <x v="1"/>
    <s v="N/A"/>
    <n v="25"/>
    <n v="4.99"/>
    <b v="0"/>
    <n v="7"/>
    <s v="Sunday"/>
    <x v="1"/>
    <x v="1"/>
  </r>
  <r>
    <x v="1"/>
    <n v="1"/>
    <s v="21-00751"/>
    <x v="6"/>
    <d v="1899-12-30T17:26:00"/>
    <x v="0"/>
    <n v="102"/>
    <n v="66"/>
    <n v="4.99"/>
    <b v="0"/>
    <n v="7"/>
    <s v="Sunday"/>
    <x v="1"/>
    <x v="0"/>
  </r>
  <r>
    <x v="1"/>
    <n v="1"/>
    <s v="21-00753"/>
    <x v="6"/>
    <d v="1899-12-30T17:26:00"/>
    <x v="0"/>
    <n v="92"/>
    <n v="94"/>
    <n v="4.99"/>
    <b v="0"/>
    <n v="7"/>
    <s v="Sunday"/>
    <x v="1"/>
    <x v="0"/>
  </r>
  <r>
    <x v="1"/>
    <n v="1"/>
    <s v="21-00755"/>
    <x v="6"/>
    <d v="1899-12-30T17:27:00"/>
    <x v="0"/>
    <n v="116"/>
    <n v="39"/>
    <n v="4.99"/>
    <b v="0"/>
    <n v="7"/>
    <s v="Sunday"/>
    <x v="1"/>
    <x v="0"/>
  </r>
  <r>
    <x v="1"/>
    <n v="1"/>
    <s v="21-00754"/>
    <x v="6"/>
    <d v="1899-12-30T17:27:00"/>
    <x v="0"/>
    <n v="116"/>
    <n v="142"/>
    <n v="4.99"/>
    <b v="0"/>
    <n v="7"/>
    <s v="Sunday"/>
    <x v="1"/>
    <x v="0"/>
  </r>
  <r>
    <x v="1"/>
    <n v="1"/>
    <s v="21-00757"/>
    <x v="6"/>
    <d v="1899-12-30T17:28:00"/>
    <x v="0"/>
    <n v="109"/>
    <n v="55"/>
    <n v="4.99"/>
    <b v="0"/>
    <n v="7"/>
    <s v="Sunday"/>
    <x v="1"/>
    <x v="0"/>
  </r>
  <r>
    <x v="1"/>
    <n v="1"/>
    <s v="21-00756"/>
    <x v="6"/>
    <d v="1899-12-30T17:28:00"/>
    <x v="0"/>
    <n v="72"/>
    <n v="60"/>
    <n v="4.99"/>
    <b v="0"/>
    <n v="7"/>
    <s v="Sunday"/>
    <x v="1"/>
    <x v="0"/>
  </r>
  <r>
    <x v="1"/>
    <n v="1"/>
    <s v="21-00758"/>
    <x v="6"/>
    <d v="1899-12-30T17:31:00"/>
    <x v="1"/>
    <s v="N/A"/>
    <n v="29"/>
    <n v="4.99"/>
    <b v="0"/>
    <n v="7"/>
    <s v="Sunday"/>
    <x v="1"/>
    <x v="1"/>
  </r>
  <r>
    <x v="1"/>
    <n v="1"/>
    <s v="21-00759"/>
    <x v="6"/>
    <d v="1899-12-30T17:32:00"/>
    <x v="0"/>
    <n v="92"/>
    <n v="173"/>
    <n v="4.99"/>
    <b v="1"/>
    <n v="7"/>
    <s v="Sunday"/>
    <x v="1"/>
    <x v="0"/>
  </r>
  <r>
    <x v="1"/>
    <n v="1"/>
    <s v="21-00760"/>
    <x v="6"/>
    <d v="1899-12-30T17:34:00"/>
    <x v="0"/>
    <n v="92"/>
    <n v="111"/>
    <n v="4.99"/>
    <b v="0"/>
    <n v="7"/>
    <s v="Sunday"/>
    <x v="1"/>
    <x v="0"/>
  </r>
  <r>
    <x v="1"/>
    <n v="1"/>
    <s v="21-00761"/>
    <x v="6"/>
    <d v="1899-12-30T17:35:00"/>
    <x v="1"/>
    <s v="N/A"/>
    <n v="23"/>
    <n v="4.99"/>
    <b v="0"/>
    <n v="7"/>
    <s v="Sunday"/>
    <x v="1"/>
    <x v="1"/>
  </r>
  <r>
    <x v="1"/>
    <n v="1"/>
    <s v="21-00762"/>
    <x v="6"/>
    <d v="1899-12-30T17:35:00"/>
    <x v="0"/>
    <n v="104"/>
    <n v="39"/>
    <n v="4.99"/>
    <b v="0"/>
    <n v="7"/>
    <s v="Sunday"/>
    <x v="1"/>
    <x v="0"/>
  </r>
  <r>
    <x v="1"/>
    <n v="1"/>
    <s v="21-00763"/>
    <x v="6"/>
    <d v="1899-12-30T17:37:00"/>
    <x v="0"/>
    <n v="80"/>
    <n v="101"/>
    <n v="4.99"/>
    <b v="0"/>
    <n v="7"/>
    <s v="Sunday"/>
    <x v="1"/>
    <x v="0"/>
  </r>
  <r>
    <x v="1"/>
    <n v="1"/>
    <s v="21-00764"/>
    <x v="6"/>
    <d v="1899-12-30T17:40:00"/>
    <x v="0"/>
    <n v="83"/>
    <n v="46"/>
    <n v="4.99"/>
    <b v="0"/>
    <n v="7"/>
    <s v="Sunday"/>
    <x v="1"/>
    <x v="0"/>
  </r>
  <r>
    <x v="1"/>
    <n v="1"/>
    <s v="21-00765"/>
    <x v="6"/>
    <d v="1899-12-30T17:41:00"/>
    <x v="1"/>
    <s v="N/A"/>
    <n v="25"/>
    <n v="4.99"/>
    <b v="0"/>
    <n v="7"/>
    <s v="Sunday"/>
    <x v="1"/>
    <x v="1"/>
  </r>
  <r>
    <x v="1"/>
    <n v="1"/>
    <s v="21-00766"/>
    <x v="6"/>
    <d v="1899-12-30T17:42:00"/>
    <x v="1"/>
    <s v="N/A"/>
    <n v="34"/>
    <n v="4.99"/>
    <b v="0"/>
    <n v="7"/>
    <s v="Sunday"/>
    <x v="1"/>
    <x v="1"/>
  </r>
  <r>
    <x v="1"/>
    <n v="1"/>
    <s v="21-00767"/>
    <x v="6"/>
    <d v="1899-12-30T17:43:00"/>
    <x v="0"/>
    <n v="125"/>
    <n v="66"/>
    <n v="4.99"/>
    <b v="0"/>
    <n v="7"/>
    <s v="Sunday"/>
    <x v="1"/>
    <x v="0"/>
  </r>
  <r>
    <x v="1"/>
    <n v="1"/>
    <s v="21-00768"/>
    <x v="6"/>
    <d v="1899-12-30T17:43:00"/>
    <x v="0"/>
    <n v="100"/>
    <n v="85"/>
    <n v="4.99"/>
    <b v="0"/>
    <n v="7"/>
    <s v="Sunday"/>
    <x v="1"/>
    <x v="0"/>
  </r>
  <r>
    <x v="1"/>
    <n v="1"/>
    <s v="21-00769"/>
    <x v="6"/>
    <d v="1899-12-30T17:45:00"/>
    <x v="0"/>
    <n v="106"/>
    <n v="132"/>
    <n v="4.99"/>
    <b v="0"/>
    <n v="7"/>
    <s v="Sunday"/>
    <x v="1"/>
    <x v="0"/>
  </r>
  <r>
    <x v="1"/>
    <n v="1"/>
    <s v="21-00770"/>
    <x v="6"/>
    <d v="1899-12-30T17:45:00"/>
    <x v="0"/>
    <n v="71"/>
    <n v="135"/>
    <n v="4.99"/>
    <b v="0"/>
    <n v="7"/>
    <s v="Sunday"/>
    <x v="1"/>
    <x v="0"/>
  </r>
  <r>
    <x v="1"/>
    <n v="1"/>
    <s v="21-00771"/>
    <x v="6"/>
    <d v="1899-12-30T17:51:00"/>
    <x v="0"/>
    <n v="69"/>
    <n v="64"/>
    <n v="4.99"/>
    <b v="0"/>
    <n v="7"/>
    <s v="Sunday"/>
    <x v="1"/>
    <x v="0"/>
  </r>
  <r>
    <x v="1"/>
    <n v="1"/>
    <s v="21-00772"/>
    <x v="6"/>
    <d v="1899-12-30T17:52:00"/>
    <x v="0"/>
    <n v="111"/>
    <n v="45"/>
    <n v="4.99"/>
    <b v="0"/>
    <n v="7"/>
    <s v="Sunday"/>
    <x v="1"/>
    <x v="0"/>
  </r>
  <r>
    <x v="1"/>
    <n v="1"/>
    <s v="21-00773"/>
    <x v="6"/>
    <d v="1899-12-30T17:55:00"/>
    <x v="0"/>
    <n v="86"/>
    <n v="37"/>
    <n v="4.99"/>
    <b v="0"/>
    <n v="7"/>
    <s v="Sunday"/>
    <x v="1"/>
    <x v="0"/>
  </r>
  <r>
    <x v="1"/>
    <n v="1"/>
    <s v="21-00774"/>
    <x v="6"/>
    <d v="1899-12-30T17:56:00"/>
    <x v="0"/>
    <n v="117"/>
    <n v="52"/>
    <n v="4.99"/>
    <b v="0"/>
    <n v="7"/>
    <s v="Sunday"/>
    <x v="1"/>
    <x v="0"/>
  </r>
  <r>
    <x v="1"/>
    <n v="1"/>
    <s v="21-00776"/>
    <x v="6"/>
    <d v="1899-12-30T17:58:00"/>
    <x v="1"/>
    <s v="N/A"/>
    <n v="23"/>
    <n v="4.99"/>
    <b v="0"/>
    <n v="7"/>
    <s v="Sunday"/>
    <x v="1"/>
    <x v="1"/>
  </r>
  <r>
    <x v="1"/>
    <n v="1"/>
    <s v="21-00775"/>
    <x v="6"/>
    <d v="1899-12-30T17:58:00"/>
    <x v="0"/>
    <n v="92"/>
    <n v="43"/>
    <n v="4.99"/>
    <b v="0"/>
    <n v="7"/>
    <s v="Sunday"/>
    <x v="1"/>
    <x v="0"/>
  </r>
  <r>
    <x v="1"/>
    <n v="1"/>
    <s v="21-00777"/>
    <x v="6"/>
    <d v="1899-12-30T18:00:00"/>
    <x v="0"/>
    <n v="125"/>
    <n v="32"/>
    <n v="4.99"/>
    <b v="0"/>
    <n v="7"/>
    <s v="Sunday"/>
    <x v="1"/>
    <x v="1"/>
  </r>
  <r>
    <x v="1"/>
    <n v="1"/>
    <s v="21-00778"/>
    <x v="6"/>
    <d v="1899-12-30T18:01:00"/>
    <x v="1"/>
    <s v="N/A"/>
    <n v="25"/>
    <n v="4.99"/>
    <b v="0"/>
    <n v="7"/>
    <s v="Sunday"/>
    <x v="1"/>
    <x v="1"/>
  </r>
  <r>
    <x v="1"/>
    <n v="1"/>
    <s v="21-00779"/>
    <x v="6"/>
    <d v="1899-12-30T18:02:00"/>
    <x v="0"/>
    <n v="105"/>
    <n v="94"/>
    <n v="4.99"/>
    <b v="0"/>
    <n v="7"/>
    <s v="Sunday"/>
    <x v="1"/>
    <x v="0"/>
  </r>
  <r>
    <x v="1"/>
    <n v="1"/>
    <s v="21-00780"/>
    <x v="6"/>
    <d v="1899-12-30T18:04:00"/>
    <x v="0"/>
    <n v="155"/>
    <n v="30"/>
    <n v="4.99"/>
    <b v="0"/>
    <n v="7"/>
    <s v="Sunday"/>
    <x v="1"/>
    <x v="1"/>
  </r>
  <r>
    <x v="1"/>
    <n v="1"/>
    <s v="21-00782"/>
    <x v="6"/>
    <d v="1899-12-30T18:08:00"/>
    <x v="1"/>
    <s v="N/A"/>
    <n v="27"/>
    <n v="4.99"/>
    <b v="0"/>
    <n v="7"/>
    <s v="Sunday"/>
    <x v="1"/>
    <x v="1"/>
  </r>
  <r>
    <x v="1"/>
    <n v="1"/>
    <s v="21-00783"/>
    <x v="6"/>
    <d v="1899-12-30T18:08:00"/>
    <x v="0"/>
    <n v="119"/>
    <n v="32"/>
    <n v="4.99"/>
    <b v="0"/>
    <n v="7"/>
    <s v="Sunday"/>
    <x v="1"/>
    <x v="1"/>
  </r>
  <r>
    <x v="1"/>
    <n v="1"/>
    <s v="21-00781"/>
    <x v="6"/>
    <d v="1899-12-30T18:08:00"/>
    <x v="0"/>
    <n v="114"/>
    <n v="37"/>
    <n v="4.99"/>
    <b v="0"/>
    <n v="7"/>
    <s v="Sunday"/>
    <x v="1"/>
    <x v="0"/>
  </r>
  <r>
    <x v="1"/>
    <n v="1"/>
    <s v="21-00784"/>
    <x v="6"/>
    <d v="1899-12-30T18:09:00"/>
    <x v="0"/>
    <n v="157"/>
    <n v="46"/>
    <n v="4.99"/>
    <b v="0"/>
    <n v="7"/>
    <s v="Sunday"/>
    <x v="1"/>
    <x v="0"/>
  </r>
  <r>
    <x v="1"/>
    <n v="1"/>
    <s v="21-00785"/>
    <x v="6"/>
    <d v="1899-12-30T18:10:00"/>
    <x v="0"/>
    <n v="110"/>
    <n v="32"/>
    <n v="4.99"/>
    <b v="0"/>
    <n v="7"/>
    <s v="Sunday"/>
    <x v="1"/>
    <x v="1"/>
  </r>
  <r>
    <x v="1"/>
    <n v="1"/>
    <s v="21-00787"/>
    <x v="6"/>
    <d v="1899-12-30T18:12:00"/>
    <x v="0"/>
    <n v="144"/>
    <n v="62"/>
    <n v="4.99"/>
    <b v="0"/>
    <n v="7"/>
    <s v="Sunday"/>
    <x v="1"/>
    <x v="0"/>
  </r>
  <r>
    <x v="1"/>
    <n v="1"/>
    <s v="21-00786"/>
    <x v="6"/>
    <d v="1899-12-30T18:12:00"/>
    <x v="0"/>
    <n v="83"/>
    <n v="121"/>
    <n v="4.99"/>
    <b v="0"/>
    <n v="7"/>
    <s v="Sunday"/>
    <x v="1"/>
    <x v="0"/>
  </r>
  <r>
    <x v="1"/>
    <n v="1"/>
    <s v="21-00788"/>
    <x v="6"/>
    <d v="1899-12-30T18:13:00"/>
    <x v="0"/>
    <n v="140"/>
    <n v="29"/>
    <n v="4.99"/>
    <b v="0"/>
    <n v="7"/>
    <s v="Sunday"/>
    <x v="1"/>
    <x v="1"/>
  </r>
  <r>
    <x v="1"/>
    <n v="1"/>
    <s v="21-00789"/>
    <x v="6"/>
    <d v="1899-12-30T18:13:00"/>
    <x v="0"/>
    <n v="86"/>
    <n v="75"/>
    <n v="4.99"/>
    <b v="0"/>
    <n v="7"/>
    <s v="Sunday"/>
    <x v="1"/>
    <x v="0"/>
  </r>
  <r>
    <x v="1"/>
    <n v="1"/>
    <s v="21-00791"/>
    <x v="6"/>
    <d v="1899-12-30T18:16:00"/>
    <x v="0"/>
    <n v="149"/>
    <n v="66"/>
    <n v="4.99"/>
    <b v="0"/>
    <n v="7"/>
    <s v="Sunday"/>
    <x v="1"/>
    <x v="0"/>
  </r>
  <r>
    <x v="1"/>
    <n v="1"/>
    <s v="21-00790"/>
    <x v="6"/>
    <d v="1899-12-30T18:16:00"/>
    <x v="0"/>
    <n v="103"/>
    <n v="71"/>
    <n v="4.99"/>
    <b v="0"/>
    <n v="7"/>
    <s v="Sunday"/>
    <x v="1"/>
    <x v="0"/>
  </r>
  <r>
    <x v="1"/>
    <n v="1"/>
    <s v="21-00792"/>
    <x v="6"/>
    <d v="1899-12-30T18:20:00"/>
    <x v="0"/>
    <n v="109"/>
    <n v="74"/>
    <n v="4.99"/>
    <b v="0"/>
    <n v="7"/>
    <s v="Sunday"/>
    <x v="1"/>
    <x v="0"/>
  </r>
  <r>
    <x v="1"/>
    <n v="1"/>
    <s v="21-00793"/>
    <x v="6"/>
    <d v="1899-12-30T18:22:00"/>
    <x v="0"/>
    <n v="130"/>
    <n v="112"/>
    <n v="4.99"/>
    <b v="1"/>
    <n v="7"/>
    <s v="Sunday"/>
    <x v="1"/>
    <x v="0"/>
  </r>
  <r>
    <x v="1"/>
    <n v="1"/>
    <s v="21-00794"/>
    <x v="6"/>
    <d v="1899-12-30T18:25:00"/>
    <x v="0"/>
    <n v="97"/>
    <n v="36"/>
    <n v="4.99"/>
    <b v="0"/>
    <n v="7"/>
    <s v="Sunday"/>
    <x v="1"/>
    <x v="0"/>
  </r>
  <r>
    <x v="1"/>
    <n v="1"/>
    <s v="21-00795"/>
    <x v="6"/>
    <d v="1899-12-30T18:28:00"/>
    <x v="0"/>
    <n v="106"/>
    <n v="50"/>
    <n v="4.99"/>
    <b v="0"/>
    <n v="7"/>
    <s v="Sunday"/>
    <x v="1"/>
    <x v="0"/>
  </r>
  <r>
    <x v="1"/>
    <n v="1"/>
    <s v="21-00796"/>
    <x v="6"/>
    <d v="1899-12-30T18:29:00"/>
    <x v="0"/>
    <n v="91"/>
    <n v="84"/>
    <n v="4.99"/>
    <b v="0"/>
    <n v="7"/>
    <s v="Sunday"/>
    <x v="1"/>
    <x v="0"/>
  </r>
  <r>
    <x v="1"/>
    <n v="1"/>
    <s v="21-00797"/>
    <x v="6"/>
    <d v="1899-12-30T18:30:00"/>
    <x v="0"/>
    <n v="92"/>
    <n v="49"/>
    <n v="4.99"/>
    <b v="0"/>
    <n v="7"/>
    <s v="Sunday"/>
    <x v="1"/>
    <x v="0"/>
  </r>
  <r>
    <x v="1"/>
    <n v="1"/>
    <s v="21-00801"/>
    <x v="6"/>
    <d v="1899-12-30T18:31:00"/>
    <x v="0"/>
    <n v="94"/>
    <n v="58"/>
    <n v="4.99"/>
    <b v="0"/>
    <n v="7"/>
    <s v="Sunday"/>
    <x v="1"/>
    <x v="0"/>
  </r>
  <r>
    <x v="1"/>
    <n v="1"/>
    <s v="21-00798"/>
    <x v="6"/>
    <d v="1899-12-30T18:31:00"/>
    <x v="0"/>
    <n v="98"/>
    <n v="63"/>
    <n v="4.99"/>
    <b v="0"/>
    <n v="7"/>
    <s v="Sunday"/>
    <x v="1"/>
    <x v="0"/>
  </r>
  <r>
    <x v="1"/>
    <n v="1"/>
    <s v="21-00799"/>
    <x v="6"/>
    <d v="1899-12-30T18:31:00"/>
    <x v="0"/>
    <n v="85"/>
    <n v="73"/>
    <n v="4.99"/>
    <b v="0"/>
    <n v="7"/>
    <s v="Sunday"/>
    <x v="1"/>
    <x v="0"/>
  </r>
  <r>
    <x v="1"/>
    <n v="1"/>
    <s v="21-00800"/>
    <x v="6"/>
    <d v="1899-12-30T18:31:00"/>
    <x v="0"/>
    <n v="118"/>
    <n v="76"/>
    <n v="4.99"/>
    <b v="0"/>
    <n v="7"/>
    <s v="Sunday"/>
    <x v="1"/>
    <x v="0"/>
  </r>
  <r>
    <x v="1"/>
    <n v="1"/>
    <s v="21-00802"/>
    <x v="6"/>
    <d v="1899-12-30T18:34:00"/>
    <x v="0"/>
    <n v="104"/>
    <n v="226"/>
    <n v="4.99"/>
    <b v="0"/>
    <n v="7"/>
    <s v="Sunday"/>
    <x v="1"/>
    <x v="0"/>
  </r>
  <r>
    <x v="1"/>
    <n v="1"/>
    <s v="21-00803"/>
    <x v="6"/>
    <d v="1899-12-30T18:35:00"/>
    <x v="0"/>
    <n v="145"/>
    <n v="33"/>
    <n v="4.99"/>
    <b v="0"/>
    <n v="7"/>
    <s v="Sunday"/>
    <x v="1"/>
    <x v="1"/>
  </r>
  <r>
    <x v="1"/>
    <n v="1"/>
    <s v="21-00804"/>
    <x v="6"/>
    <d v="1899-12-30T18:35:00"/>
    <x v="0"/>
    <n v="121"/>
    <n v="64"/>
    <n v="4.99"/>
    <b v="0"/>
    <n v="7"/>
    <s v="Sunday"/>
    <x v="1"/>
    <x v="0"/>
  </r>
  <r>
    <x v="1"/>
    <n v="1"/>
    <s v="21-00805"/>
    <x v="6"/>
    <d v="1899-12-30T18:37:00"/>
    <x v="0"/>
    <n v="109"/>
    <n v="78"/>
    <n v="4.99"/>
    <b v="0"/>
    <n v="7"/>
    <s v="Sunday"/>
    <x v="1"/>
    <x v="0"/>
  </r>
  <r>
    <x v="1"/>
    <n v="1"/>
    <s v="21-00806"/>
    <x v="6"/>
    <d v="1899-12-30T18:39:00"/>
    <x v="0"/>
    <n v="158"/>
    <n v="71"/>
    <n v="4.99"/>
    <b v="0"/>
    <n v="7"/>
    <s v="Sunday"/>
    <x v="1"/>
    <x v="0"/>
  </r>
  <r>
    <x v="1"/>
    <n v="1"/>
    <s v="21-00807"/>
    <x v="6"/>
    <d v="1899-12-30T18:45:00"/>
    <x v="1"/>
    <s v="N/A"/>
    <n v="26"/>
    <n v="4.99"/>
    <b v="0"/>
    <n v="7"/>
    <s v="Sunday"/>
    <x v="1"/>
    <x v="1"/>
  </r>
  <r>
    <x v="1"/>
    <n v="1"/>
    <s v="21-00808"/>
    <x v="6"/>
    <d v="1899-12-30T18:46:00"/>
    <x v="1"/>
    <s v="N/A"/>
    <n v="24"/>
    <n v="4.99"/>
    <b v="0"/>
    <n v="7"/>
    <s v="Sunday"/>
    <x v="1"/>
    <x v="1"/>
  </r>
  <r>
    <x v="1"/>
    <n v="1"/>
    <s v="21-00809"/>
    <x v="6"/>
    <d v="1899-12-30T18:47:00"/>
    <x v="0"/>
    <n v="137"/>
    <n v="151"/>
    <n v="4.99"/>
    <b v="1"/>
    <n v="7"/>
    <s v="Sunday"/>
    <x v="1"/>
    <x v="0"/>
  </r>
  <r>
    <x v="1"/>
    <n v="1"/>
    <s v="21-00810"/>
    <x v="6"/>
    <d v="1899-12-30T18:48:00"/>
    <x v="0"/>
    <n v="108"/>
    <n v="82"/>
    <n v="4.99"/>
    <b v="0"/>
    <n v="7"/>
    <s v="Sunday"/>
    <x v="1"/>
    <x v="0"/>
  </r>
  <r>
    <x v="1"/>
    <n v="1"/>
    <s v="21-00811"/>
    <x v="6"/>
    <d v="1899-12-30T18:53:00"/>
    <x v="0"/>
    <n v="104"/>
    <n v="66"/>
    <n v="4.99"/>
    <b v="0"/>
    <n v="7"/>
    <s v="Sunday"/>
    <x v="1"/>
    <x v="0"/>
  </r>
  <r>
    <x v="1"/>
    <n v="1"/>
    <s v="21-00812"/>
    <x v="6"/>
    <d v="1899-12-30T18:56:00"/>
    <x v="0"/>
    <n v="111"/>
    <n v="72"/>
    <n v="4.99"/>
    <b v="0"/>
    <n v="7"/>
    <s v="Sunday"/>
    <x v="1"/>
    <x v="0"/>
  </r>
  <r>
    <x v="1"/>
    <n v="1"/>
    <s v="21-00813"/>
    <x v="6"/>
    <d v="1899-12-30T18:59:00"/>
    <x v="1"/>
    <s v="N/A"/>
    <n v="25"/>
    <n v="4.99"/>
    <b v="0"/>
    <n v="7"/>
    <s v="Sunday"/>
    <x v="1"/>
    <x v="1"/>
  </r>
  <r>
    <x v="1"/>
    <n v="1"/>
    <s v="21-00814"/>
    <x v="6"/>
    <d v="1899-12-30T18:59:00"/>
    <x v="0"/>
    <n v="111"/>
    <n v="57"/>
    <n v="4.99"/>
    <b v="0"/>
    <n v="7"/>
    <s v="Sunday"/>
    <x v="1"/>
    <x v="0"/>
  </r>
  <r>
    <x v="1"/>
    <n v="1"/>
    <s v="21-00815"/>
    <x v="6"/>
    <d v="1899-12-30T19:00:00"/>
    <x v="0"/>
    <n v="87"/>
    <n v="39"/>
    <n v="4.99"/>
    <b v="0"/>
    <n v="7"/>
    <s v="Sunday"/>
    <x v="1"/>
    <x v="0"/>
  </r>
  <r>
    <x v="1"/>
    <n v="1"/>
    <s v="21-00816"/>
    <x v="6"/>
    <d v="1899-12-30T19:00:00"/>
    <x v="0"/>
    <n v="86"/>
    <n v="112"/>
    <n v="4.99"/>
    <b v="0"/>
    <n v="7"/>
    <s v="Sunday"/>
    <x v="1"/>
    <x v="0"/>
  </r>
  <r>
    <x v="1"/>
    <n v="1"/>
    <s v="21-00817"/>
    <x v="6"/>
    <d v="1899-12-30T19:04:00"/>
    <x v="0"/>
    <n v="91"/>
    <n v="79"/>
    <n v="4.99"/>
    <b v="0"/>
    <n v="7"/>
    <s v="Sunday"/>
    <x v="1"/>
    <x v="0"/>
  </r>
  <r>
    <x v="1"/>
    <n v="1"/>
    <s v="21-00818"/>
    <x v="6"/>
    <d v="1899-12-30T19:06:00"/>
    <x v="0"/>
    <n v="86"/>
    <n v="78"/>
    <n v="4.99"/>
    <b v="0"/>
    <n v="7"/>
    <s v="Sunday"/>
    <x v="1"/>
    <x v="0"/>
  </r>
  <r>
    <x v="1"/>
    <n v="1"/>
    <s v="21-00820"/>
    <x v="6"/>
    <d v="1899-12-30T19:10:00"/>
    <x v="1"/>
    <s v="N/A"/>
    <n v="21"/>
    <n v="4.99"/>
    <b v="0"/>
    <n v="7"/>
    <s v="Sunday"/>
    <x v="1"/>
    <x v="1"/>
  </r>
  <r>
    <x v="1"/>
    <n v="1"/>
    <s v="21-00819"/>
    <x v="6"/>
    <d v="1899-12-30T19:10:00"/>
    <x v="0"/>
    <n v="68"/>
    <n v="43"/>
    <n v="4.99"/>
    <b v="0"/>
    <n v="7"/>
    <s v="Sunday"/>
    <x v="1"/>
    <x v="0"/>
  </r>
  <r>
    <x v="1"/>
    <n v="1"/>
    <s v="21-00821"/>
    <x v="6"/>
    <d v="1899-12-30T19:12:00"/>
    <x v="0"/>
    <n v="110"/>
    <n v="42"/>
    <n v="4.99"/>
    <b v="0"/>
    <n v="7"/>
    <s v="Sunday"/>
    <x v="1"/>
    <x v="0"/>
  </r>
  <r>
    <x v="1"/>
    <n v="1"/>
    <s v="21-00822"/>
    <x v="6"/>
    <d v="1899-12-30T19:24:00"/>
    <x v="0"/>
    <n v="106"/>
    <n v="30"/>
    <n v="4.99"/>
    <b v="0"/>
    <n v="7"/>
    <s v="Sunday"/>
    <x v="1"/>
    <x v="1"/>
  </r>
  <r>
    <x v="1"/>
    <n v="1"/>
    <s v="21-00823"/>
    <x v="6"/>
    <d v="1899-12-30T19:26:00"/>
    <x v="0"/>
    <n v="75"/>
    <n v="45"/>
    <n v="4.99"/>
    <b v="0"/>
    <n v="7"/>
    <s v="Sunday"/>
    <x v="1"/>
    <x v="0"/>
  </r>
  <r>
    <x v="1"/>
    <n v="1"/>
    <s v="21-00824"/>
    <x v="6"/>
    <d v="1899-12-30T19:27:00"/>
    <x v="0"/>
    <n v="74"/>
    <n v="40"/>
    <n v="4.99"/>
    <b v="0"/>
    <n v="7"/>
    <s v="Sunday"/>
    <x v="1"/>
    <x v="0"/>
  </r>
  <r>
    <x v="1"/>
    <n v="1"/>
    <s v="21-00825"/>
    <x v="6"/>
    <d v="1899-12-30T19:34:00"/>
    <x v="0"/>
    <n v="97"/>
    <n v="30"/>
    <n v="4.99"/>
    <b v="0"/>
    <n v="7"/>
    <s v="Sunday"/>
    <x v="1"/>
    <x v="1"/>
  </r>
  <r>
    <x v="1"/>
    <n v="1"/>
    <s v="21-00826"/>
    <x v="6"/>
    <d v="1899-12-30T19:37:00"/>
    <x v="0"/>
    <n v="75"/>
    <n v="47"/>
    <n v="4.99"/>
    <b v="0"/>
    <n v="7"/>
    <s v="Sunday"/>
    <x v="1"/>
    <x v="0"/>
  </r>
  <r>
    <x v="1"/>
    <n v="1"/>
    <s v="21-00827"/>
    <x v="6"/>
    <d v="1899-12-30T19:37:00"/>
    <x v="0"/>
    <n v="80"/>
    <n v="62"/>
    <n v="4.99"/>
    <b v="0"/>
    <n v="7"/>
    <s v="Sunday"/>
    <x v="1"/>
    <x v="0"/>
  </r>
  <r>
    <x v="1"/>
    <n v="1"/>
    <s v="21-00828"/>
    <x v="6"/>
    <d v="1899-12-30T19:39:00"/>
    <x v="0"/>
    <n v="76"/>
    <n v="98"/>
    <n v="4.99"/>
    <b v="0"/>
    <n v="7"/>
    <s v="Sunday"/>
    <x v="1"/>
    <x v="0"/>
  </r>
  <r>
    <x v="1"/>
    <n v="1"/>
    <s v="21-00829"/>
    <x v="6"/>
    <d v="1899-12-30T19:40:00"/>
    <x v="0"/>
    <n v="74"/>
    <n v="44"/>
    <n v="4.99"/>
    <b v="0"/>
    <n v="7"/>
    <s v="Sunday"/>
    <x v="1"/>
    <x v="0"/>
  </r>
  <r>
    <x v="1"/>
    <n v="1"/>
    <s v="21-00830"/>
    <x v="6"/>
    <d v="1899-12-30T19:40:00"/>
    <x v="0"/>
    <n v="116"/>
    <n v="224"/>
    <n v="4.99"/>
    <b v="0"/>
    <n v="7"/>
    <s v="Sunday"/>
    <x v="1"/>
    <x v="0"/>
  </r>
  <r>
    <x v="1"/>
    <n v="1"/>
    <s v="21-00831"/>
    <x v="6"/>
    <d v="1899-12-30T19:41:00"/>
    <x v="0"/>
    <n v="99"/>
    <n v="100"/>
    <n v="4.99"/>
    <b v="0"/>
    <n v="7"/>
    <s v="Sunday"/>
    <x v="1"/>
    <x v="0"/>
  </r>
  <r>
    <x v="1"/>
    <n v="1"/>
    <s v="21-00832"/>
    <x v="6"/>
    <d v="1899-12-30T19:44:00"/>
    <x v="1"/>
    <s v="N/A"/>
    <n v="24"/>
    <n v="4.99"/>
    <b v="0"/>
    <n v="7"/>
    <s v="Sunday"/>
    <x v="1"/>
    <x v="1"/>
  </r>
  <r>
    <x v="1"/>
    <n v="1"/>
    <s v="21-00833"/>
    <x v="6"/>
    <d v="1899-12-30T19:48:00"/>
    <x v="0"/>
    <n v="123"/>
    <n v="54"/>
    <n v="4.99"/>
    <b v="0"/>
    <n v="7"/>
    <s v="Sunday"/>
    <x v="1"/>
    <x v="0"/>
  </r>
  <r>
    <x v="1"/>
    <n v="1"/>
    <s v="21-00835"/>
    <x v="6"/>
    <d v="1899-12-30T19:52:00"/>
    <x v="0"/>
    <n v="74"/>
    <n v="40"/>
    <n v="4.99"/>
    <b v="0"/>
    <n v="7"/>
    <s v="Sunday"/>
    <x v="1"/>
    <x v="0"/>
  </r>
  <r>
    <x v="1"/>
    <n v="1"/>
    <s v="21-00834"/>
    <x v="6"/>
    <d v="1899-12-30T19:52:00"/>
    <x v="0"/>
    <n v="86"/>
    <n v="117"/>
    <n v="4.99"/>
    <b v="0"/>
    <n v="7"/>
    <s v="Sunday"/>
    <x v="1"/>
    <x v="0"/>
  </r>
  <r>
    <x v="1"/>
    <n v="1"/>
    <s v="21-00836"/>
    <x v="6"/>
    <d v="1899-12-30T19:53:00"/>
    <x v="0"/>
    <n v="123"/>
    <n v="98"/>
    <n v="4.99"/>
    <b v="0"/>
    <n v="7"/>
    <s v="Sunday"/>
    <x v="1"/>
    <x v="0"/>
  </r>
  <r>
    <x v="1"/>
    <n v="1"/>
    <s v="21-00837"/>
    <x v="6"/>
    <d v="1899-12-30T19:56:00"/>
    <x v="0"/>
    <n v="125"/>
    <n v="65"/>
    <n v="4.99"/>
    <b v="0"/>
    <n v="7"/>
    <s v="Sunday"/>
    <x v="1"/>
    <x v="0"/>
  </r>
  <r>
    <x v="1"/>
    <n v="1"/>
    <s v="21-00838"/>
    <x v="6"/>
    <d v="1899-12-30T19:58:00"/>
    <x v="0"/>
    <n v="105"/>
    <n v="49"/>
    <n v="4.99"/>
    <b v="0"/>
    <n v="7"/>
    <s v="Sunday"/>
    <x v="1"/>
    <x v="0"/>
  </r>
  <r>
    <x v="1"/>
    <n v="1"/>
    <s v="21-00839"/>
    <x v="6"/>
    <d v="1899-12-30T19:59:00"/>
    <x v="0"/>
    <n v="117"/>
    <n v="38"/>
    <n v="4.99"/>
    <b v="0"/>
    <n v="7"/>
    <s v="Sunday"/>
    <x v="1"/>
    <x v="0"/>
  </r>
  <r>
    <x v="1"/>
    <n v="1"/>
    <s v="21-00840"/>
    <x v="6"/>
    <d v="1899-12-30T19:59:00"/>
    <x v="0"/>
    <n v="94"/>
    <n v="75"/>
    <n v="4.99"/>
    <b v="0"/>
    <n v="7"/>
    <s v="Sunday"/>
    <x v="1"/>
    <x v="0"/>
  </r>
  <r>
    <x v="1"/>
    <n v="1"/>
    <s v="21-00841"/>
    <x v="6"/>
    <d v="1899-12-30T20:10:00"/>
    <x v="0"/>
    <n v="39"/>
    <n v="71"/>
    <n v="4.99"/>
    <b v="0"/>
    <n v="7"/>
    <s v="Sunday"/>
    <x v="1"/>
    <x v="0"/>
  </r>
  <r>
    <x v="1"/>
    <n v="1"/>
    <s v="21-00842"/>
    <x v="6"/>
    <d v="1899-12-30T20:13:00"/>
    <x v="1"/>
    <s v="N/A"/>
    <n v="35"/>
    <n v="4.99"/>
    <b v="0"/>
    <n v="7"/>
    <s v="Sunday"/>
    <x v="1"/>
    <x v="1"/>
  </r>
  <r>
    <x v="1"/>
    <n v="1"/>
    <s v="21-00843"/>
    <x v="6"/>
    <d v="1899-12-30T20:17:00"/>
    <x v="1"/>
    <s v="N/A"/>
    <n v="44"/>
    <n v="4.99"/>
    <b v="0"/>
    <n v="7"/>
    <s v="Sunday"/>
    <x v="1"/>
    <x v="0"/>
  </r>
  <r>
    <x v="1"/>
    <n v="1"/>
    <s v="21-00844"/>
    <x v="6"/>
    <d v="1899-12-30T20:34:00"/>
    <x v="0"/>
    <n v="29"/>
    <n v="68"/>
    <n v="4.99"/>
    <b v="0"/>
    <n v="7"/>
    <s v="Sunday"/>
    <x v="1"/>
    <x v="0"/>
  </r>
  <r>
    <x v="1"/>
    <n v="1"/>
    <s v="21-00846"/>
    <x v="6"/>
    <d v="1899-12-30T20:48:00"/>
    <x v="0"/>
    <n v="22"/>
    <n v="47"/>
    <n v="4.99"/>
    <b v="0"/>
    <n v="7"/>
    <s v="Sunday"/>
    <x v="1"/>
    <x v="0"/>
  </r>
  <r>
    <x v="1"/>
    <n v="1"/>
    <s v="21-00845"/>
    <x v="6"/>
    <d v="1899-12-30T20:48:00"/>
    <x v="0"/>
    <n v="27"/>
    <n v="89"/>
    <n v="4.99"/>
    <b v="0"/>
    <n v="7"/>
    <s v="Sunday"/>
    <x v="1"/>
    <x v="0"/>
  </r>
  <r>
    <x v="2"/>
    <n v="1"/>
    <s v="31-00101"/>
    <x v="0"/>
    <d v="1899-12-30T12:57:00"/>
    <x v="0"/>
    <n v="31"/>
    <n v="87"/>
    <n v="4.99"/>
    <b v="0"/>
    <n v="1"/>
    <s v="Monday"/>
    <x v="0"/>
    <x v="0"/>
  </r>
  <r>
    <x v="2"/>
    <n v="1"/>
    <s v="31-00102"/>
    <x v="0"/>
    <d v="1899-12-30T13:45:00"/>
    <x v="0"/>
    <n v="24"/>
    <n v="39"/>
    <n v="4.99"/>
    <b v="0"/>
    <n v="1"/>
    <s v="Monday"/>
    <x v="0"/>
    <x v="0"/>
  </r>
  <r>
    <x v="2"/>
    <n v="1"/>
    <s v="31-00103"/>
    <x v="0"/>
    <d v="1899-12-30T14:43:00"/>
    <x v="0"/>
    <n v="21"/>
    <n v="145"/>
    <n v="4.99"/>
    <b v="0"/>
    <n v="1"/>
    <s v="Monday"/>
    <x v="0"/>
    <x v="0"/>
  </r>
  <r>
    <x v="2"/>
    <n v="1"/>
    <s v="31-00104"/>
    <x v="0"/>
    <d v="1899-12-30T15:51:00"/>
    <x v="0"/>
    <n v="36"/>
    <n v="90"/>
    <n v="4.99"/>
    <b v="0"/>
    <n v="1"/>
    <s v="Monday"/>
    <x v="0"/>
    <x v="0"/>
  </r>
  <r>
    <x v="2"/>
    <n v="1"/>
    <s v="31-00105"/>
    <x v="0"/>
    <d v="1899-12-30T15:56:00"/>
    <x v="0"/>
    <n v="25"/>
    <n v="41"/>
    <n v="4.99"/>
    <b v="0"/>
    <n v="1"/>
    <s v="Monday"/>
    <x v="0"/>
    <x v="0"/>
  </r>
  <r>
    <x v="2"/>
    <n v="1"/>
    <s v="31-00106"/>
    <x v="0"/>
    <d v="1899-12-30T16:25:00"/>
    <x v="0"/>
    <n v="27"/>
    <n v="53"/>
    <n v="4.99"/>
    <b v="0"/>
    <n v="1"/>
    <s v="Monday"/>
    <x v="0"/>
    <x v="0"/>
  </r>
  <r>
    <x v="2"/>
    <n v="1"/>
    <s v="31-00107"/>
    <x v="0"/>
    <d v="1899-12-30T16:45:00"/>
    <x v="0"/>
    <n v="33"/>
    <n v="27"/>
    <n v="4.99"/>
    <b v="0"/>
    <n v="1"/>
    <s v="Monday"/>
    <x v="0"/>
    <x v="1"/>
  </r>
  <r>
    <x v="2"/>
    <n v="1"/>
    <s v="31-00109"/>
    <x v="0"/>
    <d v="1899-12-30T17:00:00"/>
    <x v="0"/>
    <n v="42"/>
    <n v="48"/>
    <n v="4.99"/>
    <b v="0"/>
    <n v="1"/>
    <s v="Monday"/>
    <x v="0"/>
    <x v="0"/>
  </r>
  <r>
    <x v="2"/>
    <n v="1"/>
    <s v="31-00108"/>
    <x v="0"/>
    <d v="1899-12-30T17:00:00"/>
    <x v="0"/>
    <n v="32"/>
    <n v="109"/>
    <n v="4.99"/>
    <b v="1"/>
    <n v="1"/>
    <s v="Monday"/>
    <x v="0"/>
    <x v="0"/>
  </r>
  <r>
    <x v="2"/>
    <n v="1"/>
    <s v="31-00110"/>
    <x v="0"/>
    <d v="1899-12-30T17:06:00"/>
    <x v="0"/>
    <n v="45"/>
    <n v="24"/>
    <n v="4.99"/>
    <b v="0"/>
    <n v="1"/>
    <s v="Monday"/>
    <x v="0"/>
    <x v="1"/>
  </r>
  <r>
    <x v="2"/>
    <n v="1"/>
    <s v="31-00111"/>
    <x v="0"/>
    <d v="1899-12-30T17:07:00"/>
    <x v="0"/>
    <n v="53"/>
    <n v="34"/>
    <n v="4.99"/>
    <b v="1"/>
    <n v="1"/>
    <s v="Monday"/>
    <x v="0"/>
    <x v="1"/>
  </r>
  <r>
    <x v="2"/>
    <n v="1"/>
    <s v="31-00112"/>
    <x v="0"/>
    <d v="1899-12-30T17:09:00"/>
    <x v="0"/>
    <n v="43"/>
    <n v="110"/>
    <n v="4.99"/>
    <b v="1"/>
    <n v="1"/>
    <s v="Monday"/>
    <x v="0"/>
    <x v="0"/>
  </r>
  <r>
    <x v="2"/>
    <n v="1"/>
    <s v="31-00113"/>
    <x v="0"/>
    <d v="1899-12-30T17:13:00"/>
    <x v="0"/>
    <n v="35"/>
    <n v="39"/>
    <n v="4.99"/>
    <b v="0"/>
    <n v="1"/>
    <s v="Monday"/>
    <x v="0"/>
    <x v="0"/>
  </r>
  <r>
    <x v="2"/>
    <n v="1"/>
    <s v="31-00114"/>
    <x v="0"/>
    <d v="1899-12-30T17:16:00"/>
    <x v="0"/>
    <n v="28"/>
    <n v="44"/>
    <n v="4.99"/>
    <b v="0"/>
    <n v="1"/>
    <s v="Monday"/>
    <x v="0"/>
    <x v="0"/>
  </r>
  <r>
    <x v="2"/>
    <n v="1"/>
    <s v="31-00115"/>
    <x v="0"/>
    <d v="1899-12-30T17:18:00"/>
    <x v="0"/>
    <n v="48"/>
    <n v="49"/>
    <n v="4.99"/>
    <b v="0"/>
    <n v="1"/>
    <s v="Monday"/>
    <x v="0"/>
    <x v="0"/>
  </r>
  <r>
    <x v="2"/>
    <n v="1"/>
    <s v="31-00116"/>
    <x v="0"/>
    <d v="1899-12-30T17:20:00"/>
    <x v="0"/>
    <n v="49"/>
    <n v="28"/>
    <n v="4.99"/>
    <b v="0"/>
    <n v="1"/>
    <s v="Monday"/>
    <x v="0"/>
    <x v="1"/>
  </r>
  <r>
    <x v="2"/>
    <n v="1"/>
    <s v="31-00117"/>
    <x v="0"/>
    <d v="1899-12-30T17:20:00"/>
    <x v="0"/>
    <n v="29"/>
    <n v="47"/>
    <n v="4.99"/>
    <b v="0"/>
    <n v="1"/>
    <s v="Monday"/>
    <x v="0"/>
    <x v="0"/>
  </r>
  <r>
    <x v="2"/>
    <n v="1"/>
    <s v="31-00118"/>
    <x v="0"/>
    <d v="1899-12-30T17:35:00"/>
    <x v="0"/>
    <n v="36"/>
    <n v="65"/>
    <n v="4.99"/>
    <b v="1"/>
    <n v="1"/>
    <s v="Monday"/>
    <x v="0"/>
    <x v="0"/>
  </r>
  <r>
    <x v="2"/>
    <n v="1"/>
    <s v="31-00119"/>
    <x v="0"/>
    <d v="1899-12-30T17:49:00"/>
    <x v="0"/>
    <n v="35"/>
    <n v="80"/>
    <n v="4.99"/>
    <b v="0"/>
    <n v="1"/>
    <s v="Monday"/>
    <x v="0"/>
    <x v="0"/>
  </r>
  <r>
    <x v="2"/>
    <n v="1"/>
    <s v="31-00120"/>
    <x v="0"/>
    <d v="1899-12-30T17:50:00"/>
    <x v="0"/>
    <n v="35"/>
    <n v="60"/>
    <n v="4.99"/>
    <b v="0"/>
    <n v="1"/>
    <s v="Monday"/>
    <x v="0"/>
    <x v="0"/>
  </r>
  <r>
    <x v="2"/>
    <n v="1"/>
    <s v="31-00121"/>
    <x v="0"/>
    <d v="1899-12-30T17:53:00"/>
    <x v="0"/>
    <n v="42"/>
    <n v="33"/>
    <n v="4.99"/>
    <b v="1"/>
    <n v="1"/>
    <s v="Monday"/>
    <x v="0"/>
    <x v="1"/>
  </r>
  <r>
    <x v="2"/>
    <n v="1"/>
    <s v="31-00122"/>
    <x v="0"/>
    <d v="1899-12-30T17:55:00"/>
    <x v="0"/>
    <n v="30"/>
    <n v="47"/>
    <n v="4.99"/>
    <b v="0"/>
    <n v="1"/>
    <s v="Monday"/>
    <x v="0"/>
    <x v="0"/>
  </r>
  <r>
    <x v="2"/>
    <n v="1"/>
    <s v="31-00123"/>
    <x v="0"/>
    <d v="1899-12-30T18:07:00"/>
    <x v="0"/>
    <n v="31"/>
    <n v="23"/>
    <n v="4.99"/>
    <b v="0"/>
    <n v="1"/>
    <s v="Monday"/>
    <x v="0"/>
    <x v="1"/>
  </r>
  <r>
    <x v="2"/>
    <n v="1"/>
    <s v="31-00124"/>
    <x v="0"/>
    <d v="1899-12-30T18:08:00"/>
    <x v="0"/>
    <n v="44"/>
    <n v="75"/>
    <n v="4.99"/>
    <b v="0"/>
    <n v="1"/>
    <s v="Monday"/>
    <x v="0"/>
    <x v="0"/>
  </r>
  <r>
    <x v="2"/>
    <n v="1"/>
    <s v="31-00126"/>
    <x v="0"/>
    <d v="1899-12-30T18:09:00"/>
    <x v="0"/>
    <n v="44"/>
    <n v="24"/>
    <n v="4.99"/>
    <b v="0"/>
    <n v="1"/>
    <s v="Monday"/>
    <x v="0"/>
    <x v="1"/>
  </r>
  <r>
    <x v="2"/>
    <n v="1"/>
    <s v="31-00125"/>
    <x v="0"/>
    <d v="1899-12-30T18:09:00"/>
    <x v="0"/>
    <n v="52"/>
    <n v="29"/>
    <n v="4.99"/>
    <b v="0"/>
    <n v="1"/>
    <s v="Monday"/>
    <x v="0"/>
    <x v="1"/>
  </r>
  <r>
    <x v="2"/>
    <n v="1"/>
    <s v="31-00127"/>
    <x v="0"/>
    <d v="1899-12-30T18:11:00"/>
    <x v="0"/>
    <n v="41"/>
    <n v="104"/>
    <n v="4.99"/>
    <b v="0"/>
    <n v="1"/>
    <s v="Monday"/>
    <x v="0"/>
    <x v="0"/>
  </r>
  <r>
    <x v="2"/>
    <n v="1"/>
    <s v="31-00128"/>
    <x v="0"/>
    <d v="1899-12-30T18:19:00"/>
    <x v="0"/>
    <n v="37"/>
    <n v="85"/>
    <n v="4.99"/>
    <b v="0"/>
    <n v="1"/>
    <s v="Monday"/>
    <x v="0"/>
    <x v="0"/>
  </r>
  <r>
    <x v="2"/>
    <n v="1"/>
    <s v="31-00129"/>
    <x v="0"/>
    <d v="1899-12-30T18:21:00"/>
    <x v="0"/>
    <n v="38"/>
    <n v="28"/>
    <n v="4.99"/>
    <b v="0"/>
    <n v="1"/>
    <s v="Monday"/>
    <x v="0"/>
    <x v="1"/>
  </r>
  <r>
    <x v="2"/>
    <n v="1"/>
    <s v="31-00130"/>
    <x v="0"/>
    <d v="1899-12-30T18:22:00"/>
    <x v="0"/>
    <n v="43"/>
    <n v="95"/>
    <n v="4.99"/>
    <b v="0"/>
    <n v="1"/>
    <s v="Monday"/>
    <x v="0"/>
    <x v="0"/>
  </r>
  <r>
    <x v="2"/>
    <n v="1"/>
    <s v="31-00131"/>
    <x v="0"/>
    <d v="1899-12-30T18:23:00"/>
    <x v="0"/>
    <n v="49"/>
    <n v="117"/>
    <n v="4.99"/>
    <b v="0"/>
    <n v="1"/>
    <s v="Monday"/>
    <x v="0"/>
    <x v="0"/>
  </r>
  <r>
    <x v="2"/>
    <n v="1"/>
    <s v="31-00132"/>
    <x v="0"/>
    <d v="1899-12-30T18:38:00"/>
    <x v="0"/>
    <n v="37"/>
    <n v="135"/>
    <n v="4.99"/>
    <b v="1"/>
    <n v="1"/>
    <s v="Monday"/>
    <x v="0"/>
    <x v="0"/>
  </r>
  <r>
    <x v="2"/>
    <n v="1"/>
    <s v="31-00133"/>
    <x v="0"/>
    <d v="1899-12-30T18:57:00"/>
    <x v="0"/>
    <n v="34"/>
    <n v="70"/>
    <n v="4.99"/>
    <b v="0"/>
    <n v="1"/>
    <s v="Monday"/>
    <x v="0"/>
    <x v="0"/>
  </r>
  <r>
    <x v="2"/>
    <n v="1"/>
    <s v="31-00134"/>
    <x v="0"/>
    <d v="1899-12-30T19:08:00"/>
    <x v="0"/>
    <n v="38"/>
    <n v="29"/>
    <n v="4.99"/>
    <b v="0"/>
    <n v="1"/>
    <s v="Monday"/>
    <x v="0"/>
    <x v="1"/>
  </r>
  <r>
    <x v="2"/>
    <n v="1"/>
    <s v="31-00135"/>
    <x v="0"/>
    <d v="1899-12-30T19:17:00"/>
    <x v="0"/>
    <n v="38"/>
    <n v="164"/>
    <n v="4.99"/>
    <b v="1"/>
    <n v="1"/>
    <s v="Monday"/>
    <x v="0"/>
    <x v="0"/>
  </r>
  <r>
    <x v="2"/>
    <n v="1"/>
    <s v="31-00136"/>
    <x v="0"/>
    <d v="1899-12-30T19:31:00"/>
    <x v="0"/>
    <n v="36"/>
    <n v="33"/>
    <n v="4.99"/>
    <b v="0"/>
    <n v="1"/>
    <s v="Monday"/>
    <x v="0"/>
    <x v="1"/>
  </r>
  <r>
    <x v="2"/>
    <n v="1"/>
    <s v="31-00137"/>
    <x v="0"/>
    <d v="1899-12-30T19:37:00"/>
    <x v="0"/>
    <n v="27"/>
    <n v="64"/>
    <n v="4.99"/>
    <b v="0"/>
    <n v="1"/>
    <s v="Monday"/>
    <x v="0"/>
    <x v="0"/>
  </r>
  <r>
    <x v="2"/>
    <n v="1"/>
    <s v="31-00138"/>
    <x v="0"/>
    <d v="1899-12-30T19:50:00"/>
    <x v="0"/>
    <n v="25"/>
    <n v="56"/>
    <n v="4.99"/>
    <b v="0"/>
    <n v="1"/>
    <s v="Monday"/>
    <x v="0"/>
    <x v="0"/>
  </r>
  <r>
    <x v="2"/>
    <n v="1"/>
    <s v="31-00139"/>
    <x v="0"/>
    <d v="1899-12-30T19:52:00"/>
    <x v="0"/>
    <n v="24"/>
    <n v="95"/>
    <n v="4.99"/>
    <b v="0"/>
    <n v="1"/>
    <s v="Monday"/>
    <x v="0"/>
    <x v="0"/>
  </r>
  <r>
    <x v="2"/>
    <n v="1"/>
    <s v="31-00140"/>
    <x v="0"/>
    <d v="1899-12-30T20:13:00"/>
    <x v="0"/>
    <n v="33"/>
    <n v="89"/>
    <n v="4.99"/>
    <b v="0"/>
    <n v="1"/>
    <s v="Monday"/>
    <x v="0"/>
    <x v="0"/>
  </r>
  <r>
    <x v="2"/>
    <n v="1"/>
    <s v="31-00141"/>
    <x v="0"/>
    <d v="1899-12-30T20:17:00"/>
    <x v="0"/>
    <n v="32"/>
    <n v="70"/>
    <n v="4.99"/>
    <b v="1"/>
    <n v="1"/>
    <s v="Monday"/>
    <x v="0"/>
    <x v="0"/>
  </r>
  <r>
    <x v="2"/>
    <n v="1"/>
    <s v="31-00142"/>
    <x v="0"/>
    <d v="1899-12-30T20:40:00"/>
    <x v="0"/>
    <n v="21"/>
    <n v="76"/>
    <n v="4.99"/>
    <b v="0"/>
    <n v="1"/>
    <s v="Monday"/>
    <x v="0"/>
    <x v="0"/>
  </r>
  <r>
    <x v="2"/>
    <n v="1"/>
    <s v="31-00143"/>
    <x v="0"/>
    <d v="1899-12-30T20:42:00"/>
    <x v="1"/>
    <s v="N/A"/>
    <n v="45"/>
    <n v="4.99"/>
    <b v="0"/>
    <n v="1"/>
    <s v="Monday"/>
    <x v="0"/>
    <x v="0"/>
  </r>
  <r>
    <x v="2"/>
    <n v="1"/>
    <s v="31-00144"/>
    <x v="0"/>
    <d v="1899-12-30T20:54:00"/>
    <x v="0"/>
    <n v="35"/>
    <n v="71"/>
    <n v="4.99"/>
    <b v="0"/>
    <n v="1"/>
    <s v="Monday"/>
    <x v="0"/>
    <x v="0"/>
  </r>
  <r>
    <x v="2"/>
    <n v="1"/>
    <s v="31-00145"/>
    <x v="0"/>
    <d v="1899-12-30T20:57:00"/>
    <x v="0"/>
    <n v="40"/>
    <n v="66"/>
    <n v="4.99"/>
    <b v="0"/>
    <n v="1"/>
    <s v="Monday"/>
    <x v="0"/>
    <x v="0"/>
  </r>
  <r>
    <x v="2"/>
    <n v="1"/>
    <s v="31-00146"/>
    <x v="0"/>
    <d v="1899-12-30T20:58:00"/>
    <x v="1"/>
    <s v="N/A"/>
    <n v="47"/>
    <n v="4.99"/>
    <b v="0"/>
    <n v="1"/>
    <s v="Monday"/>
    <x v="0"/>
    <x v="0"/>
  </r>
  <r>
    <x v="2"/>
    <n v="1"/>
    <s v="31-00147"/>
    <x v="1"/>
    <d v="1899-12-30T12:07:00"/>
    <x v="0"/>
    <n v="22"/>
    <n v="40"/>
    <n v="4.99"/>
    <b v="0"/>
    <n v="2"/>
    <s v="Tuesday"/>
    <x v="0"/>
    <x v="0"/>
  </r>
  <r>
    <x v="2"/>
    <n v="1"/>
    <s v="31-00148"/>
    <x v="1"/>
    <d v="1899-12-30T12:37:00"/>
    <x v="0"/>
    <n v="29"/>
    <n v="41"/>
    <n v="4.99"/>
    <b v="0"/>
    <n v="2"/>
    <s v="Tuesday"/>
    <x v="0"/>
    <x v="0"/>
  </r>
  <r>
    <x v="2"/>
    <n v="1"/>
    <s v="31-00149"/>
    <x v="1"/>
    <d v="1899-12-30T13:16:00"/>
    <x v="0"/>
    <n v="25"/>
    <n v="63"/>
    <n v="4.99"/>
    <b v="0"/>
    <n v="2"/>
    <s v="Tuesday"/>
    <x v="0"/>
    <x v="0"/>
  </r>
  <r>
    <x v="2"/>
    <n v="1"/>
    <s v="31-00150"/>
    <x v="1"/>
    <d v="1899-12-30T13:37:00"/>
    <x v="0"/>
    <n v="37"/>
    <n v="111"/>
    <n v="4.99"/>
    <b v="0"/>
    <n v="2"/>
    <s v="Tuesday"/>
    <x v="0"/>
    <x v="0"/>
  </r>
  <r>
    <x v="2"/>
    <n v="1"/>
    <s v="31-00151"/>
    <x v="1"/>
    <d v="1899-12-30T14:01:00"/>
    <x v="0"/>
    <n v="25"/>
    <n v="21"/>
    <n v="4.99"/>
    <b v="0"/>
    <n v="2"/>
    <s v="Tuesday"/>
    <x v="0"/>
    <x v="1"/>
  </r>
  <r>
    <x v="2"/>
    <n v="1"/>
    <s v="31-00152"/>
    <x v="1"/>
    <d v="1899-12-30T14:06:00"/>
    <x v="0"/>
    <n v="22"/>
    <n v="136"/>
    <n v="4.99"/>
    <b v="0"/>
    <n v="2"/>
    <s v="Tuesday"/>
    <x v="0"/>
    <x v="0"/>
  </r>
  <r>
    <x v="2"/>
    <n v="1"/>
    <s v="31-00153"/>
    <x v="1"/>
    <d v="1899-12-30T15:26:00"/>
    <x v="0"/>
    <n v="33"/>
    <n v="78"/>
    <n v="4.99"/>
    <b v="0"/>
    <n v="2"/>
    <s v="Tuesday"/>
    <x v="0"/>
    <x v="0"/>
  </r>
  <r>
    <x v="2"/>
    <n v="1"/>
    <s v="31-00154"/>
    <x v="1"/>
    <d v="1899-12-30T16:17:00"/>
    <x v="0"/>
    <n v="23"/>
    <n v="31"/>
    <n v="4.99"/>
    <b v="0"/>
    <n v="2"/>
    <s v="Tuesday"/>
    <x v="0"/>
    <x v="1"/>
  </r>
  <r>
    <x v="2"/>
    <n v="1"/>
    <s v="31-00155"/>
    <x v="1"/>
    <d v="1899-12-30T16:22:00"/>
    <x v="0"/>
    <n v="35"/>
    <n v="93"/>
    <n v="4.99"/>
    <b v="0"/>
    <n v="2"/>
    <s v="Tuesday"/>
    <x v="0"/>
    <x v="0"/>
  </r>
  <r>
    <x v="2"/>
    <n v="1"/>
    <s v="31-00156"/>
    <x v="1"/>
    <d v="1899-12-30T16:47:00"/>
    <x v="0"/>
    <n v="28"/>
    <n v="73"/>
    <n v="4.99"/>
    <b v="0"/>
    <n v="2"/>
    <s v="Tuesday"/>
    <x v="0"/>
    <x v="0"/>
  </r>
  <r>
    <x v="2"/>
    <n v="1"/>
    <s v="31-00157"/>
    <x v="1"/>
    <d v="1899-12-30T17:00:00"/>
    <x v="0"/>
    <n v="38"/>
    <n v="25"/>
    <n v="4.99"/>
    <b v="0"/>
    <n v="2"/>
    <s v="Tuesday"/>
    <x v="0"/>
    <x v="1"/>
  </r>
  <r>
    <x v="2"/>
    <n v="1"/>
    <s v="31-00158"/>
    <x v="1"/>
    <d v="1899-12-30T17:01:00"/>
    <x v="0"/>
    <n v="46"/>
    <n v="31"/>
    <n v="4.99"/>
    <b v="0"/>
    <n v="2"/>
    <s v="Tuesday"/>
    <x v="0"/>
    <x v="1"/>
  </r>
  <r>
    <x v="2"/>
    <n v="1"/>
    <s v="31-00159"/>
    <x v="1"/>
    <d v="1899-12-30T17:04:00"/>
    <x v="0"/>
    <n v="44"/>
    <n v="40"/>
    <n v="4.99"/>
    <b v="0"/>
    <n v="2"/>
    <s v="Tuesday"/>
    <x v="0"/>
    <x v="0"/>
  </r>
  <r>
    <x v="2"/>
    <n v="1"/>
    <s v="31-00160"/>
    <x v="1"/>
    <d v="1899-12-30T17:04:00"/>
    <x v="0"/>
    <n v="51"/>
    <n v="104"/>
    <n v="4.99"/>
    <b v="1"/>
    <n v="2"/>
    <s v="Tuesday"/>
    <x v="0"/>
    <x v="0"/>
  </r>
  <r>
    <x v="2"/>
    <n v="1"/>
    <s v="31-00161"/>
    <x v="1"/>
    <d v="1899-12-30T17:07:00"/>
    <x v="0"/>
    <n v="50"/>
    <n v="52"/>
    <n v="4.99"/>
    <b v="1"/>
    <n v="2"/>
    <s v="Tuesday"/>
    <x v="0"/>
    <x v="0"/>
  </r>
  <r>
    <x v="2"/>
    <n v="1"/>
    <s v="31-00162"/>
    <x v="1"/>
    <d v="1899-12-30T17:27:00"/>
    <x v="0"/>
    <n v="44"/>
    <n v="35"/>
    <n v="4.99"/>
    <b v="0"/>
    <n v="2"/>
    <s v="Tuesday"/>
    <x v="0"/>
    <x v="1"/>
  </r>
  <r>
    <x v="2"/>
    <n v="1"/>
    <s v="31-00163"/>
    <x v="1"/>
    <d v="1899-12-30T17:34:00"/>
    <x v="0"/>
    <n v="40"/>
    <n v="27"/>
    <n v="4.99"/>
    <b v="0"/>
    <n v="2"/>
    <s v="Tuesday"/>
    <x v="0"/>
    <x v="1"/>
  </r>
  <r>
    <x v="2"/>
    <n v="1"/>
    <s v="31-00164"/>
    <x v="1"/>
    <d v="1899-12-30T17:37:00"/>
    <x v="0"/>
    <n v="45"/>
    <n v="55"/>
    <n v="4.99"/>
    <b v="0"/>
    <n v="2"/>
    <s v="Tuesday"/>
    <x v="0"/>
    <x v="0"/>
  </r>
  <r>
    <x v="2"/>
    <n v="1"/>
    <s v="31-00165"/>
    <x v="1"/>
    <d v="1899-12-30T17:38:00"/>
    <x v="0"/>
    <n v="39"/>
    <n v="75"/>
    <n v="4.99"/>
    <b v="0"/>
    <n v="2"/>
    <s v="Tuesday"/>
    <x v="0"/>
    <x v="0"/>
  </r>
  <r>
    <x v="2"/>
    <n v="1"/>
    <s v="31-00166"/>
    <x v="1"/>
    <d v="1899-12-30T17:40:00"/>
    <x v="0"/>
    <n v="41"/>
    <n v="61"/>
    <n v="4.99"/>
    <b v="0"/>
    <n v="2"/>
    <s v="Tuesday"/>
    <x v="0"/>
    <x v="0"/>
  </r>
  <r>
    <x v="2"/>
    <n v="1"/>
    <s v="31-00167"/>
    <x v="1"/>
    <d v="1899-12-30T17:42:00"/>
    <x v="0"/>
    <n v="47"/>
    <n v="64"/>
    <n v="4.99"/>
    <b v="0"/>
    <n v="2"/>
    <s v="Tuesday"/>
    <x v="0"/>
    <x v="0"/>
  </r>
  <r>
    <x v="2"/>
    <n v="1"/>
    <s v="31-00168"/>
    <x v="1"/>
    <d v="1899-12-30T17:45:00"/>
    <x v="0"/>
    <n v="40"/>
    <n v="64"/>
    <n v="4.99"/>
    <b v="0"/>
    <n v="2"/>
    <s v="Tuesday"/>
    <x v="0"/>
    <x v="0"/>
  </r>
  <r>
    <x v="2"/>
    <n v="1"/>
    <s v="31-00169"/>
    <x v="1"/>
    <d v="1899-12-30T17:47:00"/>
    <x v="0"/>
    <n v="37"/>
    <n v="94"/>
    <n v="4.99"/>
    <b v="0"/>
    <n v="2"/>
    <s v="Tuesday"/>
    <x v="0"/>
    <x v="0"/>
  </r>
  <r>
    <x v="2"/>
    <n v="1"/>
    <s v="31-00170"/>
    <x v="1"/>
    <d v="1899-12-30T17:48:00"/>
    <x v="1"/>
    <s v="N/A"/>
    <n v="20"/>
    <n v="4.99"/>
    <b v="0"/>
    <n v="2"/>
    <s v="Tuesday"/>
    <x v="0"/>
    <x v="1"/>
  </r>
  <r>
    <x v="2"/>
    <n v="1"/>
    <s v="31-00171"/>
    <x v="1"/>
    <d v="1899-12-30T17:56:00"/>
    <x v="0"/>
    <n v="34"/>
    <n v="60"/>
    <n v="4.99"/>
    <b v="0"/>
    <n v="2"/>
    <s v="Tuesday"/>
    <x v="0"/>
    <x v="0"/>
  </r>
  <r>
    <x v="2"/>
    <n v="1"/>
    <s v="31-00172"/>
    <x v="1"/>
    <d v="1899-12-30T17:58:00"/>
    <x v="0"/>
    <n v="42"/>
    <n v="77"/>
    <n v="4.99"/>
    <b v="0"/>
    <n v="2"/>
    <s v="Tuesday"/>
    <x v="0"/>
    <x v="0"/>
  </r>
  <r>
    <x v="2"/>
    <n v="1"/>
    <s v="31-00173"/>
    <x v="1"/>
    <d v="1899-12-30T18:05:00"/>
    <x v="0"/>
    <n v="39"/>
    <n v="42"/>
    <n v="4.99"/>
    <b v="0"/>
    <n v="2"/>
    <s v="Tuesday"/>
    <x v="0"/>
    <x v="0"/>
  </r>
  <r>
    <x v="2"/>
    <n v="1"/>
    <s v="31-00174"/>
    <x v="1"/>
    <d v="1899-12-30T18:18:00"/>
    <x v="0"/>
    <n v="37"/>
    <n v="48"/>
    <n v="4.99"/>
    <b v="0"/>
    <n v="2"/>
    <s v="Tuesday"/>
    <x v="0"/>
    <x v="0"/>
  </r>
  <r>
    <x v="2"/>
    <n v="1"/>
    <s v="31-00175"/>
    <x v="1"/>
    <d v="1899-12-30T18:19:00"/>
    <x v="0"/>
    <n v="48"/>
    <n v="50"/>
    <n v="4.99"/>
    <b v="0"/>
    <n v="2"/>
    <s v="Tuesday"/>
    <x v="0"/>
    <x v="0"/>
  </r>
  <r>
    <x v="2"/>
    <n v="1"/>
    <s v="31-00176"/>
    <x v="1"/>
    <d v="1899-12-30T18:21:00"/>
    <x v="0"/>
    <n v="34"/>
    <n v="228"/>
    <n v="4.99"/>
    <b v="0"/>
    <n v="2"/>
    <s v="Tuesday"/>
    <x v="0"/>
    <x v="0"/>
  </r>
  <r>
    <x v="2"/>
    <n v="1"/>
    <s v="31-00177"/>
    <x v="1"/>
    <d v="1899-12-30T18:24:00"/>
    <x v="0"/>
    <n v="45"/>
    <n v="42"/>
    <n v="4.99"/>
    <b v="0"/>
    <n v="2"/>
    <s v="Tuesday"/>
    <x v="0"/>
    <x v="0"/>
  </r>
  <r>
    <x v="2"/>
    <n v="1"/>
    <s v="31-00178"/>
    <x v="1"/>
    <d v="1899-12-30T18:32:00"/>
    <x v="0"/>
    <n v="32"/>
    <n v="82"/>
    <n v="4.99"/>
    <b v="0"/>
    <n v="2"/>
    <s v="Tuesday"/>
    <x v="0"/>
    <x v="0"/>
  </r>
  <r>
    <x v="2"/>
    <n v="1"/>
    <s v="31-00179"/>
    <x v="1"/>
    <d v="1899-12-30T18:34:00"/>
    <x v="0"/>
    <n v="36"/>
    <n v="30"/>
    <n v="4.99"/>
    <b v="0"/>
    <n v="2"/>
    <s v="Tuesday"/>
    <x v="0"/>
    <x v="1"/>
  </r>
  <r>
    <x v="2"/>
    <n v="1"/>
    <s v="31-00180"/>
    <x v="1"/>
    <d v="1899-12-30T18:37:00"/>
    <x v="0"/>
    <n v="32"/>
    <n v="28"/>
    <n v="4.99"/>
    <b v="0"/>
    <n v="2"/>
    <s v="Tuesday"/>
    <x v="0"/>
    <x v="1"/>
  </r>
  <r>
    <x v="2"/>
    <n v="1"/>
    <s v="31-00181"/>
    <x v="1"/>
    <d v="1899-12-30T18:40:00"/>
    <x v="0"/>
    <n v="35"/>
    <n v="36"/>
    <n v="4.99"/>
    <b v="0"/>
    <n v="2"/>
    <s v="Tuesday"/>
    <x v="0"/>
    <x v="0"/>
  </r>
  <r>
    <x v="2"/>
    <n v="1"/>
    <s v="31-00182"/>
    <x v="1"/>
    <d v="1899-12-30T18:41:00"/>
    <x v="0"/>
    <n v="37"/>
    <n v="52"/>
    <n v="4.99"/>
    <b v="0"/>
    <n v="2"/>
    <s v="Tuesday"/>
    <x v="0"/>
    <x v="0"/>
  </r>
  <r>
    <x v="2"/>
    <n v="1"/>
    <s v="31-00183"/>
    <x v="1"/>
    <d v="1899-12-30T18:42:00"/>
    <x v="0"/>
    <n v="31"/>
    <n v="87"/>
    <n v="4.99"/>
    <b v="0"/>
    <n v="2"/>
    <s v="Tuesday"/>
    <x v="0"/>
    <x v="0"/>
  </r>
  <r>
    <x v="2"/>
    <n v="1"/>
    <s v="31-00184"/>
    <x v="1"/>
    <d v="1899-12-30T18:53:00"/>
    <x v="0"/>
    <n v="40"/>
    <n v="159"/>
    <n v="4.99"/>
    <b v="1"/>
    <n v="2"/>
    <s v="Tuesday"/>
    <x v="0"/>
    <x v="0"/>
  </r>
  <r>
    <x v="2"/>
    <n v="1"/>
    <s v="31-00185"/>
    <x v="1"/>
    <d v="1899-12-30T19:01:00"/>
    <x v="0"/>
    <n v="27"/>
    <n v="172"/>
    <n v="4.99"/>
    <b v="0"/>
    <n v="2"/>
    <s v="Tuesday"/>
    <x v="0"/>
    <x v="0"/>
  </r>
  <r>
    <x v="2"/>
    <n v="1"/>
    <s v="31-00186"/>
    <x v="1"/>
    <d v="1899-12-30T19:02:00"/>
    <x v="0"/>
    <n v="30"/>
    <n v="49"/>
    <n v="4.99"/>
    <b v="0"/>
    <n v="2"/>
    <s v="Tuesday"/>
    <x v="0"/>
    <x v="0"/>
  </r>
  <r>
    <x v="2"/>
    <n v="1"/>
    <s v="31-00187"/>
    <x v="1"/>
    <d v="1899-12-30T19:05:00"/>
    <x v="0"/>
    <n v="36"/>
    <n v="165"/>
    <n v="4.99"/>
    <b v="0"/>
    <n v="2"/>
    <s v="Tuesday"/>
    <x v="0"/>
    <x v="0"/>
  </r>
  <r>
    <x v="2"/>
    <n v="1"/>
    <s v="31-00188"/>
    <x v="1"/>
    <d v="1899-12-30T19:35:00"/>
    <x v="0"/>
    <n v="33"/>
    <n v="33"/>
    <n v="4.99"/>
    <b v="0"/>
    <n v="2"/>
    <s v="Tuesday"/>
    <x v="0"/>
    <x v="1"/>
  </r>
  <r>
    <x v="2"/>
    <n v="1"/>
    <s v="31-00189"/>
    <x v="1"/>
    <d v="1899-12-30T19:50:00"/>
    <x v="0"/>
    <n v="22"/>
    <n v="76"/>
    <n v="4.99"/>
    <b v="0"/>
    <n v="2"/>
    <s v="Tuesday"/>
    <x v="0"/>
    <x v="0"/>
  </r>
  <r>
    <x v="2"/>
    <n v="1"/>
    <s v="31-00190"/>
    <x v="1"/>
    <d v="1899-12-30T19:57:00"/>
    <x v="0"/>
    <n v="37"/>
    <n v="52"/>
    <n v="4.99"/>
    <b v="0"/>
    <n v="2"/>
    <s v="Tuesday"/>
    <x v="0"/>
    <x v="0"/>
  </r>
  <r>
    <x v="2"/>
    <n v="1"/>
    <s v="31-00191"/>
    <x v="1"/>
    <d v="1899-12-30T20:04:00"/>
    <x v="1"/>
    <s v="N/A"/>
    <n v="34"/>
    <n v="4.99"/>
    <b v="0"/>
    <n v="2"/>
    <s v="Tuesday"/>
    <x v="0"/>
    <x v="1"/>
  </r>
  <r>
    <x v="2"/>
    <n v="1"/>
    <s v="31-00192"/>
    <x v="1"/>
    <d v="1899-12-30T20:09:00"/>
    <x v="0"/>
    <n v="37"/>
    <n v="75"/>
    <n v="4.99"/>
    <b v="0"/>
    <n v="2"/>
    <s v="Tuesday"/>
    <x v="0"/>
    <x v="0"/>
  </r>
  <r>
    <x v="2"/>
    <n v="1"/>
    <s v="31-00193"/>
    <x v="1"/>
    <d v="1899-12-30T20:30:00"/>
    <x v="0"/>
    <n v="27"/>
    <n v="72"/>
    <n v="4.99"/>
    <b v="0"/>
    <n v="2"/>
    <s v="Tuesday"/>
    <x v="0"/>
    <x v="0"/>
  </r>
  <r>
    <x v="2"/>
    <n v="1"/>
    <s v="31-00194"/>
    <x v="1"/>
    <d v="1899-12-30T20:47:00"/>
    <x v="0"/>
    <n v="32"/>
    <n v="51"/>
    <n v="4.99"/>
    <b v="0"/>
    <n v="2"/>
    <s v="Tuesday"/>
    <x v="0"/>
    <x v="0"/>
  </r>
  <r>
    <x v="2"/>
    <n v="1"/>
    <s v="31-00195"/>
    <x v="2"/>
    <d v="1899-12-30T12:10:00"/>
    <x v="0"/>
    <n v="36"/>
    <n v="84"/>
    <n v="4.99"/>
    <b v="1"/>
    <n v="3"/>
    <s v="Wednesday"/>
    <x v="0"/>
    <x v="0"/>
  </r>
  <r>
    <x v="2"/>
    <n v="1"/>
    <s v="31-00196"/>
    <x v="2"/>
    <d v="1899-12-30T12:52:00"/>
    <x v="0"/>
    <n v="40"/>
    <n v="224"/>
    <n v="4.99"/>
    <b v="1"/>
    <n v="3"/>
    <s v="Wednesday"/>
    <x v="0"/>
    <x v="0"/>
  </r>
  <r>
    <x v="2"/>
    <n v="1"/>
    <s v="31-00197"/>
    <x v="2"/>
    <d v="1899-12-30T13:31:00"/>
    <x v="0"/>
    <n v="39"/>
    <n v="56"/>
    <n v="4.99"/>
    <b v="0"/>
    <n v="3"/>
    <s v="Wednesday"/>
    <x v="0"/>
    <x v="0"/>
  </r>
  <r>
    <x v="2"/>
    <n v="1"/>
    <s v="31-00198"/>
    <x v="2"/>
    <d v="1899-12-30T14:21:00"/>
    <x v="0"/>
    <n v="22"/>
    <n v="30"/>
    <n v="4.99"/>
    <b v="0"/>
    <n v="3"/>
    <s v="Wednesday"/>
    <x v="0"/>
    <x v="1"/>
  </r>
  <r>
    <x v="2"/>
    <n v="1"/>
    <s v="31-00199"/>
    <x v="2"/>
    <d v="1899-12-30T15:04:00"/>
    <x v="0"/>
    <n v="22"/>
    <n v="26"/>
    <n v="4.99"/>
    <b v="0"/>
    <n v="3"/>
    <s v="Wednesday"/>
    <x v="0"/>
    <x v="1"/>
  </r>
  <r>
    <x v="2"/>
    <n v="1"/>
    <s v="31-00200"/>
    <x v="2"/>
    <d v="1899-12-30T16:26:00"/>
    <x v="0"/>
    <n v="34"/>
    <n v="74"/>
    <n v="4.99"/>
    <b v="0"/>
    <n v="3"/>
    <s v="Wednesday"/>
    <x v="0"/>
    <x v="0"/>
  </r>
  <r>
    <x v="2"/>
    <n v="1"/>
    <s v="31-00201"/>
    <x v="2"/>
    <d v="1899-12-30T16:28:00"/>
    <x v="0"/>
    <n v="21"/>
    <n v="28"/>
    <n v="4.99"/>
    <b v="0"/>
    <n v="3"/>
    <s v="Wednesday"/>
    <x v="0"/>
    <x v="1"/>
  </r>
  <r>
    <x v="2"/>
    <n v="1"/>
    <s v="31-00202"/>
    <x v="2"/>
    <d v="1899-12-30T17:08:00"/>
    <x v="0"/>
    <n v="49"/>
    <n v="50"/>
    <n v="4.99"/>
    <b v="0"/>
    <n v="3"/>
    <s v="Wednesday"/>
    <x v="0"/>
    <x v="0"/>
  </r>
  <r>
    <x v="2"/>
    <n v="1"/>
    <s v="31-00203"/>
    <x v="2"/>
    <d v="1899-12-30T17:10:00"/>
    <x v="0"/>
    <n v="45"/>
    <n v="26"/>
    <n v="4.99"/>
    <b v="0"/>
    <n v="3"/>
    <s v="Wednesday"/>
    <x v="0"/>
    <x v="1"/>
  </r>
  <r>
    <x v="2"/>
    <n v="1"/>
    <s v="31-00204"/>
    <x v="2"/>
    <d v="1899-12-30T17:15:00"/>
    <x v="0"/>
    <n v="45"/>
    <n v="66"/>
    <n v="4.99"/>
    <b v="0"/>
    <n v="3"/>
    <s v="Wednesday"/>
    <x v="0"/>
    <x v="0"/>
  </r>
  <r>
    <x v="2"/>
    <n v="1"/>
    <s v="31-00205"/>
    <x v="2"/>
    <d v="1899-12-30T17:18:00"/>
    <x v="0"/>
    <n v="46"/>
    <n v="95"/>
    <n v="4.99"/>
    <b v="0"/>
    <n v="3"/>
    <s v="Wednesday"/>
    <x v="0"/>
    <x v="0"/>
  </r>
  <r>
    <x v="2"/>
    <n v="1"/>
    <s v="31-00206"/>
    <x v="2"/>
    <d v="1899-12-30T17:21:00"/>
    <x v="0"/>
    <n v="40"/>
    <n v="53"/>
    <n v="4.99"/>
    <b v="0"/>
    <n v="3"/>
    <s v="Wednesday"/>
    <x v="0"/>
    <x v="0"/>
  </r>
  <r>
    <x v="2"/>
    <n v="1"/>
    <s v="31-00208"/>
    <x v="2"/>
    <d v="1899-12-30T17:22:00"/>
    <x v="0"/>
    <n v="36"/>
    <n v="27"/>
    <n v="4.99"/>
    <b v="0"/>
    <n v="3"/>
    <s v="Wednesday"/>
    <x v="0"/>
    <x v="1"/>
  </r>
  <r>
    <x v="2"/>
    <n v="1"/>
    <s v="31-00207"/>
    <x v="2"/>
    <d v="1899-12-30T17:22:00"/>
    <x v="0"/>
    <n v="48"/>
    <n v="101"/>
    <n v="4.99"/>
    <b v="0"/>
    <n v="3"/>
    <s v="Wednesday"/>
    <x v="0"/>
    <x v="0"/>
  </r>
  <r>
    <x v="2"/>
    <n v="1"/>
    <s v="31-00209"/>
    <x v="2"/>
    <d v="1899-12-30T17:26:00"/>
    <x v="0"/>
    <n v="51"/>
    <n v="209"/>
    <n v="4.99"/>
    <b v="0"/>
    <n v="3"/>
    <s v="Wednesday"/>
    <x v="0"/>
    <x v="0"/>
  </r>
  <r>
    <x v="2"/>
    <n v="1"/>
    <s v="31-00210"/>
    <x v="2"/>
    <d v="1899-12-30T17:27:00"/>
    <x v="0"/>
    <n v="36"/>
    <n v="26"/>
    <n v="4.99"/>
    <b v="0"/>
    <n v="3"/>
    <s v="Wednesday"/>
    <x v="0"/>
    <x v="1"/>
  </r>
  <r>
    <x v="2"/>
    <n v="1"/>
    <s v="31-00211"/>
    <x v="2"/>
    <d v="1899-12-30T17:28:00"/>
    <x v="0"/>
    <n v="52"/>
    <n v="33"/>
    <n v="4.99"/>
    <b v="0"/>
    <n v="3"/>
    <s v="Wednesday"/>
    <x v="0"/>
    <x v="1"/>
  </r>
  <r>
    <x v="2"/>
    <n v="1"/>
    <s v="31-00212"/>
    <x v="2"/>
    <d v="1899-12-30T17:31:00"/>
    <x v="0"/>
    <n v="42"/>
    <n v="65"/>
    <n v="4.99"/>
    <b v="0"/>
    <n v="3"/>
    <s v="Wednesday"/>
    <x v="0"/>
    <x v="0"/>
  </r>
  <r>
    <x v="2"/>
    <n v="1"/>
    <s v="31-00213"/>
    <x v="2"/>
    <d v="1899-12-30T17:31:00"/>
    <x v="0"/>
    <n v="39"/>
    <n v="214"/>
    <n v="4.99"/>
    <b v="1"/>
    <n v="3"/>
    <s v="Wednesday"/>
    <x v="0"/>
    <x v="0"/>
  </r>
  <r>
    <x v="2"/>
    <n v="1"/>
    <s v="31-00214"/>
    <x v="2"/>
    <d v="1899-12-30T17:34:00"/>
    <x v="0"/>
    <n v="48"/>
    <n v="158"/>
    <n v="4.99"/>
    <b v="0"/>
    <n v="3"/>
    <s v="Wednesday"/>
    <x v="0"/>
    <x v="0"/>
  </r>
  <r>
    <x v="2"/>
    <n v="1"/>
    <s v="31-00215"/>
    <x v="2"/>
    <d v="1899-12-30T17:35:00"/>
    <x v="1"/>
    <s v="N/A"/>
    <n v="21"/>
    <n v="4.99"/>
    <b v="0"/>
    <n v="3"/>
    <s v="Wednesday"/>
    <x v="0"/>
    <x v="1"/>
  </r>
  <r>
    <x v="2"/>
    <n v="1"/>
    <s v="31-00216"/>
    <x v="2"/>
    <d v="1899-12-30T17:37:00"/>
    <x v="0"/>
    <n v="38"/>
    <n v="78"/>
    <n v="4.99"/>
    <b v="0"/>
    <n v="3"/>
    <s v="Wednesday"/>
    <x v="0"/>
    <x v="0"/>
  </r>
  <r>
    <x v="2"/>
    <n v="1"/>
    <s v="31-00217"/>
    <x v="2"/>
    <d v="1899-12-30T17:40:00"/>
    <x v="0"/>
    <n v="32"/>
    <n v="50"/>
    <n v="4.99"/>
    <b v="0"/>
    <n v="3"/>
    <s v="Wednesday"/>
    <x v="0"/>
    <x v="0"/>
  </r>
  <r>
    <x v="2"/>
    <n v="1"/>
    <s v="31-00218"/>
    <x v="2"/>
    <d v="1899-12-30T17:56:00"/>
    <x v="0"/>
    <n v="40"/>
    <n v="46"/>
    <n v="4.99"/>
    <b v="0"/>
    <n v="3"/>
    <s v="Wednesday"/>
    <x v="0"/>
    <x v="0"/>
  </r>
  <r>
    <x v="2"/>
    <n v="1"/>
    <s v="31-00219"/>
    <x v="2"/>
    <d v="1899-12-30T17:59:00"/>
    <x v="0"/>
    <n v="49"/>
    <n v="35"/>
    <n v="4.99"/>
    <b v="1"/>
    <n v="3"/>
    <s v="Wednesday"/>
    <x v="0"/>
    <x v="1"/>
  </r>
  <r>
    <x v="2"/>
    <n v="1"/>
    <s v="31-00220"/>
    <x v="2"/>
    <d v="1899-12-30T18:00:00"/>
    <x v="0"/>
    <n v="63"/>
    <n v="39"/>
    <n v="4.99"/>
    <b v="0"/>
    <n v="3"/>
    <s v="Wednesday"/>
    <x v="0"/>
    <x v="0"/>
  </r>
  <r>
    <x v="2"/>
    <n v="1"/>
    <s v="31-00221"/>
    <x v="2"/>
    <d v="1899-12-30T18:01:00"/>
    <x v="0"/>
    <n v="42"/>
    <n v="98"/>
    <n v="4.99"/>
    <b v="0"/>
    <n v="3"/>
    <s v="Wednesday"/>
    <x v="0"/>
    <x v="0"/>
  </r>
  <r>
    <x v="2"/>
    <n v="1"/>
    <s v="31-00222"/>
    <x v="2"/>
    <d v="1899-12-30T18:03:00"/>
    <x v="0"/>
    <n v="48"/>
    <n v="26"/>
    <n v="4.99"/>
    <b v="0"/>
    <n v="3"/>
    <s v="Wednesday"/>
    <x v="0"/>
    <x v="1"/>
  </r>
  <r>
    <x v="2"/>
    <n v="1"/>
    <s v="31-00223"/>
    <x v="2"/>
    <d v="1899-12-30T18:05:00"/>
    <x v="0"/>
    <n v="75"/>
    <n v="47"/>
    <n v="4.99"/>
    <b v="0"/>
    <n v="3"/>
    <s v="Wednesday"/>
    <x v="0"/>
    <x v="0"/>
  </r>
  <r>
    <x v="2"/>
    <n v="1"/>
    <s v="31-00224"/>
    <x v="2"/>
    <d v="1899-12-30T18:07:00"/>
    <x v="0"/>
    <n v="52"/>
    <n v="41"/>
    <n v="4.99"/>
    <b v="0"/>
    <n v="3"/>
    <s v="Wednesday"/>
    <x v="0"/>
    <x v="0"/>
  </r>
  <r>
    <x v="2"/>
    <n v="1"/>
    <s v="31-00225"/>
    <x v="2"/>
    <d v="1899-12-30T18:10:00"/>
    <x v="0"/>
    <n v="71"/>
    <n v="93"/>
    <n v="4.99"/>
    <b v="0"/>
    <n v="3"/>
    <s v="Wednesday"/>
    <x v="0"/>
    <x v="0"/>
  </r>
  <r>
    <x v="2"/>
    <n v="1"/>
    <s v="31-00226"/>
    <x v="2"/>
    <d v="1899-12-30T18:15:00"/>
    <x v="0"/>
    <n v="68"/>
    <n v="41"/>
    <n v="4.99"/>
    <b v="0"/>
    <n v="3"/>
    <s v="Wednesday"/>
    <x v="0"/>
    <x v="0"/>
  </r>
  <r>
    <x v="2"/>
    <n v="1"/>
    <s v="31-00227"/>
    <x v="2"/>
    <d v="1899-12-30T18:18:00"/>
    <x v="0"/>
    <n v="53"/>
    <n v="25"/>
    <n v="4.99"/>
    <b v="0"/>
    <n v="3"/>
    <s v="Wednesday"/>
    <x v="0"/>
    <x v="1"/>
  </r>
  <r>
    <x v="2"/>
    <n v="1"/>
    <s v="31-00228"/>
    <x v="2"/>
    <d v="1899-12-30T18:25:00"/>
    <x v="0"/>
    <n v="61"/>
    <n v="119"/>
    <n v="4.99"/>
    <b v="1"/>
    <n v="3"/>
    <s v="Wednesday"/>
    <x v="0"/>
    <x v="0"/>
  </r>
  <r>
    <x v="2"/>
    <n v="1"/>
    <s v="31-00229"/>
    <x v="2"/>
    <d v="1899-12-30T18:30:00"/>
    <x v="0"/>
    <n v="39"/>
    <n v="78"/>
    <n v="4.99"/>
    <b v="0"/>
    <n v="3"/>
    <s v="Wednesday"/>
    <x v="0"/>
    <x v="0"/>
  </r>
  <r>
    <x v="2"/>
    <n v="1"/>
    <s v="31-00230"/>
    <x v="2"/>
    <d v="1899-12-30T18:39:00"/>
    <x v="0"/>
    <n v="50"/>
    <n v="90"/>
    <n v="4.99"/>
    <b v="1"/>
    <n v="3"/>
    <s v="Wednesday"/>
    <x v="0"/>
    <x v="0"/>
  </r>
  <r>
    <x v="2"/>
    <n v="1"/>
    <s v="31-00231"/>
    <x v="2"/>
    <d v="1899-12-30T18:43:00"/>
    <x v="0"/>
    <n v="58"/>
    <n v="68"/>
    <n v="4.99"/>
    <b v="1"/>
    <n v="3"/>
    <s v="Wednesday"/>
    <x v="0"/>
    <x v="0"/>
  </r>
  <r>
    <x v="2"/>
    <n v="1"/>
    <s v="31-00232"/>
    <x v="2"/>
    <d v="1899-12-30T18:45:00"/>
    <x v="0"/>
    <n v="50"/>
    <n v="77"/>
    <n v="4.99"/>
    <b v="0"/>
    <n v="3"/>
    <s v="Wednesday"/>
    <x v="0"/>
    <x v="0"/>
  </r>
  <r>
    <x v="2"/>
    <n v="1"/>
    <s v="31-00233"/>
    <x v="2"/>
    <d v="1899-12-30T18:45:00"/>
    <x v="0"/>
    <n v="80"/>
    <n v="121"/>
    <n v="4.99"/>
    <b v="0"/>
    <n v="3"/>
    <s v="Wednesday"/>
    <x v="0"/>
    <x v="0"/>
  </r>
  <r>
    <x v="2"/>
    <n v="1"/>
    <s v="31-00234"/>
    <x v="2"/>
    <d v="1899-12-30T18:52:00"/>
    <x v="0"/>
    <n v="72"/>
    <n v="36"/>
    <n v="4.99"/>
    <b v="0"/>
    <n v="3"/>
    <s v="Wednesday"/>
    <x v="0"/>
    <x v="0"/>
  </r>
  <r>
    <x v="2"/>
    <n v="1"/>
    <s v="31-00235"/>
    <x v="2"/>
    <d v="1899-12-30T18:55:00"/>
    <x v="0"/>
    <n v="45"/>
    <n v="60"/>
    <n v="4.99"/>
    <b v="1"/>
    <n v="3"/>
    <s v="Wednesday"/>
    <x v="0"/>
    <x v="0"/>
  </r>
  <r>
    <x v="2"/>
    <n v="1"/>
    <s v="31-00236"/>
    <x v="2"/>
    <d v="1899-12-30T19:09:00"/>
    <x v="0"/>
    <n v="39"/>
    <n v="216"/>
    <n v="4.99"/>
    <b v="0"/>
    <n v="3"/>
    <s v="Wednesday"/>
    <x v="0"/>
    <x v="0"/>
  </r>
  <r>
    <x v="2"/>
    <n v="1"/>
    <s v="31-00237"/>
    <x v="2"/>
    <d v="1899-12-30T19:13:00"/>
    <x v="0"/>
    <n v="28"/>
    <n v="35"/>
    <n v="4.99"/>
    <b v="0"/>
    <n v="3"/>
    <s v="Wednesday"/>
    <x v="0"/>
    <x v="1"/>
  </r>
  <r>
    <x v="2"/>
    <n v="1"/>
    <s v="31-00238"/>
    <x v="2"/>
    <d v="1899-12-30T19:13:00"/>
    <x v="0"/>
    <n v="40"/>
    <n v="68"/>
    <n v="4.99"/>
    <b v="0"/>
    <n v="3"/>
    <s v="Wednesday"/>
    <x v="0"/>
    <x v="0"/>
  </r>
  <r>
    <x v="2"/>
    <n v="1"/>
    <s v="31-00239"/>
    <x v="2"/>
    <d v="1899-12-30T19:18:00"/>
    <x v="0"/>
    <n v="21"/>
    <n v="35"/>
    <n v="4.99"/>
    <b v="0"/>
    <n v="3"/>
    <s v="Wednesday"/>
    <x v="0"/>
    <x v="1"/>
  </r>
  <r>
    <x v="2"/>
    <n v="1"/>
    <s v="31-00240"/>
    <x v="2"/>
    <d v="1899-12-30T19:49:00"/>
    <x v="0"/>
    <n v="34"/>
    <n v="36"/>
    <n v="4.99"/>
    <b v="0"/>
    <n v="3"/>
    <s v="Wednesday"/>
    <x v="0"/>
    <x v="0"/>
  </r>
  <r>
    <x v="2"/>
    <n v="1"/>
    <s v="31-00241"/>
    <x v="2"/>
    <d v="1899-12-30T19:53:00"/>
    <x v="0"/>
    <n v="36"/>
    <n v="197"/>
    <n v="4.99"/>
    <b v="1"/>
    <n v="3"/>
    <s v="Wednesday"/>
    <x v="0"/>
    <x v="0"/>
  </r>
  <r>
    <x v="2"/>
    <n v="1"/>
    <s v="31-00242"/>
    <x v="2"/>
    <d v="1899-12-30T19:56:00"/>
    <x v="0"/>
    <n v="31"/>
    <n v="51"/>
    <n v="4.99"/>
    <b v="0"/>
    <n v="3"/>
    <s v="Wednesday"/>
    <x v="0"/>
    <x v="0"/>
  </r>
  <r>
    <x v="2"/>
    <n v="1"/>
    <s v="31-00243"/>
    <x v="2"/>
    <d v="1899-12-30T19:56:00"/>
    <x v="0"/>
    <n v="30"/>
    <n v="84"/>
    <n v="4.99"/>
    <b v="1"/>
    <n v="3"/>
    <s v="Wednesday"/>
    <x v="0"/>
    <x v="0"/>
  </r>
  <r>
    <x v="2"/>
    <n v="1"/>
    <s v="31-00244"/>
    <x v="2"/>
    <d v="1899-12-30T19:57:00"/>
    <x v="0"/>
    <n v="34"/>
    <n v="31"/>
    <n v="4.99"/>
    <b v="0"/>
    <n v="3"/>
    <s v="Wednesday"/>
    <x v="0"/>
    <x v="1"/>
  </r>
  <r>
    <x v="2"/>
    <n v="1"/>
    <s v="31-00245"/>
    <x v="2"/>
    <d v="1899-12-30T20:03:00"/>
    <x v="0"/>
    <n v="24"/>
    <n v="120"/>
    <n v="4.99"/>
    <b v="0"/>
    <n v="3"/>
    <s v="Wednesday"/>
    <x v="0"/>
    <x v="0"/>
  </r>
  <r>
    <x v="2"/>
    <n v="1"/>
    <s v="31-00246"/>
    <x v="2"/>
    <d v="1899-12-30T20:14:00"/>
    <x v="0"/>
    <n v="31"/>
    <n v="107"/>
    <n v="4.99"/>
    <b v="0"/>
    <n v="3"/>
    <s v="Wednesday"/>
    <x v="0"/>
    <x v="0"/>
  </r>
  <r>
    <x v="2"/>
    <n v="1"/>
    <s v="31-00247"/>
    <x v="2"/>
    <d v="1899-12-30T20:15:00"/>
    <x v="0"/>
    <n v="26"/>
    <n v="58"/>
    <n v="4.99"/>
    <b v="0"/>
    <n v="3"/>
    <s v="Wednesday"/>
    <x v="0"/>
    <x v="0"/>
  </r>
  <r>
    <x v="2"/>
    <n v="1"/>
    <s v="31-00248"/>
    <x v="2"/>
    <d v="1899-12-30T20:19:00"/>
    <x v="1"/>
    <s v="N/A"/>
    <n v="23"/>
    <n v="4.99"/>
    <b v="0"/>
    <n v="3"/>
    <s v="Wednesday"/>
    <x v="0"/>
    <x v="1"/>
  </r>
  <r>
    <x v="2"/>
    <n v="1"/>
    <s v="31-00249"/>
    <x v="2"/>
    <d v="1899-12-30T20:22:00"/>
    <x v="1"/>
    <s v="N/A"/>
    <n v="36"/>
    <n v="4.99"/>
    <b v="0"/>
    <n v="3"/>
    <s v="Wednesday"/>
    <x v="0"/>
    <x v="0"/>
  </r>
  <r>
    <x v="2"/>
    <n v="1"/>
    <s v="31-00250"/>
    <x v="2"/>
    <d v="1899-12-30T20:39:00"/>
    <x v="0"/>
    <n v="23"/>
    <n v="161"/>
    <n v="4.99"/>
    <b v="0"/>
    <n v="3"/>
    <s v="Wednesday"/>
    <x v="0"/>
    <x v="0"/>
  </r>
  <r>
    <x v="2"/>
    <n v="1"/>
    <s v="31-00251"/>
    <x v="2"/>
    <d v="1899-12-30T20:55:00"/>
    <x v="1"/>
    <s v="N/A"/>
    <n v="31"/>
    <n v="4.99"/>
    <b v="0"/>
    <n v="3"/>
    <s v="Wednesday"/>
    <x v="0"/>
    <x v="1"/>
  </r>
  <r>
    <x v="2"/>
    <n v="1"/>
    <s v="31-00252"/>
    <x v="2"/>
    <d v="1899-12-30T20:56:00"/>
    <x v="0"/>
    <n v="26"/>
    <n v="64"/>
    <n v="4.99"/>
    <b v="0"/>
    <n v="3"/>
    <s v="Wednesday"/>
    <x v="0"/>
    <x v="0"/>
  </r>
  <r>
    <x v="2"/>
    <n v="1"/>
    <s v="31-00253"/>
    <x v="3"/>
    <d v="1899-12-30T12:19:00"/>
    <x v="0"/>
    <n v="28"/>
    <n v="65"/>
    <n v="4.99"/>
    <b v="0"/>
    <n v="4"/>
    <s v="Thursday"/>
    <x v="0"/>
    <x v="0"/>
  </r>
  <r>
    <x v="2"/>
    <n v="1"/>
    <s v="31-00254"/>
    <x v="3"/>
    <d v="1899-12-30T12:28:00"/>
    <x v="0"/>
    <n v="29"/>
    <n v="56"/>
    <n v="4.99"/>
    <b v="0"/>
    <n v="4"/>
    <s v="Thursday"/>
    <x v="0"/>
    <x v="0"/>
  </r>
  <r>
    <x v="2"/>
    <n v="1"/>
    <s v="31-00255"/>
    <x v="3"/>
    <d v="1899-12-30T12:29:00"/>
    <x v="0"/>
    <n v="35"/>
    <n v="67"/>
    <n v="4.99"/>
    <b v="0"/>
    <n v="4"/>
    <s v="Thursday"/>
    <x v="0"/>
    <x v="0"/>
  </r>
  <r>
    <x v="2"/>
    <n v="1"/>
    <s v="31-00256"/>
    <x v="3"/>
    <d v="1899-12-30T12:43:00"/>
    <x v="0"/>
    <n v="25"/>
    <n v="41"/>
    <n v="4.99"/>
    <b v="0"/>
    <n v="4"/>
    <s v="Thursday"/>
    <x v="0"/>
    <x v="0"/>
  </r>
  <r>
    <x v="2"/>
    <n v="1"/>
    <s v="31-00257"/>
    <x v="3"/>
    <d v="1899-12-30T12:59:00"/>
    <x v="0"/>
    <n v="31"/>
    <n v="51"/>
    <n v="4.99"/>
    <b v="0"/>
    <n v="4"/>
    <s v="Thursday"/>
    <x v="0"/>
    <x v="0"/>
  </r>
  <r>
    <x v="2"/>
    <n v="1"/>
    <s v="31-00258"/>
    <x v="3"/>
    <d v="1899-12-30T13:39:00"/>
    <x v="0"/>
    <n v="39"/>
    <n v="113"/>
    <n v="4.99"/>
    <b v="0"/>
    <n v="4"/>
    <s v="Thursday"/>
    <x v="0"/>
    <x v="0"/>
  </r>
  <r>
    <x v="2"/>
    <n v="1"/>
    <s v="31-00259"/>
    <x v="3"/>
    <d v="1899-12-30T13:46:00"/>
    <x v="0"/>
    <n v="25"/>
    <n v="80"/>
    <n v="4.99"/>
    <b v="0"/>
    <n v="4"/>
    <s v="Thursday"/>
    <x v="0"/>
    <x v="0"/>
  </r>
  <r>
    <x v="2"/>
    <n v="1"/>
    <s v="31-00260"/>
    <x v="3"/>
    <d v="1899-12-30T14:16:00"/>
    <x v="0"/>
    <n v="30"/>
    <n v="52"/>
    <n v="4.99"/>
    <b v="0"/>
    <n v="4"/>
    <s v="Thursday"/>
    <x v="0"/>
    <x v="0"/>
  </r>
  <r>
    <x v="2"/>
    <n v="1"/>
    <s v="31-00261"/>
    <x v="3"/>
    <d v="1899-12-30T14:26:00"/>
    <x v="0"/>
    <n v="39"/>
    <n v="205"/>
    <n v="4.99"/>
    <b v="0"/>
    <n v="4"/>
    <s v="Thursday"/>
    <x v="0"/>
    <x v="0"/>
  </r>
  <r>
    <x v="2"/>
    <n v="1"/>
    <s v="31-00262"/>
    <x v="3"/>
    <d v="1899-12-30T14:58:00"/>
    <x v="0"/>
    <n v="28"/>
    <n v="65"/>
    <n v="4.99"/>
    <b v="0"/>
    <n v="4"/>
    <s v="Thursday"/>
    <x v="0"/>
    <x v="0"/>
  </r>
  <r>
    <x v="2"/>
    <n v="1"/>
    <s v="31-00263"/>
    <x v="3"/>
    <d v="1899-12-30T15:21:00"/>
    <x v="0"/>
    <n v="40"/>
    <n v="64"/>
    <n v="4.99"/>
    <b v="0"/>
    <n v="4"/>
    <s v="Thursday"/>
    <x v="0"/>
    <x v="0"/>
  </r>
  <r>
    <x v="2"/>
    <n v="1"/>
    <s v="31-00264"/>
    <x v="3"/>
    <d v="1899-12-30T16:09:00"/>
    <x v="0"/>
    <n v="39"/>
    <n v="88"/>
    <n v="4.99"/>
    <b v="0"/>
    <n v="4"/>
    <s v="Thursday"/>
    <x v="0"/>
    <x v="0"/>
  </r>
  <r>
    <x v="2"/>
    <n v="1"/>
    <s v="31-00265"/>
    <x v="3"/>
    <d v="1899-12-30T16:25:00"/>
    <x v="0"/>
    <n v="31"/>
    <n v="36"/>
    <n v="4.99"/>
    <b v="0"/>
    <n v="4"/>
    <s v="Thursday"/>
    <x v="0"/>
    <x v="0"/>
  </r>
  <r>
    <x v="2"/>
    <n v="1"/>
    <s v="31-00266"/>
    <x v="3"/>
    <d v="1899-12-30T16:25:00"/>
    <x v="0"/>
    <n v="20"/>
    <n v="77"/>
    <n v="4.99"/>
    <b v="0"/>
    <n v="4"/>
    <s v="Thursday"/>
    <x v="0"/>
    <x v="0"/>
  </r>
  <r>
    <x v="2"/>
    <n v="1"/>
    <s v="31-00267"/>
    <x v="3"/>
    <d v="1899-12-30T17:03:00"/>
    <x v="0"/>
    <n v="33"/>
    <n v="54"/>
    <n v="4.99"/>
    <b v="0"/>
    <n v="4"/>
    <s v="Thursday"/>
    <x v="0"/>
    <x v="0"/>
  </r>
  <r>
    <x v="2"/>
    <n v="1"/>
    <s v="31-00268"/>
    <x v="3"/>
    <d v="1899-12-30T17:04:00"/>
    <x v="0"/>
    <n v="29"/>
    <n v="49"/>
    <n v="4.99"/>
    <b v="0"/>
    <n v="4"/>
    <s v="Thursday"/>
    <x v="0"/>
    <x v="0"/>
  </r>
  <r>
    <x v="2"/>
    <n v="1"/>
    <s v="31-00269"/>
    <x v="3"/>
    <d v="1899-12-30T17:10:00"/>
    <x v="0"/>
    <n v="35"/>
    <n v="55"/>
    <n v="4.99"/>
    <b v="1"/>
    <n v="4"/>
    <s v="Thursday"/>
    <x v="0"/>
    <x v="0"/>
  </r>
  <r>
    <x v="2"/>
    <n v="1"/>
    <s v="31-00270"/>
    <x v="3"/>
    <d v="1899-12-30T17:12:00"/>
    <x v="0"/>
    <n v="36"/>
    <n v="35"/>
    <n v="4.99"/>
    <b v="0"/>
    <n v="4"/>
    <s v="Thursday"/>
    <x v="0"/>
    <x v="1"/>
  </r>
  <r>
    <x v="2"/>
    <n v="1"/>
    <s v="31-00271"/>
    <x v="3"/>
    <d v="1899-12-30T17:15:00"/>
    <x v="0"/>
    <n v="37"/>
    <n v="69"/>
    <n v="4.99"/>
    <b v="0"/>
    <n v="4"/>
    <s v="Thursday"/>
    <x v="0"/>
    <x v="0"/>
  </r>
  <r>
    <x v="2"/>
    <n v="1"/>
    <s v="31-00272"/>
    <x v="3"/>
    <d v="1899-12-30T17:15:00"/>
    <x v="0"/>
    <n v="28"/>
    <n v="91"/>
    <n v="4.99"/>
    <b v="0"/>
    <n v="4"/>
    <s v="Thursday"/>
    <x v="0"/>
    <x v="0"/>
  </r>
  <r>
    <x v="2"/>
    <n v="1"/>
    <s v="31-00273"/>
    <x v="3"/>
    <d v="1899-12-30T17:16:00"/>
    <x v="0"/>
    <n v="44"/>
    <n v="39"/>
    <n v="4.99"/>
    <b v="0"/>
    <n v="4"/>
    <s v="Thursday"/>
    <x v="0"/>
    <x v="0"/>
  </r>
  <r>
    <x v="2"/>
    <n v="1"/>
    <s v="31-00274"/>
    <x v="3"/>
    <d v="1899-12-30T17:16:00"/>
    <x v="0"/>
    <n v="47"/>
    <n v="54"/>
    <n v="4.99"/>
    <b v="0"/>
    <n v="4"/>
    <s v="Thursday"/>
    <x v="0"/>
    <x v="0"/>
  </r>
  <r>
    <x v="2"/>
    <n v="1"/>
    <s v="31-00275"/>
    <x v="3"/>
    <d v="1899-12-30T17:17:00"/>
    <x v="0"/>
    <n v="41"/>
    <n v="41"/>
    <n v="4.99"/>
    <b v="0"/>
    <n v="4"/>
    <s v="Thursday"/>
    <x v="0"/>
    <x v="0"/>
  </r>
  <r>
    <x v="2"/>
    <n v="1"/>
    <s v="31-00276"/>
    <x v="3"/>
    <d v="1899-12-30T17:17:00"/>
    <x v="0"/>
    <n v="32"/>
    <n v="125"/>
    <n v="4.99"/>
    <b v="0"/>
    <n v="4"/>
    <s v="Thursday"/>
    <x v="0"/>
    <x v="0"/>
  </r>
  <r>
    <x v="2"/>
    <n v="1"/>
    <s v="31-00277"/>
    <x v="3"/>
    <d v="1899-12-30T17:26:00"/>
    <x v="0"/>
    <n v="46"/>
    <n v="83"/>
    <n v="4.99"/>
    <b v="0"/>
    <n v="4"/>
    <s v="Thursday"/>
    <x v="0"/>
    <x v="0"/>
  </r>
  <r>
    <x v="2"/>
    <n v="1"/>
    <s v="31-00278"/>
    <x v="3"/>
    <d v="1899-12-30T17:28:00"/>
    <x v="0"/>
    <n v="37"/>
    <n v="39"/>
    <n v="4.99"/>
    <b v="0"/>
    <n v="4"/>
    <s v="Thursday"/>
    <x v="0"/>
    <x v="0"/>
  </r>
  <r>
    <x v="2"/>
    <n v="1"/>
    <s v="31-00279"/>
    <x v="3"/>
    <d v="1899-12-30T17:31:00"/>
    <x v="0"/>
    <n v="48"/>
    <n v="51"/>
    <n v="4.99"/>
    <b v="0"/>
    <n v="4"/>
    <s v="Thursday"/>
    <x v="0"/>
    <x v="0"/>
  </r>
  <r>
    <x v="2"/>
    <n v="1"/>
    <s v="31-00280"/>
    <x v="3"/>
    <d v="1899-12-30T17:44:00"/>
    <x v="0"/>
    <n v="41"/>
    <n v="51"/>
    <n v="4.99"/>
    <b v="0"/>
    <n v="4"/>
    <s v="Thursday"/>
    <x v="0"/>
    <x v="0"/>
  </r>
  <r>
    <x v="2"/>
    <n v="1"/>
    <s v="31-00281"/>
    <x v="3"/>
    <d v="1899-12-30T17:46:00"/>
    <x v="0"/>
    <n v="40"/>
    <n v="55"/>
    <n v="4.99"/>
    <b v="0"/>
    <n v="4"/>
    <s v="Thursday"/>
    <x v="0"/>
    <x v="0"/>
  </r>
  <r>
    <x v="2"/>
    <n v="1"/>
    <s v="31-00282"/>
    <x v="3"/>
    <d v="1899-12-30T17:48:00"/>
    <x v="0"/>
    <n v="41"/>
    <n v="38"/>
    <n v="4.99"/>
    <b v="0"/>
    <n v="4"/>
    <s v="Thursday"/>
    <x v="0"/>
    <x v="0"/>
  </r>
  <r>
    <x v="2"/>
    <n v="1"/>
    <s v="31-00283"/>
    <x v="3"/>
    <d v="1899-12-30T17:54:00"/>
    <x v="0"/>
    <n v="47"/>
    <n v="35"/>
    <n v="4.99"/>
    <b v="0"/>
    <n v="4"/>
    <s v="Thursday"/>
    <x v="0"/>
    <x v="1"/>
  </r>
  <r>
    <x v="2"/>
    <n v="1"/>
    <s v="31-00284"/>
    <x v="3"/>
    <d v="1899-12-30T17:55:00"/>
    <x v="0"/>
    <n v="42"/>
    <n v="42"/>
    <n v="4.99"/>
    <b v="0"/>
    <n v="4"/>
    <s v="Thursday"/>
    <x v="0"/>
    <x v="0"/>
  </r>
  <r>
    <x v="2"/>
    <n v="1"/>
    <s v="31-00285"/>
    <x v="3"/>
    <d v="1899-12-30T17:56:00"/>
    <x v="0"/>
    <n v="42"/>
    <n v="50"/>
    <n v="4.99"/>
    <b v="0"/>
    <n v="4"/>
    <s v="Thursday"/>
    <x v="0"/>
    <x v="0"/>
  </r>
  <r>
    <x v="2"/>
    <n v="1"/>
    <s v="31-00286"/>
    <x v="3"/>
    <d v="1899-12-30T17:57:00"/>
    <x v="0"/>
    <n v="41"/>
    <n v="39"/>
    <n v="4.99"/>
    <b v="0"/>
    <n v="4"/>
    <s v="Thursday"/>
    <x v="0"/>
    <x v="0"/>
  </r>
  <r>
    <x v="2"/>
    <n v="1"/>
    <s v="31-00287"/>
    <x v="3"/>
    <d v="1899-12-30T18:04:00"/>
    <x v="0"/>
    <n v="45"/>
    <n v="25"/>
    <n v="4.99"/>
    <b v="0"/>
    <n v="4"/>
    <s v="Thursday"/>
    <x v="0"/>
    <x v="1"/>
  </r>
  <r>
    <x v="2"/>
    <n v="1"/>
    <s v="31-00289"/>
    <x v="3"/>
    <d v="1899-12-30T18:05:00"/>
    <x v="0"/>
    <n v="70"/>
    <n v="35"/>
    <n v="4.99"/>
    <b v="0"/>
    <n v="4"/>
    <s v="Thursday"/>
    <x v="0"/>
    <x v="1"/>
  </r>
  <r>
    <x v="2"/>
    <n v="1"/>
    <s v="31-00288"/>
    <x v="3"/>
    <d v="1899-12-30T18:05:00"/>
    <x v="0"/>
    <n v="69"/>
    <n v="222"/>
    <n v="4.99"/>
    <b v="0"/>
    <n v="4"/>
    <s v="Thursday"/>
    <x v="0"/>
    <x v="0"/>
  </r>
  <r>
    <x v="2"/>
    <n v="1"/>
    <s v="31-00290"/>
    <x v="3"/>
    <d v="1899-12-30T18:07:00"/>
    <x v="0"/>
    <n v="53"/>
    <n v="53"/>
    <n v="4.99"/>
    <b v="0"/>
    <n v="4"/>
    <s v="Thursday"/>
    <x v="0"/>
    <x v="0"/>
  </r>
  <r>
    <x v="2"/>
    <n v="1"/>
    <s v="31-00291"/>
    <x v="3"/>
    <d v="1899-12-30T18:11:00"/>
    <x v="0"/>
    <n v="77"/>
    <n v="60"/>
    <n v="4.99"/>
    <b v="0"/>
    <n v="4"/>
    <s v="Thursday"/>
    <x v="0"/>
    <x v="0"/>
  </r>
  <r>
    <x v="2"/>
    <n v="1"/>
    <s v="31-00292"/>
    <x v="3"/>
    <d v="1899-12-30T18:20:00"/>
    <x v="1"/>
    <s v="N/A"/>
    <n v="22"/>
    <n v="4.99"/>
    <b v="0"/>
    <n v="4"/>
    <s v="Thursday"/>
    <x v="0"/>
    <x v="1"/>
  </r>
  <r>
    <x v="2"/>
    <n v="1"/>
    <s v="31-00293"/>
    <x v="3"/>
    <d v="1899-12-30T18:38:00"/>
    <x v="0"/>
    <n v="63"/>
    <n v="34"/>
    <n v="4.99"/>
    <b v="0"/>
    <n v="4"/>
    <s v="Thursday"/>
    <x v="0"/>
    <x v="1"/>
  </r>
  <r>
    <x v="2"/>
    <n v="1"/>
    <s v="31-00294"/>
    <x v="3"/>
    <d v="1899-12-30T18:42:00"/>
    <x v="0"/>
    <n v="56"/>
    <n v="162"/>
    <n v="4.99"/>
    <b v="1"/>
    <n v="4"/>
    <s v="Thursday"/>
    <x v="0"/>
    <x v="0"/>
  </r>
  <r>
    <x v="2"/>
    <n v="1"/>
    <s v="31-00295"/>
    <x v="3"/>
    <d v="1899-12-30T18:44:00"/>
    <x v="0"/>
    <n v="62"/>
    <n v="44"/>
    <n v="4.99"/>
    <b v="0"/>
    <n v="4"/>
    <s v="Thursday"/>
    <x v="0"/>
    <x v="0"/>
  </r>
  <r>
    <x v="2"/>
    <n v="1"/>
    <s v="31-00296"/>
    <x v="3"/>
    <d v="1899-12-30T18:47:00"/>
    <x v="0"/>
    <n v="57"/>
    <n v="48"/>
    <n v="4.99"/>
    <b v="0"/>
    <n v="4"/>
    <s v="Thursday"/>
    <x v="0"/>
    <x v="0"/>
  </r>
  <r>
    <x v="2"/>
    <n v="1"/>
    <s v="31-00297"/>
    <x v="3"/>
    <d v="1899-12-30T18:51:00"/>
    <x v="0"/>
    <n v="59"/>
    <n v="51"/>
    <n v="4.99"/>
    <b v="0"/>
    <n v="4"/>
    <s v="Thursday"/>
    <x v="0"/>
    <x v="0"/>
  </r>
  <r>
    <x v="2"/>
    <n v="1"/>
    <s v="31-00298"/>
    <x v="3"/>
    <d v="1899-12-30T18:53:00"/>
    <x v="0"/>
    <n v="82"/>
    <n v="25"/>
    <n v="4.99"/>
    <b v="0"/>
    <n v="4"/>
    <s v="Thursday"/>
    <x v="0"/>
    <x v="1"/>
  </r>
  <r>
    <x v="2"/>
    <n v="1"/>
    <s v="31-00300"/>
    <x v="3"/>
    <d v="1899-12-30T18:56:00"/>
    <x v="1"/>
    <s v="N/A"/>
    <n v="21"/>
    <n v="4.99"/>
    <b v="0"/>
    <n v="4"/>
    <s v="Thursday"/>
    <x v="0"/>
    <x v="1"/>
  </r>
  <r>
    <x v="2"/>
    <n v="1"/>
    <s v="31-00299"/>
    <x v="3"/>
    <d v="1899-12-30T18:56:00"/>
    <x v="0"/>
    <n v="70"/>
    <n v="27"/>
    <n v="4.99"/>
    <b v="0"/>
    <n v="4"/>
    <s v="Thursday"/>
    <x v="0"/>
    <x v="1"/>
  </r>
  <r>
    <x v="2"/>
    <n v="1"/>
    <s v="31-00301"/>
    <x v="3"/>
    <d v="1899-12-30T18:56:00"/>
    <x v="0"/>
    <n v="61"/>
    <n v="34"/>
    <n v="4.99"/>
    <b v="0"/>
    <n v="4"/>
    <s v="Thursday"/>
    <x v="0"/>
    <x v="1"/>
  </r>
  <r>
    <x v="2"/>
    <n v="1"/>
    <s v="31-00302"/>
    <x v="3"/>
    <d v="1899-12-30T18:57:00"/>
    <x v="0"/>
    <n v="67"/>
    <n v="71"/>
    <n v="4.99"/>
    <b v="0"/>
    <n v="4"/>
    <s v="Thursday"/>
    <x v="0"/>
    <x v="0"/>
  </r>
  <r>
    <x v="2"/>
    <n v="1"/>
    <s v="31-00303"/>
    <x v="3"/>
    <d v="1899-12-30T18:58:00"/>
    <x v="0"/>
    <n v="71"/>
    <n v="34"/>
    <n v="4.99"/>
    <b v="0"/>
    <n v="4"/>
    <s v="Thursday"/>
    <x v="0"/>
    <x v="1"/>
  </r>
  <r>
    <x v="2"/>
    <n v="1"/>
    <s v="31-00304"/>
    <x v="3"/>
    <d v="1899-12-30T19:05:00"/>
    <x v="0"/>
    <n v="33"/>
    <n v="58"/>
    <n v="4.99"/>
    <b v="0"/>
    <n v="4"/>
    <s v="Thursday"/>
    <x v="0"/>
    <x v="0"/>
  </r>
  <r>
    <x v="2"/>
    <n v="1"/>
    <s v="31-00305"/>
    <x v="3"/>
    <d v="1899-12-30T19:07:00"/>
    <x v="0"/>
    <n v="30"/>
    <n v="41"/>
    <n v="4.99"/>
    <b v="0"/>
    <n v="4"/>
    <s v="Thursday"/>
    <x v="0"/>
    <x v="0"/>
  </r>
  <r>
    <x v="2"/>
    <n v="1"/>
    <s v="31-00306"/>
    <x v="3"/>
    <d v="1899-12-30T19:15:00"/>
    <x v="0"/>
    <n v="24"/>
    <n v="74"/>
    <n v="4.99"/>
    <b v="0"/>
    <n v="4"/>
    <s v="Thursday"/>
    <x v="0"/>
    <x v="0"/>
  </r>
  <r>
    <x v="2"/>
    <n v="1"/>
    <s v="31-00307"/>
    <x v="3"/>
    <d v="1899-12-30T19:22:00"/>
    <x v="0"/>
    <n v="24"/>
    <n v="39"/>
    <n v="4.99"/>
    <b v="0"/>
    <n v="4"/>
    <s v="Thursday"/>
    <x v="0"/>
    <x v="0"/>
  </r>
  <r>
    <x v="2"/>
    <n v="1"/>
    <s v="31-00308"/>
    <x v="3"/>
    <d v="1899-12-30T19:36:00"/>
    <x v="0"/>
    <n v="34"/>
    <n v="40"/>
    <n v="4.99"/>
    <b v="0"/>
    <n v="4"/>
    <s v="Thursday"/>
    <x v="0"/>
    <x v="0"/>
  </r>
  <r>
    <x v="2"/>
    <n v="1"/>
    <s v="31-00309"/>
    <x v="3"/>
    <d v="1899-12-30T19:38:00"/>
    <x v="0"/>
    <n v="25"/>
    <n v="78"/>
    <n v="4.99"/>
    <b v="1"/>
    <n v="4"/>
    <s v="Thursday"/>
    <x v="0"/>
    <x v="0"/>
  </r>
  <r>
    <x v="2"/>
    <n v="1"/>
    <s v="31-00310"/>
    <x v="3"/>
    <d v="1899-12-30T19:41:00"/>
    <x v="0"/>
    <n v="37"/>
    <n v="138"/>
    <n v="4.99"/>
    <b v="0"/>
    <n v="4"/>
    <s v="Thursday"/>
    <x v="0"/>
    <x v="0"/>
  </r>
  <r>
    <x v="2"/>
    <n v="1"/>
    <s v="31-00311"/>
    <x v="3"/>
    <d v="1899-12-30T19:44:00"/>
    <x v="0"/>
    <n v="32"/>
    <n v="28"/>
    <n v="4.99"/>
    <b v="0"/>
    <n v="4"/>
    <s v="Thursday"/>
    <x v="0"/>
    <x v="1"/>
  </r>
  <r>
    <x v="2"/>
    <n v="1"/>
    <s v="31-00312"/>
    <x v="3"/>
    <d v="1899-12-30T19:48:00"/>
    <x v="0"/>
    <n v="36"/>
    <n v="69"/>
    <n v="4.99"/>
    <b v="0"/>
    <n v="4"/>
    <s v="Thursday"/>
    <x v="0"/>
    <x v="0"/>
  </r>
  <r>
    <x v="2"/>
    <n v="1"/>
    <s v="31-00313"/>
    <x v="3"/>
    <d v="1899-12-30T19:57:00"/>
    <x v="0"/>
    <n v="26"/>
    <n v="65"/>
    <n v="4.99"/>
    <b v="0"/>
    <n v="4"/>
    <s v="Thursday"/>
    <x v="0"/>
    <x v="0"/>
  </r>
  <r>
    <x v="2"/>
    <n v="1"/>
    <s v="31-00314"/>
    <x v="3"/>
    <d v="1899-12-30T20:05:00"/>
    <x v="0"/>
    <n v="22"/>
    <n v="187"/>
    <n v="4.99"/>
    <b v="0"/>
    <n v="4"/>
    <s v="Thursday"/>
    <x v="0"/>
    <x v="0"/>
  </r>
  <r>
    <x v="2"/>
    <n v="1"/>
    <s v="31-00315"/>
    <x v="3"/>
    <d v="1899-12-30T20:22:00"/>
    <x v="0"/>
    <n v="29"/>
    <n v="48"/>
    <n v="4.99"/>
    <b v="0"/>
    <n v="4"/>
    <s v="Thursday"/>
    <x v="0"/>
    <x v="0"/>
  </r>
  <r>
    <x v="2"/>
    <n v="1"/>
    <s v="31-00316"/>
    <x v="3"/>
    <d v="1899-12-30T20:24:00"/>
    <x v="0"/>
    <n v="38"/>
    <n v="216"/>
    <n v="4.99"/>
    <b v="0"/>
    <n v="4"/>
    <s v="Thursday"/>
    <x v="0"/>
    <x v="0"/>
  </r>
  <r>
    <x v="2"/>
    <n v="1"/>
    <s v="31-00317"/>
    <x v="3"/>
    <d v="1899-12-30T20:49:00"/>
    <x v="1"/>
    <s v="N/A"/>
    <n v="33"/>
    <n v="4.99"/>
    <b v="0"/>
    <n v="4"/>
    <s v="Thursday"/>
    <x v="0"/>
    <x v="1"/>
  </r>
  <r>
    <x v="2"/>
    <n v="1"/>
    <s v="31-00318"/>
    <x v="3"/>
    <d v="1899-12-30T20:57:00"/>
    <x v="0"/>
    <n v="20"/>
    <n v="101"/>
    <n v="4.99"/>
    <b v="0"/>
    <n v="4"/>
    <s v="Thursday"/>
    <x v="0"/>
    <x v="0"/>
  </r>
  <r>
    <x v="2"/>
    <n v="1"/>
    <s v="31-00319"/>
    <x v="4"/>
    <d v="1899-12-30T12:00:00"/>
    <x v="0"/>
    <n v="21"/>
    <n v="48"/>
    <n v="4.99"/>
    <b v="0"/>
    <n v="5"/>
    <s v="Friday"/>
    <x v="1"/>
    <x v="0"/>
  </r>
  <r>
    <x v="2"/>
    <n v="1"/>
    <s v="31-00320"/>
    <x v="4"/>
    <d v="1899-12-30T12:04:00"/>
    <x v="0"/>
    <n v="24"/>
    <n v="27"/>
    <n v="4.99"/>
    <b v="0"/>
    <n v="5"/>
    <s v="Friday"/>
    <x v="1"/>
    <x v="1"/>
  </r>
  <r>
    <x v="2"/>
    <n v="1"/>
    <s v="31-00321"/>
    <x v="4"/>
    <d v="1899-12-30T12:33:00"/>
    <x v="0"/>
    <n v="29"/>
    <n v="65"/>
    <n v="4.99"/>
    <b v="1"/>
    <n v="5"/>
    <s v="Friday"/>
    <x v="1"/>
    <x v="0"/>
  </r>
  <r>
    <x v="2"/>
    <n v="1"/>
    <s v="31-00322"/>
    <x v="4"/>
    <d v="1899-12-30T12:51:00"/>
    <x v="0"/>
    <n v="38"/>
    <n v="44"/>
    <n v="4.99"/>
    <b v="0"/>
    <n v="5"/>
    <s v="Friday"/>
    <x v="1"/>
    <x v="0"/>
  </r>
  <r>
    <x v="2"/>
    <n v="1"/>
    <s v="31-00323"/>
    <x v="4"/>
    <d v="1899-12-30T13:08:00"/>
    <x v="0"/>
    <n v="21"/>
    <n v="28"/>
    <n v="4.99"/>
    <b v="0"/>
    <n v="5"/>
    <s v="Friday"/>
    <x v="1"/>
    <x v="1"/>
  </r>
  <r>
    <x v="2"/>
    <n v="1"/>
    <s v="31-00324"/>
    <x v="4"/>
    <d v="1899-12-30T13:09:00"/>
    <x v="0"/>
    <n v="22"/>
    <n v="61"/>
    <n v="4.99"/>
    <b v="0"/>
    <n v="5"/>
    <s v="Friday"/>
    <x v="1"/>
    <x v="0"/>
  </r>
  <r>
    <x v="2"/>
    <n v="1"/>
    <s v="31-00325"/>
    <x v="4"/>
    <d v="1899-12-30T13:38:00"/>
    <x v="0"/>
    <n v="22"/>
    <n v="39"/>
    <n v="4.99"/>
    <b v="0"/>
    <n v="5"/>
    <s v="Friday"/>
    <x v="1"/>
    <x v="0"/>
  </r>
  <r>
    <x v="2"/>
    <n v="1"/>
    <s v="31-00326"/>
    <x v="4"/>
    <d v="1899-12-30T13:41:00"/>
    <x v="0"/>
    <n v="29"/>
    <n v="26"/>
    <n v="4.99"/>
    <b v="0"/>
    <n v="5"/>
    <s v="Friday"/>
    <x v="1"/>
    <x v="1"/>
  </r>
  <r>
    <x v="2"/>
    <n v="1"/>
    <s v="31-00327"/>
    <x v="4"/>
    <d v="1899-12-30T13:45:00"/>
    <x v="0"/>
    <n v="37"/>
    <n v="69"/>
    <n v="4.99"/>
    <b v="0"/>
    <n v="5"/>
    <s v="Friday"/>
    <x v="1"/>
    <x v="0"/>
  </r>
  <r>
    <x v="2"/>
    <n v="1"/>
    <s v="31-00328"/>
    <x v="4"/>
    <d v="1899-12-30T13:47:00"/>
    <x v="0"/>
    <n v="32"/>
    <n v="28"/>
    <n v="4.99"/>
    <b v="0"/>
    <n v="5"/>
    <s v="Friday"/>
    <x v="1"/>
    <x v="1"/>
  </r>
  <r>
    <x v="2"/>
    <n v="1"/>
    <s v="31-00329"/>
    <x v="4"/>
    <d v="1899-12-30T14:54:00"/>
    <x v="0"/>
    <n v="21"/>
    <n v="121"/>
    <n v="4.99"/>
    <b v="0"/>
    <n v="5"/>
    <s v="Friday"/>
    <x v="1"/>
    <x v="0"/>
  </r>
  <r>
    <x v="2"/>
    <n v="1"/>
    <s v="31-00330"/>
    <x v="4"/>
    <d v="1899-12-30T15:30:00"/>
    <x v="0"/>
    <n v="21"/>
    <n v="62"/>
    <n v="4.99"/>
    <b v="0"/>
    <n v="5"/>
    <s v="Friday"/>
    <x v="1"/>
    <x v="0"/>
  </r>
  <r>
    <x v="2"/>
    <n v="1"/>
    <s v="31-00331"/>
    <x v="4"/>
    <d v="1899-12-30T16:06:00"/>
    <x v="0"/>
    <n v="33"/>
    <n v="45"/>
    <n v="4.99"/>
    <b v="0"/>
    <n v="5"/>
    <s v="Friday"/>
    <x v="1"/>
    <x v="0"/>
  </r>
  <r>
    <x v="2"/>
    <n v="1"/>
    <s v="31-00332"/>
    <x v="4"/>
    <d v="1899-12-30T16:14:00"/>
    <x v="0"/>
    <n v="33"/>
    <n v="47"/>
    <n v="4.99"/>
    <b v="0"/>
    <n v="5"/>
    <s v="Friday"/>
    <x v="1"/>
    <x v="0"/>
  </r>
  <r>
    <x v="2"/>
    <n v="1"/>
    <s v="31-00333"/>
    <x v="4"/>
    <d v="1899-12-30T16:29:00"/>
    <x v="0"/>
    <n v="40"/>
    <n v="68"/>
    <n v="4.99"/>
    <b v="0"/>
    <n v="5"/>
    <s v="Friday"/>
    <x v="1"/>
    <x v="0"/>
  </r>
  <r>
    <x v="2"/>
    <n v="1"/>
    <s v="31-00334"/>
    <x v="4"/>
    <d v="1899-12-30T16:32:00"/>
    <x v="0"/>
    <n v="40"/>
    <n v="48"/>
    <n v="4.99"/>
    <b v="0"/>
    <n v="5"/>
    <s v="Friday"/>
    <x v="1"/>
    <x v="0"/>
  </r>
  <r>
    <x v="2"/>
    <n v="1"/>
    <s v="31-00335"/>
    <x v="4"/>
    <d v="1899-12-30T16:37:00"/>
    <x v="0"/>
    <n v="22"/>
    <n v="20"/>
    <n v="4.99"/>
    <b v="0"/>
    <n v="5"/>
    <s v="Friday"/>
    <x v="1"/>
    <x v="1"/>
  </r>
  <r>
    <x v="2"/>
    <n v="1"/>
    <s v="31-00336"/>
    <x v="4"/>
    <d v="1899-12-30T16:37:00"/>
    <x v="0"/>
    <n v="28"/>
    <n v="67"/>
    <n v="4.99"/>
    <b v="0"/>
    <n v="5"/>
    <s v="Friday"/>
    <x v="1"/>
    <x v="0"/>
  </r>
  <r>
    <x v="2"/>
    <n v="1"/>
    <s v="31-00337"/>
    <x v="4"/>
    <d v="1899-12-30T16:42:00"/>
    <x v="0"/>
    <n v="29"/>
    <n v="68"/>
    <n v="4.99"/>
    <b v="0"/>
    <n v="5"/>
    <s v="Friday"/>
    <x v="1"/>
    <x v="0"/>
  </r>
  <r>
    <x v="2"/>
    <n v="1"/>
    <s v="31-00338"/>
    <x v="4"/>
    <d v="1899-12-30T16:53:00"/>
    <x v="0"/>
    <n v="27"/>
    <n v="36"/>
    <n v="4.99"/>
    <b v="0"/>
    <n v="5"/>
    <s v="Friday"/>
    <x v="1"/>
    <x v="0"/>
  </r>
  <r>
    <x v="2"/>
    <n v="1"/>
    <s v="31-00339"/>
    <x v="4"/>
    <d v="1899-12-30T16:57:00"/>
    <x v="0"/>
    <n v="28"/>
    <n v="38"/>
    <n v="4.99"/>
    <b v="0"/>
    <n v="5"/>
    <s v="Friday"/>
    <x v="1"/>
    <x v="0"/>
  </r>
  <r>
    <x v="2"/>
    <n v="1"/>
    <s v="31-00340"/>
    <x v="4"/>
    <d v="1899-12-30T17:01:00"/>
    <x v="0"/>
    <n v="92"/>
    <n v="79"/>
    <n v="4.99"/>
    <b v="0"/>
    <n v="5"/>
    <s v="Friday"/>
    <x v="1"/>
    <x v="0"/>
  </r>
  <r>
    <x v="2"/>
    <n v="1"/>
    <s v="31-00341"/>
    <x v="4"/>
    <d v="1899-12-30T17:02:00"/>
    <x v="1"/>
    <s v="N/A"/>
    <n v="40"/>
    <n v="4.99"/>
    <b v="0"/>
    <n v="5"/>
    <s v="Friday"/>
    <x v="1"/>
    <x v="0"/>
  </r>
  <r>
    <x v="2"/>
    <n v="1"/>
    <s v="31-00342"/>
    <x v="4"/>
    <d v="1899-12-30T17:04:00"/>
    <x v="0"/>
    <n v="65"/>
    <n v="174"/>
    <n v="4.99"/>
    <b v="0"/>
    <n v="5"/>
    <s v="Friday"/>
    <x v="1"/>
    <x v="0"/>
  </r>
  <r>
    <x v="2"/>
    <n v="1"/>
    <s v="31-00343"/>
    <x v="4"/>
    <d v="1899-12-30T17:06:00"/>
    <x v="0"/>
    <n v="105"/>
    <n v="43"/>
    <n v="4.99"/>
    <b v="0"/>
    <n v="5"/>
    <s v="Friday"/>
    <x v="1"/>
    <x v="0"/>
  </r>
  <r>
    <x v="2"/>
    <n v="1"/>
    <s v="31-00344"/>
    <x v="4"/>
    <d v="1899-12-30T17:07:00"/>
    <x v="1"/>
    <s v="N/A"/>
    <n v="38"/>
    <n v="4.99"/>
    <b v="0"/>
    <n v="5"/>
    <s v="Friday"/>
    <x v="1"/>
    <x v="0"/>
  </r>
  <r>
    <x v="2"/>
    <n v="1"/>
    <s v="31-00345"/>
    <x v="4"/>
    <d v="1899-12-30T17:08:00"/>
    <x v="0"/>
    <n v="86"/>
    <n v="79"/>
    <n v="4.99"/>
    <b v="0"/>
    <n v="5"/>
    <s v="Friday"/>
    <x v="1"/>
    <x v="0"/>
  </r>
  <r>
    <x v="2"/>
    <n v="1"/>
    <s v="31-00346"/>
    <x v="4"/>
    <d v="1899-12-30T17:09:00"/>
    <x v="0"/>
    <n v="87"/>
    <n v="47"/>
    <n v="4.99"/>
    <b v="0"/>
    <n v="5"/>
    <s v="Friday"/>
    <x v="1"/>
    <x v="0"/>
  </r>
  <r>
    <x v="2"/>
    <n v="1"/>
    <s v="31-00347"/>
    <x v="4"/>
    <d v="1899-12-30T17:09:00"/>
    <x v="0"/>
    <n v="98"/>
    <n v="80"/>
    <n v="4.99"/>
    <b v="0"/>
    <n v="5"/>
    <s v="Friday"/>
    <x v="1"/>
    <x v="0"/>
  </r>
  <r>
    <x v="2"/>
    <n v="1"/>
    <s v="31-00348"/>
    <x v="4"/>
    <d v="1899-12-30T17:13:00"/>
    <x v="0"/>
    <n v="113"/>
    <n v="45"/>
    <n v="4.99"/>
    <b v="0"/>
    <n v="5"/>
    <s v="Friday"/>
    <x v="1"/>
    <x v="0"/>
  </r>
  <r>
    <x v="2"/>
    <n v="1"/>
    <s v="31-00350"/>
    <x v="4"/>
    <d v="1899-12-30T17:14:00"/>
    <x v="0"/>
    <n v="96"/>
    <n v="70"/>
    <n v="4.99"/>
    <b v="0"/>
    <n v="5"/>
    <s v="Friday"/>
    <x v="1"/>
    <x v="0"/>
  </r>
  <r>
    <x v="2"/>
    <n v="1"/>
    <s v="31-00349"/>
    <x v="4"/>
    <d v="1899-12-30T17:14:00"/>
    <x v="0"/>
    <n v="116"/>
    <n v="98"/>
    <n v="4.99"/>
    <b v="0"/>
    <n v="5"/>
    <s v="Friday"/>
    <x v="1"/>
    <x v="0"/>
  </r>
  <r>
    <x v="2"/>
    <n v="1"/>
    <s v="31-00351"/>
    <x v="4"/>
    <d v="1899-12-30T17:16:00"/>
    <x v="1"/>
    <s v="N/A"/>
    <n v="34"/>
    <n v="4.99"/>
    <b v="0"/>
    <n v="5"/>
    <s v="Friday"/>
    <x v="1"/>
    <x v="1"/>
  </r>
  <r>
    <x v="2"/>
    <n v="1"/>
    <s v="31-00352"/>
    <x v="4"/>
    <d v="1899-12-30T17:18:00"/>
    <x v="1"/>
    <s v="N/A"/>
    <n v="34"/>
    <n v="4.99"/>
    <b v="0"/>
    <n v="5"/>
    <s v="Friday"/>
    <x v="1"/>
    <x v="1"/>
  </r>
  <r>
    <x v="2"/>
    <n v="1"/>
    <s v="31-00353"/>
    <x v="4"/>
    <d v="1899-12-30T17:20:00"/>
    <x v="1"/>
    <s v="N/A"/>
    <n v="25"/>
    <n v="4.99"/>
    <b v="0"/>
    <n v="5"/>
    <s v="Friday"/>
    <x v="1"/>
    <x v="1"/>
  </r>
  <r>
    <x v="2"/>
    <n v="1"/>
    <s v="31-00354"/>
    <x v="4"/>
    <d v="1899-12-30T17:20:00"/>
    <x v="1"/>
    <s v="N/A"/>
    <n v="33"/>
    <n v="4.99"/>
    <b v="0"/>
    <n v="5"/>
    <s v="Friday"/>
    <x v="1"/>
    <x v="1"/>
  </r>
  <r>
    <x v="2"/>
    <n v="1"/>
    <s v="31-00355"/>
    <x v="4"/>
    <d v="1899-12-30T17:21:00"/>
    <x v="0"/>
    <n v="101"/>
    <n v="77"/>
    <n v="4.99"/>
    <b v="0"/>
    <n v="5"/>
    <s v="Friday"/>
    <x v="1"/>
    <x v="0"/>
  </r>
  <r>
    <x v="2"/>
    <n v="1"/>
    <s v="31-00356"/>
    <x v="4"/>
    <d v="1899-12-30T17:21:00"/>
    <x v="0"/>
    <n v="104"/>
    <n v="134"/>
    <n v="4.99"/>
    <b v="0"/>
    <n v="5"/>
    <s v="Friday"/>
    <x v="1"/>
    <x v="0"/>
  </r>
  <r>
    <x v="2"/>
    <n v="1"/>
    <s v="31-00357"/>
    <x v="4"/>
    <d v="1899-12-30T17:22:00"/>
    <x v="1"/>
    <s v="N/A"/>
    <n v="36"/>
    <n v="4.99"/>
    <b v="0"/>
    <n v="5"/>
    <s v="Friday"/>
    <x v="1"/>
    <x v="0"/>
  </r>
  <r>
    <x v="2"/>
    <n v="1"/>
    <s v="31-00359"/>
    <x v="4"/>
    <d v="1899-12-30T17:24:00"/>
    <x v="0"/>
    <n v="90"/>
    <n v="46"/>
    <n v="4.99"/>
    <b v="0"/>
    <n v="5"/>
    <s v="Friday"/>
    <x v="1"/>
    <x v="0"/>
  </r>
  <r>
    <x v="2"/>
    <n v="1"/>
    <s v="31-00358"/>
    <x v="4"/>
    <d v="1899-12-30T17:24:00"/>
    <x v="0"/>
    <n v="63"/>
    <n v="63"/>
    <n v="4.99"/>
    <b v="0"/>
    <n v="5"/>
    <s v="Friday"/>
    <x v="1"/>
    <x v="0"/>
  </r>
  <r>
    <x v="2"/>
    <n v="1"/>
    <s v="31-00360"/>
    <x v="4"/>
    <d v="1899-12-30T17:25:00"/>
    <x v="0"/>
    <n v="110"/>
    <n v="64"/>
    <n v="4.99"/>
    <b v="1"/>
    <n v="5"/>
    <s v="Friday"/>
    <x v="1"/>
    <x v="0"/>
  </r>
  <r>
    <x v="2"/>
    <n v="1"/>
    <s v="31-00361"/>
    <x v="4"/>
    <d v="1899-12-30T17:26:00"/>
    <x v="0"/>
    <n v="100"/>
    <n v="63"/>
    <n v="4.99"/>
    <b v="0"/>
    <n v="5"/>
    <s v="Friday"/>
    <x v="1"/>
    <x v="0"/>
  </r>
  <r>
    <x v="2"/>
    <n v="1"/>
    <s v="31-00362"/>
    <x v="4"/>
    <d v="1899-12-30T17:27:00"/>
    <x v="1"/>
    <s v="N/A"/>
    <n v="25"/>
    <n v="4.99"/>
    <b v="0"/>
    <n v="5"/>
    <s v="Friday"/>
    <x v="1"/>
    <x v="1"/>
  </r>
  <r>
    <x v="2"/>
    <n v="1"/>
    <s v="31-00365"/>
    <x v="4"/>
    <d v="1899-12-30T17:30:00"/>
    <x v="1"/>
    <s v="N/A"/>
    <n v="25"/>
    <n v="4.99"/>
    <b v="0"/>
    <n v="5"/>
    <s v="Friday"/>
    <x v="1"/>
    <x v="1"/>
  </r>
  <r>
    <x v="2"/>
    <n v="1"/>
    <s v="31-00364"/>
    <x v="4"/>
    <d v="1899-12-30T17:30:00"/>
    <x v="0"/>
    <n v="117"/>
    <n v="74"/>
    <n v="4.99"/>
    <b v="1"/>
    <n v="5"/>
    <s v="Friday"/>
    <x v="1"/>
    <x v="0"/>
  </r>
  <r>
    <x v="2"/>
    <n v="1"/>
    <s v="31-00363"/>
    <x v="4"/>
    <d v="1899-12-30T17:30:00"/>
    <x v="0"/>
    <n v="98"/>
    <n v="106"/>
    <n v="4.99"/>
    <b v="0"/>
    <n v="5"/>
    <s v="Friday"/>
    <x v="1"/>
    <x v="0"/>
  </r>
  <r>
    <x v="2"/>
    <n v="1"/>
    <s v="31-00366"/>
    <x v="4"/>
    <d v="1899-12-30T17:32:00"/>
    <x v="0"/>
    <n v="68"/>
    <n v="59"/>
    <n v="4.99"/>
    <b v="0"/>
    <n v="5"/>
    <s v="Friday"/>
    <x v="1"/>
    <x v="0"/>
  </r>
  <r>
    <x v="2"/>
    <n v="1"/>
    <s v="31-00367"/>
    <x v="4"/>
    <d v="1899-12-30T17:33:00"/>
    <x v="1"/>
    <s v="N/A"/>
    <n v="21"/>
    <n v="4.99"/>
    <b v="0"/>
    <n v="5"/>
    <s v="Friday"/>
    <x v="1"/>
    <x v="1"/>
  </r>
  <r>
    <x v="2"/>
    <n v="1"/>
    <s v="31-00368"/>
    <x v="4"/>
    <d v="1899-12-30T17:33:00"/>
    <x v="0"/>
    <n v="79"/>
    <n v="53"/>
    <n v="4.99"/>
    <b v="0"/>
    <n v="5"/>
    <s v="Friday"/>
    <x v="1"/>
    <x v="0"/>
  </r>
  <r>
    <x v="2"/>
    <n v="1"/>
    <s v="31-00369"/>
    <x v="4"/>
    <d v="1899-12-30T17:35:00"/>
    <x v="0"/>
    <n v="89"/>
    <n v="121"/>
    <n v="4.99"/>
    <b v="0"/>
    <n v="5"/>
    <s v="Friday"/>
    <x v="1"/>
    <x v="0"/>
  </r>
  <r>
    <x v="2"/>
    <n v="1"/>
    <s v="31-00370"/>
    <x v="4"/>
    <d v="1899-12-30T17:37:00"/>
    <x v="1"/>
    <s v="N/A"/>
    <n v="32"/>
    <n v="4.99"/>
    <b v="0"/>
    <n v="5"/>
    <s v="Friday"/>
    <x v="1"/>
    <x v="1"/>
  </r>
  <r>
    <x v="2"/>
    <n v="1"/>
    <s v="31-00371"/>
    <x v="4"/>
    <d v="1899-12-30T17:39:00"/>
    <x v="0"/>
    <n v="84"/>
    <n v="193"/>
    <n v="4.99"/>
    <b v="0"/>
    <n v="5"/>
    <s v="Friday"/>
    <x v="1"/>
    <x v="0"/>
  </r>
  <r>
    <x v="2"/>
    <n v="1"/>
    <s v="31-00372"/>
    <x v="4"/>
    <d v="1899-12-30T17:40:00"/>
    <x v="0"/>
    <n v="64"/>
    <n v="236"/>
    <n v="4.99"/>
    <b v="0"/>
    <n v="5"/>
    <s v="Friday"/>
    <x v="1"/>
    <x v="0"/>
  </r>
  <r>
    <x v="2"/>
    <n v="1"/>
    <s v="31-00373"/>
    <x v="4"/>
    <d v="1899-12-30T17:41:00"/>
    <x v="0"/>
    <n v="101"/>
    <n v="42"/>
    <n v="4.99"/>
    <b v="0"/>
    <n v="5"/>
    <s v="Friday"/>
    <x v="1"/>
    <x v="0"/>
  </r>
  <r>
    <x v="2"/>
    <n v="1"/>
    <s v="31-00374"/>
    <x v="4"/>
    <d v="1899-12-30T17:41:00"/>
    <x v="0"/>
    <n v="95"/>
    <n v="58"/>
    <n v="4.99"/>
    <b v="0"/>
    <n v="5"/>
    <s v="Friday"/>
    <x v="1"/>
    <x v="0"/>
  </r>
  <r>
    <x v="2"/>
    <n v="1"/>
    <s v="31-00375"/>
    <x v="4"/>
    <d v="1899-12-30T17:43:00"/>
    <x v="0"/>
    <n v="126"/>
    <n v="88"/>
    <n v="4.99"/>
    <b v="0"/>
    <n v="5"/>
    <s v="Friday"/>
    <x v="1"/>
    <x v="0"/>
  </r>
  <r>
    <x v="2"/>
    <n v="1"/>
    <s v="31-00377"/>
    <x v="4"/>
    <d v="1899-12-30T17:44:00"/>
    <x v="0"/>
    <n v="111"/>
    <n v="65"/>
    <n v="4.99"/>
    <b v="0"/>
    <n v="5"/>
    <s v="Friday"/>
    <x v="1"/>
    <x v="0"/>
  </r>
  <r>
    <x v="2"/>
    <n v="1"/>
    <s v="31-00376"/>
    <x v="4"/>
    <d v="1899-12-30T17:44:00"/>
    <x v="0"/>
    <n v="95"/>
    <n v="91"/>
    <n v="4.99"/>
    <b v="0"/>
    <n v="5"/>
    <s v="Friday"/>
    <x v="1"/>
    <x v="0"/>
  </r>
  <r>
    <x v="2"/>
    <n v="1"/>
    <s v="31-00378"/>
    <x v="4"/>
    <d v="1899-12-30T17:51:00"/>
    <x v="0"/>
    <n v="121"/>
    <n v="74"/>
    <n v="4.99"/>
    <b v="0"/>
    <n v="5"/>
    <s v="Friday"/>
    <x v="1"/>
    <x v="0"/>
  </r>
  <r>
    <x v="2"/>
    <n v="1"/>
    <s v="31-00379"/>
    <x v="4"/>
    <d v="1899-12-30T17:52:00"/>
    <x v="0"/>
    <n v="98"/>
    <n v="50"/>
    <n v="4.99"/>
    <b v="1"/>
    <n v="5"/>
    <s v="Friday"/>
    <x v="1"/>
    <x v="0"/>
  </r>
  <r>
    <x v="2"/>
    <n v="1"/>
    <s v="31-00380"/>
    <x v="4"/>
    <d v="1899-12-30T17:57:00"/>
    <x v="0"/>
    <n v="109"/>
    <n v="69"/>
    <n v="4.99"/>
    <b v="0"/>
    <n v="5"/>
    <s v="Friday"/>
    <x v="1"/>
    <x v="0"/>
  </r>
  <r>
    <x v="2"/>
    <n v="1"/>
    <s v="31-00381"/>
    <x v="4"/>
    <d v="1899-12-30T17:58:00"/>
    <x v="0"/>
    <n v="93"/>
    <n v="123"/>
    <n v="4.99"/>
    <b v="0"/>
    <n v="5"/>
    <s v="Friday"/>
    <x v="1"/>
    <x v="0"/>
  </r>
  <r>
    <x v="2"/>
    <n v="1"/>
    <s v="31-00382"/>
    <x v="4"/>
    <d v="1899-12-30T18:05:00"/>
    <x v="0"/>
    <n v="108"/>
    <n v="94"/>
    <n v="4.99"/>
    <b v="0"/>
    <n v="5"/>
    <s v="Friday"/>
    <x v="1"/>
    <x v="0"/>
  </r>
  <r>
    <x v="2"/>
    <n v="1"/>
    <s v="31-00384"/>
    <x v="4"/>
    <d v="1899-12-30T18:06:00"/>
    <x v="0"/>
    <n v="126"/>
    <n v="37"/>
    <n v="4.99"/>
    <b v="0"/>
    <n v="5"/>
    <s v="Friday"/>
    <x v="1"/>
    <x v="0"/>
  </r>
  <r>
    <x v="2"/>
    <n v="1"/>
    <s v="31-00383"/>
    <x v="4"/>
    <d v="1899-12-30T18:06:00"/>
    <x v="0"/>
    <n v="89"/>
    <n v="51"/>
    <n v="4.99"/>
    <b v="0"/>
    <n v="5"/>
    <s v="Friday"/>
    <x v="1"/>
    <x v="0"/>
  </r>
  <r>
    <x v="2"/>
    <n v="1"/>
    <s v="31-00385"/>
    <x v="4"/>
    <d v="1899-12-30T18:07:00"/>
    <x v="0"/>
    <n v="84"/>
    <n v="34"/>
    <n v="4.99"/>
    <b v="0"/>
    <n v="5"/>
    <s v="Friday"/>
    <x v="1"/>
    <x v="1"/>
  </r>
  <r>
    <x v="2"/>
    <n v="1"/>
    <s v="31-00386"/>
    <x v="4"/>
    <d v="1899-12-30T18:07:00"/>
    <x v="0"/>
    <n v="97"/>
    <n v="86"/>
    <n v="4.99"/>
    <b v="0"/>
    <n v="5"/>
    <s v="Friday"/>
    <x v="1"/>
    <x v="0"/>
  </r>
  <r>
    <x v="2"/>
    <n v="1"/>
    <s v="31-00388"/>
    <x v="4"/>
    <d v="1899-12-30T18:12:00"/>
    <x v="0"/>
    <n v="113"/>
    <n v="73"/>
    <n v="4.99"/>
    <b v="0"/>
    <n v="5"/>
    <s v="Friday"/>
    <x v="1"/>
    <x v="0"/>
  </r>
  <r>
    <x v="2"/>
    <n v="1"/>
    <s v="31-00387"/>
    <x v="4"/>
    <d v="1899-12-30T18:12:00"/>
    <x v="0"/>
    <n v="140"/>
    <n v="76"/>
    <n v="4.99"/>
    <b v="0"/>
    <n v="5"/>
    <s v="Friday"/>
    <x v="1"/>
    <x v="0"/>
  </r>
  <r>
    <x v="2"/>
    <n v="1"/>
    <s v="31-00390"/>
    <x v="4"/>
    <d v="1899-12-30T18:13:00"/>
    <x v="0"/>
    <n v="154"/>
    <n v="40"/>
    <n v="4.99"/>
    <b v="0"/>
    <n v="5"/>
    <s v="Friday"/>
    <x v="1"/>
    <x v="0"/>
  </r>
  <r>
    <x v="2"/>
    <n v="1"/>
    <s v="31-00389"/>
    <x v="4"/>
    <d v="1899-12-30T18:13:00"/>
    <x v="0"/>
    <n v="124"/>
    <n v="52"/>
    <n v="4.99"/>
    <b v="0"/>
    <n v="5"/>
    <s v="Friday"/>
    <x v="1"/>
    <x v="0"/>
  </r>
  <r>
    <x v="2"/>
    <n v="1"/>
    <s v="31-00391"/>
    <x v="4"/>
    <d v="1899-12-30T18:15:00"/>
    <x v="0"/>
    <n v="106"/>
    <n v="115"/>
    <n v="4.99"/>
    <b v="1"/>
    <n v="5"/>
    <s v="Friday"/>
    <x v="1"/>
    <x v="0"/>
  </r>
  <r>
    <x v="2"/>
    <n v="1"/>
    <s v="31-00393"/>
    <x v="4"/>
    <d v="1899-12-30T18:16:00"/>
    <x v="0"/>
    <n v="115"/>
    <n v="35"/>
    <n v="4.99"/>
    <b v="0"/>
    <n v="5"/>
    <s v="Friday"/>
    <x v="1"/>
    <x v="1"/>
  </r>
  <r>
    <x v="2"/>
    <n v="1"/>
    <s v="31-00392"/>
    <x v="4"/>
    <d v="1899-12-30T18:16:00"/>
    <x v="0"/>
    <n v="129"/>
    <n v="37"/>
    <n v="4.99"/>
    <b v="0"/>
    <n v="5"/>
    <s v="Friday"/>
    <x v="1"/>
    <x v="0"/>
  </r>
  <r>
    <x v="2"/>
    <n v="1"/>
    <s v="31-00394"/>
    <x v="4"/>
    <d v="1899-12-30T18:17:00"/>
    <x v="0"/>
    <n v="100"/>
    <n v="76"/>
    <n v="4.99"/>
    <b v="0"/>
    <n v="5"/>
    <s v="Friday"/>
    <x v="1"/>
    <x v="0"/>
  </r>
  <r>
    <x v="2"/>
    <n v="1"/>
    <s v="31-00395"/>
    <x v="4"/>
    <d v="1899-12-30T18:18:00"/>
    <x v="0"/>
    <n v="111"/>
    <n v="92"/>
    <n v="4.99"/>
    <b v="0"/>
    <n v="5"/>
    <s v="Friday"/>
    <x v="1"/>
    <x v="0"/>
  </r>
  <r>
    <x v="2"/>
    <n v="1"/>
    <s v="31-00396"/>
    <x v="4"/>
    <d v="1899-12-30T18:20:00"/>
    <x v="0"/>
    <n v="147"/>
    <n v="35"/>
    <n v="4.99"/>
    <b v="0"/>
    <n v="5"/>
    <s v="Friday"/>
    <x v="1"/>
    <x v="1"/>
  </r>
  <r>
    <x v="2"/>
    <n v="1"/>
    <s v="31-00398"/>
    <x v="4"/>
    <d v="1899-12-30T18:24:00"/>
    <x v="1"/>
    <s v="N/A"/>
    <n v="21"/>
    <n v="4.99"/>
    <b v="0"/>
    <n v="5"/>
    <s v="Friday"/>
    <x v="1"/>
    <x v="1"/>
  </r>
  <r>
    <x v="2"/>
    <n v="1"/>
    <s v="31-00397"/>
    <x v="4"/>
    <d v="1899-12-30T18:24:00"/>
    <x v="0"/>
    <n v="108"/>
    <n v="46"/>
    <n v="4.99"/>
    <b v="0"/>
    <n v="5"/>
    <s v="Friday"/>
    <x v="1"/>
    <x v="0"/>
  </r>
  <r>
    <x v="2"/>
    <n v="1"/>
    <s v="31-00399"/>
    <x v="4"/>
    <d v="1899-12-30T18:31:00"/>
    <x v="0"/>
    <n v="91"/>
    <n v="88"/>
    <n v="4.99"/>
    <b v="0"/>
    <n v="5"/>
    <s v="Friday"/>
    <x v="1"/>
    <x v="0"/>
  </r>
  <r>
    <x v="2"/>
    <n v="1"/>
    <s v="31-00400"/>
    <x v="4"/>
    <d v="1899-12-30T18:37:00"/>
    <x v="1"/>
    <s v="N/A"/>
    <n v="23"/>
    <n v="4.99"/>
    <b v="0"/>
    <n v="5"/>
    <s v="Friday"/>
    <x v="1"/>
    <x v="1"/>
  </r>
  <r>
    <x v="2"/>
    <n v="1"/>
    <s v="31-00401"/>
    <x v="4"/>
    <d v="1899-12-30T18:41:00"/>
    <x v="1"/>
    <s v="N/A"/>
    <n v="24"/>
    <n v="4.99"/>
    <b v="0"/>
    <n v="5"/>
    <s v="Friday"/>
    <x v="1"/>
    <x v="1"/>
  </r>
  <r>
    <x v="2"/>
    <n v="1"/>
    <s v="31-00402"/>
    <x v="4"/>
    <d v="1899-12-30T18:42:00"/>
    <x v="0"/>
    <n v="103"/>
    <n v="27"/>
    <n v="4.99"/>
    <b v="0"/>
    <n v="5"/>
    <s v="Friday"/>
    <x v="1"/>
    <x v="1"/>
  </r>
  <r>
    <x v="2"/>
    <n v="1"/>
    <s v="31-00403"/>
    <x v="4"/>
    <d v="1899-12-30T18:42:00"/>
    <x v="0"/>
    <n v="123"/>
    <n v="31"/>
    <n v="4.99"/>
    <b v="0"/>
    <n v="5"/>
    <s v="Friday"/>
    <x v="1"/>
    <x v="1"/>
  </r>
  <r>
    <x v="2"/>
    <n v="1"/>
    <s v="31-00404"/>
    <x v="4"/>
    <d v="1899-12-30T18:45:00"/>
    <x v="0"/>
    <n v="125"/>
    <n v="38"/>
    <n v="4.99"/>
    <b v="0"/>
    <n v="5"/>
    <s v="Friday"/>
    <x v="1"/>
    <x v="0"/>
  </r>
  <r>
    <x v="2"/>
    <n v="1"/>
    <s v="31-00405"/>
    <x v="4"/>
    <d v="1899-12-30T18:46:00"/>
    <x v="0"/>
    <n v="101"/>
    <n v="57"/>
    <n v="4.99"/>
    <b v="0"/>
    <n v="5"/>
    <s v="Friday"/>
    <x v="1"/>
    <x v="0"/>
  </r>
  <r>
    <x v="2"/>
    <n v="1"/>
    <s v="31-00406"/>
    <x v="4"/>
    <d v="1899-12-30T18:48:00"/>
    <x v="0"/>
    <n v="140"/>
    <n v="73"/>
    <n v="4.99"/>
    <b v="1"/>
    <n v="5"/>
    <s v="Friday"/>
    <x v="1"/>
    <x v="0"/>
  </r>
  <r>
    <x v="2"/>
    <n v="1"/>
    <s v="31-00407"/>
    <x v="4"/>
    <d v="1899-12-30T18:49:00"/>
    <x v="0"/>
    <n v="139"/>
    <n v="33"/>
    <n v="4.99"/>
    <b v="0"/>
    <n v="5"/>
    <s v="Friday"/>
    <x v="1"/>
    <x v="1"/>
  </r>
  <r>
    <x v="2"/>
    <n v="1"/>
    <s v="31-00409"/>
    <x v="4"/>
    <d v="1899-12-30T18:53:00"/>
    <x v="0"/>
    <n v="68"/>
    <n v="88"/>
    <n v="4.99"/>
    <b v="0"/>
    <n v="5"/>
    <s v="Friday"/>
    <x v="1"/>
    <x v="0"/>
  </r>
  <r>
    <x v="2"/>
    <n v="1"/>
    <s v="31-00408"/>
    <x v="4"/>
    <d v="1899-12-30T18:53:00"/>
    <x v="0"/>
    <n v="94"/>
    <n v="109"/>
    <n v="4.99"/>
    <b v="0"/>
    <n v="5"/>
    <s v="Friday"/>
    <x v="1"/>
    <x v="0"/>
  </r>
  <r>
    <x v="2"/>
    <n v="1"/>
    <s v="31-00411"/>
    <x v="4"/>
    <d v="1899-12-30T18:55:00"/>
    <x v="0"/>
    <n v="127"/>
    <n v="39"/>
    <n v="4.99"/>
    <b v="0"/>
    <n v="5"/>
    <s v="Friday"/>
    <x v="1"/>
    <x v="0"/>
  </r>
  <r>
    <x v="2"/>
    <n v="1"/>
    <s v="31-00410"/>
    <x v="4"/>
    <d v="1899-12-30T18:55:00"/>
    <x v="0"/>
    <n v="91"/>
    <n v="41"/>
    <n v="4.99"/>
    <b v="0"/>
    <n v="5"/>
    <s v="Friday"/>
    <x v="1"/>
    <x v="0"/>
  </r>
  <r>
    <x v="2"/>
    <n v="1"/>
    <s v="31-00412"/>
    <x v="4"/>
    <d v="1899-12-30T19:01:00"/>
    <x v="0"/>
    <n v="111"/>
    <n v="41"/>
    <n v="4.99"/>
    <b v="0"/>
    <n v="5"/>
    <s v="Friday"/>
    <x v="1"/>
    <x v="0"/>
  </r>
  <r>
    <x v="2"/>
    <n v="1"/>
    <s v="31-00413"/>
    <x v="4"/>
    <d v="1899-12-30T19:09:00"/>
    <x v="0"/>
    <n v="101"/>
    <n v="71"/>
    <n v="4.99"/>
    <b v="0"/>
    <n v="5"/>
    <s v="Friday"/>
    <x v="1"/>
    <x v="0"/>
  </r>
  <r>
    <x v="2"/>
    <n v="1"/>
    <s v="31-00414"/>
    <x v="4"/>
    <d v="1899-12-30T19:10:00"/>
    <x v="0"/>
    <n v="122"/>
    <n v="137"/>
    <n v="4.99"/>
    <b v="0"/>
    <n v="5"/>
    <s v="Friday"/>
    <x v="1"/>
    <x v="0"/>
  </r>
  <r>
    <x v="2"/>
    <n v="1"/>
    <s v="31-00415"/>
    <x v="4"/>
    <d v="1899-12-30T19:14:00"/>
    <x v="0"/>
    <n v="141"/>
    <n v="31"/>
    <n v="4.99"/>
    <b v="0"/>
    <n v="5"/>
    <s v="Friday"/>
    <x v="1"/>
    <x v="1"/>
  </r>
  <r>
    <x v="2"/>
    <n v="1"/>
    <s v="31-00416"/>
    <x v="4"/>
    <d v="1899-12-30T19:33:00"/>
    <x v="0"/>
    <n v="126"/>
    <n v="33"/>
    <n v="4.99"/>
    <b v="0"/>
    <n v="5"/>
    <s v="Friday"/>
    <x v="1"/>
    <x v="1"/>
  </r>
  <r>
    <x v="2"/>
    <n v="1"/>
    <s v="31-00417"/>
    <x v="4"/>
    <d v="1899-12-30T19:33:00"/>
    <x v="0"/>
    <n v="94"/>
    <n v="33"/>
    <n v="4.99"/>
    <b v="0"/>
    <n v="5"/>
    <s v="Friday"/>
    <x v="1"/>
    <x v="1"/>
  </r>
  <r>
    <x v="2"/>
    <n v="1"/>
    <s v="31-00418"/>
    <x v="4"/>
    <d v="1899-12-30T19:33:00"/>
    <x v="0"/>
    <n v="127"/>
    <n v="64"/>
    <n v="4.99"/>
    <b v="0"/>
    <n v="5"/>
    <s v="Friday"/>
    <x v="1"/>
    <x v="0"/>
  </r>
  <r>
    <x v="2"/>
    <n v="1"/>
    <s v="31-00419"/>
    <x v="4"/>
    <d v="1899-12-30T19:34:00"/>
    <x v="0"/>
    <n v="135"/>
    <n v="205"/>
    <n v="4.99"/>
    <b v="0"/>
    <n v="5"/>
    <s v="Friday"/>
    <x v="1"/>
    <x v="0"/>
  </r>
  <r>
    <x v="2"/>
    <n v="1"/>
    <s v="31-00420"/>
    <x v="4"/>
    <d v="1899-12-30T19:35:00"/>
    <x v="0"/>
    <n v="89"/>
    <n v="37"/>
    <n v="4.99"/>
    <b v="0"/>
    <n v="5"/>
    <s v="Friday"/>
    <x v="1"/>
    <x v="0"/>
  </r>
  <r>
    <x v="2"/>
    <n v="1"/>
    <s v="31-00421"/>
    <x v="4"/>
    <d v="1899-12-30T19:36:00"/>
    <x v="0"/>
    <n v="117"/>
    <n v="75"/>
    <n v="4.99"/>
    <b v="0"/>
    <n v="5"/>
    <s v="Friday"/>
    <x v="1"/>
    <x v="0"/>
  </r>
  <r>
    <x v="2"/>
    <n v="1"/>
    <s v="31-00422"/>
    <x v="4"/>
    <d v="1899-12-30T19:37:00"/>
    <x v="0"/>
    <n v="92"/>
    <n v="95"/>
    <n v="4.99"/>
    <b v="0"/>
    <n v="5"/>
    <s v="Friday"/>
    <x v="1"/>
    <x v="0"/>
  </r>
  <r>
    <x v="2"/>
    <n v="1"/>
    <s v="31-00424"/>
    <x v="4"/>
    <d v="1899-12-30T19:41:00"/>
    <x v="0"/>
    <n v="128"/>
    <n v="46"/>
    <n v="4.99"/>
    <b v="0"/>
    <n v="5"/>
    <s v="Friday"/>
    <x v="1"/>
    <x v="0"/>
  </r>
  <r>
    <x v="2"/>
    <n v="1"/>
    <s v="31-00423"/>
    <x v="4"/>
    <d v="1899-12-30T19:41:00"/>
    <x v="0"/>
    <n v="102"/>
    <n v="62"/>
    <n v="4.99"/>
    <b v="0"/>
    <n v="5"/>
    <s v="Friday"/>
    <x v="1"/>
    <x v="0"/>
  </r>
  <r>
    <x v="2"/>
    <n v="1"/>
    <s v="31-00425"/>
    <x v="4"/>
    <d v="1899-12-30T19:49:00"/>
    <x v="1"/>
    <s v="N/A"/>
    <n v="20"/>
    <n v="4.99"/>
    <b v="0"/>
    <n v="5"/>
    <s v="Friday"/>
    <x v="1"/>
    <x v="1"/>
  </r>
  <r>
    <x v="2"/>
    <n v="1"/>
    <s v="31-00426"/>
    <x v="4"/>
    <d v="1899-12-30T19:55:00"/>
    <x v="0"/>
    <n v="89"/>
    <n v="48"/>
    <n v="4.99"/>
    <b v="0"/>
    <n v="5"/>
    <s v="Friday"/>
    <x v="1"/>
    <x v="0"/>
  </r>
  <r>
    <x v="2"/>
    <n v="1"/>
    <s v="31-00427"/>
    <x v="4"/>
    <d v="1899-12-30T19:58:00"/>
    <x v="0"/>
    <n v="104"/>
    <n v="116"/>
    <n v="4.99"/>
    <b v="0"/>
    <n v="5"/>
    <s v="Friday"/>
    <x v="1"/>
    <x v="0"/>
  </r>
  <r>
    <x v="2"/>
    <n v="1"/>
    <s v="31-00428"/>
    <x v="4"/>
    <d v="1899-12-30T20:01:00"/>
    <x v="1"/>
    <s v="N/A"/>
    <n v="46"/>
    <n v="4.99"/>
    <b v="0"/>
    <n v="5"/>
    <s v="Friday"/>
    <x v="1"/>
    <x v="0"/>
  </r>
  <r>
    <x v="2"/>
    <n v="1"/>
    <s v="31-00429"/>
    <x v="4"/>
    <d v="1899-12-30T20:08:00"/>
    <x v="1"/>
    <s v="N/A"/>
    <n v="56"/>
    <n v="4.99"/>
    <b v="0"/>
    <n v="5"/>
    <s v="Friday"/>
    <x v="1"/>
    <x v="0"/>
  </r>
  <r>
    <x v="2"/>
    <n v="1"/>
    <s v="31-00430"/>
    <x v="4"/>
    <d v="1899-12-30T20:11:00"/>
    <x v="1"/>
    <s v="N/A"/>
    <n v="39"/>
    <n v="4.99"/>
    <b v="0"/>
    <n v="5"/>
    <s v="Friday"/>
    <x v="1"/>
    <x v="0"/>
  </r>
  <r>
    <x v="2"/>
    <n v="1"/>
    <s v="31-00431"/>
    <x v="4"/>
    <d v="1899-12-30T20:12:00"/>
    <x v="1"/>
    <s v="N/A"/>
    <n v="34"/>
    <n v="4.99"/>
    <b v="0"/>
    <n v="5"/>
    <s v="Friday"/>
    <x v="1"/>
    <x v="1"/>
  </r>
  <r>
    <x v="2"/>
    <n v="1"/>
    <s v="31-00432"/>
    <x v="4"/>
    <d v="1899-12-30T20:13:00"/>
    <x v="0"/>
    <n v="74"/>
    <n v="79"/>
    <n v="4.99"/>
    <b v="0"/>
    <n v="5"/>
    <s v="Friday"/>
    <x v="1"/>
    <x v="0"/>
  </r>
  <r>
    <x v="2"/>
    <n v="1"/>
    <s v="31-00433"/>
    <x v="4"/>
    <d v="1899-12-30T20:15:00"/>
    <x v="0"/>
    <n v="108"/>
    <n v="73"/>
    <n v="4.99"/>
    <b v="0"/>
    <n v="5"/>
    <s v="Friday"/>
    <x v="1"/>
    <x v="0"/>
  </r>
  <r>
    <x v="2"/>
    <n v="1"/>
    <s v="31-00435"/>
    <x v="4"/>
    <d v="1899-12-30T20:26:00"/>
    <x v="1"/>
    <s v="N/A"/>
    <n v="51"/>
    <n v="4.99"/>
    <b v="0"/>
    <n v="5"/>
    <s v="Friday"/>
    <x v="1"/>
    <x v="0"/>
  </r>
  <r>
    <x v="2"/>
    <n v="1"/>
    <s v="31-00434"/>
    <x v="4"/>
    <d v="1899-12-30T20:26:00"/>
    <x v="1"/>
    <s v="N/A"/>
    <n v="56"/>
    <n v="4.99"/>
    <b v="0"/>
    <n v="5"/>
    <s v="Friday"/>
    <x v="1"/>
    <x v="0"/>
  </r>
  <r>
    <x v="2"/>
    <n v="1"/>
    <s v="31-00436"/>
    <x v="4"/>
    <d v="1899-12-30T20:28:00"/>
    <x v="1"/>
    <s v="N/A"/>
    <n v="49"/>
    <n v="4.99"/>
    <b v="0"/>
    <n v="5"/>
    <s v="Friday"/>
    <x v="1"/>
    <x v="0"/>
  </r>
  <r>
    <x v="2"/>
    <n v="1"/>
    <s v="31-00437"/>
    <x v="4"/>
    <d v="1899-12-30T20:40:00"/>
    <x v="0"/>
    <n v="130"/>
    <n v="70"/>
    <n v="4.99"/>
    <b v="0"/>
    <n v="5"/>
    <s v="Friday"/>
    <x v="1"/>
    <x v="0"/>
  </r>
  <r>
    <x v="2"/>
    <n v="1"/>
    <s v="31-00438"/>
    <x v="4"/>
    <d v="1899-12-30T20:49:00"/>
    <x v="0"/>
    <n v="119"/>
    <n v="86"/>
    <n v="4.99"/>
    <b v="0"/>
    <n v="5"/>
    <s v="Friday"/>
    <x v="1"/>
    <x v="0"/>
  </r>
  <r>
    <x v="2"/>
    <n v="1"/>
    <s v="31-00439"/>
    <x v="4"/>
    <d v="1899-12-30T20:50:00"/>
    <x v="0"/>
    <n v="126"/>
    <n v="83"/>
    <n v="4.99"/>
    <b v="0"/>
    <n v="5"/>
    <s v="Friday"/>
    <x v="1"/>
    <x v="0"/>
  </r>
  <r>
    <x v="2"/>
    <n v="1"/>
    <s v="31-00440"/>
    <x v="4"/>
    <d v="1899-12-30T20:51:00"/>
    <x v="0"/>
    <n v="87"/>
    <n v="70"/>
    <n v="4.99"/>
    <b v="0"/>
    <n v="5"/>
    <s v="Friday"/>
    <x v="1"/>
    <x v="0"/>
  </r>
  <r>
    <x v="2"/>
    <n v="1"/>
    <s v="31-00441"/>
    <x v="4"/>
    <d v="1899-12-30T20:54:00"/>
    <x v="0"/>
    <n v="120"/>
    <n v="248"/>
    <n v="4.99"/>
    <b v="0"/>
    <n v="5"/>
    <s v="Friday"/>
    <x v="1"/>
    <x v="0"/>
  </r>
  <r>
    <x v="2"/>
    <n v="1"/>
    <s v="31-00442"/>
    <x v="5"/>
    <d v="1899-12-30T12:28:00"/>
    <x v="0"/>
    <n v="40"/>
    <n v="138"/>
    <n v="4.99"/>
    <b v="0"/>
    <n v="6"/>
    <s v="Saturday"/>
    <x v="1"/>
    <x v="0"/>
  </r>
  <r>
    <x v="2"/>
    <n v="1"/>
    <s v="31-00443"/>
    <x v="5"/>
    <d v="1899-12-30T12:37:00"/>
    <x v="0"/>
    <n v="31"/>
    <n v="27"/>
    <n v="4.99"/>
    <b v="0"/>
    <n v="6"/>
    <s v="Saturday"/>
    <x v="1"/>
    <x v="1"/>
  </r>
  <r>
    <x v="2"/>
    <n v="1"/>
    <s v="31-00444"/>
    <x v="5"/>
    <d v="1899-12-30T12:38:00"/>
    <x v="0"/>
    <n v="26"/>
    <n v="203"/>
    <n v="4.99"/>
    <b v="0"/>
    <n v="6"/>
    <s v="Saturday"/>
    <x v="1"/>
    <x v="0"/>
  </r>
  <r>
    <x v="2"/>
    <n v="1"/>
    <s v="31-00445"/>
    <x v="5"/>
    <d v="1899-12-30T12:39:00"/>
    <x v="0"/>
    <n v="33"/>
    <n v="21"/>
    <n v="4.99"/>
    <b v="0"/>
    <n v="6"/>
    <s v="Saturday"/>
    <x v="1"/>
    <x v="1"/>
  </r>
  <r>
    <x v="2"/>
    <n v="1"/>
    <s v="31-00447"/>
    <x v="5"/>
    <d v="1899-12-30T12:54:00"/>
    <x v="0"/>
    <n v="36"/>
    <n v="42"/>
    <n v="4.99"/>
    <b v="0"/>
    <n v="6"/>
    <s v="Saturday"/>
    <x v="1"/>
    <x v="0"/>
  </r>
  <r>
    <x v="2"/>
    <n v="1"/>
    <s v="31-00446"/>
    <x v="5"/>
    <d v="1899-12-30T12:54:00"/>
    <x v="0"/>
    <n v="28"/>
    <n v="51"/>
    <n v="4.99"/>
    <b v="0"/>
    <n v="6"/>
    <s v="Saturday"/>
    <x v="1"/>
    <x v="0"/>
  </r>
  <r>
    <x v="2"/>
    <n v="1"/>
    <s v="31-00448"/>
    <x v="5"/>
    <d v="1899-12-30T13:00:00"/>
    <x v="0"/>
    <n v="26"/>
    <n v="41"/>
    <n v="4.99"/>
    <b v="0"/>
    <n v="6"/>
    <s v="Saturday"/>
    <x v="1"/>
    <x v="0"/>
  </r>
  <r>
    <x v="2"/>
    <n v="1"/>
    <s v="31-00449"/>
    <x v="5"/>
    <d v="1899-12-30T13:01:00"/>
    <x v="0"/>
    <n v="25"/>
    <n v="81"/>
    <n v="4.99"/>
    <b v="0"/>
    <n v="6"/>
    <s v="Saturday"/>
    <x v="1"/>
    <x v="0"/>
  </r>
  <r>
    <x v="2"/>
    <n v="1"/>
    <s v="31-00450"/>
    <x v="5"/>
    <d v="1899-12-30T13:06:00"/>
    <x v="0"/>
    <n v="20"/>
    <n v="55"/>
    <n v="4.99"/>
    <b v="0"/>
    <n v="6"/>
    <s v="Saturday"/>
    <x v="1"/>
    <x v="0"/>
  </r>
  <r>
    <x v="2"/>
    <n v="1"/>
    <s v="31-00451"/>
    <x v="5"/>
    <d v="1899-12-30T13:09:00"/>
    <x v="0"/>
    <n v="36"/>
    <n v="69"/>
    <n v="4.99"/>
    <b v="0"/>
    <n v="6"/>
    <s v="Saturday"/>
    <x v="1"/>
    <x v="0"/>
  </r>
  <r>
    <x v="2"/>
    <n v="1"/>
    <s v="31-00452"/>
    <x v="5"/>
    <d v="1899-12-30T13:11:00"/>
    <x v="0"/>
    <n v="30"/>
    <n v="99"/>
    <n v="4.99"/>
    <b v="0"/>
    <n v="6"/>
    <s v="Saturday"/>
    <x v="1"/>
    <x v="0"/>
  </r>
  <r>
    <x v="2"/>
    <n v="1"/>
    <s v="31-00453"/>
    <x v="5"/>
    <d v="1899-12-30T13:24:00"/>
    <x v="0"/>
    <n v="24"/>
    <n v="45"/>
    <n v="4.99"/>
    <b v="0"/>
    <n v="6"/>
    <s v="Saturday"/>
    <x v="1"/>
    <x v="0"/>
  </r>
  <r>
    <x v="2"/>
    <n v="1"/>
    <s v="31-00454"/>
    <x v="5"/>
    <d v="1899-12-30T13:30:00"/>
    <x v="0"/>
    <n v="27"/>
    <n v="46"/>
    <n v="4.99"/>
    <b v="0"/>
    <n v="6"/>
    <s v="Saturday"/>
    <x v="1"/>
    <x v="0"/>
  </r>
  <r>
    <x v="2"/>
    <n v="1"/>
    <s v="31-00455"/>
    <x v="5"/>
    <d v="1899-12-30T13:46:00"/>
    <x v="0"/>
    <n v="35"/>
    <n v="42"/>
    <n v="4.99"/>
    <b v="0"/>
    <n v="6"/>
    <s v="Saturday"/>
    <x v="1"/>
    <x v="0"/>
  </r>
  <r>
    <x v="2"/>
    <n v="1"/>
    <s v="31-00456"/>
    <x v="5"/>
    <d v="1899-12-30T13:55:00"/>
    <x v="0"/>
    <n v="39"/>
    <n v="61"/>
    <n v="4.99"/>
    <b v="0"/>
    <n v="6"/>
    <s v="Saturday"/>
    <x v="1"/>
    <x v="0"/>
  </r>
  <r>
    <x v="2"/>
    <n v="1"/>
    <s v="31-00457"/>
    <x v="5"/>
    <d v="1899-12-30T13:59:00"/>
    <x v="0"/>
    <n v="30"/>
    <n v="74"/>
    <n v="4.99"/>
    <b v="0"/>
    <n v="6"/>
    <s v="Saturday"/>
    <x v="1"/>
    <x v="0"/>
  </r>
  <r>
    <x v="2"/>
    <n v="1"/>
    <s v="31-00458"/>
    <x v="5"/>
    <d v="1899-12-30T14:04:00"/>
    <x v="0"/>
    <n v="26"/>
    <n v="73"/>
    <n v="4.99"/>
    <b v="0"/>
    <n v="6"/>
    <s v="Saturday"/>
    <x v="1"/>
    <x v="0"/>
  </r>
  <r>
    <x v="2"/>
    <n v="1"/>
    <s v="31-00459"/>
    <x v="5"/>
    <d v="1899-12-30T14:07:00"/>
    <x v="0"/>
    <n v="27"/>
    <n v="210"/>
    <n v="4.99"/>
    <b v="0"/>
    <n v="6"/>
    <s v="Saturday"/>
    <x v="1"/>
    <x v="0"/>
  </r>
  <r>
    <x v="2"/>
    <n v="1"/>
    <s v="31-00460"/>
    <x v="5"/>
    <d v="1899-12-30T14:16:00"/>
    <x v="0"/>
    <n v="37"/>
    <n v="49"/>
    <n v="4.99"/>
    <b v="0"/>
    <n v="6"/>
    <s v="Saturday"/>
    <x v="1"/>
    <x v="0"/>
  </r>
  <r>
    <x v="2"/>
    <n v="1"/>
    <s v="31-00461"/>
    <x v="5"/>
    <d v="1899-12-30T14:27:00"/>
    <x v="0"/>
    <n v="23"/>
    <n v="112"/>
    <n v="4.99"/>
    <b v="1"/>
    <n v="6"/>
    <s v="Saturday"/>
    <x v="1"/>
    <x v="0"/>
  </r>
  <r>
    <x v="2"/>
    <n v="1"/>
    <s v="31-00462"/>
    <x v="5"/>
    <d v="1899-12-30T14:32:00"/>
    <x v="0"/>
    <n v="27"/>
    <n v="28"/>
    <n v="4.99"/>
    <b v="0"/>
    <n v="6"/>
    <s v="Saturday"/>
    <x v="1"/>
    <x v="1"/>
  </r>
  <r>
    <x v="2"/>
    <n v="1"/>
    <s v="31-00463"/>
    <x v="5"/>
    <d v="1899-12-30T14:37:00"/>
    <x v="0"/>
    <n v="25"/>
    <n v="31"/>
    <n v="4.99"/>
    <b v="0"/>
    <n v="6"/>
    <s v="Saturday"/>
    <x v="1"/>
    <x v="1"/>
  </r>
  <r>
    <x v="2"/>
    <n v="1"/>
    <s v="31-00464"/>
    <x v="5"/>
    <d v="1899-12-30T14:54:00"/>
    <x v="0"/>
    <n v="37"/>
    <n v="26"/>
    <n v="4.99"/>
    <b v="0"/>
    <n v="6"/>
    <s v="Saturday"/>
    <x v="1"/>
    <x v="1"/>
  </r>
  <r>
    <x v="2"/>
    <n v="1"/>
    <s v="31-00465"/>
    <x v="5"/>
    <d v="1899-12-30T14:55:00"/>
    <x v="0"/>
    <n v="20"/>
    <n v="39"/>
    <n v="4.99"/>
    <b v="0"/>
    <n v="6"/>
    <s v="Saturday"/>
    <x v="1"/>
    <x v="0"/>
  </r>
  <r>
    <x v="2"/>
    <n v="1"/>
    <s v="31-00466"/>
    <x v="5"/>
    <d v="1899-12-30T14:57:00"/>
    <x v="0"/>
    <n v="25"/>
    <n v="85"/>
    <n v="4.99"/>
    <b v="0"/>
    <n v="6"/>
    <s v="Saturday"/>
    <x v="1"/>
    <x v="0"/>
  </r>
  <r>
    <x v="2"/>
    <n v="1"/>
    <s v="31-00467"/>
    <x v="5"/>
    <d v="1899-12-30T15:51:00"/>
    <x v="0"/>
    <n v="23"/>
    <n v="72"/>
    <n v="4.99"/>
    <b v="0"/>
    <n v="6"/>
    <s v="Saturday"/>
    <x v="1"/>
    <x v="0"/>
  </r>
  <r>
    <x v="2"/>
    <n v="1"/>
    <s v="31-00468"/>
    <x v="5"/>
    <d v="1899-12-30T16:00:00"/>
    <x v="0"/>
    <n v="53"/>
    <n v="56"/>
    <n v="4.99"/>
    <b v="0"/>
    <n v="6"/>
    <s v="Saturday"/>
    <x v="1"/>
    <x v="0"/>
  </r>
  <r>
    <x v="2"/>
    <n v="1"/>
    <s v="31-00469"/>
    <x v="5"/>
    <d v="1899-12-30T16:01:00"/>
    <x v="0"/>
    <n v="32"/>
    <n v="58"/>
    <n v="4.99"/>
    <b v="0"/>
    <n v="6"/>
    <s v="Saturday"/>
    <x v="1"/>
    <x v="0"/>
  </r>
  <r>
    <x v="2"/>
    <n v="1"/>
    <s v="31-00470"/>
    <x v="5"/>
    <d v="1899-12-30T16:06:00"/>
    <x v="0"/>
    <n v="33"/>
    <n v="31"/>
    <n v="4.99"/>
    <b v="0"/>
    <n v="6"/>
    <s v="Saturday"/>
    <x v="1"/>
    <x v="1"/>
  </r>
  <r>
    <x v="2"/>
    <n v="1"/>
    <s v="31-00471"/>
    <x v="5"/>
    <d v="1899-12-30T16:07:00"/>
    <x v="0"/>
    <n v="55"/>
    <n v="48"/>
    <n v="4.99"/>
    <b v="0"/>
    <n v="6"/>
    <s v="Saturday"/>
    <x v="1"/>
    <x v="0"/>
  </r>
  <r>
    <x v="2"/>
    <n v="1"/>
    <s v="31-00472"/>
    <x v="5"/>
    <d v="1899-12-30T16:19:00"/>
    <x v="0"/>
    <n v="50"/>
    <n v="72"/>
    <n v="4.99"/>
    <b v="0"/>
    <n v="6"/>
    <s v="Saturday"/>
    <x v="1"/>
    <x v="0"/>
  </r>
  <r>
    <x v="2"/>
    <n v="1"/>
    <s v="31-00473"/>
    <x v="5"/>
    <d v="1899-12-30T16:20:00"/>
    <x v="0"/>
    <n v="35"/>
    <n v="94"/>
    <n v="4.99"/>
    <b v="0"/>
    <n v="6"/>
    <s v="Saturday"/>
    <x v="1"/>
    <x v="0"/>
  </r>
  <r>
    <x v="2"/>
    <n v="1"/>
    <s v="31-00474"/>
    <x v="5"/>
    <d v="1899-12-30T16:21:00"/>
    <x v="0"/>
    <n v="45"/>
    <n v="48"/>
    <n v="4.99"/>
    <b v="0"/>
    <n v="6"/>
    <s v="Saturday"/>
    <x v="1"/>
    <x v="0"/>
  </r>
  <r>
    <x v="2"/>
    <n v="1"/>
    <s v="31-00475"/>
    <x v="5"/>
    <d v="1899-12-30T16:24:00"/>
    <x v="0"/>
    <n v="41"/>
    <n v="44"/>
    <n v="4.99"/>
    <b v="0"/>
    <n v="6"/>
    <s v="Saturday"/>
    <x v="1"/>
    <x v="0"/>
  </r>
  <r>
    <x v="2"/>
    <n v="1"/>
    <s v="31-00476"/>
    <x v="5"/>
    <d v="1899-12-30T16:24:00"/>
    <x v="0"/>
    <n v="48"/>
    <n v="47"/>
    <n v="4.99"/>
    <b v="0"/>
    <n v="6"/>
    <s v="Saturday"/>
    <x v="1"/>
    <x v="0"/>
  </r>
  <r>
    <x v="2"/>
    <n v="1"/>
    <s v="31-00477"/>
    <x v="5"/>
    <d v="1899-12-30T16:30:00"/>
    <x v="0"/>
    <n v="37"/>
    <n v="50"/>
    <n v="4.99"/>
    <b v="0"/>
    <n v="6"/>
    <s v="Saturday"/>
    <x v="1"/>
    <x v="0"/>
  </r>
  <r>
    <x v="2"/>
    <n v="1"/>
    <s v="31-00479"/>
    <x v="5"/>
    <d v="1899-12-30T16:38:00"/>
    <x v="0"/>
    <n v="31"/>
    <n v="62"/>
    <n v="4.99"/>
    <b v="0"/>
    <n v="6"/>
    <s v="Saturday"/>
    <x v="1"/>
    <x v="0"/>
  </r>
  <r>
    <x v="2"/>
    <n v="1"/>
    <s v="31-00478"/>
    <x v="5"/>
    <d v="1899-12-30T16:38:00"/>
    <x v="0"/>
    <n v="44"/>
    <n v="83"/>
    <n v="4.99"/>
    <b v="0"/>
    <n v="6"/>
    <s v="Saturday"/>
    <x v="1"/>
    <x v="0"/>
  </r>
  <r>
    <x v="2"/>
    <n v="1"/>
    <s v="31-00480"/>
    <x v="5"/>
    <d v="1899-12-30T16:41:00"/>
    <x v="0"/>
    <n v="41"/>
    <n v="20"/>
    <n v="4.99"/>
    <b v="0"/>
    <n v="6"/>
    <s v="Saturday"/>
    <x v="1"/>
    <x v="1"/>
  </r>
  <r>
    <x v="2"/>
    <n v="1"/>
    <s v="31-00481"/>
    <x v="5"/>
    <d v="1899-12-30T16:50:00"/>
    <x v="0"/>
    <n v="44"/>
    <n v="79"/>
    <n v="4.99"/>
    <b v="0"/>
    <n v="6"/>
    <s v="Saturday"/>
    <x v="1"/>
    <x v="0"/>
  </r>
  <r>
    <x v="2"/>
    <n v="1"/>
    <s v="31-00482"/>
    <x v="5"/>
    <d v="1899-12-30T16:54:00"/>
    <x v="0"/>
    <n v="37"/>
    <n v="28"/>
    <n v="4.99"/>
    <b v="0"/>
    <n v="6"/>
    <s v="Saturday"/>
    <x v="1"/>
    <x v="1"/>
  </r>
  <r>
    <x v="2"/>
    <n v="1"/>
    <s v="31-00483"/>
    <x v="5"/>
    <d v="1899-12-30T17:00:00"/>
    <x v="0"/>
    <n v="59"/>
    <n v="37"/>
    <n v="4.99"/>
    <b v="0"/>
    <n v="6"/>
    <s v="Saturday"/>
    <x v="1"/>
    <x v="0"/>
  </r>
  <r>
    <x v="2"/>
    <n v="1"/>
    <s v="31-00484"/>
    <x v="5"/>
    <d v="1899-12-30T17:03:00"/>
    <x v="0"/>
    <n v="92"/>
    <n v="45"/>
    <n v="4.99"/>
    <b v="0"/>
    <n v="6"/>
    <s v="Saturday"/>
    <x v="1"/>
    <x v="0"/>
  </r>
  <r>
    <x v="2"/>
    <n v="1"/>
    <s v="31-00485"/>
    <x v="5"/>
    <d v="1899-12-30T17:04:00"/>
    <x v="1"/>
    <s v="N/A"/>
    <n v="23"/>
    <n v="4.99"/>
    <b v="0"/>
    <n v="6"/>
    <s v="Saturday"/>
    <x v="1"/>
    <x v="1"/>
  </r>
  <r>
    <x v="2"/>
    <n v="1"/>
    <s v="31-00486"/>
    <x v="5"/>
    <d v="1899-12-30T17:05:00"/>
    <x v="0"/>
    <n v="72"/>
    <n v="93"/>
    <n v="4.99"/>
    <b v="0"/>
    <n v="6"/>
    <s v="Saturday"/>
    <x v="1"/>
    <x v="0"/>
  </r>
  <r>
    <x v="2"/>
    <n v="1"/>
    <s v="31-00487"/>
    <x v="5"/>
    <d v="1899-12-30T17:07:00"/>
    <x v="0"/>
    <n v="96"/>
    <n v="55"/>
    <n v="4.99"/>
    <b v="0"/>
    <n v="6"/>
    <s v="Saturday"/>
    <x v="1"/>
    <x v="0"/>
  </r>
  <r>
    <x v="2"/>
    <n v="1"/>
    <s v="31-00488"/>
    <x v="5"/>
    <d v="1899-12-30T17:07:00"/>
    <x v="0"/>
    <n v="105"/>
    <n v="70"/>
    <n v="4.99"/>
    <b v="0"/>
    <n v="6"/>
    <s v="Saturday"/>
    <x v="1"/>
    <x v="0"/>
  </r>
  <r>
    <x v="2"/>
    <n v="1"/>
    <s v="31-00489"/>
    <x v="5"/>
    <d v="1899-12-30T17:08:00"/>
    <x v="0"/>
    <n v="63"/>
    <n v="41"/>
    <n v="4.99"/>
    <b v="0"/>
    <n v="6"/>
    <s v="Saturday"/>
    <x v="1"/>
    <x v="0"/>
  </r>
  <r>
    <x v="2"/>
    <n v="1"/>
    <s v="31-00490"/>
    <x v="5"/>
    <d v="1899-12-30T17:09:00"/>
    <x v="0"/>
    <n v="96"/>
    <n v="76"/>
    <n v="4.99"/>
    <b v="0"/>
    <n v="6"/>
    <s v="Saturday"/>
    <x v="1"/>
    <x v="0"/>
  </r>
  <r>
    <x v="2"/>
    <n v="1"/>
    <s v="31-00491"/>
    <x v="5"/>
    <d v="1899-12-30T17:11:00"/>
    <x v="0"/>
    <n v="110"/>
    <n v="145"/>
    <n v="4.99"/>
    <b v="0"/>
    <n v="6"/>
    <s v="Saturday"/>
    <x v="1"/>
    <x v="0"/>
  </r>
  <r>
    <x v="2"/>
    <n v="1"/>
    <s v="31-00492"/>
    <x v="5"/>
    <d v="1899-12-30T17:14:00"/>
    <x v="0"/>
    <n v="74"/>
    <n v="47"/>
    <n v="4.99"/>
    <b v="0"/>
    <n v="6"/>
    <s v="Saturday"/>
    <x v="1"/>
    <x v="0"/>
  </r>
  <r>
    <x v="2"/>
    <n v="1"/>
    <s v="31-00494"/>
    <x v="5"/>
    <d v="1899-12-30T17:18:00"/>
    <x v="1"/>
    <s v="N/A"/>
    <n v="33"/>
    <n v="4.99"/>
    <b v="0"/>
    <n v="6"/>
    <s v="Saturday"/>
    <x v="1"/>
    <x v="1"/>
  </r>
  <r>
    <x v="2"/>
    <n v="1"/>
    <s v="31-00493"/>
    <x v="5"/>
    <d v="1899-12-30T17:18:00"/>
    <x v="0"/>
    <n v="68"/>
    <n v="72"/>
    <n v="4.99"/>
    <b v="0"/>
    <n v="6"/>
    <s v="Saturday"/>
    <x v="1"/>
    <x v="0"/>
  </r>
  <r>
    <x v="2"/>
    <n v="1"/>
    <s v="31-00495"/>
    <x v="5"/>
    <d v="1899-12-30T17:20:00"/>
    <x v="0"/>
    <n v="67"/>
    <n v="117"/>
    <n v="4.99"/>
    <b v="0"/>
    <n v="6"/>
    <s v="Saturday"/>
    <x v="1"/>
    <x v="0"/>
  </r>
  <r>
    <x v="2"/>
    <n v="1"/>
    <s v="31-00497"/>
    <x v="5"/>
    <d v="1899-12-30T17:22:00"/>
    <x v="0"/>
    <n v="87"/>
    <n v="37"/>
    <n v="4.99"/>
    <b v="0"/>
    <n v="6"/>
    <s v="Saturday"/>
    <x v="1"/>
    <x v="0"/>
  </r>
  <r>
    <x v="2"/>
    <n v="1"/>
    <s v="31-00496"/>
    <x v="5"/>
    <d v="1899-12-30T17:22:00"/>
    <x v="0"/>
    <n v="103"/>
    <n v="72"/>
    <n v="4.99"/>
    <b v="0"/>
    <n v="6"/>
    <s v="Saturday"/>
    <x v="1"/>
    <x v="0"/>
  </r>
  <r>
    <x v="2"/>
    <n v="1"/>
    <s v="31-00500"/>
    <x v="5"/>
    <d v="1899-12-30T17:23:00"/>
    <x v="1"/>
    <s v="N/A"/>
    <n v="25"/>
    <n v="4.99"/>
    <b v="0"/>
    <n v="6"/>
    <s v="Saturday"/>
    <x v="1"/>
    <x v="1"/>
  </r>
  <r>
    <x v="2"/>
    <n v="1"/>
    <s v="31-00498"/>
    <x v="5"/>
    <d v="1899-12-30T17:23:00"/>
    <x v="0"/>
    <n v="71"/>
    <n v="81"/>
    <n v="4.99"/>
    <b v="0"/>
    <n v="6"/>
    <s v="Saturday"/>
    <x v="1"/>
    <x v="0"/>
  </r>
  <r>
    <x v="2"/>
    <n v="1"/>
    <s v="31-00499"/>
    <x v="5"/>
    <d v="1899-12-30T17:23:00"/>
    <x v="0"/>
    <n v="126"/>
    <n v="196"/>
    <n v="4.99"/>
    <b v="0"/>
    <n v="6"/>
    <s v="Saturday"/>
    <x v="1"/>
    <x v="0"/>
  </r>
  <r>
    <x v="2"/>
    <n v="1"/>
    <s v="31-00501"/>
    <x v="5"/>
    <d v="1899-12-30T17:25:00"/>
    <x v="0"/>
    <n v="84"/>
    <n v="44"/>
    <n v="4.99"/>
    <b v="1"/>
    <n v="6"/>
    <s v="Saturday"/>
    <x v="1"/>
    <x v="0"/>
  </r>
  <r>
    <x v="2"/>
    <n v="1"/>
    <s v="31-00502"/>
    <x v="5"/>
    <d v="1899-12-30T17:27:00"/>
    <x v="0"/>
    <n v="88"/>
    <n v="168"/>
    <n v="4.99"/>
    <b v="1"/>
    <n v="6"/>
    <s v="Saturday"/>
    <x v="1"/>
    <x v="0"/>
  </r>
  <r>
    <x v="2"/>
    <n v="1"/>
    <s v="31-00503"/>
    <x v="5"/>
    <d v="1899-12-30T17:28:00"/>
    <x v="0"/>
    <n v="66"/>
    <n v="63"/>
    <n v="4.99"/>
    <b v="0"/>
    <n v="6"/>
    <s v="Saturday"/>
    <x v="1"/>
    <x v="0"/>
  </r>
  <r>
    <x v="2"/>
    <n v="1"/>
    <s v="31-00504"/>
    <x v="5"/>
    <d v="1899-12-30T17:30:00"/>
    <x v="0"/>
    <n v="98"/>
    <n v="67"/>
    <n v="4.99"/>
    <b v="0"/>
    <n v="6"/>
    <s v="Saturday"/>
    <x v="1"/>
    <x v="0"/>
  </r>
  <r>
    <x v="2"/>
    <n v="1"/>
    <s v="31-00505"/>
    <x v="5"/>
    <d v="1899-12-30T17:30:00"/>
    <x v="0"/>
    <n v="87"/>
    <n v="104"/>
    <n v="4.99"/>
    <b v="0"/>
    <n v="6"/>
    <s v="Saturday"/>
    <x v="1"/>
    <x v="0"/>
  </r>
  <r>
    <x v="2"/>
    <n v="1"/>
    <s v="31-00506"/>
    <x v="5"/>
    <d v="1899-12-30T17:31:00"/>
    <x v="1"/>
    <s v="N/A"/>
    <n v="27"/>
    <n v="4.99"/>
    <b v="0"/>
    <n v="6"/>
    <s v="Saturday"/>
    <x v="1"/>
    <x v="1"/>
  </r>
  <r>
    <x v="2"/>
    <n v="1"/>
    <s v="31-00507"/>
    <x v="5"/>
    <d v="1899-12-30T17:32:00"/>
    <x v="1"/>
    <s v="N/A"/>
    <n v="32"/>
    <n v="4.99"/>
    <b v="0"/>
    <n v="6"/>
    <s v="Saturday"/>
    <x v="1"/>
    <x v="1"/>
  </r>
  <r>
    <x v="2"/>
    <n v="1"/>
    <s v="31-00508"/>
    <x v="5"/>
    <d v="1899-12-30T17:32:00"/>
    <x v="0"/>
    <n v="81"/>
    <n v="92"/>
    <n v="4.99"/>
    <b v="1"/>
    <n v="6"/>
    <s v="Saturday"/>
    <x v="1"/>
    <x v="0"/>
  </r>
  <r>
    <x v="2"/>
    <n v="1"/>
    <s v="31-00509"/>
    <x v="5"/>
    <d v="1899-12-30T17:33:00"/>
    <x v="1"/>
    <s v="N/A"/>
    <n v="28"/>
    <n v="4.99"/>
    <b v="0"/>
    <n v="6"/>
    <s v="Saturday"/>
    <x v="1"/>
    <x v="1"/>
  </r>
  <r>
    <x v="2"/>
    <n v="1"/>
    <s v="31-00511"/>
    <x v="5"/>
    <d v="1899-12-30T17:34:00"/>
    <x v="1"/>
    <s v="N/A"/>
    <n v="31"/>
    <n v="4.99"/>
    <b v="0"/>
    <n v="6"/>
    <s v="Saturday"/>
    <x v="1"/>
    <x v="1"/>
  </r>
  <r>
    <x v="2"/>
    <n v="1"/>
    <s v="31-00510"/>
    <x v="5"/>
    <d v="1899-12-30T17:34:00"/>
    <x v="0"/>
    <n v="73"/>
    <n v="229"/>
    <n v="4.99"/>
    <b v="0"/>
    <n v="6"/>
    <s v="Saturday"/>
    <x v="1"/>
    <x v="0"/>
  </r>
  <r>
    <x v="2"/>
    <n v="1"/>
    <s v="31-00513"/>
    <x v="5"/>
    <d v="1899-12-30T17:35:00"/>
    <x v="0"/>
    <n v="112"/>
    <n v="38"/>
    <n v="4.99"/>
    <b v="0"/>
    <n v="6"/>
    <s v="Saturday"/>
    <x v="1"/>
    <x v="0"/>
  </r>
  <r>
    <x v="2"/>
    <n v="1"/>
    <s v="31-00514"/>
    <x v="5"/>
    <d v="1899-12-30T17:35:00"/>
    <x v="0"/>
    <n v="119"/>
    <n v="54"/>
    <n v="4.99"/>
    <b v="0"/>
    <n v="6"/>
    <s v="Saturday"/>
    <x v="1"/>
    <x v="0"/>
  </r>
  <r>
    <x v="2"/>
    <n v="1"/>
    <s v="31-00512"/>
    <x v="5"/>
    <d v="1899-12-30T17:35:00"/>
    <x v="0"/>
    <n v="106"/>
    <n v="91"/>
    <n v="4.99"/>
    <b v="0"/>
    <n v="6"/>
    <s v="Saturday"/>
    <x v="1"/>
    <x v="0"/>
  </r>
  <r>
    <x v="2"/>
    <n v="1"/>
    <s v="31-00515"/>
    <x v="5"/>
    <d v="1899-12-30T17:36:00"/>
    <x v="0"/>
    <n v="112"/>
    <n v="44"/>
    <n v="4.99"/>
    <b v="0"/>
    <n v="6"/>
    <s v="Saturday"/>
    <x v="1"/>
    <x v="0"/>
  </r>
  <r>
    <x v="2"/>
    <n v="1"/>
    <s v="31-00516"/>
    <x v="5"/>
    <d v="1899-12-30T17:38:00"/>
    <x v="1"/>
    <s v="N/A"/>
    <n v="21"/>
    <n v="4.99"/>
    <b v="0"/>
    <n v="6"/>
    <s v="Saturday"/>
    <x v="1"/>
    <x v="1"/>
  </r>
  <r>
    <x v="2"/>
    <n v="1"/>
    <s v="31-00517"/>
    <x v="5"/>
    <d v="1899-12-30T17:39:00"/>
    <x v="1"/>
    <s v="N/A"/>
    <n v="25"/>
    <n v="4.99"/>
    <b v="0"/>
    <n v="6"/>
    <s v="Saturday"/>
    <x v="1"/>
    <x v="1"/>
  </r>
  <r>
    <x v="2"/>
    <n v="1"/>
    <s v="31-00518"/>
    <x v="5"/>
    <d v="1899-12-30T17:39:00"/>
    <x v="0"/>
    <n v="103"/>
    <n v="215"/>
    <n v="4.99"/>
    <b v="0"/>
    <n v="6"/>
    <s v="Saturday"/>
    <x v="1"/>
    <x v="0"/>
  </r>
  <r>
    <x v="2"/>
    <n v="1"/>
    <s v="31-00519"/>
    <x v="5"/>
    <d v="1899-12-30T17:40:00"/>
    <x v="0"/>
    <n v="115"/>
    <n v="63"/>
    <n v="4.99"/>
    <b v="0"/>
    <n v="6"/>
    <s v="Saturday"/>
    <x v="1"/>
    <x v="0"/>
  </r>
  <r>
    <x v="2"/>
    <n v="1"/>
    <s v="31-00520"/>
    <x v="5"/>
    <d v="1899-12-30T17:42:00"/>
    <x v="0"/>
    <n v="110"/>
    <n v="95"/>
    <n v="4.99"/>
    <b v="1"/>
    <n v="6"/>
    <s v="Saturday"/>
    <x v="1"/>
    <x v="0"/>
  </r>
  <r>
    <x v="2"/>
    <n v="1"/>
    <s v="31-00521"/>
    <x v="5"/>
    <d v="1899-12-30T17:43:00"/>
    <x v="0"/>
    <n v="92"/>
    <n v="55"/>
    <n v="4.99"/>
    <b v="0"/>
    <n v="6"/>
    <s v="Saturday"/>
    <x v="1"/>
    <x v="0"/>
  </r>
  <r>
    <x v="2"/>
    <n v="1"/>
    <s v="31-00522"/>
    <x v="5"/>
    <d v="1899-12-30T17:44:00"/>
    <x v="1"/>
    <s v="N/A"/>
    <n v="29"/>
    <n v="4.99"/>
    <b v="0"/>
    <n v="6"/>
    <s v="Saturday"/>
    <x v="1"/>
    <x v="1"/>
  </r>
  <r>
    <x v="2"/>
    <n v="1"/>
    <s v="31-00524"/>
    <x v="5"/>
    <d v="1899-12-30T17:45:00"/>
    <x v="0"/>
    <n v="106"/>
    <n v="50"/>
    <n v="4.99"/>
    <b v="0"/>
    <n v="6"/>
    <s v="Saturday"/>
    <x v="1"/>
    <x v="0"/>
  </r>
  <r>
    <x v="2"/>
    <n v="1"/>
    <s v="31-00523"/>
    <x v="5"/>
    <d v="1899-12-30T17:45:00"/>
    <x v="0"/>
    <n v="108"/>
    <n v="58"/>
    <n v="4.99"/>
    <b v="0"/>
    <n v="6"/>
    <s v="Saturday"/>
    <x v="1"/>
    <x v="0"/>
  </r>
  <r>
    <x v="2"/>
    <n v="1"/>
    <s v="31-00525"/>
    <x v="5"/>
    <d v="1899-12-30T17:46:00"/>
    <x v="0"/>
    <n v="102"/>
    <n v="63"/>
    <n v="4.99"/>
    <b v="0"/>
    <n v="6"/>
    <s v="Saturday"/>
    <x v="1"/>
    <x v="0"/>
  </r>
  <r>
    <x v="2"/>
    <n v="1"/>
    <s v="31-00527"/>
    <x v="5"/>
    <d v="1899-12-30T17:47:00"/>
    <x v="0"/>
    <n v="74"/>
    <n v="57"/>
    <n v="4.99"/>
    <b v="0"/>
    <n v="6"/>
    <s v="Saturday"/>
    <x v="1"/>
    <x v="0"/>
  </r>
  <r>
    <x v="2"/>
    <n v="1"/>
    <s v="31-00526"/>
    <x v="5"/>
    <d v="1899-12-30T17:47:00"/>
    <x v="0"/>
    <n v="83"/>
    <n v="62"/>
    <n v="4.99"/>
    <b v="0"/>
    <n v="6"/>
    <s v="Saturday"/>
    <x v="1"/>
    <x v="0"/>
  </r>
  <r>
    <x v="2"/>
    <n v="1"/>
    <s v="31-00528"/>
    <x v="5"/>
    <d v="1899-12-30T17:48:00"/>
    <x v="0"/>
    <n v="111"/>
    <n v="76"/>
    <n v="4.99"/>
    <b v="0"/>
    <n v="6"/>
    <s v="Saturday"/>
    <x v="1"/>
    <x v="0"/>
  </r>
  <r>
    <x v="2"/>
    <n v="1"/>
    <s v="31-00529"/>
    <x v="5"/>
    <d v="1899-12-30T17:49:00"/>
    <x v="1"/>
    <s v="N/A"/>
    <n v="28"/>
    <n v="4.99"/>
    <b v="0"/>
    <n v="6"/>
    <s v="Saturday"/>
    <x v="1"/>
    <x v="1"/>
  </r>
  <r>
    <x v="2"/>
    <n v="1"/>
    <s v="31-00530"/>
    <x v="5"/>
    <d v="1899-12-30T17:50:00"/>
    <x v="1"/>
    <s v="N/A"/>
    <n v="27"/>
    <n v="4.99"/>
    <b v="0"/>
    <n v="6"/>
    <s v="Saturday"/>
    <x v="1"/>
    <x v="1"/>
  </r>
  <r>
    <x v="2"/>
    <n v="1"/>
    <s v="31-00531"/>
    <x v="5"/>
    <d v="1899-12-30T17:53:00"/>
    <x v="0"/>
    <n v="102"/>
    <n v="59"/>
    <n v="4.99"/>
    <b v="0"/>
    <n v="6"/>
    <s v="Saturday"/>
    <x v="1"/>
    <x v="0"/>
  </r>
  <r>
    <x v="2"/>
    <n v="1"/>
    <s v="31-00532"/>
    <x v="5"/>
    <d v="1899-12-30T17:53:00"/>
    <x v="0"/>
    <n v="94"/>
    <n v="80"/>
    <n v="4.99"/>
    <b v="0"/>
    <n v="6"/>
    <s v="Saturday"/>
    <x v="1"/>
    <x v="0"/>
  </r>
  <r>
    <x v="2"/>
    <n v="1"/>
    <s v="31-00534"/>
    <x v="5"/>
    <d v="1899-12-30T17:54:00"/>
    <x v="1"/>
    <s v="N/A"/>
    <n v="26"/>
    <n v="4.99"/>
    <b v="0"/>
    <n v="6"/>
    <s v="Saturday"/>
    <x v="1"/>
    <x v="1"/>
  </r>
  <r>
    <x v="2"/>
    <n v="1"/>
    <s v="31-00533"/>
    <x v="5"/>
    <d v="1899-12-30T17:54:00"/>
    <x v="0"/>
    <n v="84"/>
    <n v="80"/>
    <n v="4.99"/>
    <b v="0"/>
    <n v="6"/>
    <s v="Saturday"/>
    <x v="1"/>
    <x v="0"/>
  </r>
  <r>
    <x v="2"/>
    <n v="1"/>
    <s v="31-00535"/>
    <x v="5"/>
    <d v="1899-12-30T17:55:00"/>
    <x v="0"/>
    <n v="92"/>
    <n v="66"/>
    <n v="4.99"/>
    <b v="0"/>
    <n v="6"/>
    <s v="Saturday"/>
    <x v="1"/>
    <x v="0"/>
  </r>
  <r>
    <x v="2"/>
    <n v="1"/>
    <s v="31-00536"/>
    <x v="5"/>
    <d v="1899-12-30T17:56:00"/>
    <x v="0"/>
    <n v="93"/>
    <n v="60"/>
    <n v="4.99"/>
    <b v="0"/>
    <n v="6"/>
    <s v="Saturday"/>
    <x v="1"/>
    <x v="0"/>
  </r>
  <r>
    <x v="2"/>
    <n v="1"/>
    <s v="31-00537"/>
    <x v="5"/>
    <d v="1899-12-30T17:57:00"/>
    <x v="1"/>
    <s v="N/A"/>
    <n v="33"/>
    <n v="4.99"/>
    <b v="0"/>
    <n v="6"/>
    <s v="Saturday"/>
    <x v="1"/>
    <x v="1"/>
  </r>
  <r>
    <x v="2"/>
    <n v="1"/>
    <s v="31-00538"/>
    <x v="5"/>
    <d v="1899-12-30T18:03:00"/>
    <x v="0"/>
    <n v="183"/>
    <n v="43"/>
    <n v="4.99"/>
    <b v="0"/>
    <n v="6"/>
    <s v="Saturday"/>
    <x v="1"/>
    <x v="0"/>
  </r>
  <r>
    <x v="2"/>
    <n v="1"/>
    <s v="31-00539"/>
    <x v="5"/>
    <d v="1899-12-30T18:04:00"/>
    <x v="0"/>
    <n v="184"/>
    <n v="183"/>
    <n v="4.99"/>
    <b v="0"/>
    <n v="6"/>
    <s v="Saturday"/>
    <x v="1"/>
    <x v="0"/>
  </r>
  <r>
    <x v="2"/>
    <n v="1"/>
    <s v="31-00540"/>
    <x v="5"/>
    <d v="1899-12-30T18:06:00"/>
    <x v="0"/>
    <n v="114"/>
    <n v="129"/>
    <n v="4.99"/>
    <b v="1"/>
    <n v="6"/>
    <s v="Saturday"/>
    <x v="1"/>
    <x v="0"/>
  </r>
  <r>
    <x v="2"/>
    <n v="1"/>
    <s v="31-00541"/>
    <x v="5"/>
    <d v="1899-12-30T18:07:00"/>
    <x v="1"/>
    <s v="N/A"/>
    <n v="27"/>
    <n v="4.99"/>
    <b v="0"/>
    <n v="6"/>
    <s v="Saturday"/>
    <x v="1"/>
    <x v="1"/>
  </r>
  <r>
    <x v="2"/>
    <n v="1"/>
    <s v="31-00543"/>
    <x v="5"/>
    <d v="1899-12-30T18:08:00"/>
    <x v="1"/>
    <s v="N/A"/>
    <n v="26"/>
    <n v="4.99"/>
    <b v="0"/>
    <n v="6"/>
    <s v="Saturday"/>
    <x v="1"/>
    <x v="1"/>
  </r>
  <r>
    <x v="2"/>
    <n v="1"/>
    <s v="31-00542"/>
    <x v="5"/>
    <d v="1899-12-30T18:08:00"/>
    <x v="0"/>
    <n v="203"/>
    <n v="63"/>
    <n v="4.99"/>
    <b v="0"/>
    <n v="6"/>
    <s v="Saturday"/>
    <x v="1"/>
    <x v="0"/>
  </r>
  <r>
    <x v="2"/>
    <n v="1"/>
    <s v="31-00545"/>
    <x v="5"/>
    <d v="1899-12-30T18:08:00"/>
    <x v="0"/>
    <n v="157"/>
    <n v="77"/>
    <n v="4.99"/>
    <b v="1"/>
    <n v="6"/>
    <s v="Saturday"/>
    <x v="1"/>
    <x v="0"/>
  </r>
  <r>
    <x v="2"/>
    <n v="1"/>
    <s v="31-00544"/>
    <x v="5"/>
    <d v="1899-12-30T18:08:00"/>
    <x v="0"/>
    <n v="147"/>
    <n v="189"/>
    <n v="4.99"/>
    <b v="0"/>
    <n v="6"/>
    <s v="Saturday"/>
    <x v="1"/>
    <x v="0"/>
  </r>
  <r>
    <x v="2"/>
    <n v="1"/>
    <s v="31-00546"/>
    <x v="5"/>
    <d v="1899-12-30T18:10:00"/>
    <x v="0"/>
    <n v="160"/>
    <n v="93"/>
    <n v="4.99"/>
    <b v="0"/>
    <n v="6"/>
    <s v="Saturday"/>
    <x v="1"/>
    <x v="0"/>
  </r>
  <r>
    <x v="2"/>
    <n v="1"/>
    <s v="31-00547"/>
    <x v="5"/>
    <d v="1899-12-30T18:11:00"/>
    <x v="1"/>
    <s v="N/A"/>
    <n v="25"/>
    <n v="4.99"/>
    <b v="0"/>
    <n v="6"/>
    <s v="Saturday"/>
    <x v="1"/>
    <x v="1"/>
  </r>
  <r>
    <x v="2"/>
    <n v="1"/>
    <s v="31-00548"/>
    <x v="5"/>
    <d v="1899-12-30T18:14:00"/>
    <x v="0"/>
    <n v="179"/>
    <n v="40"/>
    <n v="4.99"/>
    <b v="0"/>
    <n v="6"/>
    <s v="Saturday"/>
    <x v="1"/>
    <x v="0"/>
  </r>
  <r>
    <x v="2"/>
    <n v="1"/>
    <s v="31-00549"/>
    <x v="5"/>
    <d v="1899-12-30T18:15:00"/>
    <x v="0"/>
    <n v="174"/>
    <n v="182"/>
    <n v="4.99"/>
    <b v="0"/>
    <n v="6"/>
    <s v="Saturday"/>
    <x v="1"/>
    <x v="0"/>
  </r>
  <r>
    <x v="2"/>
    <n v="1"/>
    <s v="31-00550"/>
    <x v="5"/>
    <d v="1899-12-30T18:17:00"/>
    <x v="0"/>
    <n v="183"/>
    <n v="45"/>
    <n v="4.99"/>
    <b v="0"/>
    <n v="6"/>
    <s v="Saturday"/>
    <x v="1"/>
    <x v="0"/>
  </r>
  <r>
    <x v="2"/>
    <n v="1"/>
    <s v="31-00551"/>
    <x v="5"/>
    <d v="1899-12-30T18:18:00"/>
    <x v="0"/>
    <n v="148"/>
    <n v="38"/>
    <n v="4.99"/>
    <b v="0"/>
    <n v="6"/>
    <s v="Saturday"/>
    <x v="1"/>
    <x v="0"/>
  </r>
  <r>
    <x v="2"/>
    <n v="1"/>
    <s v="31-00553"/>
    <x v="5"/>
    <d v="1899-12-30T18:20:00"/>
    <x v="1"/>
    <s v="N/A"/>
    <n v="22"/>
    <n v="4.99"/>
    <b v="0"/>
    <n v="6"/>
    <s v="Saturday"/>
    <x v="1"/>
    <x v="1"/>
  </r>
  <r>
    <x v="2"/>
    <n v="1"/>
    <s v="31-00552"/>
    <x v="5"/>
    <d v="1899-12-30T18:20:00"/>
    <x v="0"/>
    <n v="156"/>
    <n v="55"/>
    <n v="4.99"/>
    <b v="0"/>
    <n v="6"/>
    <s v="Saturday"/>
    <x v="1"/>
    <x v="0"/>
  </r>
  <r>
    <x v="2"/>
    <n v="1"/>
    <s v="31-00554"/>
    <x v="5"/>
    <d v="1899-12-30T18:21:00"/>
    <x v="0"/>
    <n v="123"/>
    <n v="45"/>
    <n v="4.99"/>
    <b v="0"/>
    <n v="6"/>
    <s v="Saturday"/>
    <x v="1"/>
    <x v="0"/>
  </r>
  <r>
    <x v="2"/>
    <n v="1"/>
    <s v="31-00555"/>
    <x v="5"/>
    <d v="1899-12-30T18:21:00"/>
    <x v="0"/>
    <n v="141"/>
    <n v="61"/>
    <n v="4.99"/>
    <b v="0"/>
    <n v="6"/>
    <s v="Saturday"/>
    <x v="1"/>
    <x v="0"/>
  </r>
  <r>
    <x v="2"/>
    <n v="1"/>
    <s v="31-00556"/>
    <x v="5"/>
    <d v="1899-12-30T18:26:00"/>
    <x v="0"/>
    <n v="151"/>
    <n v="55"/>
    <n v="4.99"/>
    <b v="0"/>
    <n v="6"/>
    <s v="Saturday"/>
    <x v="1"/>
    <x v="0"/>
  </r>
  <r>
    <x v="2"/>
    <n v="1"/>
    <s v="31-00558"/>
    <x v="5"/>
    <d v="1899-12-30T18:26:00"/>
    <x v="0"/>
    <n v="166"/>
    <n v="58"/>
    <n v="4.99"/>
    <b v="0"/>
    <n v="6"/>
    <s v="Saturday"/>
    <x v="1"/>
    <x v="0"/>
  </r>
  <r>
    <x v="2"/>
    <n v="1"/>
    <s v="31-00557"/>
    <x v="5"/>
    <d v="1899-12-30T18:26:00"/>
    <x v="0"/>
    <n v="163"/>
    <n v="63"/>
    <n v="4.99"/>
    <b v="0"/>
    <n v="6"/>
    <s v="Saturday"/>
    <x v="1"/>
    <x v="0"/>
  </r>
  <r>
    <x v="2"/>
    <n v="1"/>
    <s v="31-00559"/>
    <x v="5"/>
    <d v="1899-12-30T18:30:00"/>
    <x v="0"/>
    <n v="129"/>
    <n v="42"/>
    <n v="4.99"/>
    <b v="0"/>
    <n v="6"/>
    <s v="Saturday"/>
    <x v="1"/>
    <x v="0"/>
  </r>
  <r>
    <x v="2"/>
    <n v="1"/>
    <s v="31-00561"/>
    <x v="5"/>
    <d v="1899-12-30T18:30:00"/>
    <x v="0"/>
    <n v="162"/>
    <n v="46"/>
    <n v="4.99"/>
    <b v="0"/>
    <n v="6"/>
    <s v="Saturday"/>
    <x v="1"/>
    <x v="0"/>
  </r>
  <r>
    <x v="2"/>
    <n v="1"/>
    <s v="31-00560"/>
    <x v="5"/>
    <d v="1899-12-30T18:30:00"/>
    <x v="0"/>
    <n v="166"/>
    <n v="67"/>
    <n v="4.99"/>
    <b v="0"/>
    <n v="6"/>
    <s v="Saturday"/>
    <x v="1"/>
    <x v="0"/>
  </r>
  <r>
    <x v="2"/>
    <n v="1"/>
    <s v="31-00562"/>
    <x v="5"/>
    <d v="1899-12-30T18:32:00"/>
    <x v="0"/>
    <n v="142"/>
    <n v="40"/>
    <n v="4.99"/>
    <b v="0"/>
    <n v="6"/>
    <s v="Saturday"/>
    <x v="1"/>
    <x v="0"/>
  </r>
  <r>
    <x v="2"/>
    <n v="1"/>
    <s v="31-00564"/>
    <x v="5"/>
    <d v="1899-12-30T18:35:00"/>
    <x v="1"/>
    <s v="N/A"/>
    <n v="22"/>
    <n v="4.99"/>
    <b v="0"/>
    <n v="6"/>
    <s v="Saturday"/>
    <x v="1"/>
    <x v="1"/>
  </r>
  <r>
    <x v="2"/>
    <n v="1"/>
    <s v="31-00563"/>
    <x v="5"/>
    <d v="1899-12-30T18:35:00"/>
    <x v="1"/>
    <s v="N/A"/>
    <n v="32"/>
    <n v="4.99"/>
    <b v="0"/>
    <n v="6"/>
    <s v="Saturday"/>
    <x v="1"/>
    <x v="1"/>
  </r>
  <r>
    <x v="2"/>
    <n v="1"/>
    <s v="31-00567"/>
    <x v="5"/>
    <d v="1899-12-30T18:36:00"/>
    <x v="0"/>
    <n v="158"/>
    <n v="54"/>
    <n v="4.99"/>
    <b v="0"/>
    <n v="6"/>
    <s v="Saturday"/>
    <x v="1"/>
    <x v="0"/>
  </r>
  <r>
    <x v="2"/>
    <n v="1"/>
    <s v="31-00566"/>
    <x v="5"/>
    <d v="1899-12-30T18:36:00"/>
    <x v="0"/>
    <n v="188"/>
    <n v="63"/>
    <n v="4.99"/>
    <b v="1"/>
    <n v="6"/>
    <s v="Saturday"/>
    <x v="1"/>
    <x v="0"/>
  </r>
  <r>
    <x v="2"/>
    <n v="1"/>
    <s v="31-00565"/>
    <x v="5"/>
    <d v="1899-12-30T18:36:00"/>
    <x v="0"/>
    <n v="160"/>
    <n v="73"/>
    <n v="4.99"/>
    <b v="0"/>
    <n v="6"/>
    <s v="Saturday"/>
    <x v="1"/>
    <x v="0"/>
  </r>
  <r>
    <x v="2"/>
    <n v="1"/>
    <s v="31-00568"/>
    <x v="5"/>
    <d v="1899-12-30T18:37:00"/>
    <x v="1"/>
    <s v="N/A"/>
    <n v="29"/>
    <n v="4.99"/>
    <b v="0"/>
    <n v="6"/>
    <s v="Saturday"/>
    <x v="1"/>
    <x v="1"/>
  </r>
  <r>
    <x v="2"/>
    <n v="1"/>
    <s v="31-00569"/>
    <x v="5"/>
    <d v="1899-12-30T18:37:00"/>
    <x v="0"/>
    <n v="177"/>
    <n v="75"/>
    <n v="4.99"/>
    <b v="1"/>
    <n v="6"/>
    <s v="Saturday"/>
    <x v="1"/>
    <x v="0"/>
  </r>
  <r>
    <x v="2"/>
    <n v="1"/>
    <s v="31-00570"/>
    <x v="5"/>
    <d v="1899-12-30T18:37:00"/>
    <x v="0"/>
    <n v="150"/>
    <n v="107"/>
    <n v="4.99"/>
    <b v="1"/>
    <n v="6"/>
    <s v="Saturday"/>
    <x v="1"/>
    <x v="0"/>
  </r>
  <r>
    <x v="2"/>
    <n v="1"/>
    <s v="31-00571"/>
    <x v="5"/>
    <d v="1899-12-30T18:42:00"/>
    <x v="0"/>
    <n v="164"/>
    <n v="50"/>
    <n v="4.99"/>
    <b v="0"/>
    <n v="6"/>
    <s v="Saturday"/>
    <x v="1"/>
    <x v="0"/>
  </r>
  <r>
    <x v="2"/>
    <n v="1"/>
    <s v="31-00572"/>
    <x v="5"/>
    <d v="1899-12-30T18:43:00"/>
    <x v="0"/>
    <n v="127"/>
    <n v="83"/>
    <n v="4.99"/>
    <b v="0"/>
    <n v="6"/>
    <s v="Saturday"/>
    <x v="1"/>
    <x v="0"/>
  </r>
  <r>
    <x v="2"/>
    <n v="1"/>
    <s v="31-00573"/>
    <x v="5"/>
    <d v="1899-12-30T18:44:00"/>
    <x v="0"/>
    <n v="160"/>
    <n v="109"/>
    <n v="4.99"/>
    <b v="0"/>
    <n v="6"/>
    <s v="Saturday"/>
    <x v="1"/>
    <x v="0"/>
  </r>
  <r>
    <x v="2"/>
    <n v="1"/>
    <s v="31-00574"/>
    <x v="5"/>
    <d v="1899-12-30T18:46:00"/>
    <x v="0"/>
    <n v="193"/>
    <n v="47"/>
    <n v="4.99"/>
    <b v="0"/>
    <n v="6"/>
    <s v="Saturday"/>
    <x v="1"/>
    <x v="0"/>
  </r>
  <r>
    <x v="2"/>
    <n v="1"/>
    <s v="31-00575"/>
    <x v="5"/>
    <d v="1899-12-30T18:51:00"/>
    <x v="0"/>
    <n v="188"/>
    <n v="86"/>
    <n v="4.99"/>
    <b v="0"/>
    <n v="6"/>
    <s v="Saturday"/>
    <x v="1"/>
    <x v="0"/>
  </r>
  <r>
    <x v="2"/>
    <n v="1"/>
    <s v="31-00576"/>
    <x v="5"/>
    <d v="1899-12-30T18:51:00"/>
    <x v="0"/>
    <n v="121"/>
    <n v="164"/>
    <n v="4.99"/>
    <b v="0"/>
    <n v="6"/>
    <s v="Saturday"/>
    <x v="1"/>
    <x v="0"/>
  </r>
  <r>
    <x v="2"/>
    <n v="1"/>
    <s v="31-00577"/>
    <x v="5"/>
    <d v="1899-12-30T18:52:00"/>
    <x v="1"/>
    <s v="N/A"/>
    <n v="27"/>
    <n v="4.99"/>
    <b v="0"/>
    <n v="6"/>
    <s v="Saturday"/>
    <x v="1"/>
    <x v="1"/>
  </r>
  <r>
    <x v="2"/>
    <n v="1"/>
    <s v="31-00578"/>
    <x v="5"/>
    <d v="1899-12-30T18:53:00"/>
    <x v="0"/>
    <n v="116"/>
    <n v="250"/>
    <n v="4.99"/>
    <b v="1"/>
    <n v="6"/>
    <s v="Saturday"/>
    <x v="1"/>
    <x v="0"/>
  </r>
  <r>
    <x v="2"/>
    <n v="1"/>
    <s v="31-00579"/>
    <x v="5"/>
    <d v="1899-12-30T18:54:00"/>
    <x v="0"/>
    <n v="190"/>
    <n v="41"/>
    <n v="4.99"/>
    <b v="1"/>
    <n v="6"/>
    <s v="Saturday"/>
    <x v="1"/>
    <x v="0"/>
  </r>
  <r>
    <x v="2"/>
    <n v="1"/>
    <s v="31-00580"/>
    <x v="5"/>
    <d v="1899-12-30T18:55:00"/>
    <x v="0"/>
    <n v="193"/>
    <n v="38"/>
    <n v="4.99"/>
    <b v="0"/>
    <n v="6"/>
    <s v="Saturday"/>
    <x v="1"/>
    <x v="0"/>
  </r>
  <r>
    <x v="2"/>
    <n v="1"/>
    <s v="31-00581"/>
    <x v="5"/>
    <d v="1899-12-30T18:55:00"/>
    <x v="0"/>
    <n v="136"/>
    <n v="64"/>
    <n v="4.99"/>
    <b v="0"/>
    <n v="6"/>
    <s v="Saturday"/>
    <x v="1"/>
    <x v="0"/>
  </r>
  <r>
    <x v="2"/>
    <n v="1"/>
    <s v="31-00582"/>
    <x v="5"/>
    <d v="1899-12-30T18:56:00"/>
    <x v="0"/>
    <n v="165"/>
    <n v="250"/>
    <n v="4.99"/>
    <b v="0"/>
    <n v="6"/>
    <s v="Saturday"/>
    <x v="1"/>
    <x v="0"/>
  </r>
  <r>
    <x v="2"/>
    <n v="1"/>
    <s v="31-00583"/>
    <x v="5"/>
    <d v="1899-12-30T18:58:00"/>
    <x v="0"/>
    <n v="174"/>
    <n v="52"/>
    <n v="4.99"/>
    <b v="0"/>
    <n v="6"/>
    <s v="Saturday"/>
    <x v="1"/>
    <x v="0"/>
  </r>
  <r>
    <x v="2"/>
    <n v="1"/>
    <s v="31-00584"/>
    <x v="5"/>
    <d v="1899-12-30T19:06:00"/>
    <x v="0"/>
    <n v="109"/>
    <n v="79"/>
    <n v="4.99"/>
    <b v="0"/>
    <n v="6"/>
    <s v="Saturday"/>
    <x v="1"/>
    <x v="0"/>
  </r>
  <r>
    <x v="2"/>
    <n v="1"/>
    <s v="31-00585"/>
    <x v="5"/>
    <d v="1899-12-30T19:08:00"/>
    <x v="0"/>
    <n v="132"/>
    <n v="37"/>
    <n v="4.99"/>
    <b v="0"/>
    <n v="6"/>
    <s v="Saturday"/>
    <x v="1"/>
    <x v="0"/>
  </r>
  <r>
    <x v="2"/>
    <n v="1"/>
    <s v="31-00587"/>
    <x v="5"/>
    <d v="1899-12-30T19:14:00"/>
    <x v="0"/>
    <n v="90"/>
    <n v="59"/>
    <n v="4.99"/>
    <b v="0"/>
    <n v="6"/>
    <s v="Saturday"/>
    <x v="1"/>
    <x v="0"/>
  </r>
  <r>
    <x v="2"/>
    <n v="1"/>
    <s v="31-00588"/>
    <x v="5"/>
    <d v="1899-12-30T19:14:00"/>
    <x v="0"/>
    <n v="134"/>
    <n v="71"/>
    <n v="4.99"/>
    <b v="0"/>
    <n v="6"/>
    <s v="Saturday"/>
    <x v="1"/>
    <x v="0"/>
  </r>
  <r>
    <x v="2"/>
    <n v="1"/>
    <s v="31-00589"/>
    <x v="5"/>
    <d v="1899-12-30T19:14:00"/>
    <x v="0"/>
    <n v="159"/>
    <n v="72"/>
    <n v="4.99"/>
    <b v="0"/>
    <n v="6"/>
    <s v="Saturday"/>
    <x v="1"/>
    <x v="0"/>
  </r>
  <r>
    <x v="2"/>
    <n v="1"/>
    <s v="31-00586"/>
    <x v="5"/>
    <d v="1899-12-30T19:14:00"/>
    <x v="0"/>
    <n v="101"/>
    <n v="97"/>
    <n v="4.99"/>
    <b v="0"/>
    <n v="6"/>
    <s v="Saturday"/>
    <x v="1"/>
    <x v="0"/>
  </r>
  <r>
    <x v="2"/>
    <n v="1"/>
    <s v="31-00590"/>
    <x v="5"/>
    <d v="1899-12-30T19:16:00"/>
    <x v="1"/>
    <s v="N/A"/>
    <n v="22"/>
    <n v="4.99"/>
    <b v="0"/>
    <n v="6"/>
    <s v="Saturday"/>
    <x v="1"/>
    <x v="1"/>
  </r>
  <r>
    <x v="2"/>
    <n v="1"/>
    <s v="31-00591"/>
    <x v="5"/>
    <d v="1899-12-30T19:20:00"/>
    <x v="1"/>
    <s v="N/A"/>
    <n v="21"/>
    <n v="4.99"/>
    <b v="0"/>
    <n v="6"/>
    <s v="Saturday"/>
    <x v="1"/>
    <x v="1"/>
  </r>
  <r>
    <x v="2"/>
    <n v="1"/>
    <s v="31-00592"/>
    <x v="5"/>
    <d v="1899-12-30T19:21:00"/>
    <x v="0"/>
    <n v="142"/>
    <n v="29"/>
    <n v="4.99"/>
    <b v="0"/>
    <n v="6"/>
    <s v="Saturday"/>
    <x v="1"/>
    <x v="1"/>
  </r>
  <r>
    <x v="2"/>
    <n v="1"/>
    <s v="31-00593"/>
    <x v="5"/>
    <d v="1899-12-30T19:23:00"/>
    <x v="0"/>
    <n v="98"/>
    <n v="76"/>
    <n v="4.99"/>
    <b v="0"/>
    <n v="6"/>
    <s v="Saturday"/>
    <x v="1"/>
    <x v="0"/>
  </r>
  <r>
    <x v="2"/>
    <n v="1"/>
    <s v="31-00594"/>
    <x v="5"/>
    <d v="1899-12-30T19:24:00"/>
    <x v="1"/>
    <s v="N/A"/>
    <n v="21"/>
    <n v="4.99"/>
    <b v="0"/>
    <n v="6"/>
    <s v="Saturday"/>
    <x v="1"/>
    <x v="1"/>
  </r>
  <r>
    <x v="2"/>
    <n v="1"/>
    <s v="31-00595"/>
    <x v="5"/>
    <d v="1899-12-30T19:26:00"/>
    <x v="0"/>
    <n v="210"/>
    <n v="92"/>
    <n v="4.99"/>
    <b v="0"/>
    <n v="6"/>
    <s v="Saturday"/>
    <x v="1"/>
    <x v="0"/>
  </r>
  <r>
    <x v="2"/>
    <n v="1"/>
    <s v="31-00597"/>
    <x v="5"/>
    <d v="1899-12-30T19:27:00"/>
    <x v="0"/>
    <n v="144"/>
    <n v="54"/>
    <n v="4.99"/>
    <b v="0"/>
    <n v="6"/>
    <s v="Saturday"/>
    <x v="1"/>
    <x v="0"/>
  </r>
  <r>
    <x v="2"/>
    <n v="1"/>
    <s v="31-00596"/>
    <x v="5"/>
    <d v="1899-12-30T19:27:00"/>
    <x v="0"/>
    <n v="166"/>
    <n v="86"/>
    <n v="4.99"/>
    <b v="0"/>
    <n v="6"/>
    <s v="Saturday"/>
    <x v="1"/>
    <x v="0"/>
  </r>
  <r>
    <x v="2"/>
    <n v="1"/>
    <s v="31-00598"/>
    <x v="5"/>
    <d v="1899-12-30T19:28:00"/>
    <x v="0"/>
    <n v="191"/>
    <n v="32"/>
    <n v="4.99"/>
    <b v="0"/>
    <n v="6"/>
    <s v="Saturday"/>
    <x v="1"/>
    <x v="1"/>
  </r>
  <r>
    <x v="2"/>
    <n v="1"/>
    <s v="31-00599"/>
    <x v="5"/>
    <d v="1899-12-30T19:29:00"/>
    <x v="0"/>
    <n v="182"/>
    <n v="59"/>
    <n v="4.99"/>
    <b v="0"/>
    <n v="6"/>
    <s v="Saturday"/>
    <x v="1"/>
    <x v="0"/>
  </r>
  <r>
    <x v="2"/>
    <n v="1"/>
    <s v="31-00600"/>
    <x v="5"/>
    <d v="1899-12-30T19:30:00"/>
    <x v="0"/>
    <n v="143"/>
    <n v="71"/>
    <n v="4.99"/>
    <b v="0"/>
    <n v="6"/>
    <s v="Saturday"/>
    <x v="1"/>
    <x v="0"/>
  </r>
  <r>
    <x v="2"/>
    <n v="1"/>
    <s v="31-00601"/>
    <x v="5"/>
    <d v="1899-12-30T19:33:00"/>
    <x v="0"/>
    <n v="161"/>
    <n v="33"/>
    <n v="4.99"/>
    <b v="0"/>
    <n v="6"/>
    <s v="Saturday"/>
    <x v="1"/>
    <x v="1"/>
  </r>
  <r>
    <x v="2"/>
    <n v="1"/>
    <s v="31-00602"/>
    <x v="5"/>
    <d v="1899-12-30T19:36:00"/>
    <x v="0"/>
    <n v="104"/>
    <n v="30"/>
    <n v="4.99"/>
    <b v="0"/>
    <n v="6"/>
    <s v="Saturday"/>
    <x v="1"/>
    <x v="1"/>
  </r>
  <r>
    <x v="2"/>
    <n v="1"/>
    <s v="31-00603"/>
    <x v="5"/>
    <d v="1899-12-30T19:36:00"/>
    <x v="0"/>
    <n v="108"/>
    <n v="36"/>
    <n v="4.99"/>
    <b v="0"/>
    <n v="6"/>
    <s v="Saturday"/>
    <x v="1"/>
    <x v="0"/>
  </r>
  <r>
    <x v="2"/>
    <n v="1"/>
    <s v="31-00604"/>
    <x v="5"/>
    <d v="1899-12-30T19:37:00"/>
    <x v="0"/>
    <n v="109"/>
    <n v="49"/>
    <n v="4.99"/>
    <b v="0"/>
    <n v="6"/>
    <s v="Saturday"/>
    <x v="1"/>
    <x v="0"/>
  </r>
  <r>
    <x v="2"/>
    <n v="1"/>
    <s v="31-00605"/>
    <x v="5"/>
    <d v="1899-12-30T19:39:00"/>
    <x v="0"/>
    <n v="186"/>
    <n v="50"/>
    <n v="4.99"/>
    <b v="0"/>
    <n v="6"/>
    <s v="Saturday"/>
    <x v="1"/>
    <x v="0"/>
  </r>
  <r>
    <x v="2"/>
    <n v="1"/>
    <s v="31-00606"/>
    <x v="5"/>
    <d v="1899-12-30T19:44:00"/>
    <x v="0"/>
    <n v="151"/>
    <n v="67"/>
    <n v="4.99"/>
    <b v="0"/>
    <n v="6"/>
    <s v="Saturday"/>
    <x v="1"/>
    <x v="0"/>
  </r>
  <r>
    <x v="2"/>
    <n v="1"/>
    <s v="31-00607"/>
    <x v="5"/>
    <d v="1899-12-30T19:50:00"/>
    <x v="0"/>
    <n v="150"/>
    <n v="35"/>
    <n v="4.99"/>
    <b v="0"/>
    <n v="6"/>
    <s v="Saturday"/>
    <x v="1"/>
    <x v="1"/>
  </r>
  <r>
    <x v="2"/>
    <n v="1"/>
    <s v="31-00608"/>
    <x v="5"/>
    <d v="1899-12-30T19:50:00"/>
    <x v="0"/>
    <n v="109"/>
    <n v="160"/>
    <n v="4.99"/>
    <b v="0"/>
    <n v="6"/>
    <s v="Saturday"/>
    <x v="1"/>
    <x v="0"/>
  </r>
  <r>
    <x v="2"/>
    <n v="1"/>
    <s v="31-00609"/>
    <x v="5"/>
    <d v="1899-12-30T19:52:00"/>
    <x v="0"/>
    <n v="143"/>
    <n v="155"/>
    <n v="4.99"/>
    <b v="0"/>
    <n v="6"/>
    <s v="Saturday"/>
    <x v="1"/>
    <x v="0"/>
  </r>
  <r>
    <x v="2"/>
    <n v="1"/>
    <s v="31-00610"/>
    <x v="5"/>
    <d v="1899-12-30T19:54:00"/>
    <x v="0"/>
    <n v="97"/>
    <n v="72"/>
    <n v="4.99"/>
    <b v="0"/>
    <n v="6"/>
    <s v="Saturday"/>
    <x v="1"/>
    <x v="0"/>
  </r>
  <r>
    <x v="2"/>
    <n v="1"/>
    <s v="31-00611"/>
    <x v="5"/>
    <d v="1899-12-30T19:55:00"/>
    <x v="0"/>
    <n v="101"/>
    <n v="47"/>
    <n v="4.99"/>
    <b v="0"/>
    <n v="6"/>
    <s v="Saturday"/>
    <x v="1"/>
    <x v="0"/>
  </r>
  <r>
    <x v="2"/>
    <n v="1"/>
    <s v="31-00612"/>
    <x v="5"/>
    <d v="1899-12-30T19:56:00"/>
    <x v="0"/>
    <n v="126"/>
    <n v="34"/>
    <n v="4.99"/>
    <b v="0"/>
    <n v="6"/>
    <s v="Saturday"/>
    <x v="1"/>
    <x v="1"/>
  </r>
  <r>
    <x v="2"/>
    <n v="1"/>
    <s v="31-00613"/>
    <x v="5"/>
    <d v="1899-12-30T19:59:00"/>
    <x v="0"/>
    <n v="140"/>
    <n v="28"/>
    <n v="4.99"/>
    <b v="0"/>
    <n v="6"/>
    <s v="Saturday"/>
    <x v="1"/>
    <x v="1"/>
  </r>
  <r>
    <x v="2"/>
    <n v="1"/>
    <s v="31-00614"/>
    <x v="5"/>
    <d v="1899-12-30T20:10:00"/>
    <x v="1"/>
    <s v="N/A"/>
    <n v="59"/>
    <n v="4.99"/>
    <b v="0"/>
    <n v="6"/>
    <s v="Saturday"/>
    <x v="1"/>
    <x v="0"/>
  </r>
  <r>
    <x v="2"/>
    <n v="1"/>
    <s v="31-00615"/>
    <x v="5"/>
    <d v="1899-12-30T20:15:00"/>
    <x v="0"/>
    <n v="104"/>
    <n v="102"/>
    <n v="4.99"/>
    <b v="0"/>
    <n v="6"/>
    <s v="Saturday"/>
    <x v="1"/>
    <x v="0"/>
  </r>
  <r>
    <x v="2"/>
    <n v="1"/>
    <s v="31-00616"/>
    <x v="5"/>
    <d v="1899-12-30T20:17:00"/>
    <x v="1"/>
    <s v="N/A"/>
    <n v="45"/>
    <n v="4.99"/>
    <b v="0"/>
    <n v="6"/>
    <s v="Saturday"/>
    <x v="1"/>
    <x v="0"/>
  </r>
  <r>
    <x v="2"/>
    <n v="1"/>
    <s v="31-00617"/>
    <x v="5"/>
    <d v="1899-12-30T20:18:00"/>
    <x v="1"/>
    <s v="N/A"/>
    <n v="43"/>
    <n v="4.99"/>
    <b v="0"/>
    <n v="6"/>
    <s v="Saturday"/>
    <x v="1"/>
    <x v="0"/>
  </r>
  <r>
    <x v="2"/>
    <n v="1"/>
    <s v="31-00618"/>
    <x v="5"/>
    <d v="1899-12-30T20:20:00"/>
    <x v="1"/>
    <s v="N/A"/>
    <n v="33"/>
    <n v="4.99"/>
    <b v="0"/>
    <n v="6"/>
    <s v="Saturday"/>
    <x v="1"/>
    <x v="1"/>
  </r>
  <r>
    <x v="2"/>
    <n v="1"/>
    <s v="31-00619"/>
    <x v="5"/>
    <d v="1899-12-30T20:25:00"/>
    <x v="1"/>
    <s v="N/A"/>
    <n v="54"/>
    <n v="4.99"/>
    <b v="0"/>
    <n v="6"/>
    <s v="Saturday"/>
    <x v="1"/>
    <x v="0"/>
  </r>
  <r>
    <x v="2"/>
    <n v="1"/>
    <s v="31-00620"/>
    <x v="5"/>
    <d v="1899-12-30T20:25:00"/>
    <x v="1"/>
    <s v="N/A"/>
    <n v="59"/>
    <n v="4.99"/>
    <b v="0"/>
    <n v="6"/>
    <s v="Saturday"/>
    <x v="1"/>
    <x v="0"/>
  </r>
  <r>
    <x v="2"/>
    <n v="1"/>
    <s v="31-00621"/>
    <x v="5"/>
    <d v="1899-12-30T20:27:00"/>
    <x v="1"/>
    <s v="N/A"/>
    <n v="28"/>
    <n v="4.99"/>
    <b v="0"/>
    <n v="6"/>
    <s v="Saturday"/>
    <x v="1"/>
    <x v="1"/>
  </r>
  <r>
    <x v="2"/>
    <n v="1"/>
    <s v="31-00622"/>
    <x v="5"/>
    <d v="1899-12-30T20:28:00"/>
    <x v="1"/>
    <s v="N/A"/>
    <n v="52"/>
    <n v="4.99"/>
    <b v="0"/>
    <n v="6"/>
    <s v="Saturday"/>
    <x v="1"/>
    <x v="0"/>
  </r>
  <r>
    <x v="2"/>
    <n v="1"/>
    <s v="31-00623"/>
    <x v="5"/>
    <d v="1899-12-30T20:28:00"/>
    <x v="0"/>
    <n v="110"/>
    <n v="90"/>
    <n v="4.99"/>
    <b v="0"/>
    <n v="6"/>
    <s v="Saturday"/>
    <x v="1"/>
    <x v="0"/>
  </r>
  <r>
    <x v="2"/>
    <n v="1"/>
    <s v="31-00624"/>
    <x v="5"/>
    <d v="1899-12-30T20:42:00"/>
    <x v="1"/>
    <s v="N/A"/>
    <n v="47"/>
    <n v="4.99"/>
    <b v="0"/>
    <n v="6"/>
    <s v="Saturday"/>
    <x v="1"/>
    <x v="0"/>
  </r>
  <r>
    <x v="2"/>
    <n v="1"/>
    <s v="31-00625"/>
    <x v="5"/>
    <d v="1899-12-30T20:43:00"/>
    <x v="1"/>
    <s v="N/A"/>
    <n v="29"/>
    <n v="4.99"/>
    <b v="0"/>
    <n v="6"/>
    <s v="Saturday"/>
    <x v="1"/>
    <x v="1"/>
  </r>
  <r>
    <x v="2"/>
    <n v="1"/>
    <s v="31-00626"/>
    <x v="5"/>
    <d v="1899-12-30T20:49:00"/>
    <x v="1"/>
    <s v="N/A"/>
    <n v="53"/>
    <n v="4.99"/>
    <b v="0"/>
    <n v="6"/>
    <s v="Saturday"/>
    <x v="1"/>
    <x v="0"/>
  </r>
  <r>
    <x v="2"/>
    <n v="1"/>
    <s v="31-00627"/>
    <x v="5"/>
    <d v="1899-12-30T20:50:00"/>
    <x v="0"/>
    <n v="133"/>
    <n v="94"/>
    <n v="4.99"/>
    <b v="1"/>
    <n v="6"/>
    <s v="Saturday"/>
    <x v="1"/>
    <x v="0"/>
  </r>
  <r>
    <x v="2"/>
    <n v="1"/>
    <s v="31-00628"/>
    <x v="5"/>
    <d v="1899-12-30T20:54:00"/>
    <x v="1"/>
    <s v="N/A"/>
    <n v="22"/>
    <n v="4.99"/>
    <b v="0"/>
    <n v="6"/>
    <s v="Saturday"/>
    <x v="1"/>
    <x v="1"/>
  </r>
  <r>
    <x v="2"/>
    <n v="1"/>
    <s v="31-00629"/>
    <x v="5"/>
    <d v="1899-12-30T20:54:00"/>
    <x v="0"/>
    <n v="128"/>
    <n v="197"/>
    <n v="4.99"/>
    <b v="0"/>
    <n v="6"/>
    <s v="Saturday"/>
    <x v="1"/>
    <x v="0"/>
  </r>
  <r>
    <x v="2"/>
    <n v="1"/>
    <s v="31-00630"/>
    <x v="5"/>
    <d v="1899-12-30T20:55:00"/>
    <x v="1"/>
    <s v="N/A"/>
    <n v="58"/>
    <n v="4.99"/>
    <b v="0"/>
    <n v="6"/>
    <s v="Saturday"/>
    <x v="1"/>
    <x v="0"/>
  </r>
  <r>
    <x v="2"/>
    <n v="1"/>
    <s v="31-00631"/>
    <x v="5"/>
    <d v="1899-12-30T20:58:00"/>
    <x v="1"/>
    <s v="N/A"/>
    <n v="37"/>
    <n v="4.99"/>
    <b v="0"/>
    <n v="6"/>
    <s v="Saturday"/>
    <x v="1"/>
    <x v="0"/>
  </r>
  <r>
    <x v="2"/>
    <n v="1"/>
    <s v="31-00632"/>
    <x v="6"/>
    <d v="1899-12-30T12:04:00"/>
    <x v="0"/>
    <n v="23"/>
    <n v="79"/>
    <n v="4.99"/>
    <b v="0"/>
    <n v="7"/>
    <s v="Sunday"/>
    <x v="1"/>
    <x v="0"/>
  </r>
  <r>
    <x v="2"/>
    <n v="1"/>
    <s v="31-00633"/>
    <x v="6"/>
    <d v="1899-12-30T12:04:00"/>
    <x v="0"/>
    <n v="35"/>
    <n v="91"/>
    <n v="4.99"/>
    <b v="0"/>
    <n v="7"/>
    <s v="Sunday"/>
    <x v="1"/>
    <x v="0"/>
  </r>
  <r>
    <x v="2"/>
    <n v="1"/>
    <s v="31-00634"/>
    <x v="6"/>
    <d v="1899-12-30T12:17:00"/>
    <x v="0"/>
    <n v="21"/>
    <n v="54"/>
    <n v="4.99"/>
    <b v="0"/>
    <n v="7"/>
    <s v="Sunday"/>
    <x v="1"/>
    <x v="0"/>
  </r>
  <r>
    <x v="2"/>
    <n v="1"/>
    <s v="31-00635"/>
    <x v="6"/>
    <d v="1899-12-30T12:53:00"/>
    <x v="0"/>
    <n v="23"/>
    <n v="36"/>
    <n v="4.99"/>
    <b v="0"/>
    <n v="7"/>
    <s v="Sunday"/>
    <x v="1"/>
    <x v="0"/>
  </r>
  <r>
    <x v="2"/>
    <n v="1"/>
    <s v="31-00636"/>
    <x v="6"/>
    <d v="1899-12-30T12:53:00"/>
    <x v="0"/>
    <n v="26"/>
    <n v="39"/>
    <n v="4.99"/>
    <b v="0"/>
    <n v="7"/>
    <s v="Sunday"/>
    <x v="1"/>
    <x v="0"/>
  </r>
  <r>
    <x v="2"/>
    <n v="1"/>
    <s v="31-00637"/>
    <x v="6"/>
    <d v="1899-12-30T13:34:00"/>
    <x v="0"/>
    <n v="20"/>
    <n v="53"/>
    <n v="4.99"/>
    <b v="0"/>
    <n v="7"/>
    <s v="Sunday"/>
    <x v="1"/>
    <x v="0"/>
  </r>
  <r>
    <x v="2"/>
    <n v="1"/>
    <s v="31-00638"/>
    <x v="6"/>
    <d v="1899-12-30T13:50:00"/>
    <x v="0"/>
    <n v="36"/>
    <n v="24"/>
    <n v="4.99"/>
    <b v="0"/>
    <n v="7"/>
    <s v="Sunday"/>
    <x v="1"/>
    <x v="1"/>
  </r>
  <r>
    <x v="2"/>
    <n v="1"/>
    <s v="31-00639"/>
    <x v="6"/>
    <d v="1899-12-30T13:51:00"/>
    <x v="0"/>
    <n v="34"/>
    <n v="80"/>
    <n v="4.99"/>
    <b v="0"/>
    <n v="7"/>
    <s v="Sunday"/>
    <x v="1"/>
    <x v="0"/>
  </r>
  <r>
    <x v="2"/>
    <n v="1"/>
    <s v="31-00640"/>
    <x v="6"/>
    <d v="1899-12-30T13:52:00"/>
    <x v="0"/>
    <n v="24"/>
    <n v="52"/>
    <n v="4.99"/>
    <b v="0"/>
    <n v="7"/>
    <s v="Sunday"/>
    <x v="1"/>
    <x v="0"/>
  </r>
  <r>
    <x v="2"/>
    <n v="1"/>
    <s v="31-00641"/>
    <x v="6"/>
    <d v="1899-12-30T13:59:00"/>
    <x v="0"/>
    <n v="33"/>
    <n v="59"/>
    <n v="4.99"/>
    <b v="0"/>
    <n v="7"/>
    <s v="Sunday"/>
    <x v="1"/>
    <x v="0"/>
  </r>
  <r>
    <x v="2"/>
    <n v="1"/>
    <s v="31-00642"/>
    <x v="6"/>
    <d v="1899-12-30T14:11:00"/>
    <x v="0"/>
    <n v="33"/>
    <n v="137"/>
    <n v="4.99"/>
    <b v="0"/>
    <n v="7"/>
    <s v="Sunday"/>
    <x v="1"/>
    <x v="0"/>
  </r>
  <r>
    <x v="2"/>
    <n v="1"/>
    <s v="31-00643"/>
    <x v="6"/>
    <d v="1899-12-30T14:15:00"/>
    <x v="0"/>
    <n v="39"/>
    <n v="46"/>
    <n v="4.99"/>
    <b v="1"/>
    <n v="7"/>
    <s v="Sunday"/>
    <x v="1"/>
    <x v="0"/>
  </r>
  <r>
    <x v="2"/>
    <n v="1"/>
    <s v="31-00644"/>
    <x v="6"/>
    <d v="1899-12-30T14:35:00"/>
    <x v="0"/>
    <n v="27"/>
    <n v="29"/>
    <n v="4.99"/>
    <b v="0"/>
    <n v="7"/>
    <s v="Sunday"/>
    <x v="1"/>
    <x v="1"/>
  </r>
  <r>
    <x v="2"/>
    <n v="1"/>
    <s v="31-00645"/>
    <x v="6"/>
    <d v="1899-12-30T14:38:00"/>
    <x v="0"/>
    <n v="28"/>
    <n v="39"/>
    <n v="4.99"/>
    <b v="1"/>
    <n v="7"/>
    <s v="Sunday"/>
    <x v="1"/>
    <x v="0"/>
  </r>
  <r>
    <x v="2"/>
    <n v="1"/>
    <s v="31-00646"/>
    <x v="6"/>
    <d v="1899-12-30T14:58:00"/>
    <x v="0"/>
    <n v="39"/>
    <n v="63"/>
    <n v="4.99"/>
    <b v="0"/>
    <n v="7"/>
    <s v="Sunday"/>
    <x v="1"/>
    <x v="0"/>
  </r>
  <r>
    <x v="2"/>
    <n v="1"/>
    <s v="31-00647"/>
    <x v="6"/>
    <d v="1899-12-30T15:43:00"/>
    <x v="0"/>
    <n v="21"/>
    <n v="21"/>
    <n v="4.99"/>
    <b v="0"/>
    <n v="7"/>
    <s v="Sunday"/>
    <x v="1"/>
    <x v="1"/>
  </r>
  <r>
    <x v="2"/>
    <n v="1"/>
    <s v="31-00648"/>
    <x v="6"/>
    <d v="1899-12-30T16:05:00"/>
    <x v="0"/>
    <n v="26"/>
    <n v="57"/>
    <n v="4.99"/>
    <b v="0"/>
    <n v="7"/>
    <s v="Sunday"/>
    <x v="1"/>
    <x v="0"/>
  </r>
  <r>
    <x v="2"/>
    <n v="1"/>
    <s v="31-00649"/>
    <x v="6"/>
    <d v="1899-12-30T16:09:00"/>
    <x v="0"/>
    <n v="20"/>
    <n v="50"/>
    <n v="4.99"/>
    <b v="0"/>
    <n v="7"/>
    <s v="Sunday"/>
    <x v="1"/>
    <x v="0"/>
  </r>
  <r>
    <x v="2"/>
    <n v="1"/>
    <s v="31-00650"/>
    <x v="6"/>
    <d v="1899-12-30T16:17:00"/>
    <x v="0"/>
    <n v="38"/>
    <n v="75"/>
    <n v="4.99"/>
    <b v="0"/>
    <n v="7"/>
    <s v="Sunday"/>
    <x v="1"/>
    <x v="0"/>
  </r>
  <r>
    <x v="2"/>
    <n v="1"/>
    <s v="31-00651"/>
    <x v="6"/>
    <d v="1899-12-30T16:21:00"/>
    <x v="0"/>
    <n v="30"/>
    <n v="33"/>
    <n v="4.99"/>
    <b v="0"/>
    <n v="7"/>
    <s v="Sunday"/>
    <x v="1"/>
    <x v="1"/>
  </r>
  <r>
    <x v="2"/>
    <n v="1"/>
    <s v="31-00652"/>
    <x v="6"/>
    <d v="1899-12-30T16:42:00"/>
    <x v="0"/>
    <n v="40"/>
    <n v="126"/>
    <n v="4.99"/>
    <b v="0"/>
    <n v="7"/>
    <s v="Sunday"/>
    <x v="1"/>
    <x v="0"/>
  </r>
  <r>
    <x v="2"/>
    <n v="1"/>
    <s v="31-00654"/>
    <x v="6"/>
    <d v="1899-12-30T16:52:00"/>
    <x v="0"/>
    <n v="37"/>
    <n v="81"/>
    <n v="4.99"/>
    <b v="0"/>
    <n v="7"/>
    <s v="Sunday"/>
    <x v="1"/>
    <x v="0"/>
  </r>
  <r>
    <x v="2"/>
    <n v="1"/>
    <s v="31-00653"/>
    <x v="6"/>
    <d v="1899-12-30T16:52:00"/>
    <x v="0"/>
    <n v="36"/>
    <n v="104"/>
    <n v="4.99"/>
    <b v="0"/>
    <n v="7"/>
    <s v="Sunday"/>
    <x v="1"/>
    <x v="0"/>
  </r>
  <r>
    <x v="2"/>
    <n v="1"/>
    <s v="31-00655"/>
    <x v="6"/>
    <d v="1899-12-30T16:53:00"/>
    <x v="0"/>
    <n v="24"/>
    <n v="38"/>
    <n v="4.99"/>
    <b v="0"/>
    <n v="7"/>
    <s v="Sunday"/>
    <x v="1"/>
    <x v="0"/>
  </r>
  <r>
    <x v="2"/>
    <n v="1"/>
    <s v="31-00656"/>
    <x v="6"/>
    <d v="1899-12-30T16:57:00"/>
    <x v="0"/>
    <n v="27"/>
    <n v="40"/>
    <n v="4.99"/>
    <b v="0"/>
    <n v="7"/>
    <s v="Sunday"/>
    <x v="1"/>
    <x v="0"/>
  </r>
  <r>
    <x v="2"/>
    <n v="1"/>
    <s v="31-00657"/>
    <x v="6"/>
    <d v="1899-12-30T17:00:00"/>
    <x v="0"/>
    <n v="92"/>
    <n v="102"/>
    <n v="4.99"/>
    <b v="0"/>
    <n v="7"/>
    <s v="Sunday"/>
    <x v="1"/>
    <x v="0"/>
  </r>
  <r>
    <x v="2"/>
    <n v="1"/>
    <s v="31-00658"/>
    <x v="6"/>
    <d v="1899-12-30T17:01:00"/>
    <x v="1"/>
    <s v="N/A"/>
    <n v="20"/>
    <n v="4.99"/>
    <b v="0"/>
    <n v="7"/>
    <s v="Sunday"/>
    <x v="1"/>
    <x v="1"/>
  </r>
  <r>
    <x v="2"/>
    <n v="1"/>
    <s v="31-00659"/>
    <x v="6"/>
    <d v="1899-12-30T17:02:00"/>
    <x v="0"/>
    <n v="69"/>
    <n v="47"/>
    <n v="4.99"/>
    <b v="0"/>
    <n v="7"/>
    <s v="Sunday"/>
    <x v="1"/>
    <x v="0"/>
  </r>
  <r>
    <x v="2"/>
    <n v="1"/>
    <s v="31-00660"/>
    <x v="6"/>
    <d v="1899-12-30T17:04:00"/>
    <x v="0"/>
    <n v="77"/>
    <n v="40"/>
    <n v="4.99"/>
    <b v="0"/>
    <n v="7"/>
    <s v="Sunday"/>
    <x v="1"/>
    <x v="0"/>
  </r>
  <r>
    <x v="2"/>
    <n v="1"/>
    <s v="31-00661"/>
    <x v="6"/>
    <d v="1899-12-30T17:04:00"/>
    <x v="0"/>
    <n v="108"/>
    <n v="50"/>
    <n v="4.99"/>
    <b v="0"/>
    <n v="7"/>
    <s v="Sunday"/>
    <x v="1"/>
    <x v="0"/>
  </r>
  <r>
    <x v="2"/>
    <n v="1"/>
    <s v="31-00662"/>
    <x v="6"/>
    <d v="1899-12-30T17:07:00"/>
    <x v="0"/>
    <n v="78"/>
    <n v="65"/>
    <n v="4.99"/>
    <b v="0"/>
    <n v="7"/>
    <s v="Sunday"/>
    <x v="1"/>
    <x v="0"/>
  </r>
  <r>
    <x v="2"/>
    <n v="1"/>
    <s v="31-00663"/>
    <x v="6"/>
    <d v="1899-12-30T17:09:00"/>
    <x v="1"/>
    <s v="N/A"/>
    <n v="26"/>
    <n v="4.99"/>
    <b v="0"/>
    <n v="7"/>
    <s v="Sunday"/>
    <x v="1"/>
    <x v="1"/>
  </r>
  <r>
    <x v="2"/>
    <n v="1"/>
    <s v="31-00664"/>
    <x v="6"/>
    <d v="1899-12-30T17:09:00"/>
    <x v="0"/>
    <n v="82"/>
    <n v="153"/>
    <n v="4.99"/>
    <b v="0"/>
    <n v="7"/>
    <s v="Sunday"/>
    <x v="1"/>
    <x v="0"/>
  </r>
  <r>
    <x v="2"/>
    <n v="1"/>
    <s v="31-00665"/>
    <x v="6"/>
    <d v="1899-12-30T17:11:00"/>
    <x v="0"/>
    <n v="93"/>
    <n v="90"/>
    <n v="4.99"/>
    <b v="1"/>
    <n v="7"/>
    <s v="Sunday"/>
    <x v="1"/>
    <x v="0"/>
  </r>
  <r>
    <x v="2"/>
    <n v="1"/>
    <s v="31-00667"/>
    <x v="6"/>
    <d v="1899-12-30T17:12:00"/>
    <x v="0"/>
    <n v="88"/>
    <n v="60"/>
    <n v="4.99"/>
    <b v="1"/>
    <n v="7"/>
    <s v="Sunday"/>
    <x v="1"/>
    <x v="0"/>
  </r>
  <r>
    <x v="2"/>
    <n v="1"/>
    <s v="31-00666"/>
    <x v="6"/>
    <d v="1899-12-30T17:12:00"/>
    <x v="0"/>
    <n v="105"/>
    <n v="87"/>
    <n v="4.99"/>
    <b v="1"/>
    <n v="7"/>
    <s v="Sunday"/>
    <x v="1"/>
    <x v="0"/>
  </r>
  <r>
    <x v="2"/>
    <n v="1"/>
    <s v="31-00669"/>
    <x v="6"/>
    <d v="1899-12-30T17:18:00"/>
    <x v="0"/>
    <n v="97"/>
    <n v="65"/>
    <n v="4.99"/>
    <b v="0"/>
    <n v="7"/>
    <s v="Sunday"/>
    <x v="1"/>
    <x v="0"/>
  </r>
  <r>
    <x v="2"/>
    <n v="1"/>
    <s v="31-00668"/>
    <x v="6"/>
    <d v="1899-12-30T17:18:00"/>
    <x v="0"/>
    <n v="103"/>
    <n v="93"/>
    <n v="4.99"/>
    <b v="0"/>
    <n v="7"/>
    <s v="Sunday"/>
    <x v="1"/>
    <x v="0"/>
  </r>
  <r>
    <x v="2"/>
    <n v="1"/>
    <s v="31-00670"/>
    <x v="6"/>
    <d v="1899-12-30T17:19:00"/>
    <x v="1"/>
    <s v="N/A"/>
    <n v="37"/>
    <n v="4.99"/>
    <b v="0"/>
    <n v="7"/>
    <s v="Sunday"/>
    <x v="1"/>
    <x v="0"/>
  </r>
  <r>
    <x v="2"/>
    <n v="1"/>
    <s v="31-00672"/>
    <x v="6"/>
    <d v="1899-12-30T17:21:00"/>
    <x v="0"/>
    <n v="106"/>
    <n v="39"/>
    <n v="4.99"/>
    <b v="0"/>
    <n v="7"/>
    <s v="Sunday"/>
    <x v="1"/>
    <x v="0"/>
  </r>
  <r>
    <x v="2"/>
    <n v="1"/>
    <s v="31-00671"/>
    <x v="6"/>
    <d v="1899-12-30T17:21:00"/>
    <x v="0"/>
    <n v="101"/>
    <n v="51"/>
    <n v="4.99"/>
    <b v="0"/>
    <n v="7"/>
    <s v="Sunday"/>
    <x v="1"/>
    <x v="0"/>
  </r>
  <r>
    <x v="2"/>
    <n v="1"/>
    <s v="31-00673"/>
    <x v="6"/>
    <d v="1899-12-30T17:23:00"/>
    <x v="1"/>
    <s v="N/A"/>
    <n v="21"/>
    <n v="4.99"/>
    <b v="0"/>
    <n v="7"/>
    <s v="Sunday"/>
    <x v="1"/>
    <x v="1"/>
  </r>
  <r>
    <x v="2"/>
    <n v="1"/>
    <s v="31-00674"/>
    <x v="6"/>
    <d v="1899-12-30T17:25:00"/>
    <x v="0"/>
    <n v="95"/>
    <n v="81"/>
    <n v="4.99"/>
    <b v="0"/>
    <n v="7"/>
    <s v="Sunday"/>
    <x v="1"/>
    <x v="0"/>
  </r>
  <r>
    <x v="2"/>
    <n v="1"/>
    <s v="31-00675"/>
    <x v="6"/>
    <d v="1899-12-30T17:27:00"/>
    <x v="0"/>
    <n v="96"/>
    <n v="48"/>
    <n v="4.99"/>
    <b v="0"/>
    <n v="7"/>
    <s v="Sunday"/>
    <x v="1"/>
    <x v="0"/>
  </r>
  <r>
    <x v="2"/>
    <n v="1"/>
    <s v="31-00676"/>
    <x v="6"/>
    <d v="1899-12-30T17:30:00"/>
    <x v="1"/>
    <s v="N/A"/>
    <n v="27"/>
    <n v="4.99"/>
    <b v="0"/>
    <n v="7"/>
    <s v="Sunday"/>
    <x v="1"/>
    <x v="1"/>
  </r>
  <r>
    <x v="2"/>
    <n v="1"/>
    <s v="31-00677"/>
    <x v="6"/>
    <d v="1899-12-30T17:30:00"/>
    <x v="0"/>
    <n v="104"/>
    <n v="125"/>
    <n v="4.99"/>
    <b v="1"/>
    <n v="7"/>
    <s v="Sunday"/>
    <x v="1"/>
    <x v="0"/>
  </r>
  <r>
    <x v="2"/>
    <n v="1"/>
    <s v="31-00678"/>
    <x v="6"/>
    <d v="1899-12-30T17:31:00"/>
    <x v="0"/>
    <n v="109"/>
    <n v="50"/>
    <n v="4.99"/>
    <b v="0"/>
    <n v="7"/>
    <s v="Sunday"/>
    <x v="1"/>
    <x v="0"/>
  </r>
  <r>
    <x v="2"/>
    <n v="1"/>
    <s v="31-00679"/>
    <x v="6"/>
    <d v="1899-12-30T17:32:00"/>
    <x v="0"/>
    <n v="89"/>
    <n v="40"/>
    <n v="4.99"/>
    <b v="0"/>
    <n v="7"/>
    <s v="Sunday"/>
    <x v="1"/>
    <x v="0"/>
  </r>
  <r>
    <x v="2"/>
    <n v="1"/>
    <s v="31-00680"/>
    <x v="6"/>
    <d v="1899-12-30T17:33:00"/>
    <x v="0"/>
    <n v="104"/>
    <n v="81"/>
    <n v="4.99"/>
    <b v="0"/>
    <n v="7"/>
    <s v="Sunday"/>
    <x v="1"/>
    <x v="0"/>
  </r>
  <r>
    <x v="2"/>
    <n v="1"/>
    <s v="31-00681"/>
    <x v="6"/>
    <d v="1899-12-30T17:35:00"/>
    <x v="0"/>
    <n v="63"/>
    <n v="74"/>
    <n v="4.99"/>
    <b v="0"/>
    <n v="7"/>
    <s v="Sunday"/>
    <x v="1"/>
    <x v="0"/>
  </r>
  <r>
    <x v="2"/>
    <n v="1"/>
    <s v="31-00682"/>
    <x v="6"/>
    <d v="1899-12-30T17:37:00"/>
    <x v="1"/>
    <s v="N/A"/>
    <n v="31"/>
    <n v="4.99"/>
    <b v="0"/>
    <n v="7"/>
    <s v="Sunday"/>
    <x v="1"/>
    <x v="1"/>
  </r>
  <r>
    <x v="2"/>
    <n v="1"/>
    <s v="31-00683"/>
    <x v="6"/>
    <d v="1899-12-30T17:38:00"/>
    <x v="0"/>
    <n v="88"/>
    <n v="47"/>
    <n v="4.99"/>
    <b v="0"/>
    <n v="7"/>
    <s v="Sunday"/>
    <x v="1"/>
    <x v="0"/>
  </r>
  <r>
    <x v="2"/>
    <n v="1"/>
    <s v="31-00684"/>
    <x v="6"/>
    <d v="1899-12-30T17:39:00"/>
    <x v="0"/>
    <n v="75"/>
    <n v="60"/>
    <n v="4.99"/>
    <b v="0"/>
    <n v="7"/>
    <s v="Sunday"/>
    <x v="1"/>
    <x v="0"/>
  </r>
  <r>
    <x v="2"/>
    <n v="1"/>
    <s v="31-00686"/>
    <x v="6"/>
    <d v="1899-12-30T17:43:00"/>
    <x v="1"/>
    <s v="N/A"/>
    <n v="31"/>
    <n v="4.99"/>
    <b v="0"/>
    <n v="7"/>
    <s v="Sunday"/>
    <x v="1"/>
    <x v="1"/>
  </r>
  <r>
    <x v="2"/>
    <n v="1"/>
    <s v="31-00685"/>
    <x v="6"/>
    <d v="1899-12-30T17:43:00"/>
    <x v="0"/>
    <n v="76"/>
    <n v="40"/>
    <n v="4.99"/>
    <b v="0"/>
    <n v="7"/>
    <s v="Sunday"/>
    <x v="1"/>
    <x v="0"/>
  </r>
  <r>
    <x v="2"/>
    <n v="1"/>
    <s v="31-00687"/>
    <x v="6"/>
    <d v="1899-12-30T17:44:00"/>
    <x v="1"/>
    <s v="N/A"/>
    <n v="32"/>
    <n v="4.99"/>
    <b v="0"/>
    <n v="7"/>
    <s v="Sunday"/>
    <x v="1"/>
    <x v="1"/>
  </r>
  <r>
    <x v="2"/>
    <n v="1"/>
    <s v="31-00688"/>
    <x v="6"/>
    <d v="1899-12-30T17:44:00"/>
    <x v="0"/>
    <n v="113"/>
    <n v="62"/>
    <n v="4.99"/>
    <b v="0"/>
    <n v="7"/>
    <s v="Sunday"/>
    <x v="1"/>
    <x v="0"/>
  </r>
  <r>
    <x v="2"/>
    <n v="1"/>
    <s v="31-00689"/>
    <x v="6"/>
    <d v="1899-12-30T17:46:00"/>
    <x v="0"/>
    <n v="116"/>
    <n v="85"/>
    <n v="4.99"/>
    <b v="0"/>
    <n v="7"/>
    <s v="Sunday"/>
    <x v="1"/>
    <x v="0"/>
  </r>
  <r>
    <x v="2"/>
    <n v="1"/>
    <s v="31-00691"/>
    <x v="6"/>
    <d v="1899-12-30T17:48:00"/>
    <x v="0"/>
    <n v="107"/>
    <n v="42"/>
    <n v="4.99"/>
    <b v="0"/>
    <n v="7"/>
    <s v="Sunday"/>
    <x v="1"/>
    <x v="0"/>
  </r>
  <r>
    <x v="2"/>
    <n v="1"/>
    <s v="31-00690"/>
    <x v="6"/>
    <d v="1899-12-30T17:48:00"/>
    <x v="0"/>
    <n v="100"/>
    <n v="74"/>
    <n v="4.99"/>
    <b v="0"/>
    <n v="7"/>
    <s v="Sunday"/>
    <x v="1"/>
    <x v="0"/>
  </r>
  <r>
    <x v="2"/>
    <n v="1"/>
    <s v="31-00692"/>
    <x v="6"/>
    <d v="1899-12-30T17:53:00"/>
    <x v="0"/>
    <n v="86"/>
    <n v="41"/>
    <n v="4.99"/>
    <b v="0"/>
    <n v="7"/>
    <s v="Sunday"/>
    <x v="1"/>
    <x v="0"/>
  </r>
  <r>
    <x v="2"/>
    <n v="1"/>
    <s v="31-00693"/>
    <x v="6"/>
    <d v="1899-12-30T17:55:00"/>
    <x v="1"/>
    <s v="N/A"/>
    <n v="23"/>
    <n v="4.99"/>
    <b v="0"/>
    <n v="7"/>
    <s v="Sunday"/>
    <x v="1"/>
    <x v="1"/>
  </r>
  <r>
    <x v="2"/>
    <n v="1"/>
    <s v="31-00694"/>
    <x v="6"/>
    <d v="1899-12-30T17:56:00"/>
    <x v="1"/>
    <s v="N/A"/>
    <n v="33"/>
    <n v="4.99"/>
    <b v="0"/>
    <n v="7"/>
    <s v="Sunday"/>
    <x v="1"/>
    <x v="1"/>
  </r>
  <r>
    <x v="2"/>
    <n v="1"/>
    <s v="31-00695"/>
    <x v="6"/>
    <d v="1899-12-30T17:57:00"/>
    <x v="1"/>
    <s v="N/A"/>
    <n v="37"/>
    <n v="4.99"/>
    <b v="0"/>
    <n v="7"/>
    <s v="Sunday"/>
    <x v="1"/>
    <x v="0"/>
  </r>
  <r>
    <x v="2"/>
    <n v="1"/>
    <s v="31-00697"/>
    <x v="6"/>
    <d v="1899-12-30T17:59:00"/>
    <x v="0"/>
    <n v="87"/>
    <n v="69"/>
    <n v="4.99"/>
    <b v="1"/>
    <n v="7"/>
    <s v="Sunday"/>
    <x v="1"/>
    <x v="0"/>
  </r>
  <r>
    <x v="2"/>
    <n v="1"/>
    <s v="31-00696"/>
    <x v="6"/>
    <d v="1899-12-30T17:59:00"/>
    <x v="0"/>
    <n v="108"/>
    <n v="110"/>
    <n v="4.99"/>
    <b v="0"/>
    <n v="7"/>
    <s v="Sunday"/>
    <x v="1"/>
    <x v="0"/>
  </r>
  <r>
    <x v="2"/>
    <n v="1"/>
    <s v="31-00698"/>
    <x v="6"/>
    <d v="1899-12-30T18:02:00"/>
    <x v="0"/>
    <n v="119"/>
    <n v="64"/>
    <n v="4.99"/>
    <b v="0"/>
    <n v="7"/>
    <s v="Sunday"/>
    <x v="1"/>
    <x v="0"/>
  </r>
  <r>
    <x v="2"/>
    <n v="1"/>
    <s v="31-00699"/>
    <x v="6"/>
    <d v="1899-12-30T18:04:00"/>
    <x v="0"/>
    <n v="76"/>
    <n v="51"/>
    <n v="4.99"/>
    <b v="0"/>
    <n v="7"/>
    <s v="Sunday"/>
    <x v="1"/>
    <x v="0"/>
  </r>
  <r>
    <x v="2"/>
    <n v="1"/>
    <s v="31-00700"/>
    <x v="6"/>
    <d v="1899-12-30T18:06:00"/>
    <x v="0"/>
    <n v="114"/>
    <n v="58"/>
    <n v="4.99"/>
    <b v="0"/>
    <n v="7"/>
    <s v="Sunday"/>
    <x v="1"/>
    <x v="0"/>
  </r>
  <r>
    <x v="2"/>
    <n v="1"/>
    <s v="31-00701"/>
    <x v="6"/>
    <d v="1899-12-30T18:06:00"/>
    <x v="0"/>
    <n v="109"/>
    <n v="65"/>
    <n v="4.99"/>
    <b v="0"/>
    <n v="7"/>
    <s v="Sunday"/>
    <x v="1"/>
    <x v="0"/>
  </r>
  <r>
    <x v="2"/>
    <n v="1"/>
    <s v="31-00702"/>
    <x v="6"/>
    <d v="1899-12-30T18:10:00"/>
    <x v="0"/>
    <n v="71"/>
    <n v="61"/>
    <n v="4.99"/>
    <b v="0"/>
    <n v="7"/>
    <s v="Sunday"/>
    <x v="1"/>
    <x v="0"/>
  </r>
  <r>
    <x v="2"/>
    <n v="1"/>
    <s v="31-00703"/>
    <x v="6"/>
    <d v="1899-12-30T18:14:00"/>
    <x v="0"/>
    <n v="76"/>
    <n v="37"/>
    <n v="4.99"/>
    <b v="0"/>
    <n v="7"/>
    <s v="Sunday"/>
    <x v="1"/>
    <x v="0"/>
  </r>
  <r>
    <x v="2"/>
    <n v="1"/>
    <s v="31-00704"/>
    <x v="6"/>
    <d v="1899-12-30T18:14:00"/>
    <x v="0"/>
    <n v="108"/>
    <n v="71"/>
    <n v="4.99"/>
    <b v="0"/>
    <n v="7"/>
    <s v="Sunday"/>
    <x v="1"/>
    <x v="0"/>
  </r>
  <r>
    <x v="2"/>
    <n v="1"/>
    <s v="31-00705"/>
    <x v="6"/>
    <d v="1899-12-30T18:17:00"/>
    <x v="0"/>
    <n v="91"/>
    <n v="36"/>
    <n v="4.99"/>
    <b v="0"/>
    <n v="7"/>
    <s v="Sunday"/>
    <x v="1"/>
    <x v="0"/>
  </r>
  <r>
    <x v="2"/>
    <n v="1"/>
    <s v="31-00706"/>
    <x v="6"/>
    <d v="1899-12-30T18:20:00"/>
    <x v="0"/>
    <n v="64"/>
    <n v="33"/>
    <n v="4.99"/>
    <b v="0"/>
    <n v="7"/>
    <s v="Sunday"/>
    <x v="1"/>
    <x v="1"/>
  </r>
  <r>
    <x v="2"/>
    <n v="1"/>
    <s v="31-00708"/>
    <x v="6"/>
    <d v="1899-12-30T18:21:00"/>
    <x v="0"/>
    <n v="86"/>
    <n v="54"/>
    <n v="4.99"/>
    <b v="0"/>
    <n v="7"/>
    <s v="Sunday"/>
    <x v="1"/>
    <x v="0"/>
  </r>
  <r>
    <x v="2"/>
    <n v="1"/>
    <s v="31-00707"/>
    <x v="6"/>
    <d v="1899-12-30T18:21:00"/>
    <x v="0"/>
    <n v="85"/>
    <n v="85"/>
    <n v="4.99"/>
    <b v="0"/>
    <n v="7"/>
    <s v="Sunday"/>
    <x v="1"/>
    <x v="0"/>
  </r>
  <r>
    <x v="2"/>
    <n v="1"/>
    <s v="31-00709"/>
    <x v="6"/>
    <d v="1899-12-30T18:28:00"/>
    <x v="0"/>
    <n v="98"/>
    <n v="66"/>
    <n v="4.99"/>
    <b v="0"/>
    <n v="7"/>
    <s v="Sunday"/>
    <x v="1"/>
    <x v="0"/>
  </r>
  <r>
    <x v="2"/>
    <n v="1"/>
    <s v="31-00710"/>
    <x v="6"/>
    <d v="1899-12-30T18:29:00"/>
    <x v="0"/>
    <n v="110"/>
    <n v="55"/>
    <n v="4.99"/>
    <b v="0"/>
    <n v="7"/>
    <s v="Sunday"/>
    <x v="1"/>
    <x v="0"/>
  </r>
  <r>
    <x v="2"/>
    <n v="1"/>
    <s v="31-00711"/>
    <x v="6"/>
    <d v="1899-12-30T18:32:00"/>
    <x v="0"/>
    <n v="100"/>
    <n v="31"/>
    <n v="4.99"/>
    <b v="0"/>
    <n v="7"/>
    <s v="Sunday"/>
    <x v="1"/>
    <x v="1"/>
  </r>
  <r>
    <x v="2"/>
    <n v="1"/>
    <s v="31-00712"/>
    <x v="6"/>
    <d v="1899-12-30T18:33:00"/>
    <x v="0"/>
    <n v="121"/>
    <n v="209"/>
    <n v="4.99"/>
    <b v="1"/>
    <n v="7"/>
    <s v="Sunday"/>
    <x v="1"/>
    <x v="0"/>
  </r>
  <r>
    <x v="2"/>
    <n v="1"/>
    <s v="31-00713"/>
    <x v="6"/>
    <d v="1899-12-30T18:37:00"/>
    <x v="0"/>
    <n v="86"/>
    <n v="99"/>
    <n v="4.99"/>
    <b v="0"/>
    <n v="7"/>
    <s v="Sunday"/>
    <x v="1"/>
    <x v="0"/>
  </r>
  <r>
    <x v="2"/>
    <n v="1"/>
    <s v="31-00714"/>
    <x v="6"/>
    <d v="1899-12-30T18:43:00"/>
    <x v="0"/>
    <n v="72"/>
    <n v="41"/>
    <n v="4.99"/>
    <b v="0"/>
    <n v="7"/>
    <s v="Sunday"/>
    <x v="1"/>
    <x v="0"/>
  </r>
  <r>
    <x v="2"/>
    <n v="1"/>
    <s v="31-00715"/>
    <x v="6"/>
    <d v="1899-12-30T18:45:00"/>
    <x v="0"/>
    <n v="120"/>
    <n v="35"/>
    <n v="4.99"/>
    <b v="0"/>
    <n v="7"/>
    <s v="Sunday"/>
    <x v="1"/>
    <x v="1"/>
  </r>
  <r>
    <x v="2"/>
    <n v="1"/>
    <s v="31-00717"/>
    <x v="6"/>
    <d v="1899-12-30T18:45:00"/>
    <x v="0"/>
    <n v="106"/>
    <n v="39"/>
    <n v="4.99"/>
    <b v="0"/>
    <n v="7"/>
    <s v="Sunday"/>
    <x v="1"/>
    <x v="0"/>
  </r>
  <r>
    <x v="2"/>
    <n v="1"/>
    <s v="31-00716"/>
    <x v="6"/>
    <d v="1899-12-30T18:45:00"/>
    <x v="0"/>
    <n v="85"/>
    <n v="68"/>
    <n v="4.99"/>
    <b v="0"/>
    <n v="7"/>
    <s v="Sunday"/>
    <x v="1"/>
    <x v="0"/>
  </r>
  <r>
    <x v="2"/>
    <n v="1"/>
    <s v="31-00719"/>
    <x v="6"/>
    <d v="1899-12-30T18:47:00"/>
    <x v="0"/>
    <n v="70"/>
    <n v="35"/>
    <n v="4.99"/>
    <b v="1"/>
    <n v="7"/>
    <s v="Sunday"/>
    <x v="1"/>
    <x v="1"/>
  </r>
  <r>
    <x v="2"/>
    <n v="1"/>
    <s v="31-00718"/>
    <x v="6"/>
    <d v="1899-12-30T18:47:00"/>
    <x v="0"/>
    <n v="81"/>
    <n v="72"/>
    <n v="4.99"/>
    <b v="0"/>
    <n v="7"/>
    <s v="Sunday"/>
    <x v="1"/>
    <x v="0"/>
  </r>
  <r>
    <x v="2"/>
    <n v="1"/>
    <s v="31-00721"/>
    <x v="6"/>
    <d v="1899-12-30T18:49:00"/>
    <x v="1"/>
    <s v="N/A"/>
    <n v="21"/>
    <n v="4.99"/>
    <b v="0"/>
    <n v="7"/>
    <s v="Sunday"/>
    <x v="1"/>
    <x v="1"/>
  </r>
  <r>
    <x v="2"/>
    <n v="1"/>
    <s v="31-00720"/>
    <x v="6"/>
    <d v="1899-12-30T18:49:00"/>
    <x v="0"/>
    <n v="66"/>
    <n v="80"/>
    <n v="4.99"/>
    <b v="0"/>
    <n v="7"/>
    <s v="Sunday"/>
    <x v="1"/>
    <x v="0"/>
  </r>
  <r>
    <x v="2"/>
    <n v="1"/>
    <s v="31-00722"/>
    <x v="6"/>
    <d v="1899-12-30T18:50:00"/>
    <x v="0"/>
    <n v="60"/>
    <n v="40"/>
    <n v="4.99"/>
    <b v="0"/>
    <n v="7"/>
    <s v="Sunday"/>
    <x v="1"/>
    <x v="0"/>
  </r>
  <r>
    <x v="2"/>
    <n v="1"/>
    <s v="31-00723"/>
    <x v="6"/>
    <d v="1899-12-30T18:51:00"/>
    <x v="0"/>
    <n v="74"/>
    <n v="77"/>
    <n v="4.99"/>
    <b v="0"/>
    <n v="7"/>
    <s v="Sunday"/>
    <x v="1"/>
    <x v="0"/>
  </r>
  <r>
    <x v="2"/>
    <n v="1"/>
    <s v="31-00725"/>
    <x v="6"/>
    <d v="1899-12-30T18:55:00"/>
    <x v="0"/>
    <n v="106"/>
    <n v="31"/>
    <n v="4.99"/>
    <b v="0"/>
    <n v="7"/>
    <s v="Sunday"/>
    <x v="1"/>
    <x v="1"/>
  </r>
  <r>
    <x v="2"/>
    <n v="1"/>
    <s v="31-00724"/>
    <x v="6"/>
    <d v="1899-12-30T18:55:00"/>
    <x v="0"/>
    <n v="73"/>
    <n v="37"/>
    <n v="4.99"/>
    <b v="0"/>
    <n v="7"/>
    <s v="Sunday"/>
    <x v="1"/>
    <x v="0"/>
  </r>
  <r>
    <x v="2"/>
    <n v="1"/>
    <s v="31-00726"/>
    <x v="6"/>
    <d v="1899-12-30T18:56:00"/>
    <x v="0"/>
    <n v="54"/>
    <n v="30"/>
    <n v="4.99"/>
    <b v="0"/>
    <n v="7"/>
    <s v="Sunday"/>
    <x v="1"/>
    <x v="1"/>
  </r>
  <r>
    <x v="2"/>
    <n v="1"/>
    <s v="31-00727"/>
    <x v="6"/>
    <d v="1899-12-30T19:06:00"/>
    <x v="0"/>
    <n v="71"/>
    <n v="57"/>
    <n v="4.99"/>
    <b v="0"/>
    <n v="7"/>
    <s v="Sunday"/>
    <x v="1"/>
    <x v="0"/>
  </r>
  <r>
    <x v="2"/>
    <n v="1"/>
    <s v="31-00728"/>
    <x v="6"/>
    <d v="1899-12-30T19:11:00"/>
    <x v="0"/>
    <n v="63"/>
    <n v="62"/>
    <n v="4.99"/>
    <b v="0"/>
    <n v="7"/>
    <s v="Sunday"/>
    <x v="1"/>
    <x v="0"/>
  </r>
  <r>
    <x v="2"/>
    <n v="1"/>
    <s v="31-00729"/>
    <x v="6"/>
    <d v="1899-12-30T19:14:00"/>
    <x v="0"/>
    <n v="74"/>
    <n v="60"/>
    <n v="4.99"/>
    <b v="0"/>
    <n v="7"/>
    <s v="Sunday"/>
    <x v="1"/>
    <x v="0"/>
  </r>
  <r>
    <x v="2"/>
    <n v="1"/>
    <s v="31-00730"/>
    <x v="6"/>
    <d v="1899-12-30T19:15:00"/>
    <x v="0"/>
    <n v="61"/>
    <n v="84"/>
    <n v="4.99"/>
    <b v="0"/>
    <n v="7"/>
    <s v="Sunday"/>
    <x v="1"/>
    <x v="0"/>
  </r>
  <r>
    <x v="2"/>
    <n v="1"/>
    <s v="31-00732"/>
    <x v="6"/>
    <d v="1899-12-30T19:16:00"/>
    <x v="0"/>
    <n v="57"/>
    <n v="44"/>
    <n v="4.99"/>
    <b v="0"/>
    <n v="7"/>
    <s v="Sunday"/>
    <x v="1"/>
    <x v="0"/>
  </r>
  <r>
    <x v="2"/>
    <n v="1"/>
    <s v="31-00731"/>
    <x v="6"/>
    <d v="1899-12-30T19:16:00"/>
    <x v="0"/>
    <n v="61"/>
    <n v="73"/>
    <n v="4.99"/>
    <b v="0"/>
    <n v="7"/>
    <s v="Sunday"/>
    <x v="1"/>
    <x v="0"/>
  </r>
  <r>
    <x v="2"/>
    <n v="1"/>
    <s v="31-00733"/>
    <x v="6"/>
    <d v="1899-12-30T19:19:00"/>
    <x v="1"/>
    <s v="N/A"/>
    <n v="23"/>
    <n v="4.99"/>
    <b v="0"/>
    <n v="7"/>
    <s v="Sunday"/>
    <x v="1"/>
    <x v="1"/>
  </r>
  <r>
    <x v="2"/>
    <n v="1"/>
    <s v="31-00734"/>
    <x v="6"/>
    <d v="1899-12-30T19:21:00"/>
    <x v="0"/>
    <n v="78"/>
    <n v="160"/>
    <n v="4.99"/>
    <b v="0"/>
    <n v="7"/>
    <s v="Sunday"/>
    <x v="1"/>
    <x v="0"/>
  </r>
  <r>
    <x v="2"/>
    <n v="1"/>
    <s v="31-00735"/>
    <x v="6"/>
    <d v="1899-12-30T19:23:00"/>
    <x v="0"/>
    <n v="66"/>
    <n v="38"/>
    <n v="4.99"/>
    <b v="0"/>
    <n v="7"/>
    <s v="Sunday"/>
    <x v="1"/>
    <x v="0"/>
  </r>
  <r>
    <x v="2"/>
    <n v="1"/>
    <s v="31-00736"/>
    <x v="6"/>
    <d v="1899-12-30T19:25:00"/>
    <x v="0"/>
    <n v="117"/>
    <n v="34"/>
    <n v="4.99"/>
    <b v="0"/>
    <n v="7"/>
    <s v="Sunday"/>
    <x v="1"/>
    <x v="1"/>
  </r>
  <r>
    <x v="2"/>
    <n v="1"/>
    <s v="31-00737"/>
    <x v="6"/>
    <d v="1899-12-30T19:25:00"/>
    <x v="0"/>
    <n v="69"/>
    <n v="60"/>
    <n v="4.99"/>
    <b v="0"/>
    <n v="7"/>
    <s v="Sunday"/>
    <x v="1"/>
    <x v="0"/>
  </r>
  <r>
    <x v="2"/>
    <n v="1"/>
    <s v="31-00738"/>
    <x v="6"/>
    <d v="1899-12-30T19:28:00"/>
    <x v="0"/>
    <n v="58"/>
    <n v="35"/>
    <n v="4.99"/>
    <b v="0"/>
    <n v="7"/>
    <s v="Sunday"/>
    <x v="1"/>
    <x v="1"/>
  </r>
  <r>
    <x v="2"/>
    <n v="1"/>
    <s v="31-00739"/>
    <x v="6"/>
    <d v="1899-12-30T19:31:00"/>
    <x v="0"/>
    <n v="70"/>
    <n v="59"/>
    <n v="4.99"/>
    <b v="0"/>
    <n v="7"/>
    <s v="Sunday"/>
    <x v="1"/>
    <x v="0"/>
  </r>
  <r>
    <x v="2"/>
    <n v="1"/>
    <s v="31-00740"/>
    <x v="6"/>
    <d v="1899-12-30T19:35:00"/>
    <x v="0"/>
    <n v="79"/>
    <n v="26"/>
    <n v="4.99"/>
    <b v="0"/>
    <n v="7"/>
    <s v="Sunday"/>
    <x v="1"/>
    <x v="1"/>
  </r>
  <r>
    <x v="2"/>
    <n v="1"/>
    <s v="31-00741"/>
    <x v="6"/>
    <d v="1899-12-30T19:37:00"/>
    <x v="0"/>
    <n v="75"/>
    <n v="125"/>
    <n v="4.99"/>
    <b v="0"/>
    <n v="7"/>
    <s v="Sunday"/>
    <x v="1"/>
    <x v="0"/>
  </r>
  <r>
    <x v="2"/>
    <n v="1"/>
    <s v="31-00743"/>
    <x v="6"/>
    <d v="1899-12-30T19:43:00"/>
    <x v="1"/>
    <s v="N/A"/>
    <n v="21"/>
    <n v="4.99"/>
    <b v="0"/>
    <n v="7"/>
    <s v="Sunday"/>
    <x v="1"/>
    <x v="1"/>
  </r>
  <r>
    <x v="2"/>
    <n v="1"/>
    <s v="31-00742"/>
    <x v="6"/>
    <d v="1899-12-30T19:43:00"/>
    <x v="0"/>
    <n v="67"/>
    <n v="46"/>
    <n v="4.99"/>
    <b v="0"/>
    <n v="7"/>
    <s v="Sunday"/>
    <x v="1"/>
    <x v="0"/>
  </r>
  <r>
    <x v="2"/>
    <n v="1"/>
    <s v="31-00744"/>
    <x v="6"/>
    <d v="1899-12-30T19:53:00"/>
    <x v="0"/>
    <n v="84"/>
    <n v="246"/>
    <n v="4.99"/>
    <b v="0"/>
    <n v="7"/>
    <s v="Sunday"/>
    <x v="1"/>
    <x v="0"/>
  </r>
  <r>
    <x v="2"/>
    <n v="1"/>
    <s v="31-00745"/>
    <x v="6"/>
    <d v="1899-12-30T20:00:00"/>
    <x v="1"/>
    <s v="N/A"/>
    <n v="20"/>
    <n v="4.99"/>
    <b v="0"/>
    <n v="7"/>
    <s v="Sunday"/>
    <x v="1"/>
    <x v="1"/>
  </r>
  <r>
    <x v="2"/>
    <n v="1"/>
    <s v="31-00746"/>
    <x v="6"/>
    <d v="1899-12-30T20:20:00"/>
    <x v="1"/>
    <s v="N/A"/>
    <n v="64"/>
    <n v="4.99"/>
    <b v="0"/>
    <n v="7"/>
    <s v="Sunday"/>
    <x v="1"/>
    <x v="0"/>
  </r>
  <r>
    <x v="2"/>
    <n v="1"/>
    <s v="31-00747"/>
    <x v="6"/>
    <d v="1899-12-30T20:23:00"/>
    <x v="0"/>
    <n v="33"/>
    <n v="97"/>
    <n v="4.99"/>
    <b v="0"/>
    <n v="7"/>
    <s v="Sunday"/>
    <x v="1"/>
    <x v="0"/>
  </r>
  <r>
    <x v="2"/>
    <n v="1"/>
    <s v="31-00748"/>
    <x v="6"/>
    <d v="1899-12-30T20:33:00"/>
    <x v="1"/>
    <s v="N/A"/>
    <n v="59"/>
    <n v="4.99"/>
    <b v="0"/>
    <n v="7"/>
    <s v="Sunday"/>
    <x v="1"/>
    <x v="0"/>
  </r>
  <r>
    <x v="2"/>
    <n v="1"/>
    <s v="31-00749"/>
    <x v="6"/>
    <d v="1899-12-30T20:40:00"/>
    <x v="0"/>
    <n v="28"/>
    <n v="74"/>
    <n v="4.99"/>
    <b v="0"/>
    <n v="7"/>
    <s v="Sunday"/>
    <x v="1"/>
    <x v="0"/>
  </r>
  <r>
    <x v="2"/>
    <n v="1"/>
    <s v="31-00750"/>
    <x v="6"/>
    <d v="1899-12-30T20:41:00"/>
    <x v="0"/>
    <n v="28"/>
    <n v="119"/>
    <n v="4.99"/>
    <b v="1"/>
    <n v="7"/>
    <s v="Sunday"/>
    <x v="1"/>
    <x v="0"/>
  </r>
  <r>
    <x v="2"/>
    <n v="1"/>
    <s v="31-00751"/>
    <x v="6"/>
    <d v="1899-12-30T20:48:00"/>
    <x v="1"/>
    <s v="N/A"/>
    <n v="41"/>
    <n v="4.99"/>
    <b v="0"/>
    <n v="7"/>
    <s v="Sunday"/>
    <x v="1"/>
    <x v="0"/>
  </r>
  <r>
    <x v="2"/>
    <n v="1"/>
    <s v="31-00752"/>
    <x v="6"/>
    <d v="1899-12-30T20:51:00"/>
    <x v="1"/>
    <s v="N/A"/>
    <n v="33"/>
    <n v="4.99"/>
    <b v="0"/>
    <n v="7"/>
    <s v="Sunday"/>
    <x v="1"/>
    <x v="1"/>
  </r>
  <r>
    <x v="2"/>
    <n v="1"/>
    <s v="31-00753"/>
    <x v="6"/>
    <d v="1899-12-30T20:56:00"/>
    <x v="1"/>
    <s v="N/A"/>
    <n v="32"/>
    <n v="4.99"/>
    <b v="0"/>
    <n v="7"/>
    <s v="Sunday"/>
    <x v="1"/>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20">
  <r>
    <n v="1"/>
    <n v="1"/>
    <s v="11-00011"/>
    <x v="0"/>
    <x v="0"/>
    <d v="1899-12-30T12:05:00"/>
    <s v="Delivered"/>
    <n v="34"/>
    <n v="71"/>
    <n v="4.99"/>
    <b v="0"/>
    <n v="1"/>
    <s v="Monday"/>
    <s v="Weekday"/>
    <s v="Order&gt;35"/>
    <x v="0"/>
  </r>
  <r>
    <n v="1"/>
    <n v="1"/>
    <s v="11-00012"/>
    <x v="0"/>
    <x v="0"/>
    <d v="1899-12-30T12:17:00"/>
    <s v="Delivered"/>
    <n v="28"/>
    <n v="156"/>
    <n v="4.99"/>
    <b v="0"/>
    <n v="1"/>
    <s v="Monday"/>
    <s v="Weekday"/>
    <s v="Order&gt;35"/>
    <x v="0"/>
  </r>
  <r>
    <n v="1"/>
    <n v="1"/>
    <s v="11-00013"/>
    <x v="0"/>
    <x v="0"/>
    <d v="1899-12-30T12:34:00"/>
    <s v="Delivered"/>
    <n v="30"/>
    <n v="29"/>
    <n v="4.99"/>
    <b v="0"/>
    <n v="1"/>
    <s v="Monday"/>
    <s v="Weekday"/>
    <s v="Order&lt;=35"/>
    <x v="0"/>
  </r>
  <r>
    <n v="1"/>
    <n v="1"/>
    <s v="11-00015"/>
    <x v="0"/>
    <x v="0"/>
    <d v="1899-12-30T12:55:00"/>
    <s v="Delivered"/>
    <n v="30"/>
    <n v="32"/>
    <n v="4.99"/>
    <b v="0"/>
    <n v="1"/>
    <s v="Monday"/>
    <s v="Weekday"/>
    <s v="Order&lt;=35"/>
    <x v="0"/>
  </r>
  <r>
    <n v="1"/>
    <n v="1"/>
    <s v="11-00014"/>
    <x v="0"/>
    <x v="0"/>
    <d v="1899-12-30T12:55:00"/>
    <s v="Delivered"/>
    <n v="26"/>
    <n v="80"/>
    <n v="4.99"/>
    <b v="0"/>
    <n v="1"/>
    <s v="Monday"/>
    <s v="Weekday"/>
    <s v="Order&gt;35"/>
    <x v="0"/>
  </r>
  <r>
    <n v="1"/>
    <n v="1"/>
    <s v="11-00016"/>
    <x v="0"/>
    <x v="0"/>
    <d v="1899-12-30T13:22:00"/>
    <s v="Delivered"/>
    <n v="40"/>
    <n v="80"/>
    <n v="4.99"/>
    <b v="1"/>
    <n v="1"/>
    <s v="Monday"/>
    <s v="Weekday"/>
    <s v="Order&gt;35"/>
    <x v="0"/>
  </r>
  <r>
    <n v="1"/>
    <n v="1"/>
    <s v="11-00017"/>
    <x v="0"/>
    <x v="0"/>
    <d v="1899-12-30T13:56:00"/>
    <s v="Delivered"/>
    <n v="28"/>
    <n v="72"/>
    <n v="4.99"/>
    <b v="0"/>
    <n v="1"/>
    <s v="Monday"/>
    <s v="Weekday"/>
    <s v="Order&gt;35"/>
    <x v="0"/>
  </r>
  <r>
    <n v="1"/>
    <n v="1"/>
    <s v="11-00018"/>
    <x v="0"/>
    <x v="0"/>
    <d v="1899-12-30T14:02:00"/>
    <s v="Delivered"/>
    <n v="31"/>
    <n v="25"/>
    <n v="4.99"/>
    <b v="0"/>
    <n v="1"/>
    <s v="Monday"/>
    <s v="Weekday"/>
    <s v="Order&lt;=35"/>
    <x v="0"/>
  </r>
  <r>
    <n v="1"/>
    <n v="1"/>
    <s v="11-00019"/>
    <x v="0"/>
    <x v="0"/>
    <d v="1899-12-30T14:36:00"/>
    <s v="Delivered"/>
    <n v="21"/>
    <n v="33"/>
    <n v="4.99"/>
    <b v="0"/>
    <n v="1"/>
    <s v="Monday"/>
    <s v="Weekday"/>
    <s v="Order&lt;=35"/>
    <x v="0"/>
  </r>
  <r>
    <n v="1"/>
    <n v="1"/>
    <s v="11-00020"/>
    <x v="0"/>
    <x v="0"/>
    <d v="1899-12-30T15:06:00"/>
    <s v="Delivered"/>
    <n v="28"/>
    <n v="37"/>
    <n v="4.99"/>
    <b v="0"/>
    <n v="1"/>
    <s v="Monday"/>
    <s v="Weekday"/>
    <s v="Order&gt;35"/>
    <x v="1"/>
  </r>
  <r>
    <n v="1"/>
    <n v="1"/>
    <s v="11-00021"/>
    <x v="0"/>
    <x v="0"/>
    <d v="1899-12-30T15:33:00"/>
    <s v="Delivered"/>
    <n v="24"/>
    <n v="35"/>
    <n v="4.99"/>
    <b v="0"/>
    <n v="1"/>
    <s v="Monday"/>
    <s v="Weekday"/>
    <s v="Order&lt;=35"/>
    <x v="1"/>
  </r>
  <r>
    <n v="1"/>
    <n v="1"/>
    <s v="11-00022"/>
    <x v="0"/>
    <x v="0"/>
    <d v="1899-12-30T15:36:00"/>
    <s v="Delivered"/>
    <n v="28"/>
    <n v="116"/>
    <n v="4.99"/>
    <b v="0"/>
    <n v="1"/>
    <s v="Monday"/>
    <s v="Weekday"/>
    <s v="Order&gt;35"/>
    <x v="1"/>
  </r>
  <r>
    <n v="1"/>
    <n v="1"/>
    <s v="11-00023"/>
    <x v="0"/>
    <x v="0"/>
    <d v="1899-12-30T16:00:00"/>
    <s v="Delivered"/>
    <n v="24"/>
    <n v="77"/>
    <n v="4.99"/>
    <b v="0"/>
    <n v="1"/>
    <s v="Monday"/>
    <s v="Weekday"/>
    <s v="Order&gt;35"/>
    <x v="1"/>
  </r>
  <r>
    <n v="1"/>
    <n v="1"/>
    <s v="11-00024"/>
    <x v="0"/>
    <x v="0"/>
    <d v="1899-12-30T16:37:00"/>
    <s v="Delivered"/>
    <n v="35"/>
    <n v="48"/>
    <n v="4.99"/>
    <b v="0"/>
    <n v="1"/>
    <s v="Monday"/>
    <s v="Weekday"/>
    <s v="Order&gt;35"/>
    <x v="1"/>
  </r>
  <r>
    <n v="1"/>
    <n v="1"/>
    <s v="11-00025"/>
    <x v="0"/>
    <x v="0"/>
    <d v="1899-12-30T16:40:00"/>
    <s v="Delivered"/>
    <n v="25"/>
    <n v="39"/>
    <n v="4.99"/>
    <b v="0"/>
    <n v="1"/>
    <s v="Monday"/>
    <s v="Weekday"/>
    <s v="Order&gt;35"/>
    <x v="1"/>
  </r>
  <r>
    <n v="1"/>
    <n v="1"/>
    <s v="11-00026"/>
    <x v="0"/>
    <x v="0"/>
    <d v="1899-12-30T16:43:00"/>
    <s v="Delivered"/>
    <n v="35"/>
    <n v="27"/>
    <n v="4.99"/>
    <b v="0"/>
    <n v="1"/>
    <s v="Monday"/>
    <s v="Weekday"/>
    <s v="Order&lt;=35"/>
    <x v="1"/>
  </r>
  <r>
    <n v="1"/>
    <n v="1"/>
    <s v="11-00027"/>
    <x v="0"/>
    <x v="0"/>
    <d v="1899-12-30T16:44:00"/>
    <s v="Delivered"/>
    <n v="21"/>
    <n v="234"/>
    <n v="4.99"/>
    <b v="0"/>
    <n v="1"/>
    <s v="Monday"/>
    <s v="Weekday"/>
    <s v="Order&gt;35"/>
    <x v="1"/>
  </r>
  <r>
    <n v="1"/>
    <n v="1"/>
    <s v="11-00028"/>
    <x v="0"/>
    <x v="0"/>
    <d v="1899-12-30T17:00:00"/>
    <s v="Delivered"/>
    <n v="48"/>
    <n v="99"/>
    <n v="4.99"/>
    <b v="0"/>
    <n v="1"/>
    <s v="Monday"/>
    <s v="Weekday"/>
    <s v="Order&gt;35"/>
    <x v="1"/>
  </r>
  <r>
    <n v="1"/>
    <n v="1"/>
    <s v="11-00029"/>
    <x v="0"/>
    <x v="0"/>
    <d v="1899-12-30T17:08:00"/>
    <s v="Delivered"/>
    <n v="64"/>
    <n v="51"/>
    <n v="4.99"/>
    <b v="0"/>
    <n v="1"/>
    <s v="Monday"/>
    <s v="Weekday"/>
    <s v="Order&gt;35"/>
    <x v="1"/>
  </r>
  <r>
    <n v="1"/>
    <n v="1"/>
    <s v="11-00031"/>
    <x v="0"/>
    <x v="0"/>
    <d v="1899-12-30T17:11:00"/>
    <s v="Void"/>
    <s v="N/A"/>
    <n v="20"/>
    <n v="4.99"/>
    <b v="0"/>
    <n v="1"/>
    <s v="Monday"/>
    <s v="Weekday"/>
    <s v="Order&lt;=35"/>
    <x v="1"/>
  </r>
  <r>
    <n v="1"/>
    <n v="1"/>
    <s v="11-00030"/>
    <x v="0"/>
    <x v="0"/>
    <d v="1899-12-30T17:11:00"/>
    <s v="Delivered"/>
    <n v="63"/>
    <n v="81"/>
    <n v="4.99"/>
    <b v="0"/>
    <n v="1"/>
    <s v="Monday"/>
    <s v="Weekday"/>
    <s v="Order&gt;35"/>
    <x v="1"/>
  </r>
  <r>
    <n v="1"/>
    <n v="1"/>
    <s v="11-00032"/>
    <x v="0"/>
    <x v="0"/>
    <d v="1899-12-30T17:16:00"/>
    <s v="Delivered"/>
    <n v="50"/>
    <n v="35"/>
    <n v="4.99"/>
    <b v="0"/>
    <n v="1"/>
    <s v="Monday"/>
    <s v="Weekday"/>
    <s v="Order&lt;=35"/>
    <x v="1"/>
  </r>
  <r>
    <n v="1"/>
    <n v="1"/>
    <s v="11-00033"/>
    <x v="0"/>
    <x v="0"/>
    <d v="1899-12-30T17:19:00"/>
    <s v="Delivered"/>
    <n v="55"/>
    <n v="150"/>
    <n v="4.99"/>
    <b v="0"/>
    <n v="1"/>
    <s v="Monday"/>
    <s v="Weekday"/>
    <s v="Order&gt;35"/>
    <x v="1"/>
  </r>
  <r>
    <n v="1"/>
    <n v="1"/>
    <s v="11-00034"/>
    <x v="0"/>
    <x v="0"/>
    <d v="1899-12-30T17:21:00"/>
    <s v="Delivered"/>
    <n v="66"/>
    <n v="43"/>
    <n v="4.99"/>
    <b v="0"/>
    <n v="1"/>
    <s v="Monday"/>
    <s v="Weekday"/>
    <s v="Order&gt;35"/>
    <x v="1"/>
  </r>
  <r>
    <n v="1"/>
    <n v="1"/>
    <s v="11-00035"/>
    <x v="0"/>
    <x v="0"/>
    <d v="1899-12-30T17:24:00"/>
    <s v="Delivered"/>
    <n v="62"/>
    <n v="128"/>
    <n v="4.99"/>
    <b v="0"/>
    <n v="1"/>
    <s v="Monday"/>
    <s v="Weekday"/>
    <s v="Order&gt;35"/>
    <x v="1"/>
  </r>
  <r>
    <n v="1"/>
    <n v="1"/>
    <s v="11-00036"/>
    <x v="0"/>
    <x v="0"/>
    <d v="1899-12-30T17:25:00"/>
    <s v="Delivered"/>
    <n v="63"/>
    <n v="67"/>
    <n v="4.99"/>
    <b v="0"/>
    <n v="1"/>
    <s v="Monday"/>
    <s v="Weekday"/>
    <s v="Order&gt;35"/>
    <x v="1"/>
  </r>
  <r>
    <n v="1"/>
    <n v="1"/>
    <s v="11-00037"/>
    <x v="0"/>
    <x v="0"/>
    <d v="1899-12-30T17:31:00"/>
    <s v="Delivered"/>
    <n v="65"/>
    <n v="84"/>
    <n v="4.99"/>
    <b v="0"/>
    <n v="1"/>
    <s v="Monday"/>
    <s v="Weekday"/>
    <s v="Order&gt;35"/>
    <x v="1"/>
  </r>
  <r>
    <n v="1"/>
    <n v="1"/>
    <s v="11-00038"/>
    <x v="0"/>
    <x v="0"/>
    <d v="1899-12-30T17:34:00"/>
    <s v="Delivered"/>
    <n v="52"/>
    <n v="222"/>
    <n v="4.99"/>
    <b v="0"/>
    <n v="1"/>
    <s v="Monday"/>
    <s v="Weekday"/>
    <s v="Order&gt;35"/>
    <x v="1"/>
  </r>
  <r>
    <n v="1"/>
    <n v="1"/>
    <s v="11-00040"/>
    <x v="0"/>
    <x v="0"/>
    <d v="1899-12-30T17:36:00"/>
    <s v="Delivered"/>
    <n v="61"/>
    <n v="27"/>
    <n v="4.99"/>
    <b v="0"/>
    <n v="1"/>
    <s v="Monday"/>
    <s v="Weekday"/>
    <s v="Order&lt;=35"/>
    <x v="1"/>
  </r>
  <r>
    <n v="1"/>
    <n v="1"/>
    <s v="11-00039"/>
    <x v="0"/>
    <x v="0"/>
    <d v="1899-12-30T17:36:00"/>
    <s v="Delivered"/>
    <n v="60"/>
    <n v="62"/>
    <n v="4.99"/>
    <b v="0"/>
    <n v="1"/>
    <s v="Monday"/>
    <s v="Weekday"/>
    <s v="Order&gt;35"/>
    <x v="1"/>
  </r>
  <r>
    <n v="1"/>
    <n v="1"/>
    <s v="11-00041"/>
    <x v="0"/>
    <x v="0"/>
    <d v="1899-12-30T17:42:00"/>
    <s v="Void"/>
    <s v="N/A"/>
    <n v="22"/>
    <n v="4.99"/>
    <b v="0"/>
    <n v="1"/>
    <s v="Monday"/>
    <s v="Weekday"/>
    <s v="Order&lt;=35"/>
    <x v="1"/>
  </r>
  <r>
    <n v="1"/>
    <n v="1"/>
    <s v="11-00042"/>
    <x v="0"/>
    <x v="0"/>
    <d v="1899-12-30T17:48:00"/>
    <s v="Delivered"/>
    <n v="63"/>
    <n v="39"/>
    <n v="4.99"/>
    <b v="0"/>
    <n v="1"/>
    <s v="Monday"/>
    <s v="Weekday"/>
    <s v="Order&gt;35"/>
    <x v="1"/>
  </r>
  <r>
    <n v="1"/>
    <n v="1"/>
    <s v="11-00043"/>
    <x v="0"/>
    <x v="0"/>
    <d v="1899-12-30T17:49:00"/>
    <s v="Void"/>
    <s v="N/A"/>
    <n v="24"/>
    <n v="4.99"/>
    <b v="0"/>
    <n v="1"/>
    <s v="Monday"/>
    <s v="Weekday"/>
    <s v="Order&lt;=35"/>
    <x v="1"/>
  </r>
  <r>
    <n v="1"/>
    <n v="1"/>
    <s v="11-00045"/>
    <x v="0"/>
    <x v="0"/>
    <d v="1899-12-30T17:49:00"/>
    <s v="Delivered"/>
    <n v="56"/>
    <n v="32"/>
    <n v="4.99"/>
    <b v="0"/>
    <n v="1"/>
    <s v="Monday"/>
    <s v="Weekday"/>
    <s v="Order&lt;=35"/>
    <x v="1"/>
  </r>
  <r>
    <n v="1"/>
    <n v="1"/>
    <s v="11-00044"/>
    <x v="0"/>
    <x v="0"/>
    <d v="1899-12-30T17:49:00"/>
    <s v="Delivered"/>
    <n v="63"/>
    <n v="64"/>
    <n v="4.99"/>
    <b v="0"/>
    <n v="1"/>
    <s v="Monday"/>
    <s v="Weekday"/>
    <s v="Order&gt;35"/>
    <x v="1"/>
  </r>
  <r>
    <n v="1"/>
    <n v="1"/>
    <s v="11-00046"/>
    <x v="0"/>
    <x v="0"/>
    <d v="1899-12-30T17:49:00"/>
    <s v="Delivered"/>
    <n v="61"/>
    <n v="249"/>
    <n v="4.99"/>
    <b v="0"/>
    <n v="1"/>
    <s v="Monday"/>
    <s v="Weekday"/>
    <s v="Order&gt;35"/>
    <x v="1"/>
  </r>
  <r>
    <n v="1"/>
    <n v="1"/>
    <s v="11-00047"/>
    <x v="0"/>
    <x v="0"/>
    <d v="1899-12-30T17:51:00"/>
    <s v="Delivered"/>
    <n v="60"/>
    <n v="61"/>
    <n v="4.99"/>
    <b v="0"/>
    <n v="1"/>
    <s v="Monday"/>
    <s v="Weekday"/>
    <s v="Order&gt;35"/>
    <x v="1"/>
  </r>
  <r>
    <n v="1"/>
    <n v="1"/>
    <s v="11-00048"/>
    <x v="0"/>
    <x v="0"/>
    <d v="1899-12-30T17:53:00"/>
    <s v="Delivered"/>
    <n v="52"/>
    <n v="74"/>
    <n v="4.99"/>
    <b v="0"/>
    <n v="1"/>
    <s v="Monday"/>
    <s v="Weekday"/>
    <s v="Order&gt;35"/>
    <x v="1"/>
  </r>
  <r>
    <n v="1"/>
    <n v="1"/>
    <s v="11-00049"/>
    <x v="0"/>
    <x v="0"/>
    <d v="1899-12-30T17:57:00"/>
    <s v="Delivered"/>
    <n v="58"/>
    <n v="58"/>
    <n v="4.99"/>
    <b v="0"/>
    <n v="1"/>
    <s v="Monday"/>
    <s v="Weekday"/>
    <s v="Order&gt;35"/>
    <x v="1"/>
  </r>
  <r>
    <n v="1"/>
    <n v="1"/>
    <s v="11-00050"/>
    <x v="0"/>
    <x v="0"/>
    <d v="1899-12-30T17:58:00"/>
    <s v="Void"/>
    <s v="N/A"/>
    <n v="23"/>
    <n v="4.99"/>
    <b v="0"/>
    <n v="1"/>
    <s v="Monday"/>
    <s v="Weekday"/>
    <s v="Order&lt;=35"/>
    <x v="1"/>
  </r>
  <r>
    <n v="1"/>
    <n v="1"/>
    <s v="11-00051"/>
    <x v="0"/>
    <x v="0"/>
    <d v="1899-12-30T18:00:00"/>
    <s v="Delivered"/>
    <n v="48"/>
    <n v="69"/>
    <n v="4.99"/>
    <b v="0"/>
    <n v="1"/>
    <s v="Monday"/>
    <s v="Weekday"/>
    <s v="Order&gt;35"/>
    <x v="2"/>
  </r>
  <r>
    <n v="1"/>
    <n v="1"/>
    <s v="11-00052"/>
    <x v="0"/>
    <x v="0"/>
    <d v="1899-12-30T18:01:00"/>
    <s v="Delivered"/>
    <n v="67"/>
    <n v="86"/>
    <n v="4.99"/>
    <b v="0"/>
    <n v="1"/>
    <s v="Monday"/>
    <s v="Weekday"/>
    <s v="Order&gt;35"/>
    <x v="2"/>
  </r>
  <r>
    <n v="1"/>
    <n v="1"/>
    <s v="11-00053"/>
    <x v="0"/>
    <x v="0"/>
    <d v="1899-12-30T18:02:00"/>
    <s v="Delivered"/>
    <n v="75"/>
    <n v="223"/>
    <n v="4.99"/>
    <b v="0"/>
    <n v="1"/>
    <s v="Monday"/>
    <s v="Weekday"/>
    <s v="Order&gt;35"/>
    <x v="2"/>
  </r>
  <r>
    <n v="1"/>
    <n v="1"/>
    <s v="11-00054"/>
    <x v="0"/>
    <x v="0"/>
    <d v="1899-12-30T18:04:00"/>
    <s v="Delivered"/>
    <n v="79"/>
    <n v="35"/>
    <n v="4.99"/>
    <b v="0"/>
    <n v="1"/>
    <s v="Monday"/>
    <s v="Weekday"/>
    <s v="Order&lt;=35"/>
    <x v="2"/>
  </r>
  <r>
    <n v="1"/>
    <n v="1"/>
    <s v="11-00057"/>
    <x v="0"/>
    <x v="0"/>
    <d v="1899-12-30T18:06:00"/>
    <s v="Delivered"/>
    <n v="54"/>
    <n v="71"/>
    <n v="4.99"/>
    <b v="0"/>
    <n v="1"/>
    <s v="Monday"/>
    <s v="Weekday"/>
    <s v="Order&gt;35"/>
    <x v="2"/>
  </r>
  <r>
    <n v="1"/>
    <n v="1"/>
    <s v="11-00056"/>
    <x v="0"/>
    <x v="0"/>
    <d v="1899-12-30T18:06:00"/>
    <s v="Delivered"/>
    <n v="71"/>
    <n v="168"/>
    <n v="4.99"/>
    <b v="0"/>
    <n v="1"/>
    <s v="Monday"/>
    <s v="Weekday"/>
    <s v="Order&gt;35"/>
    <x v="2"/>
  </r>
  <r>
    <n v="1"/>
    <n v="1"/>
    <s v="11-00055"/>
    <x v="0"/>
    <x v="0"/>
    <d v="1899-12-30T18:06:00"/>
    <s v="Delivered"/>
    <n v="66"/>
    <n v="237"/>
    <n v="4.99"/>
    <b v="0"/>
    <n v="1"/>
    <s v="Monday"/>
    <s v="Weekday"/>
    <s v="Order&gt;35"/>
    <x v="2"/>
  </r>
  <r>
    <n v="1"/>
    <n v="1"/>
    <s v="11-00059"/>
    <x v="0"/>
    <x v="0"/>
    <d v="1899-12-30T18:07:00"/>
    <s v="Delivered"/>
    <n v="64"/>
    <n v="25"/>
    <n v="4.99"/>
    <b v="0"/>
    <n v="1"/>
    <s v="Monday"/>
    <s v="Weekday"/>
    <s v="Order&lt;=35"/>
    <x v="2"/>
  </r>
  <r>
    <n v="1"/>
    <n v="1"/>
    <s v="11-00058"/>
    <x v="0"/>
    <x v="0"/>
    <d v="1899-12-30T18:07:00"/>
    <s v="Delivered"/>
    <n v="65"/>
    <n v="56"/>
    <n v="4.99"/>
    <b v="0"/>
    <n v="1"/>
    <s v="Monday"/>
    <s v="Weekday"/>
    <s v="Order&gt;35"/>
    <x v="2"/>
  </r>
  <r>
    <n v="1"/>
    <n v="1"/>
    <s v="11-00060"/>
    <x v="0"/>
    <x v="0"/>
    <d v="1899-12-30T18:07:00"/>
    <s v="Delivered"/>
    <n v="56"/>
    <n v="92"/>
    <n v="4.99"/>
    <b v="0"/>
    <n v="1"/>
    <s v="Monday"/>
    <s v="Weekday"/>
    <s v="Order&gt;35"/>
    <x v="2"/>
  </r>
  <r>
    <n v="1"/>
    <n v="1"/>
    <s v="11-00061"/>
    <x v="0"/>
    <x v="0"/>
    <d v="1899-12-30T18:09:00"/>
    <s v="Delivered"/>
    <n v="63"/>
    <n v="73"/>
    <n v="4.99"/>
    <b v="0"/>
    <n v="1"/>
    <s v="Monday"/>
    <s v="Weekday"/>
    <s v="Order&gt;35"/>
    <x v="2"/>
  </r>
  <r>
    <n v="1"/>
    <n v="1"/>
    <s v="11-00062"/>
    <x v="0"/>
    <x v="0"/>
    <d v="1899-12-30T18:13:00"/>
    <s v="Delivered"/>
    <n v="55"/>
    <n v="88"/>
    <n v="4.99"/>
    <b v="1"/>
    <n v="1"/>
    <s v="Monday"/>
    <s v="Weekday"/>
    <s v="Order&gt;35"/>
    <x v="2"/>
  </r>
  <r>
    <n v="1"/>
    <n v="1"/>
    <s v="11-00063"/>
    <x v="0"/>
    <x v="0"/>
    <d v="1899-12-30T18:25:00"/>
    <s v="Delivered"/>
    <n v="72"/>
    <n v="40"/>
    <n v="4.99"/>
    <b v="0"/>
    <n v="1"/>
    <s v="Monday"/>
    <s v="Weekday"/>
    <s v="Order&gt;35"/>
    <x v="2"/>
  </r>
  <r>
    <n v="1"/>
    <n v="1"/>
    <s v="11-00064"/>
    <x v="0"/>
    <x v="0"/>
    <d v="1899-12-30T18:28:00"/>
    <s v="Delivered"/>
    <n v="66"/>
    <n v="125"/>
    <n v="4.99"/>
    <b v="0"/>
    <n v="1"/>
    <s v="Monday"/>
    <s v="Weekday"/>
    <s v="Order&gt;35"/>
    <x v="2"/>
  </r>
  <r>
    <n v="1"/>
    <n v="1"/>
    <s v="11-00065"/>
    <x v="0"/>
    <x v="0"/>
    <d v="1899-12-30T18:44:00"/>
    <s v="Delivered"/>
    <n v="48"/>
    <n v="45"/>
    <n v="4.99"/>
    <b v="0"/>
    <n v="1"/>
    <s v="Monday"/>
    <s v="Weekday"/>
    <s v="Order&gt;35"/>
    <x v="2"/>
  </r>
  <r>
    <n v="1"/>
    <n v="1"/>
    <s v="11-00066"/>
    <x v="0"/>
    <x v="0"/>
    <d v="1899-12-30T18:46:00"/>
    <s v="Delivered"/>
    <n v="60"/>
    <n v="120"/>
    <n v="4.99"/>
    <b v="0"/>
    <n v="1"/>
    <s v="Monday"/>
    <s v="Weekday"/>
    <s v="Order&gt;35"/>
    <x v="2"/>
  </r>
  <r>
    <n v="1"/>
    <n v="1"/>
    <s v="11-00067"/>
    <x v="0"/>
    <x v="0"/>
    <d v="1899-12-30T18:49:00"/>
    <s v="Delivered"/>
    <n v="68"/>
    <n v="94"/>
    <n v="4.99"/>
    <b v="0"/>
    <n v="1"/>
    <s v="Monday"/>
    <s v="Weekday"/>
    <s v="Order&gt;35"/>
    <x v="2"/>
  </r>
  <r>
    <n v="1"/>
    <n v="1"/>
    <s v="11-00068"/>
    <x v="0"/>
    <x v="0"/>
    <d v="1899-12-30T18:53:00"/>
    <s v="Delivered"/>
    <n v="64"/>
    <n v="36"/>
    <n v="4.99"/>
    <b v="0"/>
    <n v="1"/>
    <s v="Monday"/>
    <s v="Weekday"/>
    <s v="Order&gt;35"/>
    <x v="2"/>
  </r>
  <r>
    <n v="1"/>
    <n v="1"/>
    <s v="11-00069"/>
    <x v="0"/>
    <x v="0"/>
    <d v="1899-12-30T18:55:00"/>
    <s v="Delivered"/>
    <n v="64"/>
    <n v="241"/>
    <n v="4.99"/>
    <b v="0"/>
    <n v="1"/>
    <s v="Monday"/>
    <s v="Weekday"/>
    <s v="Order&gt;35"/>
    <x v="2"/>
  </r>
  <r>
    <n v="1"/>
    <n v="1"/>
    <s v="11-00070"/>
    <x v="0"/>
    <x v="0"/>
    <d v="1899-12-30T18:56:00"/>
    <s v="Delivered"/>
    <n v="56"/>
    <n v="23"/>
    <n v="4.99"/>
    <b v="0"/>
    <n v="1"/>
    <s v="Monday"/>
    <s v="Weekday"/>
    <s v="Order&lt;=35"/>
    <x v="2"/>
  </r>
  <r>
    <n v="1"/>
    <n v="1"/>
    <s v="11-00071"/>
    <x v="0"/>
    <x v="0"/>
    <d v="1899-12-30T19:04:00"/>
    <s v="Delivered"/>
    <n v="24"/>
    <n v="150"/>
    <n v="4.99"/>
    <b v="0"/>
    <n v="1"/>
    <s v="Monday"/>
    <s v="Weekday"/>
    <s v="Order&gt;35"/>
    <x v="2"/>
  </r>
  <r>
    <n v="1"/>
    <n v="1"/>
    <s v="11-00072"/>
    <x v="0"/>
    <x v="0"/>
    <d v="1899-12-30T19:15:00"/>
    <s v="Delivered"/>
    <n v="25"/>
    <n v="31"/>
    <n v="4.99"/>
    <b v="0"/>
    <n v="1"/>
    <s v="Monday"/>
    <s v="Weekday"/>
    <s v="Order&lt;=35"/>
    <x v="2"/>
  </r>
  <r>
    <n v="1"/>
    <n v="1"/>
    <s v="11-00073"/>
    <x v="0"/>
    <x v="0"/>
    <d v="1899-12-30T19:28:00"/>
    <s v="Delivered"/>
    <n v="35"/>
    <n v="90"/>
    <n v="4.99"/>
    <b v="0"/>
    <n v="1"/>
    <s v="Monday"/>
    <s v="Weekday"/>
    <s v="Order&gt;35"/>
    <x v="2"/>
  </r>
  <r>
    <n v="1"/>
    <n v="1"/>
    <s v="11-00074"/>
    <x v="0"/>
    <x v="0"/>
    <d v="1899-12-30T19:39:00"/>
    <s v="Delivered"/>
    <n v="40"/>
    <n v="47"/>
    <n v="4.99"/>
    <b v="0"/>
    <n v="1"/>
    <s v="Monday"/>
    <s v="Weekday"/>
    <s v="Order&gt;35"/>
    <x v="2"/>
  </r>
  <r>
    <n v="1"/>
    <n v="1"/>
    <s v="11-00075"/>
    <x v="0"/>
    <x v="0"/>
    <d v="1899-12-30T19:42:00"/>
    <s v="Delivered"/>
    <n v="20"/>
    <n v="72"/>
    <n v="4.99"/>
    <b v="0"/>
    <n v="1"/>
    <s v="Monday"/>
    <s v="Weekday"/>
    <s v="Order&gt;35"/>
    <x v="2"/>
  </r>
  <r>
    <n v="1"/>
    <n v="1"/>
    <s v="11-00076"/>
    <x v="0"/>
    <x v="0"/>
    <d v="1899-12-30T19:42:00"/>
    <s v="Delivered"/>
    <n v="40"/>
    <n v="138"/>
    <n v="4.99"/>
    <b v="0"/>
    <n v="1"/>
    <s v="Monday"/>
    <s v="Weekday"/>
    <s v="Order&gt;35"/>
    <x v="2"/>
  </r>
  <r>
    <n v="1"/>
    <n v="1"/>
    <s v="11-00077"/>
    <x v="0"/>
    <x v="0"/>
    <d v="1899-12-30T19:52:00"/>
    <s v="Delivered"/>
    <n v="32"/>
    <n v="38"/>
    <n v="4.99"/>
    <b v="0"/>
    <n v="1"/>
    <s v="Monday"/>
    <s v="Weekday"/>
    <s v="Order&gt;35"/>
    <x v="2"/>
  </r>
  <r>
    <n v="1"/>
    <n v="1"/>
    <s v="11-00078"/>
    <x v="0"/>
    <x v="0"/>
    <d v="1899-12-30T19:54:00"/>
    <s v="Delivered"/>
    <n v="36"/>
    <n v="78"/>
    <n v="4.99"/>
    <b v="1"/>
    <n v="1"/>
    <s v="Monday"/>
    <s v="Weekday"/>
    <s v="Order&gt;35"/>
    <x v="2"/>
  </r>
  <r>
    <n v="1"/>
    <n v="1"/>
    <s v="11-00079"/>
    <x v="0"/>
    <x v="0"/>
    <d v="1899-12-30T19:59:00"/>
    <s v="Delivered"/>
    <n v="29"/>
    <n v="58"/>
    <n v="4.99"/>
    <b v="0"/>
    <n v="1"/>
    <s v="Monday"/>
    <s v="Weekday"/>
    <s v="Order&gt;35"/>
    <x v="2"/>
  </r>
  <r>
    <n v="1"/>
    <n v="1"/>
    <s v="11-00080"/>
    <x v="0"/>
    <x v="0"/>
    <d v="1899-12-30T20:07:00"/>
    <s v="Delivered"/>
    <n v="21"/>
    <n v="46"/>
    <n v="4.99"/>
    <b v="0"/>
    <n v="1"/>
    <s v="Monday"/>
    <s v="Weekday"/>
    <s v="Order&gt;35"/>
    <x v="2"/>
  </r>
  <r>
    <n v="1"/>
    <n v="1"/>
    <s v="11-00081"/>
    <x v="0"/>
    <x v="0"/>
    <d v="1899-12-30T20:12:00"/>
    <s v="Delivered"/>
    <n v="33"/>
    <n v="220"/>
    <n v="4.99"/>
    <b v="0"/>
    <n v="1"/>
    <s v="Monday"/>
    <s v="Weekday"/>
    <s v="Order&gt;35"/>
    <x v="2"/>
  </r>
  <r>
    <n v="1"/>
    <n v="1"/>
    <s v="11-00082"/>
    <x v="0"/>
    <x v="0"/>
    <d v="1899-12-30T20:31:00"/>
    <s v="Delivered"/>
    <n v="34"/>
    <n v="34"/>
    <n v="4.99"/>
    <b v="0"/>
    <n v="1"/>
    <s v="Monday"/>
    <s v="Weekday"/>
    <s v="Order&lt;=35"/>
    <x v="2"/>
  </r>
  <r>
    <n v="1"/>
    <n v="1"/>
    <s v="11-00083"/>
    <x v="0"/>
    <x v="0"/>
    <d v="1899-12-30T20:39:00"/>
    <s v="Delivered"/>
    <n v="39"/>
    <n v="224"/>
    <n v="4.99"/>
    <b v="1"/>
    <n v="1"/>
    <s v="Monday"/>
    <s v="Weekday"/>
    <s v="Order&gt;35"/>
    <x v="2"/>
  </r>
  <r>
    <n v="1"/>
    <n v="1"/>
    <s v="11-00084"/>
    <x v="0"/>
    <x v="0"/>
    <d v="1899-12-30T20:40:00"/>
    <s v="Delivered"/>
    <n v="29"/>
    <n v="162"/>
    <n v="4.99"/>
    <b v="0"/>
    <n v="1"/>
    <s v="Monday"/>
    <s v="Weekday"/>
    <s v="Order&gt;35"/>
    <x v="2"/>
  </r>
  <r>
    <n v="1"/>
    <n v="1"/>
    <s v="11-00085"/>
    <x v="0"/>
    <x v="0"/>
    <d v="1899-12-30T20:51:00"/>
    <s v="Void"/>
    <s v="N/A"/>
    <n v="20"/>
    <n v="4.99"/>
    <b v="0"/>
    <n v="1"/>
    <s v="Monday"/>
    <s v="Weekday"/>
    <s v="Order&lt;=35"/>
    <x v="2"/>
  </r>
  <r>
    <n v="1"/>
    <n v="1"/>
    <s v="11-00086"/>
    <x v="1"/>
    <x v="1"/>
    <d v="1899-12-30T12:03:00"/>
    <s v="Delivered"/>
    <n v="33"/>
    <n v="204"/>
    <n v="4.99"/>
    <b v="0"/>
    <n v="2"/>
    <s v="Tuesday"/>
    <s v="Weekday"/>
    <s v="Order&gt;35"/>
    <x v="0"/>
  </r>
  <r>
    <n v="1"/>
    <n v="1"/>
    <s v="11-00087"/>
    <x v="1"/>
    <x v="1"/>
    <d v="1899-12-30T12:14:00"/>
    <s v="Delivered"/>
    <n v="38"/>
    <n v="35"/>
    <n v="4.99"/>
    <b v="0"/>
    <n v="2"/>
    <s v="Tuesday"/>
    <s v="Weekday"/>
    <s v="Order&lt;=35"/>
    <x v="0"/>
  </r>
  <r>
    <n v="1"/>
    <n v="1"/>
    <s v="11-00088"/>
    <x v="1"/>
    <x v="1"/>
    <d v="1899-12-30T12:48:00"/>
    <s v="Delivered"/>
    <n v="21"/>
    <n v="65"/>
    <n v="4.99"/>
    <b v="0"/>
    <n v="2"/>
    <s v="Tuesday"/>
    <s v="Weekday"/>
    <s v="Order&gt;35"/>
    <x v="0"/>
  </r>
  <r>
    <n v="1"/>
    <n v="1"/>
    <s v="11-00089"/>
    <x v="1"/>
    <x v="1"/>
    <d v="1899-12-30T13:50:00"/>
    <s v="Delivered"/>
    <n v="35"/>
    <n v="56"/>
    <n v="4.99"/>
    <b v="0"/>
    <n v="2"/>
    <s v="Tuesday"/>
    <s v="Weekday"/>
    <s v="Order&gt;35"/>
    <x v="0"/>
  </r>
  <r>
    <n v="1"/>
    <n v="1"/>
    <s v="11-00090"/>
    <x v="1"/>
    <x v="1"/>
    <d v="1899-12-30T14:06:00"/>
    <s v="Delivered"/>
    <n v="38"/>
    <n v="32"/>
    <n v="4.99"/>
    <b v="1"/>
    <n v="2"/>
    <s v="Tuesday"/>
    <s v="Weekday"/>
    <s v="Order&lt;=35"/>
    <x v="0"/>
  </r>
  <r>
    <n v="1"/>
    <n v="1"/>
    <s v="11-00091"/>
    <x v="1"/>
    <x v="1"/>
    <d v="1899-12-30T15:21:00"/>
    <s v="Delivered"/>
    <n v="35"/>
    <n v="68"/>
    <n v="4.99"/>
    <b v="0"/>
    <n v="2"/>
    <s v="Tuesday"/>
    <s v="Weekday"/>
    <s v="Order&gt;35"/>
    <x v="1"/>
  </r>
  <r>
    <n v="1"/>
    <n v="1"/>
    <s v="11-00092"/>
    <x v="1"/>
    <x v="1"/>
    <d v="1899-12-30T16:16:00"/>
    <s v="Delivered"/>
    <n v="32"/>
    <n v="41"/>
    <n v="4.99"/>
    <b v="0"/>
    <n v="2"/>
    <s v="Tuesday"/>
    <s v="Weekday"/>
    <s v="Order&gt;35"/>
    <x v="1"/>
  </r>
  <r>
    <n v="1"/>
    <n v="1"/>
    <s v="11-00093"/>
    <x v="1"/>
    <x v="1"/>
    <d v="1899-12-30T16:28:00"/>
    <s v="Delivered"/>
    <n v="23"/>
    <n v="90"/>
    <n v="4.99"/>
    <b v="0"/>
    <n v="2"/>
    <s v="Tuesday"/>
    <s v="Weekday"/>
    <s v="Order&gt;35"/>
    <x v="1"/>
  </r>
  <r>
    <n v="1"/>
    <n v="1"/>
    <s v="11-00094"/>
    <x v="1"/>
    <x v="1"/>
    <d v="1899-12-30T16:38:00"/>
    <s v="Delivered"/>
    <n v="34"/>
    <n v="54"/>
    <n v="4.99"/>
    <b v="0"/>
    <n v="2"/>
    <s v="Tuesday"/>
    <s v="Weekday"/>
    <s v="Order&gt;35"/>
    <x v="1"/>
  </r>
  <r>
    <n v="1"/>
    <n v="1"/>
    <s v="11-00095"/>
    <x v="1"/>
    <x v="1"/>
    <d v="1899-12-30T16:41:00"/>
    <s v="Delivered"/>
    <n v="21"/>
    <n v="30"/>
    <n v="4.99"/>
    <b v="0"/>
    <n v="2"/>
    <s v="Tuesday"/>
    <s v="Weekday"/>
    <s v="Order&lt;=35"/>
    <x v="1"/>
  </r>
  <r>
    <n v="1"/>
    <n v="1"/>
    <s v="11-00096"/>
    <x v="1"/>
    <x v="1"/>
    <d v="1899-12-30T17:11:00"/>
    <s v="Delivered"/>
    <n v="49"/>
    <n v="47"/>
    <n v="4.99"/>
    <b v="0"/>
    <n v="2"/>
    <s v="Tuesday"/>
    <s v="Weekday"/>
    <s v="Order&gt;35"/>
    <x v="1"/>
  </r>
  <r>
    <n v="1"/>
    <n v="1"/>
    <s v="11-00098"/>
    <x v="1"/>
    <x v="1"/>
    <d v="1899-12-30T17:12:00"/>
    <s v="Void"/>
    <s v="N/A"/>
    <n v="25"/>
    <n v="4.99"/>
    <b v="0"/>
    <n v="2"/>
    <s v="Tuesday"/>
    <s v="Weekday"/>
    <s v="Order&lt;=35"/>
    <x v="1"/>
  </r>
  <r>
    <n v="1"/>
    <n v="1"/>
    <s v="11-00097"/>
    <x v="1"/>
    <x v="1"/>
    <d v="1899-12-30T17:12:00"/>
    <s v="Delivered"/>
    <n v="55"/>
    <n v="27"/>
    <n v="4.99"/>
    <b v="0"/>
    <n v="2"/>
    <s v="Tuesday"/>
    <s v="Weekday"/>
    <s v="Order&lt;=35"/>
    <x v="1"/>
  </r>
  <r>
    <n v="1"/>
    <n v="1"/>
    <s v="11-00099"/>
    <x v="1"/>
    <x v="1"/>
    <d v="1899-12-30T17:14:00"/>
    <s v="Delivered"/>
    <n v="52"/>
    <n v="35"/>
    <n v="4.99"/>
    <b v="0"/>
    <n v="2"/>
    <s v="Tuesday"/>
    <s v="Weekday"/>
    <s v="Order&lt;=35"/>
    <x v="1"/>
  </r>
  <r>
    <n v="1"/>
    <n v="1"/>
    <s v="11-00100"/>
    <x v="1"/>
    <x v="1"/>
    <d v="1899-12-30T17:17:00"/>
    <s v="Delivered"/>
    <n v="52"/>
    <n v="36"/>
    <n v="4.99"/>
    <b v="0"/>
    <n v="2"/>
    <s v="Tuesday"/>
    <s v="Weekday"/>
    <s v="Order&gt;35"/>
    <x v="1"/>
  </r>
  <r>
    <n v="1"/>
    <n v="1"/>
    <s v="11-00101"/>
    <x v="1"/>
    <x v="1"/>
    <d v="1899-12-30T17:19:00"/>
    <s v="Delivered"/>
    <n v="51"/>
    <n v="33"/>
    <n v="4.99"/>
    <b v="0"/>
    <n v="2"/>
    <s v="Tuesday"/>
    <s v="Weekday"/>
    <s v="Order&lt;=35"/>
    <x v="1"/>
  </r>
  <r>
    <n v="1"/>
    <n v="1"/>
    <s v="11-00102"/>
    <x v="1"/>
    <x v="1"/>
    <d v="1899-12-30T17:19:00"/>
    <s v="Delivered"/>
    <n v="51"/>
    <n v="41"/>
    <n v="4.99"/>
    <b v="0"/>
    <n v="2"/>
    <s v="Tuesday"/>
    <s v="Weekday"/>
    <s v="Order&gt;35"/>
    <x v="1"/>
  </r>
  <r>
    <n v="1"/>
    <n v="1"/>
    <s v="11-00103"/>
    <x v="1"/>
    <x v="1"/>
    <d v="1899-12-30T17:19:00"/>
    <s v="Delivered"/>
    <n v="58"/>
    <n v="81"/>
    <n v="4.99"/>
    <b v="0"/>
    <n v="2"/>
    <s v="Tuesday"/>
    <s v="Weekday"/>
    <s v="Order&gt;35"/>
    <x v="1"/>
  </r>
  <r>
    <n v="1"/>
    <n v="1"/>
    <s v="11-00104"/>
    <x v="1"/>
    <x v="1"/>
    <d v="1899-12-30T17:21:00"/>
    <s v="Delivered"/>
    <n v="54"/>
    <n v="26"/>
    <n v="4.99"/>
    <b v="0"/>
    <n v="2"/>
    <s v="Tuesday"/>
    <s v="Weekday"/>
    <s v="Order&lt;=35"/>
    <x v="1"/>
  </r>
  <r>
    <n v="1"/>
    <n v="1"/>
    <s v="11-00105"/>
    <x v="1"/>
    <x v="1"/>
    <d v="1899-12-30T17:25:00"/>
    <s v="Delivered"/>
    <n v="68"/>
    <n v="112"/>
    <n v="4.99"/>
    <b v="0"/>
    <n v="2"/>
    <s v="Tuesday"/>
    <s v="Weekday"/>
    <s v="Order&gt;35"/>
    <x v="1"/>
  </r>
  <r>
    <n v="1"/>
    <n v="1"/>
    <s v="11-00106"/>
    <x v="1"/>
    <x v="1"/>
    <d v="1899-12-30T17:34:00"/>
    <s v="Void"/>
    <s v="N/A"/>
    <n v="21"/>
    <n v="4.99"/>
    <b v="0"/>
    <n v="2"/>
    <s v="Tuesday"/>
    <s v="Weekday"/>
    <s v="Order&lt;=35"/>
    <x v="1"/>
  </r>
  <r>
    <n v="1"/>
    <n v="1"/>
    <s v="11-00107"/>
    <x v="1"/>
    <x v="1"/>
    <d v="1899-12-30T17:39:00"/>
    <s v="Delivered"/>
    <n v="50"/>
    <n v="30"/>
    <n v="4.99"/>
    <b v="0"/>
    <n v="2"/>
    <s v="Tuesday"/>
    <s v="Weekday"/>
    <s v="Order&lt;=35"/>
    <x v="1"/>
  </r>
  <r>
    <n v="1"/>
    <n v="1"/>
    <s v="11-00108"/>
    <x v="1"/>
    <x v="1"/>
    <d v="1899-12-30T17:40:00"/>
    <s v="Delivered"/>
    <n v="54"/>
    <n v="41"/>
    <n v="4.99"/>
    <b v="0"/>
    <n v="2"/>
    <s v="Tuesday"/>
    <s v="Weekday"/>
    <s v="Order&gt;35"/>
    <x v="1"/>
  </r>
  <r>
    <n v="1"/>
    <n v="1"/>
    <s v="11-00109"/>
    <x v="1"/>
    <x v="1"/>
    <d v="1899-12-30T17:42:00"/>
    <s v="Delivered"/>
    <n v="63"/>
    <n v="226"/>
    <n v="4.99"/>
    <b v="0"/>
    <n v="2"/>
    <s v="Tuesday"/>
    <s v="Weekday"/>
    <s v="Order&gt;35"/>
    <x v="1"/>
  </r>
  <r>
    <n v="1"/>
    <n v="1"/>
    <s v="11-00111"/>
    <x v="1"/>
    <x v="1"/>
    <d v="1899-12-30T17:44:00"/>
    <s v="Delivered"/>
    <n v="52"/>
    <n v="30"/>
    <n v="4.99"/>
    <b v="0"/>
    <n v="2"/>
    <s v="Tuesday"/>
    <s v="Weekday"/>
    <s v="Order&lt;=35"/>
    <x v="1"/>
  </r>
  <r>
    <n v="1"/>
    <n v="1"/>
    <s v="11-00110"/>
    <x v="1"/>
    <x v="1"/>
    <d v="1899-12-30T17:44:00"/>
    <s v="Delivered"/>
    <n v="62"/>
    <n v="31"/>
    <n v="4.99"/>
    <b v="0"/>
    <n v="2"/>
    <s v="Tuesday"/>
    <s v="Weekday"/>
    <s v="Order&lt;=35"/>
    <x v="1"/>
  </r>
  <r>
    <n v="1"/>
    <n v="1"/>
    <s v="11-00112"/>
    <x v="1"/>
    <x v="1"/>
    <d v="1899-12-30T17:45:00"/>
    <s v="Delivered"/>
    <n v="51"/>
    <n v="161"/>
    <n v="4.99"/>
    <b v="1"/>
    <n v="2"/>
    <s v="Tuesday"/>
    <s v="Weekday"/>
    <s v="Order&gt;35"/>
    <x v="1"/>
  </r>
  <r>
    <n v="1"/>
    <n v="1"/>
    <s v="11-00113"/>
    <x v="1"/>
    <x v="1"/>
    <d v="1899-12-30T17:51:00"/>
    <s v="Delivered"/>
    <n v="47"/>
    <n v="241"/>
    <n v="4.99"/>
    <b v="0"/>
    <n v="2"/>
    <s v="Tuesday"/>
    <s v="Weekday"/>
    <s v="Order&gt;35"/>
    <x v="1"/>
  </r>
  <r>
    <n v="1"/>
    <n v="1"/>
    <s v="11-00114"/>
    <x v="1"/>
    <x v="1"/>
    <d v="1899-12-30T17:53:00"/>
    <s v="Delivered"/>
    <n v="43"/>
    <n v="39"/>
    <n v="4.99"/>
    <b v="1"/>
    <n v="2"/>
    <s v="Tuesday"/>
    <s v="Weekday"/>
    <s v="Order&gt;35"/>
    <x v="1"/>
  </r>
  <r>
    <n v="1"/>
    <n v="1"/>
    <s v="11-00115"/>
    <x v="1"/>
    <x v="1"/>
    <d v="1899-12-30T17:54:00"/>
    <s v="Delivered"/>
    <n v="66"/>
    <n v="105"/>
    <n v="4.99"/>
    <b v="0"/>
    <n v="2"/>
    <s v="Tuesday"/>
    <s v="Weekday"/>
    <s v="Order&gt;35"/>
    <x v="1"/>
  </r>
  <r>
    <n v="1"/>
    <n v="1"/>
    <s v="11-00116"/>
    <x v="1"/>
    <x v="1"/>
    <d v="1899-12-30T17:55:00"/>
    <s v="Delivered"/>
    <n v="50"/>
    <n v="51"/>
    <n v="4.99"/>
    <b v="0"/>
    <n v="2"/>
    <s v="Tuesday"/>
    <s v="Weekday"/>
    <s v="Order&gt;35"/>
    <x v="1"/>
  </r>
  <r>
    <n v="1"/>
    <n v="1"/>
    <s v="11-00117"/>
    <x v="1"/>
    <x v="1"/>
    <d v="1899-12-30T17:55:00"/>
    <s v="Delivered"/>
    <n v="61"/>
    <n v="94"/>
    <n v="4.99"/>
    <b v="0"/>
    <n v="2"/>
    <s v="Tuesday"/>
    <s v="Weekday"/>
    <s v="Order&gt;35"/>
    <x v="1"/>
  </r>
  <r>
    <n v="1"/>
    <n v="1"/>
    <s v="11-00118"/>
    <x v="1"/>
    <x v="1"/>
    <d v="1899-12-30T17:56:00"/>
    <s v="Delivered"/>
    <n v="63"/>
    <n v="85"/>
    <n v="4.99"/>
    <b v="0"/>
    <n v="2"/>
    <s v="Tuesday"/>
    <s v="Weekday"/>
    <s v="Order&gt;35"/>
    <x v="1"/>
  </r>
  <r>
    <n v="1"/>
    <n v="1"/>
    <s v="11-00119"/>
    <x v="1"/>
    <x v="1"/>
    <d v="1899-12-30T17:58:00"/>
    <s v="Delivered"/>
    <n v="49"/>
    <n v="67"/>
    <n v="4.99"/>
    <b v="0"/>
    <n v="2"/>
    <s v="Tuesday"/>
    <s v="Weekday"/>
    <s v="Order&gt;35"/>
    <x v="1"/>
  </r>
  <r>
    <n v="1"/>
    <n v="1"/>
    <s v="11-00120"/>
    <x v="1"/>
    <x v="1"/>
    <d v="1899-12-30T17:59:00"/>
    <s v="Delivered"/>
    <n v="50"/>
    <n v="61"/>
    <n v="4.99"/>
    <b v="0"/>
    <n v="2"/>
    <s v="Tuesday"/>
    <s v="Weekday"/>
    <s v="Order&gt;35"/>
    <x v="1"/>
  </r>
  <r>
    <n v="1"/>
    <n v="1"/>
    <s v="11-00121"/>
    <x v="1"/>
    <x v="1"/>
    <d v="1899-12-30T18:08:00"/>
    <s v="Delivered"/>
    <n v="59"/>
    <n v="82"/>
    <n v="4.99"/>
    <b v="0"/>
    <n v="2"/>
    <s v="Tuesday"/>
    <s v="Weekday"/>
    <s v="Order&gt;35"/>
    <x v="2"/>
  </r>
  <r>
    <n v="1"/>
    <n v="1"/>
    <s v="11-00122"/>
    <x v="1"/>
    <x v="1"/>
    <d v="1899-12-30T18:10:00"/>
    <s v="Delivered"/>
    <n v="57"/>
    <n v="37"/>
    <n v="4.99"/>
    <b v="0"/>
    <n v="2"/>
    <s v="Tuesday"/>
    <s v="Weekday"/>
    <s v="Order&gt;35"/>
    <x v="2"/>
  </r>
  <r>
    <n v="1"/>
    <n v="1"/>
    <s v="11-00123"/>
    <x v="1"/>
    <x v="1"/>
    <d v="1899-12-30T18:12:00"/>
    <s v="Delivered"/>
    <n v="72"/>
    <n v="40"/>
    <n v="4.99"/>
    <b v="0"/>
    <n v="2"/>
    <s v="Tuesday"/>
    <s v="Weekday"/>
    <s v="Order&gt;35"/>
    <x v="2"/>
  </r>
  <r>
    <n v="1"/>
    <n v="1"/>
    <s v="11-00125"/>
    <x v="1"/>
    <x v="1"/>
    <d v="1899-12-30T18:23:00"/>
    <s v="Delivered"/>
    <n v="38"/>
    <n v="26"/>
    <n v="4.99"/>
    <b v="0"/>
    <n v="2"/>
    <s v="Tuesday"/>
    <s v="Weekday"/>
    <s v="Order&lt;=35"/>
    <x v="2"/>
  </r>
  <r>
    <n v="1"/>
    <n v="1"/>
    <s v="11-00124"/>
    <x v="1"/>
    <x v="1"/>
    <d v="1899-12-30T18:23:00"/>
    <s v="Delivered"/>
    <n v="44"/>
    <n v="56"/>
    <n v="4.99"/>
    <b v="0"/>
    <n v="2"/>
    <s v="Tuesday"/>
    <s v="Weekday"/>
    <s v="Order&gt;35"/>
    <x v="2"/>
  </r>
  <r>
    <n v="1"/>
    <n v="1"/>
    <s v="11-00126"/>
    <x v="1"/>
    <x v="1"/>
    <d v="1899-12-30T18:25:00"/>
    <s v="Delivered"/>
    <n v="73"/>
    <n v="39"/>
    <n v="4.99"/>
    <b v="0"/>
    <n v="2"/>
    <s v="Tuesday"/>
    <s v="Weekday"/>
    <s v="Order&gt;35"/>
    <x v="2"/>
  </r>
  <r>
    <n v="1"/>
    <n v="1"/>
    <s v="11-00127"/>
    <x v="1"/>
    <x v="1"/>
    <d v="1899-12-30T18:31:00"/>
    <s v="Delivered"/>
    <n v="46"/>
    <n v="132"/>
    <n v="4.99"/>
    <b v="0"/>
    <n v="2"/>
    <s v="Tuesday"/>
    <s v="Weekday"/>
    <s v="Order&gt;35"/>
    <x v="2"/>
  </r>
  <r>
    <n v="1"/>
    <n v="1"/>
    <s v="11-00128"/>
    <x v="1"/>
    <x v="1"/>
    <d v="1899-12-30T18:32:00"/>
    <s v="Delivered"/>
    <n v="59"/>
    <n v="74"/>
    <n v="4.99"/>
    <b v="0"/>
    <n v="2"/>
    <s v="Tuesday"/>
    <s v="Weekday"/>
    <s v="Order&gt;35"/>
    <x v="2"/>
  </r>
  <r>
    <n v="1"/>
    <n v="1"/>
    <s v="11-00129"/>
    <x v="1"/>
    <x v="1"/>
    <d v="1899-12-30T18:36:00"/>
    <s v="Delivered"/>
    <n v="68"/>
    <n v="112"/>
    <n v="4.99"/>
    <b v="1"/>
    <n v="2"/>
    <s v="Tuesday"/>
    <s v="Weekday"/>
    <s v="Order&gt;35"/>
    <x v="2"/>
  </r>
  <r>
    <n v="1"/>
    <n v="1"/>
    <s v="11-00131"/>
    <x v="1"/>
    <x v="1"/>
    <d v="1899-12-30T18:40:00"/>
    <s v="Delivered"/>
    <n v="49"/>
    <n v="46"/>
    <n v="4.99"/>
    <b v="0"/>
    <n v="2"/>
    <s v="Tuesday"/>
    <s v="Weekday"/>
    <s v="Order&gt;35"/>
    <x v="2"/>
  </r>
  <r>
    <n v="1"/>
    <n v="1"/>
    <s v="11-00130"/>
    <x v="1"/>
    <x v="1"/>
    <d v="1899-12-30T18:40:00"/>
    <s v="Delivered"/>
    <n v="50"/>
    <n v="131"/>
    <n v="4.99"/>
    <b v="0"/>
    <n v="2"/>
    <s v="Tuesday"/>
    <s v="Weekday"/>
    <s v="Order&gt;35"/>
    <x v="2"/>
  </r>
  <r>
    <n v="1"/>
    <n v="1"/>
    <s v="11-00132"/>
    <x v="1"/>
    <x v="1"/>
    <d v="1899-12-30T18:42:00"/>
    <s v="Delivered"/>
    <n v="64"/>
    <n v="60"/>
    <n v="4.99"/>
    <b v="0"/>
    <n v="2"/>
    <s v="Tuesday"/>
    <s v="Weekday"/>
    <s v="Order&gt;35"/>
    <x v="2"/>
  </r>
  <r>
    <n v="1"/>
    <n v="1"/>
    <s v="11-00133"/>
    <x v="1"/>
    <x v="1"/>
    <d v="1899-12-30T18:42:00"/>
    <s v="Delivered"/>
    <n v="52"/>
    <n v="115"/>
    <n v="4.99"/>
    <b v="0"/>
    <n v="2"/>
    <s v="Tuesday"/>
    <s v="Weekday"/>
    <s v="Order&gt;35"/>
    <x v="2"/>
  </r>
  <r>
    <n v="1"/>
    <n v="1"/>
    <s v="11-00134"/>
    <x v="1"/>
    <x v="1"/>
    <d v="1899-12-30T18:49:00"/>
    <s v="Delivered"/>
    <n v="59"/>
    <n v="45"/>
    <n v="4.99"/>
    <b v="0"/>
    <n v="2"/>
    <s v="Tuesday"/>
    <s v="Weekday"/>
    <s v="Order&gt;35"/>
    <x v="2"/>
  </r>
  <r>
    <n v="1"/>
    <n v="1"/>
    <s v="11-00135"/>
    <x v="1"/>
    <x v="1"/>
    <d v="1899-12-30T18:53:00"/>
    <s v="Delivered"/>
    <n v="64"/>
    <n v="54"/>
    <n v="4.99"/>
    <b v="1"/>
    <n v="2"/>
    <s v="Tuesday"/>
    <s v="Weekday"/>
    <s v="Order&gt;35"/>
    <x v="2"/>
  </r>
  <r>
    <n v="1"/>
    <n v="1"/>
    <s v="11-00136"/>
    <x v="1"/>
    <x v="1"/>
    <d v="1899-12-30T18:54:00"/>
    <s v="Delivered"/>
    <n v="66"/>
    <n v="209"/>
    <n v="4.99"/>
    <b v="0"/>
    <n v="2"/>
    <s v="Tuesday"/>
    <s v="Weekday"/>
    <s v="Order&gt;35"/>
    <x v="2"/>
  </r>
  <r>
    <n v="1"/>
    <n v="1"/>
    <s v="11-00137"/>
    <x v="1"/>
    <x v="1"/>
    <d v="1899-12-30T18:58:00"/>
    <s v="Delivered"/>
    <n v="54"/>
    <n v="88"/>
    <n v="4.99"/>
    <b v="0"/>
    <n v="2"/>
    <s v="Tuesday"/>
    <s v="Weekday"/>
    <s v="Order&gt;35"/>
    <x v="2"/>
  </r>
  <r>
    <n v="1"/>
    <n v="1"/>
    <s v="11-00138"/>
    <x v="1"/>
    <x v="1"/>
    <d v="1899-12-30T19:00:00"/>
    <s v="Delivered"/>
    <n v="59"/>
    <n v="47"/>
    <n v="4.99"/>
    <b v="1"/>
    <n v="2"/>
    <s v="Tuesday"/>
    <s v="Weekday"/>
    <s v="Order&gt;35"/>
    <x v="2"/>
  </r>
  <r>
    <n v="1"/>
    <n v="1"/>
    <s v="11-00139"/>
    <x v="1"/>
    <x v="1"/>
    <d v="1899-12-30T19:09:00"/>
    <s v="Delivered"/>
    <n v="38"/>
    <n v="26"/>
    <n v="4.99"/>
    <b v="0"/>
    <n v="2"/>
    <s v="Tuesday"/>
    <s v="Weekday"/>
    <s v="Order&lt;=35"/>
    <x v="2"/>
  </r>
  <r>
    <n v="1"/>
    <n v="1"/>
    <s v="11-00140"/>
    <x v="1"/>
    <x v="1"/>
    <d v="1899-12-30T19:14:00"/>
    <s v="Delivered"/>
    <n v="49"/>
    <n v="63"/>
    <n v="4.99"/>
    <b v="0"/>
    <n v="2"/>
    <s v="Tuesday"/>
    <s v="Weekday"/>
    <s v="Order&gt;35"/>
    <x v="2"/>
  </r>
  <r>
    <n v="1"/>
    <n v="1"/>
    <s v="11-00141"/>
    <x v="1"/>
    <x v="1"/>
    <d v="1899-12-30T19:27:00"/>
    <s v="Delivered"/>
    <n v="47"/>
    <n v="55"/>
    <n v="4.99"/>
    <b v="0"/>
    <n v="2"/>
    <s v="Tuesday"/>
    <s v="Weekday"/>
    <s v="Order&gt;35"/>
    <x v="2"/>
  </r>
  <r>
    <n v="1"/>
    <n v="1"/>
    <s v="11-00142"/>
    <x v="1"/>
    <x v="1"/>
    <d v="1899-12-30T19:31:00"/>
    <s v="Delivered"/>
    <n v="48"/>
    <n v="36"/>
    <n v="4.99"/>
    <b v="0"/>
    <n v="2"/>
    <s v="Tuesday"/>
    <s v="Weekday"/>
    <s v="Order&gt;35"/>
    <x v="2"/>
  </r>
  <r>
    <n v="1"/>
    <n v="1"/>
    <s v="11-00143"/>
    <x v="1"/>
    <x v="1"/>
    <d v="1899-12-30T19:31:00"/>
    <s v="Delivered"/>
    <n v="33"/>
    <n v="75"/>
    <n v="4.99"/>
    <b v="0"/>
    <n v="2"/>
    <s v="Tuesday"/>
    <s v="Weekday"/>
    <s v="Order&gt;35"/>
    <x v="2"/>
  </r>
  <r>
    <n v="1"/>
    <n v="1"/>
    <s v="11-00144"/>
    <x v="1"/>
    <x v="1"/>
    <d v="1899-12-30T19:37:00"/>
    <s v="Delivered"/>
    <n v="46"/>
    <n v="39"/>
    <n v="4.99"/>
    <b v="0"/>
    <n v="2"/>
    <s v="Tuesday"/>
    <s v="Weekday"/>
    <s v="Order&gt;35"/>
    <x v="2"/>
  </r>
  <r>
    <n v="1"/>
    <n v="1"/>
    <s v="11-00145"/>
    <x v="1"/>
    <x v="1"/>
    <d v="1899-12-30T19:46:00"/>
    <s v="Delivered"/>
    <n v="45"/>
    <n v="34"/>
    <n v="4.99"/>
    <b v="0"/>
    <n v="2"/>
    <s v="Tuesday"/>
    <s v="Weekday"/>
    <s v="Order&lt;=35"/>
    <x v="2"/>
  </r>
  <r>
    <n v="1"/>
    <n v="1"/>
    <s v="11-00146"/>
    <x v="1"/>
    <x v="1"/>
    <d v="1899-12-30T19:54:00"/>
    <s v="Delivered"/>
    <n v="91"/>
    <n v="230"/>
    <n v="4.99"/>
    <b v="0"/>
    <n v="2"/>
    <s v="Tuesday"/>
    <s v="Weekday"/>
    <s v="Order&gt;35"/>
    <x v="2"/>
  </r>
  <r>
    <n v="1"/>
    <n v="1"/>
    <s v="11-00147"/>
    <x v="1"/>
    <x v="1"/>
    <d v="1899-12-30T19:55:00"/>
    <s v="Delivered"/>
    <n v="31"/>
    <n v="24"/>
    <n v="4.99"/>
    <b v="0"/>
    <n v="2"/>
    <s v="Tuesday"/>
    <s v="Weekday"/>
    <s v="Order&lt;=35"/>
    <x v="2"/>
  </r>
  <r>
    <n v="1"/>
    <n v="1"/>
    <s v="11-00149"/>
    <x v="1"/>
    <x v="1"/>
    <d v="1899-12-30T19:59:00"/>
    <s v="Delivered"/>
    <n v="75"/>
    <n v="112"/>
    <n v="4.99"/>
    <b v="0"/>
    <n v="2"/>
    <s v="Tuesday"/>
    <s v="Weekday"/>
    <s v="Order&gt;35"/>
    <x v="2"/>
  </r>
  <r>
    <n v="1"/>
    <n v="1"/>
    <s v="11-00148"/>
    <x v="1"/>
    <x v="1"/>
    <d v="1899-12-30T19:59:00"/>
    <s v="Delivered"/>
    <n v="64"/>
    <n v="196"/>
    <n v="4.99"/>
    <b v="0"/>
    <n v="2"/>
    <s v="Tuesday"/>
    <s v="Weekday"/>
    <s v="Order&gt;35"/>
    <x v="2"/>
  </r>
  <r>
    <n v="1"/>
    <n v="1"/>
    <s v="11-00151"/>
    <x v="1"/>
    <x v="1"/>
    <d v="1899-12-30T20:01:00"/>
    <s v="Delivered"/>
    <n v="22"/>
    <n v="31"/>
    <n v="4.99"/>
    <b v="0"/>
    <n v="2"/>
    <s v="Tuesday"/>
    <s v="Weekday"/>
    <s v="Order&lt;=35"/>
    <x v="2"/>
  </r>
  <r>
    <n v="1"/>
    <n v="1"/>
    <s v="11-00150"/>
    <x v="1"/>
    <x v="1"/>
    <d v="1899-12-30T20:01:00"/>
    <s v="Delivered"/>
    <n v="20"/>
    <n v="43"/>
    <n v="4.99"/>
    <b v="0"/>
    <n v="2"/>
    <s v="Tuesday"/>
    <s v="Weekday"/>
    <s v="Order&gt;35"/>
    <x v="2"/>
  </r>
  <r>
    <n v="1"/>
    <n v="1"/>
    <s v="11-00152"/>
    <x v="1"/>
    <x v="1"/>
    <d v="1899-12-30T20:13:00"/>
    <s v="Delivered"/>
    <n v="34"/>
    <n v="54"/>
    <n v="4.99"/>
    <b v="0"/>
    <n v="2"/>
    <s v="Tuesday"/>
    <s v="Weekday"/>
    <s v="Order&gt;35"/>
    <x v="2"/>
  </r>
  <r>
    <n v="1"/>
    <n v="1"/>
    <s v="11-00153"/>
    <x v="1"/>
    <x v="1"/>
    <d v="1899-12-30T20:26:00"/>
    <s v="Delivered"/>
    <n v="39"/>
    <n v="52"/>
    <n v="4.99"/>
    <b v="0"/>
    <n v="2"/>
    <s v="Tuesday"/>
    <s v="Weekday"/>
    <s v="Order&gt;35"/>
    <x v="2"/>
  </r>
  <r>
    <n v="1"/>
    <n v="1"/>
    <s v="11-00154"/>
    <x v="1"/>
    <x v="1"/>
    <d v="1899-12-30T20:34:00"/>
    <s v="Void"/>
    <s v="N/A"/>
    <n v="26"/>
    <n v="4.99"/>
    <b v="0"/>
    <n v="2"/>
    <s v="Tuesday"/>
    <s v="Weekday"/>
    <s v="Order&lt;=35"/>
    <x v="2"/>
  </r>
  <r>
    <n v="1"/>
    <n v="1"/>
    <s v="11-00155"/>
    <x v="1"/>
    <x v="1"/>
    <d v="1899-12-30T20:42:00"/>
    <s v="Delivered"/>
    <n v="31"/>
    <n v="61"/>
    <n v="4.99"/>
    <b v="0"/>
    <n v="2"/>
    <s v="Tuesday"/>
    <s v="Weekday"/>
    <s v="Order&gt;35"/>
    <x v="2"/>
  </r>
  <r>
    <n v="1"/>
    <n v="1"/>
    <s v="11-00156"/>
    <x v="1"/>
    <x v="1"/>
    <d v="1899-12-30T20:57:00"/>
    <s v="Delivered"/>
    <n v="40"/>
    <n v="38"/>
    <n v="4.99"/>
    <b v="0"/>
    <n v="2"/>
    <s v="Tuesday"/>
    <s v="Weekday"/>
    <s v="Order&gt;35"/>
    <x v="2"/>
  </r>
  <r>
    <n v="1"/>
    <n v="1"/>
    <s v="11-00157"/>
    <x v="1"/>
    <x v="1"/>
    <d v="1899-12-30T20:59:00"/>
    <s v="Delivered"/>
    <n v="29"/>
    <n v="214"/>
    <n v="4.99"/>
    <b v="1"/>
    <n v="2"/>
    <s v="Tuesday"/>
    <s v="Weekday"/>
    <s v="Order&gt;35"/>
    <x v="2"/>
  </r>
  <r>
    <n v="1"/>
    <n v="1"/>
    <s v="11-00158"/>
    <x v="2"/>
    <x v="2"/>
    <d v="1899-12-30T12:16:00"/>
    <s v="Delivered"/>
    <n v="30"/>
    <n v="20"/>
    <n v="4.99"/>
    <b v="0"/>
    <n v="3"/>
    <s v="Wednesday"/>
    <s v="Weekday"/>
    <s v="Order&lt;=35"/>
    <x v="0"/>
  </r>
  <r>
    <n v="1"/>
    <n v="1"/>
    <s v="11-00159"/>
    <x v="2"/>
    <x v="2"/>
    <d v="1899-12-30T12:25:00"/>
    <s v="Delivered"/>
    <n v="21"/>
    <n v="91"/>
    <n v="4.99"/>
    <b v="0"/>
    <n v="3"/>
    <s v="Wednesday"/>
    <s v="Weekday"/>
    <s v="Order&gt;35"/>
    <x v="0"/>
  </r>
  <r>
    <n v="1"/>
    <n v="1"/>
    <s v="11-00160"/>
    <x v="2"/>
    <x v="2"/>
    <d v="1899-12-30T12:45:00"/>
    <s v="Delivered"/>
    <n v="28"/>
    <n v="31"/>
    <n v="4.99"/>
    <b v="0"/>
    <n v="3"/>
    <s v="Wednesday"/>
    <s v="Weekday"/>
    <s v="Order&lt;=35"/>
    <x v="0"/>
  </r>
  <r>
    <n v="1"/>
    <n v="1"/>
    <s v="11-00161"/>
    <x v="2"/>
    <x v="2"/>
    <d v="1899-12-30T12:55:00"/>
    <s v="Delivered"/>
    <n v="34"/>
    <n v="24"/>
    <n v="4.99"/>
    <b v="0"/>
    <n v="3"/>
    <s v="Wednesday"/>
    <s v="Weekday"/>
    <s v="Order&lt;=35"/>
    <x v="0"/>
  </r>
  <r>
    <n v="1"/>
    <n v="1"/>
    <s v="11-00162"/>
    <x v="2"/>
    <x v="2"/>
    <d v="1899-12-30T13:14:00"/>
    <s v="Delivered"/>
    <n v="36"/>
    <n v="83"/>
    <n v="4.99"/>
    <b v="0"/>
    <n v="3"/>
    <s v="Wednesday"/>
    <s v="Weekday"/>
    <s v="Order&gt;35"/>
    <x v="0"/>
  </r>
  <r>
    <n v="1"/>
    <n v="1"/>
    <s v="11-00163"/>
    <x v="2"/>
    <x v="2"/>
    <d v="1899-12-30T13:14:00"/>
    <s v="Delivered"/>
    <n v="36"/>
    <n v="131"/>
    <n v="4.99"/>
    <b v="0"/>
    <n v="3"/>
    <s v="Wednesday"/>
    <s v="Weekday"/>
    <s v="Order&gt;35"/>
    <x v="0"/>
  </r>
  <r>
    <n v="1"/>
    <n v="1"/>
    <s v="11-00164"/>
    <x v="2"/>
    <x v="2"/>
    <d v="1899-12-30T13:46:00"/>
    <s v="Delivered"/>
    <n v="35"/>
    <n v="64"/>
    <n v="4.99"/>
    <b v="1"/>
    <n v="3"/>
    <s v="Wednesday"/>
    <s v="Weekday"/>
    <s v="Order&gt;35"/>
    <x v="0"/>
  </r>
  <r>
    <n v="1"/>
    <n v="1"/>
    <s v="11-00165"/>
    <x v="2"/>
    <x v="2"/>
    <d v="1899-12-30T14:58:00"/>
    <s v="Delivered"/>
    <n v="29"/>
    <n v="29"/>
    <n v="4.99"/>
    <b v="0"/>
    <n v="3"/>
    <s v="Wednesday"/>
    <s v="Weekday"/>
    <s v="Order&lt;=35"/>
    <x v="0"/>
  </r>
  <r>
    <n v="1"/>
    <n v="1"/>
    <s v="11-00166"/>
    <x v="2"/>
    <x v="2"/>
    <d v="1899-12-30T15:27:00"/>
    <s v="Delivered"/>
    <n v="23"/>
    <n v="47"/>
    <n v="4.99"/>
    <b v="0"/>
    <n v="3"/>
    <s v="Wednesday"/>
    <s v="Weekday"/>
    <s v="Order&gt;35"/>
    <x v="1"/>
  </r>
  <r>
    <n v="1"/>
    <n v="1"/>
    <s v="11-00167"/>
    <x v="2"/>
    <x v="2"/>
    <d v="1899-12-30T15:53:00"/>
    <s v="Delivered"/>
    <n v="20"/>
    <n v="53"/>
    <n v="4.99"/>
    <b v="0"/>
    <n v="3"/>
    <s v="Wednesday"/>
    <s v="Weekday"/>
    <s v="Order&gt;35"/>
    <x v="1"/>
  </r>
  <r>
    <n v="1"/>
    <n v="1"/>
    <s v="11-00168"/>
    <x v="2"/>
    <x v="2"/>
    <d v="1899-12-30T16:12:00"/>
    <s v="Delivered"/>
    <n v="26"/>
    <n v="74"/>
    <n v="4.99"/>
    <b v="1"/>
    <n v="3"/>
    <s v="Wednesday"/>
    <s v="Weekday"/>
    <s v="Order&gt;35"/>
    <x v="1"/>
  </r>
  <r>
    <n v="1"/>
    <n v="1"/>
    <s v="11-00169"/>
    <x v="2"/>
    <x v="2"/>
    <d v="1899-12-30T16:29:00"/>
    <s v="Delivered"/>
    <n v="28"/>
    <n v="50"/>
    <n v="4.99"/>
    <b v="0"/>
    <n v="3"/>
    <s v="Wednesday"/>
    <s v="Weekday"/>
    <s v="Order&gt;35"/>
    <x v="1"/>
  </r>
  <r>
    <n v="1"/>
    <n v="1"/>
    <s v="11-00170"/>
    <x v="2"/>
    <x v="2"/>
    <d v="1899-12-30T17:02:00"/>
    <s v="Delivered"/>
    <n v="32"/>
    <n v="20"/>
    <n v="4.99"/>
    <b v="0"/>
    <n v="3"/>
    <s v="Wednesday"/>
    <s v="Weekday"/>
    <s v="Order&lt;=35"/>
    <x v="1"/>
  </r>
  <r>
    <n v="1"/>
    <n v="1"/>
    <s v="11-00171"/>
    <x v="2"/>
    <x v="2"/>
    <d v="1899-12-30T17:02:00"/>
    <s v="Delivered"/>
    <n v="36"/>
    <n v="66"/>
    <n v="4.99"/>
    <b v="0"/>
    <n v="3"/>
    <s v="Wednesday"/>
    <s v="Weekday"/>
    <s v="Order&gt;35"/>
    <x v="1"/>
  </r>
  <r>
    <n v="1"/>
    <n v="1"/>
    <s v="11-00173"/>
    <x v="2"/>
    <x v="2"/>
    <d v="1899-12-30T17:04:00"/>
    <s v="Delivered"/>
    <n v="42"/>
    <n v="84"/>
    <n v="4.99"/>
    <b v="0"/>
    <n v="3"/>
    <s v="Wednesday"/>
    <s v="Weekday"/>
    <s v="Order&gt;35"/>
    <x v="1"/>
  </r>
  <r>
    <n v="1"/>
    <n v="1"/>
    <s v="11-00172"/>
    <x v="2"/>
    <x v="2"/>
    <d v="1899-12-30T17:04:00"/>
    <s v="Delivered"/>
    <n v="44"/>
    <n v="236"/>
    <n v="4.99"/>
    <b v="0"/>
    <n v="3"/>
    <s v="Wednesday"/>
    <s v="Weekday"/>
    <s v="Order&gt;35"/>
    <x v="1"/>
  </r>
  <r>
    <n v="1"/>
    <n v="1"/>
    <s v="11-00174"/>
    <x v="2"/>
    <x v="2"/>
    <d v="1899-12-30T17:13:00"/>
    <s v="Delivered"/>
    <n v="44"/>
    <n v="50"/>
    <n v="4.99"/>
    <b v="0"/>
    <n v="3"/>
    <s v="Wednesday"/>
    <s v="Weekday"/>
    <s v="Order&gt;35"/>
    <x v="1"/>
  </r>
  <r>
    <n v="1"/>
    <n v="1"/>
    <s v="11-00175"/>
    <x v="2"/>
    <x v="2"/>
    <d v="1899-12-30T17:14:00"/>
    <s v="Delivered"/>
    <n v="47"/>
    <n v="33"/>
    <n v="4.99"/>
    <b v="0"/>
    <n v="3"/>
    <s v="Wednesday"/>
    <s v="Weekday"/>
    <s v="Order&lt;=35"/>
    <x v="1"/>
  </r>
  <r>
    <n v="1"/>
    <n v="1"/>
    <s v="11-00176"/>
    <x v="2"/>
    <x v="2"/>
    <d v="1899-12-30T17:17:00"/>
    <s v="Delivered"/>
    <n v="46"/>
    <n v="59"/>
    <n v="4.99"/>
    <b v="0"/>
    <n v="3"/>
    <s v="Wednesday"/>
    <s v="Weekday"/>
    <s v="Order&gt;35"/>
    <x v="1"/>
  </r>
  <r>
    <n v="1"/>
    <n v="1"/>
    <s v="11-00177"/>
    <x v="2"/>
    <x v="2"/>
    <d v="1899-12-30T17:20:00"/>
    <s v="Delivered"/>
    <n v="36"/>
    <n v="46"/>
    <n v="4.99"/>
    <b v="0"/>
    <n v="3"/>
    <s v="Wednesday"/>
    <s v="Weekday"/>
    <s v="Order&gt;35"/>
    <x v="1"/>
  </r>
  <r>
    <n v="1"/>
    <n v="1"/>
    <s v="11-00178"/>
    <x v="2"/>
    <x v="2"/>
    <d v="1899-12-30T17:31:00"/>
    <s v="Delivered"/>
    <n v="39"/>
    <n v="40"/>
    <n v="4.99"/>
    <b v="0"/>
    <n v="3"/>
    <s v="Wednesday"/>
    <s v="Weekday"/>
    <s v="Order&gt;35"/>
    <x v="1"/>
  </r>
  <r>
    <n v="1"/>
    <n v="1"/>
    <s v="11-00180"/>
    <x v="2"/>
    <x v="2"/>
    <d v="1899-12-30T17:35:00"/>
    <s v="Delivered"/>
    <n v="37"/>
    <n v="67"/>
    <n v="4.99"/>
    <b v="0"/>
    <n v="3"/>
    <s v="Wednesday"/>
    <s v="Weekday"/>
    <s v="Order&gt;35"/>
    <x v="1"/>
  </r>
  <r>
    <n v="1"/>
    <n v="1"/>
    <s v="11-00179"/>
    <x v="2"/>
    <x v="2"/>
    <d v="1899-12-30T17:35:00"/>
    <s v="Delivered"/>
    <n v="47"/>
    <n v="76"/>
    <n v="4.99"/>
    <b v="0"/>
    <n v="3"/>
    <s v="Wednesday"/>
    <s v="Weekday"/>
    <s v="Order&gt;35"/>
    <x v="1"/>
  </r>
  <r>
    <n v="1"/>
    <n v="1"/>
    <s v="11-00181"/>
    <x v="2"/>
    <x v="2"/>
    <d v="1899-12-30T17:39:00"/>
    <s v="Delivered"/>
    <n v="36"/>
    <n v="50"/>
    <n v="4.99"/>
    <b v="0"/>
    <n v="3"/>
    <s v="Wednesday"/>
    <s v="Weekday"/>
    <s v="Order&gt;35"/>
    <x v="1"/>
  </r>
  <r>
    <n v="1"/>
    <n v="1"/>
    <s v="11-00182"/>
    <x v="2"/>
    <x v="2"/>
    <d v="1899-12-30T17:40:00"/>
    <s v="Delivered"/>
    <n v="55"/>
    <n v="30"/>
    <n v="4.99"/>
    <b v="0"/>
    <n v="3"/>
    <s v="Wednesday"/>
    <s v="Weekday"/>
    <s v="Order&lt;=35"/>
    <x v="1"/>
  </r>
  <r>
    <n v="1"/>
    <n v="1"/>
    <s v="11-00183"/>
    <x v="2"/>
    <x v="2"/>
    <d v="1899-12-30T17:43:00"/>
    <s v="Delivered"/>
    <n v="52"/>
    <n v="24"/>
    <n v="4.99"/>
    <b v="0"/>
    <n v="3"/>
    <s v="Wednesday"/>
    <s v="Weekday"/>
    <s v="Order&lt;=35"/>
    <x v="1"/>
  </r>
  <r>
    <n v="1"/>
    <n v="1"/>
    <s v="11-00184"/>
    <x v="2"/>
    <x v="2"/>
    <d v="1899-12-30T17:51:00"/>
    <s v="Delivered"/>
    <n v="41"/>
    <n v="30"/>
    <n v="4.99"/>
    <b v="0"/>
    <n v="3"/>
    <s v="Wednesday"/>
    <s v="Weekday"/>
    <s v="Order&lt;=35"/>
    <x v="1"/>
  </r>
  <r>
    <n v="1"/>
    <n v="1"/>
    <s v="11-00185"/>
    <x v="2"/>
    <x v="2"/>
    <d v="1899-12-30T17:52:00"/>
    <s v="Delivered"/>
    <n v="32"/>
    <n v="108"/>
    <n v="4.99"/>
    <b v="0"/>
    <n v="3"/>
    <s v="Wednesday"/>
    <s v="Weekday"/>
    <s v="Order&gt;35"/>
    <x v="1"/>
  </r>
  <r>
    <n v="1"/>
    <n v="1"/>
    <s v="11-00186"/>
    <x v="2"/>
    <x v="2"/>
    <d v="1899-12-30T17:55:00"/>
    <s v="Delivered"/>
    <n v="32"/>
    <n v="60"/>
    <n v="4.99"/>
    <b v="0"/>
    <n v="3"/>
    <s v="Wednesday"/>
    <s v="Weekday"/>
    <s v="Order&gt;35"/>
    <x v="1"/>
  </r>
  <r>
    <n v="1"/>
    <n v="1"/>
    <s v="11-00187"/>
    <x v="2"/>
    <x v="2"/>
    <d v="1899-12-30T17:56:00"/>
    <s v="Delivered"/>
    <n v="48"/>
    <n v="94"/>
    <n v="4.99"/>
    <b v="0"/>
    <n v="3"/>
    <s v="Wednesday"/>
    <s v="Weekday"/>
    <s v="Order&gt;35"/>
    <x v="1"/>
  </r>
  <r>
    <n v="1"/>
    <n v="1"/>
    <s v="11-00188"/>
    <x v="2"/>
    <x v="2"/>
    <d v="1899-12-30T18:04:00"/>
    <s v="Delivered"/>
    <n v="38"/>
    <n v="56"/>
    <n v="4.99"/>
    <b v="1"/>
    <n v="3"/>
    <s v="Wednesday"/>
    <s v="Weekday"/>
    <s v="Order&gt;35"/>
    <x v="2"/>
  </r>
  <r>
    <n v="1"/>
    <n v="1"/>
    <s v="11-00190"/>
    <x v="2"/>
    <x v="2"/>
    <d v="1899-12-30T18:05:00"/>
    <s v="Delivered"/>
    <n v="48"/>
    <n v="23"/>
    <n v="4.99"/>
    <b v="0"/>
    <n v="3"/>
    <s v="Wednesday"/>
    <s v="Weekday"/>
    <s v="Order&lt;=35"/>
    <x v="2"/>
  </r>
  <r>
    <n v="1"/>
    <n v="1"/>
    <s v="11-00189"/>
    <x v="2"/>
    <x v="2"/>
    <d v="1899-12-30T18:05:00"/>
    <s v="Delivered"/>
    <n v="45"/>
    <n v="99"/>
    <n v="4.99"/>
    <b v="0"/>
    <n v="3"/>
    <s v="Wednesday"/>
    <s v="Weekday"/>
    <s v="Order&gt;35"/>
    <x v="2"/>
  </r>
  <r>
    <n v="1"/>
    <n v="1"/>
    <s v="11-00192"/>
    <x v="2"/>
    <x v="2"/>
    <d v="1899-12-30T18:12:00"/>
    <s v="Delivered"/>
    <n v="28"/>
    <n v="37"/>
    <n v="4.99"/>
    <b v="0"/>
    <n v="3"/>
    <s v="Wednesday"/>
    <s v="Weekday"/>
    <s v="Order&gt;35"/>
    <x v="2"/>
  </r>
  <r>
    <n v="1"/>
    <n v="1"/>
    <s v="11-00191"/>
    <x v="2"/>
    <x v="2"/>
    <d v="1899-12-30T18:12:00"/>
    <s v="Delivered"/>
    <n v="27"/>
    <n v="80"/>
    <n v="4.99"/>
    <b v="0"/>
    <n v="3"/>
    <s v="Wednesday"/>
    <s v="Weekday"/>
    <s v="Order&gt;35"/>
    <x v="2"/>
  </r>
  <r>
    <n v="1"/>
    <n v="1"/>
    <s v="11-00193"/>
    <x v="2"/>
    <x v="2"/>
    <d v="1899-12-30T18:14:00"/>
    <s v="Delivered"/>
    <n v="31"/>
    <n v="36"/>
    <n v="4.99"/>
    <b v="0"/>
    <n v="3"/>
    <s v="Wednesday"/>
    <s v="Weekday"/>
    <s v="Order&gt;35"/>
    <x v="2"/>
  </r>
  <r>
    <n v="1"/>
    <n v="1"/>
    <s v="11-00194"/>
    <x v="2"/>
    <x v="2"/>
    <d v="1899-12-30T18:22:00"/>
    <s v="Delivered"/>
    <n v="31"/>
    <n v="107"/>
    <n v="4.99"/>
    <b v="0"/>
    <n v="3"/>
    <s v="Wednesday"/>
    <s v="Weekday"/>
    <s v="Order&gt;35"/>
    <x v="2"/>
  </r>
  <r>
    <n v="1"/>
    <n v="1"/>
    <s v="11-00195"/>
    <x v="2"/>
    <x v="2"/>
    <d v="1899-12-30T18:24:00"/>
    <s v="Delivered"/>
    <n v="32"/>
    <n v="51"/>
    <n v="4.99"/>
    <b v="0"/>
    <n v="3"/>
    <s v="Wednesday"/>
    <s v="Weekday"/>
    <s v="Order&gt;35"/>
    <x v="2"/>
  </r>
  <r>
    <n v="1"/>
    <n v="1"/>
    <s v="11-00196"/>
    <x v="2"/>
    <x v="2"/>
    <d v="1899-12-30T18:24:00"/>
    <s v="Delivered"/>
    <n v="41"/>
    <n v="76"/>
    <n v="4.99"/>
    <b v="0"/>
    <n v="3"/>
    <s v="Wednesday"/>
    <s v="Weekday"/>
    <s v="Order&gt;35"/>
    <x v="2"/>
  </r>
  <r>
    <n v="1"/>
    <n v="1"/>
    <s v="11-00197"/>
    <x v="2"/>
    <x v="2"/>
    <d v="1899-12-30T18:29:00"/>
    <s v="Delivered"/>
    <n v="25"/>
    <n v="95"/>
    <n v="4.99"/>
    <b v="0"/>
    <n v="3"/>
    <s v="Wednesday"/>
    <s v="Weekday"/>
    <s v="Order&gt;35"/>
    <x v="2"/>
  </r>
  <r>
    <n v="1"/>
    <n v="1"/>
    <s v="11-00198"/>
    <x v="2"/>
    <x v="2"/>
    <d v="1899-12-30T18:37:00"/>
    <s v="Delivered"/>
    <n v="47"/>
    <n v="160"/>
    <n v="4.99"/>
    <b v="0"/>
    <n v="3"/>
    <s v="Wednesday"/>
    <s v="Weekday"/>
    <s v="Order&gt;35"/>
    <x v="2"/>
  </r>
  <r>
    <n v="1"/>
    <n v="1"/>
    <s v="11-00199"/>
    <x v="2"/>
    <x v="2"/>
    <d v="1899-12-30T18:44:00"/>
    <s v="Delivered"/>
    <n v="40"/>
    <n v="51"/>
    <n v="4.99"/>
    <b v="0"/>
    <n v="3"/>
    <s v="Wednesday"/>
    <s v="Weekday"/>
    <s v="Order&gt;35"/>
    <x v="2"/>
  </r>
  <r>
    <n v="1"/>
    <n v="1"/>
    <s v="11-00200"/>
    <x v="2"/>
    <x v="2"/>
    <d v="1899-12-30T18:50:00"/>
    <s v="Delivered"/>
    <n v="46"/>
    <n v="37"/>
    <n v="4.99"/>
    <b v="0"/>
    <n v="3"/>
    <s v="Wednesday"/>
    <s v="Weekday"/>
    <s v="Order&gt;35"/>
    <x v="2"/>
  </r>
  <r>
    <n v="1"/>
    <n v="1"/>
    <s v="11-00201"/>
    <x v="2"/>
    <x v="2"/>
    <d v="1899-12-30T18:52:00"/>
    <s v="Delivered"/>
    <n v="29"/>
    <n v="173"/>
    <n v="4.99"/>
    <b v="0"/>
    <n v="3"/>
    <s v="Wednesday"/>
    <s v="Weekday"/>
    <s v="Order&gt;35"/>
    <x v="2"/>
  </r>
  <r>
    <n v="1"/>
    <n v="1"/>
    <s v="11-00202"/>
    <x v="2"/>
    <x v="2"/>
    <d v="1899-12-30T19:01:00"/>
    <s v="Delivered"/>
    <n v="26"/>
    <n v="54"/>
    <n v="4.99"/>
    <b v="0"/>
    <n v="3"/>
    <s v="Wednesday"/>
    <s v="Weekday"/>
    <s v="Order&gt;35"/>
    <x v="2"/>
  </r>
  <r>
    <n v="1"/>
    <n v="1"/>
    <s v="11-00203"/>
    <x v="2"/>
    <x v="2"/>
    <d v="1899-12-30T19:03:00"/>
    <s v="Delivered"/>
    <n v="28"/>
    <n v="40"/>
    <n v="4.99"/>
    <b v="0"/>
    <n v="3"/>
    <s v="Wednesday"/>
    <s v="Weekday"/>
    <s v="Order&gt;35"/>
    <x v="2"/>
  </r>
  <r>
    <n v="1"/>
    <n v="1"/>
    <s v="11-00205"/>
    <x v="2"/>
    <x v="2"/>
    <d v="1899-12-30T19:16:00"/>
    <s v="Delivered"/>
    <n v="22"/>
    <n v="43"/>
    <n v="4.99"/>
    <b v="0"/>
    <n v="3"/>
    <s v="Wednesday"/>
    <s v="Weekday"/>
    <s v="Order&gt;35"/>
    <x v="2"/>
  </r>
  <r>
    <n v="1"/>
    <n v="1"/>
    <s v="11-00204"/>
    <x v="2"/>
    <x v="2"/>
    <d v="1899-12-30T19:16:00"/>
    <s v="Delivered"/>
    <n v="39"/>
    <n v="66"/>
    <n v="4.99"/>
    <b v="0"/>
    <n v="3"/>
    <s v="Wednesday"/>
    <s v="Weekday"/>
    <s v="Order&gt;35"/>
    <x v="2"/>
  </r>
  <r>
    <n v="1"/>
    <n v="1"/>
    <s v="11-00206"/>
    <x v="2"/>
    <x v="2"/>
    <d v="1899-12-30T19:17:00"/>
    <s v="Delivered"/>
    <n v="28"/>
    <n v="28"/>
    <n v="4.99"/>
    <b v="0"/>
    <n v="3"/>
    <s v="Wednesday"/>
    <s v="Weekday"/>
    <s v="Order&lt;=35"/>
    <x v="2"/>
  </r>
  <r>
    <n v="1"/>
    <n v="1"/>
    <s v="11-00207"/>
    <x v="2"/>
    <x v="2"/>
    <d v="1899-12-30T19:28:00"/>
    <s v="Delivered"/>
    <n v="24"/>
    <n v="138"/>
    <n v="4.99"/>
    <b v="0"/>
    <n v="3"/>
    <s v="Wednesday"/>
    <s v="Weekday"/>
    <s v="Order&gt;35"/>
    <x v="2"/>
  </r>
  <r>
    <n v="1"/>
    <n v="1"/>
    <s v="11-00208"/>
    <x v="2"/>
    <x v="2"/>
    <d v="1899-12-30T19:36:00"/>
    <s v="Delivered"/>
    <n v="27"/>
    <n v="25"/>
    <n v="4.99"/>
    <b v="0"/>
    <n v="3"/>
    <s v="Wednesday"/>
    <s v="Weekday"/>
    <s v="Order&lt;=35"/>
    <x v="2"/>
  </r>
  <r>
    <n v="1"/>
    <n v="1"/>
    <s v="11-00209"/>
    <x v="2"/>
    <x v="2"/>
    <d v="1899-12-30T19:46:00"/>
    <s v="Delivered"/>
    <n v="38"/>
    <n v="28"/>
    <n v="4.99"/>
    <b v="0"/>
    <n v="3"/>
    <s v="Wednesday"/>
    <s v="Weekday"/>
    <s v="Order&lt;=35"/>
    <x v="2"/>
  </r>
  <r>
    <n v="1"/>
    <n v="1"/>
    <s v="11-00210"/>
    <x v="2"/>
    <x v="2"/>
    <d v="1899-12-30T19:52:00"/>
    <s v="Delivered"/>
    <n v="30"/>
    <n v="63"/>
    <n v="4.99"/>
    <b v="0"/>
    <n v="3"/>
    <s v="Wednesday"/>
    <s v="Weekday"/>
    <s v="Order&gt;35"/>
    <x v="2"/>
  </r>
  <r>
    <n v="1"/>
    <n v="1"/>
    <s v="11-00211"/>
    <x v="2"/>
    <x v="2"/>
    <d v="1899-12-30T19:56:00"/>
    <s v="Delivered"/>
    <n v="38"/>
    <n v="74"/>
    <n v="4.99"/>
    <b v="0"/>
    <n v="3"/>
    <s v="Wednesday"/>
    <s v="Weekday"/>
    <s v="Order&gt;35"/>
    <x v="2"/>
  </r>
  <r>
    <n v="1"/>
    <n v="1"/>
    <s v="11-00212"/>
    <x v="2"/>
    <x v="2"/>
    <d v="1899-12-30T20:38:00"/>
    <s v="Delivered"/>
    <n v="25"/>
    <n v="97"/>
    <n v="4.99"/>
    <b v="0"/>
    <n v="3"/>
    <s v="Wednesday"/>
    <s v="Weekday"/>
    <s v="Order&gt;35"/>
    <x v="2"/>
  </r>
  <r>
    <n v="1"/>
    <n v="1"/>
    <s v="11-00213"/>
    <x v="2"/>
    <x v="2"/>
    <d v="1899-12-30T20:51:00"/>
    <s v="Delivered"/>
    <n v="20"/>
    <n v="56"/>
    <n v="4.99"/>
    <b v="0"/>
    <n v="3"/>
    <s v="Wednesday"/>
    <s v="Weekday"/>
    <s v="Order&gt;35"/>
    <x v="2"/>
  </r>
  <r>
    <n v="1"/>
    <n v="1"/>
    <s v="11-00214"/>
    <x v="3"/>
    <x v="3"/>
    <d v="1899-12-30T12:21:00"/>
    <s v="Delivered"/>
    <n v="31"/>
    <n v="28"/>
    <n v="4.99"/>
    <b v="0"/>
    <n v="4"/>
    <s v="Thursday"/>
    <s v="Weekday"/>
    <s v="Order&lt;=35"/>
    <x v="0"/>
  </r>
  <r>
    <n v="1"/>
    <n v="1"/>
    <s v="11-00215"/>
    <x v="3"/>
    <x v="3"/>
    <d v="1899-12-30T12:29:00"/>
    <s v="Delivered"/>
    <n v="31"/>
    <n v="50"/>
    <n v="4.99"/>
    <b v="0"/>
    <n v="4"/>
    <s v="Thursday"/>
    <s v="Weekday"/>
    <s v="Order&gt;35"/>
    <x v="0"/>
  </r>
  <r>
    <n v="1"/>
    <n v="1"/>
    <s v="11-00216"/>
    <x v="3"/>
    <x v="3"/>
    <d v="1899-12-30T12:33:00"/>
    <s v="Delivered"/>
    <n v="31"/>
    <n v="101"/>
    <n v="4.99"/>
    <b v="1"/>
    <n v="4"/>
    <s v="Thursday"/>
    <s v="Weekday"/>
    <s v="Order&gt;35"/>
    <x v="0"/>
  </r>
  <r>
    <n v="1"/>
    <n v="1"/>
    <s v="11-00217"/>
    <x v="3"/>
    <x v="3"/>
    <d v="1899-12-30T12:38:00"/>
    <s v="Delivered"/>
    <n v="37"/>
    <n v="68"/>
    <n v="4.99"/>
    <b v="0"/>
    <n v="4"/>
    <s v="Thursday"/>
    <s v="Weekday"/>
    <s v="Order&gt;35"/>
    <x v="0"/>
  </r>
  <r>
    <n v="1"/>
    <n v="1"/>
    <s v="11-00218"/>
    <x v="3"/>
    <x v="3"/>
    <d v="1899-12-30T12:46:00"/>
    <s v="Delivered"/>
    <n v="37"/>
    <n v="52"/>
    <n v="4.99"/>
    <b v="0"/>
    <n v="4"/>
    <s v="Thursday"/>
    <s v="Weekday"/>
    <s v="Order&gt;35"/>
    <x v="0"/>
  </r>
  <r>
    <n v="1"/>
    <n v="1"/>
    <s v="11-00219"/>
    <x v="3"/>
    <x v="3"/>
    <d v="1899-12-30T12:50:00"/>
    <s v="Delivered"/>
    <n v="31"/>
    <n v="238"/>
    <n v="4.99"/>
    <b v="1"/>
    <n v="4"/>
    <s v="Thursday"/>
    <s v="Weekday"/>
    <s v="Order&gt;35"/>
    <x v="0"/>
  </r>
  <r>
    <n v="1"/>
    <n v="1"/>
    <s v="11-00220"/>
    <x v="3"/>
    <x v="3"/>
    <d v="1899-12-30T12:58:00"/>
    <s v="Delivered"/>
    <n v="37"/>
    <n v="56"/>
    <n v="4.99"/>
    <b v="0"/>
    <n v="4"/>
    <s v="Thursday"/>
    <s v="Weekday"/>
    <s v="Order&gt;35"/>
    <x v="0"/>
  </r>
  <r>
    <n v="1"/>
    <n v="1"/>
    <s v="11-00221"/>
    <x v="3"/>
    <x v="3"/>
    <d v="1899-12-30T13:03:00"/>
    <s v="Delivered"/>
    <n v="33"/>
    <n v="32"/>
    <n v="4.99"/>
    <b v="0"/>
    <n v="4"/>
    <s v="Thursday"/>
    <s v="Weekday"/>
    <s v="Order&lt;=35"/>
    <x v="0"/>
  </r>
  <r>
    <n v="1"/>
    <n v="1"/>
    <s v="11-00222"/>
    <x v="3"/>
    <x v="3"/>
    <d v="1899-12-30T13:23:00"/>
    <s v="Delivered"/>
    <n v="35"/>
    <n v="83"/>
    <n v="4.99"/>
    <b v="0"/>
    <n v="4"/>
    <s v="Thursday"/>
    <s v="Weekday"/>
    <s v="Order&gt;35"/>
    <x v="0"/>
  </r>
  <r>
    <n v="1"/>
    <n v="1"/>
    <s v="11-00223"/>
    <x v="3"/>
    <x v="3"/>
    <d v="1899-12-30T13:29:00"/>
    <s v="Delivered"/>
    <n v="28"/>
    <n v="97"/>
    <n v="4.99"/>
    <b v="0"/>
    <n v="4"/>
    <s v="Thursday"/>
    <s v="Weekday"/>
    <s v="Order&gt;35"/>
    <x v="0"/>
  </r>
  <r>
    <n v="1"/>
    <n v="1"/>
    <s v="11-00224"/>
    <x v="3"/>
    <x v="3"/>
    <d v="1899-12-30T13:36:00"/>
    <s v="Delivered"/>
    <n v="30"/>
    <n v="101"/>
    <n v="4.99"/>
    <b v="0"/>
    <n v="4"/>
    <s v="Thursday"/>
    <s v="Weekday"/>
    <s v="Order&gt;35"/>
    <x v="0"/>
  </r>
  <r>
    <n v="1"/>
    <n v="1"/>
    <s v="11-00225"/>
    <x v="3"/>
    <x v="3"/>
    <d v="1899-12-30T14:02:00"/>
    <s v="Delivered"/>
    <n v="26"/>
    <n v="50"/>
    <n v="4.99"/>
    <b v="0"/>
    <n v="4"/>
    <s v="Thursday"/>
    <s v="Weekday"/>
    <s v="Order&gt;35"/>
    <x v="0"/>
  </r>
  <r>
    <n v="1"/>
    <n v="1"/>
    <s v="11-00226"/>
    <x v="3"/>
    <x v="3"/>
    <d v="1899-12-30T14:21:00"/>
    <s v="Delivered"/>
    <n v="38"/>
    <n v="24"/>
    <n v="4.99"/>
    <b v="0"/>
    <n v="4"/>
    <s v="Thursday"/>
    <s v="Weekday"/>
    <s v="Order&lt;=35"/>
    <x v="0"/>
  </r>
  <r>
    <n v="1"/>
    <n v="1"/>
    <s v="11-00227"/>
    <x v="3"/>
    <x v="3"/>
    <d v="1899-12-30T14:35:00"/>
    <s v="Delivered"/>
    <n v="26"/>
    <n v="48"/>
    <n v="4.99"/>
    <b v="0"/>
    <n v="4"/>
    <s v="Thursday"/>
    <s v="Weekday"/>
    <s v="Order&gt;35"/>
    <x v="0"/>
  </r>
  <r>
    <n v="1"/>
    <n v="1"/>
    <s v="11-00228"/>
    <x v="3"/>
    <x v="3"/>
    <d v="1899-12-30T14:44:00"/>
    <s v="Delivered"/>
    <n v="28"/>
    <n v="41"/>
    <n v="4.99"/>
    <b v="0"/>
    <n v="4"/>
    <s v="Thursday"/>
    <s v="Weekday"/>
    <s v="Order&gt;35"/>
    <x v="0"/>
  </r>
  <r>
    <n v="1"/>
    <n v="1"/>
    <s v="11-00229"/>
    <x v="3"/>
    <x v="3"/>
    <d v="1899-12-30T15:06:00"/>
    <s v="Delivered"/>
    <n v="31"/>
    <n v="71"/>
    <n v="4.99"/>
    <b v="0"/>
    <n v="4"/>
    <s v="Thursday"/>
    <s v="Weekday"/>
    <s v="Order&gt;35"/>
    <x v="1"/>
  </r>
  <r>
    <n v="1"/>
    <n v="1"/>
    <s v="11-00230"/>
    <x v="3"/>
    <x v="3"/>
    <d v="1899-12-30T15:15:00"/>
    <s v="Delivered"/>
    <n v="28"/>
    <n v="57"/>
    <n v="4.99"/>
    <b v="0"/>
    <n v="4"/>
    <s v="Thursday"/>
    <s v="Weekday"/>
    <s v="Order&gt;35"/>
    <x v="1"/>
  </r>
  <r>
    <n v="1"/>
    <n v="1"/>
    <s v="11-00231"/>
    <x v="3"/>
    <x v="3"/>
    <d v="1899-12-30T15:58:00"/>
    <s v="Delivered"/>
    <n v="20"/>
    <n v="69"/>
    <n v="4.99"/>
    <b v="0"/>
    <n v="4"/>
    <s v="Thursday"/>
    <s v="Weekday"/>
    <s v="Order&gt;35"/>
    <x v="1"/>
  </r>
  <r>
    <n v="1"/>
    <n v="1"/>
    <s v="11-00232"/>
    <x v="3"/>
    <x v="3"/>
    <d v="1899-12-30T16:02:00"/>
    <s v="Delivered"/>
    <n v="25"/>
    <n v="24"/>
    <n v="4.99"/>
    <b v="0"/>
    <n v="4"/>
    <s v="Thursday"/>
    <s v="Weekday"/>
    <s v="Order&lt;=35"/>
    <x v="1"/>
  </r>
  <r>
    <n v="1"/>
    <n v="1"/>
    <s v="11-00233"/>
    <x v="3"/>
    <x v="3"/>
    <d v="1899-12-30T16:12:00"/>
    <s v="Delivered"/>
    <n v="31"/>
    <n v="146"/>
    <n v="4.99"/>
    <b v="0"/>
    <n v="4"/>
    <s v="Thursday"/>
    <s v="Weekday"/>
    <s v="Order&gt;35"/>
    <x v="1"/>
  </r>
  <r>
    <n v="1"/>
    <n v="1"/>
    <s v="11-00234"/>
    <x v="3"/>
    <x v="3"/>
    <d v="1899-12-30T16:13:00"/>
    <s v="Delivered"/>
    <n v="38"/>
    <n v="32"/>
    <n v="4.99"/>
    <b v="0"/>
    <n v="4"/>
    <s v="Thursday"/>
    <s v="Weekday"/>
    <s v="Order&lt;=35"/>
    <x v="1"/>
  </r>
  <r>
    <n v="1"/>
    <n v="1"/>
    <s v="11-00235"/>
    <x v="3"/>
    <x v="3"/>
    <d v="1899-12-30T16:15:00"/>
    <s v="Delivered"/>
    <n v="35"/>
    <n v="52"/>
    <n v="4.99"/>
    <b v="0"/>
    <n v="4"/>
    <s v="Thursday"/>
    <s v="Weekday"/>
    <s v="Order&gt;35"/>
    <x v="1"/>
  </r>
  <r>
    <n v="1"/>
    <n v="1"/>
    <s v="11-00236"/>
    <x v="3"/>
    <x v="3"/>
    <d v="1899-12-30T16:23:00"/>
    <s v="Delivered"/>
    <n v="35"/>
    <n v="30"/>
    <n v="4.99"/>
    <b v="0"/>
    <n v="4"/>
    <s v="Thursday"/>
    <s v="Weekday"/>
    <s v="Order&lt;=35"/>
    <x v="1"/>
  </r>
  <r>
    <n v="1"/>
    <n v="1"/>
    <s v="11-00237"/>
    <x v="3"/>
    <x v="3"/>
    <d v="1899-12-30T16:35:00"/>
    <s v="Delivered"/>
    <n v="23"/>
    <n v="28"/>
    <n v="4.99"/>
    <b v="0"/>
    <n v="4"/>
    <s v="Thursday"/>
    <s v="Weekday"/>
    <s v="Order&lt;=35"/>
    <x v="1"/>
  </r>
  <r>
    <n v="1"/>
    <n v="1"/>
    <s v="11-00238"/>
    <x v="3"/>
    <x v="3"/>
    <d v="1899-12-30T16:56:00"/>
    <s v="Delivered"/>
    <n v="40"/>
    <n v="141"/>
    <n v="4.99"/>
    <b v="0"/>
    <n v="4"/>
    <s v="Thursday"/>
    <s v="Weekday"/>
    <s v="Order&gt;35"/>
    <x v="1"/>
  </r>
  <r>
    <n v="1"/>
    <n v="1"/>
    <s v="11-00239"/>
    <x v="3"/>
    <x v="3"/>
    <d v="1899-12-30T17:00:00"/>
    <s v="Delivered"/>
    <n v="68"/>
    <n v="36"/>
    <n v="4.99"/>
    <b v="0"/>
    <n v="4"/>
    <s v="Thursday"/>
    <s v="Weekday"/>
    <s v="Order&gt;35"/>
    <x v="1"/>
  </r>
  <r>
    <n v="1"/>
    <n v="1"/>
    <s v="11-00240"/>
    <x v="3"/>
    <x v="3"/>
    <d v="1899-12-30T17:06:00"/>
    <s v="Delivered"/>
    <n v="47"/>
    <n v="32"/>
    <n v="4.99"/>
    <b v="0"/>
    <n v="4"/>
    <s v="Thursday"/>
    <s v="Weekday"/>
    <s v="Order&lt;=35"/>
    <x v="1"/>
  </r>
  <r>
    <n v="1"/>
    <n v="1"/>
    <s v="11-00241"/>
    <x v="3"/>
    <x v="3"/>
    <d v="1899-12-30T17:10:00"/>
    <s v="Delivered"/>
    <n v="65"/>
    <n v="37"/>
    <n v="4.99"/>
    <b v="0"/>
    <n v="4"/>
    <s v="Thursday"/>
    <s v="Weekday"/>
    <s v="Order&gt;35"/>
    <x v="1"/>
  </r>
  <r>
    <n v="1"/>
    <n v="1"/>
    <s v="11-00242"/>
    <x v="3"/>
    <x v="3"/>
    <d v="1899-12-30T17:14:00"/>
    <s v="Void"/>
    <s v="N/A"/>
    <n v="21"/>
    <n v="4.99"/>
    <b v="0"/>
    <n v="4"/>
    <s v="Thursday"/>
    <s v="Weekday"/>
    <s v="Order&lt;=35"/>
    <x v="1"/>
  </r>
  <r>
    <n v="1"/>
    <n v="1"/>
    <s v="11-00243"/>
    <x v="3"/>
    <x v="3"/>
    <d v="1899-12-30T17:16:00"/>
    <s v="Delivered"/>
    <n v="64"/>
    <n v="54"/>
    <n v="4.99"/>
    <b v="0"/>
    <n v="4"/>
    <s v="Thursday"/>
    <s v="Weekday"/>
    <s v="Order&gt;35"/>
    <x v="1"/>
  </r>
  <r>
    <n v="1"/>
    <n v="1"/>
    <s v="11-00244"/>
    <x v="3"/>
    <x v="3"/>
    <d v="1899-12-30T17:17:00"/>
    <s v="Delivered"/>
    <n v="62"/>
    <n v="154"/>
    <n v="4.99"/>
    <b v="1"/>
    <n v="4"/>
    <s v="Thursday"/>
    <s v="Weekday"/>
    <s v="Order&gt;35"/>
    <x v="1"/>
  </r>
  <r>
    <n v="1"/>
    <n v="1"/>
    <s v="11-00245"/>
    <x v="3"/>
    <x v="3"/>
    <d v="1899-12-30T17:18:00"/>
    <s v="Delivered"/>
    <n v="65"/>
    <n v="46"/>
    <n v="4.99"/>
    <b v="0"/>
    <n v="4"/>
    <s v="Thursday"/>
    <s v="Weekday"/>
    <s v="Order&gt;35"/>
    <x v="1"/>
  </r>
  <r>
    <n v="1"/>
    <n v="1"/>
    <s v="11-00246"/>
    <x v="3"/>
    <x v="3"/>
    <d v="1899-12-30T17:19:00"/>
    <s v="Void"/>
    <s v="N/A"/>
    <n v="21"/>
    <n v="4.99"/>
    <b v="0"/>
    <n v="4"/>
    <s v="Thursday"/>
    <s v="Weekday"/>
    <s v="Order&lt;=35"/>
    <x v="1"/>
  </r>
  <r>
    <n v="1"/>
    <n v="1"/>
    <s v="11-00247"/>
    <x v="3"/>
    <x v="3"/>
    <d v="1899-12-30T17:21:00"/>
    <s v="Delivered"/>
    <n v="42"/>
    <n v="53"/>
    <n v="4.99"/>
    <b v="0"/>
    <n v="4"/>
    <s v="Thursday"/>
    <s v="Weekday"/>
    <s v="Order&gt;35"/>
    <x v="1"/>
  </r>
  <r>
    <n v="1"/>
    <n v="1"/>
    <s v="11-00248"/>
    <x v="3"/>
    <x v="3"/>
    <d v="1899-12-30T17:21:00"/>
    <s v="Delivered"/>
    <n v="55"/>
    <n v="107"/>
    <n v="4.99"/>
    <b v="0"/>
    <n v="4"/>
    <s v="Thursday"/>
    <s v="Weekday"/>
    <s v="Order&gt;35"/>
    <x v="1"/>
  </r>
  <r>
    <n v="1"/>
    <n v="1"/>
    <s v="11-00250"/>
    <x v="3"/>
    <x v="3"/>
    <d v="1899-12-30T17:22:00"/>
    <s v="Delivered"/>
    <n v="57"/>
    <n v="84"/>
    <n v="4.99"/>
    <b v="0"/>
    <n v="4"/>
    <s v="Thursday"/>
    <s v="Weekday"/>
    <s v="Order&gt;35"/>
    <x v="1"/>
  </r>
  <r>
    <n v="1"/>
    <n v="1"/>
    <s v="11-00249"/>
    <x v="3"/>
    <x v="3"/>
    <d v="1899-12-30T17:22:00"/>
    <s v="Delivered"/>
    <n v="53"/>
    <n v="206"/>
    <n v="4.99"/>
    <b v="0"/>
    <n v="4"/>
    <s v="Thursday"/>
    <s v="Weekday"/>
    <s v="Order&gt;35"/>
    <x v="1"/>
  </r>
  <r>
    <n v="1"/>
    <n v="1"/>
    <s v="11-00251"/>
    <x v="3"/>
    <x v="3"/>
    <d v="1899-12-30T17:24:00"/>
    <s v="Delivered"/>
    <n v="44"/>
    <n v="88"/>
    <n v="4.99"/>
    <b v="0"/>
    <n v="4"/>
    <s v="Thursday"/>
    <s v="Weekday"/>
    <s v="Order&gt;35"/>
    <x v="1"/>
  </r>
  <r>
    <n v="1"/>
    <n v="1"/>
    <s v="11-00252"/>
    <x v="3"/>
    <x v="3"/>
    <d v="1899-12-30T17:33:00"/>
    <s v="Delivered"/>
    <n v="61"/>
    <n v="32"/>
    <n v="4.99"/>
    <b v="0"/>
    <n v="4"/>
    <s v="Thursday"/>
    <s v="Weekday"/>
    <s v="Order&lt;=35"/>
    <x v="1"/>
  </r>
  <r>
    <n v="1"/>
    <n v="1"/>
    <s v="11-00253"/>
    <x v="3"/>
    <x v="3"/>
    <d v="1899-12-30T17:34:00"/>
    <s v="Delivered"/>
    <n v="63"/>
    <n v="69"/>
    <n v="4.99"/>
    <b v="0"/>
    <n v="4"/>
    <s v="Thursday"/>
    <s v="Weekday"/>
    <s v="Order&gt;35"/>
    <x v="1"/>
  </r>
  <r>
    <n v="1"/>
    <n v="1"/>
    <s v="11-00254"/>
    <x v="3"/>
    <x v="3"/>
    <d v="1899-12-30T17:35:00"/>
    <s v="Delivered"/>
    <n v="52"/>
    <n v="29"/>
    <n v="4.99"/>
    <b v="0"/>
    <n v="4"/>
    <s v="Thursday"/>
    <s v="Weekday"/>
    <s v="Order&lt;=35"/>
    <x v="1"/>
  </r>
  <r>
    <n v="1"/>
    <n v="1"/>
    <s v="11-00256"/>
    <x v="3"/>
    <x v="3"/>
    <d v="1899-12-30T17:35:00"/>
    <s v="Delivered"/>
    <n v="63"/>
    <n v="47"/>
    <n v="4.99"/>
    <b v="0"/>
    <n v="4"/>
    <s v="Thursday"/>
    <s v="Weekday"/>
    <s v="Order&gt;35"/>
    <x v="1"/>
  </r>
  <r>
    <n v="1"/>
    <n v="1"/>
    <s v="11-00255"/>
    <x v="3"/>
    <x v="3"/>
    <d v="1899-12-30T17:35:00"/>
    <s v="Delivered"/>
    <n v="48"/>
    <n v="72"/>
    <n v="4.99"/>
    <b v="0"/>
    <n v="4"/>
    <s v="Thursday"/>
    <s v="Weekday"/>
    <s v="Order&gt;35"/>
    <x v="1"/>
  </r>
  <r>
    <n v="1"/>
    <n v="1"/>
    <s v="11-00257"/>
    <x v="3"/>
    <x v="3"/>
    <d v="1899-12-30T17:38:00"/>
    <s v="Delivered"/>
    <n v="58"/>
    <n v="34"/>
    <n v="4.99"/>
    <b v="0"/>
    <n v="4"/>
    <s v="Thursday"/>
    <s v="Weekday"/>
    <s v="Order&lt;=35"/>
    <x v="1"/>
  </r>
  <r>
    <n v="1"/>
    <n v="1"/>
    <s v="11-00258"/>
    <x v="3"/>
    <x v="3"/>
    <d v="1899-12-30T17:39:00"/>
    <s v="Delivered"/>
    <n v="42"/>
    <n v="66"/>
    <n v="4.99"/>
    <b v="0"/>
    <n v="4"/>
    <s v="Thursday"/>
    <s v="Weekday"/>
    <s v="Order&gt;35"/>
    <x v="1"/>
  </r>
  <r>
    <n v="1"/>
    <n v="1"/>
    <s v="11-00259"/>
    <x v="3"/>
    <x v="3"/>
    <d v="1899-12-30T17:42:00"/>
    <s v="Delivered"/>
    <n v="61"/>
    <n v="117"/>
    <n v="4.99"/>
    <b v="1"/>
    <n v="4"/>
    <s v="Thursday"/>
    <s v="Weekday"/>
    <s v="Order&gt;35"/>
    <x v="1"/>
  </r>
  <r>
    <n v="1"/>
    <n v="1"/>
    <s v="11-00260"/>
    <x v="3"/>
    <x v="3"/>
    <d v="1899-12-30T17:45:00"/>
    <s v="Delivered"/>
    <n v="40"/>
    <n v="52"/>
    <n v="4.99"/>
    <b v="0"/>
    <n v="4"/>
    <s v="Thursday"/>
    <s v="Weekday"/>
    <s v="Order&gt;35"/>
    <x v="1"/>
  </r>
  <r>
    <n v="1"/>
    <n v="1"/>
    <s v="11-00261"/>
    <x v="3"/>
    <x v="3"/>
    <d v="1899-12-30T17:46:00"/>
    <s v="Delivered"/>
    <n v="64"/>
    <n v="58"/>
    <n v="4.99"/>
    <b v="0"/>
    <n v="4"/>
    <s v="Thursday"/>
    <s v="Weekday"/>
    <s v="Order&gt;35"/>
    <x v="1"/>
  </r>
  <r>
    <n v="1"/>
    <n v="1"/>
    <s v="11-00262"/>
    <x v="3"/>
    <x v="3"/>
    <d v="1899-12-30T17:49:00"/>
    <s v="Delivered"/>
    <n v="56"/>
    <n v="45"/>
    <n v="4.99"/>
    <b v="0"/>
    <n v="4"/>
    <s v="Thursday"/>
    <s v="Weekday"/>
    <s v="Order&gt;35"/>
    <x v="1"/>
  </r>
  <r>
    <n v="1"/>
    <n v="1"/>
    <s v="11-00263"/>
    <x v="3"/>
    <x v="3"/>
    <d v="1899-12-30T17:51:00"/>
    <s v="Delivered"/>
    <n v="49"/>
    <n v="99"/>
    <n v="4.99"/>
    <b v="0"/>
    <n v="4"/>
    <s v="Thursday"/>
    <s v="Weekday"/>
    <s v="Order&gt;35"/>
    <x v="1"/>
  </r>
  <r>
    <n v="1"/>
    <n v="1"/>
    <s v="11-00264"/>
    <x v="3"/>
    <x v="3"/>
    <d v="1899-12-30T17:52:00"/>
    <s v="Delivered"/>
    <n v="59"/>
    <n v="187"/>
    <n v="4.99"/>
    <b v="0"/>
    <n v="4"/>
    <s v="Thursday"/>
    <s v="Weekday"/>
    <s v="Order&gt;35"/>
    <x v="1"/>
  </r>
  <r>
    <n v="1"/>
    <n v="1"/>
    <s v="11-00265"/>
    <x v="3"/>
    <x v="3"/>
    <d v="1899-12-30T17:55:00"/>
    <s v="Delivered"/>
    <n v="44"/>
    <n v="92"/>
    <n v="4.99"/>
    <b v="0"/>
    <n v="4"/>
    <s v="Thursday"/>
    <s v="Weekday"/>
    <s v="Order&gt;35"/>
    <x v="1"/>
  </r>
  <r>
    <n v="1"/>
    <n v="1"/>
    <s v="11-00266"/>
    <x v="3"/>
    <x v="3"/>
    <d v="1899-12-30T17:56:00"/>
    <s v="Delivered"/>
    <n v="53"/>
    <n v="43"/>
    <n v="4.99"/>
    <b v="0"/>
    <n v="4"/>
    <s v="Thursday"/>
    <s v="Weekday"/>
    <s v="Order&gt;35"/>
    <x v="1"/>
  </r>
  <r>
    <n v="1"/>
    <n v="1"/>
    <s v="11-00267"/>
    <x v="3"/>
    <x v="3"/>
    <d v="1899-12-30T18:06:00"/>
    <s v="Delivered"/>
    <n v="65"/>
    <n v="41"/>
    <n v="4.99"/>
    <b v="0"/>
    <n v="4"/>
    <s v="Thursday"/>
    <s v="Weekday"/>
    <s v="Order&gt;35"/>
    <x v="2"/>
  </r>
  <r>
    <n v="1"/>
    <n v="1"/>
    <s v="11-00268"/>
    <x v="3"/>
    <x v="3"/>
    <d v="1899-12-30T18:07:00"/>
    <s v="Delivered"/>
    <n v="86"/>
    <n v="95"/>
    <n v="4.99"/>
    <b v="0"/>
    <n v="4"/>
    <s v="Thursday"/>
    <s v="Weekday"/>
    <s v="Order&gt;35"/>
    <x v="2"/>
  </r>
  <r>
    <n v="1"/>
    <n v="1"/>
    <s v="11-00269"/>
    <x v="3"/>
    <x v="3"/>
    <d v="1899-12-30T18:08:00"/>
    <s v="Delivered"/>
    <n v="75"/>
    <n v="58"/>
    <n v="4.99"/>
    <b v="0"/>
    <n v="4"/>
    <s v="Thursday"/>
    <s v="Weekday"/>
    <s v="Order&gt;35"/>
    <x v="2"/>
  </r>
  <r>
    <n v="1"/>
    <n v="1"/>
    <s v="11-00270"/>
    <x v="3"/>
    <x v="3"/>
    <d v="1899-12-30T18:13:00"/>
    <s v="Delivered"/>
    <n v="61"/>
    <n v="30"/>
    <n v="4.99"/>
    <b v="0"/>
    <n v="4"/>
    <s v="Thursday"/>
    <s v="Weekday"/>
    <s v="Order&lt;=35"/>
    <x v="2"/>
  </r>
  <r>
    <n v="1"/>
    <n v="1"/>
    <s v="11-00271"/>
    <x v="3"/>
    <x v="3"/>
    <d v="1899-12-30T18:14:00"/>
    <s v="Delivered"/>
    <n v="78"/>
    <n v="71"/>
    <n v="4.99"/>
    <b v="0"/>
    <n v="4"/>
    <s v="Thursday"/>
    <s v="Weekday"/>
    <s v="Order&gt;35"/>
    <x v="2"/>
  </r>
  <r>
    <n v="1"/>
    <n v="1"/>
    <s v="11-00272"/>
    <x v="3"/>
    <x v="3"/>
    <d v="1899-12-30T18:18:00"/>
    <s v="Delivered"/>
    <n v="57"/>
    <n v="35"/>
    <n v="4.99"/>
    <b v="0"/>
    <n v="4"/>
    <s v="Thursday"/>
    <s v="Weekday"/>
    <s v="Order&lt;=35"/>
    <x v="2"/>
  </r>
  <r>
    <n v="1"/>
    <n v="1"/>
    <s v="11-00273"/>
    <x v="3"/>
    <x v="3"/>
    <d v="1899-12-30T18:19:00"/>
    <s v="Delivered"/>
    <n v="87"/>
    <n v="80"/>
    <n v="4.99"/>
    <b v="0"/>
    <n v="4"/>
    <s v="Thursday"/>
    <s v="Weekday"/>
    <s v="Order&gt;35"/>
    <x v="2"/>
  </r>
  <r>
    <n v="1"/>
    <n v="1"/>
    <s v="11-00274"/>
    <x v="3"/>
    <x v="3"/>
    <d v="1899-12-30T18:24:00"/>
    <s v="Delivered"/>
    <n v="75"/>
    <n v="91"/>
    <n v="4.99"/>
    <b v="1"/>
    <n v="4"/>
    <s v="Thursday"/>
    <s v="Weekday"/>
    <s v="Order&gt;35"/>
    <x v="2"/>
  </r>
  <r>
    <n v="1"/>
    <n v="1"/>
    <s v="11-00275"/>
    <x v="3"/>
    <x v="3"/>
    <d v="1899-12-30T18:26:00"/>
    <s v="Delivered"/>
    <n v="64"/>
    <n v="47"/>
    <n v="4.99"/>
    <b v="0"/>
    <n v="4"/>
    <s v="Thursday"/>
    <s v="Weekday"/>
    <s v="Order&gt;35"/>
    <x v="2"/>
  </r>
  <r>
    <n v="1"/>
    <n v="1"/>
    <s v="11-00276"/>
    <x v="3"/>
    <x v="3"/>
    <d v="1899-12-30T18:28:00"/>
    <s v="Delivered"/>
    <n v="65"/>
    <n v="78"/>
    <n v="4.99"/>
    <b v="0"/>
    <n v="4"/>
    <s v="Thursday"/>
    <s v="Weekday"/>
    <s v="Order&gt;35"/>
    <x v="2"/>
  </r>
  <r>
    <n v="1"/>
    <n v="1"/>
    <s v="11-00277"/>
    <x v="3"/>
    <x v="3"/>
    <d v="1899-12-30T18:29:00"/>
    <s v="Delivered"/>
    <n v="74"/>
    <n v="61"/>
    <n v="4.99"/>
    <b v="0"/>
    <n v="4"/>
    <s v="Thursday"/>
    <s v="Weekday"/>
    <s v="Order&gt;35"/>
    <x v="2"/>
  </r>
  <r>
    <n v="1"/>
    <n v="1"/>
    <s v="11-00278"/>
    <x v="3"/>
    <x v="3"/>
    <d v="1899-12-30T18:36:00"/>
    <s v="Delivered"/>
    <n v="55"/>
    <n v="30"/>
    <n v="4.99"/>
    <b v="0"/>
    <n v="4"/>
    <s v="Thursday"/>
    <s v="Weekday"/>
    <s v="Order&lt;=35"/>
    <x v="2"/>
  </r>
  <r>
    <n v="1"/>
    <n v="1"/>
    <s v="11-00280"/>
    <x v="3"/>
    <x v="3"/>
    <d v="1899-12-30T18:37:00"/>
    <s v="Delivered"/>
    <n v="78"/>
    <n v="37"/>
    <n v="4.99"/>
    <b v="0"/>
    <n v="4"/>
    <s v="Thursday"/>
    <s v="Weekday"/>
    <s v="Order&gt;35"/>
    <x v="2"/>
  </r>
  <r>
    <n v="1"/>
    <n v="1"/>
    <s v="11-00279"/>
    <x v="3"/>
    <x v="3"/>
    <d v="1899-12-30T18:37:00"/>
    <s v="Delivered"/>
    <n v="73"/>
    <n v="210"/>
    <n v="4.99"/>
    <b v="0"/>
    <n v="4"/>
    <s v="Thursday"/>
    <s v="Weekday"/>
    <s v="Order&gt;35"/>
    <x v="2"/>
  </r>
  <r>
    <n v="1"/>
    <n v="1"/>
    <s v="11-00281"/>
    <x v="3"/>
    <x v="3"/>
    <d v="1899-12-30T18:40:00"/>
    <s v="Delivered"/>
    <n v="60"/>
    <n v="39"/>
    <n v="4.99"/>
    <b v="0"/>
    <n v="4"/>
    <s v="Thursday"/>
    <s v="Weekday"/>
    <s v="Order&gt;35"/>
    <x v="2"/>
  </r>
  <r>
    <n v="1"/>
    <n v="1"/>
    <s v="11-00282"/>
    <x v="3"/>
    <x v="3"/>
    <d v="1899-12-30T18:40:00"/>
    <s v="Delivered"/>
    <n v="70"/>
    <n v="93"/>
    <n v="4.99"/>
    <b v="0"/>
    <n v="4"/>
    <s v="Thursday"/>
    <s v="Weekday"/>
    <s v="Order&gt;35"/>
    <x v="2"/>
  </r>
  <r>
    <n v="1"/>
    <n v="1"/>
    <s v="11-00283"/>
    <x v="3"/>
    <x v="3"/>
    <d v="1899-12-30T18:40:00"/>
    <s v="Delivered"/>
    <n v="80"/>
    <n v="106"/>
    <n v="4.99"/>
    <b v="1"/>
    <n v="4"/>
    <s v="Thursday"/>
    <s v="Weekday"/>
    <s v="Order&gt;35"/>
    <x v="2"/>
  </r>
  <r>
    <n v="1"/>
    <n v="1"/>
    <s v="11-00284"/>
    <x v="3"/>
    <x v="3"/>
    <d v="1899-12-30T18:42:00"/>
    <s v="Delivered"/>
    <n v="93"/>
    <n v="29"/>
    <n v="4.99"/>
    <b v="0"/>
    <n v="4"/>
    <s v="Thursday"/>
    <s v="Weekday"/>
    <s v="Order&lt;=35"/>
    <x v="2"/>
  </r>
  <r>
    <n v="1"/>
    <n v="1"/>
    <s v="11-00286"/>
    <x v="3"/>
    <x v="3"/>
    <d v="1899-12-30T18:46:00"/>
    <s v="Delivered"/>
    <n v="66"/>
    <n v="31"/>
    <n v="4.99"/>
    <b v="0"/>
    <n v="4"/>
    <s v="Thursday"/>
    <s v="Weekday"/>
    <s v="Order&lt;=35"/>
    <x v="2"/>
  </r>
  <r>
    <n v="1"/>
    <n v="1"/>
    <s v="11-00285"/>
    <x v="3"/>
    <x v="3"/>
    <d v="1899-12-30T18:46:00"/>
    <s v="Delivered"/>
    <n v="77"/>
    <n v="70"/>
    <n v="4.99"/>
    <b v="1"/>
    <n v="4"/>
    <s v="Thursday"/>
    <s v="Weekday"/>
    <s v="Order&gt;35"/>
    <x v="2"/>
  </r>
  <r>
    <n v="1"/>
    <n v="1"/>
    <s v="11-00287"/>
    <x v="3"/>
    <x v="3"/>
    <d v="1899-12-30T18:48:00"/>
    <s v="Delivered"/>
    <n v="57"/>
    <n v="162"/>
    <n v="4.99"/>
    <b v="1"/>
    <n v="4"/>
    <s v="Thursday"/>
    <s v="Weekday"/>
    <s v="Order&gt;35"/>
    <x v="2"/>
  </r>
  <r>
    <n v="1"/>
    <n v="1"/>
    <s v="11-00288"/>
    <x v="3"/>
    <x v="3"/>
    <d v="1899-12-30T18:49:00"/>
    <s v="Delivered"/>
    <n v="60"/>
    <n v="30"/>
    <n v="4.99"/>
    <b v="0"/>
    <n v="4"/>
    <s v="Thursday"/>
    <s v="Weekday"/>
    <s v="Order&lt;=35"/>
    <x v="2"/>
  </r>
  <r>
    <n v="1"/>
    <n v="1"/>
    <s v="11-00289"/>
    <x v="3"/>
    <x v="3"/>
    <d v="1899-12-30T18:51:00"/>
    <s v="Delivered"/>
    <n v="73"/>
    <n v="103"/>
    <n v="4.99"/>
    <b v="0"/>
    <n v="4"/>
    <s v="Thursday"/>
    <s v="Weekday"/>
    <s v="Order&gt;35"/>
    <x v="2"/>
  </r>
  <r>
    <n v="1"/>
    <n v="1"/>
    <s v="11-00290"/>
    <x v="3"/>
    <x v="3"/>
    <d v="1899-12-30T18:54:00"/>
    <s v="Delivered"/>
    <n v="74"/>
    <n v="30"/>
    <n v="4.99"/>
    <b v="0"/>
    <n v="4"/>
    <s v="Thursday"/>
    <s v="Weekday"/>
    <s v="Order&lt;=35"/>
    <x v="2"/>
  </r>
  <r>
    <n v="1"/>
    <n v="1"/>
    <s v="11-00291"/>
    <x v="3"/>
    <x v="3"/>
    <d v="1899-12-30T18:59:00"/>
    <s v="Delivered"/>
    <n v="69"/>
    <n v="35"/>
    <n v="4.99"/>
    <b v="0"/>
    <n v="4"/>
    <s v="Thursday"/>
    <s v="Weekday"/>
    <s v="Order&lt;=35"/>
    <x v="2"/>
  </r>
  <r>
    <n v="1"/>
    <n v="1"/>
    <s v="11-00292"/>
    <x v="3"/>
    <x v="3"/>
    <d v="1899-12-30T19:07:00"/>
    <s v="Delivered"/>
    <n v="86"/>
    <n v="37"/>
    <n v="4.99"/>
    <b v="0"/>
    <n v="4"/>
    <s v="Thursday"/>
    <s v="Weekday"/>
    <s v="Order&gt;35"/>
    <x v="2"/>
  </r>
  <r>
    <n v="1"/>
    <n v="1"/>
    <s v="11-00293"/>
    <x v="3"/>
    <x v="3"/>
    <d v="1899-12-30T19:09:00"/>
    <s v="Delivered"/>
    <n v="50"/>
    <n v="29"/>
    <n v="4.99"/>
    <b v="0"/>
    <n v="4"/>
    <s v="Thursday"/>
    <s v="Weekday"/>
    <s v="Order&lt;=35"/>
    <x v="2"/>
  </r>
  <r>
    <n v="1"/>
    <n v="1"/>
    <s v="11-00294"/>
    <x v="3"/>
    <x v="3"/>
    <d v="1899-12-30T19:13:00"/>
    <s v="Delivered"/>
    <n v="34"/>
    <n v="192"/>
    <n v="4.99"/>
    <b v="0"/>
    <n v="4"/>
    <s v="Thursday"/>
    <s v="Weekday"/>
    <s v="Order&gt;35"/>
    <x v="2"/>
  </r>
  <r>
    <n v="1"/>
    <n v="1"/>
    <s v="11-00295"/>
    <x v="3"/>
    <x v="3"/>
    <d v="1899-12-30T19:17:00"/>
    <s v="Delivered"/>
    <n v="47"/>
    <n v="120"/>
    <n v="4.99"/>
    <b v="0"/>
    <n v="4"/>
    <s v="Thursday"/>
    <s v="Weekday"/>
    <s v="Order&gt;35"/>
    <x v="2"/>
  </r>
  <r>
    <n v="1"/>
    <n v="1"/>
    <s v="11-00296"/>
    <x v="3"/>
    <x v="3"/>
    <d v="1899-12-30T19:19:00"/>
    <s v="Delivered"/>
    <n v="51"/>
    <n v="34"/>
    <n v="4.99"/>
    <b v="0"/>
    <n v="4"/>
    <s v="Thursday"/>
    <s v="Weekday"/>
    <s v="Order&lt;=35"/>
    <x v="2"/>
  </r>
  <r>
    <n v="1"/>
    <n v="1"/>
    <s v="11-00297"/>
    <x v="3"/>
    <x v="3"/>
    <d v="1899-12-30T19:20:00"/>
    <s v="Delivered"/>
    <n v="56"/>
    <n v="25"/>
    <n v="4.99"/>
    <b v="0"/>
    <n v="4"/>
    <s v="Thursday"/>
    <s v="Weekday"/>
    <s v="Order&lt;=35"/>
    <x v="2"/>
  </r>
  <r>
    <n v="1"/>
    <n v="1"/>
    <s v="11-00298"/>
    <x v="3"/>
    <x v="3"/>
    <d v="1899-12-30T19:25:00"/>
    <s v="Delivered"/>
    <n v="51"/>
    <n v="76"/>
    <n v="4.99"/>
    <b v="1"/>
    <n v="4"/>
    <s v="Thursday"/>
    <s v="Weekday"/>
    <s v="Order&gt;35"/>
    <x v="2"/>
  </r>
  <r>
    <n v="1"/>
    <n v="1"/>
    <s v="11-00300"/>
    <x v="3"/>
    <x v="3"/>
    <d v="1899-12-30T19:27:00"/>
    <s v="Delivered"/>
    <n v="91"/>
    <n v="33"/>
    <n v="4.99"/>
    <b v="0"/>
    <n v="4"/>
    <s v="Thursday"/>
    <s v="Weekday"/>
    <s v="Order&lt;=35"/>
    <x v="2"/>
  </r>
  <r>
    <n v="1"/>
    <n v="1"/>
    <s v="11-00299"/>
    <x v="3"/>
    <x v="3"/>
    <d v="1899-12-30T19:27:00"/>
    <s v="Delivered"/>
    <n v="42"/>
    <n v="42"/>
    <n v="4.99"/>
    <b v="0"/>
    <n v="4"/>
    <s v="Thursday"/>
    <s v="Weekday"/>
    <s v="Order&gt;35"/>
    <x v="2"/>
  </r>
  <r>
    <n v="1"/>
    <n v="1"/>
    <s v="11-00301"/>
    <x v="3"/>
    <x v="3"/>
    <d v="1899-12-30T19:38:00"/>
    <s v="Delivered"/>
    <n v="44"/>
    <n v="46"/>
    <n v="4.99"/>
    <b v="0"/>
    <n v="4"/>
    <s v="Thursday"/>
    <s v="Weekday"/>
    <s v="Order&gt;35"/>
    <x v="2"/>
  </r>
  <r>
    <n v="1"/>
    <n v="1"/>
    <s v="11-00302"/>
    <x v="3"/>
    <x v="3"/>
    <d v="1899-12-30T19:40:00"/>
    <s v="Delivered"/>
    <n v="51"/>
    <n v="62"/>
    <n v="4.99"/>
    <b v="0"/>
    <n v="4"/>
    <s v="Thursday"/>
    <s v="Weekday"/>
    <s v="Order&gt;35"/>
    <x v="2"/>
  </r>
  <r>
    <n v="1"/>
    <n v="1"/>
    <s v="11-00303"/>
    <x v="3"/>
    <x v="3"/>
    <d v="1899-12-30T19:48:00"/>
    <s v="Delivered"/>
    <n v="41"/>
    <n v="70"/>
    <n v="4.99"/>
    <b v="0"/>
    <n v="4"/>
    <s v="Thursday"/>
    <s v="Weekday"/>
    <s v="Order&gt;35"/>
    <x v="2"/>
  </r>
  <r>
    <n v="1"/>
    <n v="1"/>
    <s v="11-00304"/>
    <x v="3"/>
    <x v="3"/>
    <d v="1899-12-30T19:51:00"/>
    <s v="Delivered"/>
    <n v="47"/>
    <n v="45"/>
    <n v="4.99"/>
    <b v="0"/>
    <n v="4"/>
    <s v="Thursday"/>
    <s v="Weekday"/>
    <s v="Order&gt;35"/>
    <x v="2"/>
  </r>
  <r>
    <n v="1"/>
    <n v="1"/>
    <s v="11-00305"/>
    <x v="3"/>
    <x v="3"/>
    <d v="1899-12-30T20:09:00"/>
    <s v="Delivered"/>
    <n v="40"/>
    <n v="98"/>
    <n v="4.99"/>
    <b v="0"/>
    <n v="4"/>
    <s v="Thursday"/>
    <s v="Weekday"/>
    <s v="Order&gt;35"/>
    <x v="2"/>
  </r>
  <r>
    <n v="1"/>
    <n v="1"/>
    <s v="11-00306"/>
    <x v="3"/>
    <x v="3"/>
    <d v="1899-12-30T20:30:00"/>
    <s v="Delivered"/>
    <n v="36"/>
    <n v="97"/>
    <n v="4.99"/>
    <b v="0"/>
    <n v="4"/>
    <s v="Thursday"/>
    <s v="Weekday"/>
    <s v="Order&gt;35"/>
    <x v="2"/>
  </r>
  <r>
    <n v="1"/>
    <n v="1"/>
    <s v="11-00307"/>
    <x v="3"/>
    <x v="3"/>
    <d v="1899-12-30T20:35:00"/>
    <s v="Delivered"/>
    <n v="28"/>
    <n v="38"/>
    <n v="4.99"/>
    <b v="0"/>
    <n v="4"/>
    <s v="Thursday"/>
    <s v="Weekday"/>
    <s v="Order&gt;35"/>
    <x v="2"/>
  </r>
  <r>
    <n v="1"/>
    <n v="1"/>
    <s v="11-00308"/>
    <x v="3"/>
    <x v="3"/>
    <d v="1899-12-30T20:36:00"/>
    <s v="Void"/>
    <s v="N/A"/>
    <n v="21"/>
    <n v="4.99"/>
    <b v="0"/>
    <n v="4"/>
    <s v="Thursday"/>
    <s v="Weekday"/>
    <s v="Order&lt;=35"/>
    <x v="2"/>
  </r>
  <r>
    <n v="1"/>
    <n v="1"/>
    <s v="11-00309"/>
    <x v="3"/>
    <x v="3"/>
    <d v="1899-12-30T20:36:00"/>
    <s v="Void"/>
    <s v="N/A"/>
    <n v="23"/>
    <n v="4.99"/>
    <b v="0"/>
    <n v="4"/>
    <s v="Thursday"/>
    <s v="Weekday"/>
    <s v="Order&lt;=35"/>
    <x v="2"/>
  </r>
  <r>
    <n v="1"/>
    <n v="1"/>
    <s v="11-00310"/>
    <x v="3"/>
    <x v="3"/>
    <d v="1899-12-30T20:37:00"/>
    <s v="Delivered"/>
    <n v="26"/>
    <n v="36"/>
    <n v="4.99"/>
    <b v="0"/>
    <n v="4"/>
    <s v="Thursday"/>
    <s v="Weekday"/>
    <s v="Order&gt;35"/>
    <x v="2"/>
  </r>
  <r>
    <n v="1"/>
    <n v="1"/>
    <s v="11-00311"/>
    <x v="3"/>
    <x v="3"/>
    <d v="1899-12-30T20:45:00"/>
    <s v="Delivered"/>
    <n v="33"/>
    <n v="58"/>
    <n v="4.99"/>
    <b v="0"/>
    <n v="4"/>
    <s v="Thursday"/>
    <s v="Weekday"/>
    <s v="Order&gt;35"/>
    <x v="2"/>
  </r>
  <r>
    <n v="1"/>
    <n v="1"/>
    <s v="11-00312"/>
    <x v="4"/>
    <x v="4"/>
    <d v="1899-12-30T12:15:00"/>
    <s v="Delivered"/>
    <n v="35"/>
    <n v="45"/>
    <n v="4.99"/>
    <b v="0"/>
    <n v="5"/>
    <s v="Friday"/>
    <s v="Weekend"/>
    <s v="Order&gt;35"/>
    <x v="0"/>
  </r>
  <r>
    <n v="1"/>
    <n v="1"/>
    <s v="11-00313"/>
    <x v="4"/>
    <x v="4"/>
    <d v="1899-12-30T12:16:00"/>
    <s v="Delivered"/>
    <n v="25"/>
    <n v="100"/>
    <n v="4.99"/>
    <b v="0"/>
    <n v="5"/>
    <s v="Friday"/>
    <s v="Weekend"/>
    <s v="Order&gt;35"/>
    <x v="0"/>
  </r>
  <r>
    <n v="1"/>
    <n v="1"/>
    <s v="11-00314"/>
    <x v="4"/>
    <x v="4"/>
    <d v="1899-12-30T12:26:00"/>
    <s v="Delivered"/>
    <n v="25"/>
    <n v="66"/>
    <n v="4.99"/>
    <b v="0"/>
    <n v="5"/>
    <s v="Friday"/>
    <s v="Weekend"/>
    <s v="Order&gt;35"/>
    <x v="0"/>
  </r>
  <r>
    <n v="1"/>
    <n v="1"/>
    <s v="11-00315"/>
    <x v="4"/>
    <x v="4"/>
    <d v="1899-12-30T12:32:00"/>
    <s v="Delivered"/>
    <n v="35"/>
    <n v="23"/>
    <n v="4.99"/>
    <b v="0"/>
    <n v="5"/>
    <s v="Friday"/>
    <s v="Weekend"/>
    <s v="Order&lt;=35"/>
    <x v="0"/>
  </r>
  <r>
    <n v="1"/>
    <n v="1"/>
    <s v="11-00316"/>
    <x v="4"/>
    <x v="4"/>
    <d v="1899-12-30T12:33:00"/>
    <s v="Delivered"/>
    <n v="39"/>
    <n v="58"/>
    <n v="4.99"/>
    <b v="0"/>
    <n v="5"/>
    <s v="Friday"/>
    <s v="Weekend"/>
    <s v="Order&gt;35"/>
    <x v="0"/>
  </r>
  <r>
    <n v="1"/>
    <n v="1"/>
    <s v="11-00317"/>
    <x v="4"/>
    <x v="4"/>
    <d v="1899-12-30T12:38:00"/>
    <s v="Delivered"/>
    <n v="39"/>
    <n v="59"/>
    <n v="4.99"/>
    <b v="0"/>
    <n v="5"/>
    <s v="Friday"/>
    <s v="Weekend"/>
    <s v="Order&gt;35"/>
    <x v="0"/>
  </r>
  <r>
    <n v="1"/>
    <n v="1"/>
    <s v="11-00318"/>
    <x v="4"/>
    <x v="4"/>
    <d v="1899-12-30T12:40:00"/>
    <s v="Delivered"/>
    <n v="40"/>
    <n v="37"/>
    <n v="4.99"/>
    <b v="0"/>
    <n v="5"/>
    <s v="Friday"/>
    <s v="Weekend"/>
    <s v="Order&gt;35"/>
    <x v="0"/>
  </r>
  <r>
    <n v="1"/>
    <n v="1"/>
    <s v="11-00319"/>
    <x v="4"/>
    <x v="4"/>
    <d v="1899-12-30T12:50:00"/>
    <s v="Delivered"/>
    <n v="34"/>
    <n v="55"/>
    <n v="4.99"/>
    <b v="0"/>
    <n v="5"/>
    <s v="Friday"/>
    <s v="Weekend"/>
    <s v="Order&gt;35"/>
    <x v="0"/>
  </r>
  <r>
    <n v="1"/>
    <n v="1"/>
    <s v="11-00320"/>
    <x v="4"/>
    <x v="4"/>
    <d v="1899-12-30T12:51:00"/>
    <s v="Delivered"/>
    <n v="34"/>
    <n v="38"/>
    <n v="4.99"/>
    <b v="0"/>
    <n v="5"/>
    <s v="Friday"/>
    <s v="Weekend"/>
    <s v="Order&gt;35"/>
    <x v="0"/>
  </r>
  <r>
    <n v="1"/>
    <n v="1"/>
    <s v="11-00321"/>
    <x v="4"/>
    <x v="4"/>
    <d v="1899-12-30T12:54:00"/>
    <s v="Delivered"/>
    <n v="25"/>
    <n v="52"/>
    <n v="4.99"/>
    <b v="0"/>
    <n v="5"/>
    <s v="Friday"/>
    <s v="Weekend"/>
    <s v="Order&gt;35"/>
    <x v="0"/>
  </r>
  <r>
    <n v="1"/>
    <n v="1"/>
    <s v="11-00322"/>
    <x v="4"/>
    <x v="4"/>
    <d v="1899-12-30T13:10:00"/>
    <s v="Delivered"/>
    <n v="33"/>
    <n v="28"/>
    <n v="4.99"/>
    <b v="0"/>
    <n v="5"/>
    <s v="Friday"/>
    <s v="Weekend"/>
    <s v="Order&lt;=35"/>
    <x v="0"/>
  </r>
  <r>
    <n v="1"/>
    <n v="1"/>
    <s v="11-00323"/>
    <x v="4"/>
    <x v="4"/>
    <d v="1899-12-30T13:19:00"/>
    <s v="Delivered"/>
    <n v="38"/>
    <n v="38"/>
    <n v="4.99"/>
    <b v="0"/>
    <n v="5"/>
    <s v="Friday"/>
    <s v="Weekend"/>
    <s v="Order&gt;35"/>
    <x v="0"/>
  </r>
  <r>
    <n v="1"/>
    <n v="1"/>
    <s v="11-00324"/>
    <x v="4"/>
    <x v="4"/>
    <d v="1899-12-30T13:25:00"/>
    <s v="Delivered"/>
    <n v="36"/>
    <n v="43"/>
    <n v="4.99"/>
    <b v="0"/>
    <n v="5"/>
    <s v="Friday"/>
    <s v="Weekend"/>
    <s v="Order&gt;35"/>
    <x v="0"/>
  </r>
  <r>
    <n v="1"/>
    <n v="1"/>
    <s v="11-00325"/>
    <x v="4"/>
    <x v="4"/>
    <d v="1899-12-30T13:29:00"/>
    <s v="Delivered"/>
    <n v="23"/>
    <n v="44"/>
    <n v="4.99"/>
    <b v="0"/>
    <n v="5"/>
    <s v="Friday"/>
    <s v="Weekend"/>
    <s v="Order&gt;35"/>
    <x v="0"/>
  </r>
  <r>
    <n v="1"/>
    <n v="1"/>
    <s v="11-00326"/>
    <x v="4"/>
    <x v="4"/>
    <d v="1899-12-30T13:33:00"/>
    <s v="Delivered"/>
    <n v="39"/>
    <n v="78"/>
    <n v="4.99"/>
    <b v="0"/>
    <n v="5"/>
    <s v="Friday"/>
    <s v="Weekend"/>
    <s v="Order&gt;35"/>
    <x v="0"/>
  </r>
  <r>
    <n v="1"/>
    <n v="1"/>
    <s v="11-00327"/>
    <x v="4"/>
    <x v="4"/>
    <d v="1899-12-30T13:40:00"/>
    <s v="Delivered"/>
    <n v="25"/>
    <n v="25"/>
    <n v="4.99"/>
    <b v="0"/>
    <n v="5"/>
    <s v="Friday"/>
    <s v="Weekend"/>
    <s v="Order&lt;=35"/>
    <x v="0"/>
  </r>
  <r>
    <n v="1"/>
    <n v="1"/>
    <s v="11-00328"/>
    <x v="4"/>
    <x v="4"/>
    <d v="1899-12-30T13:42:00"/>
    <s v="Delivered"/>
    <n v="27"/>
    <n v="27"/>
    <n v="4.99"/>
    <b v="0"/>
    <n v="5"/>
    <s v="Friday"/>
    <s v="Weekend"/>
    <s v="Order&lt;=35"/>
    <x v="0"/>
  </r>
  <r>
    <n v="1"/>
    <n v="1"/>
    <s v="11-00329"/>
    <x v="4"/>
    <x v="4"/>
    <d v="1899-12-30T13:47:00"/>
    <s v="Delivered"/>
    <n v="24"/>
    <n v="47"/>
    <n v="4.99"/>
    <b v="0"/>
    <n v="5"/>
    <s v="Friday"/>
    <s v="Weekend"/>
    <s v="Order&gt;35"/>
    <x v="0"/>
  </r>
  <r>
    <n v="1"/>
    <n v="1"/>
    <s v="11-00330"/>
    <x v="4"/>
    <x v="4"/>
    <d v="1899-12-30T13:50:00"/>
    <s v="Delivered"/>
    <n v="32"/>
    <n v="78"/>
    <n v="4.99"/>
    <b v="0"/>
    <n v="5"/>
    <s v="Friday"/>
    <s v="Weekend"/>
    <s v="Order&gt;35"/>
    <x v="0"/>
  </r>
  <r>
    <n v="1"/>
    <n v="1"/>
    <s v="11-00331"/>
    <x v="4"/>
    <x v="4"/>
    <d v="1899-12-30T13:55:00"/>
    <s v="Delivered"/>
    <n v="20"/>
    <n v="123"/>
    <n v="4.99"/>
    <b v="0"/>
    <n v="5"/>
    <s v="Friday"/>
    <s v="Weekend"/>
    <s v="Order&gt;35"/>
    <x v="0"/>
  </r>
  <r>
    <n v="1"/>
    <n v="1"/>
    <s v="11-00332"/>
    <x v="4"/>
    <x v="4"/>
    <d v="1899-12-30T14:22:00"/>
    <s v="Delivered"/>
    <n v="31"/>
    <n v="78"/>
    <n v="4.99"/>
    <b v="0"/>
    <n v="5"/>
    <s v="Friday"/>
    <s v="Weekend"/>
    <s v="Order&gt;35"/>
    <x v="0"/>
  </r>
  <r>
    <n v="1"/>
    <n v="1"/>
    <s v="11-00333"/>
    <x v="4"/>
    <x v="4"/>
    <d v="1899-12-30T14:30:00"/>
    <s v="Delivered"/>
    <n v="27"/>
    <n v="36"/>
    <n v="4.99"/>
    <b v="0"/>
    <n v="5"/>
    <s v="Friday"/>
    <s v="Weekend"/>
    <s v="Order&gt;35"/>
    <x v="0"/>
  </r>
  <r>
    <n v="1"/>
    <n v="1"/>
    <s v="11-00334"/>
    <x v="4"/>
    <x v="4"/>
    <d v="1899-12-30T14:32:00"/>
    <s v="Delivered"/>
    <n v="27"/>
    <n v="34"/>
    <n v="4.99"/>
    <b v="0"/>
    <n v="5"/>
    <s v="Friday"/>
    <s v="Weekend"/>
    <s v="Order&lt;=35"/>
    <x v="0"/>
  </r>
  <r>
    <n v="1"/>
    <n v="1"/>
    <s v="11-00335"/>
    <x v="4"/>
    <x v="4"/>
    <d v="1899-12-30T14:38:00"/>
    <s v="Delivered"/>
    <n v="30"/>
    <n v="36"/>
    <n v="4.99"/>
    <b v="0"/>
    <n v="5"/>
    <s v="Friday"/>
    <s v="Weekend"/>
    <s v="Order&gt;35"/>
    <x v="0"/>
  </r>
  <r>
    <n v="1"/>
    <n v="1"/>
    <s v="11-00336"/>
    <x v="4"/>
    <x v="4"/>
    <d v="1899-12-30T14:45:00"/>
    <s v="Delivered"/>
    <n v="26"/>
    <n v="41"/>
    <n v="4.99"/>
    <b v="0"/>
    <n v="5"/>
    <s v="Friday"/>
    <s v="Weekend"/>
    <s v="Order&gt;35"/>
    <x v="0"/>
  </r>
  <r>
    <n v="1"/>
    <n v="1"/>
    <s v="11-00337"/>
    <x v="4"/>
    <x v="4"/>
    <d v="1899-12-30T14:57:00"/>
    <s v="Delivered"/>
    <n v="28"/>
    <n v="22"/>
    <n v="4.99"/>
    <b v="0"/>
    <n v="5"/>
    <s v="Friday"/>
    <s v="Weekend"/>
    <s v="Order&lt;=35"/>
    <x v="0"/>
  </r>
  <r>
    <n v="1"/>
    <n v="1"/>
    <s v="11-00338"/>
    <x v="4"/>
    <x v="4"/>
    <d v="1899-12-30T15:04:00"/>
    <s v="Delivered"/>
    <n v="36"/>
    <n v="62"/>
    <n v="4.99"/>
    <b v="1"/>
    <n v="5"/>
    <s v="Friday"/>
    <s v="Weekend"/>
    <s v="Order&gt;35"/>
    <x v="1"/>
  </r>
  <r>
    <n v="1"/>
    <n v="1"/>
    <s v="11-00339"/>
    <x v="4"/>
    <x v="4"/>
    <d v="1899-12-30T15:10:00"/>
    <s v="Delivered"/>
    <n v="35"/>
    <n v="114"/>
    <n v="4.99"/>
    <b v="0"/>
    <n v="5"/>
    <s v="Friday"/>
    <s v="Weekend"/>
    <s v="Order&gt;35"/>
    <x v="1"/>
  </r>
  <r>
    <n v="1"/>
    <n v="1"/>
    <s v="11-00340"/>
    <x v="4"/>
    <x v="4"/>
    <d v="1899-12-30T15:14:00"/>
    <s v="Delivered"/>
    <n v="34"/>
    <n v="201"/>
    <n v="4.99"/>
    <b v="0"/>
    <n v="5"/>
    <s v="Friday"/>
    <s v="Weekend"/>
    <s v="Order&gt;35"/>
    <x v="1"/>
  </r>
  <r>
    <n v="1"/>
    <n v="1"/>
    <s v="11-00341"/>
    <x v="4"/>
    <x v="4"/>
    <d v="1899-12-30T15:25:00"/>
    <s v="Delivered"/>
    <n v="25"/>
    <n v="93"/>
    <n v="4.99"/>
    <b v="0"/>
    <n v="5"/>
    <s v="Friday"/>
    <s v="Weekend"/>
    <s v="Order&gt;35"/>
    <x v="1"/>
  </r>
  <r>
    <n v="1"/>
    <n v="1"/>
    <s v="11-00342"/>
    <x v="4"/>
    <x v="4"/>
    <d v="1899-12-30T15:27:00"/>
    <s v="Delivered"/>
    <n v="26"/>
    <n v="44"/>
    <n v="4.99"/>
    <b v="0"/>
    <n v="5"/>
    <s v="Friday"/>
    <s v="Weekend"/>
    <s v="Order&gt;35"/>
    <x v="1"/>
  </r>
  <r>
    <n v="1"/>
    <n v="1"/>
    <s v="11-00343"/>
    <x v="4"/>
    <x v="4"/>
    <d v="1899-12-30T15:27:00"/>
    <s v="Delivered"/>
    <n v="21"/>
    <n v="80"/>
    <n v="4.99"/>
    <b v="0"/>
    <n v="5"/>
    <s v="Friday"/>
    <s v="Weekend"/>
    <s v="Order&gt;35"/>
    <x v="1"/>
  </r>
  <r>
    <n v="1"/>
    <n v="1"/>
    <s v="11-00344"/>
    <x v="4"/>
    <x v="4"/>
    <d v="1899-12-30T15:30:00"/>
    <s v="Delivered"/>
    <n v="39"/>
    <n v="20"/>
    <n v="4.99"/>
    <b v="0"/>
    <n v="5"/>
    <s v="Friday"/>
    <s v="Weekend"/>
    <s v="Order&lt;=35"/>
    <x v="1"/>
  </r>
  <r>
    <n v="1"/>
    <n v="1"/>
    <s v="11-00345"/>
    <x v="4"/>
    <x v="4"/>
    <d v="1899-12-30T15:41:00"/>
    <s v="Delivered"/>
    <n v="40"/>
    <n v="158"/>
    <n v="4.99"/>
    <b v="0"/>
    <n v="5"/>
    <s v="Friday"/>
    <s v="Weekend"/>
    <s v="Order&gt;35"/>
    <x v="1"/>
  </r>
  <r>
    <n v="1"/>
    <n v="1"/>
    <s v="11-00346"/>
    <x v="4"/>
    <x v="4"/>
    <d v="1899-12-30T16:08:00"/>
    <s v="Delivered"/>
    <n v="32"/>
    <n v="59"/>
    <n v="4.99"/>
    <b v="0"/>
    <n v="5"/>
    <s v="Friday"/>
    <s v="Weekend"/>
    <s v="Order&gt;35"/>
    <x v="1"/>
  </r>
  <r>
    <n v="1"/>
    <n v="1"/>
    <s v="11-00347"/>
    <x v="4"/>
    <x v="4"/>
    <d v="1899-12-30T16:08:00"/>
    <s v="Delivered"/>
    <n v="43"/>
    <n v="84"/>
    <n v="4.99"/>
    <b v="0"/>
    <n v="5"/>
    <s v="Friday"/>
    <s v="Weekend"/>
    <s v="Order&gt;35"/>
    <x v="1"/>
  </r>
  <r>
    <n v="1"/>
    <n v="1"/>
    <s v="11-00349"/>
    <x v="4"/>
    <x v="4"/>
    <d v="1899-12-30T16:24:00"/>
    <s v="Delivered"/>
    <n v="44"/>
    <n v="43"/>
    <n v="4.99"/>
    <b v="1"/>
    <n v="5"/>
    <s v="Friday"/>
    <s v="Weekend"/>
    <s v="Order&gt;35"/>
    <x v="1"/>
  </r>
  <r>
    <n v="1"/>
    <n v="1"/>
    <s v="11-00348"/>
    <x v="4"/>
    <x v="4"/>
    <d v="1899-12-30T16:24:00"/>
    <s v="Delivered"/>
    <n v="50"/>
    <n v="45"/>
    <n v="4.99"/>
    <b v="0"/>
    <n v="5"/>
    <s v="Friday"/>
    <s v="Weekend"/>
    <s v="Order&gt;35"/>
    <x v="1"/>
  </r>
  <r>
    <n v="1"/>
    <n v="1"/>
    <s v="11-00350"/>
    <x v="4"/>
    <x v="4"/>
    <d v="1899-12-30T16:35:00"/>
    <s v="Delivered"/>
    <n v="36"/>
    <n v="79"/>
    <n v="4.99"/>
    <b v="0"/>
    <n v="5"/>
    <s v="Friday"/>
    <s v="Weekend"/>
    <s v="Order&gt;35"/>
    <x v="1"/>
  </r>
  <r>
    <n v="1"/>
    <n v="1"/>
    <s v="11-00351"/>
    <x v="4"/>
    <x v="4"/>
    <d v="1899-12-30T16:36:00"/>
    <s v="Delivered"/>
    <n v="32"/>
    <n v="28"/>
    <n v="4.99"/>
    <b v="0"/>
    <n v="5"/>
    <s v="Friday"/>
    <s v="Weekend"/>
    <s v="Order&lt;=35"/>
    <x v="1"/>
  </r>
  <r>
    <n v="1"/>
    <n v="1"/>
    <s v="11-00352"/>
    <x v="4"/>
    <x v="4"/>
    <d v="1899-12-30T16:38:00"/>
    <s v="Delivered"/>
    <n v="29"/>
    <n v="36"/>
    <n v="4.99"/>
    <b v="0"/>
    <n v="5"/>
    <s v="Friday"/>
    <s v="Weekend"/>
    <s v="Order&gt;35"/>
    <x v="1"/>
  </r>
  <r>
    <n v="1"/>
    <n v="1"/>
    <s v="11-00353"/>
    <x v="4"/>
    <x v="4"/>
    <d v="1899-12-30T16:47:00"/>
    <s v="Delivered"/>
    <n v="52"/>
    <n v="45"/>
    <n v="4.99"/>
    <b v="0"/>
    <n v="5"/>
    <s v="Friday"/>
    <s v="Weekend"/>
    <s v="Order&gt;35"/>
    <x v="1"/>
  </r>
  <r>
    <n v="1"/>
    <n v="1"/>
    <s v="11-00354"/>
    <x v="4"/>
    <x v="4"/>
    <d v="1899-12-30T16:48:00"/>
    <s v="Delivered"/>
    <n v="52"/>
    <n v="62"/>
    <n v="4.99"/>
    <b v="0"/>
    <n v="5"/>
    <s v="Friday"/>
    <s v="Weekend"/>
    <s v="Order&gt;35"/>
    <x v="1"/>
  </r>
  <r>
    <n v="1"/>
    <n v="1"/>
    <s v="11-00355"/>
    <x v="4"/>
    <x v="4"/>
    <d v="1899-12-30T16:49:00"/>
    <s v="Delivered"/>
    <n v="41"/>
    <n v="64"/>
    <n v="4.99"/>
    <b v="1"/>
    <n v="5"/>
    <s v="Friday"/>
    <s v="Weekend"/>
    <s v="Order&gt;35"/>
    <x v="1"/>
  </r>
  <r>
    <n v="1"/>
    <n v="1"/>
    <s v="11-00356"/>
    <x v="4"/>
    <x v="4"/>
    <d v="1899-12-30T16:50:00"/>
    <s v="Delivered"/>
    <n v="31"/>
    <n v="53"/>
    <n v="4.99"/>
    <b v="0"/>
    <n v="5"/>
    <s v="Friday"/>
    <s v="Weekend"/>
    <s v="Order&gt;35"/>
    <x v="1"/>
  </r>
  <r>
    <n v="1"/>
    <n v="1"/>
    <s v="11-00357"/>
    <x v="4"/>
    <x v="4"/>
    <d v="1899-12-30T16:51:00"/>
    <s v="Delivered"/>
    <n v="38"/>
    <n v="29"/>
    <n v="4.99"/>
    <b v="0"/>
    <n v="5"/>
    <s v="Friday"/>
    <s v="Weekend"/>
    <s v="Order&lt;=35"/>
    <x v="1"/>
  </r>
  <r>
    <n v="1"/>
    <n v="1"/>
    <s v="11-00358"/>
    <x v="4"/>
    <x v="4"/>
    <d v="1899-12-30T16:52:00"/>
    <s v="Delivered"/>
    <n v="41"/>
    <n v="44"/>
    <n v="4.99"/>
    <b v="0"/>
    <n v="5"/>
    <s v="Friday"/>
    <s v="Weekend"/>
    <s v="Order&gt;35"/>
    <x v="1"/>
  </r>
  <r>
    <n v="1"/>
    <n v="1"/>
    <s v="11-00359"/>
    <x v="4"/>
    <x v="4"/>
    <d v="1899-12-30T16:57:00"/>
    <s v="Delivered"/>
    <n v="48"/>
    <n v="23"/>
    <n v="4.99"/>
    <b v="0"/>
    <n v="5"/>
    <s v="Friday"/>
    <s v="Weekend"/>
    <s v="Order&lt;=35"/>
    <x v="1"/>
  </r>
  <r>
    <n v="1"/>
    <n v="1"/>
    <s v="11-00360"/>
    <x v="4"/>
    <x v="4"/>
    <d v="1899-12-30T17:01:00"/>
    <s v="Void"/>
    <s v="N/A"/>
    <n v="39"/>
    <n v="4.99"/>
    <b v="0"/>
    <n v="5"/>
    <s v="Friday"/>
    <s v="Weekend"/>
    <s v="Order&gt;35"/>
    <x v="1"/>
  </r>
  <r>
    <n v="1"/>
    <n v="1"/>
    <s v="11-00361"/>
    <x v="4"/>
    <x v="4"/>
    <d v="1899-12-30T17:01:00"/>
    <s v="Delivered"/>
    <n v="103"/>
    <n v="249"/>
    <n v="4.99"/>
    <b v="0"/>
    <n v="5"/>
    <s v="Friday"/>
    <s v="Weekend"/>
    <s v="Order&gt;35"/>
    <x v="1"/>
  </r>
  <r>
    <n v="1"/>
    <n v="1"/>
    <s v="11-00362"/>
    <x v="4"/>
    <x v="4"/>
    <d v="1899-12-30T17:04:00"/>
    <s v="Void"/>
    <s v="N/A"/>
    <n v="33"/>
    <n v="4.99"/>
    <b v="0"/>
    <n v="5"/>
    <s v="Friday"/>
    <s v="Weekend"/>
    <s v="Order&lt;=35"/>
    <x v="1"/>
  </r>
  <r>
    <n v="1"/>
    <n v="1"/>
    <s v="11-00363"/>
    <x v="4"/>
    <x v="4"/>
    <d v="1899-12-30T17:08:00"/>
    <s v="Void"/>
    <s v="N/A"/>
    <n v="31"/>
    <n v="4.99"/>
    <b v="0"/>
    <n v="5"/>
    <s v="Friday"/>
    <s v="Weekend"/>
    <s v="Order&lt;=35"/>
    <x v="1"/>
  </r>
  <r>
    <n v="1"/>
    <n v="1"/>
    <s v="11-00364"/>
    <x v="4"/>
    <x v="4"/>
    <d v="1899-12-30T17:09:00"/>
    <s v="Delivered"/>
    <n v="121"/>
    <n v="57"/>
    <n v="4.99"/>
    <b v="0"/>
    <n v="5"/>
    <s v="Friday"/>
    <s v="Weekend"/>
    <s v="Order&gt;35"/>
    <x v="1"/>
  </r>
  <r>
    <n v="1"/>
    <n v="1"/>
    <s v="11-00366"/>
    <x v="4"/>
    <x v="4"/>
    <d v="1899-12-30T17:11:00"/>
    <s v="Delivered"/>
    <n v="90"/>
    <n v="68"/>
    <n v="4.99"/>
    <b v="0"/>
    <n v="5"/>
    <s v="Friday"/>
    <s v="Weekend"/>
    <s v="Order&gt;35"/>
    <x v="1"/>
  </r>
  <r>
    <n v="1"/>
    <n v="1"/>
    <s v="11-00365"/>
    <x v="4"/>
    <x v="4"/>
    <d v="1899-12-30T17:11:00"/>
    <s v="Delivered"/>
    <n v="54"/>
    <n v="86"/>
    <n v="4.99"/>
    <b v="0"/>
    <n v="5"/>
    <s v="Friday"/>
    <s v="Weekend"/>
    <s v="Order&gt;35"/>
    <x v="1"/>
  </r>
  <r>
    <n v="1"/>
    <n v="1"/>
    <s v="11-00367"/>
    <x v="4"/>
    <x v="4"/>
    <d v="1899-12-30T17:11:00"/>
    <s v="Delivered"/>
    <n v="93"/>
    <n v="153"/>
    <n v="4.99"/>
    <b v="0"/>
    <n v="5"/>
    <s v="Friday"/>
    <s v="Weekend"/>
    <s v="Order&gt;35"/>
    <x v="1"/>
  </r>
  <r>
    <n v="1"/>
    <n v="1"/>
    <s v="11-00369"/>
    <x v="4"/>
    <x v="4"/>
    <d v="1899-12-30T17:13:00"/>
    <s v="Delivered"/>
    <n v="117"/>
    <n v="76"/>
    <n v="4.99"/>
    <b v="0"/>
    <n v="5"/>
    <s v="Friday"/>
    <s v="Weekend"/>
    <s v="Order&gt;35"/>
    <x v="1"/>
  </r>
  <r>
    <n v="1"/>
    <n v="1"/>
    <s v="11-00368"/>
    <x v="4"/>
    <x v="4"/>
    <d v="1899-12-30T17:13:00"/>
    <s v="Delivered"/>
    <n v="76"/>
    <n v="231"/>
    <n v="4.99"/>
    <b v="0"/>
    <n v="5"/>
    <s v="Friday"/>
    <s v="Weekend"/>
    <s v="Order&gt;35"/>
    <x v="1"/>
  </r>
  <r>
    <n v="1"/>
    <n v="1"/>
    <s v="11-00372"/>
    <x v="4"/>
    <x v="4"/>
    <d v="1899-12-30T17:14:00"/>
    <s v="Void"/>
    <s v="N/A"/>
    <n v="27"/>
    <n v="4.99"/>
    <b v="0"/>
    <n v="5"/>
    <s v="Friday"/>
    <s v="Weekend"/>
    <s v="Order&lt;=35"/>
    <x v="1"/>
  </r>
  <r>
    <n v="1"/>
    <n v="1"/>
    <s v="11-00371"/>
    <x v="4"/>
    <x v="4"/>
    <d v="1899-12-30T17:14:00"/>
    <s v="Delivered"/>
    <n v="85"/>
    <n v="65"/>
    <n v="4.99"/>
    <b v="0"/>
    <n v="5"/>
    <s v="Friday"/>
    <s v="Weekend"/>
    <s v="Order&gt;35"/>
    <x v="1"/>
  </r>
  <r>
    <n v="1"/>
    <n v="1"/>
    <s v="11-00370"/>
    <x v="4"/>
    <x v="4"/>
    <d v="1899-12-30T17:14:00"/>
    <s v="Delivered"/>
    <n v="113"/>
    <n v="213"/>
    <n v="4.99"/>
    <b v="0"/>
    <n v="5"/>
    <s v="Friday"/>
    <s v="Weekend"/>
    <s v="Order&gt;35"/>
    <x v="1"/>
  </r>
  <r>
    <n v="1"/>
    <n v="1"/>
    <s v="11-00374"/>
    <x v="4"/>
    <x v="4"/>
    <d v="1899-12-30T17:15:00"/>
    <s v="Delivered"/>
    <n v="99"/>
    <n v="55"/>
    <n v="4.99"/>
    <b v="0"/>
    <n v="5"/>
    <s v="Friday"/>
    <s v="Weekend"/>
    <s v="Order&gt;35"/>
    <x v="1"/>
  </r>
  <r>
    <n v="1"/>
    <n v="1"/>
    <s v="11-00373"/>
    <x v="4"/>
    <x v="4"/>
    <d v="1899-12-30T17:15:00"/>
    <s v="Delivered"/>
    <n v="109"/>
    <n v="176"/>
    <n v="4.99"/>
    <b v="0"/>
    <n v="5"/>
    <s v="Friday"/>
    <s v="Weekend"/>
    <s v="Order&gt;35"/>
    <x v="1"/>
  </r>
  <r>
    <n v="1"/>
    <n v="1"/>
    <s v="11-00375"/>
    <x v="4"/>
    <x v="4"/>
    <d v="1899-12-30T17:16:00"/>
    <s v="Void"/>
    <s v="N/A"/>
    <n v="47"/>
    <n v="4.99"/>
    <b v="0"/>
    <n v="5"/>
    <s v="Friday"/>
    <s v="Weekend"/>
    <s v="Order&gt;35"/>
    <x v="1"/>
  </r>
  <r>
    <n v="1"/>
    <n v="1"/>
    <s v="11-00376"/>
    <x v="4"/>
    <x v="4"/>
    <d v="1899-12-30T17:16:00"/>
    <s v="Delivered"/>
    <n v="104"/>
    <n v="57"/>
    <n v="4.99"/>
    <b v="0"/>
    <n v="5"/>
    <s v="Friday"/>
    <s v="Weekend"/>
    <s v="Order&gt;35"/>
    <x v="1"/>
  </r>
  <r>
    <n v="1"/>
    <n v="1"/>
    <s v="11-00378"/>
    <x v="4"/>
    <x v="4"/>
    <d v="1899-12-30T17:17:00"/>
    <s v="Void"/>
    <s v="N/A"/>
    <n v="33"/>
    <n v="4.99"/>
    <b v="0"/>
    <n v="5"/>
    <s v="Friday"/>
    <s v="Weekend"/>
    <s v="Order&lt;=35"/>
    <x v="1"/>
  </r>
  <r>
    <n v="1"/>
    <n v="1"/>
    <s v="11-00377"/>
    <x v="4"/>
    <x v="4"/>
    <d v="1899-12-30T17:17:00"/>
    <s v="Void"/>
    <s v="N/A"/>
    <n v="35"/>
    <n v="4.99"/>
    <b v="0"/>
    <n v="5"/>
    <s v="Friday"/>
    <s v="Weekend"/>
    <s v="Order&lt;=35"/>
    <x v="1"/>
  </r>
  <r>
    <n v="1"/>
    <n v="1"/>
    <s v="11-00380"/>
    <x v="4"/>
    <x v="4"/>
    <d v="1899-12-30T17:18:00"/>
    <s v="Delivered"/>
    <n v="103"/>
    <n v="55"/>
    <n v="4.99"/>
    <b v="0"/>
    <n v="5"/>
    <s v="Friday"/>
    <s v="Weekend"/>
    <s v="Order&gt;35"/>
    <x v="1"/>
  </r>
  <r>
    <n v="1"/>
    <n v="1"/>
    <s v="11-00379"/>
    <x v="4"/>
    <x v="4"/>
    <d v="1899-12-30T17:18:00"/>
    <s v="Delivered"/>
    <n v="99"/>
    <n v="79"/>
    <n v="4.99"/>
    <b v="1"/>
    <n v="5"/>
    <s v="Friday"/>
    <s v="Weekend"/>
    <s v="Order&gt;35"/>
    <x v="1"/>
  </r>
  <r>
    <n v="1"/>
    <n v="1"/>
    <s v="11-00382"/>
    <x v="4"/>
    <x v="4"/>
    <d v="1899-12-30T17:21:00"/>
    <s v="Void"/>
    <s v="N/A"/>
    <n v="32"/>
    <n v="4.99"/>
    <b v="0"/>
    <n v="5"/>
    <s v="Friday"/>
    <s v="Weekend"/>
    <s v="Order&lt;=35"/>
    <x v="1"/>
  </r>
  <r>
    <n v="1"/>
    <n v="1"/>
    <s v="11-00381"/>
    <x v="4"/>
    <x v="4"/>
    <d v="1899-12-30T17:21:00"/>
    <s v="Void"/>
    <s v="N/A"/>
    <n v="41"/>
    <n v="4.99"/>
    <b v="0"/>
    <n v="5"/>
    <s v="Friday"/>
    <s v="Weekend"/>
    <s v="Order&gt;35"/>
    <x v="1"/>
  </r>
  <r>
    <n v="1"/>
    <n v="1"/>
    <s v="11-00383"/>
    <x v="4"/>
    <x v="4"/>
    <d v="1899-12-30T17:23:00"/>
    <s v="Void"/>
    <s v="N/A"/>
    <n v="23"/>
    <n v="4.99"/>
    <b v="0"/>
    <n v="5"/>
    <s v="Friday"/>
    <s v="Weekend"/>
    <s v="Order&lt;=35"/>
    <x v="1"/>
  </r>
  <r>
    <n v="1"/>
    <n v="1"/>
    <s v="11-00385"/>
    <x v="4"/>
    <x v="4"/>
    <d v="1899-12-30T17:23:00"/>
    <s v="Delivered"/>
    <n v="119"/>
    <n v="50"/>
    <n v="4.99"/>
    <b v="0"/>
    <n v="5"/>
    <s v="Friday"/>
    <s v="Weekend"/>
    <s v="Order&gt;35"/>
    <x v="1"/>
  </r>
  <r>
    <n v="1"/>
    <n v="1"/>
    <s v="11-00384"/>
    <x v="4"/>
    <x v="4"/>
    <d v="1899-12-30T17:23:00"/>
    <s v="Delivered"/>
    <n v="88"/>
    <n v="57"/>
    <n v="4.99"/>
    <b v="0"/>
    <n v="5"/>
    <s v="Friday"/>
    <s v="Weekend"/>
    <s v="Order&gt;35"/>
    <x v="1"/>
  </r>
  <r>
    <n v="1"/>
    <n v="1"/>
    <s v="11-00386"/>
    <x v="4"/>
    <x v="4"/>
    <d v="1899-12-30T17:25:00"/>
    <s v="Delivered"/>
    <n v="107"/>
    <n v="49"/>
    <n v="4.99"/>
    <b v="0"/>
    <n v="5"/>
    <s v="Friday"/>
    <s v="Weekend"/>
    <s v="Order&gt;35"/>
    <x v="1"/>
  </r>
  <r>
    <n v="1"/>
    <n v="1"/>
    <s v="11-00387"/>
    <x v="4"/>
    <x v="4"/>
    <d v="1899-12-30T17:27:00"/>
    <s v="Delivered"/>
    <n v="68"/>
    <n v="133"/>
    <n v="4.99"/>
    <b v="0"/>
    <n v="5"/>
    <s v="Friday"/>
    <s v="Weekend"/>
    <s v="Order&gt;35"/>
    <x v="1"/>
  </r>
  <r>
    <n v="1"/>
    <n v="1"/>
    <s v="11-00388"/>
    <x v="4"/>
    <x v="4"/>
    <d v="1899-12-30T17:28:00"/>
    <s v="Delivered"/>
    <n v="100"/>
    <n v="49"/>
    <n v="4.99"/>
    <b v="0"/>
    <n v="5"/>
    <s v="Friday"/>
    <s v="Weekend"/>
    <s v="Order&gt;35"/>
    <x v="1"/>
  </r>
  <r>
    <n v="1"/>
    <n v="1"/>
    <s v="11-00389"/>
    <x v="4"/>
    <x v="4"/>
    <d v="1899-12-30T17:28:00"/>
    <s v="Delivered"/>
    <n v="85"/>
    <n v="121"/>
    <n v="4.99"/>
    <b v="0"/>
    <n v="5"/>
    <s v="Friday"/>
    <s v="Weekend"/>
    <s v="Order&gt;35"/>
    <x v="1"/>
  </r>
  <r>
    <n v="1"/>
    <n v="1"/>
    <s v="11-00390"/>
    <x v="4"/>
    <x v="4"/>
    <d v="1899-12-30T17:29:00"/>
    <s v="Void"/>
    <s v="N/A"/>
    <n v="38"/>
    <n v="4.99"/>
    <b v="0"/>
    <n v="5"/>
    <s v="Friday"/>
    <s v="Weekend"/>
    <s v="Order&gt;35"/>
    <x v="1"/>
  </r>
  <r>
    <n v="1"/>
    <n v="1"/>
    <s v="11-00391"/>
    <x v="4"/>
    <x v="4"/>
    <d v="1899-12-30T17:29:00"/>
    <s v="Delivered"/>
    <n v="77"/>
    <n v="53"/>
    <n v="4.99"/>
    <b v="0"/>
    <n v="5"/>
    <s v="Friday"/>
    <s v="Weekend"/>
    <s v="Order&gt;35"/>
    <x v="1"/>
  </r>
  <r>
    <n v="1"/>
    <n v="1"/>
    <s v="11-00392"/>
    <x v="4"/>
    <x v="4"/>
    <d v="1899-12-30T17:30:00"/>
    <s v="Void"/>
    <s v="N/A"/>
    <n v="23"/>
    <n v="4.99"/>
    <b v="0"/>
    <n v="5"/>
    <s v="Friday"/>
    <s v="Weekend"/>
    <s v="Order&lt;=35"/>
    <x v="1"/>
  </r>
  <r>
    <n v="1"/>
    <n v="1"/>
    <s v="11-00395"/>
    <x v="4"/>
    <x v="4"/>
    <d v="1899-12-30T17:33:00"/>
    <s v="Void"/>
    <s v="N/A"/>
    <n v="37"/>
    <n v="4.99"/>
    <b v="0"/>
    <n v="5"/>
    <s v="Friday"/>
    <s v="Weekend"/>
    <s v="Order&gt;35"/>
    <x v="1"/>
  </r>
  <r>
    <n v="1"/>
    <n v="1"/>
    <s v="11-00394"/>
    <x v="4"/>
    <x v="4"/>
    <d v="1899-12-30T17:33:00"/>
    <s v="Delivered"/>
    <n v="107"/>
    <n v="73"/>
    <n v="4.99"/>
    <b v="0"/>
    <n v="5"/>
    <s v="Friday"/>
    <s v="Weekend"/>
    <s v="Order&gt;35"/>
    <x v="1"/>
  </r>
  <r>
    <n v="1"/>
    <n v="1"/>
    <s v="11-00393"/>
    <x v="4"/>
    <x v="4"/>
    <d v="1899-12-30T17:33:00"/>
    <s v="Delivered"/>
    <n v="87"/>
    <n v="96"/>
    <n v="4.99"/>
    <b v="0"/>
    <n v="5"/>
    <s v="Friday"/>
    <s v="Weekend"/>
    <s v="Order&gt;35"/>
    <x v="1"/>
  </r>
  <r>
    <n v="1"/>
    <n v="1"/>
    <s v="11-00397"/>
    <x v="4"/>
    <x v="4"/>
    <d v="1899-12-30T17:36:00"/>
    <s v="Void"/>
    <s v="N/A"/>
    <n v="40"/>
    <n v="4.99"/>
    <b v="0"/>
    <n v="5"/>
    <s v="Friday"/>
    <s v="Weekend"/>
    <s v="Order&gt;35"/>
    <x v="1"/>
  </r>
  <r>
    <n v="1"/>
    <n v="1"/>
    <s v="11-00396"/>
    <x v="4"/>
    <x v="4"/>
    <d v="1899-12-30T17:36:00"/>
    <s v="Delivered"/>
    <n v="112"/>
    <n v="98"/>
    <n v="4.99"/>
    <b v="0"/>
    <n v="5"/>
    <s v="Friday"/>
    <s v="Weekend"/>
    <s v="Order&gt;35"/>
    <x v="1"/>
  </r>
  <r>
    <n v="1"/>
    <n v="1"/>
    <s v="11-00398"/>
    <x v="4"/>
    <x v="4"/>
    <d v="1899-12-30T17:37:00"/>
    <s v="Void"/>
    <s v="N/A"/>
    <n v="25"/>
    <n v="4.99"/>
    <b v="0"/>
    <n v="5"/>
    <s v="Friday"/>
    <s v="Weekend"/>
    <s v="Order&lt;=35"/>
    <x v="1"/>
  </r>
  <r>
    <n v="1"/>
    <n v="1"/>
    <s v="11-00399"/>
    <x v="4"/>
    <x v="4"/>
    <d v="1899-12-30T17:37:00"/>
    <s v="Delivered"/>
    <n v="91"/>
    <n v="81"/>
    <n v="4.99"/>
    <b v="0"/>
    <n v="5"/>
    <s v="Friday"/>
    <s v="Weekend"/>
    <s v="Order&gt;35"/>
    <x v="1"/>
  </r>
  <r>
    <n v="1"/>
    <n v="1"/>
    <s v="11-00400"/>
    <x v="4"/>
    <x v="4"/>
    <d v="1899-12-30T17:39:00"/>
    <s v="Delivered"/>
    <n v="89"/>
    <n v="57"/>
    <n v="4.99"/>
    <b v="0"/>
    <n v="5"/>
    <s v="Friday"/>
    <s v="Weekend"/>
    <s v="Order&gt;35"/>
    <x v="1"/>
  </r>
  <r>
    <n v="1"/>
    <n v="1"/>
    <s v="11-00401"/>
    <x v="4"/>
    <x v="4"/>
    <d v="1899-12-30T17:39:00"/>
    <s v="Delivered"/>
    <n v="101"/>
    <n v="62"/>
    <n v="4.99"/>
    <b v="0"/>
    <n v="5"/>
    <s v="Friday"/>
    <s v="Weekend"/>
    <s v="Order&gt;35"/>
    <x v="1"/>
  </r>
  <r>
    <n v="1"/>
    <n v="1"/>
    <s v="11-00402"/>
    <x v="4"/>
    <x v="4"/>
    <d v="1899-12-30T17:41:00"/>
    <s v="Delivered"/>
    <n v="103"/>
    <n v="88"/>
    <n v="4.99"/>
    <b v="1"/>
    <n v="5"/>
    <s v="Friday"/>
    <s v="Weekend"/>
    <s v="Order&gt;35"/>
    <x v="1"/>
  </r>
  <r>
    <n v="1"/>
    <n v="1"/>
    <s v="11-00403"/>
    <x v="4"/>
    <x v="4"/>
    <d v="1899-12-30T17:42:00"/>
    <s v="Delivered"/>
    <n v="93"/>
    <n v="48"/>
    <n v="4.99"/>
    <b v="0"/>
    <n v="5"/>
    <s v="Friday"/>
    <s v="Weekend"/>
    <s v="Order&gt;35"/>
    <x v="1"/>
  </r>
  <r>
    <n v="1"/>
    <n v="1"/>
    <s v="11-00404"/>
    <x v="4"/>
    <x v="4"/>
    <d v="1899-12-30T17:44:00"/>
    <s v="Delivered"/>
    <n v="76"/>
    <n v="212"/>
    <n v="4.99"/>
    <b v="0"/>
    <n v="5"/>
    <s v="Friday"/>
    <s v="Weekend"/>
    <s v="Order&gt;35"/>
    <x v="1"/>
  </r>
  <r>
    <n v="1"/>
    <n v="1"/>
    <s v="11-00405"/>
    <x v="4"/>
    <x v="4"/>
    <d v="1899-12-30T17:47:00"/>
    <s v="Delivered"/>
    <n v="65"/>
    <n v="96"/>
    <n v="4.99"/>
    <b v="0"/>
    <n v="5"/>
    <s v="Friday"/>
    <s v="Weekend"/>
    <s v="Order&gt;35"/>
    <x v="1"/>
  </r>
  <r>
    <n v="1"/>
    <n v="1"/>
    <s v="11-00407"/>
    <x v="4"/>
    <x v="4"/>
    <d v="1899-12-30T17:48:00"/>
    <s v="Delivered"/>
    <n v="94"/>
    <n v="49"/>
    <n v="4.99"/>
    <b v="0"/>
    <n v="5"/>
    <s v="Friday"/>
    <s v="Weekend"/>
    <s v="Order&gt;35"/>
    <x v="1"/>
  </r>
  <r>
    <n v="1"/>
    <n v="1"/>
    <s v="11-00408"/>
    <x v="4"/>
    <x v="4"/>
    <d v="1899-12-30T17:48:00"/>
    <s v="Delivered"/>
    <n v="104"/>
    <n v="50"/>
    <n v="4.99"/>
    <b v="0"/>
    <n v="5"/>
    <s v="Friday"/>
    <s v="Weekend"/>
    <s v="Order&gt;35"/>
    <x v="1"/>
  </r>
  <r>
    <n v="1"/>
    <n v="1"/>
    <s v="11-00406"/>
    <x v="4"/>
    <x v="4"/>
    <d v="1899-12-30T17:48:00"/>
    <s v="Delivered"/>
    <n v="98"/>
    <n v="72"/>
    <n v="4.99"/>
    <b v="0"/>
    <n v="5"/>
    <s v="Friday"/>
    <s v="Weekend"/>
    <s v="Order&gt;35"/>
    <x v="1"/>
  </r>
  <r>
    <n v="1"/>
    <n v="1"/>
    <s v="11-00409"/>
    <x v="4"/>
    <x v="4"/>
    <d v="1899-12-30T17:49:00"/>
    <s v="Delivered"/>
    <n v="110"/>
    <n v="126"/>
    <n v="4.99"/>
    <b v="0"/>
    <n v="5"/>
    <s v="Friday"/>
    <s v="Weekend"/>
    <s v="Order&gt;35"/>
    <x v="1"/>
  </r>
  <r>
    <n v="1"/>
    <n v="1"/>
    <s v="11-00411"/>
    <x v="4"/>
    <x v="4"/>
    <d v="1899-12-30T17:50:00"/>
    <s v="Void"/>
    <s v="N/A"/>
    <n v="20"/>
    <n v="4.99"/>
    <b v="0"/>
    <n v="5"/>
    <s v="Friday"/>
    <s v="Weekend"/>
    <s v="Order&lt;=35"/>
    <x v="1"/>
  </r>
  <r>
    <n v="1"/>
    <n v="1"/>
    <s v="11-00410"/>
    <x v="4"/>
    <x v="4"/>
    <d v="1899-12-30T17:50:00"/>
    <s v="Void"/>
    <s v="N/A"/>
    <n v="41"/>
    <n v="4.99"/>
    <b v="0"/>
    <n v="5"/>
    <s v="Friday"/>
    <s v="Weekend"/>
    <s v="Order&gt;35"/>
    <x v="1"/>
  </r>
  <r>
    <n v="1"/>
    <n v="1"/>
    <s v="11-00412"/>
    <x v="4"/>
    <x v="4"/>
    <d v="1899-12-30T17:53:00"/>
    <s v="Void"/>
    <s v="N/A"/>
    <n v="28"/>
    <n v="4.99"/>
    <b v="0"/>
    <n v="5"/>
    <s v="Friday"/>
    <s v="Weekend"/>
    <s v="Order&lt;=35"/>
    <x v="1"/>
  </r>
  <r>
    <n v="1"/>
    <n v="1"/>
    <s v="11-00413"/>
    <x v="4"/>
    <x v="4"/>
    <d v="1899-12-30T17:53:00"/>
    <s v="Delivered"/>
    <n v="96"/>
    <n v="60"/>
    <n v="4.99"/>
    <b v="0"/>
    <n v="5"/>
    <s v="Friday"/>
    <s v="Weekend"/>
    <s v="Order&gt;35"/>
    <x v="1"/>
  </r>
  <r>
    <n v="1"/>
    <n v="1"/>
    <s v="11-00415"/>
    <x v="4"/>
    <x v="4"/>
    <d v="1899-12-30T17:54:00"/>
    <s v="Void"/>
    <s v="N/A"/>
    <n v="33"/>
    <n v="4.99"/>
    <b v="0"/>
    <n v="5"/>
    <s v="Friday"/>
    <s v="Weekend"/>
    <s v="Order&lt;=35"/>
    <x v="1"/>
  </r>
  <r>
    <n v="1"/>
    <n v="1"/>
    <s v="11-00414"/>
    <x v="4"/>
    <x v="4"/>
    <d v="1899-12-30T17:54:00"/>
    <s v="Delivered"/>
    <n v="83"/>
    <n v="81"/>
    <n v="4.99"/>
    <b v="0"/>
    <n v="5"/>
    <s v="Friday"/>
    <s v="Weekend"/>
    <s v="Order&gt;35"/>
    <x v="1"/>
  </r>
  <r>
    <n v="1"/>
    <n v="1"/>
    <s v="11-00416"/>
    <x v="4"/>
    <x v="4"/>
    <d v="1899-12-30T17:54:00"/>
    <s v="Delivered"/>
    <n v="69"/>
    <n v="84"/>
    <n v="4.99"/>
    <b v="0"/>
    <n v="5"/>
    <s v="Friday"/>
    <s v="Weekend"/>
    <s v="Order&gt;35"/>
    <x v="1"/>
  </r>
  <r>
    <n v="1"/>
    <n v="1"/>
    <s v="11-00418"/>
    <x v="4"/>
    <x v="4"/>
    <d v="1899-12-30T17:57:00"/>
    <s v="Void"/>
    <s v="N/A"/>
    <n v="21"/>
    <n v="4.99"/>
    <b v="0"/>
    <n v="5"/>
    <s v="Friday"/>
    <s v="Weekend"/>
    <s v="Order&lt;=35"/>
    <x v="1"/>
  </r>
  <r>
    <n v="1"/>
    <n v="1"/>
    <s v="11-00417"/>
    <x v="4"/>
    <x v="4"/>
    <d v="1899-12-30T17:57:00"/>
    <s v="Delivered"/>
    <n v="99"/>
    <n v="90"/>
    <n v="4.99"/>
    <b v="0"/>
    <n v="5"/>
    <s v="Friday"/>
    <s v="Weekend"/>
    <s v="Order&gt;35"/>
    <x v="1"/>
  </r>
  <r>
    <n v="1"/>
    <n v="1"/>
    <s v="11-00419"/>
    <x v="4"/>
    <x v="4"/>
    <d v="1899-12-30T17:59:00"/>
    <s v="Delivered"/>
    <n v="93"/>
    <n v="57"/>
    <n v="4.99"/>
    <b v="0"/>
    <n v="5"/>
    <s v="Friday"/>
    <s v="Weekend"/>
    <s v="Order&gt;35"/>
    <x v="1"/>
  </r>
  <r>
    <n v="1"/>
    <n v="1"/>
    <s v="11-00420"/>
    <x v="4"/>
    <x v="4"/>
    <d v="1899-12-30T18:00:00"/>
    <s v="Delivered"/>
    <n v="185"/>
    <n v="64"/>
    <n v="4.99"/>
    <b v="0"/>
    <n v="5"/>
    <s v="Friday"/>
    <s v="Weekend"/>
    <s v="Order&gt;35"/>
    <x v="2"/>
  </r>
  <r>
    <n v="1"/>
    <n v="1"/>
    <s v="11-00422"/>
    <x v="4"/>
    <x v="4"/>
    <d v="1899-12-30T18:01:00"/>
    <s v="Delivered"/>
    <n v="136"/>
    <n v="49"/>
    <n v="4.99"/>
    <b v="0"/>
    <n v="5"/>
    <s v="Friday"/>
    <s v="Weekend"/>
    <s v="Order&gt;35"/>
    <x v="2"/>
  </r>
  <r>
    <n v="1"/>
    <n v="1"/>
    <s v="11-00421"/>
    <x v="4"/>
    <x v="4"/>
    <d v="1899-12-30T18:01:00"/>
    <s v="Delivered"/>
    <n v="182"/>
    <n v="54"/>
    <n v="4.99"/>
    <b v="0"/>
    <n v="5"/>
    <s v="Friday"/>
    <s v="Weekend"/>
    <s v="Order&gt;35"/>
    <x v="2"/>
  </r>
  <r>
    <n v="1"/>
    <n v="1"/>
    <s v="11-00423"/>
    <x v="4"/>
    <x v="4"/>
    <d v="1899-12-30T18:01:00"/>
    <s v="Delivered"/>
    <n v="131"/>
    <n v="138"/>
    <n v="4.99"/>
    <b v="0"/>
    <n v="5"/>
    <s v="Friday"/>
    <s v="Weekend"/>
    <s v="Order&gt;35"/>
    <x v="2"/>
  </r>
  <r>
    <n v="1"/>
    <n v="1"/>
    <s v="11-00424"/>
    <x v="4"/>
    <x v="4"/>
    <d v="1899-12-30T18:05:00"/>
    <s v="Void"/>
    <s v="N/A"/>
    <n v="23"/>
    <n v="4.99"/>
    <b v="0"/>
    <n v="5"/>
    <s v="Friday"/>
    <s v="Weekend"/>
    <s v="Order&lt;=35"/>
    <x v="2"/>
  </r>
  <r>
    <n v="1"/>
    <n v="1"/>
    <s v="11-00425"/>
    <x v="4"/>
    <x v="4"/>
    <d v="1899-12-30T18:06:00"/>
    <s v="Delivered"/>
    <n v="155"/>
    <n v="82"/>
    <n v="4.99"/>
    <b v="0"/>
    <n v="5"/>
    <s v="Friday"/>
    <s v="Weekend"/>
    <s v="Order&gt;35"/>
    <x v="2"/>
  </r>
  <r>
    <n v="1"/>
    <n v="1"/>
    <s v="11-00426"/>
    <x v="4"/>
    <x v="4"/>
    <d v="1899-12-30T18:10:00"/>
    <s v="Delivered"/>
    <n v="133"/>
    <n v="64"/>
    <n v="4.99"/>
    <b v="0"/>
    <n v="5"/>
    <s v="Friday"/>
    <s v="Weekend"/>
    <s v="Order&gt;35"/>
    <x v="2"/>
  </r>
  <r>
    <n v="1"/>
    <n v="1"/>
    <s v="11-00427"/>
    <x v="4"/>
    <x v="4"/>
    <d v="1899-12-30T18:10:00"/>
    <s v="Delivered"/>
    <n v="133"/>
    <n v="84"/>
    <n v="4.99"/>
    <b v="0"/>
    <n v="5"/>
    <s v="Friday"/>
    <s v="Weekend"/>
    <s v="Order&gt;35"/>
    <x v="2"/>
  </r>
  <r>
    <n v="1"/>
    <n v="1"/>
    <s v="11-00428"/>
    <x v="4"/>
    <x v="4"/>
    <d v="1899-12-30T18:11:00"/>
    <s v="Delivered"/>
    <n v="115"/>
    <n v="36"/>
    <n v="4.99"/>
    <b v="0"/>
    <n v="5"/>
    <s v="Friday"/>
    <s v="Weekend"/>
    <s v="Order&gt;35"/>
    <x v="2"/>
  </r>
  <r>
    <n v="1"/>
    <n v="1"/>
    <s v="11-00429"/>
    <x v="4"/>
    <x v="4"/>
    <d v="1899-12-30T18:14:00"/>
    <s v="Delivered"/>
    <n v="174"/>
    <n v="77"/>
    <n v="4.99"/>
    <b v="0"/>
    <n v="5"/>
    <s v="Friday"/>
    <s v="Weekend"/>
    <s v="Order&gt;35"/>
    <x v="2"/>
  </r>
  <r>
    <n v="1"/>
    <n v="1"/>
    <s v="11-00430"/>
    <x v="4"/>
    <x v="4"/>
    <d v="1899-12-30T18:15:00"/>
    <s v="Delivered"/>
    <n v="166"/>
    <n v="50"/>
    <n v="4.99"/>
    <b v="0"/>
    <n v="5"/>
    <s v="Friday"/>
    <s v="Weekend"/>
    <s v="Order&gt;35"/>
    <x v="2"/>
  </r>
  <r>
    <n v="1"/>
    <n v="1"/>
    <s v="11-00431"/>
    <x v="4"/>
    <x v="4"/>
    <d v="1899-12-30T18:19:00"/>
    <s v="Delivered"/>
    <n v="113"/>
    <n v="85"/>
    <n v="4.99"/>
    <b v="0"/>
    <n v="5"/>
    <s v="Friday"/>
    <s v="Weekend"/>
    <s v="Order&gt;35"/>
    <x v="2"/>
  </r>
  <r>
    <n v="1"/>
    <n v="1"/>
    <s v="11-00432"/>
    <x v="4"/>
    <x v="4"/>
    <d v="1899-12-30T18:21:00"/>
    <s v="Void"/>
    <s v="N/A"/>
    <n v="24"/>
    <n v="4.99"/>
    <b v="0"/>
    <n v="5"/>
    <s v="Friday"/>
    <s v="Weekend"/>
    <s v="Order&lt;=35"/>
    <x v="2"/>
  </r>
  <r>
    <n v="1"/>
    <n v="1"/>
    <s v="11-00433"/>
    <x v="4"/>
    <x v="4"/>
    <d v="1899-12-30T18:22:00"/>
    <s v="Delivered"/>
    <n v="152"/>
    <n v="88"/>
    <n v="4.99"/>
    <b v="0"/>
    <n v="5"/>
    <s v="Friday"/>
    <s v="Weekend"/>
    <s v="Order&gt;35"/>
    <x v="2"/>
  </r>
  <r>
    <n v="1"/>
    <n v="1"/>
    <s v="11-00434"/>
    <x v="4"/>
    <x v="4"/>
    <d v="1899-12-30T18:23:00"/>
    <s v="Void"/>
    <s v="N/A"/>
    <n v="24"/>
    <n v="4.99"/>
    <b v="0"/>
    <n v="5"/>
    <s v="Friday"/>
    <s v="Weekend"/>
    <s v="Order&lt;=35"/>
    <x v="2"/>
  </r>
  <r>
    <n v="1"/>
    <n v="1"/>
    <s v="11-00435"/>
    <x v="4"/>
    <x v="4"/>
    <d v="1899-12-30T18:24:00"/>
    <s v="Void"/>
    <s v="N/A"/>
    <n v="26"/>
    <n v="4.99"/>
    <b v="0"/>
    <n v="5"/>
    <s v="Friday"/>
    <s v="Weekend"/>
    <s v="Order&lt;=35"/>
    <x v="2"/>
  </r>
  <r>
    <n v="1"/>
    <n v="1"/>
    <s v="11-00437"/>
    <x v="4"/>
    <x v="4"/>
    <d v="1899-12-30T18:27:00"/>
    <s v="Delivered"/>
    <n v="132"/>
    <n v="70"/>
    <n v="4.99"/>
    <b v="0"/>
    <n v="5"/>
    <s v="Friday"/>
    <s v="Weekend"/>
    <s v="Order&gt;35"/>
    <x v="2"/>
  </r>
  <r>
    <n v="1"/>
    <n v="1"/>
    <s v="11-00436"/>
    <x v="4"/>
    <x v="4"/>
    <d v="1899-12-30T18:27:00"/>
    <s v="Delivered"/>
    <n v="142"/>
    <n v="77"/>
    <n v="4.99"/>
    <b v="0"/>
    <n v="5"/>
    <s v="Friday"/>
    <s v="Weekend"/>
    <s v="Order&gt;35"/>
    <x v="2"/>
  </r>
  <r>
    <n v="1"/>
    <n v="1"/>
    <s v="11-00439"/>
    <x v="4"/>
    <x v="4"/>
    <d v="1899-12-30T18:28:00"/>
    <s v="Delivered"/>
    <n v="194"/>
    <n v="31"/>
    <n v="4.99"/>
    <b v="0"/>
    <n v="5"/>
    <s v="Friday"/>
    <s v="Weekend"/>
    <s v="Order&lt;=35"/>
    <x v="2"/>
  </r>
  <r>
    <n v="1"/>
    <n v="1"/>
    <s v="11-00440"/>
    <x v="4"/>
    <x v="4"/>
    <d v="1899-12-30T18:28:00"/>
    <s v="Delivered"/>
    <n v="133"/>
    <n v="84"/>
    <n v="4.99"/>
    <b v="0"/>
    <n v="5"/>
    <s v="Friday"/>
    <s v="Weekend"/>
    <s v="Order&gt;35"/>
    <x v="2"/>
  </r>
  <r>
    <n v="1"/>
    <n v="1"/>
    <s v="11-00438"/>
    <x v="4"/>
    <x v="4"/>
    <d v="1899-12-30T18:28:00"/>
    <s v="Delivered"/>
    <n v="178"/>
    <n v="169"/>
    <n v="4.99"/>
    <b v="1"/>
    <n v="5"/>
    <s v="Friday"/>
    <s v="Weekend"/>
    <s v="Order&gt;35"/>
    <x v="2"/>
  </r>
  <r>
    <n v="1"/>
    <n v="1"/>
    <s v="11-00442"/>
    <x v="4"/>
    <x v="4"/>
    <d v="1899-12-30T18:29:00"/>
    <s v="Void"/>
    <s v="N/A"/>
    <n v="26"/>
    <n v="4.99"/>
    <b v="0"/>
    <n v="5"/>
    <s v="Friday"/>
    <s v="Weekend"/>
    <s v="Order&lt;=35"/>
    <x v="2"/>
  </r>
  <r>
    <n v="1"/>
    <n v="1"/>
    <s v="11-00443"/>
    <x v="4"/>
    <x v="4"/>
    <d v="1899-12-30T18:29:00"/>
    <s v="Void"/>
    <s v="N/A"/>
    <n v="27"/>
    <n v="4.99"/>
    <b v="0"/>
    <n v="5"/>
    <s v="Friday"/>
    <s v="Weekend"/>
    <s v="Order&lt;=35"/>
    <x v="2"/>
  </r>
  <r>
    <n v="1"/>
    <n v="1"/>
    <s v="11-00441"/>
    <x v="4"/>
    <x v="4"/>
    <d v="1899-12-30T18:29:00"/>
    <s v="Delivered"/>
    <n v="160"/>
    <n v="38"/>
    <n v="4.99"/>
    <b v="0"/>
    <n v="5"/>
    <s v="Friday"/>
    <s v="Weekend"/>
    <s v="Order&gt;35"/>
    <x v="2"/>
  </r>
  <r>
    <n v="1"/>
    <n v="1"/>
    <s v="11-00444"/>
    <x v="4"/>
    <x v="4"/>
    <d v="1899-12-30T18:30:00"/>
    <s v="Delivered"/>
    <n v="138"/>
    <n v="58"/>
    <n v="4.99"/>
    <b v="1"/>
    <n v="5"/>
    <s v="Friday"/>
    <s v="Weekend"/>
    <s v="Order&gt;35"/>
    <x v="2"/>
  </r>
  <r>
    <n v="1"/>
    <n v="1"/>
    <s v="11-00445"/>
    <x v="4"/>
    <x v="4"/>
    <d v="1899-12-30T18:31:00"/>
    <s v="Void"/>
    <s v="N/A"/>
    <n v="26"/>
    <n v="4.99"/>
    <b v="0"/>
    <n v="5"/>
    <s v="Friday"/>
    <s v="Weekend"/>
    <s v="Order&lt;=35"/>
    <x v="2"/>
  </r>
  <r>
    <n v="1"/>
    <n v="1"/>
    <s v="11-00448"/>
    <x v="4"/>
    <x v="4"/>
    <d v="1899-12-30T18:32:00"/>
    <s v="Delivered"/>
    <n v="125"/>
    <n v="60"/>
    <n v="4.99"/>
    <b v="0"/>
    <n v="5"/>
    <s v="Friday"/>
    <s v="Weekend"/>
    <s v="Order&gt;35"/>
    <x v="2"/>
  </r>
  <r>
    <n v="1"/>
    <n v="1"/>
    <s v="11-00446"/>
    <x v="4"/>
    <x v="4"/>
    <d v="1899-12-30T18:32:00"/>
    <s v="Delivered"/>
    <n v="139"/>
    <n v="73"/>
    <n v="4.99"/>
    <b v="0"/>
    <n v="5"/>
    <s v="Friday"/>
    <s v="Weekend"/>
    <s v="Order&gt;35"/>
    <x v="2"/>
  </r>
  <r>
    <n v="1"/>
    <n v="1"/>
    <s v="11-00447"/>
    <x v="4"/>
    <x v="4"/>
    <d v="1899-12-30T18:32:00"/>
    <s v="Delivered"/>
    <n v="165"/>
    <n v="81"/>
    <n v="4.99"/>
    <b v="0"/>
    <n v="5"/>
    <s v="Friday"/>
    <s v="Weekend"/>
    <s v="Order&gt;35"/>
    <x v="2"/>
  </r>
  <r>
    <n v="1"/>
    <n v="1"/>
    <s v="11-00449"/>
    <x v="4"/>
    <x v="4"/>
    <d v="1899-12-30T18:33:00"/>
    <s v="Delivered"/>
    <n v="126"/>
    <n v="59"/>
    <n v="4.99"/>
    <b v="0"/>
    <n v="5"/>
    <s v="Friday"/>
    <s v="Weekend"/>
    <s v="Order&gt;35"/>
    <x v="2"/>
  </r>
  <r>
    <n v="1"/>
    <n v="1"/>
    <s v="11-00450"/>
    <x v="4"/>
    <x v="4"/>
    <d v="1899-12-30T18:35:00"/>
    <s v="Delivered"/>
    <n v="159"/>
    <n v="41"/>
    <n v="4.99"/>
    <b v="0"/>
    <n v="5"/>
    <s v="Friday"/>
    <s v="Weekend"/>
    <s v="Order&gt;35"/>
    <x v="2"/>
  </r>
  <r>
    <n v="1"/>
    <n v="1"/>
    <s v="11-00452"/>
    <x v="4"/>
    <x v="4"/>
    <d v="1899-12-30T18:36:00"/>
    <s v="Void"/>
    <s v="N/A"/>
    <n v="24"/>
    <n v="4.99"/>
    <b v="0"/>
    <n v="5"/>
    <s v="Friday"/>
    <s v="Weekend"/>
    <s v="Order&lt;=35"/>
    <x v="2"/>
  </r>
  <r>
    <n v="1"/>
    <n v="1"/>
    <s v="11-00451"/>
    <x v="4"/>
    <x v="4"/>
    <d v="1899-12-30T18:36:00"/>
    <s v="Delivered"/>
    <n v="139"/>
    <n v="47"/>
    <n v="4.99"/>
    <b v="0"/>
    <n v="5"/>
    <s v="Friday"/>
    <s v="Weekend"/>
    <s v="Order&gt;35"/>
    <x v="2"/>
  </r>
  <r>
    <n v="1"/>
    <n v="1"/>
    <s v="11-00453"/>
    <x v="4"/>
    <x v="4"/>
    <d v="1899-12-30T18:37:00"/>
    <s v="Delivered"/>
    <n v="179"/>
    <n v="165"/>
    <n v="4.99"/>
    <b v="0"/>
    <n v="5"/>
    <s v="Friday"/>
    <s v="Weekend"/>
    <s v="Order&gt;35"/>
    <x v="2"/>
  </r>
  <r>
    <n v="1"/>
    <n v="1"/>
    <s v="11-00454"/>
    <x v="4"/>
    <x v="4"/>
    <d v="1899-12-30T18:38:00"/>
    <s v="Delivered"/>
    <n v="222"/>
    <n v="237"/>
    <n v="4.99"/>
    <b v="0"/>
    <n v="5"/>
    <s v="Friday"/>
    <s v="Weekend"/>
    <s v="Order&gt;35"/>
    <x v="2"/>
  </r>
  <r>
    <n v="1"/>
    <n v="1"/>
    <s v="11-00456"/>
    <x v="4"/>
    <x v="4"/>
    <d v="1899-12-30T18:41:00"/>
    <s v="Void"/>
    <s v="N/A"/>
    <n v="27"/>
    <n v="4.99"/>
    <b v="0"/>
    <n v="5"/>
    <s v="Friday"/>
    <s v="Weekend"/>
    <s v="Order&lt;=35"/>
    <x v="2"/>
  </r>
  <r>
    <n v="1"/>
    <n v="1"/>
    <s v="11-00455"/>
    <x v="4"/>
    <x v="4"/>
    <d v="1899-12-30T18:41:00"/>
    <s v="Delivered"/>
    <n v="155"/>
    <n v="41"/>
    <n v="4.99"/>
    <b v="0"/>
    <n v="5"/>
    <s v="Friday"/>
    <s v="Weekend"/>
    <s v="Order&gt;35"/>
    <x v="2"/>
  </r>
  <r>
    <n v="1"/>
    <n v="1"/>
    <s v="11-00458"/>
    <x v="4"/>
    <x v="4"/>
    <d v="1899-12-30T18:43:00"/>
    <s v="Void"/>
    <s v="N/A"/>
    <n v="21"/>
    <n v="4.99"/>
    <b v="0"/>
    <n v="5"/>
    <s v="Friday"/>
    <s v="Weekend"/>
    <s v="Order&lt;=35"/>
    <x v="2"/>
  </r>
  <r>
    <n v="1"/>
    <n v="1"/>
    <s v="11-00457"/>
    <x v="4"/>
    <x v="4"/>
    <d v="1899-12-30T18:43:00"/>
    <s v="Void"/>
    <s v="N/A"/>
    <n v="24"/>
    <n v="4.99"/>
    <b v="0"/>
    <n v="5"/>
    <s v="Friday"/>
    <s v="Weekend"/>
    <s v="Order&lt;=35"/>
    <x v="2"/>
  </r>
  <r>
    <n v="1"/>
    <n v="1"/>
    <s v="11-00459"/>
    <x v="4"/>
    <x v="4"/>
    <d v="1899-12-30T18:43:00"/>
    <s v="Delivered"/>
    <n v="171"/>
    <n v="40"/>
    <n v="4.99"/>
    <b v="0"/>
    <n v="5"/>
    <s v="Friday"/>
    <s v="Weekend"/>
    <s v="Order&gt;35"/>
    <x v="2"/>
  </r>
  <r>
    <n v="1"/>
    <n v="1"/>
    <s v="11-00460"/>
    <x v="4"/>
    <x v="4"/>
    <d v="1899-12-30T18:46:00"/>
    <s v="Void"/>
    <s v="N/A"/>
    <n v="21"/>
    <n v="4.99"/>
    <b v="0"/>
    <n v="5"/>
    <s v="Friday"/>
    <s v="Weekend"/>
    <s v="Order&lt;=35"/>
    <x v="2"/>
  </r>
  <r>
    <n v="1"/>
    <n v="1"/>
    <s v="11-00461"/>
    <x v="4"/>
    <x v="4"/>
    <d v="1899-12-30T18:50:00"/>
    <s v="Delivered"/>
    <n v="165"/>
    <n v="162"/>
    <n v="4.99"/>
    <b v="0"/>
    <n v="5"/>
    <s v="Friday"/>
    <s v="Weekend"/>
    <s v="Order&gt;35"/>
    <x v="2"/>
  </r>
  <r>
    <n v="1"/>
    <n v="1"/>
    <s v="11-00462"/>
    <x v="4"/>
    <x v="4"/>
    <d v="1899-12-30T18:52:00"/>
    <s v="Delivered"/>
    <n v="137"/>
    <n v="242"/>
    <n v="4.99"/>
    <b v="0"/>
    <n v="5"/>
    <s v="Friday"/>
    <s v="Weekend"/>
    <s v="Order&gt;35"/>
    <x v="2"/>
  </r>
  <r>
    <n v="1"/>
    <n v="1"/>
    <s v="11-00463"/>
    <x v="4"/>
    <x v="4"/>
    <d v="1899-12-30T18:53:00"/>
    <s v="Delivered"/>
    <n v="123"/>
    <n v="42"/>
    <n v="4.99"/>
    <b v="0"/>
    <n v="5"/>
    <s v="Friday"/>
    <s v="Weekend"/>
    <s v="Order&gt;35"/>
    <x v="2"/>
  </r>
  <r>
    <n v="1"/>
    <n v="1"/>
    <s v="11-00465"/>
    <x v="4"/>
    <x v="4"/>
    <d v="1899-12-30T18:54:00"/>
    <s v="Delivered"/>
    <n v="143"/>
    <n v="56"/>
    <n v="4.99"/>
    <b v="0"/>
    <n v="5"/>
    <s v="Friday"/>
    <s v="Weekend"/>
    <s v="Order&gt;35"/>
    <x v="2"/>
  </r>
  <r>
    <n v="1"/>
    <n v="1"/>
    <s v="11-00464"/>
    <x v="4"/>
    <x v="4"/>
    <d v="1899-12-30T18:54:00"/>
    <s v="Delivered"/>
    <n v="141"/>
    <n v="88"/>
    <n v="4.99"/>
    <b v="0"/>
    <n v="5"/>
    <s v="Friday"/>
    <s v="Weekend"/>
    <s v="Order&gt;35"/>
    <x v="2"/>
  </r>
  <r>
    <n v="1"/>
    <n v="1"/>
    <s v="11-00467"/>
    <x v="4"/>
    <x v="4"/>
    <d v="1899-12-30T18:55:00"/>
    <s v="Void"/>
    <s v="N/A"/>
    <n v="24"/>
    <n v="4.99"/>
    <b v="0"/>
    <n v="5"/>
    <s v="Friday"/>
    <s v="Weekend"/>
    <s v="Order&lt;=35"/>
    <x v="2"/>
  </r>
  <r>
    <n v="1"/>
    <n v="1"/>
    <s v="11-00466"/>
    <x v="4"/>
    <x v="4"/>
    <d v="1899-12-30T18:55:00"/>
    <s v="Delivered"/>
    <n v="168"/>
    <n v="43"/>
    <n v="4.99"/>
    <b v="0"/>
    <n v="5"/>
    <s v="Friday"/>
    <s v="Weekend"/>
    <s v="Order&gt;35"/>
    <x v="2"/>
  </r>
  <r>
    <n v="1"/>
    <n v="1"/>
    <s v="11-00468"/>
    <x v="4"/>
    <x v="4"/>
    <d v="1899-12-30T18:56:00"/>
    <s v="Delivered"/>
    <n v="182"/>
    <n v="33"/>
    <n v="4.99"/>
    <b v="1"/>
    <n v="5"/>
    <s v="Friday"/>
    <s v="Weekend"/>
    <s v="Order&lt;=35"/>
    <x v="2"/>
  </r>
  <r>
    <n v="1"/>
    <n v="1"/>
    <s v="11-00469"/>
    <x v="4"/>
    <x v="4"/>
    <d v="1899-12-30T18:57:00"/>
    <s v="Delivered"/>
    <n v="143"/>
    <n v="32"/>
    <n v="4.99"/>
    <b v="0"/>
    <n v="5"/>
    <s v="Friday"/>
    <s v="Weekend"/>
    <s v="Order&lt;=35"/>
    <x v="2"/>
  </r>
  <r>
    <n v="1"/>
    <n v="1"/>
    <s v="11-00471"/>
    <x v="4"/>
    <x v="4"/>
    <d v="1899-12-30T18:59:00"/>
    <s v="Delivered"/>
    <n v="149"/>
    <n v="41"/>
    <n v="4.99"/>
    <b v="1"/>
    <n v="5"/>
    <s v="Friday"/>
    <s v="Weekend"/>
    <s v="Order&gt;35"/>
    <x v="2"/>
  </r>
  <r>
    <n v="1"/>
    <n v="1"/>
    <s v="11-00470"/>
    <x v="4"/>
    <x v="4"/>
    <d v="1899-12-30T18:59:00"/>
    <s v="Delivered"/>
    <n v="178"/>
    <n v="51"/>
    <n v="4.99"/>
    <b v="0"/>
    <n v="5"/>
    <s v="Friday"/>
    <s v="Weekend"/>
    <s v="Order&gt;35"/>
    <x v="2"/>
  </r>
  <r>
    <n v="1"/>
    <n v="1"/>
    <s v="11-00472"/>
    <x v="4"/>
    <x v="4"/>
    <d v="1899-12-30T19:02:00"/>
    <s v="Delivered"/>
    <n v="148"/>
    <n v="57"/>
    <n v="4.99"/>
    <b v="0"/>
    <n v="5"/>
    <s v="Friday"/>
    <s v="Weekend"/>
    <s v="Order&gt;35"/>
    <x v="2"/>
  </r>
  <r>
    <n v="1"/>
    <n v="1"/>
    <s v="11-00473"/>
    <x v="4"/>
    <x v="4"/>
    <d v="1899-12-30T19:09:00"/>
    <s v="Delivered"/>
    <n v="104"/>
    <n v="38"/>
    <n v="4.99"/>
    <b v="0"/>
    <n v="5"/>
    <s v="Friday"/>
    <s v="Weekend"/>
    <s v="Order&gt;35"/>
    <x v="2"/>
  </r>
  <r>
    <n v="1"/>
    <n v="1"/>
    <s v="11-00474"/>
    <x v="4"/>
    <x v="4"/>
    <d v="1899-12-30T19:12:00"/>
    <s v="Void"/>
    <s v="N/A"/>
    <n v="23"/>
    <n v="4.99"/>
    <b v="0"/>
    <n v="5"/>
    <s v="Friday"/>
    <s v="Weekend"/>
    <s v="Order&lt;=35"/>
    <x v="2"/>
  </r>
  <r>
    <n v="1"/>
    <n v="1"/>
    <s v="11-00475"/>
    <x v="4"/>
    <x v="4"/>
    <d v="1899-12-30T19:13:00"/>
    <s v="Delivered"/>
    <n v="112"/>
    <n v="67"/>
    <n v="4.99"/>
    <b v="0"/>
    <n v="5"/>
    <s v="Friday"/>
    <s v="Weekend"/>
    <s v="Order&gt;35"/>
    <x v="2"/>
  </r>
  <r>
    <n v="1"/>
    <n v="1"/>
    <s v="11-00476"/>
    <x v="4"/>
    <x v="4"/>
    <d v="1899-12-30T19:16:00"/>
    <s v="Delivered"/>
    <n v="145"/>
    <n v="37"/>
    <n v="4.99"/>
    <b v="0"/>
    <n v="5"/>
    <s v="Friday"/>
    <s v="Weekend"/>
    <s v="Order&gt;35"/>
    <x v="2"/>
  </r>
  <r>
    <n v="1"/>
    <n v="1"/>
    <s v="11-00477"/>
    <x v="4"/>
    <x v="4"/>
    <d v="1899-12-30T19:19:00"/>
    <s v="Delivered"/>
    <n v="166"/>
    <n v="187"/>
    <n v="4.99"/>
    <b v="0"/>
    <n v="5"/>
    <s v="Friday"/>
    <s v="Weekend"/>
    <s v="Order&gt;35"/>
    <x v="2"/>
  </r>
  <r>
    <n v="1"/>
    <n v="1"/>
    <s v="11-00478"/>
    <x v="4"/>
    <x v="4"/>
    <d v="1899-12-30T19:23:00"/>
    <s v="Delivered"/>
    <n v="145"/>
    <n v="36"/>
    <n v="4.99"/>
    <b v="0"/>
    <n v="5"/>
    <s v="Friday"/>
    <s v="Weekend"/>
    <s v="Order&gt;35"/>
    <x v="2"/>
  </r>
  <r>
    <n v="1"/>
    <n v="1"/>
    <s v="11-00479"/>
    <x v="4"/>
    <x v="4"/>
    <d v="1899-12-30T19:24:00"/>
    <s v="Delivered"/>
    <n v="110"/>
    <n v="45"/>
    <n v="4.99"/>
    <b v="0"/>
    <n v="5"/>
    <s v="Friday"/>
    <s v="Weekend"/>
    <s v="Order&gt;35"/>
    <x v="2"/>
  </r>
  <r>
    <n v="1"/>
    <n v="1"/>
    <s v="11-00480"/>
    <x v="4"/>
    <x v="4"/>
    <d v="1899-12-30T19:25:00"/>
    <s v="Delivered"/>
    <n v="123"/>
    <n v="28"/>
    <n v="4.99"/>
    <b v="0"/>
    <n v="5"/>
    <s v="Friday"/>
    <s v="Weekend"/>
    <s v="Order&lt;=35"/>
    <x v="2"/>
  </r>
  <r>
    <n v="1"/>
    <n v="1"/>
    <s v="11-00481"/>
    <x v="4"/>
    <x v="4"/>
    <d v="1899-12-30T19:26:00"/>
    <s v="Delivered"/>
    <n v="176"/>
    <n v="52"/>
    <n v="4.99"/>
    <b v="0"/>
    <n v="5"/>
    <s v="Friday"/>
    <s v="Weekend"/>
    <s v="Order&gt;35"/>
    <x v="2"/>
  </r>
  <r>
    <n v="1"/>
    <n v="1"/>
    <s v="11-00482"/>
    <x v="4"/>
    <x v="4"/>
    <d v="1899-12-30T19:28:00"/>
    <s v="Delivered"/>
    <n v="110"/>
    <n v="53"/>
    <n v="4.99"/>
    <b v="0"/>
    <n v="5"/>
    <s v="Friday"/>
    <s v="Weekend"/>
    <s v="Order&gt;35"/>
    <x v="2"/>
  </r>
  <r>
    <n v="1"/>
    <n v="1"/>
    <s v="11-00483"/>
    <x v="4"/>
    <x v="4"/>
    <d v="1899-12-30T19:29:00"/>
    <s v="Delivered"/>
    <n v="119"/>
    <n v="59"/>
    <n v="4.99"/>
    <b v="0"/>
    <n v="5"/>
    <s v="Friday"/>
    <s v="Weekend"/>
    <s v="Order&gt;35"/>
    <x v="2"/>
  </r>
  <r>
    <n v="1"/>
    <n v="1"/>
    <s v="11-00484"/>
    <x v="4"/>
    <x v="4"/>
    <d v="1899-12-30T19:32:00"/>
    <s v="Delivered"/>
    <n v="159"/>
    <n v="31"/>
    <n v="4.99"/>
    <b v="0"/>
    <n v="5"/>
    <s v="Friday"/>
    <s v="Weekend"/>
    <s v="Order&lt;=35"/>
    <x v="2"/>
  </r>
  <r>
    <n v="1"/>
    <n v="1"/>
    <s v="11-00485"/>
    <x v="4"/>
    <x v="4"/>
    <d v="1899-12-30T19:33:00"/>
    <s v="Delivered"/>
    <n v="134"/>
    <n v="82"/>
    <n v="4.99"/>
    <b v="0"/>
    <n v="5"/>
    <s v="Friday"/>
    <s v="Weekend"/>
    <s v="Order&gt;35"/>
    <x v="2"/>
  </r>
  <r>
    <n v="1"/>
    <n v="1"/>
    <s v="11-00486"/>
    <x v="4"/>
    <x v="4"/>
    <d v="1899-12-30T19:34:00"/>
    <s v="Delivered"/>
    <n v="112"/>
    <n v="48"/>
    <n v="4.99"/>
    <b v="0"/>
    <n v="5"/>
    <s v="Friday"/>
    <s v="Weekend"/>
    <s v="Order&gt;35"/>
    <x v="2"/>
  </r>
  <r>
    <n v="1"/>
    <n v="1"/>
    <s v="11-00487"/>
    <x v="4"/>
    <x v="4"/>
    <d v="1899-12-30T19:37:00"/>
    <s v="Delivered"/>
    <n v="132"/>
    <n v="37"/>
    <n v="4.99"/>
    <b v="0"/>
    <n v="5"/>
    <s v="Friday"/>
    <s v="Weekend"/>
    <s v="Order&gt;35"/>
    <x v="2"/>
  </r>
  <r>
    <n v="1"/>
    <n v="1"/>
    <s v="11-00489"/>
    <x v="4"/>
    <x v="4"/>
    <d v="1899-12-30T19:41:00"/>
    <s v="Delivered"/>
    <n v="128"/>
    <n v="29"/>
    <n v="4.99"/>
    <b v="0"/>
    <n v="5"/>
    <s v="Friday"/>
    <s v="Weekend"/>
    <s v="Order&lt;=35"/>
    <x v="2"/>
  </r>
  <r>
    <n v="1"/>
    <n v="1"/>
    <s v="11-00488"/>
    <x v="4"/>
    <x v="4"/>
    <d v="1899-12-30T19:41:00"/>
    <s v="Delivered"/>
    <n v="136"/>
    <n v="32"/>
    <n v="4.99"/>
    <b v="0"/>
    <n v="5"/>
    <s v="Friday"/>
    <s v="Weekend"/>
    <s v="Order&lt;=35"/>
    <x v="2"/>
  </r>
  <r>
    <n v="1"/>
    <n v="1"/>
    <s v="11-00490"/>
    <x v="4"/>
    <x v="4"/>
    <d v="1899-12-30T19:43:00"/>
    <s v="Delivered"/>
    <n v="80"/>
    <n v="103"/>
    <n v="4.99"/>
    <b v="0"/>
    <n v="5"/>
    <s v="Friday"/>
    <s v="Weekend"/>
    <s v="Order&gt;35"/>
    <x v="2"/>
  </r>
  <r>
    <n v="1"/>
    <n v="1"/>
    <s v="11-00491"/>
    <x v="4"/>
    <x v="4"/>
    <d v="1899-12-30T19:45:00"/>
    <s v="Delivered"/>
    <n v="101"/>
    <n v="33"/>
    <n v="4.99"/>
    <b v="0"/>
    <n v="5"/>
    <s v="Friday"/>
    <s v="Weekend"/>
    <s v="Order&lt;=35"/>
    <x v="2"/>
  </r>
  <r>
    <n v="1"/>
    <n v="1"/>
    <s v="11-00493"/>
    <x v="4"/>
    <x v="4"/>
    <d v="1899-12-30T19:48:00"/>
    <s v="Delivered"/>
    <n v="129"/>
    <n v="67"/>
    <n v="4.99"/>
    <b v="1"/>
    <n v="5"/>
    <s v="Friday"/>
    <s v="Weekend"/>
    <s v="Order&gt;35"/>
    <x v="2"/>
  </r>
  <r>
    <n v="1"/>
    <n v="1"/>
    <s v="11-00492"/>
    <x v="4"/>
    <x v="4"/>
    <d v="1899-12-30T19:48:00"/>
    <s v="Delivered"/>
    <n v="133"/>
    <n v="84"/>
    <n v="4.99"/>
    <b v="0"/>
    <n v="5"/>
    <s v="Friday"/>
    <s v="Weekend"/>
    <s v="Order&gt;35"/>
    <x v="2"/>
  </r>
  <r>
    <n v="1"/>
    <n v="1"/>
    <s v="11-00494"/>
    <x v="4"/>
    <x v="4"/>
    <d v="1899-12-30T19:51:00"/>
    <s v="Delivered"/>
    <n v="95"/>
    <n v="41"/>
    <n v="4.99"/>
    <b v="0"/>
    <n v="5"/>
    <s v="Friday"/>
    <s v="Weekend"/>
    <s v="Order&gt;35"/>
    <x v="2"/>
  </r>
  <r>
    <n v="1"/>
    <n v="1"/>
    <s v="11-00495"/>
    <x v="4"/>
    <x v="4"/>
    <d v="1899-12-30T19:53:00"/>
    <s v="Delivered"/>
    <n v="176"/>
    <n v="146"/>
    <n v="4.99"/>
    <b v="0"/>
    <n v="5"/>
    <s v="Friday"/>
    <s v="Weekend"/>
    <s v="Order&gt;35"/>
    <x v="2"/>
  </r>
  <r>
    <n v="1"/>
    <n v="1"/>
    <s v="11-00496"/>
    <x v="4"/>
    <x v="4"/>
    <d v="1899-12-30T19:54:00"/>
    <s v="Delivered"/>
    <n v="129"/>
    <n v="84"/>
    <n v="4.99"/>
    <b v="0"/>
    <n v="5"/>
    <s v="Friday"/>
    <s v="Weekend"/>
    <s v="Order&gt;35"/>
    <x v="2"/>
  </r>
  <r>
    <n v="1"/>
    <n v="1"/>
    <s v="11-00497"/>
    <x v="4"/>
    <x v="4"/>
    <d v="1899-12-30T19:57:00"/>
    <s v="Delivered"/>
    <n v="143"/>
    <n v="44"/>
    <n v="4.99"/>
    <b v="0"/>
    <n v="5"/>
    <s v="Friday"/>
    <s v="Weekend"/>
    <s v="Order&gt;35"/>
    <x v="2"/>
  </r>
  <r>
    <n v="1"/>
    <n v="1"/>
    <s v="11-00498"/>
    <x v="4"/>
    <x v="4"/>
    <d v="1899-12-30T19:59:00"/>
    <s v="Delivered"/>
    <n v="115"/>
    <n v="40"/>
    <n v="4.99"/>
    <b v="0"/>
    <n v="5"/>
    <s v="Friday"/>
    <s v="Weekend"/>
    <s v="Order&gt;35"/>
    <x v="2"/>
  </r>
  <r>
    <n v="1"/>
    <n v="1"/>
    <s v="11-00499"/>
    <x v="4"/>
    <x v="4"/>
    <d v="1899-12-30T19:59:00"/>
    <s v="Delivered"/>
    <n v="137"/>
    <n v="74"/>
    <n v="4.99"/>
    <b v="0"/>
    <n v="5"/>
    <s v="Friday"/>
    <s v="Weekend"/>
    <s v="Order&gt;35"/>
    <x v="2"/>
  </r>
  <r>
    <n v="1"/>
    <n v="1"/>
    <s v="11-00501"/>
    <x v="4"/>
    <x v="4"/>
    <d v="1899-12-30T20:05:00"/>
    <s v="Delivered"/>
    <n v="102"/>
    <n v="42"/>
    <n v="4.99"/>
    <b v="0"/>
    <n v="5"/>
    <s v="Friday"/>
    <s v="Weekend"/>
    <s v="Order&gt;35"/>
    <x v="2"/>
  </r>
  <r>
    <n v="1"/>
    <n v="1"/>
    <s v="11-00500"/>
    <x v="4"/>
    <x v="4"/>
    <d v="1899-12-30T20:05:00"/>
    <s v="Delivered"/>
    <n v="115"/>
    <n v="51"/>
    <n v="4.99"/>
    <b v="1"/>
    <n v="5"/>
    <s v="Friday"/>
    <s v="Weekend"/>
    <s v="Order&gt;35"/>
    <x v="2"/>
  </r>
  <r>
    <n v="1"/>
    <n v="1"/>
    <s v="11-00502"/>
    <x v="4"/>
    <x v="4"/>
    <d v="1899-12-30T20:07:00"/>
    <s v="Void"/>
    <s v="N/A"/>
    <n v="27"/>
    <n v="4.99"/>
    <b v="0"/>
    <n v="5"/>
    <s v="Friday"/>
    <s v="Weekend"/>
    <s v="Order&lt;=35"/>
    <x v="2"/>
  </r>
  <r>
    <n v="1"/>
    <n v="1"/>
    <s v="11-00503"/>
    <x v="4"/>
    <x v="4"/>
    <d v="1899-12-30T20:11:00"/>
    <s v="Delivered"/>
    <n v="131"/>
    <n v="40"/>
    <n v="4.99"/>
    <b v="0"/>
    <n v="5"/>
    <s v="Friday"/>
    <s v="Weekend"/>
    <s v="Order&gt;35"/>
    <x v="2"/>
  </r>
  <r>
    <n v="1"/>
    <n v="1"/>
    <s v="11-00504"/>
    <x v="4"/>
    <x v="4"/>
    <d v="1899-12-30T20:12:00"/>
    <s v="Void"/>
    <s v="N/A"/>
    <n v="35"/>
    <n v="4.99"/>
    <b v="0"/>
    <n v="5"/>
    <s v="Friday"/>
    <s v="Weekend"/>
    <s v="Order&lt;=35"/>
    <x v="2"/>
  </r>
  <r>
    <n v="1"/>
    <n v="1"/>
    <s v="11-00505"/>
    <x v="4"/>
    <x v="4"/>
    <d v="1899-12-30T20:20:00"/>
    <s v="Void"/>
    <s v="N/A"/>
    <n v="31"/>
    <n v="4.99"/>
    <b v="0"/>
    <n v="5"/>
    <s v="Friday"/>
    <s v="Weekend"/>
    <s v="Order&lt;=35"/>
    <x v="2"/>
  </r>
  <r>
    <n v="1"/>
    <n v="1"/>
    <s v="11-00506"/>
    <x v="4"/>
    <x v="4"/>
    <d v="1899-12-30T20:46:00"/>
    <s v="Delivered"/>
    <n v="97"/>
    <n v="61"/>
    <n v="4.99"/>
    <b v="0"/>
    <n v="5"/>
    <s v="Friday"/>
    <s v="Weekend"/>
    <s v="Order&gt;35"/>
    <x v="2"/>
  </r>
  <r>
    <n v="1"/>
    <n v="1"/>
    <s v="11-00507"/>
    <x v="4"/>
    <x v="4"/>
    <d v="1899-12-30T20:48:00"/>
    <s v="Delivered"/>
    <n v="122"/>
    <n v="94"/>
    <n v="4.99"/>
    <b v="0"/>
    <n v="5"/>
    <s v="Friday"/>
    <s v="Weekend"/>
    <s v="Order&gt;35"/>
    <x v="2"/>
  </r>
  <r>
    <n v="1"/>
    <n v="1"/>
    <s v="11-00508"/>
    <x v="4"/>
    <x v="4"/>
    <d v="1899-12-30T20:49:00"/>
    <s v="Delivered"/>
    <n v="118"/>
    <n v="42"/>
    <n v="4.99"/>
    <b v="0"/>
    <n v="5"/>
    <s v="Friday"/>
    <s v="Weekend"/>
    <s v="Order&gt;35"/>
    <x v="2"/>
  </r>
  <r>
    <n v="1"/>
    <n v="1"/>
    <s v="11-00509"/>
    <x v="4"/>
    <x v="4"/>
    <d v="1899-12-30T20:51:00"/>
    <s v="Delivered"/>
    <n v="118"/>
    <n v="89"/>
    <n v="4.99"/>
    <b v="0"/>
    <n v="5"/>
    <s v="Friday"/>
    <s v="Weekend"/>
    <s v="Order&gt;35"/>
    <x v="2"/>
  </r>
  <r>
    <n v="1"/>
    <n v="1"/>
    <s v="11-00511"/>
    <x v="4"/>
    <x v="4"/>
    <d v="1899-12-30T20:53:00"/>
    <s v="Delivered"/>
    <n v="90"/>
    <n v="39"/>
    <n v="4.99"/>
    <b v="0"/>
    <n v="5"/>
    <s v="Friday"/>
    <s v="Weekend"/>
    <s v="Order&gt;35"/>
    <x v="2"/>
  </r>
  <r>
    <n v="1"/>
    <n v="1"/>
    <s v="11-00510"/>
    <x v="4"/>
    <x v="4"/>
    <d v="1899-12-30T20:53:00"/>
    <s v="Delivered"/>
    <n v="99"/>
    <n v="57"/>
    <n v="4.99"/>
    <b v="0"/>
    <n v="5"/>
    <s v="Friday"/>
    <s v="Weekend"/>
    <s v="Order&gt;35"/>
    <x v="2"/>
  </r>
  <r>
    <n v="1"/>
    <n v="1"/>
    <s v="11-00512"/>
    <x v="4"/>
    <x v="4"/>
    <d v="1899-12-30T20:59:00"/>
    <s v="Delivered"/>
    <n v="102"/>
    <n v="82"/>
    <n v="4.99"/>
    <b v="0"/>
    <n v="5"/>
    <s v="Friday"/>
    <s v="Weekend"/>
    <s v="Order&gt;35"/>
    <x v="2"/>
  </r>
  <r>
    <n v="1"/>
    <n v="1"/>
    <s v="11-00513"/>
    <x v="5"/>
    <x v="5"/>
    <d v="1899-12-30T12:15:00"/>
    <s v="Delivered"/>
    <n v="46"/>
    <n v="55"/>
    <n v="4.99"/>
    <b v="0"/>
    <n v="6"/>
    <s v="Saturday"/>
    <s v="Weekend"/>
    <s v="Order&gt;35"/>
    <x v="0"/>
  </r>
  <r>
    <n v="1"/>
    <n v="1"/>
    <s v="11-00514"/>
    <x v="5"/>
    <x v="5"/>
    <d v="1899-12-30T12:15:00"/>
    <s v="Delivered"/>
    <n v="48"/>
    <n v="62"/>
    <n v="4.99"/>
    <b v="0"/>
    <n v="6"/>
    <s v="Saturday"/>
    <s v="Weekend"/>
    <s v="Order&gt;35"/>
    <x v="0"/>
  </r>
  <r>
    <n v="1"/>
    <n v="1"/>
    <s v="11-00515"/>
    <x v="5"/>
    <x v="5"/>
    <d v="1899-12-30T12:16:00"/>
    <s v="Delivered"/>
    <n v="51"/>
    <n v="31"/>
    <n v="4.99"/>
    <b v="0"/>
    <n v="6"/>
    <s v="Saturday"/>
    <s v="Weekend"/>
    <s v="Order&lt;=35"/>
    <x v="0"/>
  </r>
  <r>
    <n v="1"/>
    <n v="1"/>
    <s v="11-00516"/>
    <x v="5"/>
    <x v="5"/>
    <d v="1899-12-30T12:19:00"/>
    <s v="Delivered"/>
    <n v="41"/>
    <n v="131"/>
    <n v="4.99"/>
    <b v="0"/>
    <n v="6"/>
    <s v="Saturday"/>
    <s v="Weekend"/>
    <s v="Order&gt;35"/>
    <x v="0"/>
  </r>
  <r>
    <n v="1"/>
    <n v="1"/>
    <s v="11-00517"/>
    <x v="5"/>
    <x v="5"/>
    <d v="1899-12-30T12:22:00"/>
    <s v="Delivered"/>
    <n v="43"/>
    <n v="93"/>
    <n v="4.99"/>
    <b v="0"/>
    <n v="6"/>
    <s v="Saturday"/>
    <s v="Weekend"/>
    <s v="Order&gt;35"/>
    <x v="0"/>
  </r>
  <r>
    <n v="1"/>
    <n v="1"/>
    <s v="11-00518"/>
    <x v="5"/>
    <x v="5"/>
    <d v="1899-12-30T12:33:00"/>
    <s v="Delivered"/>
    <n v="33"/>
    <n v="96"/>
    <n v="4.99"/>
    <b v="0"/>
    <n v="6"/>
    <s v="Saturday"/>
    <s v="Weekend"/>
    <s v="Order&gt;35"/>
    <x v="0"/>
  </r>
  <r>
    <n v="1"/>
    <n v="1"/>
    <s v="11-00519"/>
    <x v="5"/>
    <x v="5"/>
    <d v="1899-12-30T12:34:00"/>
    <s v="Delivered"/>
    <n v="37"/>
    <n v="26"/>
    <n v="4.99"/>
    <b v="0"/>
    <n v="6"/>
    <s v="Saturday"/>
    <s v="Weekend"/>
    <s v="Order&lt;=35"/>
    <x v="0"/>
  </r>
  <r>
    <n v="1"/>
    <n v="1"/>
    <s v="11-00520"/>
    <x v="5"/>
    <x v="5"/>
    <d v="1899-12-30T12:41:00"/>
    <s v="Delivered"/>
    <n v="53"/>
    <n v="85"/>
    <n v="4.99"/>
    <b v="0"/>
    <n v="6"/>
    <s v="Saturday"/>
    <s v="Weekend"/>
    <s v="Order&gt;35"/>
    <x v="0"/>
  </r>
  <r>
    <n v="1"/>
    <n v="1"/>
    <s v="11-00521"/>
    <x v="5"/>
    <x v="5"/>
    <d v="1899-12-30T12:43:00"/>
    <s v="Delivered"/>
    <n v="33"/>
    <n v="35"/>
    <n v="4.99"/>
    <b v="0"/>
    <n v="6"/>
    <s v="Saturday"/>
    <s v="Weekend"/>
    <s v="Order&lt;=35"/>
    <x v="0"/>
  </r>
  <r>
    <n v="1"/>
    <n v="1"/>
    <s v="11-00522"/>
    <x v="5"/>
    <x v="5"/>
    <d v="1899-12-30T12:48:00"/>
    <s v="Delivered"/>
    <n v="46"/>
    <n v="34"/>
    <n v="4.99"/>
    <b v="0"/>
    <n v="6"/>
    <s v="Saturday"/>
    <s v="Weekend"/>
    <s v="Order&lt;=35"/>
    <x v="0"/>
  </r>
  <r>
    <n v="1"/>
    <n v="1"/>
    <s v="11-00523"/>
    <x v="5"/>
    <x v="5"/>
    <d v="1899-12-30T12:50:00"/>
    <s v="Delivered"/>
    <n v="35"/>
    <n v="80"/>
    <n v="4.99"/>
    <b v="0"/>
    <n v="6"/>
    <s v="Saturday"/>
    <s v="Weekend"/>
    <s v="Order&gt;35"/>
    <x v="0"/>
  </r>
  <r>
    <n v="1"/>
    <n v="1"/>
    <s v="11-00524"/>
    <x v="5"/>
    <x v="5"/>
    <d v="1899-12-30T12:54:00"/>
    <s v="Delivered"/>
    <n v="33"/>
    <n v="35"/>
    <n v="4.99"/>
    <b v="0"/>
    <n v="6"/>
    <s v="Saturday"/>
    <s v="Weekend"/>
    <s v="Order&lt;=35"/>
    <x v="0"/>
  </r>
  <r>
    <n v="1"/>
    <n v="1"/>
    <s v="11-00525"/>
    <x v="5"/>
    <x v="5"/>
    <d v="1899-12-30T12:54:00"/>
    <s v="Delivered"/>
    <n v="48"/>
    <n v="40"/>
    <n v="4.99"/>
    <b v="0"/>
    <n v="6"/>
    <s v="Saturday"/>
    <s v="Weekend"/>
    <s v="Order&gt;35"/>
    <x v="0"/>
  </r>
  <r>
    <n v="1"/>
    <n v="1"/>
    <s v="11-00526"/>
    <x v="5"/>
    <x v="5"/>
    <d v="1899-12-30T12:57:00"/>
    <s v="Delivered"/>
    <n v="33"/>
    <n v="86"/>
    <n v="4.99"/>
    <b v="0"/>
    <n v="6"/>
    <s v="Saturday"/>
    <s v="Weekend"/>
    <s v="Order&gt;35"/>
    <x v="0"/>
  </r>
  <r>
    <n v="1"/>
    <n v="1"/>
    <s v="11-00527"/>
    <x v="5"/>
    <x v="5"/>
    <d v="1899-12-30T13:04:00"/>
    <s v="Delivered"/>
    <n v="28"/>
    <n v="40"/>
    <n v="4.99"/>
    <b v="0"/>
    <n v="6"/>
    <s v="Saturday"/>
    <s v="Weekend"/>
    <s v="Order&gt;35"/>
    <x v="0"/>
  </r>
  <r>
    <n v="1"/>
    <n v="1"/>
    <s v="11-00528"/>
    <x v="5"/>
    <x v="5"/>
    <d v="1899-12-30T13:09:00"/>
    <s v="Delivered"/>
    <n v="55"/>
    <n v="42"/>
    <n v="4.99"/>
    <b v="0"/>
    <n v="6"/>
    <s v="Saturday"/>
    <s v="Weekend"/>
    <s v="Order&gt;35"/>
    <x v="0"/>
  </r>
  <r>
    <n v="1"/>
    <n v="1"/>
    <s v="11-00529"/>
    <x v="5"/>
    <x v="5"/>
    <d v="1899-12-30T13:22:00"/>
    <s v="Delivered"/>
    <n v="50"/>
    <n v="76"/>
    <n v="4.99"/>
    <b v="0"/>
    <n v="6"/>
    <s v="Saturday"/>
    <s v="Weekend"/>
    <s v="Order&gt;35"/>
    <x v="0"/>
  </r>
  <r>
    <n v="1"/>
    <n v="1"/>
    <s v="11-00530"/>
    <x v="5"/>
    <x v="5"/>
    <d v="1899-12-30T13:30:00"/>
    <s v="Delivered"/>
    <n v="38"/>
    <n v="38"/>
    <n v="4.99"/>
    <b v="1"/>
    <n v="6"/>
    <s v="Saturday"/>
    <s v="Weekend"/>
    <s v="Order&gt;35"/>
    <x v="0"/>
  </r>
  <r>
    <n v="1"/>
    <n v="1"/>
    <s v="11-00531"/>
    <x v="5"/>
    <x v="5"/>
    <d v="1899-12-30T13:33:00"/>
    <s v="Delivered"/>
    <n v="40"/>
    <n v="151"/>
    <n v="4.99"/>
    <b v="1"/>
    <n v="6"/>
    <s v="Saturday"/>
    <s v="Weekend"/>
    <s v="Order&gt;35"/>
    <x v="0"/>
  </r>
  <r>
    <n v="1"/>
    <n v="1"/>
    <s v="11-00532"/>
    <x v="5"/>
    <x v="5"/>
    <d v="1899-12-30T13:35:00"/>
    <s v="Delivered"/>
    <n v="36"/>
    <n v="65"/>
    <n v="4.99"/>
    <b v="0"/>
    <n v="6"/>
    <s v="Saturday"/>
    <s v="Weekend"/>
    <s v="Order&gt;35"/>
    <x v="0"/>
  </r>
  <r>
    <n v="1"/>
    <n v="1"/>
    <s v="11-00533"/>
    <x v="5"/>
    <x v="5"/>
    <d v="1899-12-30T13:39:00"/>
    <s v="Delivered"/>
    <n v="35"/>
    <n v="25"/>
    <n v="4.99"/>
    <b v="0"/>
    <n v="6"/>
    <s v="Saturday"/>
    <s v="Weekend"/>
    <s v="Order&lt;=35"/>
    <x v="0"/>
  </r>
  <r>
    <n v="1"/>
    <n v="1"/>
    <s v="11-00534"/>
    <x v="5"/>
    <x v="5"/>
    <d v="1899-12-30T13:45:00"/>
    <s v="Delivered"/>
    <n v="35"/>
    <n v="37"/>
    <n v="4.99"/>
    <b v="0"/>
    <n v="6"/>
    <s v="Saturday"/>
    <s v="Weekend"/>
    <s v="Order&gt;35"/>
    <x v="0"/>
  </r>
  <r>
    <n v="1"/>
    <n v="1"/>
    <s v="11-00535"/>
    <x v="5"/>
    <x v="5"/>
    <d v="1899-12-30T13:49:00"/>
    <s v="Delivered"/>
    <n v="37"/>
    <n v="110"/>
    <n v="4.99"/>
    <b v="0"/>
    <n v="6"/>
    <s v="Saturday"/>
    <s v="Weekend"/>
    <s v="Order&gt;35"/>
    <x v="0"/>
  </r>
  <r>
    <n v="1"/>
    <n v="1"/>
    <s v="11-00536"/>
    <x v="5"/>
    <x v="5"/>
    <d v="1899-12-30T13:56:00"/>
    <s v="Delivered"/>
    <n v="40"/>
    <n v="70"/>
    <n v="4.99"/>
    <b v="0"/>
    <n v="6"/>
    <s v="Saturday"/>
    <s v="Weekend"/>
    <s v="Order&gt;35"/>
    <x v="0"/>
  </r>
  <r>
    <n v="1"/>
    <n v="1"/>
    <s v="11-00537"/>
    <x v="5"/>
    <x v="5"/>
    <d v="1899-12-30T13:57:00"/>
    <s v="Delivered"/>
    <n v="35"/>
    <n v="92"/>
    <n v="4.99"/>
    <b v="0"/>
    <n v="6"/>
    <s v="Saturday"/>
    <s v="Weekend"/>
    <s v="Order&gt;35"/>
    <x v="0"/>
  </r>
  <r>
    <n v="1"/>
    <n v="1"/>
    <s v="11-00538"/>
    <x v="5"/>
    <x v="5"/>
    <d v="1899-12-30T14:39:00"/>
    <s v="Delivered"/>
    <n v="40"/>
    <n v="34"/>
    <n v="4.99"/>
    <b v="0"/>
    <n v="6"/>
    <s v="Saturday"/>
    <s v="Weekend"/>
    <s v="Order&lt;=35"/>
    <x v="0"/>
  </r>
  <r>
    <n v="1"/>
    <n v="1"/>
    <s v="11-00539"/>
    <x v="5"/>
    <x v="5"/>
    <d v="1899-12-30T14:44:00"/>
    <s v="Delivered"/>
    <n v="39"/>
    <n v="53"/>
    <n v="4.99"/>
    <b v="0"/>
    <n v="6"/>
    <s v="Saturday"/>
    <s v="Weekend"/>
    <s v="Order&gt;35"/>
    <x v="0"/>
  </r>
  <r>
    <n v="1"/>
    <n v="1"/>
    <s v="11-00540"/>
    <x v="5"/>
    <x v="5"/>
    <d v="1899-12-30T14:45:00"/>
    <s v="Delivered"/>
    <n v="31"/>
    <n v="25"/>
    <n v="4.99"/>
    <b v="0"/>
    <n v="6"/>
    <s v="Saturday"/>
    <s v="Weekend"/>
    <s v="Order&lt;=35"/>
    <x v="0"/>
  </r>
  <r>
    <n v="1"/>
    <n v="1"/>
    <s v="11-00541"/>
    <x v="5"/>
    <x v="5"/>
    <d v="1899-12-30T15:02:00"/>
    <s v="Delivered"/>
    <n v="35"/>
    <n v="31"/>
    <n v="4.99"/>
    <b v="0"/>
    <n v="6"/>
    <s v="Saturday"/>
    <s v="Weekend"/>
    <s v="Order&lt;=35"/>
    <x v="1"/>
  </r>
  <r>
    <n v="1"/>
    <n v="1"/>
    <s v="11-00542"/>
    <x v="5"/>
    <x v="5"/>
    <d v="1899-12-30T15:09:00"/>
    <s v="Delivered"/>
    <n v="22"/>
    <n v="69"/>
    <n v="4.99"/>
    <b v="0"/>
    <n v="6"/>
    <s v="Saturday"/>
    <s v="Weekend"/>
    <s v="Order&gt;35"/>
    <x v="1"/>
  </r>
  <r>
    <n v="1"/>
    <n v="1"/>
    <s v="11-00543"/>
    <x v="5"/>
    <x v="5"/>
    <d v="1899-12-30T15:16:00"/>
    <s v="Delivered"/>
    <n v="25"/>
    <n v="61"/>
    <n v="4.99"/>
    <b v="0"/>
    <n v="6"/>
    <s v="Saturday"/>
    <s v="Weekend"/>
    <s v="Order&gt;35"/>
    <x v="1"/>
  </r>
  <r>
    <n v="1"/>
    <n v="1"/>
    <s v="11-00544"/>
    <x v="5"/>
    <x v="5"/>
    <d v="1899-12-30T15:17:00"/>
    <s v="Delivered"/>
    <n v="27"/>
    <n v="75"/>
    <n v="4.99"/>
    <b v="0"/>
    <n v="6"/>
    <s v="Saturday"/>
    <s v="Weekend"/>
    <s v="Order&gt;35"/>
    <x v="1"/>
  </r>
  <r>
    <n v="1"/>
    <n v="1"/>
    <s v="11-00545"/>
    <x v="5"/>
    <x v="5"/>
    <d v="1899-12-30T15:31:00"/>
    <s v="Delivered"/>
    <n v="24"/>
    <n v="31"/>
    <n v="4.99"/>
    <b v="0"/>
    <n v="6"/>
    <s v="Saturday"/>
    <s v="Weekend"/>
    <s v="Order&lt;=35"/>
    <x v="1"/>
  </r>
  <r>
    <n v="1"/>
    <n v="1"/>
    <s v="11-00546"/>
    <x v="5"/>
    <x v="5"/>
    <d v="1899-12-30T15:38:00"/>
    <s v="Delivered"/>
    <n v="32"/>
    <n v="79"/>
    <n v="4.99"/>
    <b v="0"/>
    <n v="6"/>
    <s v="Saturday"/>
    <s v="Weekend"/>
    <s v="Order&gt;35"/>
    <x v="1"/>
  </r>
  <r>
    <n v="1"/>
    <n v="1"/>
    <s v="11-00547"/>
    <x v="5"/>
    <x v="5"/>
    <d v="1899-12-30T15:43:00"/>
    <s v="Delivered"/>
    <n v="34"/>
    <n v="22"/>
    <n v="4.99"/>
    <b v="0"/>
    <n v="6"/>
    <s v="Saturday"/>
    <s v="Weekend"/>
    <s v="Order&lt;=35"/>
    <x v="1"/>
  </r>
  <r>
    <n v="1"/>
    <n v="1"/>
    <s v="11-00548"/>
    <x v="5"/>
    <x v="5"/>
    <d v="1899-12-30T15:44:00"/>
    <s v="Delivered"/>
    <n v="20"/>
    <n v="67"/>
    <n v="4.99"/>
    <b v="0"/>
    <n v="6"/>
    <s v="Saturday"/>
    <s v="Weekend"/>
    <s v="Order&gt;35"/>
    <x v="1"/>
  </r>
  <r>
    <n v="1"/>
    <n v="1"/>
    <s v="11-00549"/>
    <x v="5"/>
    <x v="5"/>
    <d v="1899-12-30T16:02:00"/>
    <s v="Delivered"/>
    <n v="46"/>
    <n v="37"/>
    <n v="4.99"/>
    <b v="0"/>
    <n v="6"/>
    <s v="Saturday"/>
    <s v="Weekend"/>
    <s v="Order&gt;35"/>
    <x v="1"/>
  </r>
  <r>
    <n v="1"/>
    <n v="1"/>
    <s v="11-00550"/>
    <x v="5"/>
    <x v="5"/>
    <d v="1899-12-30T16:05:00"/>
    <s v="Delivered"/>
    <n v="37"/>
    <n v="33"/>
    <n v="4.99"/>
    <b v="0"/>
    <n v="6"/>
    <s v="Saturday"/>
    <s v="Weekend"/>
    <s v="Order&lt;=35"/>
    <x v="1"/>
  </r>
  <r>
    <n v="1"/>
    <n v="1"/>
    <s v="11-00551"/>
    <x v="5"/>
    <x v="5"/>
    <d v="1899-12-30T16:07:00"/>
    <s v="Delivered"/>
    <n v="36"/>
    <n v="79"/>
    <n v="4.99"/>
    <b v="0"/>
    <n v="6"/>
    <s v="Saturday"/>
    <s v="Weekend"/>
    <s v="Order&gt;35"/>
    <x v="1"/>
  </r>
  <r>
    <n v="1"/>
    <n v="1"/>
    <s v="11-00552"/>
    <x v="5"/>
    <x v="5"/>
    <d v="1899-12-30T16:09:00"/>
    <s v="Delivered"/>
    <n v="44"/>
    <n v="124"/>
    <n v="4.99"/>
    <b v="1"/>
    <n v="6"/>
    <s v="Saturday"/>
    <s v="Weekend"/>
    <s v="Order&gt;35"/>
    <x v="1"/>
  </r>
  <r>
    <n v="1"/>
    <n v="1"/>
    <s v="11-00553"/>
    <x v="5"/>
    <x v="5"/>
    <d v="1899-12-30T16:16:00"/>
    <s v="Delivered"/>
    <n v="36"/>
    <n v="157"/>
    <n v="4.99"/>
    <b v="0"/>
    <n v="6"/>
    <s v="Saturday"/>
    <s v="Weekend"/>
    <s v="Order&gt;35"/>
    <x v="1"/>
  </r>
  <r>
    <n v="1"/>
    <n v="1"/>
    <s v="11-00554"/>
    <x v="5"/>
    <x v="5"/>
    <d v="1899-12-30T16:25:00"/>
    <s v="Delivered"/>
    <n v="35"/>
    <n v="73"/>
    <n v="4.99"/>
    <b v="0"/>
    <n v="6"/>
    <s v="Saturday"/>
    <s v="Weekend"/>
    <s v="Order&gt;35"/>
    <x v="1"/>
  </r>
  <r>
    <n v="1"/>
    <n v="1"/>
    <s v="11-00555"/>
    <x v="5"/>
    <x v="5"/>
    <d v="1899-12-30T16:31:00"/>
    <s v="Delivered"/>
    <n v="36"/>
    <n v="241"/>
    <n v="4.99"/>
    <b v="0"/>
    <n v="6"/>
    <s v="Saturday"/>
    <s v="Weekend"/>
    <s v="Order&gt;35"/>
    <x v="1"/>
  </r>
  <r>
    <n v="1"/>
    <n v="1"/>
    <s v="11-00556"/>
    <x v="5"/>
    <x v="5"/>
    <d v="1899-12-30T16:36:00"/>
    <s v="Delivered"/>
    <n v="36"/>
    <n v="92"/>
    <n v="4.99"/>
    <b v="0"/>
    <n v="6"/>
    <s v="Saturday"/>
    <s v="Weekend"/>
    <s v="Order&gt;35"/>
    <x v="1"/>
  </r>
  <r>
    <n v="1"/>
    <n v="1"/>
    <s v="11-00557"/>
    <x v="5"/>
    <x v="5"/>
    <d v="1899-12-30T16:36:00"/>
    <s v="Delivered"/>
    <n v="39"/>
    <n v="238"/>
    <n v="4.99"/>
    <b v="1"/>
    <n v="6"/>
    <s v="Saturday"/>
    <s v="Weekend"/>
    <s v="Order&gt;35"/>
    <x v="1"/>
  </r>
  <r>
    <n v="1"/>
    <n v="1"/>
    <s v="11-00558"/>
    <x v="5"/>
    <x v="5"/>
    <d v="1899-12-30T16:42:00"/>
    <s v="Delivered"/>
    <n v="39"/>
    <n v="24"/>
    <n v="4.99"/>
    <b v="0"/>
    <n v="6"/>
    <s v="Saturday"/>
    <s v="Weekend"/>
    <s v="Order&lt;=35"/>
    <x v="1"/>
  </r>
  <r>
    <n v="1"/>
    <n v="1"/>
    <s v="11-00559"/>
    <x v="5"/>
    <x v="5"/>
    <d v="1899-12-30T16:46:00"/>
    <s v="Delivered"/>
    <n v="42"/>
    <n v="44"/>
    <n v="4.99"/>
    <b v="0"/>
    <n v="6"/>
    <s v="Saturday"/>
    <s v="Weekend"/>
    <s v="Order&gt;35"/>
    <x v="1"/>
  </r>
  <r>
    <n v="1"/>
    <n v="1"/>
    <s v="11-00560"/>
    <x v="5"/>
    <x v="5"/>
    <d v="1899-12-30T16:53:00"/>
    <s v="Delivered"/>
    <n v="34"/>
    <n v="51"/>
    <n v="4.99"/>
    <b v="0"/>
    <n v="6"/>
    <s v="Saturday"/>
    <s v="Weekend"/>
    <s v="Order&gt;35"/>
    <x v="1"/>
  </r>
  <r>
    <n v="1"/>
    <n v="1"/>
    <s v="11-00561"/>
    <x v="5"/>
    <x v="5"/>
    <d v="1899-12-30T16:57:00"/>
    <s v="Delivered"/>
    <n v="41"/>
    <n v="34"/>
    <n v="4.99"/>
    <b v="1"/>
    <n v="6"/>
    <s v="Saturday"/>
    <s v="Weekend"/>
    <s v="Order&lt;=35"/>
    <x v="1"/>
  </r>
  <r>
    <n v="1"/>
    <n v="1"/>
    <s v="11-00562"/>
    <x v="5"/>
    <x v="5"/>
    <d v="1899-12-30T16:58:00"/>
    <s v="Delivered"/>
    <n v="43"/>
    <n v="49"/>
    <n v="4.99"/>
    <b v="0"/>
    <n v="6"/>
    <s v="Saturday"/>
    <s v="Weekend"/>
    <s v="Order&gt;35"/>
    <x v="1"/>
  </r>
  <r>
    <n v="1"/>
    <n v="1"/>
    <s v="11-00563"/>
    <x v="5"/>
    <x v="5"/>
    <d v="1899-12-30T17:00:00"/>
    <s v="Void"/>
    <s v="N/A"/>
    <n v="20"/>
    <n v="4.99"/>
    <b v="0"/>
    <n v="6"/>
    <s v="Saturday"/>
    <s v="Weekend"/>
    <s v="Order&lt;=35"/>
    <x v="1"/>
  </r>
  <r>
    <n v="1"/>
    <n v="1"/>
    <s v="11-00565"/>
    <x v="5"/>
    <x v="5"/>
    <d v="1899-12-30T17:01:00"/>
    <s v="Delivered"/>
    <n v="58"/>
    <n v="38"/>
    <n v="4.99"/>
    <b v="0"/>
    <n v="6"/>
    <s v="Saturday"/>
    <s v="Weekend"/>
    <s v="Order&gt;35"/>
    <x v="1"/>
  </r>
  <r>
    <n v="1"/>
    <n v="1"/>
    <s v="11-00564"/>
    <x v="5"/>
    <x v="5"/>
    <d v="1899-12-30T17:01:00"/>
    <s v="Delivered"/>
    <n v="102"/>
    <n v="40"/>
    <n v="4.99"/>
    <b v="0"/>
    <n v="6"/>
    <s v="Saturday"/>
    <s v="Weekend"/>
    <s v="Order&gt;35"/>
    <x v="1"/>
  </r>
  <r>
    <n v="1"/>
    <n v="1"/>
    <s v="11-00568"/>
    <x v="5"/>
    <x v="5"/>
    <d v="1899-12-30T17:02:00"/>
    <s v="Delivered"/>
    <n v="71"/>
    <n v="80"/>
    <n v="4.99"/>
    <b v="0"/>
    <n v="6"/>
    <s v="Saturday"/>
    <s v="Weekend"/>
    <s v="Order&gt;35"/>
    <x v="1"/>
  </r>
  <r>
    <n v="1"/>
    <n v="1"/>
    <s v="11-00566"/>
    <x v="5"/>
    <x v="5"/>
    <d v="1899-12-30T17:02:00"/>
    <s v="Delivered"/>
    <n v="86"/>
    <n v="81"/>
    <n v="4.99"/>
    <b v="1"/>
    <n v="6"/>
    <s v="Saturday"/>
    <s v="Weekend"/>
    <s v="Order&gt;35"/>
    <x v="1"/>
  </r>
  <r>
    <n v="1"/>
    <n v="1"/>
    <s v="11-00567"/>
    <x v="5"/>
    <x v="5"/>
    <d v="1899-12-30T17:02:00"/>
    <s v="Delivered"/>
    <n v="108"/>
    <n v="108"/>
    <n v="4.99"/>
    <b v="0"/>
    <n v="6"/>
    <s v="Saturday"/>
    <s v="Weekend"/>
    <s v="Order&gt;35"/>
    <x v="1"/>
  </r>
  <r>
    <n v="1"/>
    <n v="1"/>
    <s v="11-00569"/>
    <x v="5"/>
    <x v="5"/>
    <d v="1899-12-30T17:03:00"/>
    <s v="Void"/>
    <s v="N/A"/>
    <n v="22"/>
    <n v="4.99"/>
    <b v="0"/>
    <n v="6"/>
    <s v="Saturday"/>
    <s v="Weekend"/>
    <s v="Order&lt;=35"/>
    <x v="1"/>
  </r>
  <r>
    <n v="1"/>
    <n v="1"/>
    <s v="11-00571"/>
    <x v="5"/>
    <x v="5"/>
    <d v="1899-12-30T17:04:00"/>
    <s v="Void"/>
    <s v="N/A"/>
    <n v="22"/>
    <n v="4.99"/>
    <b v="0"/>
    <n v="6"/>
    <s v="Saturday"/>
    <s v="Weekend"/>
    <s v="Order&lt;=35"/>
    <x v="1"/>
  </r>
  <r>
    <n v="1"/>
    <n v="1"/>
    <s v="11-00570"/>
    <x v="5"/>
    <x v="5"/>
    <d v="1899-12-30T17:04:00"/>
    <s v="Delivered"/>
    <n v="84"/>
    <n v="51"/>
    <n v="4.99"/>
    <b v="0"/>
    <n v="6"/>
    <s v="Saturday"/>
    <s v="Weekend"/>
    <s v="Order&gt;35"/>
    <x v="1"/>
  </r>
  <r>
    <n v="1"/>
    <n v="1"/>
    <s v="11-00572"/>
    <x v="5"/>
    <x v="5"/>
    <d v="1899-12-30T17:05:00"/>
    <s v="Delivered"/>
    <n v="101"/>
    <n v="60"/>
    <n v="4.99"/>
    <b v="0"/>
    <n v="6"/>
    <s v="Saturday"/>
    <s v="Weekend"/>
    <s v="Order&gt;35"/>
    <x v="1"/>
  </r>
  <r>
    <n v="1"/>
    <n v="1"/>
    <s v="11-00574"/>
    <x v="5"/>
    <x v="5"/>
    <d v="1899-12-30T17:07:00"/>
    <s v="Void"/>
    <s v="N/A"/>
    <n v="21"/>
    <n v="4.99"/>
    <b v="0"/>
    <n v="6"/>
    <s v="Saturday"/>
    <s v="Weekend"/>
    <s v="Order&lt;=35"/>
    <x v="1"/>
  </r>
  <r>
    <n v="1"/>
    <n v="1"/>
    <s v="11-00573"/>
    <x v="5"/>
    <x v="5"/>
    <d v="1899-12-30T17:07:00"/>
    <s v="Delivered"/>
    <n v="96"/>
    <n v="62"/>
    <n v="4.99"/>
    <b v="0"/>
    <n v="6"/>
    <s v="Saturday"/>
    <s v="Weekend"/>
    <s v="Order&gt;35"/>
    <x v="1"/>
  </r>
  <r>
    <n v="1"/>
    <n v="1"/>
    <s v="11-00575"/>
    <x v="5"/>
    <x v="5"/>
    <d v="1899-12-30T17:07:00"/>
    <s v="Delivered"/>
    <n v="82"/>
    <n v="78"/>
    <n v="4.99"/>
    <b v="0"/>
    <n v="6"/>
    <s v="Saturday"/>
    <s v="Weekend"/>
    <s v="Order&gt;35"/>
    <x v="1"/>
  </r>
  <r>
    <n v="1"/>
    <n v="1"/>
    <s v="11-00576"/>
    <x v="5"/>
    <x v="5"/>
    <d v="1899-12-30T17:08:00"/>
    <s v="Delivered"/>
    <n v="103"/>
    <n v="58"/>
    <n v="4.99"/>
    <b v="0"/>
    <n v="6"/>
    <s v="Saturday"/>
    <s v="Weekend"/>
    <s v="Order&gt;35"/>
    <x v="1"/>
  </r>
  <r>
    <n v="1"/>
    <n v="1"/>
    <s v="11-00577"/>
    <x v="5"/>
    <x v="5"/>
    <d v="1899-12-30T17:09:00"/>
    <s v="Delivered"/>
    <n v="90"/>
    <n v="59"/>
    <n v="4.99"/>
    <b v="0"/>
    <n v="6"/>
    <s v="Saturday"/>
    <s v="Weekend"/>
    <s v="Order&gt;35"/>
    <x v="1"/>
  </r>
  <r>
    <n v="1"/>
    <n v="1"/>
    <s v="11-00579"/>
    <x v="5"/>
    <x v="5"/>
    <d v="1899-12-30T17:10:00"/>
    <s v="Delivered"/>
    <n v="87"/>
    <n v="49"/>
    <n v="4.99"/>
    <b v="0"/>
    <n v="6"/>
    <s v="Saturday"/>
    <s v="Weekend"/>
    <s v="Order&gt;35"/>
    <x v="1"/>
  </r>
  <r>
    <n v="1"/>
    <n v="1"/>
    <s v="11-00578"/>
    <x v="5"/>
    <x v="5"/>
    <d v="1899-12-30T17:10:00"/>
    <s v="Delivered"/>
    <n v="101"/>
    <n v="102"/>
    <n v="4.99"/>
    <b v="0"/>
    <n v="6"/>
    <s v="Saturday"/>
    <s v="Weekend"/>
    <s v="Order&gt;35"/>
    <x v="1"/>
  </r>
  <r>
    <n v="1"/>
    <n v="1"/>
    <s v="11-00580"/>
    <x v="5"/>
    <x v="5"/>
    <d v="1899-12-30T17:10:00"/>
    <s v="Delivered"/>
    <n v="88"/>
    <n v="137"/>
    <n v="4.99"/>
    <b v="1"/>
    <n v="6"/>
    <s v="Saturday"/>
    <s v="Weekend"/>
    <s v="Order&gt;35"/>
    <x v="1"/>
  </r>
  <r>
    <n v="1"/>
    <n v="1"/>
    <s v="11-00583"/>
    <x v="5"/>
    <x v="5"/>
    <d v="1899-12-30T17:11:00"/>
    <s v="Void"/>
    <s v="N/A"/>
    <n v="34"/>
    <n v="4.99"/>
    <b v="0"/>
    <n v="6"/>
    <s v="Saturday"/>
    <s v="Weekend"/>
    <s v="Order&lt;=35"/>
    <x v="1"/>
  </r>
  <r>
    <n v="1"/>
    <n v="1"/>
    <s v="11-00582"/>
    <x v="5"/>
    <x v="5"/>
    <d v="1899-12-30T17:11:00"/>
    <s v="Delivered"/>
    <n v="104"/>
    <n v="51"/>
    <n v="4.99"/>
    <b v="0"/>
    <n v="6"/>
    <s v="Saturday"/>
    <s v="Weekend"/>
    <s v="Order&gt;35"/>
    <x v="1"/>
  </r>
  <r>
    <n v="1"/>
    <n v="1"/>
    <s v="11-00581"/>
    <x v="5"/>
    <x v="5"/>
    <d v="1899-12-30T17:11:00"/>
    <s v="Delivered"/>
    <n v="64"/>
    <n v="65"/>
    <n v="4.99"/>
    <b v="0"/>
    <n v="6"/>
    <s v="Saturday"/>
    <s v="Weekend"/>
    <s v="Order&gt;35"/>
    <x v="1"/>
  </r>
  <r>
    <n v="1"/>
    <n v="1"/>
    <s v="11-00584"/>
    <x v="5"/>
    <x v="5"/>
    <d v="1899-12-30T17:13:00"/>
    <s v="Delivered"/>
    <n v="65"/>
    <n v="42"/>
    <n v="4.99"/>
    <b v="0"/>
    <n v="6"/>
    <s v="Saturday"/>
    <s v="Weekend"/>
    <s v="Order&gt;35"/>
    <x v="1"/>
  </r>
  <r>
    <n v="1"/>
    <n v="1"/>
    <s v="11-00585"/>
    <x v="5"/>
    <x v="5"/>
    <d v="1899-12-30T17:13:00"/>
    <s v="Delivered"/>
    <n v="70"/>
    <n v="50"/>
    <n v="4.99"/>
    <b v="0"/>
    <n v="6"/>
    <s v="Saturday"/>
    <s v="Weekend"/>
    <s v="Order&gt;35"/>
    <x v="1"/>
  </r>
  <r>
    <n v="1"/>
    <n v="1"/>
    <s v="11-00586"/>
    <x v="5"/>
    <x v="5"/>
    <d v="1899-12-30T17:15:00"/>
    <s v="Delivered"/>
    <n v="116"/>
    <n v="62"/>
    <n v="4.99"/>
    <b v="0"/>
    <n v="6"/>
    <s v="Saturday"/>
    <s v="Weekend"/>
    <s v="Order&gt;35"/>
    <x v="1"/>
  </r>
  <r>
    <n v="1"/>
    <n v="1"/>
    <s v="11-00588"/>
    <x v="5"/>
    <x v="5"/>
    <d v="1899-12-30T17:16:00"/>
    <s v="Void"/>
    <s v="N/A"/>
    <n v="22"/>
    <n v="4.99"/>
    <b v="0"/>
    <n v="6"/>
    <s v="Saturday"/>
    <s v="Weekend"/>
    <s v="Order&lt;=35"/>
    <x v="1"/>
  </r>
  <r>
    <n v="1"/>
    <n v="1"/>
    <s v="11-00589"/>
    <x v="5"/>
    <x v="5"/>
    <d v="1899-12-30T17:16:00"/>
    <s v="Void"/>
    <s v="N/A"/>
    <n v="32"/>
    <n v="4.99"/>
    <b v="0"/>
    <n v="6"/>
    <s v="Saturday"/>
    <s v="Weekend"/>
    <s v="Order&lt;=35"/>
    <x v="1"/>
  </r>
  <r>
    <n v="1"/>
    <n v="1"/>
    <s v="11-00587"/>
    <x v="5"/>
    <x v="5"/>
    <d v="1899-12-30T17:16:00"/>
    <s v="Delivered"/>
    <n v="67"/>
    <n v="61"/>
    <n v="4.99"/>
    <b v="0"/>
    <n v="6"/>
    <s v="Saturday"/>
    <s v="Weekend"/>
    <s v="Order&gt;35"/>
    <x v="1"/>
  </r>
  <r>
    <n v="1"/>
    <n v="1"/>
    <s v="11-00590"/>
    <x v="5"/>
    <x v="5"/>
    <d v="1899-12-30T17:18:00"/>
    <s v="Delivered"/>
    <n v="117"/>
    <n v="80"/>
    <n v="4.99"/>
    <b v="0"/>
    <n v="6"/>
    <s v="Saturday"/>
    <s v="Weekend"/>
    <s v="Order&gt;35"/>
    <x v="1"/>
  </r>
  <r>
    <n v="1"/>
    <n v="1"/>
    <s v="11-00591"/>
    <x v="5"/>
    <x v="5"/>
    <d v="1899-12-30T17:20:00"/>
    <s v="Delivered"/>
    <n v="91"/>
    <n v="54"/>
    <n v="4.99"/>
    <b v="0"/>
    <n v="6"/>
    <s v="Saturday"/>
    <s v="Weekend"/>
    <s v="Order&gt;35"/>
    <x v="1"/>
  </r>
  <r>
    <n v="1"/>
    <n v="1"/>
    <s v="11-00592"/>
    <x v="5"/>
    <x v="5"/>
    <d v="1899-12-30T17:20:00"/>
    <s v="Delivered"/>
    <n v="98"/>
    <n v="66"/>
    <n v="4.99"/>
    <b v="0"/>
    <n v="6"/>
    <s v="Saturday"/>
    <s v="Weekend"/>
    <s v="Order&gt;35"/>
    <x v="1"/>
  </r>
  <r>
    <n v="1"/>
    <n v="1"/>
    <s v="11-00593"/>
    <x v="5"/>
    <x v="5"/>
    <d v="1899-12-30T17:21:00"/>
    <s v="Delivered"/>
    <n v="104"/>
    <n v="55"/>
    <n v="4.99"/>
    <b v="0"/>
    <n v="6"/>
    <s v="Saturday"/>
    <s v="Weekend"/>
    <s v="Order&gt;35"/>
    <x v="1"/>
  </r>
  <r>
    <n v="1"/>
    <n v="1"/>
    <s v="11-00594"/>
    <x v="5"/>
    <x v="5"/>
    <d v="1899-12-30T17:22:00"/>
    <s v="Void"/>
    <s v="N/A"/>
    <n v="27"/>
    <n v="4.99"/>
    <b v="0"/>
    <n v="6"/>
    <s v="Saturday"/>
    <s v="Weekend"/>
    <s v="Order&lt;=35"/>
    <x v="1"/>
  </r>
  <r>
    <n v="1"/>
    <n v="1"/>
    <s v="11-00595"/>
    <x v="5"/>
    <x v="5"/>
    <d v="1899-12-30T17:23:00"/>
    <s v="Void"/>
    <s v="N/A"/>
    <n v="34"/>
    <n v="4.99"/>
    <b v="0"/>
    <n v="6"/>
    <s v="Saturday"/>
    <s v="Weekend"/>
    <s v="Order&lt;=35"/>
    <x v="1"/>
  </r>
  <r>
    <n v="1"/>
    <n v="1"/>
    <s v="11-00597"/>
    <x v="5"/>
    <x v="5"/>
    <d v="1899-12-30T17:23:00"/>
    <s v="Delivered"/>
    <n v="103"/>
    <n v="43"/>
    <n v="4.99"/>
    <b v="0"/>
    <n v="6"/>
    <s v="Saturday"/>
    <s v="Weekend"/>
    <s v="Order&gt;35"/>
    <x v="1"/>
  </r>
  <r>
    <n v="1"/>
    <n v="1"/>
    <s v="11-00596"/>
    <x v="5"/>
    <x v="5"/>
    <d v="1899-12-30T17:23:00"/>
    <s v="Delivered"/>
    <n v="107"/>
    <n v="52"/>
    <n v="4.99"/>
    <b v="0"/>
    <n v="6"/>
    <s v="Saturday"/>
    <s v="Weekend"/>
    <s v="Order&gt;35"/>
    <x v="1"/>
  </r>
  <r>
    <n v="1"/>
    <n v="1"/>
    <s v="11-00598"/>
    <x v="5"/>
    <x v="5"/>
    <d v="1899-12-30T17:25:00"/>
    <s v="Delivered"/>
    <n v="58"/>
    <n v="41"/>
    <n v="4.99"/>
    <b v="0"/>
    <n v="6"/>
    <s v="Saturday"/>
    <s v="Weekend"/>
    <s v="Order&gt;35"/>
    <x v="1"/>
  </r>
  <r>
    <n v="1"/>
    <n v="1"/>
    <s v="11-00599"/>
    <x v="5"/>
    <x v="5"/>
    <d v="1899-12-30T17:25:00"/>
    <s v="Delivered"/>
    <n v="88"/>
    <n v="65"/>
    <n v="4.99"/>
    <b v="0"/>
    <n v="6"/>
    <s v="Saturday"/>
    <s v="Weekend"/>
    <s v="Order&gt;35"/>
    <x v="1"/>
  </r>
  <r>
    <n v="1"/>
    <n v="1"/>
    <s v="11-00600"/>
    <x v="5"/>
    <x v="5"/>
    <d v="1899-12-30T17:27:00"/>
    <s v="Void"/>
    <s v="N/A"/>
    <n v="29"/>
    <n v="4.99"/>
    <b v="0"/>
    <n v="6"/>
    <s v="Saturday"/>
    <s v="Weekend"/>
    <s v="Order&lt;=35"/>
    <x v="1"/>
  </r>
  <r>
    <n v="1"/>
    <n v="1"/>
    <s v="11-00601"/>
    <x v="5"/>
    <x v="5"/>
    <d v="1899-12-30T17:28:00"/>
    <s v="Delivered"/>
    <n v="89"/>
    <n v="65"/>
    <n v="4.99"/>
    <b v="0"/>
    <n v="6"/>
    <s v="Saturday"/>
    <s v="Weekend"/>
    <s v="Order&gt;35"/>
    <x v="1"/>
  </r>
  <r>
    <n v="1"/>
    <n v="1"/>
    <s v="11-00605"/>
    <x v="5"/>
    <x v="5"/>
    <d v="1899-12-30T17:29:00"/>
    <s v="Void"/>
    <s v="N/A"/>
    <n v="23"/>
    <n v="4.99"/>
    <b v="0"/>
    <n v="6"/>
    <s v="Saturday"/>
    <s v="Weekend"/>
    <s v="Order&lt;=35"/>
    <x v="1"/>
  </r>
  <r>
    <n v="1"/>
    <n v="1"/>
    <s v="11-00602"/>
    <x v="5"/>
    <x v="5"/>
    <d v="1899-12-30T17:29:00"/>
    <s v="Delivered"/>
    <n v="90"/>
    <n v="52"/>
    <n v="4.99"/>
    <b v="0"/>
    <n v="6"/>
    <s v="Saturday"/>
    <s v="Weekend"/>
    <s v="Order&gt;35"/>
    <x v="1"/>
  </r>
  <r>
    <n v="1"/>
    <n v="1"/>
    <s v="11-00604"/>
    <x v="5"/>
    <x v="5"/>
    <d v="1899-12-30T17:29:00"/>
    <s v="Delivered"/>
    <n v="113"/>
    <n v="66"/>
    <n v="4.99"/>
    <b v="0"/>
    <n v="6"/>
    <s v="Saturday"/>
    <s v="Weekend"/>
    <s v="Order&gt;35"/>
    <x v="1"/>
  </r>
  <r>
    <n v="1"/>
    <n v="1"/>
    <s v="11-00606"/>
    <x v="5"/>
    <x v="5"/>
    <d v="1899-12-30T17:29:00"/>
    <s v="Delivered"/>
    <n v="73"/>
    <n v="74"/>
    <n v="4.99"/>
    <b v="0"/>
    <n v="6"/>
    <s v="Saturday"/>
    <s v="Weekend"/>
    <s v="Order&gt;35"/>
    <x v="1"/>
  </r>
  <r>
    <n v="1"/>
    <n v="1"/>
    <s v="11-00607"/>
    <x v="5"/>
    <x v="5"/>
    <d v="1899-12-30T17:29:00"/>
    <s v="Delivered"/>
    <n v="102"/>
    <n v="84"/>
    <n v="4.99"/>
    <b v="0"/>
    <n v="6"/>
    <s v="Saturday"/>
    <s v="Weekend"/>
    <s v="Order&gt;35"/>
    <x v="1"/>
  </r>
  <r>
    <n v="1"/>
    <n v="1"/>
    <s v="11-00603"/>
    <x v="5"/>
    <x v="5"/>
    <d v="1899-12-30T17:29:00"/>
    <s v="Delivered"/>
    <n v="100"/>
    <n v="141"/>
    <n v="4.99"/>
    <b v="0"/>
    <n v="6"/>
    <s v="Saturday"/>
    <s v="Weekend"/>
    <s v="Order&gt;35"/>
    <x v="1"/>
  </r>
  <r>
    <n v="1"/>
    <n v="1"/>
    <s v="11-00608"/>
    <x v="5"/>
    <x v="5"/>
    <d v="1899-12-30T17:30:00"/>
    <s v="Void"/>
    <s v="N/A"/>
    <n v="24"/>
    <n v="4.99"/>
    <b v="0"/>
    <n v="6"/>
    <s v="Saturday"/>
    <s v="Weekend"/>
    <s v="Order&lt;=35"/>
    <x v="1"/>
  </r>
  <r>
    <n v="1"/>
    <n v="1"/>
    <s v="11-00609"/>
    <x v="5"/>
    <x v="5"/>
    <d v="1899-12-30T17:31:00"/>
    <s v="Void"/>
    <s v="N/A"/>
    <n v="34"/>
    <n v="4.99"/>
    <b v="0"/>
    <n v="6"/>
    <s v="Saturday"/>
    <s v="Weekend"/>
    <s v="Order&lt;=35"/>
    <x v="1"/>
  </r>
  <r>
    <n v="1"/>
    <n v="1"/>
    <s v="11-00610"/>
    <x v="5"/>
    <x v="5"/>
    <d v="1899-12-30T17:31:00"/>
    <s v="Delivered"/>
    <n v="107"/>
    <n v="50"/>
    <n v="4.99"/>
    <b v="0"/>
    <n v="6"/>
    <s v="Saturday"/>
    <s v="Weekend"/>
    <s v="Order&gt;35"/>
    <x v="1"/>
  </r>
  <r>
    <n v="1"/>
    <n v="1"/>
    <s v="11-00611"/>
    <x v="5"/>
    <x v="5"/>
    <d v="1899-12-30T17:32:00"/>
    <s v="Delivered"/>
    <n v="91"/>
    <n v="135"/>
    <n v="4.99"/>
    <b v="0"/>
    <n v="6"/>
    <s v="Saturday"/>
    <s v="Weekend"/>
    <s v="Order&gt;35"/>
    <x v="1"/>
  </r>
  <r>
    <n v="1"/>
    <n v="1"/>
    <s v="11-00612"/>
    <x v="5"/>
    <x v="5"/>
    <d v="1899-12-30T17:33:00"/>
    <s v="Void"/>
    <s v="N/A"/>
    <n v="36"/>
    <n v="4.99"/>
    <b v="0"/>
    <n v="6"/>
    <s v="Saturday"/>
    <s v="Weekend"/>
    <s v="Order&gt;35"/>
    <x v="1"/>
  </r>
  <r>
    <n v="1"/>
    <n v="1"/>
    <s v="11-00613"/>
    <x v="5"/>
    <x v="5"/>
    <d v="1899-12-30T17:34:00"/>
    <s v="Delivered"/>
    <n v="102"/>
    <n v="153"/>
    <n v="4.99"/>
    <b v="0"/>
    <n v="6"/>
    <s v="Saturday"/>
    <s v="Weekend"/>
    <s v="Order&gt;35"/>
    <x v="1"/>
  </r>
  <r>
    <n v="1"/>
    <n v="1"/>
    <s v="11-00614"/>
    <x v="5"/>
    <x v="5"/>
    <d v="1899-12-30T17:35:00"/>
    <s v="Void"/>
    <s v="N/A"/>
    <n v="24"/>
    <n v="4.99"/>
    <b v="0"/>
    <n v="6"/>
    <s v="Saturday"/>
    <s v="Weekend"/>
    <s v="Order&lt;=35"/>
    <x v="1"/>
  </r>
  <r>
    <n v="1"/>
    <n v="1"/>
    <s v="11-00615"/>
    <x v="5"/>
    <x v="5"/>
    <d v="1899-12-30T17:36:00"/>
    <s v="Delivered"/>
    <n v="99"/>
    <n v="206"/>
    <n v="4.99"/>
    <b v="0"/>
    <n v="6"/>
    <s v="Saturday"/>
    <s v="Weekend"/>
    <s v="Order&gt;35"/>
    <x v="1"/>
  </r>
  <r>
    <n v="1"/>
    <n v="1"/>
    <s v="11-00616"/>
    <x v="5"/>
    <x v="5"/>
    <d v="1899-12-30T17:38:00"/>
    <s v="Delivered"/>
    <n v="105"/>
    <n v="47"/>
    <n v="4.99"/>
    <b v="0"/>
    <n v="6"/>
    <s v="Saturday"/>
    <s v="Weekend"/>
    <s v="Order&gt;35"/>
    <x v="1"/>
  </r>
  <r>
    <n v="1"/>
    <n v="1"/>
    <s v="11-00617"/>
    <x v="5"/>
    <x v="5"/>
    <d v="1899-12-30T17:38:00"/>
    <s v="Delivered"/>
    <n v="100"/>
    <n v="111"/>
    <n v="4.99"/>
    <b v="0"/>
    <n v="6"/>
    <s v="Saturday"/>
    <s v="Weekend"/>
    <s v="Order&gt;35"/>
    <x v="1"/>
  </r>
  <r>
    <n v="1"/>
    <n v="1"/>
    <s v="11-00619"/>
    <x v="5"/>
    <x v="5"/>
    <d v="1899-12-30T17:39:00"/>
    <s v="Void"/>
    <s v="N/A"/>
    <n v="33"/>
    <n v="4.99"/>
    <b v="0"/>
    <n v="6"/>
    <s v="Saturday"/>
    <s v="Weekend"/>
    <s v="Order&lt;=35"/>
    <x v="1"/>
  </r>
  <r>
    <n v="1"/>
    <n v="1"/>
    <s v="11-00618"/>
    <x v="5"/>
    <x v="5"/>
    <d v="1899-12-30T17:39:00"/>
    <s v="Delivered"/>
    <n v="111"/>
    <n v="82"/>
    <n v="4.99"/>
    <b v="0"/>
    <n v="6"/>
    <s v="Saturday"/>
    <s v="Weekend"/>
    <s v="Order&gt;35"/>
    <x v="1"/>
  </r>
  <r>
    <n v="1"/>
    <n v="1"/>
    <s v="11-00620"/>
    <x v="5"/>
    <x v="5"/>
    <d v="1899-12-30T17:40:00"/>
    <s v="Delivered"/>
    <n v="97"/>
    <n v="92"/>
    <n v="4.99"/>
    <b v="0"/>
    <n v="6"/>
    <s v="Saturday"/>
    <s v="Weekend"/>
    <s v="Order&gt;35"/>
    <x v="1"/>
  </r>
  <r>
    <n v="1"/>
    <n v="1"/>
    <s v="11-00621"/>
    <x v="5"/>
    <x v="5"/>
    <d v="1899-12-30T17:41:00"/>
    <s v="Delivered"/>
    <n v="72"/>
    <n v="72"/>
    <n v="4.99"/>
    <b v="0"/>
    <n v="6"/>
    <s v="Saturday"/>
    <s v="Weekend"/>
    <s v="Order&gt;35"/>
    <x v="1"/>
  </r>
  <r>
    <n v="1"/>
    <n v="1"/>
    <s v="11-00622"/>
    <x v="5"/>
    <x v="5"/>
    <d v="1899-12-30T17:42:00"/>
    <s v="Delivered"/>
    <n v="71"/>
    <n v="127"/>
    <n v="4.99"/>
    <b v="0"/>
    <n v="6"/>
    <s v="Saturday"/>
    <s v="Weekend"/>
    <s v="Order&gt;35"/>
    <x v="1"/>
  </r>
  <r>
    <n v="1"/>
    <n v="1"/>
    <s v="11-00624"/>
    <x v="5"/>
    <x v="5"/>
    <d v="1899-12-30T17:43:00"/>
    <s v="Delivered"/>
    <n v="80"/>
    <n v="62"/>
    <n v="4.99"/>
    <b v="0"/>
    <n v="6"/>
    <s v="Saturday"/>
    <s v="Weekend"/>
    <s v="Order&gt;35"/>
    <x v="1"/>
  </r>
  <r>
    <n v="1"/>
    <n v="1"/>
    <s v="11-00623"/>
    <x v="5"/>
    <x v="5"/>
    <d v="1899-12-30T17:43:00"/>
    <s v="Delivered"/>
    <n v="110"/>
    <n v="64"/>
    <n v="4.99"/>
    <b v="0"/>
    <n v="6"/>
    <s v="Saturday"/>
    <s v="Weekend"/>
    <s v="Order&gt;35"/>
    <x v="1"/>
  </r>
  <r>
    <n v="1"/>
    <n v="1"/>
    <s v="11-00626"/>
    <x v="5"/>
    <x v="5"/>
    <d v="1899-12-30T17:44:00"/>
    <s v="Void"/>
    <s v="N/A"/>
    <n v="30"/>
    <n v="4.99"/>
    <b v="0"/>
    <n v="6"/>
    <s v="Saturday"/>
    <s v="Weekend"/>
    <s v="Order&lt;=35"/>
    <x v="1"/>
  </r>
  <r>
    <n v="1"/>
    <n v="1"/>
    <s v="11-00625"/>
    <x v="5"/>
    <x v="5"/>
    <d v="1899-12-30T17:44:00"/>
    <s v="Void"/>
    <s v="N/A"/>
    <n v="32"/>
    <n v="4.99"/>
    <b v="0"/>
    <n v="6"/>
    <s v="Saturday"/>
    <s v="Weekend"/>
    <s v="Order&lt;=35"/>
    <x v="1"/>
  </r>
  <r>
    <n v="1"/>
    <n v="1"/>
    <s v="11-00627"/>
    <x v="5"/>
    <x v="5"/>
    <d v="1899-12-30T17:46:00"/>
    <s v="Void"/>
    <s v="N/A"/>
    <n v="23"/>
    <n v="4.99"/>
    <b v="0"/>
    <n v="6"/>
    <s v="Saturday"/>
    <s v="Weekend"/>
    <s v="Order&lt;=35"/>
    <x v="1"/>
  </r>
  <r>
    <n v="1"/>
    <n v="1"/>
    <s v="11-00628"/>
    <x v="5"/>
    <x v="5"/>
    <d v="1899-12-30T17:46:00"/>
    <s v="Delivered"/>
    <n v="77"/>
    <n v="39"/>
    <n v="4.99"/>
    <b v="0"/>
    <n v="6"/>
    <s v="Saturday"/>
    <s v="Weekend"/>
    <s v="Order&gt;35"/>
    <x v="1"/>
  </r>
  <r>
    <n v="1"/>
    <n v="1"/>
    <s v="11-00629"/>
    <x v="5"/>
    <x v="5"/>
    <d v="1899-12-30T17:46:00"/>
    <s v="Delivered"/>
    <n v="105"/>
    <n v="53"/>
    <n v="4.99"/>
    <b v="0"/>
    <n v="6"/>
    <s v="Saturday"/>
    <s v="Weekend"/>
    <s v="Order&gt;35"/>
    <x v="1"/>
  </r>
  <r>
    <n v="1"/>
    <n v="1"/>
    <s v="11-00630"/>
    <x v="5"/>
    <x v="5"/>
    <d v="1899-12-30T17:46:00"/>
    <s v="Delivered"/>
    <n v="90"/>
    <n v="78"/>
    <n v="4.99"/>
    <b v="1"/>
    <n v="6"/>
    <s v="Saturday"/>
    <s v="Weekend"/>
    <s v="Order&gt;35"/>
    <x v="1"/>
  </r>
  <r>
    <n v="1"/>
    <n v="1"/>
    <s v="11-00633"/>
    <x v="5"/>
    <x v="5"/>
    <d v="1899-12-30T17:48:00"/>
    <s v="Void"/>
    <s v="N/A"/>
    <n v="26"/>
    <n v="4.99"/>
    <b v="0"/>
    <n v="6"/>
    <s v="Saturday"/>
    <s v="Weekend"/>
    <s v="Order&lt;=35"/>
    <x v="1"/>
  </r>
  <r>
    <n v="1"/>
    <n v="1"/>
    <s v="11-00632"/>
    <x v="5"/>
    <x v="5"/>
    <d v="1899-12-30T17:48:00"/>
    <s v="Delivered"/>
    <n v="100"/>
    <n v="87"/>
    <n v="4.99"/>
    <b v="0"/>
    <n v="6"/>
    <s v="Saturday"/>
    <s v="Weekend"/>
    <s v="Order&gt;35"/>
    <x v="1"/>
  </r>
  <r>
    <n v="1"/>
    <n v="1"/>
    <s v="11-00631"/>
    <x v="5"/>
    <x v="5"/>
    <d v="1899-12-30T17:48:00"/>
    <s v="Delivered"/>
    <n v="103"/>
    <n v="93"/>
    <n v="4.99"/>
    <b v="0"/>
    <n v="6"/>
    <s v="Saturday"/>
    <s v="Weekend"/>
    <s v="Order&gt;35"/>
    <x v="1"/>
  </r>
  <r>
    <n v="1"/>
    <n v="1"/>
    <s v="11-00634"/>
    <x v="5"/>
    <x v="5"/>
    <d v="1899-12-30T17:49:00"/>
    <s v="Void"/>
    <s v="N/A"/>
    <n v="35"/>
    <n v="4.99"/>
    <b v="0"/>
    <n v="6"/>
    <s v="Saturday"/>
    <s v="Weekend"/>
    <s v="Order&lt;=35"/>
    <x v="1"/>
  </r>
  <r>
    <n v="1"/>
    <n v="1"/>
    <s v="11-00635"/>
    <x v="5"/>
    <x v="5"/>
    <d v="1899-12-30T17:49:00"/>
    <s v="Delivered"/>
    <n v="90"/>
    <n v="63"/>
    <n v="4.99"/>
    <b v="0"/>
    <n v="6"/>
    <s v="Saturday"/>
    <s v="Weekend"/>
    <s v="Order&gt;35"/>
    <x v="1"/>
  </r>
  <r>
    <n v="1"/>
    <n v="1"/>
    <s v="11-00636"/>
    <x v="5"/>
    <x v="5"/>
    <d v="1899-12-30T17:50:00"/>
    <s v="Void"/>
    <s v="N/A"/>
    <n v="36"/>
    <n v="4.99"/>
    <b v="0"/>
    <n v="6"/>
    <s v="Saturday"/>
    <s v="Weekend"/>
    <s v="Order&gt;35"/>
    <x v="1"/>
  </r>
  <r>
    <n v="1"/>
    <n v="1"/>
    <s v="11-00638"/>
    <x v="5"/>
    <x v="5"/>
    <d v="1899-12-30T17:54:00"/>
    <s v="Delivered"/>
    <n v="63"/>
    <n v="68"/>
    <n v="4.99"/>
    <b v="0"/>
    <n v="6"/>
    <s v="Saturday"/>
    <s v="Weekend"/>
    <s v="Order&gt;35"/>
    <x v="1"/>
  </r>
  <r>
    <n v="1"/>
    <n v="1"/>
    <s v="11-00637"/>
    <x v="5"/>
    <x v="5"/>
    <d v="1899-12-30T17:54:00"/>
    <s v="Delivered"/>
    <n v="105"/>
    <n v="115"/>
    <n v="4.99"/>
    <b v="1"/>
    <n v="6"/>
    <s v="Saturday"/>
    <s v="Weekend"/>
    <s v="Order&gt;35"/>
    <x v="1"/>
  </r>
  <r>
    <n v="1"/>
    <n v="1"/>
    <s v="11-00640"/>
    <x v="5"/>
    <x v="5"/>
    <d v="1899-12-30T17:55:00"/>
    <s v="Delivered"/>
    <n v="66"/>
    <n v="46"/>
    <n v="4.99"/>
    <b v="0"/>
    <n v="6"/>
    <s v="Saturday"/>
    <s v="Weekend"/>
    <s v="Order&gt;35"/>
    <x v="1"/>
  </r>
  <r>
    <n v="1"/>
    <n v="1"/>
    <s v="11-00639"/>
    <x v="5"/>
    <x v="5"/>
    <d v="1899-12-30T17:55:00"/>
    <s v="Delivered"/>
    <n v="111"/>
    <n v="78"/>
    <n v="4.99"/>
    <b v="0"/>
    <n v="6"/>
    <s v="Saturday"/>
    <s v="Weekend"/>
    <s v="Order&gt;35"/>
    <x v="1"/>
  </r>
  <r>
    <n v="1"/>
    <n v="1"/>
    <s v="11-00641"/>
    <x v="5"/>
    <x v="5"/>
    <d v="1899-12-30T17:57:00"/>
    <s v="Void"/>
    <s v="N/A"/>
    <n v="29"/>
    <n v="4.99"/>
    <b v="0"/>
    <n v="6"/>
    <s v="Saturday"/>
    <s v="Weekend"/>
    <s v="Order&lt;=35"/>
    <x v="1"/>
  </r>
  <r>
    <n v="1"/>
    <n v="1"/>
    <s v="11-00642"/>
    <x v="5"/>
    <x v="5"/>
    <d v="1899-12-30T17:57:00"/>
    <s v="Delivered"/>
    <n v="109"/>
    <n v="38"/>
    <n v="4.99"/>
    <b v="0"/>
    <n v="6"/>
    <s v="Saturday"/>
    <s v="Weekend"/>
    <s v="Order&gt;35"/>
    <x v="1"/>
  </r>
  <r>
    <n v="1"/>
    <n v="1"/>
    <s v="11-00643"/>
    <x v="5"/>
    <x v="5"/>
    <d v="1899-12-30T17:59:00"/>
    <s v="Void"/>
    <s v="N/A"/>
    <n v="26"/>
    <n v="4.99"/>
    <b v="0"/>
    <n v="6"/>
    <s v="Saturday"/>
    <s v="Weekend"/>
    <s v="Order&lt;=35"/>
    <x v="1"/>
  </r>
  <r>
    <n v="1"/>
    <n v="1"/>
    <s v="11-00645"/>
    <x v="5"/>
    <x v="5"/>
    <d v="1899-12-30T17:59:00"/>
    <s v="Delivered"/>
    <n v="105"/>
    <n v="40"/>
    <n v="4.99"/>
    <b v="0"/>
    <n v="6"/>
    <s v="Saturday"/>
    <s v="Weekend"/>
    <s v="Order&gt;35"/>
    <x v="1"/>
  </r>
  <r>
    <n v="1"/>
    <n v="1"/>
    <s v="11-00644"/>
    <x v="5"/>
    <x v="5"/>
    <d v="1899-12-30T17:59:00"/>
    <s v="Delivered"/>
    <n v="99"/>
    <n v="49"/>
    <n v="4.99"/>
    <b v="0"/>
    <n v="6"/>
    <s v="Saturday"/>
    <s v="Weekend"/>
    <s v="Order&gt;35"/>
    <x v="1"/>
  </r>
  <r>
    <n v="1"/>
    <n v="1"/>
    <s v="11-00646"/>
    <x v="5"/>
    <x v="5"/>
    <d v="1899-12-30T18:00:00"/>
    <s v="Delivered"/>
    <n v="175"/>
    <n v="54"/>
    <n v="4.99"/>
    <b v="0"/>
    <n v="6"/>
    <s v="Saturday"/>
    <s v="Weekend"/>
    <s v="Order&gt;35"/>
    <x v="2"/>
  </r>
  <r>
    <n v="1"/>
    <n v="1"/>
    <s v="11-00647"/>
    <x v="5"/>
    <x v="5"/>
    <d v="1899-12-30T18:00:00"/>
    <s v="Delivered"/>
    <n v="139"/>
    <n v="83"/>
    <n v="4.99"/>
    <b v="0"/>
    <n v="6"/>
    <s v="Saturday"/>
    <s v="Weekend"/>
    <s v="Order&gt;35"/>
    <x v="2"/>
  </r>
  <r>
    <n v="1"/>
    <n v="1"/>
    <s v="11-00648"/>
    <x v="5"/>
    <x v="5"/>
    <d v="1899-12-30T18:02:00"/>
    <s v="Void"/>
    <s v="N/A"/>
    <n v="26"/>
    <n v="4.99"/>
    <b v="0"/>
    <n v="6"/>
    <s v="Saturday"/>
    <s v="Weekend"/>
    <s v="Order&lt;=35"/>
    <x v="2"/>
  </r>
  <r>
    <n v="1"/>
    <n v="1"/>
    <s v="11-00649"/>
    <x v="5"/>
    <x v="5"/>
    <d v="1899-12-30T18:02:00"/>
    <s v="Delivered"/>
    <n v="132"/>
    <n v="43"/>
    <n v="4.99"/>
    <b v="0"/>
    <n v="6"/>
    <s v="Saturday"/>
    <s v="Weekend"/>
    <s v="Order&gt;35"/>
    <x v="2"/>
  </r>
  <r>
    <n v="1"/>
    <n v="1"/>
    <s v="11-00650"/>
    <x v="5"/>
    <x v="5"/>
    <d v="1899-12-30T18:05:00"/>
    <s v="Delivered"/>
    <n v="164"/>
    <n v="89"/>
    <n v="4.99"/>
    <b v="0"/>
    <n v="6"/>
    <s v="Saturday"/>
    <s v="Weekend"/>
    <s v="Order&gt;35"/>
    <x v="2"/>
  </r>
  <r>
    <n v="1"/>
    <n v="1"/>
    <s v="11-00651"/>
    <x v="5"/>
    <x v="5"/>
    <d v="1899-12-30T18:07:00"/>
    <s v="Delivered"/>
    <n v="172"/>
    <n v="66"/>
    <n v="4.99"/>
    <b v="0"/>
    <n v="6"/>
    <s v="Saturday"/>
    <s v="Weekend"/>
    <s v="Order&gt;35"/>
    <x v="2"/>
  </r>
  <r>
    <n v="1"/>
    <n v="1"/>
    <s v="11-00653"/>
    <x v="5"/>
    <x v="5"/>
    <d v="1899-12-30T18:08:00"/>
    <s v="Void"/>
    <s v="N/A"/>
    <n v="24"/>
    <n v="4.99"/>
    <b v="0"/>
    <n v="6"/>
    <s v="Saturday"/>
    <s v="Weekend"/>
    <s v="Order&lt;=35"/>
    <x v="2"/>
  </r>
  <r>
    <n v="1"/>
    <n v="1"/>
    <s v="11-00652"/>
    <x v="5"/>
    <x v="5"/>
    <d v="1899-12-30T18:08:00"/>
    <s v="Delivered"/>
    <n v="164"/>
    <n v="250"/>
    <n v="4.99"/>
    <b v="0"/>
    <n v="6"/>
    <s v="Saturday"/>
    <s v="Weekend"/>
    <s v="Order&gt;35"/>
    <x v="2"/>
  </r>
  <r>
    <n v="1"/>
    <n v="1"/>
    <s v="11-00654"/>
    <x v="5"/>
    <x v="5"/>
    <d v="1899-12-30T18:09:00"/>
    <s v="Void"/>
    <s v="N/A"/>
    <n v="26"/>
    <n v="4.99"/>
    <b v="0"/>
    <n v="6"/>
    <s v="Saturday"/>
    <s v="Weekend"/>
    <s v="Order&lt;=35"/>
    <x v="2"/>
  </r>
  <r>
    <n v="1"/>
    <n v="1"/>
    <s v="11-00657"/>
    <x v="5"/>
    <x v="5"/>
    <d v="1899-12-30T18:10:00"/>
    <s v="Delivered"/>
    <n v="146"/>
    <n v="36"/>
    <n v="4.99"/>
    <b v="0"/>
    <n v="6"/>
    <s v="Saturday"/>
    <s v="Weekend"/>
    <s v="Order&gt;35"/>
    <x v="2"/>
  </r>
  <r>
    <n v="1"/>
    <n v="1"/>
    <s v="11-00656"/>
    <x v="5"/>
    <x v="5"/>
    <d v="1899-12-30T18:10:00"/>
    <s v="Delivered"/>
    <n v="156"/>
    <n v="38"/>
    <n v="4.99"/>
    <b v="0"/>
    <n v="6"/>
    <s v="Saturday"/>
    <s v="Weekend"/>
    <s v="Order&gt;35"/>
    <x v="2"/>
  </r>
  <r>
    <n v="1"/>
    <n v="1"/>
    <s v="11-00655"/>
    <x v="5"/>
    <x v="5"/>
    <d v="1899-12-30T18:10:00"/>
    <s v="Delivered"/>
    <n v="157"/>
    <n v="150"/>
    <n v="4.99"/>
    <b v="0"/>
    <n v="6"/>
    <s v="Saturday"/>
    <s v="Weekend"/>
    <s v="Order&gt;35"/>
    <x v="2"/>
  </r>
  <r>
    <n v="1"/>
    <n v="1"/>
    <s v="11-00658"/>
    <x v="5"/>
    <x v="5"/>
    <d v="1899-12-30T18:11:00"/>
    <s v="Delivered"/>
    <n v="155"/>
    <n v="51"/>
    <n v="4.99"/>
    <b v="0"/>
    <n v="6"/>
    <s v="Saturday"/>
    <s v="Weekend"/>
    <s v="Order&gt;35"/>
    <x v="2"/>
  </r>
  <r>
    <n v="1"/>
    <n v="1"/>
    <s v="11-00660"/>
    <x v="5"/>
    <x v="5"/>
    <d v="1899-12-30T18:12:00"/>
    <s v="Delivered"/>
    <n v="129"/>
    <n v="37"/>
    <n v="4.99"/>
    <b v="0"/>
    <n v="6"/>
    <s v="Saturday"/>
    <s v="Weekend"/>
    <s v="Order&gt;35"/>
    <x v="2"/>
  </r>
  <r>
    <n v="1"/>
    <n v="1"/>
    <s v="11-00659"/>
    <x v="5"/>
    <x v="5"/>
    <d v="1899-12-30T18:12:00"/>
    <s v="Delivered"/>
    <n v="166"/>
    <n v="165"/>
    <n v="4.99"/>
    <b v="1"/>
    <n v="6"/>
    <s v="Saturday"/>
    <s v="Weekend"/>
    <s v="Order&gt;35"/>
    <x v="2"/>
  </r>
  <r>
    <n v="1"/>
    <n v="1"/>
    <s v="11-00662"/>
    <x v="5"/>
    <x v="5"/>
    <d v="1899-12-30T18:14:00"/>
    <s v="Delivered"/>
    <n v="166"/>
    <n v="35"/>
    <n v="4.99"/>
    <b v="0"/>
    <n v="6"/>
    <s v="Saturday"/>
    <s v="Weekend"/>
    <s v="Order&lt;=35"/>
    <x v="2"/>
  </r>
  <r>
    <n v="1"/>
    <n v="1"/>
    <s v="11-00661"/>
    <x v="5"/>
    <x v="5"/>
    <d v="1899-12-30T18:14:00"/>
    <s v="Delivered"/>
    <n v="158"/>
    <n v="87"/>
    <n v="4.99"/>
    <b v="0"/>
    <n v="6"/>
    <s v="Saturday"/>
    <s v="Weekend"/>
    <s v="Order&gt;35"/>
    <x v="2"/>
  </r>
  <r>
    <n v="1"/>
    <n v="1"/>
    <s v="11-00663"/>
    <x v="5"/>
    <x v="5"/>
    <d v="1899-12-30T18:17:00"/>
    <s v="Delivered"/>
    <n v="118"/>
    <n v="55"/>
    <n v="4.99"/>
    <b v="0"/>
    <n v="6"/>
    <s v="Saturday"/>
    <s v="Weekend"/>
    <s v="Order&gt;35"/>
    <x v="2"/>
  </r>
  <r>
    <n v="1"/>
    <n v="1"/>
    <s v="11-00664"/>
    <x v="5"/>
    <x v="5"/>
    <d v="1899-12-30T18:18:00"/>
    <s v="Delivered"/>
    <n v="172"/>
    <n v="53"/>
    <n v="4.99"/>
    <b v="0"/>
    <n v="6"/>
    <s v="Saturday"/>
    <s v="Weekend"/>
    <s v="Order&gt;35"/>
    <x v="2"/>
  </r>
  <r>
    <n v="1"/>
    <n v="1"/>
    <s v="11-00666"/>
    <x v="5"/>
    <x v="5"/>
    <d v="1899-12-30T18:19:00"/>
    <s v="Delivered"/>
    <n v="151"/>
    <n v="44"/>
    <n v="4.99"/>
    <b v="0"/>
    <n v="6"/>
    <s v="Saturday"/>
    <s v="Weekend"/>
    <s v="Order&gt;35"/>
    <x v="2"/>
  </r>
  <r>
    <n v="1"/>
    <n v="1"/>
    <s v="11-00665"/>
    <x v="5"/>
    <x v="5"/>
    <d v="1899-12-30T18:19:00"/>
    <s v="Delivered"/>
    <n v="151"/>
    <n v="52"/>
    <n v="4.99"/>
    <b v="0"/>
    <n v="6"/>
    <s v="Saturday"/>
    <s v="Weekend"/>
    <s v="Order&gt;35"/>
    <x v="2"/>
  </r>
  <r>
    <n v="1"/>
    <n v="1"/>
    <s v="11-00667"/>
    <x v="5"/>
    <x v="5"/>
    <d v="1899-12-30T18:20:00"/>
    <s v="Delivered"/>
    <n v="166"/>
    <n v="43"/>
    <n v="4.99"/>
    <b v="0"/>
    <n v="6"/>
    <s v="Saturday"/>
    <s v="Weekend"/>
    <s v="Order&gt;35"/>
    <x v="2"/>
  </r>
  <r>
    <n v="1"/>
    <n v="1"/>
    <s v="11-00668"/>
    <x v="5"/>
    <x v="5"/>
    <d v="1899-12-30T18:24:00"/>
    <s v="Delivered"/>
    <n v="186"/>
    <n v="73"/>
    <n v="4.99"/>
    <b v="0"/>
    <n v="6"/>
    <s v="Saturday"/>
    <s v="Weekend"/>
    <s v="Order&gt;35"/>
    <x v="2"/>
  </r>
  <r>
    <n v="1"/>
    <n v="1"/>
    <s v="11-00670"/>
    <x v="5"/>
    <x v="5"/>
    <d v="1899-12-30T18:25:00"/>
    <s v="Void"/>
    <s v="N/A"/>
    <n v="29"/>
    <n v="4.99"/>
    <b v="0"/>
    <n v="6"/>
    <s v="Saturday"/>
    <s v="Weekend"/>
    <s v="Order&lt;=35"/>
    <x v="2"/>
  </r>
  <r>
    <n v="1"/>
    <n v="1"/>
    <s v="11-00669"/>
    <x v="5"/>
    <x v="5"/>
    <d v="1899-12-30T18:25:00"/>
    <s v="Delivered"/>
    <n v="142"/>
    <n v="39"/>
    <n v="4.99"/>
    <b v="0"/>
    <n v="6"/>
    <s v="Saturday"/>
    <s v="Weekend"/>
    <s v="Order&gt;35"/>
    <x v="2"/>
  </r>
  <r>
    <n v="1"/>
    <n v="1"/>
    <s v="11-00671"/>
    <x v="5"/>
    <x v="5"/>
    <d v="1899-12-30T18:26:00"/>
    <s v="Delivered"/>
    <n v="201"/>
    <n v="197"/>
    <n v="4.99"/>
    <b v="1"/>
    <n v="6"/>
    <s v="Saturday"/>
    <s v="Weekend"/>
    <s v="Order&gt;35"/>
    <x v="2"/>
  </r>
  <r>
    <n v="1"/>
    <n v="1"/>
    <s v="11-00672"/>
    <x v="5"/>
    <x v="5"/>
    <d v="1899-12-30T18:28:00"/>
    <s v="Delivered"/>
    <n v="170"/>
    <n v="77"/>
    <n v="4.99"/>
    <b v="0"/>
    <n v="6"/>
    <s v="Saturday"/>
    <s v="Weekend"/>
    <s v="Order&gt;35"/>
    <x v="2"/>
  </r>
  <r>
    <n v="1"/>
    <n v="1"/>
    <s v="11-00674"/>
    <x v="5"/>
    <x v="5"/>
    <d v="1899-12-30T18:29:00"/>
    <s v="Void"/>
    <s v="N/A"/>
    <n v="32"/>
    <n v="4.99"/>
    <b v="0"/>
    <n v="6"/>
    <s v="Saturday"/>
    <s v="Weekend"/>
    <s v="Order&lt;=35"/>
    <x v="2"/>
  </r>
  <r>
    <n v="1"/>
    <n v="1"/>
    <s v="11-00673"/>
    <x v="5"/>
    <x v="5"/>
    <d v="1899-12-30T18:29:00"/>
    <s v="Delivered"/>
    <n v="193"/>
    <n v="48"/>
    <n v="4.99"/>
    <b v="0"/>
    <n v="6"/>
    <s v="Saturday"/>
    <s v="Weekend"/>
    <s v="Order&gt;35"/>
    <x v="2"/>
  </r>
  <r>
    <n v="1"/>
    <n v="1"/>
    <s v="11-00675"/>
    <x v="5"/>
    <x v="5"/>
    <d v="1899-12-30T18:29:00"/>
    <s v="Delivered"/>
    <n v="172"/>
    <n v="120"/>
    <n v="4.99"/>
    <b v="0"/>
    <n v="6"/>
    <s v="Saturday"/>
    <s v="Weekend"/>
    <s v="Order&gt;35"/>
    <x v="2"/>
  </r>
  <r>
    <n v="1"/>
    <n v="1"/>
    <s v="11-00677"/>
    <x v="5"/>
    <x v="5"/>
    <d v="1899-12-30T18:30:00"/>
    <s v="Delivered"/>
    <n v="234"/>
    <n v="65"/>
    <n v="4.99"/>
    <b v="0"/>
    <n v="6"/>
    <s v="Saturday"/>
    <s v="Weekend"/>
    <s v="Order&gt;35"/>
    <x v="2"/>
  </r>
  <r>
    <n v="1"/>
    <n v="1"/>
    <s v="11-00676"/>
    <x v="5"/>
    <x v="5"/>
    <d v="1899-12-30T18:30:00"/>
    <s v="Delivered"/>
    <n v="138"/>
    <n v="74"/>
    <n v="4.99"/>
    <b v="0"/>
    <n v="6"/>
    <s v="Saturday"/>
    <s v="Weekend"/>
    <s v="Order&gt;35"/>
    <x v="2"/>
  </r>
  <r>
    <n v="1"/>
    <n v="1"/>
    <s v="11-00679"/>
    <x v="5"/>
    <x v="5"/>
    <d v="1899-12-30T18:31:00"/>
    <s v="Delivered"/>
    <n v="119"/>
    <n v="75"/>
    <n v="4.99"/>
    <b v="0"/>
    <n v="6"/>
    <s v="Saturday"/>
    <s v="Weekend"/>
    <s v="Order&gt;35"/>
    <x v="2"/>
  </r>
  <r>
    <n v="1"/>
    <n v="1"/>
    <s v="11-00678"/>
    <x v="5"/>
    <x v="5"/>
    <d v="1899-12-30T18:31:00"/>
    <s v="Delivered"/>
    <n v="153"/>
    <n v="127"/>
    <n v="4.99"/>
    <b v="0"/>
    <n v="6"/>
    <s v="Saturday"/>
    <s v="Weekend"/>
    <s v="Order&gt;35"/>
    <x v="2"/>
  </r>
  <r>
    <n v="1"/>
    <n v="1"/>
    <s v="11-00680"/>
    <x v="5"/>
    <x v="5"/>
    <d v="1899-12-30T18:32:00"/>
    <s v="Delivered"/>
    <n v="139"/>
    <n v="209"/>
    <n v="4.99"/>
    <b v="1"/>
    <n v="6"/>
    <s v="Saturday"/>
    <s v="Weekend"/>
    <s v="Order&gt;35"/>
    <x v="2"/>
  </r>
  <r>
    <n v="1"/>
    <n v="1"/>
    <s v="11-00681"/>
    <x v="5"/>
    <x v="5"/>
    <d v="1899-12-30T18:33:00"/>
    <s v="Void"/>
    <s v="N/A"/>
    <n v="32"/>
    <n v="4.99"/>
    <b v="0"/>
    <n v="6"/>
    <s v="Saturday"/>
    <s v="Weekend"/>
    <s v="Order&lt;=35"/>
    <x v="2"/>
  </r>
  <r>
    <n v="1"/>
    <n v="1"/>
    <s v="11-00682"/>
    <x v="5"/>
    <x v="5"/>
    <d v="1899-12-30T18:34:00"/>
    <s v="Delivered"/>
    <n v="141"/>
    <n v="68"/>
    <n v="4.99"/>
    <b v="0"/>
    <n v="6"/>
    <s v="Saturday"/>
    <s v="Weekend"/>
    <s v="Order&gt;35"/>
    <x v="2"/>
  </r>
  <r>
    <n v="1"/>
    <n v="1"/>
    <s v="11-00683"/>
    <x v="5"/>
    <x v="5"/>
    <d v="1899-12-30T18:35:00"/>
    <s v="Delivered"/>
    <n v="131"/>
    <n v="96"/>
    <n v="4.99"/>
    <b v="1"/>
    <n v="6"/>
    <s v="Saturday"/>
    <s v="Weekend"/>
    <s v="Order&gt;35"/>
    <x v="2"/>
  </r>
  <r>
    <n v="1"/>
    <n v="1"/>
    <s v="11-00684"/>
    <x v="5"/>
    <x v="5"/>
    <d v="1899-12-30T18:36:00"/>
    <s v="Void"/>
    <s v="N/A"/>
    <n v="29"/>
    <n v="4.99"/>
    <b v="0"/>
    <n v="6"/>
    <s v="Saturday"/>
    <s v="Weekend"/>
    <s v="Order&lt;=35"/>
    <x v="2"/>
  </r>
  <r>
    <n v="1"/>
    <n v="1"/>
    <s v="11-00687"/>
    <x v="5"/>
    <x v="5"/>
    <d v="1899-12-30T18:38:00"/>
    <s v="Void"/>
    <s v="N/A"/>
    <n v="20"/>
    <n v="4.99"/>
    <b v="0"/>
    <n v="6"/>
    <s v="Saturday"/>
    <s v="Weekend"/>
    <s v="Order&lt;=35"/>
    <x v="2"/>
  </r>
  <r>
    <n v="1"/>
    <n v="1"/>
    <s v="11-00685"/>
    <x v="5"/>
    <x v="5"/>
    <d v="1899-12-30T18:38:00"/>
    <s v="Delivered"/>
    <n v="149"/>
    <n v="65"/>
    <n v="4.99"/>
    <b v="0"/>
    <n v="6"/>
    <s v="Saturday"/>
    <s v="Weekend"/>
    <s v="Order&gt;35"/>
    <x v="2"/>
  </r>
  <r>
    <n v="1"/>
    <n v="1"/>
    <s v="11-00686"/>
    <x v="5"/>
    <x v="5"/>
    <d v="1899-12-30T18:38:00"/>
    <s v="Delivered"/>
    <n v="152"/>
    <n v="121"/>
    <n v="4.99"/>
    <b v="0"/>
    <n v="6"/>
    <s v="Saturday"/>
    <s v="Weekend"/>
    <s v="Order&gt;35"/>
    <x v="2"/>
  </r>
  <r>
    <n v="1"/>
    <n v="1"/>
    <s v="11-00688"/>
    <x v="5"/>
    <x v="5"/>
    <d v="1899-12-30T18:39:00"/>
    <s v="Delivered"/>
    <n v="133"/>
    <n v="50"/>
    <n v="4.99"/>
    <b v="0"/>
    <n v="6"/>
    <s v="Saturday"/>
    <s v="Weekend"/>
    <s v="Order&gt;35"/>
    <x v="2"/>
  </r>
  <r>
    <n v="1"/>
    <n v="1"/>
    <s v="11-00689"/>
    <x v="5"/>
    <x v="5"/>
    <d v="1899-12-30T18:43:00"/>
    <s v="Void"/>
    <s v="N/A"/>
    <n v="31"/>
    <n v="4.99"/>
    <b v="0"/>
    <n v="6"/>
    <s v="Saturday"/>
    <s v="Weekend"/>
    <s v="Order&lt;=35"/>
    <x v="2"/>
  </r>
  <r>
    <n v="1"/>
    <n v="1"/>
    <s v="11-00690"/>
    <x v="5"/>
    <x v="5"/>
    <d v="1899-12-30T18:43:00"/>
    <s v="Delivered"/>
    <n v="169"/>
    <n v="40"/>
    <n v="4.99"/>
    <b v="0"/>
    <n v="6"/>
    <s v="Saturday"/>
    <s v="Weekend"/>
    <s v="Order&gt;35"/>
    <x v="2"/>
  </r>
  <r>
    <n v="1"/>
    <n v="1"/>
    <s v="11-00691"/>
    <x v="5"/>
    <x v="5"/>
    <d v="1899-12-30T18:43:00"/>
    <s v="Delivered"/>
    <n v="123"/>
    <n v="64"/>
    <n v="4.99"/>
    <b v="0"/>
    <n v="6"/>
    <s v="Saturday"/>
    <s v="Weekend"/>
    <s v="Order&gt;35"/>
    <x v="2"/>
  </r>
  <r>
    <n v="1"/>
    <n v="1"/>
    <s v="11-00692"/>
    <x v="5"/>
    <x v="5"/>
    <d v="1899-12-30T18:47:00"/>
    <s v="Delivered"/>
    <n v="134"/>
    <n v="68"/>
    <n v="4.99"/>
    <b v="0"/>
    <n v="6"/>
    <s v="Saturday"/>
    <s v="Weekend"/>
    <s v="Order&gt;35"/>
    <x v="2"/>
  </r>
  <r>
    <n v="1"/>
    <n v="1"/>
    <s v="11-00693"/>
    <x v="5"/>
    <x v="5"/>
    <d v="1899-12-30T18:48:00"/>
    <s v="Delivered"/>
    <n v="144"/>
    <n v="69"/>
    <n v="4.99"/>
    <b v="0"/>
    <n v="6"/>
    <s v="Saturday"/>
    <s v="Weekend"/>
    <s v="Order&gt;35"/>
    <x v="2"/>
  </r>
  <r>
    <n v="1"/>
    <n v="1"/>
    <s v="11-00694"/>
    <x v="5"/>
    <x v="5"/>
    <d v="1899-12-30T18:49:00"/>
    <s v="Delivered"/>
    <n v="140"/>
    <n v="36"/>
    <n v="4.99"/>
    <b v="0"/>
    <n v="6"/>
    <s v="Saturday"/>
    <s v="Weekend"/>
    <s v="Order&gt;35"/>
    <x v="2"/>
  </r>
  <r>
    <n v="1"/>
    <n v="1"/>
    <s v="11-00696"/>
    <x v="5"/>
    <x v="5"/>
    <d v="1899-12-30T18:50:00"/>
    <s v="Void"/>
    <s v="N/A"/>
    <n v="20"/>
    <n v="4.99"/>
    <b v="0"/>
    <n v="6"/>
    <s v="Saturday"/>
    <s v="Weekend"/>
    <s v="Order&lt;=35"/>
    <x v="2"/>
  </r>
  <r>
    <n v="1"/>
    <n v="1"/>
    <s v="11-00695"/>
    <x v="5"/>
    <x v="5"/>
    <d v="1899-12-30T18:50:00"/>
    <s v="Delivered"/>
    <n v="128"/>
    <n v="65"/>
    <n v="4.99"/>
    <b v="0"/>
    <n v="6"/>
    <s v="Saturday"/>
    <s v="Weekend"/>
    <s v="Order&gt;35"/>
    <x v="2"/>
  </r>
  <r>
    <n v="1"/>
    <n v="1"/>
    <s v="11-00697"/>
    <x v="5"/>
    <x v="5"/>
    <d v="1899-12-30T18:50:00"/>
    <s v="Delivered"/>
    <n v="130"/>
    <n v="69"/>
    <n v="4.99"/>
    <b v="0"/>
    <n v="6"/>
    <s v="Saturday"/>
    <s v="Weekend"/>
    <s v="Order&gt;35"/>
    <x v="2"/>
  </r>
  <r>
    <n v="1"/>
    <n v="1"/>
    <s v="11-00698"/>
    <x v="5"/>
    <x v="5"/>
    <d v="1899-12-30T18:50:00"/>
    <s v="Delivered"/>
    <n v="165"/>
    <n v="247"/>
    <n v="4.99"/>
    <b v="0"/>
    <n v="6"/>
    <s v="Saturday"/>
    <s v="Weekend"/>
    <s v="Order&gt;35"/>
    <x v="2"/>
  </r>
  <r>
    <n v="1"/>
    <n v="1"/>
    <s v="11-00699"/>
    <x v="5"/>
    <x v="5"/>
    <d v="1899-12-30T18:53:00"/>
    <s v="Void"/>
    <s v="N/A"/>
    <n v="34"/>
    <n v="4.99"/>
    <b v="0"/>
    <n v="6"/>
    <s v="Saturday"/>
    <s v="Weekend"/>
    <s v="Order&lt;=35"/>
    <x v="2"/>
  </r>
  <r>
    <n v="1"/>
    <n v="1"/>
    <s v="11-00700"/>
    <x v="5"/>
    <x v="5"/>
    <d v="1899-12-30T18:53:00"/>
    <s v="Delivered"/>
    <n v="204"/>
    <n v="92"/>
    <n v="4.99"/>
    <b v="0"/>
    <n v="6"/>
    <s v="Saturday"/>
    <s v="Weekend"/>
    <s v="Order&gt;35"/>
    <x v="2"/>
  </r>
  <r>
    <n v="1"/>
    <n v="1"/>
    <s v="11-00701"/>
    <x v="5"/>
    <x v="5"/>
    <d v="1899-12-30T18:55:00"/>
    <s v="Delivered"/>
    <n v="120"/>
    <n v="58"/>
    <n v="4.99"/>
    <b v="0"/>
    <n v="6"/>
    <s v="Saturday"/>
    <s v="Weekend"/>
    <s v="Order&gt;35"/>
    <x v="2"/>
  </r>
  <r>
    <n v="1"/>
    <n v="1"/>
    <s v="11-00706"/>
    <x v="5"/>
    <x v="5"/>
    <d v="1899-12-30T18:56:00"/>
    <s v="Void"/>
    <s v="N/A"/>
    <n v="26"/>
    <n v="4.99"/>
    <b v="0"/>
    <n v="6"/>
    <s v="Saturday"/>
    <s v="Weekend"/>
    <s v="Order&lt;=35"/>
    <x v="2"/>
  </r>
  <r>
    <n v="1"/>
    <n v="1"/>
    <s v="11-00708"/>
    <x v="5"/>
    <x v="5"/>
    <d v="1899-12-30T18:56:00"/>
    <s v="Void"/>
    <s v="N/A"/>
    <n v="29"/>
    <n v="4.99"/>
    <b v="0"/>
    <n v="6"/>
    <s v="Saturday"/>
    <s v="Weekend"/>
    <s v="Order&lt;=35"/>
    <x v="2"/>
  </r>
  <r>
    <n v="1"/>
    <n v="1"/>
    <s v="11-00704"/>
    <x v="5"/>
    <x v="5"/>
    <d v="1899-12-30T18:56:00"/>
    <s v="Void"/>
    <s v="N/A"/>
    <n v="31"/>
    <n v="4.99"/>
    <b v="0"/>
    <n v="6"/>
    <s v="Saturday"/>
    <s v="Weekend"/>
    <s v="Order&lt;=35"/>
    <x v="2"/>
  </r>
  <r>
    <n v="1"/>
    <n v="1"/>
    <s v="11-00705"/>
    <x v="5"/>
    <x v="5"/>
    <d v="1899-12-30T18:56:00"/>
    <s v="Void"/>
    <s v="N/A"/>
    <n v="34"/>
    <n v="4.99"/>
    <b v="0"/>
    <n v="6"/>
    <s v="Saturday"/>
    <s v="Weekend"/>
    <s v="Order&lt;=35"/>
    <x v="2"/>
  </r>
  <r>
    <n v="1"/>
    <n v="1"/>
    <s v="11-00702"/>
    <x v="5"/>
    <x v="5"/>
    <d v="1899-12-30T18:56:00"/>
    <s v="Delivered"/>
    <n v="122"/>
    <n v="36"/>
    <n v="4.99"/>
    <b v="0"/>
    <n v="6"/>
    <s v="Saturday"/>
    <s v="Weekend"/>
    <s v="Order&gt;35"/>
    <x v="2"/>
  </r>
  <r>
    <n v="1"/>
    <n v="1"/>
    <s v="11-00707"/>
    <x v="5"/>
    <x v="5"/>
    <d v="1899-12-30T18:56:00"/>
    <s v="Delivered"/>
    <n v="113"/>
    <n v="40"/>
    <n v="4.99"/>
    <b v="0"/>
    <n v="6"/>
    <s v="Saturday"/>
    <s v="Weekend"/>
    <s v="Order&gt;35"/>
    <x v="2"/>
  </r>
  <r>
    <n v="1"/>
    <n v="1"/>
    <s v="11-00703"/>
    <x v="5"/>
    <x v="5"/>
    <d v="1899-12-30T18:56:00"/>
    <s v="Delivered"/>
    <n v="153"/>
    <n v="59"/>
    <n v="4.99"/>
    <b v="0"/>
    <n v="6"/>
    <s v="Saturday"/>
    <s v="Weekend"/>
    <s v="Order&gt;35"/>
    <x v="2"/>
  </r>
  <r>
    <n v="1"/>
    <n v="1"/>
    <s v="11-00709"/>
    <x v="5"/>
    <x v="5"/>
    <d v="1899-12-30T18:57:00"/>
    <s v="Delivered"/>
    <n v="153"/>
    <n v="38"/>
    <n v="4.99"/>
    <b v="0"/>
    <n v="6"/>
    <s v="Saturday"/>
    <s v="Weekend"/>
    <s v="Order&gt;35"/>
    <x v="2"/>
  </r>
  <r>
    <n v="1"/>
    <n v="1"/>
    <s v="11-00710"/>
    <x v="5"/>
    <x v="5"/>
    <d v="1899-12-30T18:57:00"/>
    <s v="Delivered"/>
    <n v="128"/>
    <n v="70"/>
    <n v="4.99"/>
    <b v="0"/>
    <n v="6"/>
    <s v="Saturday"/>
    <s v="Weekend"/>
    <s v="Order&gt;35"/>
    <x v="2"/>
  </r>
  <r>
    <n v="1"/>
    <n v="1"/>
    <s v="11-00711"/>
    <x v="5"/>
    <x v="5"/>
    <d v="1899-12-30T18:59:00"/>
    <s v="Void"/>
    <s v="N/A"/>
    <n v="31"/>
    <n v="4.99"/>
    <b v="0"/>
    <n v="6"/>
    <s v="Saturday"/>
    <s v="Weekend"/>
    <s v="Order&lt;=35"/>
    <x v="2"/>
  </r>
  <r>
    <n v="1"/>
    <n v="1"/>
    <s v="11-00712"/>
    <x v="5"/>
    <x v="5"/>
    <d v="1899-12-30T19:02:00"/>
    <s v="Delivered"/>
    <n v="190"/>
    <n v="62"/>
    <n v="4.99"/>
    <b v="0"/>
    <n v="6"/>
    <s v="Saturday"/>
    <s v="Weekend"/>
    <s v="Order&gt;35"/>
    <x v="2"/>
  </r>
  <r>
    <n v="1"/>
    <n v="1"/>
    <s v="11-00713"/>
    <x v="5"/>
    <x v="5"/>
    <d v="1899-12-30T19:02:00"/>
    <s v="Delivered"/>
    <n v="195"/>
    <n v="69"/>
    <n v="4.99"/>
    <b v="0"/>
    <n v="6"/>
    <s v="Saturday"/>
    <s v="Weekend"/>
    <s v="Order&gt;35"/>
    <x v="2"/>
  </r>
  <r>
    <n v="1"/>
    <n v="1"/>
    <s v="11-00714"/>
    <x v="5"/>
    <x v="5"/>
    <d v="1899-12-30T19:05:00"/>
    <s v="Delivered"/>
    <n v="171"/>
    <n v="29"/>
    <n v="4.99"/>
    <b v="0"/>
    <n v="6"/>
    <s v="Saturday"/>
    <s v="Weekend"/>
    <s v="Order&lt;=35"/>
    <x v="2"/>
  </r>
  <r>
    <n v="1"/>
    <n v="1"/>
    <s v="11-00715"/>
    <x v="5"/>
    <x v="5"/>
    <d v="1899-12-30T19:05:00"/>
    <s v="Delivered"/>
    <n v="210"/>
    <n v="29"/>
    <n v="4.99"/>
    <b v="0"/>
    <n v="6"/>
    <s v="Saturday"/>
    <s v="Weekend"/>
    <s v="Order&lt;=35"/>
    <x v="2"/>
  </r>
  <r>
    <n v="1"/>
    <n v="1"/>
    <s v="11-00716"/>
    <x v="5"/>
    <x v="5"/>
    <d v="1899-12-30T19:06:00"/>
    <s v="Delivered"/>
    <n v="181"/>
    <n v="32"/>
    <n v="4.99"/>
    <b v="0"/>
    <n v="6"/>
    <s v="Saturday"/>
    <s v="Weekend"/>
    <s v="Order&lt;=35"/>
    <x v="2"/>
  </r>
  <r>
    <n v="1"/>
    <n v="1"/>
    <s v="11-00717"/>
    <x v="5"/>
    <x v="5"/>
    <d v="1899-12-30T19:08:00"/>
    <s v="Delivered"/>
    <n v="172"/>
    <n v="92"/>
    <n v="4.99"/>
    <b v="0"/>
    <n v="6"/>
    <s v="Saturday"/>
    <s v="Weekend"/>
    <s v="Order&gt;35"/>
    <x v="2"/>
  </r>
  <r>
    <n v="1"/>
    <n v="1"/>
    <s v="11-00718"/>
    <x v="5"/>
    <x v="5"/>
    <d v="1899-12-30T19:13:00"/>
    <s v="Delivered"/>
    <n v="196"/>
    <n v="102"/>
    <n v="4.99"/>
    <b v="0"/>
    <n v="6"/>
    <s v="Saturday"/>
    <s v="Weekend"/>
    <s v="Order&gt;35"/>
    <x v="2"/>
  </r>
  <r>
    <n v="1"/>
    <n v="1"/>
    <s v="11-00719"/>
    <x v="5"/>
    <x v="5"/>
    <d v="1899-12-30T19:15:00"/>
    <s v="Delivered"/>
    <n v="163"/>
    <n v="59"/>
    <n v="4.99"/>
    <b v="1"/>
    <n v="6"/>
    <s v="Saturday"/>
    <s v="Weekend"/>
    <s v="Order&gt;35"/>
    <x v="2"/>
  </r>
  <r>
    <n v="1"/>
    <n v="1"/>
    <s v="11-00721"/>
    <x v="5"/>
    <x v="5"/>
    <d v="1899-12-30T19:22:00"/>
    <s v="Void"/>
    <s v="N/A"/>
    <n v="21"/>
    <n v="4.99"/>
    <b v="0"/>
    <n v="6"/>
    <s v="Saturday"/>
    <s v="Weekend"/>
    <s v="Order&lt;=35"/>
    <x v="2"/>
  </r>
  <r>
    <n v="1"/>
    <n v="1"/>
    <s v="11-00720"/>
    <x v="5"/>
    <x v="5"/>
    <d v="1899-12-30T19:22:00"/>
    <s v="Delivered"/>
    <n v="195"/>
    <n v="48"/>
    <n v="4.99"/>
    <b v="0"/>
    <n v="6"/>
    <s v="Saturday"/>
    <s v="Weekend"/>
    <s v="Order&gt;35"/>
    <x v="2"/>
  </r>
  <r>
    <n v="1"/>
    <n v="1"/>
    <s v="11-00723"/>
    <x v="5"/>
    <x v="5"/>
    <d v="1899-12-30T19:25:00"/>
    <s v="Delivered"/>
    <n v="162"/>
    <n v="101"/>
    <n v="4.99"/>
    <b v="0"/>
    <n v="6"/>
    <s v="Saturday"/>
    <s v="Weekend"/>
    <s v="Order&gt;35"/>
    <x v="2"/>
  </r>
  <r>
    <n v="1"/>
    <n v="1"/>
    <s v="11-00722"/>
    <x v="5"/>
    <x v="5"/>
    <d v="1899-12-30T19:25:00"/>
    <s v="Delivered"/>
    <n v="174"/>
    <n v="173"/>
    <n v="4.99"/>
    <b v="0"/>
    <n v="6"/>
    <s v="Saturday"/>
    <s v="Weekend"/>
    <s v="Order&gt;35"/>
    <x v="2"/>
  </r>
  <r>
    <n v="1"/>
    <n v="1"/>
    <s v="11-00724"/>
    <x v="5"/>
    <x v="5"/>
    <d v="1899-12-30T19:26:00"/>
    <s v="Delivered"/>
    <n v="185"/>
    <n v="56"/>
    <n v="4.99"/>
    <b v="0"/>
    <n v="6"/>
    <s v="Saturday"/>
    <s v="Weekend"/>
    <s v="Order&gt;35"/>
    <x v="2"/>
  </r>
  <r>
    <n v="1"/>
    <n v="1"/>
    <s v="11-00725"/>
    <x v="5"/>
    <x v="5"/>
    <d v="1899-12-30T19:28:00"/>
    <s v="Delivered"/>
    <n v="192"/>
    <n v="67"/>
    <n v="4.99"/>
    <b v="0"/>
    <n v="6"/>
    <s v="Saturday"/>
    <s v="Weekend"/>
    <s v="Order&gt;35"/>
    <x v="2"/>
  </r>
  <r>
    <n v="1"/>
    <n v="1"/>
    <s v="11-00727"/>
    <x v="5"/>
    <x v="5"/>
    <d v="1899-12-30T19:29:00"/>
    <s v="Delivered"/>
    <n v="170"/>
    <n v="98"/>
    <n v="4.99"/>
    <b v="0"/>
    <n v="6"/>
    <s v="Saturday"/>
    <s v="Weekend"/>
    <s v="Order&gt;35"/>
    <x v="2"/>
  </r>
  <r>
    <n v="1"/>
    <n v="1"/>
    <s v="11-00726"/>
    <x v="5"/>
    <x v="5"/>
    <d v="1899-12-30T19:29:00"/>
    <s v="Delivered"/>
    <n v="177"/>
    <n v="133"/>
    <n v="4.99"/>
    <b v="0"/>
    <n v="6"/>
    <s v="Saturday"/>
    <s v="Weekend"/>
    <s v="Order&gt;35"/>
    <x v="2"/>
  </r>
  <r>
    <n v="1"/>
    <n v="1"/>
    <s v="11-00728"/>
    <x v="5"/>
    <x v="5"/>
    <d v="1899-12-30T19:30:00"/>
    <s v="Delivered"/>
    <n v="232"/>
    <n v="58"/>
    <n v="4.99"/>
    <b v="0"/>
    <n v="6"/>
    <s v="Saturday"/>
    <s v="Weekend"/>
    <s v="Order&gt;35"/>
    <x v="2"/>
  </r>
  <r>
    <n v="1"/>
    <n v="1"/>
    <s v="11-00729"/>
    <x v="5"/>
    <x v="5"/>
    <d v="1899-12-30T19:30:00"/>
    <s v="Delivered"/>
    <n v="194"/>
    <n v="94"/>
    <n v="4.99"/>
    <b v="0"/>
    <n v="6"/>
    <s v="Saturday"/>
    <s v="Weekend"/>
    <s v="Order&gt;35"/>
    <x v="2"/>
  </r>
  <r>
    <n v="1"/>
    <n v="1"/>
    <s v="11-00731"/>
    <x v="5"/>
    <x v="5"/>
    <d v="1899-12-30T19:32:00"/>
    <s v="Delivered"/>
    <n v="208"/>
    <n v="45"/>
    <n v="4.99"/>
    <b v="0"/>
    <n v="6"/>
    <s v="Saturday"/>
    <s v="Weekend"/>
    <s v="Order&gt;35"/>
    <x v="2"/>
  </r>
  <r>
    <n v="1"/>
    <n v="1"/>
    <s v="11-00730"/>
    <x v="5"/>
    <x v="5"/>
    <d v="1899-12-30T19:32:00"/>
    <s v="Delivered"/>
    <n v="219"/>
    <n v="47"/>
    <n v="4.99"/>
    <b v="0"/>
    <n v="6"/>
    <s v="Saturday"/>
    <s v="Weekend"/>
    <s v="Order&gt;35"/>
    <x v="2"/>
  </r>
  <r>
    <n v="1"/>
    <n v="1"/>
    <s v="11-00732"/>
    <x v="5"/>
    <x v="5"/>
    <d v="1899-12-30T19:33:00"/>
    <s v="Delivered"/>
    <n v="215"/>
    <n v="85"/>
    <n v="4.99"/>
    <b v="0"/>
    <n v="6"/>
    <s v="Saturday"/>
    <s v="Weekend"/>
    <s v="Order&gt;35"/>
    <x v="2"/>
  </r>
  <r>
    <n v="1"/>
    <n v="1"/>
    <s v="11-00733"/>
    <x v="5"/>
    <x v="5"/>
    <d v="1899-12-30T19:34:00"/>
    <s v="Delivered"/>
    <n v="186"/>
    <n v="54"/>
    <n v="4.99"/>
    <b v="0"/>
    <n v="6"/>
    <s v="Saturday"/>
    <s v="Weekend"/>
    <s v="Order&gt;35"/>
    <x v="2"/>
  </r>
  <r>
    <n v="1"/>
    <n v="1"/>
    <s v="11-00734"/>
    <x v="5"/>
    <x v="5"/>
    <d v="1899-12-30T19:35:00"/>
    <s v="Delivered"/>
    <n v="220"/>
    <n v="49"/>
    <n v="4.99"/>
    <b v="0"/>
    <n v="6"/>
    <s v="Saturday"/>
    <s v="Weekend"/>
    <s v="Order&gt;35"/>
    <x v="2"/>
  </r>
  <r>
    <n v="1"/>
    <n v="1"/>
    <s v="11-00736"/>
    <x v="5"/>
    <x v="5"/>
    <d v="1899-12-30T19:36:00"/>
    <s v="Void"/>
    <s v="N/A"/>
    <n v="20"/>
    <n v="4.99"/>
    <b v="0"/>
    <n v="6"/>
    <s v="Saturday"/>
    <s v="Weekend"/>
    <s v="Order&lt;=35"/>
    <x v="2"/>
  </r>
  <r>
    <n v="1"/>
    <n v="1"/>
    <s v="11-00737"/>
    <x v="5"/>
    <x v="5"/>
    <d v="1899-12-30T19:36:00"/>
    <s v="Delivered"/>
    <n v="194"/>
    <n v="61"/>
    <n v="4.99"/>
    <b v="0"/>
    <n v="6"/>
    <s v="Saturday"/>
    <s v="Weekend"/>
    <s v="Order&gt;35"/>
    <x v="2"/>
  </r>
  <r>
    <n v="1"/>
    <n v="1"/>
    <s v="11-00735"/>
    <x v="5"/>
    <x v="5"/>
    <d v="1899-12-30T19:36:00"/>
    <s v="Delivered"/>
    <n v="173"/>
    <n v="63"/>
    <n v="4.99"/>
    <b v="0"/>
    <n v="6"/>
    <s v="Saturday"/>
    <s v="Weekend"/>
    <s v="Order&gt;35"/>
    <x v="2"/>
  </r>
  <r>
    <n v="1"/>
    <n v="1"/>
    <s v="11-00739"/>
    <x v="5"/>
    <x v="5"/>
    <d v="1899-12-30T19:37:00"/>
    <s v="Delivered"/>
    <n v="207"/>
    <n v="27"/>
    <n v="4.99"/>
    <b v="0"/>
    <n v="6"/>
    <s v="Saturday"/>
    <s v="Weekend"/>
    <s v="Order&lt;=35"/>
    <x v="2"/>
  </r>
  <r>
    <n v="1"/>
    <n v="1"/>
    <s v="11-00738"/>
    <x v="5"/>
    <x v="5"/>
    <d v="1899-12-30T19:37:00"/>
    <s v="Delivered"/>
    <n v="149"/>
    <n v="46"/>
    <n v="4.99"/>
    <b v="0"/>
    <n v="6"/>
    <s v="Saturday"/>
    <s v="Weekend"/>
    <s v="Order&gt;35"/>
    <x v="2"/>
  </r>
  <r>
    <n v="1"/>
    <n v="1"/>
    <s v="11-00740"/>
    <x v="5"/>
    <x v="5"/>
    <d v="1899-12-30T19:39:00"/>
    <s v="Delivered"/>
    <n v="139"/>
    <n v="53"/>
    <n v="4.99"/>
    <b v="0"/>
    <n v="6"/>
    <s v="Saturday"/>
    <s v="Weekend"/>
    <s v="Order&gt;35"/>
    <x v="2"/>
  </r>
  <r>
    <n v="1"/>
    <n v="1"/>
    <s v="11-00741"/>
    <x v="5"/>
    <x v="5"/>
    <d v="1899-12-30T19:40:00"/>
    <s v="Delivered"/>
    <n v="194"/>
    <n v="76"/>
    <n v="4.99"/>
    <b v="0"/>
    <n v="6"/>
    <s v="Saturday"/>
    <s v="Weekend"/>
    <s v="Order&gt;35"/>
    <x v="2"/>
  </r>
  <r>
    <n v="1"/>
    <n v="1"/>
    <s v="11-00742"/>
    <x v="5"/>
    <x v="5"/>
    <d v="1899-12-30T19:45:00"/>
    <s v="Delivered"/>
    <n v="210"/>
    <n v="50"/>
    <n v="4.99"/>
    <b v="0"/>
    <n v="6"/>
    <s v="Saturday"/>
    <s v="Weekend"/>
    <s v="Order&gt;35"/>
    <x v="2"/>
  </r>
  <r>
    <n v="1"/>
    <n v="1"/>
    <s v="11-00743"/>
    <x v="5"/>
    <x v="5"/>
    <d v="1899-12-30T19:48:00"/>
    <s v="Delivered"/>
    <n v="222"/>
    <n v="120"/>
    <n v="4.99"/>
    <b v="0"/>
    <n v="6"/>
    <s v="Saturday"/>
    <s v="Weekend"/>
    <s v="Order&gt;35"/>
    <x v="2"/>
  </r>
  <r>
    <n v="1"/>
    <n v="1"/>
    <s v="11-00744"/>
    <x v="5"/>
    <x v="5"/>
    <d v="1899-12-30T19:50:00"/>
    <s v="Delivered"/>
    <n v="193"/>
    <n v="66"/>
    <n v="4.99"/>
    <b v="0"/>
    <n v="6"/>
    <s v="Saturday"/>
    <s v="Weekend"/>
    <s v="Order&gt;35"/>
    <x v="2"/>
  </r>
  <r>
    <n v="1"/>
    <n v="1"/>
    <s v="11-00745"/>
    <x v="5"/>
    <x v="5"/>
    <d v="1899-12-30T19:51:00"/>
    <s v="Delivered"/>
    <n v="156"/>
    <n v="234"/>
    <n v="4.99"/>
    <b v="0"/>
    <n v="6"/>
    <s v="Saturday"/>
    <s v="Weekend"/>
    <s v="Order&gt;35"/>
    <x v="2"/>
  </r>
  <r>
    <n v="1"/>
    <n v="1"/>
    <s v="11-00746"/>
    <x v="5"/>
    <x v="5"/>
    <d v="1899-12-30T19:53:00"/>
    <s v="Delivered"/>
    <n v="189"/>
    <n v="48"/>
    <n v="4.99"/>
    <b v="0"/>
    <n v="6"/>
    <s v="Saturday"/>
    <s v="Weekend"/>
    <s v="Order&gt;35"/>
    <x v="2"/>
  </r>
  <r>
    <n v="1"/>
    <n v="1"/>
    <s v="11-00747"/>
    <x v="5"/>
    <x v="5"/>
    <d v="1899-12-30T19:54:00"/>
    <s v="Delivered"/>
    <n v="233"/>
    <n v="75"/>
    <n v="4.99"/>
    <b v="0"/>
    <n v="6"/>
    <s v="Saturday"/>
    <s v="Weekend"/>
    <s v="Order&gt;35"/>
    <x v="2"/>
  </r>
  <r>
    <n v="1"/>
    <n v="1"/>
    <s v="11-00748"/>
    <x v="5"/>
    <x v="5"/>
    <d v="1899-12-30T19:55:00"/>
    <s v="Delivered"/>
    <n v="194"/>
    <n v="58"/>
    <n v="4.99"/>
    <b v="0"/>
    <n v="6"/>
    <s v="Saturday"/>
    <s v="Weekend"/>
    <s v="Order&gt;35"/>
    <x v="2"/>
  </r>
  <r>
    <n v="1"/>
    <n v="1"/>
    <s v="11-00749"/>
    <x v="5"/>
    <x v="5"/>
    <d v="1899-12-30T19:56:00"/>
    <s v="Delivered"/>
    <n v="164"/>
    <n v="70"/>
    <n v="4.99"/>
    <b v="0"/>
    <n v="6"/>
    <s v="Saturday"/>
    <s v="Weekend"/>
    <s v="Order&gt;35"/>
    <x v="2"/>
  </r>
  <r>
    <n v="1"/>
    <n v="1"/>
    <s v="11-00750"/>
    <x v="5"/>
    <x v="5"/>
    <d v="1899-12-30T19:57:00"/>
    <s v="Delivered"/>
    <n v="233"/>
    <n v="221"/>
    <n v="4.99"/>
    <b v="0"/>
    <n v="6"/>
    <s v="Saturday"/>
    <s v="Weekend"/>
    <s v="Order&gt;35"/>
    <x v="2"/>
  </r>
  <r>
    <n v="1"/>
    <n v="1"/>
    <s v="11-00751"/>
    <x v="5"/>
    <x v="5"/>
    <d v="1899-12-30T19:58:00"/>
    <s v="Delivered"/>
    <n v="165"/>
    <n v="47"/>
    <n v="4.99"/>
    <b v="0"/>
    <n v="6"/>
    <s v="Saturday"/>
    <s v="Weekend"/>
    <s v="Order&gt;35"/>
    <x v="2"/>
  </r>
  <r>
    <n v="1"/>
    <n v="1"/>
    <s v="11-00752"/>
    <x v="5"/>
    <x v="5"/>
    <d v="1899-12-30T19:59:00"/>
    <s v="Delivered"/>
    <n v="213"/>
    <n v="68"/>
    <n v="4.99"/>
    <b v="0"/>
    <n v="6"/>
    <s v="Saturday"/>
    <s v="Weekend"/>
    <s v="Order&gt;35"/>
    <x v="2"/>
  </r>
  <r>
    <n v="1"/>
    <n v="1"/>
    <s v="11-00753"/>
    <x v="5"/>
    <x v="5"/>
    <d v="1899-12-30T20:02:00"/>
    <s v="Void"/>
    <s v="N/A"/>
    <n v="20"/>
    <n v="4.99"/>
    <b v="0"/>
    <n v="6"/>
    <s v="Saturday"/>
    <s v="Weekend"/>
    <s v="Order&lt;=35"/>
    <x v="2"/>
  </r>
  <r>
    <n v="1"/>
    <n v="1"/>
    <s v="11-00754"/>
    <x v="5"/>
    <x v="5"/>
    <d v="1899-12-30T20:04:00"/>
    <s v="Delivered"/>
    <n v="211"/>
    <n v="107"/>
    <n v="4.99"/>
    <b v="0"/>
    <n v="6"/>
    <s v="Saturday"/>
    <s v="Weekend"/>
    <s v="Order&gt;35"/>
    <x v="2"/>
  </r>
  <r>
    <n v="1"/>
    <n v="1"/>
    <s v="11-00756"/>
    <x v="5"/>
    <x v="5"/>
    <d v="1899-12-30T20:08:00"/>
    <s v="Delivered"/>
    <n v="206"/>
    <n v="56"/>
    <n v="4.99"/>
    <b v="0"/>
    <n v="6"/>
    <s v="Saturday"/>
    <s v="Weekend"/>
    <s v="Order&gt;35"/>
    <x v="2"/>
  </r>
  <r>
    <n v="1"/>
    <n v="1"/>
    <s v="11-00755"/>
    <x v="5"/>
    <x v="5"/>
    <d v="1899-12-30T20:08:00"/>
    <s v="Delivered"/>
    <n v="157"/>
    <n v="66"/>
    <n v="4.99"/>
    <b v="0"/>
    <n v="6"/>
    <s v="Saturday"/>
    <s v="Weekend"/>
    <s v="Order&gt;35"/>
    <x v="2"/>
  </r>
  <r>
    <n v="1"/>
    <n v="1"/>
    <s v="11-00757"/>
    <x v="5"/>
    <x v="5"/>
    <d v="1899-12-30T20:12:00"/>
    <s v="Void"/>
    <s v="N/A"/>
    <n v="32"/>
    <n v="4.99"/>
    <b v="0"/>
    <n v="6"/>
    <s v="Saturday"/>
    <s v="Weekend"/>
    <s v="Order&lt;=35"/>
    <x v="2"/>
  </r>
  <r>
    <n v="1"/>
    <n v="1"/>
    <s v="11-00758"/>
    <x v="5"/>
    <x v="5"/>
    <d v="1899-12-30T20:13:00"/>
    <s v="Delivered"/>
    <n v="144"/>
    <n v="74"/>
    <n v="4.99"/>
    <b v="0"/>
    <n v="6"/>
    <s v="Saturday"/>
    <s v="Weekend"/>
    <s v="Order&gt;35"/>
    <x v="2"/>
  </r>
  <r>
    <n v="1"/>
    <n v="1"/>
    <s v="11-00759"/>
    <x v="5"/>
    <x v="5"/>
    <d v="1899-12-30T20:15:00"/>
    <s v="Delivered"/>
    <n v="193"/>
    <n v="55"/>
    <n v="4.99"/>
    <b v="0"/>
    <n v="6"/>
    <s v="Saturday"/>
    <s v="Weekend"/>
    <s v="Order&gt;35"/>
    <x v="2"/>
  </r>
  <r>
    <n v="1"/>
    <n v="1"/>
    <s v="11-00760"/>
    <x v="5"/>
    <x v="5"/>
    <d v="1899-12-30T20:16:00"/>
    <s v="Delivered"/>
    <n v="162"/>
    <n v="52"/>
    <n v="4.99"/>
    <b v="0"/>
    <n v="6"/>
    <s v="Saturday"/>
    <s v="Weekend"/>
    <s v="Order&gt;35"/>
    <x v="2"/>
  </r>
  <r>
    <n v="1"/>
    <n v="1"/>
    <s v="11-00761"/>
    <x v="5"/>
    <x v="5"/>
    <d v="1899-12-30T20:22:00"/>
    <s v="Void"/>
    <s v="N/A"/>
    <n v="37"/>
    <n v="4.99"/>
    <b v="0"/>
    <n v="6"/>
    <s v="Saturday"/>
    <s v="Weekend"/>
    <s v="Order&gt;35"/>
    <x v="2"/>
  </r>
  <r>
    <n v="1"/>
    <n v="1"/>
    <s v="11-00762"/>
    <x v="5"/>
    <x v="5"/>
    <d v="1899-12-30T20:27:00"/>
    <s v="Void"/>
    <s v="N/A"/>
    <n v="25"/>
    <n v="4.99"/>
    <b v="0"/>
    <n v="6"/>
    <s v="Saturday"/>
    <s v="Weekend"/>
    <s v="Order&lt;=35"/>
    <x v="2"/>
  </r>
  <r>
    <n v="1"/>
    <n v="1"/>
    <s v="11-00763"/>
    <x v="5"/>
    <x v="5"/>
    <d v="1899-12-30T20:28:00"/>
    <s v="Delivered"/>
    <n v="208"/>
    <n v="97"/>
    <n v="4.99"/>
    <b v="0"/>
    <n v="6"/>
    <s v="Saturday"/>
    <s v="Weekend"/>
    <s v="Order&gt;35"/>
    <x v="2"/>
  </r>
  <r>
    <n v="1"/>
    <n v="1"/>
    <s v="11-00765"/>
    <x v="5"/>
    <x v="5"/>
    <d v="1899-12-30T20:29:00"/>
    <s v="Delivered"/>
    <n v="183"/>
    <n v="77"/>
    <n v="4.99"/>
    <b v="0"/>
    <n v="6"/>
    <s v="Saturday"/>
    <s v="Weekend"/>
    <s v="Order&gt;35"/>
    <x v="2"/>
  </r>
  <r>
    <n v="1"/>
    <n v="1"/>
    <s v="11-00764"/>
    <x v="5"/>
    <x v="5"/>
    <d v="1899-12-30T20:29:00"/>
    <s v="Delivered"/>
    <n v="160"/>
    <n v="205"/>
    <n v="4.99"/>
    <b v="0"/>
    <n v="6"/>
    <s v="Saturday"/>
    <s v="Weekend"/>
    <s v="Order&gt;35"/>
    <x v="2"/>
  </r>
  <r>
    <n v="1"/>
    <n v="1"/>
    <s v="11-00767"/>
    <x v="5"/>
    <x v="5"/>
    <d v="1899-12-30T20:30:00"/>
    <s v="Void"/>
    <s v="N/A"/>
    <n v="27"/>
    <n v="4.99"/>
    <b v="0"/>
    <n v="6"/>
    <s v="Saturday"/>
    <s v="Weekend"/>
    <s v="Order&lt;=35"/>
    <x v="2"/>
  </r>
  <r>
    <n v="1"/>
    <n v="1"/>
    <s v="11-00766"/>
    <x v="5"/>
    <x v="5"/>
    <d v="1899-12-30T20:30:00"/>
    <s v="Delivered"/>
    <n v="177"/>
    <n v="56"/>
    <n v="4.99"/>
    <b v="1"/>
    <n v="6"/>
    <s v="Saturday"/>
    <s v="Weekend"/>
    <s v="Order&gt;35"/>
    <x v="2"/>
  </r>
  <r>
    <n v="1"/>
    <n v="1"/>
    <s v="11-00769"/>
    <x v="5"/>
    <x v="5"/>
    <d v="1899-12-30T20:35:00"/>
    <s v="Void"/>
    <s v="N/A"/>
    <n v="29"/>
    <n v="4.99"/>
    <b v="0"/>
    <n v="6"/>
    <s v="Saturday"/>
    <s v="Weekend"/>
    <s v="Order&lt;=35"/>
    <x v="2"/>
  </r>
  <r>
    <n v="1"/>
    <n v="1"/>
    <s v="11-00768"/>
    <x v="5"/>
    <x v="5"/>
    <d v="1899-12-30T20:35:00"/>
    <s v="Delivered"/>
    <n v="192"/>
    <n v="83"/>
    <n v="4.99"/>
    <b v="0"/>
    <n v="6"/>
    <s v="Saturday"/>
    <s v="Weekend"/>
    <s v="Order&gt;35"/>
    <x v="2"/>
  </r>
  <r>
    <n v="1"/>
    <n v="1"/>
    <s v="11-00770"/>
    <x v="5"/>
    <x v="5"/>
    <d v="1899-12-30T20:36:00"/>
    <s v="Delivered"/>
    <n v="222"/>
    <n v="87"/>
    <n v="4.99"/>
    <b v="0"/>
    <n v="6"/>
    <s v="Saturday"/>
    <s v="Weekend"/>
    <s v="Order&gt;35"/>
    <x v="2"/>
  </r>
  <r>
    <n v="1"/>
    <n v="1"/>
    <s v="11-00771"/>
    <x v="5"/>
    <x v="5"/>
    <d v="1899-12-30T20:39:00"/>
    <s v="Void"/>
    <s v="N/A"/>
    <n v="32"/>
    <n v="4.99"/>
    <b v="0"/>
    <n v="6"/>
    <s v="Saturday"/>
    <s v="Weekend"/>
    <s v="Order&lt;=35"/>
    <x v="2"/>
  </r>
  <r>
    <n v="1"/>
    <n v="1"/>
    <s v="11-00772"/>
    <x v="5"/>
    <x v="5"/>
    <d v="1899-12-30T20:40:00"/>
    <s v="Void"/>
    <s v="N/A"/>
    <n v="21"/>
    <n v="4.99"/>
    <b v="0"/>
    <n v="6"/>
    <s v="Saturday"/>
    <s v="Weekend"/>
    <s v="Order&lt;=35"/>
    <x v="2"/>
  </r>
  <r>
    <n v="1"/>
    <n v="1"/>
    <s v="11-00773"/>
    <x v="5"/>
    <x v="5"/>
    <d v="1899-12-30T20:41:00"/>
    <s v="Void"/>
    <s v="N/A"/>
    <n v="27"/>
    <n v="4.99"/>
    <b v="0"/>
    <n v="6"/>
    <s v="Saturday"/>
    <s v="Weekend"/>
    <s v="Order&lt;=35"/>
    <x v="2"/>
  </r>
  <r>
    <n v="1"/>
    <n v="1"/>
    <s v="11-00774"/>
    <x v="5"/>
    <x v="5"/>
    <d v="1899-12-30T20:45:00"/>
    <s v="Delivered"/>
    <n v="199"/>
    <n v="62"/>
    <n v="4.99"/>
    <b v="0"/>
    <n v="6"/>
    <s v="Saturday"/>
    <s v="Weekend"/>
    <s v="Order&gt;35"/>
    <x v="2"/>
  </r>
  <r>
    <n v="1"/>
    <n v="1"/>
    <s v="11-00775"/>
    <x v="5"/>
    <x v="5"/>
    <d v="1899-12-30T20:46:00"/>
    <s v="Delivered"/>
    <n v="127"/>
    <n v="96"/>
    <n v="4.99"/>
    <b v="0"/>
    <n v="6"/>
    <s v="Saturday"/>
    <s v="Weekend"/>
    <s v="Order&gt;35"/>
    <x v="2"/>
  </r>
  <r>
    <n v="1"/>
    <n v="1"/>
    <s v="11-00776"/>
    <x v="5"/>
    <x v="5"/>
    <d v="1899-12-30T20:47:00"/>
    <s v="Delivered"/>
    <n v="147"/>
    <n v="125"/>
    <n v="4.99"/>
    <b v="0"/>
    <n v="6"/>
    <s v="Saturday"/>
    <s v="Weekend"/>
    <s v="Order&gt;35"/>
    <x v="2"/>
  </r>
  <r>
    <n v="1"/>
    <n v="1"/>
    <s v="11-00777"/>
    <x v="5"/>
    <x v="5"/>
    <d v="1899-12-30T20:48:00"/>
    <s v="Void"/>
    <s v="N/A"/>
    <n v="39"/>
    <n v="4.99"/>
    <b v="0"/>
    <n v="6"/>
    <s v="Saturday"/>
    <s v="Weekend"/>
    <s v="Order&gt;35"/>
    <x v="2"/>
  </r>
  <r>
    <n v="1"/>
    <n v="1"/>
    <s v="11-00778"/>
    <x v="5"/>
    <x v="5"/>
    <d v="1899-12-30T20:50:00"/>
    <s v="Delivered"/>
    <n v="163"/>
    <n v="60"/>
    <n v="4.99"/>
    <b v="0"/>
    <n v="6"/>
    <s v="Saturday"/>
    <s v="Weekend"/>
    <s v="Order&gt;35"/>
    <x v="2"/>
  </r>
  <r>
    <n v="1"/>
    <n v="1"/>
    <s v="11-00779"/>
    <x v="5"/>
    <x v="5"/>
    <d v="1899-12-30T20:51:00"/>
    <s v="Void"/>
    <s v="N/A"/>
    <n v="27"/>
    <n v="4.99"/>
    <b v="0"/>
    <n v="6"/>
    <s v="Saturday"/>
    <s v="Weekend"/>
    <s v="Order&lt;=35"/>
    <x v="2"/>
  </r>
  <r>
    <n v="1"/>
    <n v="1"/>
    <s v="11-00781"/>
    <x v="5"/>
    <x v="5"/>
    <d v="1899-12-30T20:52:00"/>
    <s v="Void"/>
    <s v="N/A"/>
    <n v="28"/>
    <n v="4.99"/>
    <b v="0"/>
    <n v="6"/>
    <s v="Saturday"/>
    <s v="Weekend"/>
    <s v="Order&lt;=35"/>
    <x v="2"/>
  </r>
  <r>
    <n v="1"/>
    <n v="1"/>
    <s v="11-00780"/>
    <x v="5"/>
    <x v="5"/>
    <d v="1899-12-30T20:52:00"/>
    <s v="Delivered"/>
    <n v="177"/>
    <n v="136"/>
    <n v="4.99"/>
    <b v="0"/>
    <n v="6"/>
    <s v="Saturday"/>
    <s v="Weekend"/>
    <s v="Order&gt;35"/>
    <x v="2"/>
  </r>
  <r>
    <n v="1"/>
    <n v="1"/>
    <s v="11-00782"/>
    <x v="5"/>
    <x v="5"/>
    <d v="1899-12-30T20:53:00"/>
    <s v="Void"/>
    <s v="N/A"/>
    <n v="22"/>
    <n v="4.99"/>
    <b v="0"/>
    <n v="6"/>
    <s v="Saturday"/>
    <s v="Weekend"/>
    <s v="Order&lt;=35"/>
    <x v="2"/>
  </r>
  <r>
    <n v="1"/>
    <n v="1"/>
    <s v="11-00783"/>
    <x v="5"/>
    <x v="5"/>
    <d v="1899-12-30T20:54:00"/>
    <s v="Delivered"/>
    <n v="163"/>
    <n v="124"/>
    <n v="4.99"/>
    <b v="0"/>
    <n v="6"/>
    <s v="Saturday"/>
    <s v="Weekend"/>
    <s v="Order&gt;35"/>
    <x v="2"/>
  </r>
  <r>
    <n v="1"/>
    <n v="1"/>
    <s v="11-00785"/>
    <x v="5"/>
    <x v="5"/>
    <d v="1899-12-30T20:58:00"/>
    <s v="Void"/>
    <s v="N/A"/>
    <n v="41"/>
    <n v="4.99"/>
    <b v="0"/>
    <n v="6"/>
    <s v="Saturday"/>
    <s v="Weekend"/>
    <s v="Order&gt;35"/>
    <x v="2"/>
  </r>
  <r>
    <n v="1"/>
    <n v="1"/>
    <s v="11-00784"/>
    <x v="5"/>
    <x v="5"/>
    <d v="1899-12-30T20:58:00"/>
    <s v="Void"/>
    <s v="N/A"/>
    <n v="43"/>
    <n v="4.99"/>
    <b v="0"/>
    <n v="6"/>
    <s v="Saturday"/>
    <s v="Weekend"/>
    <s v="Order&gt;35"/>
    <x v="2"/>
  </r>
  <r>
    <n v="1"/>
    <n v="1"/>
    <s v="11-00786"/>
    <x v="5"/>
    <x v="5"/>
    <d v="1899-12-30T20:59:00"/>
    <s v="Delivered"/>
    <n v="164"/>
    <n v="57"/>
    <n v="4.99"/>
    <b v="0"/>
    <n v="6"/>
    <s v="Saturday"/>
    <s v="Weekend"/>
    <s v="Order&gt;35"/>
    <x v="2"/>
  </r>
  <r>
    <n v="1"/>
    <n v="1"/>
    <s v="11-00787"/>
    <x v="5"/>
    <x v="5"/>
    <d v="1899-12-30T20:59:00"/>
    <s v="Delivered"/>
    <n v="143"/>
    <n v="77"/>
    <n v="4.99"/>
    <b v="0"/>
    <n v="6"/>
    <s v="Saturday"/>
    <s v="Weekend"/>
    <s v="Order&gt;35"/>
    <x v="2"/>
  </r>
  <r>
    <n v="1"/>
    <n v="1"/>
    <s v="11-00788"/>
    <x v="6"/>
    <x v="6"/>
    <d v="1899-12-30T12:02:00"/>
    <s v="Delivered"/>
    <n v="37"/>
    <n v="40"/>
    <n v="4.99"/>
    <b v="0"/>
    <n v="7"/>
    <s v="Sunday"/>
    <s v="Weekend"/>
    <s v="Order&gt;35"/>
    <x v="0"/>
  </r>
  <r>
    <n v="1"/>
    <n v="1"/>
    <s v="11-00789"/>
    <x v="6"/>
    <x v="6"/>
    <d v="1899-12-30T12:15:00"/>
    <s v="Delivered"/>
    <n v="36"/>
    <n v="36"/>
    <n v="4.99"/>
    <b v="0"/>
    <n v="7"/>
    <s v="Sunday"/>
    <s v="Weekend"/>
    <s v="Order&gt;35"/>
    <x v="0"/>
  </r>
  <r>
    <n v="1"/>
    <n v="1"/>
    <s v="11-00790"/>
    <x v="6"/>
    <x v="6"/>
    <d v="1899-12-30T12:30:00"/>
    <s v="Delivered"/>
    <n v="33"/>
    <n v="103"/>
    <n v="4.99"/>
    <b v="0"/>
    <n v="7"/>
    <s v="Sunday"/>
    <s v="Weekend"/>
    <s v="Order&gt;35"/>
    <x v="0"/>
  </r>
  <r>
    <n v="1"/>
    <n v="1"/>
    <s v="11-00791"/>
    <x v="6"/>
    <x v="6"/>
    <d v="1899-12-30T12:37:00"/>
    <s v="Delivered"/>
    <n v="30"/>
    <n v="47"/>
    <n v="4.99"/>
    <b v="0"/>
    <n v="7"/>
    <s v="Sunday"/>
    <s v="Weekend"/>
    <s v="Order&gt;35"/>
    <x v="0"/>
  </r>
  <r>
    <n v="1"/>
    <n v="1"/>
    <s v="11-00792"/>
    <x v="6"/>
    <x v="6"/>
    <d v="1899-12-30T13:06:00"/>
    <s v="Delivered"/>
    <n v="25"/>
    <n v="58"/>
    <n v="4.99"/>
    <b v="0"/>
    <n v="7"/>
    <s v="Sunday"/>
    <s v="Weekend"/>
    <s v="Order&gt;35"/>
    <x v="0"/>
  </r>
  <r>
    <n v="1"/>
    <n v="1"/>
    <s v="11-00793"/>
    <x v="6"/>
    <x v="6"/>
    <d v="1899-12-30T13:11:00"/>
    <s v="Delivered"/>
    <n v="27"/>
    <n v="45"/>
    <n v="4.99"/>
    <b v="0"/>
    <n v="7"/>
    <s v="Sunday"/>
    <s v="Weekend"/>
    <s v="Order&gt;35"/>
    <x v="0"/>
  </r>
  <r>
    <n v="1"/>
    <n v="1"/>
    <s v="11-00794"/>
    <x v="6"/>
    <x v="6"/>
    <d v="1899-12-30T13:12:00"/>
    <s v="Delivered"/>
    <n v="33"/>
    <n v="98"/>
    <n v="4.99"/>
    <b v="1"/>
    <n v="7"/>
    <s v="Sunday"/>
    <s v="Weekend"/>
    <s v="Order&gt;35"/>
    <x v="0"/>
  </r>
  <r>
    <n v="1"/>
    <n v="1"/>
    <s v="11-00795"/>
    <x v="6"/>
    <x v="6"/>
    <d v="1899-12-30T13:13:00"/>
    <s v="Delivered"/>
    <n v="35"/>
    <n v="55"/>
    <n v="4.99"/>
    <b v="0"/>
    <n v="7"/>
    <s v="Sunday"/>
    <s v="Weekend"/>
    <s v="Order&gt;35"/>
    <x v="0"/>
  </r>
  <r>
    <n v="1"/>
    <n v="1"/>
    <s v="11-00796"/>
    <x v="6"/>
    <x v="6"/>
    <d v="1899-12-30T13:22:00"/>
    <s v="Delivered"/>
    <n v="33"/>
    <n v="25"/>
    <n v="4.99"/>
    <b v="0"/>
    <n v="7"/>
    <s v="Sunday"/>
    <s v="Weekend"/>
    <s v="Order&lt;=35"/>
    <x v="0"/>
  </r>
  <r>
    <n v="1"/>
    <n v="1"/>
    <s v="11-00797"/>
    <x v="6"/>
    <x v="6"/>
    <d v="1899-12-30T13:25:00"/>
    <s v="Delivered"/>
    <n v="20"/>
    <n v="31"/>
    <n v="4.99"/>
    <b v="0"/>
    <n v="7"/>
    <s v="Sunday"/>
    <s v="Weekend"/>
    <s v="Order&lt;=35"/>
    <x v="0"/>
  </r>
  <r>
    <n v="1"/>
    <n v="1"/>
    <s v="11-00798"/>
    <x v="6"/>
    <x v="6"/>
    <d v="1899-12-30T13:40:00"/>
    <s v="Delivered"/>
    <n v="22"/>
    <n v="48"/>
    <n v="4.99"/>
    <b v="0"/>
    <n v="7"/>
    <s v="Sunday"/>
    <s v="Weekend"/>
    <s v="Order&gt;35"/>
    <x v="0"/>
  </r>
  <r>
    <n v="1"/>
    <n v="1"/>
    <s v="11-00799"/>
    <x v="6"/>
    <x v="6"/>
    <d v="1899-12-30T13:45:00"/>
    <s v="Delivered"/>
    <n v="24"/>
    <n v="74"/>
    <n v="4.99"/>
    <b v="0"/>
    <n v="7"/>
    <s v="Sunday"/>
    <s v="Weekend"/>
    <s v="Order&gt;35"/>
    <x v="0"/>
  </r>
  <r>
    <n v="1"/>
    <n v="1"/>
    <s v="11-00800"/>
    <x v="6"/>
    <x v="6"/>
    <d v="1899-12-30T13:58:00"/>
    <s v="Delivered"/>
    <n v="30"/>
    <n v="164"/>
    <n v="4.99"/>
    <b v="1"/>
    <n v="7"/>
    <s v="Sunday"/>
    <s v="Weekend"/>
    <s v="Order&gt;35"/>
    <x v="0"/>
  </r>
  <r>
    <n v="1"/>
    <n v="1"/>
    <s v="11-00801"/>
    <x v="6"/>
    <x v="6"/>
    <d v="1899-12-30T14:51:00"/>
    <s v="Delivered"/>
    <n v="25"/>
    <n v="53"/>
    <n v="4.99"/>
    <b v="0"/>
    <n v="7"/>
    <s v="Sunday"/>
    <s v="Weekend"/>
    <s v="Order&gt;35"/>
    <x v="0"/>
  </r>
  <r>
    <n v="1"/>
    <n v="1"/>
    <s v="11-00802"/>
    <x v="6"/>
    <x v="6"/>
    <d v="1899-12-30T15:17:00"/>
    <s v="Delivered"/>
    <n v="35"/>
    <n v="128"/>
    <n v="4.99"/>
    <b v="0"/>
    <n v="7"/>
    <s v="Sunday"/>
    <s v="Weekend"/>
    <s v="Order&gt;35"/>
    <x v="1"/>
  </r>
  <r>
    <n v="1"/>
    <n v="1"/>
    <s v="11-00803"/>
    <x v="6"/>
    <x v="6"/>
    <d v="1899-12-30T15:21:00"/>
    <s v="Delivered"/>
    <n v="22"/>
    <n v="48"/>
    <n v="4.99"/>
    <b v="0"/>
    <n v="7"/>
    <s v="Sunday"/>
    <s v="Weekend"/>
    <s v="Order&gt;35"/>
    <x v="1"/>
  </r>
  <r>
    <n v="1"/>
    <n v="1"/>
    <s v="11-00804"/>
    <x v="6"/>
    <x v="6"/>
    <d v="1899-12-30T15:48:00"/>
    <s v="Delivered"/>
    <n v="36"/>
    <n v="28"/>
    <n v="4.99"/>
    <b v="0"/>
    <n v="7"/>
    <s v="Sunday"/>
    <s v="Weekend"/>
    <s v="Order&lt;=35"/>
    <x v="1"/>
  </r>
  <r>
    <n v="1"/>
    <n v="1"/>
    <s v="11-00805"/>
    <x v="6"/>
    <x v="6"/>
    <d v="1899-12-30T15:49:00"/>
    <s v="Delivered"/>
    <n v="23"/>
    <n v="64"/>
    <n v="4.99"/>
    <b v="0"/>
    <n v="7"/>
    <s v="Sunday"/>
    <s v="Weekend"/>
    <s v="Order&gt;35"/>
    <x v="1"/>
  </r>
  <r>
    <n v="1"/>
    <n v="1"/>
    <s v="11-00806"/>
    <x v="6"/>
    <x v="6"/>
    <d v="1899-12-30T15:51:00"/>
    <s v="Delivered"/>
    <n v="38"/>
    <n v="62"/>
    <n v="4.99"/>
    <b v="0"/>
    <n v="7"/>
    <s v="Sunday"/>
    <s v="Weekend"/>
    <s v="Order&gt;35"/>
    <x v="1"/>
  </r>
  <r>
    <n v="1"/>
    <n v="1"/>
    <s v="11-00807"/>
    <x v="6"/>
    <x v="6"/>
    <d v="1899-12-30T15:55:00"/>
    <s v="Delivered"/>
    <n v="38"/>
    <n v="28"/>
    <n v="4.99"/>
    <b v="0"/>
    <n v="7"/>
    <s v="Sunday"/>
    <s v="Weekend"/>
    <s v="Order&lt;=35"/>
    <x v="1"/>
  </r>
  <r>
    <n v="1"/>
    <n v="1"/>
    <s v="11-00808"/>
    <x v="6"/>
    <x v="6"/>
    <d v="1899-12-30T16:04:00"/>
    <s v="Delivered"/>
    <n v="35"/>
    <n v="21"/>
    <n v="4.99"/>
    <b v="0"/>
    <n v="7"/>
    <s v="Sunday"/>
    <s v="Weekend"/>
    <s v="Order&lt;=35"/>
    <x v="1"/>
  </r>
  <r>
    <n v="1"/>
    <n v="1"/>
    <s v="11-00809"/>
    <x v="6"/>
    <x v="6"/>
    <d v="1899-12-30T16:08:00"/>
    <s v="Delivered"/>
    <n v="22"/>
    <n v="26"/>
    <n v="4.99"/>
    <b v="0"/>
    <n v="7"/>
    <s v="Sunday"/>
    <s v="Weekend"/>
    <s v="Order&lt;=35"/>
    <x v="1"/>
  </r>
  <r>
    <n v="1"/>
    <n v="1"/>
    <s v="11-00810"/>
    <x v="6"/>
    <x v="6"/>
    <d v="1899-12-30T16:15:00"/>
    <s v="Delivered"/>
    <n v="31"/>
    <n v="64"/>
    <n v="4.99"/>
    <b v="0"/>
    <n v="7"/>
    <s v="Sunday"/>
    <s v="Weekend"/>
    <s v="Order&gt;35"/>
    <x v="1"/>
  </r>
  <r>
    <n v="1"/>
    <n v="1"/>
    <s v="11-00811"/>
    <x v="6"/>
    <x v="6"/>
    <d v="1899-12-30T16:39:00"/>
    <s v="Delivered"/>
    <n v="23"/>
    <n v="46"/>
    <n v="4.99"/>
    <b v="0"/>
    <n v="7"/>
    <s v="Sunday"/>
    <s v="Weekend"/>
    <s v="Order&gt;35"/>
    <x v="1"/>
  </r>
  <r>
    <n v="1"/>
    <n v="1"/>
    <s v="11-00812"/>
    <x v="6"/>
    <x v="6"/>
    <d v="1899-12-30T16:42:00"/>
    <s v="Delivered"/>
    <n v="34"/>
    <n v="199"/>
    <n v="4.99"/>
    <b v="1"/>
    <n v="7"/>
    <s v="Sunday"/>
    <s v="Weekend"/>
    <s v="Order&gt;35"/>
    <x v="1"/>
  </r>
  <r>
    <n v="1"/>
    <n v="1"/>
    <s v="11-00813"/>
    <x v="6"/>
    <x v="6"/>
    <d v="1899-12-30T16:47:00"/>
    <s v="Delivered"/>
    <n v="20"/>
    <n v="64"/>
    <n v="4.99"/>
    <b v="0"/>
    <n v="7"/>
    <s v="Sunday"/>
    <s v="Weekend"/>
    <s v="Order&gt;35"/>
    <x v="1"/>
  </r>
  <r>
    <n v="1"/>
    <n v="1"/>
    <s v="11-00814"/>
    <x v="6"/>
    <x v="6"/>
    <d v="1899-12-30T17:00:00"/>
    <s v="Delivered"/>
    <n v="81"/>
    <n v="215"/>
    <n v="4.99"/>
    <b v="0"/>
    <n v="7"/>
    <s v="Sunday"/>
    <s v="Weekend"/>
    <s v="Order&gt;35"/>
    <x v="1"/>
  </r>
  <r>
    <n v="1"/>
    <n v="1"/>
    <s v="11-00815"/>
    <x v="6"/>
    <x v="6"/>
    <d v="1899-12-30T17:02:00"/>
    <s v="Delivered"/>
    <n v="74"/>
    <n v="88"/>
    <n v="4.99"/>
    <b v="0"/>
    <n v="7"/>
    <s v="Sunday"/>
    <s v="Weekend"/>
    <s v="Order&gt;35"/>
    <x v="1"/>
  </r>
  <r>
    <n v="1"/>
    <n v="1"/>
    <s v="11-00818"/>
    <x v="6"/>
    <x v="6"/>
    <d v="1899-12-30T17:03:00"/>
    <s v="Delivered"/>
    <n v="93"/>
    <n v="58"/>
    <n v="4.99"/>
    <b v="1"/>
    <n v="7"/>
    <s v="Sunday"/>
    <s v="Weekend"/>
    <s v="Order&gt;35"/>
    <x v="1"/>
  </r>
  <r>
    <n v="1"/>
    <n v="1"/>
    <s v="11-00816"/>
    <x v="6"/>
    <x v="6"/>
    <d v="1899-12-30T17:03:00"/>
    <s v="Delivered"/>
    <n v="97"/>
    <n v="62"/>
    <n v="4.99"/>
    <b v="0"/>
    <n v="7"/>
    <s v="Sunday"/>
    <s v="Weekend"/>
    <s v="Order&gt;35"/>
    <x v="1"/>
  </r>
  <r>
    <n v="1"/>
    <n v="1"/>
    <s v="11-00817"/>
    <x v="6"/>
    <x v="6"/>
    <d v="1899-12-30T17:03:00"/>
    <s v="Delivered"/>
    <n v="78"/>
    <n v="103"/>
    <n v="4.99"/>
    <b v="0"/>
    <n v="7"/>
    <s v="Sunday"/>
    <s v="Weekend"/>
    <s v="Order&gt;35"/>
    <x v="1"/>
  </r>
  <r>
    <n v="1"/>
    <n v="1"/>
    <s v="11-00819"/>
    <x v="6"/>
    <x v="6"/>
    <d v="1899-12-30T17:04:00"/>
    <s v="Delivered"/>
    <n v="108"/>
    <n v="72"/>
    <n v="4.99"/>
    <b v="0"/>
    <n v="7"/>
    <s v="Sunday"/>
    <s v="Weekend"/>
    <s v="Order&gt;35"/>
    <x v="1"/>
  </r>
  <r>
    <n v="1"/>
    <n v="1"/>
    <s v="11-00820"/>
    <x v="6"/>
    <x v="6"/>
    <d v="1899-12-30T17:05:00"/>
    <s v="Delivered"/>
    <n v="74"/>
    <n v="69"/>
    <n v="4.99"/>
    <b v="0"/>
    <n v="7"/>
    <s v="Sunday"/>
    <s v="Weekend"/>
    <s v="Order&gt;35"/>
    <x v="1"/>
  </r>
  <r>
    <n v="1"/>
    <n v="1"/>
    <s v="11-00821"/>
    <x v="6"/>
    <x v="6"/>
    <d v="1899-12-30T17:06:00"/>
    <s v="Delivered"/>
    <n v="107"/>
    <n v="65"/>
    <n v="4.99"/>
    <b v="0"/>
    <n v="7"/>
    <s v="Sunday"/>
    <s v="Weekend"/>
    <s v="Order&gt;35"/>
    <x v="1"/>
  </r>
  <r>
    <n v="1"/>
    <n v="1"/>
    <s v="11-00822"/>
    <x v="6"/>
    <x v="6"/>
    <d v="1899-12-30T17:07:00"/>
    <s v="Delivered"/>
    <n v="73"/>
    <n v="49"/>
    <n v="4.99"/>
    <b v="0"/>
    <n v="7"/>
    <s v="Sunday"/>
    <s v="Weekend"/>
    <s v="Order&gt;35"/>
    <x v="1"/>
  </r>
  <r>
    <n v="1"/>
    <n v="1"/>
    <s v="11-00823"/>
    <x v="6"/>
    <x v="6"/>
    <d v="1899-12-30T17:07:00"/>
    <s v="Delivered"/>
    <n v="104"/>
    <n v="82"/>
    <n v="4.99"/>
    <b v="0"/>
    <n v="7"/>
    <s v="Sunday"/>
    <s v="Weekend"/>
    <s v="Order&gt;35"/>
    <x v="1"/>
  </r>
  <r>
    <n v="1"/>
    <n v="1"/>
    <s v="11-00824"/>
    <x v="6"/>
    <x v="6"/>
    <d v="1899-12-30T17:10:00"/>
    <s v="Delivered"/>
    <n v="109"/>
    <n v="33"/>
    <n v="4.99"/>
    <b v="0"/>
    <n v="7"/>
    <s v="Sunday"/>
    <s v="Weekend"/>
    <s v="Order&lt;=35"/>
    <x v="1"/>
  </r>
  <r>
    <n v="1"/>
    <n v="1"/>
    <s v="11-00825"/>
    <x v="6"/>
    <x v="6"/>
    <d v="1899-12-30T17:12:00"/>
    <s v="Void"/>
    <s v="N/A"/>
    <n v="29"/>
    <n v="4.99"/>
    <b v="0"/>
    <n v="7"/>
    <s v="Sunday"/>
    <s v="Weekend"/>
    <s v="Order&lt;=35"/>
    <x v="1"/>
  </r>
  <r>
    <n v="1"/>
    <n v="1"/>
    <s v="11-00826"/>
    <x v="6"/>
    <x v="6"/>
    <d v="1899-12-30T17:12:00"/>
    <s v="Delivered"/>
    <n v="111"/>
    <n v="66"/>
    <n v="4.99"/>
    <b v="0"/>
    <n v="7"/>
    <s v="Sunday"/>
    <s v="Weekend"/>
    <s v="Order&gt;35"/>
    <x v="1"/>
  </r>
  <r>
    <n v="1"/>
    <n v="1"/>
    <s v="11-00827"/>
    <x v="6"/>
    <x v="6"/>
    <d v="1899-12-30T17:12:00"/>
    <s v="Delivered"/>
    <n v="83"/>
    <n v="82"/>
    <n v="4.99"/>
    <b v="0"/>
    <n v="7"/>
    <s v="Sunday"/>
    <s v="Weekend"/>
    <s v="Order&gt;35"/>
    <x v="1"/>
  </r>
  <r>
    <n v="1"/>
    <n v="1"/>
    <s v="11-00828"/>
    <x v="6"/>
    <x v="6"/>
    <d v="1899-12-30T17:13:00"/>
    <s v="Void"/>
    <s v="N/A"/>
    <n v="30"/>
    <n v="4.99"/>
    <b v="0"/>
    <n v="7"/>
    <s v="Sunday"/>
    <s v="Weekend"/>
    <s v="Order&lt;=35"/>
    <x v="1"/>
  </r>
  <r>
    <n v="1"/>
    <n v="1"/>
    <s v="11-00829"/>
    <x v="6"/>
    <x v="6"/>
    <d v="1899-12-30T17:13:00"/>
    <s v="Delivered"/>
    <n v="106"/>
    <n v="59"/>
    <n v="4.99"/>
    <b v="0"/>
    <n v="7"/>
    <s v="Sunday"/>
    <s v="Weekend"/>
    <s v="Order&gt;35"/>
    <x v="1"/>
  </r>
  <r>
    <n v="1"/>
    <n v="1"/>
    <s v="11-00830"/>
    <x v="6"/>
    <x v="6"/>
    <d v="1899-12-30T17:15:00"/>
    <s v="Delivered"/>
    <n v="93"/>
    <n v="32"/>
    <n v="4.99"/>
    <b v="0"/>
    <n v="7"/>
    <s v="Sunday"/>
    <s v="Weekend"/>
    <s v="Order&lt;=35"/>
    <x v="1"/>
  </r>
  <r>
    <n v="1"/>
    <n v="1"/>
    <s v="11-00831"/>
    <x v="6"/>
    <x v="6"/>
    <d v="1899-12-30T17:15:00"/>
    <s v="Delivered"/>
    <n v="72"/>
    <n v="49"/>
    <n v="4.99"/>
    <b v="0"/>
    <n v="7"/>
    <s v="Sunday"/>
    <s v="Weekend"/>
    <s v="Order&gt;35"/>
    <x v="1"/>
  </r>
  <r>
    <n v="1"/>
    <n v="1"/>
    <s v="11-00832"/>
    <x v="6"/>
    <x v="6"/>
    <d v="1899-12-30T17:17:00"/>
    <s v="Delivered"/>
    <n v="90"/>
    <n v="80"/>
    <n v="4.99"/>
    <b v="0"/>
    <n v="7"/>
    <s v="Sunday"/>
    <s v="Weekend"/>
    <s v="Order&gt;35"/>
    <x v="1"/>
  </r>
  <r>
    <n v="1"/>
    <n v="1"/>
    <s v="11-00833"/>
    <x v="6"/>
    <x v="6"/>
    <d v="1899-12-30T17:18:00"/>
    <s v="Delivered"/>
    <n v="98"/>
    <n v="61"/>
    <n v="4.99"/>
    <b v="0"/>
    <n v="7"/>
    <s v="Sunday"/>
    <s v="Weekend"/>
    <s v="Order&gt;35"/>
    <x v="1"/>
  </r>
  <r>
    <n v="1"/>
    <n v="1"/>
    <s v="11-00834"/>
    <x v="6"/>
    <x v="6"/>
    <d v="1899-12-30T17:21:00"/>
    <s v="Delivered"/>
    <n v="114"/>
    <n v="37"/>
    <n v="4.99"/>
    <b v="0"/>
    <n v="7"/>
    <s v="Sunday"/>
    <s v="Weekend"/>
    <s v="Order&gt;35"/>
    <x v="1"/>
  </r>
  <r>
    <n v="1"/>
    <n v="1"/>
    <s v="11-00835"/>
    <x v="6"/>
    <x v="6"/>
    <d v="1899-12-30T17:21:00"/>
    <s v="Delivered"/>
    <n v="92"/>
    <n v="47"/>
    <n v="4.99"/>
    <b v="0"/>
    <n v="7"/>
    <s v="Sunday"/>
    <s v="Weekend"/>
    <s v="Order&gt;35"/>
    <x v="1"/>
  </r>
  <r>
    <n v="1"/>
    <n v="1"/>
    <s v="11-00836"/>
    <x v="6"/>
    <x v="6"/>
    <d v="1899-12-30T17:22:00"/>
    <s v="Delivered"/>
    <n v="98"/>
    <n v="59"/>
    <n v="4.99"/>
    <b v="0"/>
    <n v="7"/>
    <s v="Sunday"/>
    <s v="Weekend"/>
    <s v="Order&gt;35"/>
    <x v="1"/>
  </r>
  <r>
    <n v="1"/>
    <n v="1"/>
    <s v="11-00838"/>
    <x v="6"/>
    <x v="6"/>
    <d v="1899-12-30T17:23:00"/>
    <s v="Delivered"/>
    <n v="68"/>
    <n v="37"/>
    <n v="4.99"/>
    <b v="0"/>
    <n v="7"/>
    <s v="Sunday"/>
    <s v="Weekend"/>
    <s v="Order&gt;35"/>
    <x v="1"/>
  </r>
  <r>
    <n v="1"/>
    <n v="1"/>
    <s v="11-00837"/>
    <x v="6"/>
    <x v="6"/>
    <d v="1899-12-30T17:23:00"/>
    <s v="Delivered"/>
    <n v="85"/>
    <n v="38"/>
    <n v="4.99"/>
    <b v="0"/>
    <n v="7"/>
    <s v="Sunday"/>
    <s v="Weekend"/>
    <s v="Order&gt;35"/>
    <x v="1"/>
  </r>
  <r>
    <n v="1"/>
    <n v="1"/>
    <s v="11-00839"/>
    <x v="6"/>
    <x v="6"/>
    <d v="1899-12-30T17:23:00"/>
    <s v="Delivered"/>
    <n v="108"/>
    <n v="83"/>
    <n v="4.99"/>
    <b v="0"/>
    <n v="7"/>
    <s v="Sunday"/>
    <s v="Weekend"/>
    <s v="Order&gt;35"/>
    <x v="1"/>
  </r>
  <r>
    <n v="1"/>
    <n v="1"/>
    <s v="11-00840"/>
    <x v="6"/>
    <x v="6"/>
    <d v="1899-12-30T17:26:00"/>
    <s v="Delivered"/>
    <n v="113"/>
    <n v="45"/>
    <n v="4.99"/>
    <b v="0"/>
    <n v="7"/>
    <s v="Sunday"/>
    <s v="Weekend"/>
    <s v="Order&gt;35"/>
    <x v="1"/>
  </r>
  <r>
    <n v="1"/>
    <n v="1"/>
    <s v="11-00841"/>
    <x v="6"/>
    <x v="6"/>
    <d v="1899-12-30T17:28:00"/>
    <s v="Void"/>
    <s v="N/A"/>
    <n v="26"/>
    <n v="4.99"/>
    <b v="0"/>
    <n v="7"/>
    <s v="Sunday"/>
    <s v="Weekend"/>
    <s v="Order&lt;=35"/>
    <x v="1"/>
  </r>
  <r>
    <n v="1"/>
    <n v="1"/>
    <s v="11-00842"/>
    <x v="6"/>
    <x v="6"/>
    <d v="1899-12-30T17:29:00"/>
    <s v="Void"/>
    <s v="N/A"/>
    <n v="25"/>
    <n v="4.99"/>
    <b v="0"/>
    <n v="7"/>
    <s v="Sunday"/>
    <s v="Weekend"/>
    <s v="Order&lt;=35"/>
    <x v="1"/>
  </r>
  <r>
    <n v="1"/>
    <n v="1"/>
    <s v="11-00843"/>
    <x v="6"/>
    <x v="6"/>
    <d v="1899-12-30T17:29:00"/>
    <s v="Void"/>
    <s v="N/A"/>
    <n v="31"/>
    <n v="4.99"/>
    <b v="0"/>
    <n v="7"/>
    <s v="Sunday"/>
    <s v="Weekend"/>
    <s v="Order&lt;=35"/>
    <x v="1"/>
  </r>
  <r>
    <n v="1"/>
    <n v="1"/>
    <s v="11-00844"/>
    <x v="6"/>
    <x v="6"/>
    <d v="1899-12-30T17:31:00"/>
    <s v="Void"/>
    <s v="N/A"/>
    <n v="31"/>
    <n v="4.99"/>
    <b v="0"/>
    <n v="7"/>
    <s v="Sunday"/>
    <s v="Weekend"/>
    <s v="Order&lt;=35"/>
    <x v="1"/>
  </r>
  <r>
    <n v="1"/>
    <n v="1"/>
    <s v="11-00845"/>
    <x v="6"/>
    <x v="6"/>
    <d v="1899-12-30T17:32:00"/>
    <s v="Delivered"/>
    <n v="85"/>
    <n v="63"/>
    <n v="4.99"/>
    <b v="0"/>
    <n v="7"/>
    <s v="Sunday"/>
    <s v="Weekend"/>
    <s v="Order&gt;35"/>
    <x v="1"/>
  </r>
  <r>
    <n v="1"/>
    <n v="1"/>
    <s v="11-00846"/>
    <x v="6"/>
    <x v="6"/>
    <d v="1899-12-30T17:32:00"/>
    <s v="Delivered"/>
    <n v="112"/>
    <n v="75"/>
    <n v="4.99"/>
    <b v="0"/>
    <n v="7"/>
    <s v="Sunday"/>
    <s v="Weekend"/>
    <s v="Order&gt;35"/>
    <x v="1"/>
  </r>
  <r>
    <n v="1"/>
    <n v="1"/>
    <s v="11-00847"/>
    <x v="6"/>
    <x v="6"/>
    <d v="1899-12-30T17:33:00"/>
    <s v="Delivered"/>
    <n v="115"/>
    <n v="42"/>
    <n v="4.99"/>
    <b v="0"/>
    <n v="7"/>
    <s v="Sunday"/>
    <s v="Weekend"/>
    <s v="Order&gt;35"/>
    <x v="1"/>
  </r>
  <r>
    <n v="1"/>
    <n v="1"/>
    <s v="11-00849"/>
    <x v="6"/>
    <x v="6"/>
    <d v="1899-12-30T17:35:00"/>
    <s v="Void"/>
    <s v="N/A"/>
    <n v="25"/>
    <n v="4.99"/>
    <b v="0"/>
    <n v="7"/>
    <s v="Sunday"/>
    <s v="Weekend"/>
    <s v="Order&lt;=35"/>
    <x v="1"/>
  </r>
  <r>
    <n v="1"/>
    <n v="1"/>
    <s v="11-00848"/>
    <x v="6"/>
    <x v="6"/>
    <d v="1899-12-30T17:35:00"/>
    <s v="Delivered"/>
    <n v="95"/>
    <n v="69"/>
    <n v="4.99"/>
    <b v="0"/>
    <n v="7"/>
    <s v="Sunday"/>
    <s v="Weekend"/>
    <s v="Order&gt;35"/>
    <x v="1"/>
  </r>
  <r>
    <n v="1"/>
    <n v="1"/>
    <s v="11-00850"/>
    <x v="6"/>
    <x v="6"/>
    <d v="1899-12-30T17:37:00"/>
    <s v="Delivered"/>
    <n v="107"/>
    <n v="47"/>
    <n v="4.99"/>
    <b v="0"/>
    <n v="7"/>
    <s v="Sunday"/>
    <s v="Weekend"/>
    <s v="Order&gt;35"/>
    <x v="1"/>
  </r>
  <r>
    <n v="1"/>
    <n v="1"/>
    <s v="11-00851"/>
    <x v="6"/>
    <x v="6"/>
    <d v="1899-12-30T17:38:00"/>
    <s v="Delivered"/>
    <n v="104"/>
    <n v="50"/>
    <n v="4.99"/>
    <b v="0"/>
    <n v="7"/>
    <s v="Sunday"/>
    <s v="Weekend"/>
    <s v="Order&gt;35"/>
    <x v="1"/>
  </r>
  <r>
    <n v="1"/>
    <n v="1"/>
    <s v="11-00852"/>
    <x v="6"/>
    <x v="6"/>
    <d v="1899-12-30T17:39:00"/>
    <s v="Void"/>
    <s v="N/A"/>
    <n v="31"/>
    <n v="4.99"/>
    <b v="0"/>
    <n v="7"/>
    <s v="Sunday"/>
    <s v="Weekend"/>
    <s v="Order&lt;=35"/>
    <x v="1"/>
  </r>
  <r>
    <n v="1"/>
    <n v="1"/>
    <s v="11-00853"/>
    <x v="6"/>
    <x v="6"/>
    <d v="1899-12-30T17:43:00"/>
    <s v="Void"/>
    <s v="N/A"/>
    <n v="30"/>
    <n v="4.99"/>
    <b v="0"/>
    <n v="7"/>
    <s v="Sunday"/>
    <s v="Weekend"/>
    <s v="Order&lt;=35"/>
    <x v="1"/>
  </r>
  <r>
    <n v="1"/>
    <n v="1"/>
    <s v="11-00854"/>
    <x v="6"/>
    <x v="6"/>
    <d v="1899-12-30T17:44:00"/>
    <s v="Delivered"/>
    <n v="112"/>
    <n v="70"/>
    <n v="4.99"/>
    <b v="0"/>
    <n v="7"/>
    <s v="Sunday"/>
    <s v="Weekend"/>
    <s v="Order&gt;35"/>
    <x v="1"/>
  </r>
  <r>
    <n v="1"/>
    <n v="1"/>
    <s v="11-00855"/>
    <x v="6"/>
    <x v="6"/>
    <d v="1899-12-30T17:47:00"/>
    <s v="Delivered"/>
    <n v="102"/>
    <n v="82"/>
    <n v="4.99"/>
    <b v="1"/>
    <n v="7"/>
    <s v="Sunday"/>
    <s v="Weekend"/>
    <s v="Order&gt;35"/>
    <x v="1"/>
  </r>
  <r>
    <n v="1"/>
    <n v="1"/>
    <s v="11-00856"/>
    <x v="6"/>
    <x v="6"/>
    <d v="1899-12-30T17:49:00"/>
    <s v="Delivered"/>
    <n v="90"/>
    <n v="41"/>
    <n v="4.99"/>
    <b v="0"/>
    <n v="7"/>
    <s v="Sunday"/>
    <s v="Weekend"/>
    <s v="Order&gt;35"/>
    <x v="1"/>
  </r>
  <r>
    <n v="1"/>
    <n v="1"/>
    <s v="11-00857"/>
    <x v="6"/>
    <x v="6"/>
    <d v="1899-12-30T17:52:00"/>
    <s v="Delivered"/>
    <n v="118"/>
    <n v="51"/>
    <n v="4.99"/>
    <b v="0"/>
    <n v="7"/>
    <s v="Sunday"/>
    <s v="Weekend"/>
    <s v="Order&gt;35"/>
    <x v="1"/>
  </r>
  <r>
    <n v="1"/>
    <n v="1"/>
    <s v="11-00858"/>
    <x v="6"/>
    <x v="6"/>
    <d v="1899-12-30T17:52:00"/>
    <s v="Delivered"/>
    <n v="83"/>
    <n v="85"/>
    <n v="4.99"/>
    <b v="0"/>
    <n v="7"/>
    <s v="Sunday"/>
    <s v="Weekend"/>
    <s v="Order&gt;35"/>
    <x v="1"/>
  </r>
  <r>
    <n v="1"/>
    <n v="1"/>
    <s v="11-00859"/>
    <x v="6"/>
    <x v="6"/>
    <d v="1899-12-30T17:55:00"/>
    <s v="Delivered"/>
    <n v="103"/>
    <n v="66"/>
    <n v="4.99"/>
    <b v="0"/>
    <n v="7"/>
    <s v="Sunday"/>
    <s v="Weekend"/>
    <s v="Order&gt;35"/>
    <x v="1"/>
  </r>
  <r>
    <n v="1"/>
    <n v="1"/>
    <s v="11-00860"/>
    <x v="6"/>
    <x v="6"/>
    <d v="1899-12-30T17:55:00"/>
    <s v="Delivered"/>
    <n v="114"/>
    <n v="86"/>
    <n v="4.99"/>
    <b v="1"/>
    <n v="7"/>
    <s v="Sunday"/>
    <s v="Weekend"/>
    <s v="Order&gt;35"/>
    <x v="1"/>
  </r>
  <r>
    <n v="1"/>
    <n v="1"/>
    <s v="11-00861"/>
    <x v="6"/>
    <x v="6"/>
    <d v="1899-12-30T17:58:00"/>
    <s v="Delivered"/>
    <n v="105"/>
    <n v="47"/>
    <n v="4.99"/>
    <b v="0"/>
    <n v="7"/>
    <s v="Sunday"/>
    <s v="Weekend"/>
    <s v="Order&gt;35"/>
    <x v="1"/>
  </r>
  <r>
    <n v="1"/>
    <n v="1"/>
    <s v="11-00862"/>
    <x v="6"/>
    <x v="6"/>
    <d v="1899-12-30T17:59:00"/>
    <s v="Delivered"/>
    <n v="96"/>
    <n v="46"/>
    <n v="4.99"/>
    <b v="0"/>
    <n v="7"/>
    <s v="Sunday"/>
    <s v="Weekend"/>
    <s v="Order&gt;35"/>
    <x v="1"/>
  </r>
  <r>
    <n v="1"/>
    <n v="1"/>
    <s v="11-00863"/>
    <x v="6"/>
    <x v="6"/>
    <d v="1899-12-30T18:00:00"/>
    <s v="Delivered"/>
    <n v="93"/>
    <n v="30"/>
    <n v="4.99"/>
    <b v="0"/>
    <n v="7"/>
    <s v="Sunday"/>
    <s v="Weekend"/>
    <s v="Order&lt;=35"/>
    <x v="2"/>
  </r>
  <r>
    <n v="1"/>
    <n v="1"/>
    <s v="11-00864"/>
    <x v="6"/>
    <x v="6"/>
    <d v="1899-12-30T18:02:00"/>
    <s v="Delivered"/>
    <n v="118"/>
    <n v="38"/>
    <n v="4.99"/>
    <b v="1"/>
    <n v="7"/>
    <s v="Sunday"/>
    <s v="Weekend"/>
    <s v="Order&gt;35"/>
    <x v="2"/>
  </r>
  <r>
    <n v="1"/>
    <n v="1"/>
    <s v="11-00865"/>
    <x v="6"/>
    <x v="6"/>
    <d v="1899-12-30T18:09:00"/>
    <s v="Delivered"/>
    <n v="114"/>
    <n v="79"/>
    <n v="4.99"/>
    <b v="0"/>
    <n v="7"/>
    <s v="Sunday"/>
    <s v="Weekend"/>
    <s v="Order&gt;35"/>
    <x v="2"/>
  </r>
  <r>
    <n v="1"/>
    <n v="1"/>
    <s v="11-00866"/>
    <x v="6"/>
    <x v="6"/>
    <d v="1899-12-30T18:11:00"/>
    <s v="Delivered"/>
    <n v="121"/>
    <n v="55"/>
    <n v="4.99"/>
    <b v="0"/>
    <n v="7"/>
    <s v="Sunday"/>
    <s v="Weekend"/>
    <s v="Order&gt;35"/>
    <x v="2"/>
  </r>
  <r>
    <n v="1"/>
    <n v="1"/>
    <s v="11-00867"/>
    <x v="6"/>
    <x v="6"/>
    <d v="1899-12-30T18:12:00"/>
    <s v="Delivered"/>
    <n v="101"/>
    <n v="30"/>
    <n v="4.99"/>
    <b v="0"/>
    <n v="7"/>
    <s v="Sunday"/>
    <s v="Weekend"/>
    <s v="Order&lt;=35"/>
    <x v="2"/>
  </r>
  <r>
    <n v="1"/>
    <n v="1"/>
    <s v="11-00868"/>
    <x v="6"/>
    <x v="6"/>
    <d v="1899-12-30T18:12:00"/>
    <s v="Delivered"/>
    <n v="103"/>
    <n v="77"/>
    <n v="4.99"/>
    <b v="0"/>
    <n v="7"/>
    <s v="Sunday"/>
    <s v="Weekend"/>
    <s v="Order&gt;35"/>
    <x v="2"/>
  </r>
  <r>
    <n v="1"/>
    <n v="1"/>
    <s v="11-00869"/>
    <x v="6"/>
    <x v="6"/>
    <d v="1899-12-30T18:13:00"/>
    <s v="Delivered"/>
    <n v="138"/>
    <n v="132"/>
    <n v="4.99"/>
    <b v="0"/>
    <n v="7"/>
    <s v="Sunday"/>
    <s v="Weekend"/>
    <s v="Order&gt;35"/>
    <x v="2"/>
  </r>
  <r>
    <n v="1"/>
    <n v="1"/>
    <s v="11-00870"/>
    <x v="6"/>
    <x v="6"/>
    <d v="1899-12-30T18:19:00"/>
    <s v="Void"/>
    <s v="N/A"/>
    <n v="25"/>
    <n v="4.99"/>
    <b v="0"/>
    <n v="7"/>
    <s v="Sunday"/>
    <s v="Weekend"/>
    <s v="Order&lt;=35"/>
    <x v="2"/>
  </r>
  <r>
    <n v="1"/>
    <n v="1"/>
    <s v="11-00871"/>
    <x v="6"/>
    <x v="6"/>
    <d v="1899-12-30T18:21:00"/>
    <s v="Delivered"/>
    <n v="100"/>
    <n v="228"/>
    <n v="4.99"/>
    <b v="0"/>
    <n v="7"/>
    <s v="Sunday"/>
    <s v="Weekend"/>
    <s v="Order&gt;35"/>
    <x v="2"/>
  </r>
  <r>
    <n v="1"/>
    <n v="1"/>
    <s v="11-00872"/>
    <x v="6"/>
    <x v="6"/>
    <d v="1899-12-30T18:23:00"/>
    <s v="Delivered"/>
    <n v="124"/>
    <n v="100"/>
    <n v="4.99"/>
    <b v="1"/>
    <n v="7"/>
    <s v="Sunday"/>
    <s v="Weekend"/>
    <s v="Order&gt;35"/>
    <x v="2"/>
  </r>
  <r>
    <n v="1"/>
    <n v="1"/>
    <s v="11-00873"/>
    <x v="6"/>
    <x v="6"/>
    <d v="1899-12-30T18:25:00"/>
    <s v="Delivered"/>
    <n v="112"/>
    <n v="161"/>
    <n v="4.99"/>
    <b v="0"/>
    <n v="7"/>
    <s v="Sunday"/>
    <s v="Weekend"/>
    <s v="Order&gt;35"/>
    <x v="2"/>
  </r>
  <r>
    <n v="1"/>
    <n v="1"/>
    <s v="11-00874"/>
    <x v="6"/>
    <x v="6"/>
    <d v="1899-12-30T18:26:00"/>
    <s v="Delivered"/>
    <n v="99"/>
    <n v="232"/>
    <n v="4.99"/>
    <b v="0"/>
    <n v="7"/>
    <s v="Sunday"/>
    <s v="Weekend"/>
    <s v="Order&gt;35"/>
    <x v="2"/>
  </r>
  <r>
    <n v="1"/>
    <n v="1"/>
    <s v="11-00875"/>
    <x v="6"/>
    <x v="6"/>
    <d v="1899-12-30T18:27:00"/>
    <s v="Delivered"/>
    <n v="124"/>
    <n v="29"/>
    <n v="4.99"/>
    <b v="0"/>
    <n v="7"/>
    <s v="Sunday"/>
    <s v="Weekend"/>
    <s v="Order&lt;=35"/>
    <x v="2"/>
  </r>
  <r>
    <n v="1"/>
    <n v="1"/>
    <s v="11-00876"/>
    <x v="6"/>
    <x v="6"/>
    <d v="1899-12-30T18:29:00"/>
    <s v="Void"/>
    <s v="N/A"/>
    <n v="26"/>
    <n v="4.99"/>
    <b v="0"/>
    <n v="7"/>
    <s v="Sunday"/>
    <s v="Weekend"/>
    <s v="Order&lt;=35"/>
    <x v="2"/>
  </r>
  <r>
    <n v="1"/>
    <n v="1"/>
    <s v="11-00877"/>
    <x v="6"/>
    <x v="6"/>
    <d v="1899-12-30T18:32:00"/>
    <s v="Delivered"/>
    <n v="105"/>
    <n v="155"/>
    <n v="4.99"/>
    <b v="0"/>
    <n v="7"/>
    <s v="Sunday"/>
    <s v="Weekend"/>
    <s v="Order&gt;35"/>
    <x v="2"/>
  </r>
  <r>
    <n v="1"/>
    <n v="1"/>
    <s v="11-00878"/>
    <x v="6"/>
    <x v="6"/>
    <d v="1899-12-30T18:33:00"/>
    <s v="Delivered"/>
    <n v="123"/>
    <n v="100"/>
    <n v="4.99"/>
    <b v="0"/>
    <n v="7"/>
    <s v="Sunday"/>
    <s v="Weekend"/>
    <s v="Order&gt;35"/>
    <x v="2"/>
  </r>
  <r>
    <n v="1"/>
    <n v="1"/>
    <s v="11-00879"/>
    <x v="6"/>
    <x v="6"/>
    <d v="1899-12-30T18:37:00"/>
    <s v="Void"/>
    <s v="N/A"/>
    <n v="20"/>
    <n v="4.99"/>
    <b v="0"/>
    <n v="7"/>
    <s v="Sunday"/>
    <s v="Weekend"/>
    <s v="Order&lt;=35"/>
    <x v="2"/>
  </r>
  <r>
    <n v="1"/>
    <n v="1"/>
    <s v="11-00880"/>
    <x v="6"/>
    <x v="6"/>
    <d v="1899-12-30T18:37:00"/>
    <s v="Void"/>
    <s v="N/A"/>
    <n v="24"/>
    <n v="4.99"/>
    <b v="0"/>
    <n v="7"/>
    <s v="Sunday"/>
    <s v="Weekend"/>
    <s v="Order&lt;=35"/>
    <x v="2"/>
  </r>
  <r>
    <n v="1"/>
    <n v="1"/>
    <s v="11-00881"/>
    <x v="6"/>
    <x v="6"/>
    <d v="1899-12-30T18:40:00"/>
    <s v="Delivered"/>
    <n v="131"/>
    <n v="43"/>
    <n v="4.99"/>
    <b v="0"/>
    <n v="7"/>
    <s v="Sunday"/>
    <s v="Weekend"/>
    <s v="Order&gt;35"/>
    <x v="2"/>
  </r>
  <r>
    <n v="1"/>
    <n v="1"/>
    <s v="11-00882"/>
    <x v="6"/>
    <x v="6"/>
    <d v="1899-12-30T18:41:00"/>
    <s v="Delivered"/>
    <n v="132"/>
    <n v="214"/>
    <n v="4.99"/>
    <b v="0"/>
    <n v="7"/>
    <s v="Sunday"/>
    <s v="Weekend"/>
    <s v="Order&gt;35"/>
    <x v="2"/>
  </r>
  <r>
    <n v="1"/>
    <n v="1"/>
    <s v="11-00883"/>
    <x v="6"/>
    <x v="6"/>
    <d v="1899-12-30T18:42:00"/>
    <s v="Delivered"/>
    <n v="160"/>
    <n v="32"/>
    <n v="4.99"/>
    <b v="0"/>
    <n v="7"/>
    <s v="Sunday"/>
    <s v="Weekend"/>
    <s v="Order&lt;=35"/>
    <x v="2"/>
  </r>
  <r>
    <n v="1"/>
    <n v="1"/>
    <s v="11-00884"/>
    <x v="6"/>
    <x v="6"/>
    <d v="1899-12-30T18:42:00"/>
    <s v="Delivered"/>
    <n v="94"/>
    <n v="87"/>
    <n v="4.99"/>
    <b v="0"/>
    <n v="7"/>
    <s v="Sunday"/>
    <s v="Weekend"/>
    <s v="Order&gt;35"/>
    <x v="2"/>
  </r>
  <r>
    <n v="1"/>
    <n v="1"/>
    <s v="11-00885"/>
    <x v="6"/>
    <x v="6"/>
    <d v="1899-12-30T18:43:00"/>
    <s v="Delivered"/>
    <n v="136"/>
    <n v="35"/>
    <n v="4.99"/>
    <b v="0"/>
    <n v="7"/>
    <s v="Sunday"/>
    <s v="Weekend"/>
    <s v="Order&lt;=35"/>
    <x v="2"/>
  </r>
  <r>
    <n v="1"/>
    <n v="1"/>
    <s v="11-00886"/>
    <x v="6"/>
    <x v="6"/>
    <d v="1899-12-30T18:43:00"/>
    <s v="Delivered"/>
    <n v="100"/>
    <n v="62"/>
    <n v="4.99"/>
    <b v="0"/>
    <n v="7"/>
    <s v="Sunday"/>
    <s v="Weekend"/>
    <s v="Order&gt;35"/>
    <x v="2"/>
  </r>
  <r>
    <n v="1"/>
    <n v="1"/>
    <s v="11-00887"/>
    <x v="6"/>
    <x v="6"/>
    <d v="1899-12-30T18:44:00"/>
    <s v="Void"/>
    <s v="N/A"/>
    <n v="27"/>
    <n v="4.99"/>
    <b v="0"/>
    <n v="7"/>
    <s v="Sunday"/>
    <s v="Weekend"/>
    <s v="Order&lt;=35"/>
    <x v="2"/>
  </r>
  <r>
    <n v="1"/>
    <n v="1"/>
    <s v="11-00888"/>
    <x v="6"/>
    <x v="6"/>
    <d v="1899-12-30T18:46:00"/>
    <s v="Void"/>
    <s v="N/A"/>
    <n v="27"/>
    <n v="4.99"/>
    <b v="0"/>
    <n v="7"/>
    <s v="Sunday"/>
    <s v="Weekend"/>
    <s v="Order&lt;=35"/>
    <x v="2"/>
  </r>
  <r>
    <n v="1"/>
    <n v="1"/>
    <s v="11-00889"/>
    <x v="6"/>
    <x v="6"/>
    <d v="1899-12-30T18:46:00"/>
    <s v="Delivered"/>
    <n v="94"/>
    <n v="60"/>
    <n v="4.99"/>
    <b v="0"/>
    <n v="7"/>
    <s v="Sunday"/>
    <s v="Weekend"/>
    <s v="Order&gt;35"/>
    <x v="2"/>
  </r>
  <r>
    <n v="1"/>
    <n v="1"/>
    <s v="11-00890"/>
    <x v="6"/>
    <x v="6"/>
    <d v="1899-12-30T18:46:00"/>
    <s v="Delivered"/>
    <n v="102"/>
    <n v="81"/>
    <n v="4.99"/>
    <b v="0"/>
    <n v="7"/>
    <s v="Sunday"/>
    <s v="Weekend"/>
    <s v="Order&gt;35"/>
    <x v="2"/>
  </r>
  <r>
    <n v="1"/>
    <n v="1"/>
    <s v="11-00891"/>
    <x v="6"/>
    <x v="6"/>
    <d v="1899-12-30T18:47:00"/>
    <s v="Delivered"/>
    <n v="122"/>
    <n v="67"/>
    <n v="4.99"/>
    <b v="0"/>
    <n v="7"/>
    <s v="Sunday"/>
    <s v="Weekend"/>
    <s v="Order&gt;35"/>
    <x v="2"/>
  </r>
  <r>
    <n v="1"/>
    <n v="1"/>
    <s v="11-00892"/>
    <x v="6"/>
    <x v="6"/>
    <d v="1899-12-30T18:48:00"/>
    <s v="Delivered"/>
    <n v="95"/>
    <n v="69"/>
    <n v="4.99"/>
    <b v="0"/>
    <n v="7"/>
    <s v="Sunday"/>
    <s v="Weekend"/>
    <s v="Order&gt;35"/>
    <x v="2"/>
  </r>
  <r>
    <n v="1"/>
    <n v="1"/>
    <s v="11-00893"/>
    <x v="6"/>
    <x v="6"/>
    <d v="1899-12-30T18:49:00"/>
    <s v="Delivered"/>
    <n v="142"/>
    <n v="64"/>
    <n v="4.99"/>
    <b v="0"/>
    <n v="7"/>
    <s v="Sunday"/>
    <s v="Weekend"/>
    <s v="Order&gt;35"/>
    <x v="2"/>
  </r>
  <r>
    <n v="1"/>
    <n v="1"/>
    <s v="11-00894"/>
    <x v="6"/>
    <x v="6"/>
    <d v="1899-12-30T18:51:00"/>
    <s v="Delivered"/>
    <n v="144"/>
    <n v="69"/>
    <n v="4.99"/>
    <b v="0"/>
    <n v="7"/>
    <s v="Sunday"/>
    <s v="Weekend"/>
    <s v="Order&gt;35"/>
    <x v="2"/>
  </r>
  <r>
    <n v="1"/>
    <n v="1"/>
    <s v="11-00895"/>
    <x v="6"/>
    <x v="6"/>
    <d v="1899-12-30T18:51:00"/>
    <s v="Delivered"/>
    <n v="111"/>
    <n v="98"/>
    <n v="4.99"/>
    <b v="0"/>
    <n v="7"/>
    <s v="Sunday"/>
    <s v="Weekend"/>
    <s v="Order&gt;35"/>
    <x v="2"/>
  </r>
  <r>
    <n v="1"/>
    <n v="1"/>
    <s v="11-00896"/>
    <x v="6"/>
    <x v="6"/>
    <d v="1899-12-30T18:52:00"/>
    <s v="Delivered"/>
    <n v="101"/>
    <n v="51"/>
    <n v="4.99"/>
    <b v="0"/>
    <n v="7"/>
    <s v="Sunday"/>
    <s v="Weekend"/>
    <s v="Order&gt;35"/>
    <x v="2"/>
  </r>
  <r>
    <n v="1"/>
    <n v="1"/>
    <s v="11-00897"/>
    <x v="6"/>
    <x v="6"/>
    <d v="1899-12-30T18:55:00"/>
    <s v="Void"/>
    <s v="N/A"/>
    <n v="24"/>
    <n v="4.99"/>
    <b v="0"/>
    <n v="7"/>
    <s v="Sunday"/>
    <s v="Weekend"/>
    <s v="Order&lt;=35"/>
    <x v="2"/>
  </r>
  <r>
    <n v="1"/>
    <n v="1"/>
    <s v="11-00898"/>
    <x v="6"/>
    <x v="6"/>
    <d v="1899-12-30T18:55:00"/>
    <s v="Delivered"/>
    <n v="131"/>
    <n v="230"/>
    <n v="4.99"/>
    <b v="0"/>
    <n v="7"/>
    <s v="Sunday"/>
    <s v="Weekend"/>
    <s v="Order&gt;35"/>
    <x v="2"/>
  </r>
  <r>
    <n v="1"/>
    <n v="1"/>
    <s v="11-00899"/>
    <x v="6"/>
    <x v="6"/>
    <d v="1899-12-30T18:57:00"/>
    <s v="Delivered"/>
    <n v="109"/>
    <n v="95"/>
    <n v="4.99"/>
    <b v="0"/>
    <n v="7"/>
    <s v="Sunday"/>
    <s v="Weekend"/>
    <s v="Order&gt;35"/>
    <x v="2"/>
  </r>
  <r>
    <n v="1"/>
    <n v="1"/>
    <s v="11-00900"/>
    <x v="6"/>
    <x v="6"/>
    <d v="1899-12-30T19:02:00"/>
    <s v="Delivered"/>
    <n v="40"/>
    <n v="47"/>
    <n v="4.99"/>
    <b v="0"/>
    <n v="7"/>
    <s v="Sunday"/>
    <s v="Weekend"/>
    <s v="Order&gt;35"/>
    <x v="2"/>
  </r>
  <r>
    <n v="1"/>
    <n v="1"/>
    <s v="11-00902"/>
    <x v="6"/>
    <x v="6"/>
    <d v="1899-12-30T19:09:00"/>
    <s v="Delivered"/>
    <n v="109"/>
    <n v="25"/>
    <n v="4.99"/>
    <b v="0"/>
    <n v="7"/>
    <s v="Sunday"/>
    <s v="Weekend"/>
    <s v="Order&lt;=35"/>
    <x v="2"/>
  </r>
  <r>
    <n v="1"/>
    <n v="1"/>
    <s v="11-00901"/>
    <x v="6"/>
    <x v="6"/>
    <d v="1899-12-30T19:09:00"/>
    <s v="Delivered"/>
    <n v="71"/>
    <n v="92"/>
    <n v="4.99"/>
    <b v="0"/>
    <n v="7"/>
    <s v="Sunday"/>
    <s v="Weekend"/>
    <s v="Order&gt;35"/>
    <x v="2"/>
  </r>
  <r>
    <n v="1"/>
    <n v="1"/>
    <s v="11-00903"/>
    <x v="6"/>
    <x v="6"/>
    <d v="1899-12-30T19:10:00"/>
    <s v="Delivered"/>
    <n v="83"/>
    <n v="30"/>
    <n v="4.99"/>
    <b v="0"/>
    <n v="7"/>
    <s v="Sunday"/>
    <s v="Weekend"/>
    <s v="Order&lt;=35"/>
    <x v="2"/>
  </r>
  <r>
    <n v="1"/>
    <n v="1"/>
    <s v="11-00905"/>
    <x v="6"/>
    <x v="6"/>
    <d v="1899-12-30T19:13:00"/>
    <s v="Delivered"/>
    <n v="54"/>
    <n v="35"/>
    <n v="4.99"/>
    <b v="0"/>
    <n v="7"/>
    <s v="Sunday"/>
    <s v="Weekend"/>
    <s v="Order&lt;=35"/>
    <x v="2"/>
  </r>
  <r>
    <n v="1"/>
    <n v="1"/>
    <s v="11-00904"/>
    <x v="6"/>
    <x v="6"/>
    <d v="1899-12-30T19:13:00"/>
    <s v="Delivered"/>
    <n v="57"/>
    <n v="48"/>
    <n v="4.99"/>
    <b v="0"/>
    <n v="7"/>
    <s v="Sunday"/>
    <s v="Weekend"/>
    <s v="Order&gt;35"/>
    <x v="2"/>
  </r>
  <r>
    <n v="1"/>
    <n v="1"/>
    <s v="11-00906"/>
    <x v="6"/>
    <x v="6"/>
    <d v="1899-12-30T19:18:00"/>
    <s v="Delivered"/>
    <n v="100"/>
    <n v="44"/>
    <n v="4.99"/>
    <b v="0"/>
    <n v="7"/>
    <s v="Sunday"/>
    <s v="Weekend"/>
    <s v="Order&gt;35"/>
    <x v="2"/>
  </r>
  <r>
    <n v="1"/>
    <n v="1"/>
    <s v="11-00907"/>
    <x v="6"/>
    <x v="6"/>
    <d v="1899-12-30T19:20:00"/>
    <s v="Delivered"/>
    <n v="70"/>
    <n v="22"/>
    <n v="4.99"/>
    <b v="0"/>
    <n v="7"/>
    <s v="Sunday"/>
    <s v="Weekend"/>
    <s v="Order&lt;=35"/>
    <x v="2"/>
  </r>
  <r>
    <n v="1"/>
    <n v="1"/>
    <s v="11-00908"/>
    <x v="6"/>
    <x v="6"/>
    <d v="1899-12-30T19:23:00"/>
    <s v="Delivered"/>
    <n v="66"/>
    <n v="35"/>
    <n v="4.99"/>
    <b v="0"/>
    <n v="7"/>
    <s v="Sunday"/>
    <s v="Weekend"/>
    <s v="Order&lt;=35"/>
    <x v="2"/>
  </r>
  <r>
    <n v="1"/>
    <n v="1"/>
    <s v="11-00909"/>
    <x v="6"/>
    <x v="6"/>
    <d v="1899-12-30T19:31:00"/>
    <s v="Delivered"/>
    <n v="75"/>
    <n v="30"/>
    <n v="4.99"/>
    <b v="0"/>
    <n v="7"/>
    <s v="Sunday"/>
    <s v="Weekend"/>
    <s v="Order&lt;=35"/>
    <x v="2"/>
  </r>
  <r>
    <n v="1"/>
    <n v="1"/>
    <s v="11-00910"/>
    <x v="6"/>
    <x v="6"/>
    <d v="1899-12-30T19:33:00"/>
    <s v="Delivered"/>
    <n v="46"/>
    <n v="39"/>
    <n v="4.99"/>
    <b v="0"/>
    <n v="7"/>
    <s v="Sunday"/>
    <s v="Weekend"/>
    <s v="Order&gt;35"/>
    <x v="2"/>
  </r>
  <r>
    <n v="1"/>
    <n v="1"/>
    <s v="11-00911"/>
    <x v="6"/>
    <x v="6"/>
    <d v="1899-12-30T19:34:00"/>
    <s v="Delivered"/>
    <n v="72"/>
    <n v="24"/>
    <n v="4.99"/>
    <b v="0"/>
    <n v="7"/>
    <s v="Sunday"/>
    <s v="Weekend"/>
    <s v="Order&lt;=35"/>
    <x v="2"/>
  </r>
  <r>
    <n v="1"/>
    <n v="1"/>
    <s v="11-00913"/>
    <x v="6"/>
    <x v="6"/>
    <d v="1899-12-30T19:38:00"/>
    <s v="Delivered"/>
    <n v="70"/>
    <n v="34"/>
    <n v="4.99"/>
    <b v="0"/>
    <n v="7"/>
    <s v="Sunday"/>
    <s v="Weekend"/>
    <s v="Order&lt;=35"/>
    <x v="2"/>
  </r>
  <r>
    <n v="1"/>
    <n v="1"/>
    <s v="11-00912"/>
    <x v="6"/>
    <x v="6"/>
    <d v="1899-12-30T19:38:00"/>
    <s v="Delivered"/>
    <n v="70"/>
    <n v="53"/>
    <n v="4.99"/>
    <b v="0"/>
    <n v="7"/>
    <s v="Sunday"/>
    <s v="Weekend"/>
    <s v="Order&gt;35"/>
    <x v="2"/>
  </r>
  <r>
    <n v="1"/>
    <n v="1"/>
    <s v="11-00914"/>
    <x v="6"/>
    <x v="6"/>
    <d v="1899-12-30T19:39:00"/>
    <s v="Delivered"/>
    <n v="67"/>
    <n v="70"/>
    <n v="4.99"/>
    <b v="0"/>
    <n v="7"/>
    <s v="Sunday"/>
    <s v="Weekend"/>
    <s v="Order&gt;35"/>
    <x v="2"/>
  </r>
  <r>
    <n v="1"/>
    <n v="1"/>
    <s v="11-00915"/>
    <x v="6"/>
    <x v="6"/>
    <d v="1899-12-30T19:40:00"/>
    <s v="Delivered"/>
    <n v="112"/>
    <n v="103"/>
    <n v="4.99"/>
    <b v="1"/>
    <n v="7"/>
    <s v="Sunday"/>
    <s v="Weekend"/>
    <s v="Order&gt;35"/>
    <x v="2"/>
  </r>
  <r>
    <n v="1"/>
    <n v="1"/>
    <s v="11-00916"/>
    <x v="6"/>
    <x v="6"/>
    <d v="1899-12-30T19:43:00"/>
    <s v="Delivered"/>
    <n v="73"/>
    <n v="64"/>
    <n v="4.99"/>
    <b v="0"/>
    <n v="7"/>
    <s v="Sunday"/>
    <s v="Weekend"/>
    <s v="Order&gt;35"/>
    <x v="2"/>
  </r>
  <r>
    <n v="1"/>
    <n v="1"/>
    <s v="11-00917"/>
    <x v="6"/>
    <x v="6"/>
    <d v="1899-12-30T19:44:00"/>
    <s v="Delivered"/>
    <n v="70"/>
    <n v="129"/>
    <n v="4.99"/>
    <b v="0"/>
    <n v="7"/>
    <s v="Sunday"/>
    <s v="Weekend"/>
    <s v="Order&gt;35"/>
    <x v="2"/>
  </r>
  <r>
    <n v="1"/>
    <n v="1"/>
    <s v="11-00918"/>
    <x v="6"/>
    <x v="6"/>
    <d v="1899-12-30T19:44:00"/>
    <s v="Delivered"/>
    <n v="56"/>
    <n v="130"/>
    <n v="4.99"/>
    <b v="0"/>
    <n v="7"/>
    <s v="Sunday"/>
    <s v="Weekend"/>
    <s v="Order&gt;35"/>
    <x v="2"/>
  </r>
  <r>
    <n v="1"/>
    <n v="1"/>
    <s v="11-00919"/>
    <x v="6"/>
    <x v="6"/>
    <d v="1899-12-30T19:48:00"/>
    <s v="Delivered"/>
    <n v="73"/>
    <n v="55"/>
    <n v="4.99"/>
    <b v="0"/>
    <n v="7"/>
    <s v="Sunday"/>
    <s v="Weekend"/>
    <s v="Order&gt;35"/>
    <x v="2"/>
  </r>
  <r>
    <n v="1"/>
    <n v="1"/>
    <s v="11-00920"/>
    <x v="6"/>
    <x v="6"/>
    <d v="1899-12-30T20:03:00"/>
    <s v="Void"/>
    <s v="N/A"/>
    <n v="31"/>
    <n v="4.99"/>
    <b v="0"/>
    <n v="7"/>
    <s v="Sunday"/>
    <s v="Weekend"/>
    <s v="Order&lt;=35"/>
    <x v="2"/>
  </r>
  <r>
    <n v="1"/>
    <n v="1"/>
    <s v="11-00921"/>
    <x v="6"/>
    <x v="6"/>
    <d v="1899-12-30T20:06:00"/>
    <s v="Delivered"/>
    <n v="41"/>
    <n v="55"/>
    <n v="4.99"/>
    <b v="0"/>
    <n v="7"/>
    <s v="Sunday"/>
    <s v="Weekend"/>
    <s v="Order&gt;35"/>
    <x v="2"/>
  </r>
  <r>
    <n v="1"/>
    <n v="1"/>
    <s v="11-00923"/>
    <x v="6"/>
    <x v="6"/>
    <d v="1899-12-30T20:11:00"/>
    <s v="Delivered"/>
    <n v="43"/>
    <n v="35"/>
    <n v="4.99"/>
    <b v="0"/>
    <n v="7"/>
    <s v="Sunday"/>
    <s v="Weekend"/>
    <s v="Order&lt;=35"/>
    <x v="2"/>
  </r>
  <r>
    <n v="1"/>
    <n v="1"/>
    <s v="11-00922"/>
    <x v="6"/>
    <x v="6"/>
    <d v="1899-12-30T20:11:00"/>
    <s v="Delivered"/>
    <n v="33"/>
    <n v="42"/>
    <n v="4.99"/>
    <b v="0"/>
    <n v="7"/>
    <s v="Sunday"/>
    <s v="Weekend"/>
    <s v="Order&gt;35"/>
    <x v="2"/>
  </r>
  <r>
    <n v="1"/>
    <n v="1"/>
    <s v="11-00924"/>
    <x v="6"/>
    <x v="6"/>
    <d v="1899-12-30T20:11:00"/>
    <s v="Delivered"/>
    <n v="50"/>
    <n v="56"/>
    <n v="4.99"/>
    <b v="0"/>
    <n v="7"/>
    <s v="Sunday"/>
    <s v="Weekend"/>
    <s v="Order&gt;35"/>
    <x v="2"/>
  </r>
  <r>
    <n v="1"/>
    <n v="1"/>
    <s v="11-00925"/>
    <x v="6"/>
    <x v="6"/>
    <d v="1899-12-30T20:13:00"/>
    <s v="Delivered"/>
    <n v="25"/>
    <n v="100"/>
    <n v="4.99"/>
    <b v="0"/>
    <n v="7"/>
    <s v="Sunday"/>
    <s v="Weekend"/>
    <s v="Order&gt;35"/>
    <x v="2"/>
  </r>
  <r>
    <n v="1"/>
    <n v="1"/>
    <s v="11-00926"/>
    <x v="6"/>
    <x v="6"/>
    <d v="1899-12-30T20:20:00"/>
    <s v="Delivered"/>
    <n v="48"/>
    <n v="112"/>
    <n v="4.99"/>
    <b v="0"/>
    <n v="7"/>
    <s v="Sunday"/>
    <s v="Weekend"/>
    <s v="Order&gt;35"/>
    <x v="2"/>
  </r>
  <r>
    <n v="1"/>
    <n v="1"/>
    <s v="11-00927"/>
    <x v="6"/>
    <x v="6"/>
    <d v="1899-12-30T20:32:00"/>
    <s v="Delivered"/>
    <n v="53"/>
    <n v="52"/>
    <n v="4.99"/>
    <b v="0"/>
    <n v="7"/>
    <s v="Sunday"/>
    <s v="Weekend"/>
    <s v="Order&gt;35"/>
    <x v="2"/>
  </r>
  <r>
    <n v="1"/>
    <n v="1"/>
    <s v="11-00928"/>
    <x v="6"/>
    <x v="6"/>
    <d v="1899-12-30T20:36:00"/>
    <s v="Delivered"/>
    <n v="37"/>
    <n v="70"/>
    <n v="4.99"/>
    <b v="0"/>
    <n v="7"/>
    <s v="Sunday"/>
    <s v="Weekend"/>
    <s v="Order&gt;35"/>
    <x v="2"/>
  </r>
  <r>
    <n v="1"/>
    <n v="1"/>
    <s v="11-00929"/>
    <x v="6"/>
    <x v="6"/>
    <d v="1899-12-30T20:38:00"/>
    <s v="Delivered"/>
    <n v="34"/>
    <n v="45"/>
    <n v="4.99"/>
    <b v="0"/>
    <n v="7"/>
    <s v="Sunday"/>
    <s v="Weekend"/>
    <s v="Order&gt;35"/>
    <x v="2"/>
  </r>
  <r>
    <n v="1"/>
    <n v="1"/>
    <s v="11-00930"/>
    <x v="6"/>
    <x v="6"/>
    <d v="1899-12-30T20:46:00"/>
    <s v="Void"/>
    <s v="N/A"/>
    <n v="34"/>
    <n v="4.99"/>
    <b v="0"/>
    <n v="7"/>
    <s v="Sunday"/>
    <s v="Weekend"/>
    <s v="Order&lt;=35"/>
    <x v="2"/>
  </r>
  <r>
    <n v="1"/>
    <n v="1"/>
    <s v="11-00931"/>
    <x v="6"/>
    <x v="6"/>
    <d v="1899-12-30T20:48:00"/>
    <s v="Delivered"/>
    <n v="40"/>
    <n v="123"/>
    <n v="4.99"/>
    <b v="0"/>
    <n v="7"/>
    <s v="Sunday"/>
    <s v="Weekend"/>
    <s v="Order&gt;35"/>
    <x v="2"/>
  </r>
  <r>
    <n v="2"/>
    <n v="1"/>
    <s v="21-00101"/>
    <x v="0"/>
    <x v="0"/>
    <d v="1899-12-30T12:18:00"/>
    <s v="Delivered"/>
    <n v="33"/>
    <n v="58"/>
    <n v="4.99"/>
    <b v="0"/>
    <n v="1"/>
    <s v="Monday"/>
    <s v="Weekday"/>
    <s v="Order&gt;35"/>
    <x v="0"/>
  </r>
  <r>
    <n v="2"/>
    <n v="1"/>
    <s v="21-00102"/>
    <x v="0"/>
    <x v="0"/>
    <d v="1899-12-30T12:38:00"/>
    <s v="Delivered"/>
    <n v="27"/>
    <n v="42"/>
    <n v="4.99"/>
    <b v="0"/>
    <n v="1"/>
    <s v="Monday"/>
    <s v="Weekday"/>
    <s v="Order&gt;35"/>
    <x v="0"/>
  </r>
  <r>
    <n v="2"/>
    <n v="1"/>
    <s v="21-00103"/>
    <x v="0"/>
    <x v="0"/>
    <d v="1899-12-30T12:47:00"/>
    <s v="Delivered"/>
    <n v="23"/>
    <n v="204"/>
    <n v="4.99"/>
    <b v="0"/>
    <n v="1"/>
    <s v="Monday"/>
    <s v="Weekday"/>
    <s v="Order&gt;35"/>
    <x v="0"/>
  </r>
  <r>
    <n v="2"/>
    <n v="1"/>
    <s v="21-00104"/>
    <x v="0"/>
    <x v="0"/>
    <d v="1899-12-30T12:57:00"/>
    <s v="Delivered"/>
    <n v="39"/>
    <n v="55"/>
    <n v="4.99"/>
    <b v="0"/>
    <n v="1"/>
    <s v="Monday"/>
    <s v="Weekday"/>
    <s v="Order&gt;35"/>
    <x v="0"/>
  </r>
  <r>
    <n v="2"/>
    <n v="1"/>
    <s v="21-00105"/>
    <x v="0"/>
    <x v="0"/>
    <d v="1899-12-30T13:05:00"/>
    <s v="Delivered"/>
    <n v="22"/>
    <n v="39"/>
    <n v="4.99"/>
    <b v="0"/>
    <n v="1"/>
    <s v="Monday"/>
    <s v="Weekday"/>
    <s v="Order&gt;35"/>
    <x v="0"/>
  </r>
  <r>
    <n v="2"/>
    <n v="1"/>
    <s v="21-00106"/>
    <x v="0"/>
    <x v="0"/>
    <d v="1899-12-30T13:28:00"/>
    <s v="Delivered"/>
    <n v="33"/>
    <n v="34"/>
    <n v="4.99"/>
    <b v="0"/>
    <n v="1"/>
    <s v="Monday"/>
    <s v="Weekday"/>
    <s v="Order&lt;=35"/>
    <x v="0"/>
  </r>
  <r>
    <n v="2"/>
    <n v="1"/>
    <s v="21-00107"/>
    <x v="0"/>
    <x v="0"/>
    <d v="1899-12-30T13:56:00"/>
    <s v="Delivered"/>
    <n v="33"/>
    <n v="39"/>
    <n v="4.99"/>
    <b v="0"/>
    <n v="1"/>
    <s v="Monday"/>
    <s v="Weekday"/>
    <s v="Order&gt;35"/>
    <x v="0"/>
  </r>
  <r>
    <n v="2"/>
    <n v="1"/>
    <s v="21-00108"/>
    <x v="0"/>
    <x v="0"/>
    <d v="1899-12-30T14:55:00"/>
    <s v="Delivered"/>
    <n v="24"/>
    <n v="55"/>
    <n v="4.99"/>
    <b v="0"/>
    <n v="1"/>
    <s v="Monday"/>
    <s v="Weekday"/>
    <s v="Order&gt;35"/>
    <x v="0"/>
  </r>
  <r>
    <n v="2"/>
    <n v="1"/>
    <s v="21-00109"/>
    <x v="0"/>
    <x v="0"/>
    <d v="1899-12-30T15:01:00"/>
    <s v="Delivered"/>
    <n v="34"/>
    <n v="40"/>
    <n v="4.99"/>
    <b v="0"/>
    <n v="1"/>
    <s v="Monday"/>
    <s v="Weekday"/>
    <s v="Order&gt;35"/>
    <x v="1"/>
  </r>
  <r>
    <n v="2"/>
    <n v="1"/>
    <s v="21-00110"/>
    <x v="0"/>
    <x v="0"/>
    <d v="1899-12-30T16:36:00"/>
    <s v="Delivered"/>
    <n v="33"/>
    <n v="25"/>
    <n v="4.99"/>
    <b v="0"/>
    <n v="1"/>
    <s v="Monday"/>
    <s v="Weekday"/>
    <s v="Order&lt;=35"/>
    <x v="1"/>
  </r>
  <r>
    <n v="2"/>
    <n v="1"/>
    <s v="21-00111"/>
    <x v="0"/>
    <x v="0"/>
    <d v="1899-12-30T16:39:00"/>
    <s v="Delivered"/>
    <n v="21"/>
    <n v="44"/>
    <n v="4.99"/>
    <b v="0"/>
    <n v="1"/>
    <s v="Monday"/>
    <s v="Weekday"/>
    <s v="Order&gt;35"/>
    <x v="1"/>
  </r>
  <r>
    <n v="2"/>
    <n v="1"/>
    <s v="21-00112"/>
    <x v="0"/>
    <x v="0"/>
    <d v="1899-12-30T17:00:00"/>
    <s v="Delivered"/>
    <n v="51"/>
    <n v="79"/>
    <n v="4.99"/>
    <b v="0"/>
    <n v="1"/>
    <s v="Monday"/>
    <s v="Weekday"/>
    <s v="Order&gt;35"/>
    <x v="1"/>
  </r>
  <r>
    <n v="2"/>
    <n v="1"/>
    <s v="21-00113"/>
    <x v="0"/>
    <x v="0"/>
    <d v="1899-12-30T17:02:00"/>
    <s v="Void"/>
    <s v="N/A"/>
    <n v="26"/>
    <n v="4.99"/>
    <b v="0"/>
    <n v="1"/>
    <s v="Monday"/>
    <s v="Weekday"/>
    <s v="Order&lt;=35"/>
    <x v="1"/>
  </r>
  <r>
    <n v="2"/>
    <n v="1"/>
    <s v="21-00114"/>
    <x v="0"/>
    <x v="0"/>
    <d v="1899-12-30T17:14:00"/>
    <s v="Delivered"/>
    <n v="62"/>
    <n v="75"/>
    <n v="4.99"/>
    <b v="0"/>
    <n v="1"/>
    <s v="Monday"/>
    <s v="Weekday"/>
    <s v="Order&gt;35"/>
    <x v="1"/>
  </r>
  <r>
    <n v="2"/>
    <n v="1"/>
    <s v="21-00115"/>
    <x v="0"/>
    <x v="0"/>
    <d v="1899-12-30T17:16:00"/>
    <s v="Delivered"/>
    <n v="52"/>
    <n v="30"/>
    <n v="4.99"/>
    <b v="0"/>
    <n v="1"/>
    <s v="Monday"/>
    <s v="Weekday"/>
    <s v="Order&lt;=35"/>
    <x v="1"/>
  </r>
  <r>
    <n v="2"/>
    <n v="1"/>
    <s v="21-00118"/>
    <x v="0"/>
    <x v="0"/>
    <d v="1899-12-30T17:19:00"/>
    <s v="Delivered"/>
    <n v="59"/>
    <n v="30"/>
    <n v="4.99"/>
    <b v="0"/>
    <n v="1"/>
    <s v="Monday"/>
    <s v="Weekday"/>
    <s v="Order&lt;=35"/>
    <x v="1"/>
  </r>
  <r>
    <n v="2"/>
    <n v="1"/>
    <s v="21-00116"/>
    <x v="0"/>
    <x v="0"/>
    <d v="1899-12-30T17:19:00"/>
    <s v="Delivered"/>
    <n v="54"/>
    <n v="32"/>
    <n v="4.99"/>
    <b v="0"/>
    <n v="1"/>
    <s v="Monday"/>
    <s v="Weekday"/>
    <s v="Order&lt;=35"/>
    <x v="1"/>
  </r>
  <r>
    <n v="2"/>
    <n v="1"/>
    <s v="21-00117"/>
    <x v="0"/>
    <x v="0"/>
    <d v="1899-12-30T17:19:00"/>
    <s v="Delivered"/>
    <n v="46"/>
    <n v="57"/>
    <n v="4.99"/>
    <b v="1"/>
    <n v="1"/>
    <s v="Monday"/>
    <s v="Weekday"/>
    <s v="Order&gt;35"/>
    <x v="1"/>
  </r>
  <r>
    <n v="2"/>
    <n v="1"/>
    <s v="21-00119"/>
    <x v="0"/>
    <x v="0"/>
    <d v="1899-12-30T17:21:00"/>
    <s v="Delivered"/>
    <n v="56"/>
    <n v="80"/>
    <n v="4.99"/>
    <b v="0"/>
    <n v="1"/>
    <s v="Monday"/>
    <s v="Weekday"/>
    <s v="Order&gt;35"/>
    <x v="1"/>
  </r>
  <r>
    <n v="2"/>
    <n v="1"/>
    <s v="21-00120"/>
    <x v="0"/>
    <x v="0"/>
    <d v="1899-12-30T17:21:00"/>
    <s v="Delivered"/>
    <n v="54"/>
    <n v="118"/>
    <n v="4.99"/>
    <b v="0"/>
    <n v="1"/>
    <s v="Monday"/>
    <s v="Weekday"/>
    <s v="Order&gt;35"/>
    <x v="1"/>
  </r>
  <r>
    <n v="2"/>
    <n v="1"/>
    <s v="21-00121"/>
    <x v="0"/>
    <x v="0"/>
    <d v="1899-12-30T17:26:00"/>
    <s v="Delivered"/>
    <n v="45"/>
    <n v="139"/>
    <n v="4.99"/>
    <b v="0"/>
    <n v="1"/>
    <s v="Monday"/>
    <s v="Weekday"/>
    <s v="Order&gt;35"/>
    <x v="1"/>
  </r>
  <r>
    <n v="2"/>
    <n v="1"/>
    <s v="21-00122"/>
    <x v="0"/>
    <x v="0"/>
    <d v="1899-12-30T17:27:00"/>
    <s v="Delivered"/>
    <n v="56"/>
    <n v="40"/>
    <n v="4.99"/>
    <b v="0"/>
    <n v="1"/>
    <s v="Monday"/>
    <s v="Weekday"/>
    <s v="Order&gt;35"/>
    <x v="1"/>
  </r>
  <r>
    <n v="2"/>
    <n v="1"/>
    <s v="21-00123"/>
    <x v="0"/>
    <x v="0"/>
    <d v="1899-12-30T17:30:00"/>
    <s v="Delivered"/>
    <n v="49"/>
    <n v="53"/>
    <n v="4.99"/>
    <b v="0"/>
    <n v="1"/>
    <s v="Monday"/>
    <s v="Weekday"/>
    <s v="Order&gt;35"/>
    <x v="1"/>
  </r>
  <r>
    <n v="2"/>
    <n v="1"/>
    <s v="21-00124"/>
    <x v="0"/>
    <x v="0"/>
    <d v="1899-12-30T17:31:00"/>
    <s v="Delivered"/>
    <n v="60"/>
    <n v="120"/>
    <n v="4.99"/>
    <b v="0"/>
    <n v="1"/>
    <s v="Monday"/>
    <s v="Weekday"/>
    <s v="Order&gt;35"/>
    <x v="1"/>
  </r>
  <r>
    <n v="2"/>
    <n v="1"/>
    <s v="21-00125"/>
    <x v="0"/>
    <x v="0"/>
    <d v="1899-12-30T17:33:00"/>
    <s v="Void"/>
    <s v="N/A"/>
    <n v="22"/>
    <n v="4.99"/>
    <b v="0"/>
    <n v="1"/>
    <s v="Monday"/>
    <s v="Weekday"/>
    <s v="Order&lt;=35"/>
    <x v="1"/>
  </r>
  <r>
    <n v="2"/>
    <n v="1"/>
    <s v="21-00126"/>
    <x v="0"/>
    <x v="0"/>
    <d v="1899-12-30T17:36:00"/>
    <s v="Void"/>
    <s v="N/A"/>
    <n v="25"/>
    <n v="4.99"/>
    <b v="0"/>
    <n v="1"/>
    <s v="Monday"/>
    <s v="Weekday"/>
    <s v="Order&lt;=35"/>
    <x v="1"/>
  </r>
  <r>
    <n v="2"/>
    <n v="1"/>
    <s v="21-00127"/>
    <x v="0"/>
    <x v="0"/>
    <d v="1899-12-30T17:36:00"/>
    <s v="Void"/>
    <s v="N/A"/>
    <n v="25"/>
    <n v="4.99"/>
    <b v="0"/>
    <n v="1"/>
    <s v="Monday"/>
    <s v="Weekday"/>
    <s v="Order&lt;=35"/>
    <x v="1"/>
  </r>
  <r>
    <n v="2"/>
    <n v="1"/>
    <s v="21-00128"/>
    <x v="0"/>
    <x v="0"/>
    <d v="1899-12-30T17:36:00"/>
    <s v="Delivered"/>
    <n v="49"/>
    <n v="211"/>
    <n v="4.99"/>
    <b v="0"/>
    <n v="1"/>
    <s v="Monday"/>
    <s v="Weekday"/>
    <s v="Order&gt;35"/>
    <x v="1"/>
  </r>
  <r>
    <n v="2"/>
    <n v="1"/>
    <s v="21-00129"/>
    <x v="0"/>
    <x v="0"/>
    <d v="1899-12-30T17:37:00"/>
    <s v="Delivered"/>
    <n v="64"/>
    <n v="46"/>
    <n v="4.99"/>
    <b v="0"/>
    <n v="1"/>
    <s v="Monday"/>
    <s v="Weekday"/>
    <s v="Order&gt;35"/>
    <x v="1"/>
  </r>
  <r>
    <n v="2"/>
    <n v="1"/>
    <s v="21-00130"/>
    <x v="0"/>
    <x v="0"/>
    <d v="1899-12-30T17:44:00"/>
    <s v="Delivered"/>
    <n v="44"/>
    <n v="68"/>
    <n v="4.99"/>
    <b v="0"/>
    <n v="1"/>
    <s v="Monday"/>
    <s v="Weekday"/>
    <s v="Order&gt;35"/>
    <x v="1"/>
  </r>
  <r>
    <n v="2"/>
    <n v="1"/>
    <s v="21-00131"/>
    <x v="0"/>
    <x v="0"/>
    <d v="1899-12-30T17:46:00"/>
    <s v="Delivered"/>
    <n v="62"/>
    <n v="38"/>
    <n v="4.99"/>
    <b v="0"/>
    <n v="1"/>
    <s v="Monday"/>
    <s v="Weekday"/>
    <s v="Order&gt;35"/>
    <x v="1"/>
  </r>
  <r>
    <n v="2"/>
    <n v="1"/>
    <s v="21-00132"/>
    <x v="0"/>
    <x v="0"/>
    <d v="1899-12-30T17:48:00"/>
    <s v="Delivered"/>
    <n v="61"/>
    <n v="106"/>
    <n v="4.99"/>
    <b v="0"/>
    <n v="1"/>
    <s v="Monday"/>
    <s v="Weekday"/>
    <s v="Order&gt;35"/>
    <x v="1"/>
  </r>
  <r>
    <n v="2"/>
    <n v="1"/>
    <s v="21-00133"/>
    <x v="0"/>
    <x v="0"/>
    <d v="1899-12-30T17:56:00"/>
    <s v="Delivered"/>
    <n v="66"/>
    <n v="61"/>
    <n v="4.99"/>
    <b v="0"/>
    <n v="1"/>
    <s v="Monday"/>
    <s v="Weekday"/>
    <s v="Order&gt;35"/>
    <x v="1"/>
  </r>
  <r>
    <n v="2"/>
    <n v="1"/>
    <s v="21-00134"/>
    <x v="0"/>
    <x v="0"/>
    <d v="1899-12-30T18:09:00"/>
    <s v="Delivered"/>
    <n v="52"/>
    <n v="41"/>
    <n v="4.99"/>
    <b v="0"/>
    <n v="1"/>
    <s v="Monday"/>
    <s v="Weekday"/>
    <s v="Order&gt;35"/>
    <x v="2"/>
  </r>
  <r>
    <n v="2"/>
    <n v="1"/>
    <s v="21-00135"/>
    <x v="0"/>
    <x v="0"/>
    <d v="1899-12-30T18:14:00"/>
    <s v="Delivered"/>
    <n v="48"/>
    <n v="213"/>
    <n v="4.99"/>
    <b v="0"/>
    <n v="1"/>
    <s v="Monday"/>
    <s v="Weekday"/>
    <s v="Order&gt;35"/>
    <x v="2"/>
  </r>
  <r>
    <n v="2"/>
    <n v="1"/>
    <s v="21-00136"/>
    <x v="0"/>
    <x v="0"/>
    <d v="1899-12-30T18:15:00"/>
    <s v="Delivered"/>
    <n v="47"/>
    <n v="75"/>
    <n v="4.99"/>
    <b v="0"/>
    <n v="1"/>
    <s v="Monday"/>
    <s v="Weekday"/>
    <s v="Order&gt;35"/>
    <x v="2"/>
  </r>
  <r>
    <n v="2"/>
    <n v="1"/>
    <s v="21-00137"/>
    <x v="0"/>
    <x v="0"/>
    <d v="1899-12-30T18:16:00"/>
    <s v="Delivered"/>
    <n v="34"/>
    <n v="37"/>
    <n v="4.99"/>
    <b v="0"/>
    <n v="1"/>
    <s v="Monday"/>
    <s v="Weekday"/>
    <s v="Order&gt;35"/>
    <x v="2"/>
  </r>
  <r>
    <n v="2"/>
    <n v="1"/>
    <s v="21-00138"/>
    <x v="0"/>
    <x v="0"/>
    <d v="1899-12-30T18:17:00"/>
    <s v="Delivered"/>
    <n v="43"/>
    <n v="31"/>
    <n v="4.99"/>
    <b v="0"/>
    <n v="1"/>
    <s v="Monday"/>
    <s v="Weekday"/>
    <s v="Order&lt;=35"/>
    <x v="2"/>
  </r>
  <r>
    <n v="2"/>
    <n v="1"/>
    <s v="21-00139"/>
    <x v="0"/>
    <x v="0"/>
    <d v="1899-12-30T18:18:00"/>
    <s v="Delivered"/>
    <n v="32"/>
    <n v="27"/>
    <n v="4.99"/>
    <b v="0"/>
    <n v="1"/>
    <s v="Monday"/>
    <s v="Weekday"/>
    <s v="Order&lt;=35"/>
    <x v="2"/>
  </r>
  <r>
    <n v="2"/>
    <n v="1"/>
    <s v="21-00140"/>
    <x v="0"/>
    <x v="0"/>
    <d v="1899-12-30T18:19:00"/>
    <s v="Delivered"/>
    <n v="40"/>
    <n v="83"/>
    <n v="4.99"/>
    <b v="0"/>
    <n v="1"/>
    <s v="Monday"/>
    <s v="Weekday"/>
    <s v="Order&gt;35"/>
    <x v="2"/>
  </r>
  <r>
    <n v="2"/>
    <n v="1"/>
    <s v="21-00141"/>
    <x v="0"/>
    <x v="0"/>
    <d v="1899-12-30T18:26:00"/>
    <s v="Delivered"/>
    <n v="34"/>
    <n v="64"/>
    <n v="4.99"/>
    <b v="1"/>
    <n v="1"/>
    <s v="Monday"/>
    <s v="Weekday"/>
    <s v="Order&gt;35"/>
    <x v="2"/>
  </r>
  <r>
    <n v="2"/>
    <n v="1"/>
    <s v="21-00142"/>
    <x v="0"/>
    <x v="0"/>
    <d v="1899-12-30T18:29:00"/>
    <s v="Delivered"/>
    <n v="41"/>
    <n v="123"/>
    <n v="4.99"/>
    <b v="0"/>
    <n v="1"/>
    <s v="Monday"/>
    <s v="Weekday"/>
    <s v="Order&gt;35"/>
    <x v="2"/>
  </r>
  <r>
    <n v="2"/>
    <n v="1"/>
    <s v="21-00144"/>
    <x v="0"/>
    <x v="0"/>
    <d v="1899-12-30T18:30:00"/>
    <s v="Delivered"/>
    <n v="52"/>
    <n v="69"/>
    <n v="4.99"/>
    <b v="0"/>
    <n v="1"/>
    <s v="Monday"/>
    <s v="Weekday"/>
    <s v="Order&gt;35"/>
    <x v="2"/>
  </r>
  <r>
    <n v="2"/>
    <n v="1"/>
    <s v="21-00143"/>
    <x v="0"/>
    <x v="0"/>
    <d v="1899-12-30T18:30:00"/>
    <s v="Delivered"/>
    <n v="41"/>
    <n v="74"/>
    <n v="4.99"/>
    <b v="0"/>
    <n v="1"/>
    <s v="Monday"/>
    <s v="Weekday"/>
    <s v="Order&gt;35"/>
    <x v="2"/>
  </r>
  <r>
    <n v="2"/>
    <n v="1"/>
    <s v="21-00145"/>
    <x v="0"/>
    <x v="0"/>
    <d v="1899-12-30T18:32:00"/>
    <s v="Delivered"/>
    <n v="48"/>
    <n v="42"/>
    <n v="4.99"/>
    <b v="0"/>
    <n v="1"/>
    <s v="Monday"/>
    <s v="Weekday"/>
    <s v="Order&gt;35"/>
    <x v="2"/>
  </r>
  <r>
    <n v="2"/>
    <n v="1"/>
    <s v="21-00146"/>
    <x v="0"/>
    <x v="0"/>
    <d v="1899-12-30T18:35:00"/>
    <s v="Delivered"/>
    <n v="55"/>
    <n v="66"/>
    <n v="4.99"/>
    <b v="0"/>
    <n v="1"/>
    <s v="Monday"/>
    <s v="Weekday"/>
    <s v="Order&gt;35"/>
    <x v="2"/>
  </r>
  <r>
    <n v="2"/>
    <n v="1"/>
    <s v="21-00147"/>
    <x v="0"/>
    <x v="0"/>
    <d v="1899-12-30T18:40:00"/>
    <s v="Delivered"/>
    <n v="48"/>
    <n v="46"/>
    <n v="4.99"/>
    <b v="0"/>
    <n v="1"/>
    <s v="Monday"/>
    <s v="Weekday"/>
    <s v="Order&gt;35"/>
    <x v="2"/>
  </r>
  <r>
    <n v="2"/>
    <n v="1"/>
    <s v="21-00148"/>
    <x v="0"/>
    <x v="0"/>
    <d v="1899-12-30T18:54:00"/>
    <s v="Delivered"/>
    <n v="46"/>
    <n v="31"/>
    <n v="4.99"/>
    <b v="0"/>
    <n v="1"/>
    <s v="Monday"/>
    <s v="Weekday"/>
    <s v="Order&lt;=35"/>
    <x v="2"/>
  </r>
  <r>
    <n v="2"/>
    <n v="1"/>
    <s v="21-00149"/>
    <x v="0"/>
    <x v="0"/>
    <d v="1899-12-30T19:04:00"/>
    <s v="Delivered"/>
    <n v="26"/>
    <n v="77"/>
    <n v="4.99"/>
    <b v="0"/>
    <n v="1"/>
    <s v="Monday"/>
    <s v="Weekday"/>
    <s v="Order&gt;35"/>
    <x v="2"/>
  </r>
  <r>
    <n v="2"/>
    <n v="1"/>
    <s v="21-00150"/>
    <x v="0"/>
    <x v="0"/>
    <d v="1899-12-30T19:15:00"/>
    <s v="Delivered"/>
    <n v="30"/>
    <n v="101"/>
    <n v="4.99"/>
    <b v="0"/>
    <n v="1"/>
    <s v="Monday"/>
    <s v="Weekday"/>
    <s v="Order&gt;35"/>
    <x v="2"/>
  </r>
  <r>
    <n v="2"/>
    <n v="1"/>
    <s v="21-00151"/>
    <x v="0"/>
    <x v="0"/>
    <d v="1899-12-30T19:21:00"/>
    <s v="Delivered"/>
    <n v="36"/>
    <n v="77"/>
    <n v="4.99"/>
    <b v="0"/>
    <n v="1"/>
    <s v="Monday"/>
    <s v="Weekday"/>
    <s v="Order&gt;35"/>
    <x v="2"/>
  </r>
  <r>
    <n v="2"/>
    <n v="1"/>
    <s v="21-00152"/>
    <x v="0"/>
    <x v="0"/>
    <d v="1899-12-30T19:23:00"/>
    <s v="Delivered"/>
    <n v="38"/>
    <n v="38"/>
    <n v="4.99"/>
    <b v="0"/>
    <n v="1"/>
    <s v="Monday"/>
    <s v="Weekday"/>
    <s v="Order&gt;35"/>
    <x v="2"/>
  </r>
  <r>
    <n v="2"/>
    <n v="1"/>
    <s v="21-00153"/>
    <x v="0"/>
    <x v="0"/>
    <d v="1899-12-30T19:33:00"/>
    <s v="Delivered"/>
    <n v="20"/>
    <n v="106"/>
    <n v="4.99"/>
    <b v="0"/>
    <n v="1"/>
    <s v="Monday"/>
    <s v="Weekday"/>
    <s v="Order&gt;35"/>
    <x v="2"/>
  </r>
  <r>
    <n v="2"/>
    <n v="1"/>
    <s v="21-00154"/>
    <x v="0"/>
    <x v="0"/>
    <d v="1899-12-30T19:39:00"/>
    <s v="Delivered"/>
    <n v="29"/>
    <n v="79"/>
    <n v="4.99"/>
    <b v="0"/>
    <n v="1"/>
    <s v="Monday"/>
    <s v="Weekday"/>
    <s v="Order&gt;35"/>
    <x v="2"/>
  </r>
  <r>
    <n v="2"/>
    <n v="1"/>
    <s v="21-00155"/>
    <x v="0"/>
    <x v="0"/>
    <d v="1899-12-30T19:46:00"/>
    <s v="Delivered"/>
    <n v="27"/>
    <n v="24"/>
    <n v="4.99"/>
    <b v="0"/>
    <n v="1"/>
    <s v="Monday"/>
    <s v="Weekday"/>
    <s v="Order&lt;=35"/>
    <x v="2"/>
  </r>
  <r>
    <n v="2"/>
    <n v="1"/>
    <s v="21-00156"/>
    <x v="0"/>
    <x v="0"/>
    <d v="1899-12-30T19:50:00"/>
    <s v="Delivered"/>
    <n v="20"/>
    <n v="101"/>
    <n v="4.99"/>
    <b v="0"/>
    <n v="1"/>
    <s v="Monday"/>
    <s v="Weekday"/>
    <s v="Order&gt;35"/>
    <x v="2"/>
  </r>
  <r>
    <n v="2"/>
    <n v="1"/>
    <s v="21-00157"/>
    <x v="0"/>
    <x v="0"/>
    <d v="1899-12-30T19:51:00"/>
    <s v="Delivered"/>
    <n v="30"/>
    <n v="20"/>
    <n v="4.99"/>
    <b v="0"/>
    <n v="1"/>
    <s v="Monday"/>
    <s v="Weekday"/>
    <s v="Order&lt;=35"/>
    <x v="2"/>
  </r>
  <r>
    <n v="2"/>
    <n v="1"/>
    <s v="21-00158"/>
    <x v="0"/>
    <x v="0"/>
    <d v="1899-12-30T19:53:00"/>
    <s v="Delivered"/>
    <n v="30"/>
    <n v="48"/>
    <n v="4.99"/>
    <b v="0"/>
    <n v="1"/>
    <s v="Monday"/>
    <s v="Weekday"/>
    <s v="Order&gt;35"/>
    <x v="2"/>
  </r>
  <r>
    <n v="2"/>
    <n v="1"/>
    <s v="21-00159"/>
    <x v="0"/>
    <x v="0"/>
    <d v="1899-12-30T20:14:00"/>
    <s v="Delivered"/>
    <n v="23"/>
    <n v="24"/>
    <n v="4.99"/>
    <b v="0"/>
    <n v="1"/>
    <s v="Monday"/>
    <s v="Weekday"/>
    <s v="Order&lt;=35"/>
    <x v="2"/>
  </r>
  <r>
    <n v="2"/>
    <n v="1"/>
    <s v="21-00160"/>
    <x v="0"/>
    <x v="0"/>
    <d v="1899-12-30T20:43:00"/>
    <s v="Delivered"/>
    <n v="30"/>
    <n v="86"/>
    <n v="4.99"/>
    <b v="0"/>
    <n v="1"/>
    <s v="Monday"/>
    <s v="Weekday"/>
    <s v="Order&gt;35"/>
    <x v="2"/>
  </r>
  <r>
    <n v="2"/>
    <n v="1"/>
    <s v="21-00161"/>
    <x v="0"/>
    <x v="0"/>
    <d v="1899-12-30T20:49:00"/>
    <s v="Delivered"/>
    <n v="22"/>
    <n v="66"/>
    <n v="4.99"/>
    <b v="0"/>
    <n v="1"/>
    <s v="Monday"/>
    <s v="Weekday"/>
    <s v="Order&gt;35"/>
    <x v="2"/>
  </r>
  <r>
    <n v="2"/>
    <n v="1"/>
    <s v="21-00162"/>
    <x v="0"/>
    <x v="0"/>
    <d v="1899-12-30T20:56:00"/>
    <s v="Delivered"/>
    <n v="23"/>
    <n v="36"/>
    <n v="4.99"/>
    <b v="0"/>
    <n v="1"/>
    <s v="Monday"/>
    <s v="Weekday"/>
    <s v="Order&gt;35"/>
    <x v="2"/>
  </r>
  <r>
    <n v="2"/>
    <n v="1"/>
    <s v="21-00163"/>
    <x v="1"/>
    <x v="1"/>
    <d v="1899-12-30T12:02:00"/>
    <s v="Delivered"/>
    <n v="31"/>
    <n v="22"/>
    <n v="4.99"/>
    <b v="0"/>
    <n v="2"/>
    <s v="Tuesday"/>
    <s v="Weekday"/>
    <s v="Order&lt;=35"/>
    <x v="0"/>
  </r>
  <r>
    <n v="2"/>
    <n v="1"/>
    <s v="21-00164"/>
    <x v="1"/>
    <x v="1"/>
    <d v="1899-12-30T12:26:00"/>
    <s v="Delivered"/>
    <n v="27"/>
    <n v="28"/>
    <n v="4.99"/>
    <b v="0"/>
    <n v="2"/>
    <s v="Tuesday"/>
    <s v="Weekday"/>
    <s v="Order&lt;=35"/>
    <x v="0"/>
  </r>
  <r>
    <n v="2"/>
    <n v="1"/>
    <s v="21-00165"/>
    <x v="1"/>
    <x v="1"/>
    <d v="1899-12-30T12:31:00"/>
    <s v="Delivered"/>
    <n v="39"/>
    <n v="91"/>
    <n v="4.99"/>
    <b v="0"/>
    <n v="2"/>
    <s v="Tuesday"/>
    <s v="Weekday"/>
    <s v="Order&gt;35"/>
    <x v="0"/>
  </r>
  <r>
    <n v="2"/>
    <n v="1"/>
    <s v="21-00166"/>
    <x v="1"/>
    <x v="1"/>
    <d v="1899-12-30T13:19:00"/>
    <s v="Delivered"/>
    <n v="28"/>
    <n v="37"/>
    <n v="4.99"/>
    <b v="0"/>
    <n v="2"/>
    <s v="Tuesday"/>
    <s v="Weekday"/>
    <s v="Order&gt;35"/>
    <x v="0"/>
  </r>
  <r>
    <n v="2"/>
    <n v="1"/>
    <s v="21-00167"/>
    <x v="1"/>
    <x v="1"/>
    <d v="1899-12-30T13:40:00"/>
    <s v="Delivered"/>
    <n v="23"/>
    <n v="23"/>
    <n v="4.99"/>
    <b v="0"/>
    <n v="2"/>
    <s v="Tuesday"/>
    <s v="Weekday"/>
    <s v="Order&lt;=35"/>
    <x v="0"/>
  </r>
  <r>
    <n v="2"/>
    <n v="1"/>
    <s v="21-00168"/>
    <x v="1"/>
    <x v="1"/>
    <d v="1899-12-30T14:13:00"/>
    <s v="Delivered"/>
    <n v="34"/>
    <n v="39"/>
    <n v="4.99"/>
    <b v="0"/>
    <n v="2"/>
    <s v="Tuesday"/>
    <s v="Weekday"/>
    <s v="Order&gt;35"/>
    <x v="0"/>
  </r>
  <r>
    <n v="2"/>
    <n v="1"/>
    <s v="21-00169"/>
    <x v="1"/>
    <x v="1"/>
    <d v="1899-12-30T14:35:00"/>
    <s v="Delivered"/>
    <n v="39"/>
    <n v="47"/>
    <n v="4.99"/>
    <b v="0"/>
    <n v="2"/>
    <s v="Tuesday"/>
    <s v="Weekday"/>
    <s v="Order&gt;35"/>
    <x v="0"/>
  </r>
  <r>
    <n v="2"/>
    <n v="1"/>
    <s v="21-00170"/>
    <x v="1"/>
    <x v="1"/>
    <d v="1899-12-30T15:29:00"/>
    <s v="Delivered"/>
    <n v="25"/>
    <n v="58"/>
    <n v="4.99"/>
    <b v="1"/>
    <n v="2"/>
    <s v="Tuesday"/>
    <s v="Weekday"/>
    <s v="Order&gt;35"/>
    <x v="1"/>
  </r>
  <r>
    <n v="2"/>
    <n v="1"/>
    <s v="21-00171"/>
    <x v="1"/>
    <x v="1"/>
    <d v="1899-12-30T16:02:00"/>
    <s v="Delivered"/>
    <n v="40"/>
    <n v="65"/>
    <n v="4.99"/>
    <b v="0"/>
    <n v="2"/>
    <s v="Tuesday"/>
    <s v="Weekday"/>
    <s v="Order&gt;35"/>
    <x v="1"/>
  </r>
  <r>
    <n v="2"/>
    <n v="1"/>
    <s v="21-00172"/>
    <x v="1"/>
    <x v="1"/>
    <d v="1899-12-30T16:26:00"/>
    <s v="Delivered"/>
    <n v="35"/>
    <n v="25"/>
    <n v="4.99"/>
    <b v="0"/>
    <n v="2"/>
    <s v="Tuesday"/>
    <s v="Weekday"/>
    <s v="Order&lt;=35"/>
    <x v="1"/>
  </r>
  <r>
    <n v="2"/>
    <n v="1"/>
    <s v="21-00173"/>
    <x v="1"/>
    <x v="1"/>
    <d v="1899-12-30T17:01:00"/>
    <s v="Delivered"/>
    <n v="29"/>
    <n v="42"/>
    <n v="4.99"/>
    <b v="0"/>
    <n v="2"/>
    <s v="Tuesday"/>
    <s v="Weekday"/>
    <s v="Order&gt;35"/>
    <x v="1"/>
  </r>
  <r>
    <n v="2"/>
    <n v="1"/>
    <s v="21-00174"/>
    <x v="1"/>
    <x v="1"/>
    <d v="1899-12-30T17:08:00"/>
    <s v="Delivered"/>
    <n v="33"/>
    <n v="42"/>
    <n v="4.99"/>
    <b v="0"/>
    <n v="2"/>
    <s v="Tuesday"/>
    <s v="Weekday"/>
    <s v="Order&gt;35"/>
    <x v="1"/>
  </r>
  <r>
    <n v="2"/>
    <n v="1"/>
    <s v="21-00176"/>
    <x v="1"/>
    <x v="1"/>
    <d v="1899-12-30T17:09:00"/>
    <s v="Delivered"/>
    <n v="40"/>
    <n v="27"/>
    <n v="4.99"/>
    <b v="0"/>
    <n v="2"/>
    <s v="Tuesday"/>
    <s v="Weekday"/>
    <s v="Order&lt;=35"/>
    <x v="1"/>
  </r>
  <r>
    <n v="2"/>
    <n v="1"/>
    <s v="21-00175"/>
    <x v="1"/>
    <x v="1"/>
    <d v="1899-12-30T17:09:00"/>
    <s v="Delivered"/>
    <n v="35"/>
    <n v="36"/>
    <n v="4.99"/>
    <b v="0"/>
    <n v="2"/>
    <s v="Tuesday"/>
    <s v="Weekday"/>
    <s v="Order&gt;35"/>
    <x v="1"/>
  </r>
  <r>
    <n v="2"/>
    <n v="1"/>
    <s v="21-00177"/>
    <x v="1"/>
    <x v="1"/>
    <d v="1899-12-30T17:12:00"/>
    <s v="Delivered"/>
    <n v="34"/>
    <n v="208"/>
    <n v="4.99"/>
    <b v="1"/>
    <n v="2"/>
    <s v="Tuesday"/>
    <s v="Weekday"/>
    <s v="Order&gt;35"/>
    <x v="1"/>
  </r>
  <r>
    <n v="2"/>
    <n v="1"/>
    <s v="21-00178"/>
    <x v="1"/>
    <x v="1"/>
    <d v="1899-12-30T17:24:00"/>
    <s v="Delivered"/>
    <n v="30"/>
    <n v="34"/>
    <n v="4.99"/>
    <b v="0"/>
    <n v="2"/>
    <s v="Tuesday"/>
    <s v="Weekday"/>
    <s v="Order&lt;=35"/>
    <x v="1"/>
  </r>
  <r>
    <n v="2"/>
    <n v="1"/>
    <s v="21-00179"/>
    <x v="1"/>
    <x v="1"/>
    <d v="1899-12-30T17:24:00"/>
    <s v="Delivered"/>
    <n v="31"/>
    <n v="60"/>
    <n v="4.99"/>
    <b v="0"/>
    <n v="2"/>
    <s v="Tuesday"/>
    <s v="Weekday"/>
    <s v="Order&gt;35"/>
    <x v="1"/>
  </r>
  <r>
    <n v="2"/>
    <n v="1"/>
    <s v="21-00180"/>
    <x v="1"/>
    <x v="1"/>
    <d v="1899-12-30T17:24:00"/>
    <s v="Delivered"/>
    <n v="33"/>
    <n v="90"/>
    <n v="4.99"/>
    <b v="0"/>
    <n v="2"/>
    <s v="Tuesday"/>
    <s v="Weekday"/>
    <s v="Order&gt;35"/>
    <x v="1"/>
  </r>
  <r>
    <n v="2"/>
    <n v="1"/>
    <s v="21-00181"/>
    <x v="1"/>
    <x v="1"/>
    <d v="1899-12-30T17:26:00"/>
    <s v="Delivered"/>
    <n v="37"/>
    <n v="64"/>
    <n v="4.99"/>
    <b v="0"/>
    <n v="2"/>
    <s v="Tuesday"/>
    <s v="Weekday"/>
    <s v="Order&gt;35"/>
    <x v="1"/>
  </r>
  <r>
    <n v="2"/>
    <n v="1"/>
    <s v="21-00182"/>
    <x v="1"/>
    <x v="1"/>
    <d v="1899-12-30T17:28:00"/>
    <s v="Delivered"/>
    <n v="46"/>
    <n v="39"/>
    <n v="4.99"/>
    <b v="0"/>
    <n v="2"/>
    <s v="Tuesday"/>
    <s v="Weekday"/>
    <s v="Order&gt;35"/>
    <x v="1"/>
  </r>
  <r>
    <n v="2"/>
    <n v="1"/>
    <s v="21-00183"/>
    <x v="1"/>
    <x v="1"/>
    <d v="1899-12-30T17:36:00"/>
    <s v="Delivered"/>
    <n v="38"/>
    <n v="24"/>
    <n v="4.99"/>
    <b v="0"/>
    <n v="2"/>
    <s v="Tuesday"/>
    <s v="Weekday"/>
    <s v="Order&lt;=35"/>
    <x v="1"/>
  </r>
  <r>
    <n v="2"/>
    <n v="1"/>
    <s v="21-00184"/>
    <x v="1"/>
    <x v="1"/>
    <d v="1899-12-30T17:41:00"/>
    <s v="Delivered"/>
    <n v="40"/>
    <n v="27"/>
    <n v="4.99"/>
    <b v="0"/>
    <n v="2"/>
    <s v="Tuesday"/>
    <s v="Weekday"/>
    <s v="Order&lt;=35"/>
    <x v="1"/>
  </r>
  <r>
    <n v="2"/>
    <n v="1"/>
    <s v="21-00185"/>
    <x v="1"/>
    <x v="1"/>
    <d v="1899-12-30T17:41:00"/>
    <s v="Delivered"/>
    <n v="53"/>
    <n v="59"/>
    <n v="4.99"/>
    <b v="0"/>
    <n v="2"/>
    <s v="Tuesday"/>
    <s v="Weekday"/>
    <s v="Order&gt;35"/>
    <x v="1"/>
  </r>
  <r>
    <n v="2"/>
    <n v="1"/>
    <s v="21-00186"/>
    <x v="1"/>
    <x v="1"/>
    <d v="1899-12-30T17:50:00"/>
    <s v="Delivered"/>
    <n v="52"/>
    <n v="130"/>
    <n v="4.99"/>
    <b v="0"/>
    <n v="2"/>
    <s v="Tuesday"/>
    <s v="Weekday"/>
    <s v="Order&gt;35"/>
    <x v="1"/>
  </r>
  <r>
    <n v="2"/>
    <n v="1"/>
    <s v="21-00187"/>
    <x v="1"/>
    <x v="1"/>
    <d v="1899-12-30T17:54:00"/>
    <s v="Delivered"/>
    <n v="29"/>
    <n v="30"/>
    <n v="4.99"/>
    <b v="1"/>
    <n v="2"/>
    <s v="Tuesday"/>
    <s v="Weekday"/>
    <s v="Order&lt;=35"/>
    <x v="1"/>
  </r>
  <r>
    <n v="2"/>
    <n v="1"/>
    <s v="21-00188"/>
    <x v="1"/>
    <x v="1"/>
    <d v="1899-12-30T17:56:00"/>
    <s v="Delivered"/>
    <n v="43"/>
    <n v="37"/>
    <n v="4.99"/>
    <b v="0"/>
    <n v="2"/>
    <s v="Tuesday"/>
    <s v="Weekday"/>
    <s v="Order&gt;35"/>
    <x v="1"/>
  </r>
  <r>
    <n v="2"/>
    <n v="1"/>
    <s v="21-00189"/>
    <x v="1"/>
    <x v="1"/>
    <d v="1899-12-30T18:01:00"/>
    <s v="Delivered"/>
    <n v="39"/>
    <n v="21"/>
    <n v="4.99"/>
    <b v="0"/>
    <n v="2"/>
    <s v="Tuesday"/>
    <s v="Weekday"/>
    <s v="Order&lt;=35"/>
    <x v="2"/>
  </r>
  <r>
    <n v="2"/>
    <n v="1"/>
    <s v="21-00190"/>
    <x v="1"/>
    <x v="1"/>
    <d v="1899-12-30T18:10:00"/>
    <s v="Delivered"/>
    <n v="46"/>
    <n v="42"/>
    <n v="4.99"/>
    <b v="0"/>
    <n v="2"/>
    <s v="Tuesday"/>
    <s v="Weekday"/>
    <s v="Order&gt;35"/>
    <x v="2"/>
  </r>
  <r>
    <n v="2"/>
    <n v="1"/>
    <s v="21-00191"/>
    <x v="1"/>
    <x v="1"/>
    <d v="1899-12-30T18:17:00"/>
    <s v="Delivered"/>
    <n v="33"/>
    <n v="193"/>
    <n v="4.99"/>
    <b v="0"/>
    <n v="2"/>
    <s v="Tuesday"/>
    <s v="Weekday"/>
    <s v="Order&gt;35"/>
    <x v="2"/>
  </r>
  <r>
    <n v="2"/>
    <n v="1"/>
    <s v="21-00192"/>
    <x v="1"/>
    <x v="1"/>
    <d v="1899-12-30T18:23:00"/>
    <s v="Delivered"/>
    <n v="40"/>
    <n v="24"/>
    <n v="4.99"/>
    <b v="0"/>
    <n v="2"/>
    <s v="Tuesday"/>
    <s v="Weekday"/>
    <s v="Order&lt;=35"/>
    <x v="2"/>
  </r>
  <r>
    <n v="2"/>
    <n v="1"/>
    <s v="21-00193"/>
    <x v="1"/>
    <x v="1"/>
    <d v="1899-12-30T18:23:00"/>
    <s v="Delivered"/>
    <n v="35"/>
    <n v="217"/>
    <n v="4.99"/>
    <b v="0"/>
    <n v="2"/>
    <s v="Tuesday"/>
    <s v="Weekday"/>
    <s v="Order&gt;35"/>
    <x v="2"/>
  </r>
  <r>
    <n v="2"/>
    <n v="1"/>
    <s v="21-00194"/>
    <x v="1"/>
    <x v="1"/>
    <d v="1899-12-30T18:25:00"/>
    <s v="Delivered"/>
    <n v="41"/>
    <n v="250"/>
    <n v="4.99"/>
    <b v="0"/>
    <n v="2"/>
    <s v="Tuesday"/>
    <s v="Weekday"/>
    <s v="Order&gt;35"/>
    <x v="2"/>
  </r>
  <r>
    <n v="2"/>
    <n v="1"/>
    <s v="21-00195"/>
    <x v="1"/>
    <x v="1"/>
    <d v="1899-12-30T18:28:00"/>
    <s v="Delivered"/>
    <n v="41"/>
    <n v="40"/>
    <n v="4.99"/>
    <b v="0"/>
    <n v="2"/>
    <s v="Tuesday"/>
    <s v="Weekday"/>
    <s v="Order&gt;35"/>
    <x v="2"/>
  </r>
  <r>
    <n v="2"/>
    <n v="1"/>
    <s v="21-00196"/>
    <x v="1"/>
    <x v="1"/>
    <d v="1899-12-30T18:34:00"/>
    <s v="Delivered"/>
    <n v="43"/>
    <n v="41"/>
    <n v="4.99"/>
    <b v="0"/>
    <n v="2"/>
    <s v="Tuesday"/>
    <s v="Weekday"/>
    <s v="Order&gt;35"/>
    <x v="2"/>
  </r>
  <r>
    <n v="2"/>
    <n v="1"/>
    <s v="21-00197"/>
    <x v="1"/>
    <x v="1"/>
    <d v="1899-12-30T18:43:00"/>
    <s v="Delivered"/>
    <n v="44"/>
    <n v="156"/>
    <n v="4.99"/>
    <b v="0"/>
    <n v="2"/>
    <s v="Tuesday"/>
    <s v="Weekday"/>
    <s v="Order&gt;35"/>
    <x v="2"/>
  </r>
  <r>
    <n v="2"/>
    <n v="1"/>
    <s v="21-00198"/>
    <x v="1"/>
    <x v="1"/>
    <d v="1899-12-30T18:54:00"/>
    <s v="Delivered"/>
    <n v="42"/>
    <n v="44"/>
    <n v="4.99"/>
    <b v="0"/>
    <n v="2"/>
    <s v="Tuesday"/>
    <s v="Weekday"/>
    <s v="Order&gt;35"/>
    <x v="2"/>
  </r>
  <r>
    <n v="2"/>
    <n v="1"/>
    <s v="21-00199"/>
    <x v="1"/>
    <x v="1"/>
    <d v="1899-12-30T18:55:00"/>
    <s v="Delivered"/>
    <n v="40"/>
    <n v="69"/>
    <n v="4.99"/>
    <b v="0"/>
    <n v="2"/>
    <s v="Tuesday"/>
    <s v="Weekday"/>
    <s v="Order&gt;35"/>
    <x v="2"/>
  </r>
  <r>
    <n v="2"/>
    <n v="1"/>
    <s v="21-00200"/>
    <x v="1"/>
    <x v="1"/>
    <d v="1899-12-30T18:57:00"/>
    <s v="Delivered"/>
    <n v="36"/>
    <n v="25"/>
    <n v="4.99"/>
    <b v="0"/>
    <n v="2"/>
    <s v="Tuesday"/>
    <s v="Weekday"/>
    <s v="Order&lt;=35"/>
    <x v="2"/>
  </r>
  <r>
    <n v="2"/>
    <n v="1"/>
    <s v="21-00201"/>
    <x v="1"/>
    <x v="1"/>
    <d v="1899-12-30T19:17:00"/>
    <s v="Delivered"/>
    <n v="21"/>
    <n v="43"/>
    <n v="4.99"/>
    <b v="0"/>
    <n v="2"/>
    <s v="Tuesday"/>
    <s v="Weekday"/>
    <s v="Order&gt;35"/>
    <x v="2"/>
  </r>
  <r>
    <n v="2"/>
    <n v="1"/>
    <s v="21-00202"/>
    <x v="1"/>
    <x v="1"/>
    <d v="1899-12-30T19:25:00"/>
    <s v="Delivered"/>
    <n v="24"/>
    <n v="48"/>
    <n v="4.99"/>
    <b v="0"/>
    <n v="2"/>
    <s v="Tuesday"/>
    <s v="Weekday"/>
    <s v="Order&gt;35"/>
    <x v="2"/>
  </r>
  <r>
    <n v="2"/>
    <n v="1"/>
    <s v="21-00203"/>
    <x v="1"/>
    <x v="1"/>
    <d v="1899-12-30T19:30:00"/>
    <s v="Delivered"/>
    <n v="31"/>
    <n v="24"/>
    <n v="4.99"/>
    <b v="0"/>
    <n v="2"/>
    <s v="Tuesday"/>
    <s v="Weekday"/>
    <s v="Order&lt;=35"/>
    <x v="2"/>
  </r>
  <r>
    <n v="2"/>
    <n v="1"/>
    <s v="21-00204"/>
    <x v="1"/>
    <x v="1"/>
    <d v="1899-12-30T19:31:00"/>
    <s v="Delivered"/>
    <n v="36"/>
    <n v="109"/>
    <n v="4.99"/>
    <b v="0"/>
    <n v="2"/>
    <s v="Tuesday"/>
    <s v="Weekday"/>
    <s v="Order&gt;35"/>
    <x v="2"/>
  </r>
  <r>
    <n v="2"/>
    <n v="1"/>
    <s v="21-00205"/>
    <x v="1"/>
    <x v="1"/>
    <d v="1899-12-30T19:33:00"/>
    <s v="Delivered"/>
    <n v="37"/>
    <n v="66"/>
    <n v="4.99"/>
    <b v="1"/>
    <n v="2"/>
    <s v="Tuesday"/>
    <s v="Weekday"/>
    <s v="Order&gt;35"/>
    <x v="2"/>
  </r>
  <r>
    <n v="2"/>
    <n v="1"/>
    <s v="21-00206"/>
    <x v="1"/>
    <x v="1"/>
    <d v="1899-12-30T19:42:00"/>
    <s v="Delivered"/>
    <n v="21"/>
    <n v="37"/>
    <n v="4.99"/>
    <b v="1"/>
    <n v="2"/>
    <s v="Tuesday"/>
    <s v="Weekday"/>
    <s v="Order&gt;35"/>
    <x v="2"/>
  </r>
  <r>
    <n v="2"/>
    <n v="1"/>
    <s v="21-00207"/>
    <x v="1"/>
    <x v="1"/>
    <d v="1899-12-30T19:47:00"/>
    <s v="Delivered"/>
    <n v="32"/>
    <n v="42"/>
    <n v="4.99"/>
    <b v="0"/>
    <n v="2"/>
    <s v="Tuesday"/>
    <s v="Weekday"/>
    <s v="Order&gt;35"/>
    <x v="2"/>
  </r>
  <r>
    <n v="2"/>
    <n v="1"/>
    <s v="21-00208"/>
    <x v="1"/>
    <x v="1"/>
    <d v="1899-12-30T19:55:00"/>
    <s v="Delivered"/>
    <n v="26"/>
    <n v="87"/>
    <n v="4.99"/>
    <b v="0"/>
    <n v="2"/>
    <s v="Tuesday"/>
    <s v="Weekday"/>
    <s v="Order&gt;35"/>
    <x v="2"/>
  </r>
  <r>
    <n v="2"/>
    <n v="1"/>
    <s v="21-00209"/>
    <x v="1"/>
    <x v="1"/>
    <d v="1899-12-30T19:58:00"/>
    <s v="Delivered"/>
    <n v="21"/>
    <n v="22"/>
    <n v="4.99"/>
    <b v="0"/>
    <n v="2"/>
    <s v="Tuesday"/>
    <s v="Weekday"/>
    <s v="Order&lt;=35"/>
    <x v="2"/>
  </r>
  <r>
    <n v="2"/>
    <n v="1"/>
    <s v="21-00210"/>
    <x v="1"/>
    <x v="1"/>
    <d v="1899-12-30T20:00:00"/>
    <s v="Delivered"/>
    <n v="22"/>
    <n v="96"/>
    <n v="4.99"/>
    <b v="0"/>
    <n v="2"/>
    <s v="Tuesday"/>
    <s v="Weekday"/>
    <s v="Order&gt;35"/>
    <x v="2"/>
  </r>
  <r>
    <n v="2"/>
    <n v="1"/>
    <s v="21-00211"/>
    <x v="1"/>
    <x v="1"/>
    <d v="1899-12-30T20:20:00"/>
    <s v="Delivered"/>
    <n v="38"/>
    <n v="90"/>
    <n v="4.99"/>
    <b v="0"/>
    <n v="2"/>
    <s v="Tuesday"/>
    <s v="Weekday"/>
    <s v="Order&gt;35"/>
    <x v="2"/>
  </r>
  <r>
    <n v="2"/>
    <n v="1"/>
    <s v="21-00212"/>
    <x v="1"/>
    <x v="1"/>
    <d v="1899-12-30T20:34:00"/>
    <s v="Delivered"/>
    <n v="32"/>
    <n v="55"/>
    <n v="4.99"/>
    <b v="0"/>
    <n v="2"/>
    <s v="Tuesday"/>
    <s v="Weekday"/>
    <s v="Order&gt;35"/>
    <x v="2"/>
  </r>
  <r>
    <n v="2"/>
    <n v="1"/>
    <s v="21-00213"/>
    <x v="2"/>
    <x v="2"/>
    <d v="1899-12-30T12:12:00"/>
    <s v="Delivered"/>
    <n v="21"/>
    <n v="27"/>
    <n v="4.99"/>
    <b v="0"/>
    <n v="3"/>
    <s v="Wednesday"/>
    <s v="Weekday"/>
    <s v="Order&lt;=35"/>
    <x v="0"/>
  </r>
  <r>
    <n v="2"/>
    <n v="1"/>
    <s v="21-00214"/>
    <x v="2"/>
    <x v="2"/>
    <d v="1899-12-30T12:17:00"/>
    <s v="Delivered"/>
    <n v="31"/>
    <n v="139"/>
    <n v="4.99"/>
    <b v="0"/>
    <n v="3"/>
    <s v="Wednesday"/>
    <s v="Weekday"/>
    <s v="Order&gt;35"/>
    <x v="0"/>
  </r>
  <r>
    <n v="2"/>
    <n v="1"/>
    <s v="21-00215"/>
    <x v="2"/>
    <x v="2"/>
    <d v="1899-12-30T12:55:00"/>
    <s v="Delivered"/>
    <n v="40"/>
    <n v="33"/>
    <n v="4.99"/>
    <b v="0"/>
    <n v="3"/>
    <s v="Wednesday"/>
    <s v="Weekday"/>
    <s v="Order&lt;=35"/>
    <x v="0"/>
  </r>
  <r>
    <n v="2"/>
    <n v="1"/>
    <s v="21-00216"/>
    <x v="2"/>
    <x v="2"/>
    <d v="1899-12-30T13:06:00"/>
    <s v="Delivered"/>
    <n v="34"/>
    <n v="51"/>
    <n v="4.99"/>
    <b v="0"/>
    <n v="3"/>
    <s v="Wednesday"/>
    <s v="Weekday"/>
    <s v="Order&gt;35"/>
    <x v="0"/>
  </r>
  <r>
    <n v="2"/>
    <n v="1"/>
    <s v="21-00217"/>
    <x v="2"/>
    <x v="2"/>
    <d v="1899-12-30T13:24:00"/>
    <s v="Delivered"/>
    <n v="29"/>
    <n v="24"/>
    <n v="4.99"/>
    <b v="0"/>
    <n v="3"/>
    <s v="Wednesday"/>
    <s v="Weekday"/>
    <s v="Order&lt;=35"/>
    <x v="0"/>
  </r>
  <r>
    <n v="2"/>
    <n v="1"/>
    <s v="21-00218"/>
    <x v="2"/>
    <x v="2"/>
    <d v="1899-12-30T13:25:00"/>
    <s v="Delivered"/>
    <n v="40"/>
    <n v="46"/>
    <n v="4.99"/>
    <b v="0"/>
    <n v="3"/>
    <s v="Wednesday"/>
    <s v="Weekday"/>
    <s v="Order&gt;35"/>
    <x v="0"/>
  </r>
  <r>
    <n v="2"/>
    <n v="1"/>
    <s v="21-00219"/>
    <x v="2"/>
    <x v="2"/>
    <d v="1899-12-30T13:44:00"/>
    <s v="Delivered"/>
    <n v="26"/>
    <n v="77"/>
    <n v="4.99"/>
    <b v="0"/>
    <n v="3"/>
    <s v="Wednesday"/>
    <s v="Weekday"/>
    <s v="Order&gt;35"/>
    <x v="0"/>
  </r>
  <r>
    <n v="2"/>
    <n v="1"/>
    <s v="21-00220"/>
    <x v="2"/>
    <x v="2"/>
    <d v="1899-12-30T14:33:00"/>
    <s v="Delivered"/>
    <n v="25"/>
    <n v="72"/>
    <n v="4.99"/>
    <b v="0"/>
    <n v="3"/>
    <s v="Wednesday"/>
    <s v="Weekday"/>
    <s v="Order&gt;35"/>
    <x v="0"/>
  </r>
  <r>
    <n v="2"/>
    <n v="1"/>
    <s v="21-00221"/>
    <x v="2"/>
    <x v="2"/>
    <d v="1899-12-30T15:22:00"/>
    <s v="Delivered"/>
    <n v="28"/>
    <n v="34"/>
    <n v="4.99"/>
    <b v="0"/>
    <n v="3"/>
    <s v="Wednesday"/>
    <s v="Weekday"/>
    <s v="Order&lt;=35"/>
    <x v="1"/>
  </r>
  <r>
    <n v="2"/>
    <n v="1"/>
    <s v="21-00222"/>
    <x v="2"/>
    <x v="2"/>
    <d v="1899-12-30T16:12:00"/>
    <s v="Delivered"/>
    <n v="26"/>
    <n v="26"/>
    <n v="4.99"/>
    <b v="0"/>
    <n v="3"/>
    <s v="Wednesday"/>
    <s v="Weekday"/>
    <s v="Order&lt;=35"/>
    <x v="1"/>
  </r>
  <r>
    <n v="2"/>
    <n v="1"/>
    <s v="21-00223"/>
    <x v="2"/>
    <x v="2"/>
    <d v="1899-12-30T16:17:00"/>
    <s v="Delivered"/>
    <n v="26"/>
    <n v="26"/>
    <n v="4.99"/>
    <b v="0"/>
    <n v="3"/>
    <s v="Wednesday"/>
    <s v="Weekday"/>
    <s v="Order&lt;=35"/>
    <x v="1"/>
  </r>
  <r>
    <n v="2"/>
    <n v="1"/>
    <s v="21-00224"/>
    <x v="2"/>
    <x v="2"/>
    <d v="1899-12-30T16:25:00"/>
    <s v="Delivered"/>
    <n v="32"/>
    <n v="78"/>
    <n v="4.99"/>
    <b v="0"/>
    <n v="3"/>
    <s v="Wednesday"/>
    <s v="Weekday"/>
    <s v="Order&gt;35"/>
    <x v="1"/>
  </r>
  <r>
    <n v="2"/>
    <n v="1"/>
    <s v="21-00225"/>
    <x v="2"/>
    <x v="2"/>
    <d v="1899-12-30T16:44:00"/>
    <s v="Delivered"/>
    <n v="28"/>
    <n v="22"/>
    <n v="4.99"/>
    <b v="0"/>
    <n v="3"/>
    <s v="Wednesday"/>
    <s v="Weekday"/>
    <s v="Order&lt;=35"/>
    <x v="1"/>
  </r>
  <r>
    <n v="2"/>
    <n v="1"/>
    <s v="21-00226"/>
    <x v="2"/>
    <x v="2"/>
    <d v="1899-12-30T16:45:00"/>
    <s v="Delivered"/>
    <n v="39"/>
    <n v="206"/>
    <n v="4.99"/>
    <b v="0"/>
    <n v="3"/>
    <s v="Wednesday"/>
    <s v="Weekday"/>
    <s v="Order&gt;35"/>
    <x v="1"/>
  </r>
  <r>
    <n v="2"/>
    <n v="1"/>
    <s v="21-00227"/>
    <x v="2"/>
    <x v="2"/>
    <d v="1899-12-30T17:02:00"/>
    <s v="Delivered"/>
    <n v="41"/>
    <n v="37"/>
    <n v="4.99"/>
    <b v="0"/>
    <n v="3"/>
    <s v="Wednesday"/>
    <s v="Weekday"/>
    <s v="Order&gt;35"/>
    <x v="1"/>
  </r>
  <r>
    <n v="2"/>
    <n v="1"/>
    <s v="21-00228"/>
    <x v="2"/>
    <x v="2"/>
    <d v="1899-12-30T17:02:00"/>
    <s v="Delivered"/>
    <n v="40"/>
    <n v="81"/>
    <n v="4.99"/>
    <b v="0"/>
    <n v="3"/>
    <s v="Wednesday"/>
    <s v="Weekday"/>
    <s v="Order&gt;35"/>
    <x v="1"/>
  </r>
  <r>
    <n v="2"/>
    <n v="1"/>
    <s v="21-00229"/>
    <x v="2"/>
    <x v="2"/>
    <d v="1899-12-30T17:03:00"/>
    <s v="Delivered"/>
    <n v="42"/>
    <n v="74"/>
    <n v="4.99"/>
    <b v="0"/>
    <n v="3"/>
    <s v="Wednesday"/>
    <s v="Weekday"/>
    <s v="Order&gt;35"/>
    <x v="1"/>
  </r>
  <r>
    <n v="2"/>
    <n v="1"/>
    <s v="21-00230"/>
    <x v="2"/>
    <x v="2"/>
    <d v="1899-12-30T17:07:00"/>
    <s v="Delivered"/>
    <n v="46"/>
    <n v="42"/>
    <n v="4.99"/>
    <b v="0"/>
    <n v="3"/>
    <s v="Wednesday"/>
    <s v="Weekday"/>
    <s v="Order&gt;35"/>
    <x v="1"/>
  </r>
  <r>
    <n v="2"/>
    <n v="1"/>
    <s v="21-00231"/>
    <x v="2"/>
    <x v="2"/>
    <d v="1899-12-30T17:07:00"/>
    <s v="Delivered"/>
    <n v="36"/>
    <n v="74"/>
    <n v="4.99"/>
    <b v="0"/>
    <n v="3"/>
    <s v="Wednesday"/>
    <s v="Weekday"/>
    <s v="Order&gt;35"/>
    <x v="1"/>
  </r>
  <r>
    <n v="2"/>
    <n v="1"/>
    <s v="21-00232"/>
    <x v="2"/>
    <x v="2"/>
    <d v="1899-12-30T17:13:00"/>
    <s v="Delivered"/>
    <n v="45"/>
    <n v="77"/>
    <n v="4.99"/>
    <b v="0"/>
    <n v="3"/>
    <s v="Wednesday"/>
    <s v="Weekday"/>
    <s v="Order&gt;35"/>
    <x v="1"/>
  </r>
  <r>
    <n v="2"/>
    <n v="1"/>
    <s v="21-00233"/>
    <x v="2"/>
    <x v="2"/>
    <d v="1899-12-30T17:17:00"/>
    <s v="Delivered"/>
    <n v="34"/>
    <n v="54"/>
    <n v="4.99"/>
    <b v="0"/>
    <n v="3"/>
    <s v="Wednesday"/>
    <s v="Weekday"/>
    <s v="Order&gt;35"/>
    <x v="1"/>
  </r>
  <r>
    <n v="2"/>
    <n v="1"/>
    <s v="21-00234"/>
    <x v="2"/>
    <x v="2"/>
    <d v="1899-12-30T17:27:00"/>
    <s v="Void"/>
    <s v="N/A"/>
    <n v="24"/>
    <n v="4.99"/>
    <b v="0"/>
    <n v="3"/>
    <s v="Wednesday"/>
    <s v="Weekday"/>
    <s v="Order&lt;=35"/>
    <x v="1"/>
  </r>
  <r>
    <n v="2"/>
    <n v="1"/>
    <s v="21-00235"/>
    <x v="2"/>
    <x v="2"/>
    <d v="1899-12-30T17:27:00"/>
    <s v="Delivered"/>
    <n v="44"/>
    <n v="55"/>
    <n v="4.99"/>
    <b v="1"/>
    <n v="3"/>
    <s v="Wednesday"/>
    <s v="Weekday"/>
    <s v="Order&gt;35"/>
    <x v="1"/>
  </r>
  <r>
    <n v="2"/>
    <n v="1"/>
    <s v="21-00237"/>
    <x v="2"/>
    <x v="2"/>
    <d v="1899-12-30T17:30:00"/>
    <s v="Delivered"/>
    <n v="42"/>
    <n v="47"/>
    <n v="4.99"/>
    <b v="0"/>
    <n v="3"/>
    <s v="Wednesday"/>
    <s v="Weekday"/>
    <s v="Order&gt;35"/>
    <x v="1"/>
  </r>
  <r>
    <n v="2"/>
    <n v="1"/>
    <s v="21-00236"/>
    <x v="2"/>
    <x v="2"/>
    <d v="1899-12-30T17:30:00"/>
    <s v="Delivered"/>
    <n v="34"/>
    <n v="146"/>
    <n v="4.99"/>
    <b v="0"/>
    <n v="3"/>
    <s v="Wednesday"/>
    <s v="Weekday"/>
    <s v="Order&gt;35"/>
    <x v="1"/>
  </r>
  <r>
    <n v="2"/>
    <n v="1"/>
    <s v="21-00238"/>
    <x v="2"/>
    <x v="2"/>
    <d v="1899-12-30T17:33:00"/>
    <s v="Delivered"/>
    <n v="43"/>
    <n v="160"/>
    <n v="4.99"/>
    <b v="0"/>
    <n v="3"/>
    <s v="Wednesday"/>
    <s v="Weekday"/>
    <s v="Order&gt;35"/>
    <x v="1"/>
  </r>
  <r>
    <n v="2"/>
    <n v="1"/>
    <s v="21-00239"/>
    <x v="2"/>
    <x v="2"/>
    <d v="1899-12-30T17:35:00"/>
    <s v="Delivered"/>
    <n v="48"/>
    <n v="39"/>
    <n v="4.99"/>
    <b v="0"/>
    <n v="3"/>
    <s v="Wednesday"/>
    <s v="Weekday"/>
    <s v="Order&gt;35"/>
    <x v="1"/>
  </r>
  <r>
    <n v="2"/>
    <n v="1"/>
    <s v="21-00240"/>
    <x v="2"/>
    <x v="2"/>
    <d v="1899-12-30T17:39:00"/>
    <s v="Delivered"/>
    <n v="26"/>
    <n v="50"/>
    <n v="4.99"/>
    <b v="0"/>
    <n v="3"/>
    <s v="Wednesday"/>
    <s v="Weekday"/>
    <s v="Order&gt;35"/>
    <x v="1"/>
  </r>
  <r>
    <n v="2"/>
    <n v="1"/>
    <s v="21-00241"/>
    <x v="2"/>
    <x v="2"/>
    <d v="1899-12-30T17:43:00"/>
    <s v="Delivered"/>
    <n v="45"/>
    <n v="39"/>
    <n v="4.99"/>
    <b v="0"/>
    <n v="3"/>
    <s v="Wednesday"/>
    <s v="Weekday"/>
    <s v="Order&gt;35"/>
    <x v="1"/>
  </r>
  <r>
    <n v="2"/>
    <n v="1"/>
    <s v="21-00242"/>
    <x v="2"/>
    <x v="2"/>
    <d v="1899-12-30T17:46:00"/>
    <s v="Delivered"/>
    <n v="43"/>
    <n v="32"/>
    <n v="4.99"/>
    <b v="0"/>
    <n v="3"/>
    <s v="Wednesday"/>
    <s v="Weekday"/>
    <s v="Order&lt;=35"/>
    <x v="1"/>
  </r>
  <r>
    <n v="2"/>
    <n v="1"/>
    <s v="21-00243"/>
    <x v="2"/>
    <x v="2"/>
    <d v="1899-12-30T17:46:00"/>
    <s v="Delivered"/>
    <n v="43"/>
    <n v="93"/>
    <n v="4.99"/>
    <b v="0"/>
    <n v="3"/>
    <s v="Wednesday"/>
    <s v="Weekday"/>
    <s v="Order&gt;35"/>
    <x v="1"/>
  </r>
  <r>
    <n v="2"/>
    <n v="1"/>
    <s v="21-00244"/>
    <x v="2"/>
    <x v="2"/>
    <d v="1899-12-30T17:51:00"/>
    <s v="Delivered"/>
    <n v="41"/>
    <n v="53"/>
    <n v="4.99"/>
    <b v="0"/>
    <n v="3"/>
    <s v="Wednesday"/>
    <s v="Weekday"/>
    <s v="Order&gt;35"/>
    <x v="1"/>
  </r>
  <r>
    <n v="2"/>
    <n v="1"/>
    <s v="21-00245"/>
    <x v="2"/>
    <x v="2"/>
    <d v="1899-12-30T17:55:00"/>
    <s v="Delivered"/>
    <n v="34"/>
    <n v="73"/>
    <n v="4.99"/>
    <b v="0"/>
    <n v="3"/>
    <s v="Wednesday"/>
    <s v="Weekday"/>
    <s v="Order&gt;35"/>
    <x v="1"/>
  </r>
  <r>
    <n v="2"/>
    <n v="1"/>
    <s v="21-00246"/>
    <x v="2"/>
    <x v="2"/>
    <d v="1899-12-30T18:05:00"/>
    <s v="Delivered"/>
    <n v="64"/>
    <n v="61"/>
    <n v="4.99"/>
    <b v="0"/>
    <n v="3"/>
    <s v="Wednesday"/>
    <s v="Weekday"/>
    <s v="Order&gt;35"/>
    <x v="2"/>
  </r>
  <r>
    <n v="2"/>
    <n v="1"/>
    <s v="21-00247"/>
    <x v="2"/>
    <x v="2"/>
    <d v="1899-12-30T18:06:00"/>
    <s v="Delivered"/>
    <n v="75"/>
    <n v="97"/>
    <n v="4.99"/>
    <b v="0"/>
    <n v="3"/>
    <s v="Wednesday"/>
    <s v="Weekday"/>
    <s v="Order&gt;35"/>
    <x v="2"/>
  </r>
  <r>
    <n v="2"/>
    <n v="1"/>
    <s v="21-00248"/>
    <x v="2"/>
    <x v="2"/>
    <d v="1899-12-30T18:09:00"/>
    <s v="Delivered"/>
    <n v="67"/>
    <n v="98"/>
    <n v="4.99"/>
    <b v="0"/>
    <n v="3"/>
    <s v="Wednesday"/>
    <s v="Weekday"/>
    <s v="Order&gt;35"/>
    <x v="2"/>
  </r>
  <r>
    <n v="2"/>
    <n v="1"/>
    <s v="21-00249"/>
    <x v="2"/>
    <x v="2"/>
    <d v="1899-12-30T18:10:00"/>
    <s v="Delivered"/>
    <n v="55"/>
    <n v="241"/>
    <n v="4.99"/>
    <b v="1"/>
    <n v="3"/>
    <s v="Wednesday"/>
    <s v="Weekday"/>
    <s v="Order&gt;35"/>
    <x v="2"/>
  </r>
  <r>
    <n v="2"/>
    <n v="1"/>
    <s v="21-00250"/>
    <x v="2"/>
    <x v="2"/>
    <d v="1899-12-30T18:16:00"/>
    <s v="Delivered"/>
    <n v="56"/>
    <n v="76"/>
    <n v="4.99"/>
    <b v="0"/>
    <n v="3"/>
    <s v="Wednesday"/>
    <s v="Weekday"/>
    <s v="Order&gt;35"/>
    <x v="2"/>
  </r>
  <r>
    <n v="2"/>
    <n v="1"/>
    <s v="21-00251"/>
    <x v="2"/>
    <x v="2"/>
    <d v="1899-12-30T18:18:00"/>
    <s v="Delivered"/>
    <n v="62"/>
    <n v="41"/>
    <n v="4.99"/>
    <b v="0"/>
    <n v="3"/>
    <s v="Wednesday"/>
    <s v="Weekday"/>
    <s v="Order&gt;35"/>
    <x v="2"/>
  </r>
  <r>
    <n v="2"/>
    <n v="1"/>
    <s v="21-00252"/>
    <x v="2"/>
    <x v="2"/>
    <d v="1899-12-30T18:26:00"/>
    <s v="Delivered"/>
    <n v="47"/>
    <n v="33"/>
    <n v="4.99"/>
    <b v="0"/>
    <n v="3"/>
    <s v="Wednesday"/>
    <s v="Weekday"/>
    <s v="Order&lt;=35"/>
    <x v="2"/>
  </r>
  <r>
    <n v="2"/>
    <n v="1"/>
    <s v="21-00253"/>
    <x v="2"/>
    <x v="2"/>
    <d v="1899-12-30T18:27:00"/>
    <s v="Delivered"/>
    <n v="49"/>
    <n v="46"/>
    <n v="4.99"/>
    <b v="1"/>
    <n v="3"/>
    <s v="Wednesday"/>
    <s v="Weekday"/>
    <s v="Order&gt;35"/>
    <x v="2"/>
  </r>
  <r>
    <n v="2"/>
    <n v="1"/>
    <s v="21-00254"/>
    <x v="2"/>
    <x v="2"/>
    <d v="1899-12-30T18:32:00"/>
    <s v="Void"/>
    <s v="N/A"/>
    <n v="25"/>
    <n v="4.99"/>
    <b v="0"/>
    <n v="3"/>
    <s v="Wednesday"/>
    <s v="Weekday"/>
    <s v="Order&lt;=35"/>
    <x v="2"/>
  </r>
  <r>
    <n v="2"/>
    <n v="1"/>
    <s v="21-00255"/>
    <x v="2"/>
    <x v="2"/>
    <d v="1899-12-30T18:34:00"/>
    <s v="Delivered"/>
    <n v="65"/>
    <n v="38"/>
    <n v="4.99"/>
    <b v="1"/>
    <n v="3"/>
    <s v="Wednesday"/>
    <s v="Weekday"/>
    <s v="Order&gt;35"/>
    <x v="2"/>
  </r>
  <r>
    <n v="2"/>
    <n v="1"/>
    <s v="21-00256"/>
    <x v="2"/>
    <x v="2"/>
    <d v="1899-12-30T18:35:00"/>
    <s v="Delivered"/>
    <n v="54"/>
    <n v="75"/>
    <n v="4.99"/>
    <b v="0"/>
    <n v="3"/>
    <s v="Wednesday"/>
    <s v="Weekday"/>
    <s v="Order&gt;35"/>
    <x v="2"/>
  </r>
  <r>
    <n v="2"/>
    <n v="1"/>
    <s v="21-00257"/>
    <x v="2"/>
    <x v="2"/>
    <d v="1899-12-30T18:43:00"/>
    <s v="Delivered"/>
    <n v="58"/>
    <n v="112"/>
    <n v="4.99"/>
    <b v="0"/>
    <n v="3"/>
    <s v="Wednesday"/>
    <s v="Weekday"/>
    <s v="Order&gt;35"/>
    <x v="2"/>
  </r>
  <r>
    <n v="2"/>
    <n v="1"/>
    <s v="21-00258"/>
    <x v="2"/>
    <x v="2"/>
    <d v="1899-12-30T18:44:00"/>
    <s v="Delivered"/>
    <n v="63"/>
    <n v="31"/>
    <n v="4.99"/>
    <b v="0"/>
    <n v="3"/>
    <s v="Wednesday"/>
    <s v="Weekday"/>
    <s v="Order&lt;=35"/>
    <x v="2"/>
  </r>
  <r>
    <n v="2"/>
    <n v="1"/>
    <s v="21-00259"/>
    <x v="2"/>
    <x v="2"/>
    <d v="1899-12-30T18:48:00"/>
    <s v="Delivered"/>
    <n v="49"/>
    <n v="73"/>
    <n v="4.99"/>
    <b v="0"/>
    <n v="3"/>
    <s v="Wednesday"/>
    <s v="Weekday"/>
    <s v="Order&gt;35"/>
    <x v="2"/>
  </r>
  <r>
    <n v="2"/>
    <n v="1"/>
    <s v="21-00260"/>
    <x v="2"/>
    <x v="2"/>
    <d v="1899-12-30T18:49:00"/>
    <s v="Delivered"/>
    <n v="67"/>
    <n v="37"/>
    <n v="4.99"/>
    <b v="0"/>
    <n v="3"/>
    <s v="Wednesday"/>
    <s v="Weekday"/>
    <s v="Order&gt;35"/>
    <x v="2"/>
  </r>
  <r>
    <n v="2"/>
    <n v="1"/>
    <s v="21-00261"/>
    <x v="2"/>
    <x v="2"/>
    <d v="1899-12-30T18:50:00"/>
    <s v="Delivered"/>
    <n v="50"/>
    <n v="48"/>
    <n v="4.99"/>
    <b v="0"/>
    <n v="3"/>
    <s v="Wednesday"/>
    <s v="Weekday"/>
    <s v="Order&gt;35"/>
    <x v="2"/>
  </r>
  <r>
    <n v="2"/>
    <n v="1"/>
    <s v="21-00262"/>
    <x v="2"/>
    <x v="2"/>
    <d v="1899-12-30T18:54:00"/>
    <s v="Delivered"/>
    <n v="54"/>
    <n v="31"/>
    <n v="4.99"/>
    <b v="0"/>
    <n v="3"/>
    <s v="Wednesday"/>
    <s v="Weekday"/>
    <s v="Order&lt;=35"/>
    <x v="2"/>
  </r>
  <r>
    <n v="2"/>
    <n v="1"/>
    <s v="21-00263"/>
    <x v="2"/>
    <x v="2"/>
    <d v="1899-12-30T18:56:00"/>
    <s v="Delivered"/>
    <n v="59"/>
    <n v="44"/>
    <n v="4.99"/>
    <b v="0"/>
    <n v="3"/>
    <s v="Wednesday"/>
    <s v="Weekday"/>
    <s v="Order&gt;35"/>
    <x v="2"/>
  </r>
  <r>
    <n v="2"/>
    <n v="1"/>
    <s v="21-00264"/>
    <x v="2"/>
    <x v="2"/>
    <d v="1899-12-30T19:11:00"/>
    <s v="Delivered"/>
    <n v="31"/>
    <n v="42"/>
    <n v="4.99"/>
    <b v="0"/>
    <n v="3"/>
    <s v="Wednesday"/>
    <s v="Weekday"/>
    <s v="Order&gt;35"/>
    <x v="2"/>
  </r>
  <r>
    <n v="2"/>
    <n v="1"/>
    <s v="21-00265"/>
    <x v="2"/>
    <x v="2"/>
    <d v="1899-12-30T19:16:00"/>
    <s v="Delivered"/>
    <n v="20"/>
    <n v="92"/>
    <n v="4.99"/>
    <b v="0"/>
    <n v="3"/>
    <s v="Wednesday"/>
    <s v="Weekday"/>
    <s v="Order&gt;35"/>
    <x v="2"/>
  </r>
  <r>
    <n v="2"/>
    <n v="1"/>
    <s v="21-00266"/>
    <x v="2"/>
    <x v="2"/>
    <d v="1899-12-30T19:30:00"/>
    <s v="Delivered"/>
    <n v="40"/>
    <n v="68"/>
    <n v="4.99"/>
    <b v="0"/>
    <n v="3"/>
    <s v="Wednesday"/>
    <s v="Weekday"/>
    <s v="Order&gt;35"/>
    <x v="2"/>
  </r>
  <r>
    <n v="2"/>
    <n v="1"/>
    <s v="21-00267"/>
    <x v="2"/>
    <x v="2"/>
    <d v="1899-12-30T19:32:00"/>
    <s v="Delivered"/>
    <n v="26"/>
    <n v="240"/>
    <n v="4.99"/>
    <b v="0"/>
    <n v="3"/>
    <s v="Wednesday"/>
    <s v="Weekday"/>
    <s v="Order&gt;35"/>
    <x v="2"/>
  </r>
  <r>
    <n v="2"/>
    <n v="1"/>
    <s v="21-00268"/>
    <x v="2"/>
    <x v="2"/>
    <d v="1899-12-30T19:37:00"/>
    <s v="Delivered"/>
    <n v="33"/>
    <n v="42"/>
    <n v="4.99"/>
    <b v="0"/>
    <n v="3"/>
    <s v="Wednesday"/>
    <s v="Weekday"/>
    <s v="Order&gt;35"/>
    <x v="2"/>
  </r>
  <r>
    <n v="2"/>
    <n v="1"/>
    <s v="21-00269"/>
    <x v="2"/>
    <x v="2"/>
    <d v="1899-12-30T19:38:00"/>
    <s v="Delivered"/>
    <n v="38"/>
    <n v="35"/>
    <n v="4.99"/>
    <b v="0"/>
    <n v="3"/>
    <s v="Wednesday"/>
    <s v="Weekday"/>
    <s v="Order&lt;=35"/>
    <x v="2"/>
  </r>
  <r>
    <n v="2"/>
    <n v="1"/>
    <s v="21-00270"/>
    <x v="2"/>
    <x v="2"/>
    <d v="1899-12-30T19:43:00"/>
    <s v="Delivered"/>
    <n v="23"/>
    <n v="119"/>
    <n v="4.99"/>
    <b v="0"/>
    <n v="3"/>
    <s v="Wednesday"/>
    <s v="Weekday"/>
    <s v="Order&gt;35"/>
    <x v="2"/>
  </r>
  <r>
    <n v="2"/>
    <n v="1"/>
    <s v="21-00271"/>
    <x v="2"/>
    <x v="2"/>
    <d v="1899-12-30T19:51:00"/>
    <s v="Delivered"/>
    <n v="33"/>
    <n v="223"/>
    <n v="4.99"/>
    <b v="0"/>
    <n v="3"/>
    <s v="Wednesday"/>
    <s v="Weekday"/>
    <s v="Order&gt;35"/>
    <x v="2"/>
  </r>
  <r>
    <n v="2"/>
    <n v="1"/>
    <s v="21-00272"/>
    <x v="2"/>
    <x v="2"/>
    <d v="1899-12-30T19:58:00"/>
    <s v="Delivered"/>
    <n v="32"/>
    <n v="39"/>
    <n v="4.99"/>
    <b v="0"/>
    <n v="3"/>
    <s v="Wednesday"/>
    <s v="Weekday"/>
    <s v="Order&gt;35"/>
    <x v="2"/>
  </r>
  <r>
    <n v="2"/>
    <n v="1"/>
    <s v="21-00273"/>
    <x v="2"/>
    <x v="2"/>
    <d v="1899-12-30T20:00:00"/>
    <s v="Delivered"/>
    <n v="27"/>
    <n v="53"/>
    <n v="4.99"/>
    <b v="0"/>
    <n v="3"/>
    <s v="Wednesday"/>
    <s v="Weekday"/>
    <s v="Order&gt;35"/>
    <x v="2"/>
  </r>
  <r>
    <n v="2"/>
    <n v="1"/>
    <s v="21-00274"/>
    <x v="2"/>
    <x v="2"/>
    <d v="1899-12-30T20:17:00"/>
    <s v="Delivered"/>
    <n v="36"/>
    <n v="52"/>
    <n v="4.99"/>
    <b v="0"/>
    <n v="3"/>
    <s v="Wednesday"/>
    <s v="Weekday"/>
    <s v="Order&gt;35"/>
    <x v="2"/>
  </r>
  <r>
    <n v="2"/>
    <n v="1"/>
    <s v="21-00275"/>
    <x v="2"/>
    <x v="2"/>
    <d v="1899-12-30T20:36:00"/>
    <s v="Void"/>
    <s v="N/A"/>
    <n v="25"/>
    <n v="4.99"/>
    <b v="0"/>
    <n v="3"/>
    <s v="Wednesday"/>
    <s v="Weekday"/>
    <s v="Order&lt;=35"/>
    <x v="2"/>
  </r>
  <r>
    <n v="2"/>
    <n v="1"/>
    <s v="21-00276"/>
    <x v="2"/>
    <x v="2"/>
    <d v="1899-12-30T20:53:00"/>
    <s v="Delivered"/>
    <n v="36"/>
    <n v="43"/>
    <n v="4.99"/>
    <b v="0"/>
    <n v="3"/>
    <s v="Wednesday"/>
    <s v="Weekday"/>
    <s v="Order&gt;35"/>
    <x v="2"/>
  </r>
  <r>
    <n v="2"/>
    <n v="1"/>
    <s v="21-00277"/>
    <x v="2"/>
    <x v="2"/>
    <d v="1899-12-30T20:59:00"/>
    <s v="Delivered"/>
    <n v="29"/>
    <n v="44"/>
    <n v="4.99"/>
    <b v="0"/>
    <n v="3"/>
    <s v="Wednesday"/>
    <s v="Weekday"/>
    <s v="Order&gt;35"/>
    <x v="2"/>
  </r>
  <r>
    <n v="2"/>
    <n v="1"/>
    <s v="21-00278"/>
    <x v="3"/>
    <x v="3"/>
    <d v="1899-12-30T12:08:00"/>
    <s v="Delivered"/>
    <n v="30"/>
    <n v="57"/>
    <n v="4.99"/>
    <b v="0"/>
    <n v="4"/>
    <s v="Thursday"/>
    <s v="Weekday"/>
    <s v="Order&gt;35"/>
    <x v="0"/>
  </r>
  <r>
    <n v="2"/>
    <n v="1"/>
    <s v="21-00279"/>
    <x v="3"/>
    <x v="3"/>
    <d v="1899-12-30T12:35:00"/>
    <s v="Delivered"/>
    <n v="37"/>
    <n v="32"/>
    <n v="4.99"/>
    <b v="0"/>
    <n v="4"/>
    <s v="Thursday"/>
    <s v="Weekday"/>
    <s v="Order&lt;=35"/>
    <x v="0"/>
  </r>
  <r>
    <n v="2"/>
    <n v="1"/>
    <s v="21-00280"/>
    <x v="3"/>
    <x v="3"/>
    <d v="1899-12-30T13:03:00"/>
    <s v="Delivered"/>
    <n v="22"/>
    <n v="45"/>
    <n v="4.99"/>
    <b v="0"/>
    <n v="4"/>
    <s v="Thursday"/>
    <s v="Weekday"/>
    <s v="Order&gt;35"/>
    <x v="0"/>
  </r>
  <r>
    <n v="2"/>
    <n v="1"/>
    <s v="21-00281"/>
    <x v="3"/>
    <x v="3"/>
    <d v="1899-12-30T13:36:00"/>
    <s v="Delivered"/>
    <n v="23"/>
    <n v="89"/>
    <n v="4.99"/>
    <b v="0"/>
    <n v="4"/>
    <s v="Thursday"/>
    <s v="Weekday"/>
    <s v="Order&gt;35"/>
    <x v="0"/>
  </r>
  <r>
    <n v="2"/>
    <n v="1"/>
    <s v="21-00282"/>
    <x v="3"/>
    <x v="3"/>
    <d v="1899-12-30T14:15:00"/>
    <s v="Delivered"/>
    <n v="39"/>
    <n v="137"/>
    <n v="4.99"/>
    <b v="1"/>
    <n v="4"/>
    <s v="Thursday"/>
    <s v="Weekday"/>
    <s v="Order&gt;35"/>
    <x v="0"/>
  </r>
  <r>
    <n v="2"/>
    <n v="1"/>
    <s v="21-00283"/>
    <x v="3"/>
    <x v="3"/>
    <d v="1899-12-30T15:02:00"/>
    <s v="Delivered"/>
    <n v="38"/>
    <n v="143"/>
    <n v="4.99"/>
    <b v="0"/>
    <n v="4"/>
    <s v="Thursday"/>
    <s v="Weekday"/>
    <s v="Order&gt;35"/>
    <x v="1"/>
  </r>
  <r>
    <n v="2"/>
    <n v="1"/>
    <s v="21-00284"/>
    <x v="3"/>
    <x v="3"/>
    <d v="1899-12-30T15:57:00"/>
    <s v="Delivered"/>
    <n v="39"/>
    <n v="29"/>
    <n v="4.99"/>
    <b v="0"/>
    <n v="4"/>
    <s v="Thursday"/>
    <s v="Weekday"/>
    <s v="Order&lt;=35"/>
    <x v="1"/>
  </r>
  <r>
    <n v="2"/>
    <n v="1"/>
    <s v="21-00285"/>
    <x v="3"/>
    <x v="3"/>
    <d v="1899-12-30T16:14:00"/>
    <s v="Delivered"/>
    <n v="34"/>
    <n v="56"/>
    <n v="4.99"/>
    <b v="0"/>
    <n v="4"/>
    <s v="Thursday"/>
    <s v="Weekday"/>
    <s v="Order&gt;35"/>
    <x v="1"/>
  </r>
  <r>
    <n v="2"/>
    <n v="1"/>
    <s v="21-00286"/>
    <x v="3"/>
    <x v="3"/>
    <d v="1899-12-30T16:26:00"/>
    <s v="Delivered"/>
    <n v="30"/>
    <n v="52"/>
    <n v="4.99"/>
    <b v="0"/>
    <n v="4"/>
    <s v="Thursday"/>
    <s v="Weekday"/>
    <s v="Order&gt;35"/>
    <x v="1"/>
  </r>
  <r>
    <n v="2"/>
    <n v="1"/>
    <s v="21-00287"/>
    <x v="3"/>
    <x v="3"/>
    <d v="1899-12-30T16:59:00"/>
    <s v="Delivered"/>
    <n v="37"/>
    <n v="40"/>
    <n v="4.99"/>
    <b v="0"/>
    <n v="4"/>
    <s v="Thursday"/>
    <s v="Weekday"/>
    <s v="Order&gt;35"/>
    <x v="1"/>
  </r>
  <r>
    <n v="2"/>
    <n v="1"/>
    <s v="21-00288"/>
    <x v="3"/>
    <x v="3"/>
    <d v="1899-12-30T17:01:00"/>
    <s v="Delivered"/>
    <n v="35"/>
    <n v="53"/>
    <n v="4.99"/>
    <b v="0"/>
    <n v="4"/>
    <s v="Thursday"/>
    <s v="Weekday"/>
    <s v="Order&gt;35"/>
    <x v="1"/>
  </r>
  <r>
    <n v="2"/>
    <n v="1"/>
    <s v="21-00289"/>
    <x v="3"/>
    <x v="3"/>
    <d v="1899-12-30T17:07:00"/>
    <s v="Delivered"/>
    <n v="42"/>
    <n v="55"/>
    <n v="4.99"/>
    <b v="1"/>
    <n v="4"/>
    <s v="Thursday"/>
    <s v="Weekday"/>
    <s v="Order&gt;35"/>
    <x v="1"/>
  </r>
  <r>
    <n v="2"/>
    <n v="1"/>
    <s v="21-00290"/>
    <x v="3"/>
    <x v="3"/>
    <d v="1899-12-30T17:12:00"/>
    <s v="Delivered"/>
    <n v="44"/>
    <n v="49"/>
    <n v="4.99"/>
    <b v="0"/>
    <n v="4"/>
    <s v="Thursday"/>
    <s v="Weekday"/>
    <s v="Order&gt;35"/>
    <x v="1"/>
  </r>
  <r>
    <n v="2"/>
    <n v="1"/>
    <s v="21-00291"/>
    <x v="3"/>
    <x v="3"/>
    <d v="1899-12-30T17:13:00"/>
    <s v="Delivered"/>
    <n v="42"/>
    <n v="242"/>
    <n v="4.99"/>
    <b v="1"/>
    <n v="4"/>
    <s v="Thursday"/>
    <s v="Weekday"/>
    <s v="Order&gt;35"/>
    <x v="1"/>
  </r>
  <r>
    <n v="2"/>
    <n v="1"/>
    <s v="21-00292"/>
    <x v="3"/>
    <x v="3"/>
    <d v="1899-12-30T17:18:00"/>
    <s v="Void"/>
    <s v="N/A"/>
    <n v="25"/>
    <n v="4.99"/>
    <b v="0"/>
    <n v="4"/>
    <s v="Thursday"/>
    <s v="Weekday"/>
    <s v="Order&lt;=35"/>
    <x v="1"/>
  </r>
  <r>
    <n v="2"/>
    <n v="1"/>
    <s v="21-00293"/>
    <x v="3"/>
    <x v="3"/>
    <d v="1899-12-30T17:20:00"/>
    <s v="Delivered"/>
    <n v="37"/>
    <n v="66"/>
    <n v="4.99"/>
    <b v="1"/>
    <n v="4"/>
    <s v="Thursday"/>
    <s v="Weekday"/>
    <s v="Order&gt;35"/>
    <x v="1"/>
  </r>
  <r>
    <n v="2"/>
    <n v="1"/>
    <s v="21-00294"/>
    <x v="3"/>
    <x v="3"/>
    <d v="1899-12-30T17:21:00"/>
    <s v="Delivered"/>
    <n v="37"/>
    <n v="74"/>
    <n v="4.99"/>
    <b v="0"/>
    <n v="4"/>
    <s v="Thursday"/>
    <s v="Weekday"/>
    <s v="Order&gt;35"/>
    <x v="1"/>
  </r>
  <r>
    <n v="2"/>
    <n v="1"/>
    <s v="21-00295"/>
    <x v="3"/>
    <x v="3"/>
    <d v="1899-12-30T17:24:00"/>
    <s v="Delivered"/>
    <n v="35"/>
    <n v="66"/>
    <n v="4.99"/>
    <b v="1"/>
    <n v="4"/>
    <s v="Thursday"/>
    <s v="Weekday"/>
    <s v="Order&gt;35"/>
    <x v="1"/>
  </r>
  <r>
    <n v="2"/>
    <n v="1"/>
    <s v="21-00296"/>
    <x v="3"/>
    <x v="3"/>
    <d v="1899-12-30T17:27:00"/>
    <s v="Delivered"/>
    <n v="35"/>
    <n v="92"/>
    <n v="4.99"/>
    <b v="0"/>
    <n v="4"/>
    <s v="Thursday"/>
    <s v="Weekday"/>
    <s v="Order&gt;35"/>
    <x v="1"/>
  </r>
  <r>
    <n v="2"/>
    <n v="1"/>
    <s v="21-00297"/>
    <x v="3"/>
    <x v="3"/>
    <d v="1899-12-30T17:29:00"/>
    <s v="Delivered"/>
    <n v="36"/>
    <n v="45"/>
    <n v="4.99"/>
    <b v="0"/>
    <n v="4"/>
    <s v="Thursday"/>
    <s v="Weekday"/>
    <s v="Order&gt;35"/>
    <x v="1"/>
  </r>
  <r>
    <n v="2"/>
    <n v="1"/>
    <s v="21-00298"/>
    <x v="3"/>
    <x v="3"/>
    <d v="1899-12-30T17:29:00"/>
    <s v="Delivered"/>
    <n v="30"/>
    <n v="51"/>
    <n v="4.99"/>
    <b v="0"/>
    <n v="4"/>
    <s v="Thursday"/>
    <s v="Weekday"/>
    <s v="Order&gt;35"/>
    <x v="1"/>
  </r>
  <r>
    <n v="2"/>
    <n v="1"/>
    <s v="21-00299"/>
    <x v="3"/>
    <x v="3"/>
    <d v="1899-12-30T17:29:00"/>
    <s v="Delivered"/>
    <n v="31"/>
    <n v="80"/>
    <n v="4.99"/>
    <b v="0"/>
    <n v="4"/>
    <s v="Thursday"/>
    <s v="Weekday"/>
    <s v="Order&gt;35"/>
    <x v="1"/>
  </r>
  <r>
    <n v="2"/>
    <n v="1"/>
    <s v="21-00300"/>
    <x v="3"/>
    <x v="3"/>
    <d v="1899-12-30T17:30:00"/>
    <s v="Delivered"/>
    <n v="35"/>
    <n v="108"/>
    <n v="4.99"/>
    <b v="0"/>
    <n v="4"/>
    <s v="Thursday"/>
    <s v="Weekday"/>
    <s v="Order&gt;35"/>
    <x v="1"/>
  </r>
  <r>
    <n v="2"/>
    <n v="1"/>
    <s v="21-00301"/>
    <x v="3"/>
    <x v="3"/>
    <d v="1899-12-30T17:39:00"/>
    <s v="Void"/>
    <s v="N/A"/>
    <n v="27"/>
    <n v="4.99"/>
    <b v="0"/>
    <n v="4"/>
    <s v="Thursday"/>
    <s v="Weekday"/>
    <s v="Order&lt;=35"/>
    <x v="1"/>
  </r>
  <r>
    <n v="2"/>
    <n v="1"/>
    <s v="21-00302"/>
    <x v="3"/>
    <x v="3"/>
    <d v="1899-12-30T17:41:00"/>
    <s v="Delivered"/>
    <n v="48"/>
    <n v="39"/>
    <n v="4.99"/>
    <b v="0"/>
    <n v="4"/>
    <s v="Thursday"/>
    <s v="Weekday"/>
    <s v="Order&gt;35"/>
    <x v="1"/>
  </r>
  <r>
    <n v="2"/>
    <n v="1"/>
    <s v="21-00303"/>
    <x v="3"/>
    <x v="3"/>
    <d v="1899-12-30T17:42:00"/>
    <s v="Delivered"/>
    <n v="35"/>
    <n v="44"/>
    <n v="4.99"/>
    <b v="0"/>
    <n v="4"/>
    <s v="Thursday"/>
    <s v="Weekday"/>
    <s v="Order&gt;35"/>
    <x v="1"/>
  </r>
  <r>
    <n v="2"/>
    <n v="1"/>
    <s v="21-00304"/>
    <x v="3"/>
    <x v="3"/>
    <d v="1899-12-30T17:44:00"/>
    <s v="Delivered"/>
    <n v="31"/>
    <n v="98"/>
    <n v="4.99"/>
    <b v="0"/>
    <n v="4"/>
    <s v="Thursday"/>
    <s v="Weekday"/>
    <s v="Order&gt;35"/>
    <x v="1"/>
  </r>
  <r>
    <n v="2"/>
    <n v="1"/>
    <s v="21-00305"/>
    <x v="3"/>
    <x v="3"/>
    <d v="1899-12-30T17:46:00"/>
    <s v="Delivered"/>
    <n v="43"/>
    <n v="67"/>
    <n v="4.99"/>
    <b v="0"/>
    <n v="4"/>
    <s v="Thursday"/>
    <s v="Weekday"/>
    <s v="Order&gt;35"/>
    <x v="1"/>
  </r>
  <r>
    <n v="2"/>
    <n v="1"/>
    <s v="21-00306"/>
    <x v="3"/>
    <x v="3"/>
    <d v="1899-12-30T17:46:00"/>
    <s v="Delivered"/>
    <n v="34"/>
    <n v="73"/>
    <n v="4.99"/>
    <b v="0"/>
    <n v="4"/>
    <s v="Thursday"/>
    <s v="Weekday"/>
    <s v="Order&gt;35"/>
    <x v="1"/>
  </r>
  <r>
    <n v="2"/>
    <n v="1"/>
    <s v="21-00307"/>
    <x v="3"/>
    <x v="3"/>
    <d v="1899-12-30T17:52:00"/>
    <s v="Delivered"/>
    <n v="37"/>
    <n v="89"/>
    <n v="4.99"/>
    <b v="0"/>
    <n v="4"/>
    <s v="Thursday"/>
    <s v="Weekday"/>
    <s v="Order&gt;35"/>
    <x v="1"/>
  </r>
  <r>
    <n v="2"/>
    <n v="1"/>
    <s v="21-00308"/>
    <x v="3"/>
    <x v="3"/>
    <d v="1899-12-30T18:05:00"/>
    <s v="Delivered"/>
    <n v="37"/>
    <n v="26"/>
    <n v="4.99"/>
    <b v="0"/>
    <n v="4"/>
    <s v="Thursday"/>
    <s v="Weekday"/>
    <s v="Order&lt;=35"/>
    <x v="2"/>
  </r>
  <r>
    <n v="2"/>
    <n v="1"/>
    <s v="21-00309"/>
    <x v="3"/>
    <x v="3"/>
    <d v="1899-12-30T18:06:00"/>
    <s v="Delivered"/>
    <n v="37"/>
    <n v="34"/>
    <n v="4.99"/>
    <b v="0"/>
    <n v="4"/>
    <s v="Thursday"/>
    <s v="Weekday"/>
    <s v="Order&lt;=35"/>
    <x v="2"/>
  </r>
  <r>
    <n v="2"/>
    <n v="1"/>
    <s v="21-00310"/>
    <x v="3"/>
    <x v="3"/>
    <d v="1899-12-30T18:09:00"/>
    <s v="Delivered"/>
    <n v="35"/>
    <n v="24"/>
    <n v="4.99"/>
    <b v="0"/>
    <n v="4"/>
    <s v="Thursday"/>
    <s v="Weekday"/>
    <s v="Order&lt;=35"/>
    <x v="2"/>
  </r>
  <r>
    <n v="2"/>
    <n v="1"/>
    <s v="21-00311"/>
    <x v="3"/>
    <x v="3"/>
    <d v="1899-12-30T18:12:00"/>
    <s v="Delivered"/>
    <n v="42"/>
    <n v="200"/>
    <n v="4.99"/>
    <b v="1"/>
    <n v="4"/>
    <s v="Thursday"/>
    <s v="Weekday"/>
    <s v="Order&gt;35"/>
    <x v="2"/>
  </r>
  <r>
    <n v="2"/>
    <n v="1"/>
    <s v="21-00312"/>
    <x v="3"/>
    <x v="3"/>
    <d v="1899-12-30T18:19:00"/>
    <s v="Delivered"/>
    <n v="30"/>
    <n v="75"/>
    <n v="4.99"/>
    <b v="0"/>
    <n v="4"/>
    <s v="Thursday"/>
    <s v="Weekday"/>
    <s v="Order&gt;35"/>
    <x v="2"/>
  </r>
  <r>
    <n v="2"/>
    <n v="1"/>
    <s v="21-00313"/>
    <x v="3"/>
    <x v="3"/>
    <d v="1899-12-30T18:21:00"/>
    <s v="Delivered"/>
    <n v="31"/>
    <n v="103"/>
    <n v="4.99"/>
    <b v="0"/>
    <n v="4"/>
    <s v="Thursday"/>
    <s v="Weekday"/>
    <s v="Order&gt;35"/>
    <x v="2"/>
  </r>
  <r>
    <n v="2"/>
    <n v="1"/>
    <s v="21-00314"/>
    <x v="3"/>
    <x v="3"/>
    <d v="1899-12-30T18:23:00"/>
    <s v="Delivered"/>
    <n v="46"/>
    <n v="61"/>
    <n v="4.99"/>
    <b v="0"/>
    <n v="4"/>
    <s v="Thursday"/>
    <s v="Weekday"/>
    <s v="Order&gt;35"/>
    <x v="2"/>
  </r>
  <r>
    <n v="2"/>
    <n v="1"/>
    <s v="21-00315"/>
    <x v="3"/>
    <x v="3"/>
    <d v="1899-12-30T18:30:00"/>
    <s v="Delivered"/>
    <n v="42"/>
    <n v="81"/>
    <n v="4.99"/>
    <b v="0"/>
    <n v="4"/>
    <s v="Thursday"/>
    <s v="Weekday"/>
    <s v="Order&gt;35"/>
    <x v="2"/>
  </r>
  <r>
    <n v="2"/>
    <n v="1"/>
    <s v="21-00316"/>
    <x v="3"/>
    <x v="3"/>
    <d v="1899-12-30T18:37:00"/>
    <s v="Delivered"/>
    <n v="40"/>
    <n v="53"/>
    <n v="4.99"/>
    <b v="0"/>
    <n v="4"/>
    <s v="Thursday"/>
    <s v="Weekday"/>
    <s v="Order&gt;35"/>
    <x v="2"/>
  </r>
  <r>
    <n v="2"/>
    <n v="1"/>
    <s v="21-00317"/>
    <x v="3"/>
    <x v="3"/>
    <d v="1899-12-30T18:37:00"/>
    <s v="Delivered"/>
    <n v="32"/>
    <n v="82"/>
    <n v="4.99"/>
    <b v="1"/>
    <n v="4"/>
    <s v="Thursday"/>
    <s v="Weekday"/>
    <s v="Order&gt;35"/>
    <x v="2"/>
  </r>
  <r>
    <n v="2"/>
    <n v="1"/>
    <s v="21-00318"/>
    <x v="3"/>
    <x v="3"/>
    <d v="1899-12-30T18:43:00"/>
    <s v="Delivered"/>
    <n v="36"/>
    <n v="104"/>
    <n v="4.99"/>
    <b v="1"/>
    <n v="4"/>
    <s v="Thursday"/>
    <s v="Weekday"/>
    <s v="Order&gt;35"/>
    <x v="2"/>
  </r>
  <r>
    <n v="2"/>
    <n v="1"/>
    <s v="21-00319"/>
    <x v="3"/>
    <x v="3"/>
    <d v="1899-12-30T18:47:00"/>
    <s v="Delivered"/>
    <n v="30"/>
    <n v="50"/>
    <n v="4.99"/>
    <b v="0"/>
    <n v="4"/>
    <s v="Thursday"/>
    <s v="Weekday"/>
    <s v="Order&gt;35"/>
    <x v="2"/>
  </r>
  <r>
    <n v="2"/>
    <n v="1"/>
    <s v="21-00320"/>
    <x v="3"/>
    <x v="3"/>
    <d v="1899-12-30T18:51:00"/>
    <s v="Delivered"/>
    <n v="43"/>
    <n v="96"/>
    <n v="4.99"/>
    <b v="0"/>
    <n v="4"/>
    <s v="Thursday"/>
    <s v="Weekday"/>
    <s v="Order&gt;35"/>
    <x v="2"/>
  </r>
  <r>
    <n v="2"/>
    <n v="1"/>
    <s v="21-00321"/>
    <x v="3"/>
    <x v="3"/>
    <d v="1899-12-30T18:54:00"/>
    <s v="Delivered"/>
    <n v="46"/>
    <n v="66"/>
    <n v="4.99"/>
    <b v="0"/>
    <n v="4"/>
    <s v="Thursday"/>
    <s v="Weekday"/>
    <s v="Order&gt;35"/>
    <x v="2"/>
  </r>
  <r>
    <n v="2"/>
    <n v="1"/>
    <s v="21-00322"/>
    <x v="3"/>
    <x v="3"/>
    <d v="1899-12-30T18:57:00"/>
    <s v="Delivered"/>
    <n v="33"/>
    <n v="61"/>
    <n v="4.99"/>
    <b v="0"/>
    <n v="4"/>
    <s v="Thursday"/>
    <s v="Weekday"/>
    <s v="Order&gt;35"/>
    <x v="2"/>
  </r>
  <r>
    <n v="2"/>
    <n v="1"/>
    <s v="21-00323"/>
    <x v="3"/>
    <x v="3"/>
    <d v="1899-12-30T19:09:00"/>
    <s v="Delivered"/>
    <n v="35"/>
    <n v="62"/>
    <n v="4.99"/>
    <b v="0"/>
    <n v="4"/>
    <s v="Thursday"/>
    <s v="Weekday"/>
    <s v="Order&gt;35"/>
    <x v="2"/>
  </r>
  <r>
    <n v="2"/>
    <n v="1"/>
    <s v="21-00324"/>
    <x v="3"/>
    <x v="3"/>
    <d v="1899-12-30T19:09:00"/>
    <s v="Delivered"/>
    <n v="32"/>
    <n v="119"/>
    <n v="4.99"/>
    <b v="0"/>
    <n v="4"/>
    <s v="Thursday"/>
    <s v="Weekday"/>
    <s v="Order&gt;35"/>
    <x v="2"/>
  </r>
  <r>
    <n v="2"/>
    <n v="1"/>
    <s v="21-00325"/>
    <x v="3"/>
    <x v="3"/>
    <d v="1899-12-30T19:12:00"/>
    <s v="Delivered"/>
    <n v="39"/>
    <n v="26"/>
    <n v="4.99"/>
    <b v="0"/>
    <n v="4"/>
    <s v="Thursday"/>
    <s v="Weekday"/>
    <s v="Order&lt;=35"/>
    <x v="2"/>
  </r>
  <r>
    <n v="2"/>
    <n v="1"/>
    <s v="21-00327"/>
    <x v="3"/>
    <x v="3"/>
    <d v="1899-12-30T19:18:00"/>
    <s v="Delivered"/>
    <n v="40"/>
    <n v="21"/>
    <n v="4.99"/>
    <b v="0"/>
    <n v="4"/>
    <s v="Thursday"/>
    <s v="Weekday"/>
    <s v="Order&lt;=35"/>
    <x v="2"/>
  </r>
  <r>
    <n v="2"/>
    <n v="1"/>
    <s v="21-00326"/>
    <x v="3"/>
    <x v="3"/>
    <d v="1899-12-30T19:18:00"/>
    <s v="Delivered"/>
    <n v="36"/>
    <n v="76"/>
    <n v="4.99"/>
    <b v="0"/>
    <n v="4"/>
    <s v="Thursday"/>
    <s v="Weekday"/>
    <s v="Order&gt;35"/>
    <x v="2"/>
  </r>
  <r>
    <n v="2"/>
    <n v="1"/>
    <s v="21-00328"/>
    <x v="3"/>
    <x v="3"/>
    <d v="1899-12-30T19:23:00"/>
    <s v="Delivered"/>
    <n v="21"/>
    <n v="27"/>
    <n v="4.99"/>
    <b v="0"/>
    <n v="4"/>
    <s v="Thursday"/>
    <s v="Weekday"/>
    <s v="Order&lt;=35"/>
    <x v="2"/>
  </r>
  <r>
    <n v="2"/>
    <n v="1"/>
    <s v="21-00329"/>
    <x v="3"/>
    <x v="3"/>
    <d v="1899-12-30T19:33:00"/>
    <s v="Delivered"/>
    <n v="28"/>
    <n v="41"/>
    <n v="4.99"/>
    <b v="0"/>
    <n v="4"/>
    <s v="Thursday"/>
    <s v="Weekday"/>
    <s v="Order&gt;35"/>
    <x v="2"/>
  </r>
  <r>
    <n v="2"/>
    <n v="1"/>
    <s v="21-00330"/>
    <x v="3"/>
    <x v="3"/>
    <d v="1899-12-30T19:45:00"/>
    <s v="Delivered"/>
    <n v="22"/>
    <n v="173"/>
    <n v="4.99"/>
    <b v="0"/>
    <n v="4"/>
    <s v="Thursday"/>
    <s v="Weekday"/>
    <s v="Order&gt;35"/>
    <x v="2"/>
  </r>
  <r>
    <n v="2"/>
    <n v="1"/>
    <s v="21-00331"/>
    <x v="3"/>
    <x v="3"/>
    <d v="1899-12-30T19:46:00"/>
    <s v="Delivered"/>
    <n v="20"/>
    <n v="76"/>
    <n v="4.99"/>
    <b v="0"/>
    <n v="4"/>
    <s v="Thursday"/>
    <s v="Weekday"/>
    <s v="Order&gt;35"/>
    <x v="2"/>
  </r>
  <r>
    <n v="2"/>
    <n v="1"/>
    <s v="21-00332"/>
    <x v="3"/>
    <x v="3"/>
    <d v="1899-12-30T20:24:00"/>
    <s v="Delivered"/>
    <n v="27"/>
    <n v="32"/>
    <n v="4.99"/>
    <b v="0"/>
    <n v="4"/>
    <s v="Thursday"/>
    <s v="Weekday"/>
    <s v="Order&lt;=35"/>
    <x v="2"/>
  </r>
  <r>
    <n v="2"/>
    <n v="1"/>
    <s v="21-00333"/>
    <x v="4"/>
    <x v="4"/>
    <d v="1899-12-30T12:00:00"/>
    <s v="Delivered"/>
    <n v="36"/>
    <n v="32"/>
    <n v="4.99"/>
    <b v="0"/>
    <n v="5"/>
    <s v="Friday"/>
    <s v="Weekend"/>
    <s v="Order&lt;=35"/>
    <x v="0"/>
  </r>
  <r>
    <n v="2"/>
    <n v="1"/>
    <s v="21-00334"/>
    <x v="4"/>
    <x v="4"/>
    <d v="1899-12-30T12:02:00"/>
    <s v="Delivered"/>
    <n v="42"/>
    <n v="56"/>
    <n v="4.99"/>
    <b v="0"/>
    <n v="5"/>
    <s v="Friday"/>
    <s v="Weekend"/>
    <s v="Order&gt;35"/>
    <x v="0"/>
  </r>
  <r>
    <n v="2"/>
    <n v="1"/>
    <s v="21-00335"/>
    <x v="4"/>
    <x v="4"/>
    <d v="1899-12-30T12:10:00"/>
    <s v="Delivered"/>
    <n v="30"/>
    <n v="247"/>
    <n v="4.99"/>
    <b v="1"/>
    <n v="5"/>
    <s v="Friday"/>
    <s v="Weekend"/>
    <s v="Order&gt;35"/>
    <x v="0"/>
  </r>
  <r>
    <n v="2"/>
    <n v="1"/>
    <s v="21-00336"/>
    <x v="4"/>
    <x v="4"/>
    <d v="1899-12-30T12:11:00"/>
    <s v="Delivered"/>
    <n v="33"/>
    <n v="71"/>
    <n v="4.99"/>
    <b v="0"/>
    <n v="5"/>
    <s v="Friday"/>
    <s v="Weekend"/>
    <s v="Order&gt;35"/>
    <x v="0"/>
  </r>
  <r>
    <n v="2"/>
    <n v="1"/>
    <s v="21-00337"/>
    <x v="4"/>
    <x v="4"/>
    <d v="1899-12-30T12:29:00"/>
    <s v="Delivered"/>
    <n v="44"/>
    <n v="63"/>
    <n v="4.99"/>
    <b v="0"/>
    <n v="5"/>
    <s v="Friday"/>
    <s v="Weekend"/>
    <s v="Order&gt;35"/>
    <x v="0"/>
  </r>
  <r>
    <n v="2"/>
    <n v="1"/>
    <s v="21-00338"/>
    <x v="4"/>
    <x v="4"/>
    <d v="1899-12-30T12:34:00"/>
    <s v="Delivered"/>
    <n v="46"/>
    <n v="44"/>
    <n v="4.99"/>
    <b v="0"/>
    <n v="5"/>
    <s v="Friday"/>
    <s v="Weekend"/>
    <s v="Order&gt;35"/>
    <x v="0"/>
  </r>
  <r>
    <n v="2"/>
    <n v="1"/>
    <s v="21-00339"/>
    <x v="4"/>
    <x v="4"/>
    <d v="1899-12-30T12:38:00"/>
    <s v="Delivered"/>
    <n v="39"/>
    <n v="86"/>
    <n v="4.99"/>
    <b v="1"/>
    <n v="5"/>
    <s v="Friday"/>
    <s v="Weekend"/>
    <s v="Order&gt;35"/>
    <x v="0"/>
  </r>
  <r>
    <n v="2"/>
    <n v="1"/>
    <s v="21-00340"/>
    <x v="4"/>
    <x v="4"/>
    <d v="1899-12-30T12:40:00"/>
    <s v="Delivered"/>
    <n v="36"/>
    <n v="99"/>
    <n v="4.99"/>
    <b v="0"/>
    <n v="5"/>
    <s v="Friday"/>
    <s v="Weekend"/>
    <s v="Order&gt;35"/>
    <x v="0"/>
  </r>
  <r>
    <n v="2"/>
    <n v="1"/>
    <s v="21-00341"/>
    <x v="4"/>
    <x v="4"/>
    <d v="1899-12-30T12:43:00"/>
    <s v="Delivered"/>
    <n v="37"/>
    <n v="61"/>
    <n v="4.99"/>
    <b v="0"/>
    <n v="5"/>
    <s v="Friday"/>
    <s v="Weekend"/>
    <s v="Order&gt;35"/>
    <x v="0"/>
  </r>
  <r>
    <n v="2"/>
    <n v="1"/>
    <s v="21-00342"/>
    <x v="4"/>
    <x v="4"/>
    <d v="1899-12-30T12:47:00"/>
    <s v="Delivered"/>
    <n v="48"/>
    <n v="22"/>
    <n v="4.99"/>
    <b v="0"/>
    <n v="5"/>
    <s v="Friday"/>
    <s v="Weekend"/>
    <s v="Order&lt;=35"/>
    <x v="0"/>
  </r>
  <r>
    <n v="2"/>
    <n v="1"/>
    <s v="21-00343"/>
    <x v="4"/>
    <x v="4"/>
    <d v="1899-12-30T12:51:00"/>
    <s v="Delivered"/>
    <n v="38"/>
    <n v="210"/>
    <n v="4.99"/>
    <b v="0"/>
    <n v="5"/>
    <s v="Friday"/>
    <s v="Weekend"/>
    <s v="Order&gt;35"/>
    <x v="0"/>
  </r>
  <r>
    <n v="2"/>
    <n v="1"/>
    <s v="21-00344"/>
    <x v="4"/>
    <x v="4"/>
    <d v="1899-12-30T13:03:00"/>
    <s v="Delivered"/>
    <n v="33"/>
    <n v="76"/>
    <n v="4.99"/>
    <b v="0"/>
    <n v="5"/>
    <s v="Friday"/>
    <s v="Weekend"/>
    <s v="Order&gt;35"/>
    <x v="0"/>
  </r>
  <r>
    <n v="2"/>
    <n v="1"/>
    <s v="21-00345"/>
    <x v="4"/>
    <x v="4"/>
    <d v="1899-12-30T13:11:00"/>
    <s v="Delivered"/>
    <n v="32"/>
    <n v="77"/>
    <n v="4.99"/>
    <b v="0"/>
    <n v="5"/>
    <s v="Friday"/>
    <s v="Weekend"/>
    <s v="Order&gt;35"/>
    <x v="0"/>
  </r>
  <r>
    <n v="2"/>
    <n v="1"/>
    <s v="21-00346"/>
    <x v="4"/>
    <x v="4"/>
    <d v="1899-12-30T13:18:00"/>
    <s v="Delivered"/>
    <n v="30"/>
    <n v="82"/>
    <n v="4.99"/>
    <b v="1"/>
    <n v="5"/>
    <s v="Friday"/>
    <s v="Weekend"/>
    <s v="Order&gt;35"/>
    <x v="0"/>
  </r>
  <r>
    <n v="2"/>
    <n v="1"/>
    <s v="21-00347"/>
    <x v="4"/>
    <x v="4"/>
    <d v="1899-12-30T13:24:00"/>
    <s v="Delivered"/>
    <n v="26"/>
    <n v="69"/>
    <n v="4.99"/>
    <b v="0"/>
    <n v="5"/>
    <s v="Friday"/>
    <s v="Weekend"/>
    <s v="Order&gt;35"/>
    <x v="0"/>
  </r>
  <r>
    <n v="2"/>
    <n v="1"/>
    <s v="21-00348"/>
    <x v="4"/>
    <x v="4"/>
    <d v="1899-12-30T13:29:00"/>
    <s v="Delivered"/>
    <n v="21"/>
    <n v="37"/>
    <n v="4.99"/>
    <b v="0"/>
    <n v="5"/>
    <s v="Friday"/>
    <s v="Weekend"/>
    <s v="Order&gt;35"/>
    <x v="0"/>
  </r>
  <r>
    <n v="2"/>
    <n v="1"/>
    <s v="21-00349"/>
    <x v="4"/>
    <x v="4"/>
    <d v="1899-12-30T13:33:00"/>
    <s v="Delivered"/>
    <n v="39"/>
    <n v="81"/>
    <n v="4.99"/>
    <b v="0"/>
    <n v="5"/>
    <s v="Friday"/>
    <s v="Weekend"/>
    <s v="Order&gt;35"/>
    <x v="0"/>
  </r>
  <r>
    <n v="2"/>
    <n v="1"/>
    <s v="21-00350"/>
    <x v="4"/>
    <x v="4"/>
    <d v="1899-12-30T13:38:00"/>
    <s v="Delivered"/>
    <n v="31"/>
    <n v="96"/>
    <n v="4.99"/>
    <b v="1"/>
    <n v="5"/>
    <s v="Friday"/>
    <s v="Weekend"/>
    <s v="Order&gt;35"/>
    <x v="0"/>
  </r>
  <r>
    <n v="2"/>
    <n v="1"/>
    <s v="21-00352"/>
    <x v="4"/>
    <x v="4"/>
    <d v="1899-12-30T13:49:00"/>
    <s v="Delivered"/>
    <n v="35"/>
    <n v="44"/>
    <n v="4.99"/>
    <b v="0"/>
    <n v="5"/>
    <s v="Friday"/>
    <s v="Weekend"/>
    <s v="Order&gt;35"/>
    <x v="0"/>
  </r>
  <r>
    <n v="2"/>
    <n v="1"/>
    <s v="21-00351"/>
    <x v="4"/>
    <x v="4"/>
    <d v="1899-12-30T13:49:00"/>
    <s v="Delivered"/>
    <n v="34"/>
    <n v="89"/>
    <n v="4.99"/>
    <b v="0"/>
    <n v="5"/>
    <s v="Friday"/>
    <s v="Weekend"/>
    <s v="Order&gt;35"/>
    <x v="0"/>
  </r>
  <r>
    <n v="2"/>
    <n v="1"/>
    <s v="21-00353"/>
    <x v="4"/>
    <x v="4"/>
    <d v="1899-12-30T14:14:00"/>
    <s v="Delivered"/>
    <n v="21"/>
    <n v="26"/>
    <n v="4.99"/>
    <b v="0"/>
    <n v="5"/>
    <s v="Friday"/>
    <s v="Weekend"/>
    <s v="Order&lt;=35"/>
    <x v="0"/>
  </r>
  <r>
    <n v="2"/>
    <n v="1"/>
    <s v="21-00354"/>
    <x v="4"/>
    <x v="4"/>
    <d v="1899-12-30T14:23:00"/>
    <s v="Delivered"/>
    <n v="35"/>
    <n v="53"/>
    <n v="4.99"/>
    <b v="0"/>
    <n v="5"/>
    <s v="Friday"/>
    <s v="Weekend"/>
    <s v="Order&gt;35"/>
    <x v="0"/>
  </r>
  <r>
    <n v="2"/>
    <n v="1"/>
    <s v="21-00355"/>
    <x v="4"/>
    <x v="4"/>
    <d v="1899-12-30T14:39:00"/>
    <s v="Delivered"/>
    <n v="26"/>
    <n v="111"/>
    <n v="4.99"/>
    <b v="0"/>
    <n v="5"/>
    <s v="Friday"/>
    <s v="Weekend"/>
    <s v="Order&gt;35"/>
    <x v="0"/>
  </r>
  <r>
    <n v="2"/>
    <n v="1"/>
    <s v="21-00356"/>
    <x v="4"/>
    <x v="4"/>
    <d v="1899-12-30T15:30:00"/>
    <s v="Delivered"/>
    <n v="26"/>
    <n v="108"/>
    <n v="4.99"/>
    <b v="0"/>
    <n v="5"/>
    <s v="Friday"/>
    <s v="Weekend"/>
    <s v="Order&gt;35"/>
    <x v="1"/>
  </r>
  <r>
    <n v="2"/>
    <n v="1"/>
    <s v="21-00357"/>
    <x v="4"/>
    <x v="4"/>
    <d v="1899-12-30T15:33:00"/>
    <s v="Delivered"/>
    <n v="26"/>
    <n v="75"/>
    <n v="4.99"/>
    <b v="1"/>
    <n v="5"/>
    <s v="Friday"/>
    <s v="Weekend"/>
    <s v="Order&gt;35"/>
    <x v="1"/>
  </r>
  <r>
    <n v="2"/>
    <n v="1"/>
    <s v="21-00358"/>
    <x v="4"/>
    <x v="4"/>
    <d v="1899-12-30T15:35:00"/>
    <s v="Delivered"/>
    <n v="32"/>
    <n v="53"/>
    <n v="4.99"/>
    <b v="0"/>
    <n v="5"/>
    <s v="Friday"/>
    <s v="Weekend"/>
    <s v="Order&gt;35"/>
    <x v="1"/>
  </r>
  <r>
    <n v="2"/>
    <n v="1"/>
    <s v="21-00359"/>
    <x v="4"/>
    <x v="4"/>
    <d v="1899-12-30T15:41:00"/>
    <s v="Delivered"/>
    <n v="21"/>
    <n v="210"/>
    <n v="4.99"/>
    <b v="1"/>
    <n v="5"/>
    <s v="Friday"/>
    <s v="Weekend"/>
    <s v="Order&gt;35"/>
    <x v="1"/>
  </r>
  <r>
    <n v="2"/>
    <n v="1"/>
    <s v="21-00360"/>
    <x v="4"/>
    <x v="4"/>
    <d v="1899-12-30T15:50:00"/>
    <s v="Delivered"/>
    <n v="37"/>
    <n v="63"/>
    <n v="4.99"/>
    <b v="0"/>
    <n v="5"/>
    <s v="Friday"/>
    <s v="Weekend"/>
    <s v="Order&gt;35"/>
    <x v="1"/>
  </r>
  <r>
    <n v="2"/>
    <n v="1"/>
    <s v="21-00361"/>
    <x v="4"/>
    <x v="4"/>
    <d v="1899-12-30T15:56:00"/>
    <s v="Delivered"/>
    <n v="25"/>
    <n v="77"/>
    <n v="4.99"/>
    <b v="0"/>
    <n v="5"/>
    <s v="Friday"/>
    <s v="Weekend"/>
    <s v="Order&gt;35"/>
    <x v="1"/>
  </r>
  <r>
    <n v="2"/>
    <n v="1"/>
    <s v="21-00362"/>
    <x v="4"/>
    <x v="4"/>
    <d v="1899-12-30T16:03:00"/>
    <s v="Delivered"/>
    <n v="33"/>
    <n v="29"/>
    <n v="4.99"/>
    <b v="0"/>
    <n v="5"/>
    <s v="Friday"/>
    <s v="Weekend"/>
    <s v="Order&lt;=35"/>
    <x v="1"/>
  </r>
  <r>
    <n v="2"/>
    <n v="1"/>
    <s v="21-00363"/>
    <x v="4"/>
    <x v="4"/>
    <d v="1899-12-30T16:05:00"/>
    <s v="Delivered"/>
    <n v="43"/>
    <n v="90"/>
    <n v="4.99"/>
    <b v="0"/>
    <n v="5"/>
    <s v="Friday"/>
    <s v="Weekend"/>
    <s v="Order&gt;35"/>
    <x v="1"/>
  </r>
  <r>
    <n v="2"/>
    <n v="1"/>
    <s v="21-00364"/>
    <x v="4"/>
    <x v="4"/>
    <d v="1899-12-30T16:08:00"/>
    <s v="Delivered"/>
    <n v="53"/>
    <n v="158"/>
    <n v="4.99"/>
    <b v="1"/>
    <n v="5"/>
    <s v="Friday"/>
    <s v="Weekend"/>
    <s v="Order&gt;35"/>
    <x v="1"/>
  </r>
  <r>
    <n v="2"/>
    <n v="1"/>
    <s v="21-00365"/>
    <x v="4"/>
    <x v="4"/>
    <d v="1899-12-30T16:09:00"/>
    <s v="Delivered"/>
    <n v="47"/>
    <n v="91"/>
    <n v="4.99"/>
    <b v="0"/>
    <n v="5"/>
    <s v="Friday"/>
    <s v="Weekend"/>
    <s v="Order&gt;35"/>
    <x v="1"/>
  </r>
  <r>
    <n v="2"/>
    <n v="1"/>
    <s v="21-00366"/>
    <x v="4"/>
    <x v="4"/>
    <d v="1899-12-30T16:11:00"/>
    <s v="Delivered"/>
    <n v="33"/>
    <n v="32"/>
    <n v="4.99"/>
    <b v="0"/>
    <n v="5"/>
    <s v="Friday"/>
    <s v="Weekend"/>
    <s v="Order&lt;=35"/>
    <x v="1"/>
  </r>
  <r>
    <n v="2"/>
    <n v="1"/>
    <s v="21-00367"/>
    <x v="4"/>
    <x v="4"/>
    <d v="1899-12-30T16:17:00"/>
    <s v="Delivered"/>
    <n v="33"/>
    <n v="34"/>
    <n v="4.99"/>
    <b v="0"/>
    <n v="5"/>
    <s v="Friday"/>
    <s v="Weekend"/>
    <s v="Order&lt;=35"/>
    <x v="1"/>
  </r>
  <r>
    <n v="2"/>
    <n v="1"/>
    <s v="21-00368"/>
    <x v="4"/>
    <x v="4"/>
    <d v="1899-12-30T16:30:00"/>
    <s v="Delivered"/>
    <n v="28"/>
    <n v="61"/>
    <n v="4.99"/>
    <b v="0"/>
    <n v="5"/>
    <s v="Friday"/>
    <s v="Weekend"/>
    <s v="Order&gt;35"/>
    <x v="1"/>
  </r>
  <r>
    <n v="2"/>
    <n v="1"/>
    <s v="21-00369"/>
    <x v="4"/>
    <x v="4"/>
    <d v="1899-12-30T16:41:00"/>
    <s v="Delivered"/>
    <n v="39"/>
    <n v="44"/>
    <n v="4.99"/>
    <b v="0"/>
    <n v="5"/>
    <s v="Friday"/>
    <s v="Weekend"/>
    <s v="Order&gt;35"/>
    <x v="1"/>
  </r>
  <r>
    <n v="2"/>
    <n v="1"/>
    <s v="21-00370"/>
    <x v="4"/>
    <x v="4"/>
    <d v="1899-12-30T16:44:00"/>
    <s v="Delivered"/>
    <n v="43"/>
    <n v="36"/>
    <n v="4.99"/>
    <b v="0"/>
    <n v="5"/>
    <s v="Friday"/>
    <s v="Weekend"/>
    <s v="Order&gt;35"/>
    <x v="1"/>
  </r>
  <r>
    <n v="2"/>
    <n v="1"/>
    <s v="21-00371"/>
    <x v="4"/>
    <x v="4"/>
    <d v="1899-12-30T16:55:00"/>
    <s v="Delivered"/>
    <n v="44"/>
    <n v="35"/>
    <n v="4.99"/>
    <b v="0"/>
    <n v="5"/>
    <s v="Friday"/>
    <s v="Weekend"/>
    <s v="Order&lt;=35"/>
    <x v="1"/>
  </r>
  <r>
    <n v="2"/>
    <n v="1"/>
    <s v="21-00372"/>
    <x v="4"/>
    <x v="4"/>
    <d v="1899-12-30T16:57:00"/>
    <s v="Delivered"/>
    <n v="32"/>
    <n v="89"/>
    <n v="4.99"/>
    <b v="0"/>
    <n v="5"/>
    <s v="Friday"/>
    <s v="Weekend"/>
    <s v="Order&gt;35"/>
    <x v="1"/>
  </r>
  <r>
    <n v="2"/>
    <n v="1"/>
    <s v="21-00373"/>
    <x v="4"/>
    <x v="4"/>
    <d v="1899-12-30T17:00:00"/>
    <s v="Void"/>
    <s v="N/A"/>
    <n v="36"/>
    <n v="4.99"/>
    <b v="0"/>
    <n v="5"/>
    <s v="Friday"/>
    <s v="Weekend"/>
    <s v="Order&gt;35"/>
    <x v="1"/>
  </r>
  <r>
    <n v="2"/>
    <n v="1"/>
    <s v="21-00374"/>
    <x v="4"/>
    <x v="4"/>
    <d v="1899-12-30T17:01:00"/>
    <s v="Void"/>
    <s v="N/A"/>
    <n v="37"/>
    <n v="4.99"/>
    <b v="0"/>
    <n v="5"/>
    <s v="Friday"/>
    <s v="Weekend"/>
    <s v="Order&gt;35"/>
    <x v="1"/>
  </r>
  <r>
    <n v="2"/>
    <n v="1"/>
    <s v="21-00376"/>
    <x v="4"/>
    <x v="4"/>
    <d v="1899-12-30T17:02:00"/>
    <s v="Delivered"/>
    <n v="98"/>
    <n v="43"/>
    <n v="4.99"/>
    <b v="0"/>
    <n v="5"/>
    <s v="Friday"/>
    <s v="Weekend"/>
    <s v="Order&gt;35"/>
    <x v="1"/>
  </r>
  <r>
    <n v="2"/>
    <n v="1"/>
    <s v="21-00375"/>
    <x v="4"/>
    <x v="4"/>
    <d v="1899-12-30T17:02:00"/>
    <s v="Delivered"/>
    <n v="93"/>
    <n v="55"/>
    <n v="4.99"/>
    <b v="0"/>
    <n v="5"/>
    <s v="Friday"/>
    <s v="Weekend"/>
    <s v="Order&gt;35"/>
    <x v="1"/>
  </r>
  <r>
    <n v="2"/>
    <n v="1"/>
    <s v="21-00377"/>
    <x v="4"/>
    <x v="4"/>
    <d v="1899-12-30T17:03:00"/>
    <s v="Void"/>
    <s v="N/A"/>
    <n v="27"/>
    <n v="4.99"/>
    <b v="0"/>
    <n v="5"/>
    <s v="Friday"/>
    <s v="Weekend"/>
    <s v="Order&lt;=35"/>
    <x v="1"/>
  </r>
  <r>
    <n v="2"/>
    <n v="1"/>
    <s v="21-00378"/>
    <x v="4"/>
    <x v="4"/>
    <d v="1899-12-30T17:04:00"/>
    <s v="Delivered"/>
    <n v="116"/>
    <n v="61"/>
    <n v="4.99"/>
    <b v="0"/>
    <n v="5"/>
    <s v="Friday"/>
    <s v="Weekend"/>
    <s v="Order&gt;35"/>
    <x v="1"/>
  </r>
  <r>
    <n v="2"/>
    <n v="1"/>
    <s v="21-00379"/>
    <x v="4"/>
    <x v="4"/>
    <d v="1899-12-30T17:05:00"/>
    <s v="Delivered"/>
    <n v="84"/>
    <n v="144"/>
    <n v="4.99"/>
    <b v="0"/>
    <n v="5"/>
    <s v="Friday"/>
    <s v="Weekend"/>
    <s v="Order&gt;35"/>
    <x v="1"/>
  </r>
  <r>
    <n v="2"/>
    <n v="1"/>
    <s v="21-00381"/>
    <x v="4"/>
    <x v="4"/>
    <d v="1899-12-30T17:06:00"/>
    <s v="Void"/>
    <s v="N/A"/>
    <n v="28"/>
    <n v="4.99"/>
    <b v="0"/>
    <n v="5"/>
    <s v="Friday"/>
    <s v="Weekend"/>
    <s v="Order&lt;=35"/>
    <x v="1"/>
  </r>
  <r>
    <n v="2"/>
    <n v="1"/>
    <s v="21-00380"/>
    <x v="4"/>
    <x v="4"/>
    <d v="1899-12-30T17:06:00"/>
    <s v="Void"/>
    <s v="N/A"/>
    <n v="29"/>
    <n v="4.99"/>
    <b v="0"/>
    <n v="5"/>
    <s v="Friday"/>
    <s v="Weekend"/>
    <s v="Order&lt;=35"/>
    <x v="1"/>
  </r>
  <r>
    <n v="2"/>
    <n v="1"/>
    <s v="21-00382"/>
    <x v="4"/>
    <x v="4"/>
    <d v="1899-12-30T17:06:00"/>
    <s v="Delivered"/>
    <n v="87"/>
    <n v="54"/>
    <n v="4.99"/>
    <b v="0"/>
    <n v="5"/>
    <s v="Friday"/>
    <s v="Weekend"/>
    <s v="Order&gt;35"/>
    <x v="1"/>
  </r>
  <r>
    <n v="2"/>
    <n v="1"/>
    <s v="21-00383"/>
    <x v="4"/>
    <x v="4"/>
    <d v="1899-12-30T17:07:00"/>
    <s v="Void"/>
    <s v="N/A"/>
    <n v="36"/>
    <n v="4.99"/>
    <b v="0"/>
    <n v="5"/>
    <s v="Friday"/>
    <s v="Weekend"/>
    <s v="Order&gt;35"/>
    <x v="1"/>
  </r>
  <r>
    <n v="2"/>
    <n v="1"/>
    <s v="21-00384"/>
    <x v="4"/>
    <x v="4"/>
    <d v="1899-12-30T17:07:00"/>
    <s v="Delivered"/>
    <n v="84"/>
    <n v="70"/>
    <n v="4.99"/>
    <b v="0"/>
    <n v="5"/>
    <s v="Friday"/>
    <s v="Weekend"/>
    <s v="Order&gt;35"/>
    <x v="1"/>
  </r>
  <r>
    <n v="2"/>
    <n v="1"/>
    <s v="21-00386"/>
    <x v="4"/>
    <x v="4"/>
    <d v="1899-12-30T17:08:00"/>
    <s v="Void"/>
    <s v="N/A"/>
    <n v="26"/>
    <n v="4.99"/>
    <b v="0"/>
    <n v="5"/>
    <s v="Friday"/>
    <s v="Weekend"/>
    <s v="Order&lt;=35"/>
    <x v="1"/>
  </r>
  <r>
    <n v="2"/>
    <n v="1"/>
    <s v="21-00385"/>
    <x v="4"/>
    <x v="4"/>
    <d v="1899-12-30T17:08:00"/>
    <s v="Void"/>
    <s v="N/A"/>
    <n v="29"/>
    <n v="4.99"/>
    <b v="0"/>
    <n v="5"/>
    <s v="Friday"/>
    <s v="Weekend"/>
    <s v="Order&lt;=35"/>
    <x v="1"/>
  </r>
  <r>
    <n v="2"/>
    <n v="1"/>
    <s v="21-00387"/>
    <x v="4"/>
    <x v="4"/>
    <d v="1899-12-30T17:10:00"/>
    <s v="Void"/>
    <s v="N/A"/>
    <n v="36"/>
    <n v="4.99"/>
    <b v="0"/>
    <n v="5"/>
    <s v="Friday"/>
    <s v="Weekend"/>
    <s v="Order&gt;35"/>
    <x v="1"/>
  </r>
  <r>
    <n v="2"/>
    <n v="1"/>
    <s v="21-00389"/>
    <x v="4"/>
    <x v="4"/>
    <d v="1899-12-30T17:11:00"/>
    <s v="Void"/>
    <s v="N/A"/>
    <n v="42"/>
    <n v="4.99"/>
    <b v="0"/>
    <n v="5"/>
    <s v="Friday"/>
    <s v="Weekend"/>
    <s v="Order&gt;35"/>
    <x v="1"/>
  </r>
  <r>
    <n v="2"/>
    <n v="1"/>
    <s v="21-00388"/>
    <x v="4"/>
    <x v="4"/>
    <d v="1899-12-30T17:11:00"/>
    <s v="Delivered"/>
    <n v="85"/>
    <n v="80"/>
    <n v="4.99"/>
    <b v="0"/>
    <n v="5"/>
    <s v="Friday"/>
    <s v="Weekend"/>
    <s v="Order&gt;35"/>
    <x v="1"/>
  </r>
  <r>
    <n v="2"/>
    <n v="1"/>
    <s v="21-00391"/>
    <x v="4"/>
    <x v="4"/>
    <d v="1899-12-30T17:12:00"/>
    <s v="Void"/>
    <s v="N/A"/>
    <n v="23"/>
    <n v="4.99"/>
    <b v="0"/>
    <n v="5"/>
    <s v="Friday"/>
    <s v="Weekend"/>
    <s v="Order&lt;=35"/>
    <x v="1"/>
  </r>
  <r>
    <n v="2"/>
    <n v="1"/>
    <s v="21-00390"/>
    <x v="4"/>
    <x v="4"/>
    <d v="1899-12-30T17:12:00"/>
    <s v="Delivered"/>
    <n v="93"/>
    <n v="75"/>
    <n v="4.99"/>
    <b v="0"/>
    <n v="5"/>
    <s v="Friday"/>
    <s v="Weekend"/>
    <s v="Order&gt;35"/>
    <x v="1"/>
  </r>
  <r>
    <n v="2"/>
    <n v="1"/>
    <s v="21-00392"/>
    <x v="4"/>
    <x v="4"/>
    <d v="1899-12-30T17:15:00"/>
    <s v="Void"/>
    <s v="N/A"/>
    <n v="39"/>
    <n v="4.99"/>
    <b v="0"/>
    <n v="5"/>
    <s v="Friday"/>
    <s v="Weekend"/>
    <s v="Order&gt;35"/>
    <x v="1"/>
  </r>
  <r>
    <n v="2"/>
    <n v="1"/>
    <s v="21-00394"/>
    <x v="4"/>
    <x v="4"/>
    <d v="1899-12-30T17:16:00"/>
    <s v="Void"/>
    <s v="N/A"/>
    <n v="28"/>
    <n v="4.99"/>
    <b v="0"/>
    <n v="5"/>
    <s v="Friday"/>
    <s v="Weekend"/>
    <s v="Order&lt;=35"/>
    <x v="1"/>
  </r>
  <r>
    <n v="2"/>
    <n v="1"/>
    <s v="21-00393"/>
    <x v="4"/>
    <x v="4"/>
    <d v="1899-12-30T17:16:00"/>
    <s v="Void"/>
    <s v="N/A"/>
    <n v="40"/>
    <n v="4.99"/>
    <b v="0"/>
    <n v="5"/>
    <s v="Friday"/>
    <s v="Weekend"/>
    <s v="Order&gt;35"/>
    <x v="1"/>
  </r>
  <r>
    <n v="2"/>
    <n v="1"/>
    <s v="21-00395"/>
    <x v="4"/>
    <x v="4"/>
    <d v="1899-12-30T17:19:00"/>
    <s v="Delivered"/>
    <n v="99"/>
    <n v="67"/>
    <n v="4.99"/>
    <b v="0"/>
    <n v="5"/>
    <s v="Friday"/>
    <s v="Weekend"/>
    <s v="Order&gt;35"/>
    <x v="1"/>
  </r>
  <r>
    <n v="2"/>
    <n v="1"/>
    <s v="21-00397"/>
    <x v="4"/>
    <x v="4"/>
    <d v="1899-12-30T17:21:00"/>
    <s v="Delivered"/>
    <n v="112"/>
    <n v="54"/>
    <n v="4.99"/>
    <b v="0"/>
    <n v="5"/>
    <s v="Friday"/>
    <s v="Weekend"/>
    <s v="Order&gt;35"/>
    <x v="1"/>
  </r>
  <r>
    <n v="2"/>
    <n v="1"/>
    <s v="21-00396"/>
    <x v="4"/>
    <x v="4"/>
    <d v="1899-12-30T17:21:00"/>
    <s v="Delivered"/>
    <n v="111"/>
    <n v="59"/>
    <n v="4.99"/>
    <b v="0"/>
    <n v="5"/>
    <s v="Friday"/>
    <s v="Weekend"/>
    <s v="Order&gt;35"/>
    <x v="1"/>
  </r>
  <r>
    <n v="2"/>
    <n v="1"/>
    <s v="21-00398"/>
    <x v="4"/>
    <x v="4"/>
    <d v="1899-12-30T17:22:00"/>
    <s v="Void"/>
    <s v="N/A"/>
    <n v="32"/>
    <n v="4.99"/>
    <b v="0"/>
    <n v="5"/>
    <s v="Friday"/>
    <s v="Weekend"/>
    <s v="Order&lt;=35"/>
    <x v="1"/>
  </r>
  <r>
    <n v="2"/>
    <n v="1"/>
    <s v="21-00399"/>
    <x v="4"/>
    <x v="4"/>
    <d v="1899-12-30T17:26:00"/>
    <s v="Delivered"/>
    <n v="77"/>
    <n v="76"/>
    <n v="4.99"/>
    <b v="0"/>
    <n v="5"/>
    <s v="Friday"/>
    <s v="Weekend"/>
    <s v="Order&gt;35"/>
    <x v="1"/>
  </r>
  <r>
    <n v="2"/>
    <n v="1"/>
    <s v="21-00400"/>
    <x v="4"/>
    <x v="4"/>
    <d v="1899-12-30T17:27:00"/>
    <s v="Delivered"/>
    <n v="102"/>
    <n v="47"/>
    <n v="4.99"/>
    <b v="0"/>
    <n v="5"/>
    <s v="Friday"/>
    <s v="Weekend"/>
    <s v="Order&gt;35"/>
    <x v="1"/>
  </r>
  <r>
    <n v="2"/>
    <n v="1"/>
    <s v="21-00401"/>
    <x v="4"/>
    <x v="4"/>
    <d v="1899-12-30T17:28:00"/>
    <s v="Delivered"/>
    <n v="104"/>
    <n v="54"/>
    <n v="4.99"/>
    <b v="0"/>
    <n v="5"/>
    <s v="Friday"/>
    <s v="Weekend"/>
    <s v="Order&gt;35"/>
    <x v="1"/>
  </r>
  <r>
    <n v="2"/>
    <n v="1"/>
    <s v="21-00402"/>
    <x v="4"/>
    <x v="4"/>
    <d v="1899-12-30T17:29:00"/>
    <s v="Delivered"/>
    <n v="113"/>
    <n v="71"/>
    <n v="4.99"/>
    <b v="0"/>
    <n v="5"/>
    <s v="Friday"/>
    <s v="Weekend"/>
    <s v="Order&gt;35"/>
    <x v="1"/>
  </r>
  <r>
    <n v="2"/>
    <n v="1"/>
    <s v="21-00404"/>
    <x v="4"/>
    <x v="4"/>
    <d v="1899-12-30T17:30:00"/>
    <s v="Void"/>
    <s v="N/A"/>
    <n v="33"/>
    <n v="4.99"/>
    <b v="0"/>
    <n v="5"/>
    <s v="Friday"/>
    <s v="Weekend"/>
    <s v="Order&lt;=35"/>
    <x v="1"/>
  </r>
  <r>
    <n v="2"/>
    <n v="1"/>
    <s v="21-00403"/>
    <x v="4"/>
    <x v="4"/>
    <d v="1899-12-30T17:30:00"/>
    <s v="Delivered"/>
    <n v="85"/>
    <n v="181"/>
    <n v="4.99"/>
    <b v="1"/>
    <n v="5"/>
    <s v="Friday"/>
    <s v="Weekend"/>
    <s v="Order&gt;35"/>
    <x v="1"/>
  </r>
  <r>
    <n v="2"/>
    <n v="1"/>
    <s v="21-00405"/>
    <x v="4"/>
    <x v="4"/>
    <d v="1899-12-30T17:31:00"/>
    <s v="Void"/>
    <s v="N/A"/>
    <n v="40"/>
    <n v="4.99"/>
    <b v="0"/>
    <n v="5"/>
    <s v="Friday"/>
    <s v="Weekend"/>
    <s v="Order&gt;35"/>
    <x v="1"/>
  </r>
  <r>
    <n v="2"/>
    <n v="1"/>
    <s v="21-00406"/>
    <x v="4"/>
    <x v="4"/>
    <d v="1899-12-30T17:32:00"/>
    <s v="Delivered"/>
    <n v="121"/>
    <n v="51"/>
    <n v="4.99"/>
    <b v="1"/>
    <n v="5"/>
    <s v="Friday"/>
    <s v="Weekend"/>
    <s v="Order&gt;35"/>
    <x v="1"/>
  </r>
  <r>
    <n v="2"/>
    <n v="1"/>
    <s v="21-00408"/>
    <x v="4"/>
    <x v="4"/>
    <d v="1899-12-30T17:34:00"/>
    <s v="Delivered"/>
    <n v="104"/>
    <n v="59"/>
    <n v="4.99"/>
    <b v="0"/>
    <n v="5"/>
    <s v="Friday"/>
    <s v="Weekend"/>
    <s v="Order&gt;35"/>
    <x v="1"/>
  </r>
  <r>
    <n v="2"/>
    <n v="1"/>
    <s v="21-00407"/>
    <x v="4"/>
    <x v="4"/>
    <d v="1899-12-30T17:34:00"/>
    <s v="Delivered"/>
    <n v="77"/>
    <n v="72"/>
    <n v="4.99"/>
    <b v="0"/>
    <n v="5"/>
    <s v="Friday"/>
    <s v="Weekend"/>
    <s v="Order&gt;35"/>
    <x v="1"/>
  </r>
  <r>
    <n v="2"/>
    <n v="1"/>
    <s v="21-00410"/>
    <x v="4"/>
    <x v="4"/>
    <d v="1899-12-30T17:35:00"/>
    <s v="Void"/>
    <s v="N/A"/>
    <n v="21"/>
    <n v="4.99"/>
    <b v="0"/>
    <n v="5"/>
    <s v="Friday"/>
    <s v="Weekend"/>
    <s v="Order&lt;=35"/>
    <x v="1"/>
  </r>
  <r>
    <n v="2"/>
    <n v="1"/>
    <s v="21-00409"/>
    <x v="4"/>
    <x v="4"/>
    <d v="1899-12-30T17:35:00"/>
    <s v="Delivered"/>
    <n v="97"/>
    <n v="48"/>
    <n v="4.99"/>
    <b v="0"/>
    <n v="5"/>
    <s v="Friday"/>
    <s v="Weekend"/>
    <s v="Order&gt;35"/>
    <x v="1"/>
  </r>
  <r>
    <n v="2"/>
    <n v="1"/>
    <s v="21-00411"/>
    <x v="4"/>
    <x v="4"/>
    <d v="1899-12-30T17:36:00"/>
    <s v="Delivered"/>
    <n v="118"/>
    <n v="55"/>
    <n v="4.99"/>
    <b v="1"/>
    <n v="5"/>
    <s v="Friday"/>
    <s v="Weekend"/>
    <s v="Order&gt;35"/>
    <x v="1"/>
  </r>
  <r>
    <n v="2"/>
    <n v="1"/>
    <s v="21-00412"/>
    <x v="4"/>
    <x v="4"/>
    <d v="1899-12-30T17:38:00"/>
    <s v="Void"/>
    <s v="N/A"/>
    <n v="40"/>
    <n v="4.99"/>
    <b v="0"/>
    <n v="5"/>
    <s v="Friday"/>
    <s v="Weekend"/>
    <s v="Order&gt;35"/>
    <x v="1"/>
  </r>
  <r>
    <n v="2"/>
    <n v="1"/>
    <s v="21-00413"/>
    <x v="4"/>
    <x v="4"/>
    <d v="1899-12-30T17:40:00"/>
    <s v="Delivered"/>
    <n v="91"/>
    <n v="162"/>
    <n v="4.99"/>
    <b v="0"/>
    <n v="5"/>
    <s v="Friday"/>
    <s v="Weekend"/>
    <s v="Order&gt;35"/>
    <x v="1"/>
  </r>
  <r>
    <n v="2"/>
    <n v="1"/>
    <s v="21-00414"/>
    <x v="4"/>
    <x v="4"/>
    <d v="1899-12-30T17:41:00"/>
    <s v="Void"/>
    <s v="N/A"/>
    <n v="34"/>
    <n v="4.99"/>
    <b v="0"/>
    <n v="5"/>
    <s v="Friday"/>
    <s v="Weekend"/>
    <s v="Order&lt;=35"/>
    <x v="1"/>
  </r>
  <r>
    <n v="2"/>
    <n v="1"/>
    <s v="21-00415"/>
    <x v="4"/>
    <x v="4"/>
    <d v="1899-12-30T17:41:00"/>
    <s v="Delivered"/>
    <n v="112"/>
    <n v="81"/>
    <n v="4.99"/>
    <b v="0"/>
    <n v="5"/>
    <s v="Friday"/>
    <s v="Weekend"/>
    <s v="Order&gt;35"/>
    <x v="1"/>
  </r>
  <r>
    <n v="2"/>
    <n v="1"/>
    <s v="21-00417"/>
    <x v="4"/>
    <x v="4"/>
    <d v="1899-12-30T17:43:00"/>
    <s v="Delivered"/>
    <n v="116"/>
    <n v="60"/>
    <n v="4.99"/>
    <b v="0"/>
    <n v="5"/>
    <s v="Friday"/>
    <s v="Weekend"/>
    <s v="Order&gt;35"/>
    <x v="1"/>
  </r>
  <r>
    <n v="2"/>
    <n v="1"/>
    <s v="21-00416"/>
    <x v="4"/>
    <x v="4"/>
    <d v="1899-12-30T17:43:00"/>
    <s v="Delivered"/>
    <n v="113"/>
    <n v="62"/>
    <n v="4.99"/>
    <b v="0"/>
    <n v="5"/>
    <s v="Friday"/>
    <s v="Weekend"/>
    <s v="Order&gt;35"/>
    <x v="1"/>
  </r>
  <r>
    <n v="2"/>
    <n v="1"/>
    <s v="21-00418"/>
    <x v="4"/>
    <x v="4"/>
    <d v="1899-12-30T17:45:00"/>
    <s v="Void"/>
    <s v="N/A"/>
    <n v="28"/>
    <n v="4.99"/>
    <b v="0"/>
    <n v="5"/>
    <s v="Friday"/>
    <s v="Weekend"/>
    <s v="Order&lt;=35"/>
    <x v="1"/>
  </r>
  <r>
    <n v="2"/>
    <n v="1"/>
    <s v="21-00419"/>
    <x v="4"/>
    <x v="4"/>
    <d v="1899-12-30T17:46:00"/>
    <s v="Delivered"/>
    <n v="89"/>
    <n v="69"/>
    <n v="4.99"/>
    <b v="1"/>
    <n v="5"/>
    <s v="Friday"/>
    <s v="Weekend"/>
    <s v="Order&gt;35"/>
    <x v="1"/>
  </r>
  <r>
    <n v="2"/>
    <n v="1"/>
    <s v="21-00420"/>
    <x v="4"/>
    <x v="4"/>
    <d v="1899-12-30T17:46:00"/>
    <s v="Delivered"/>
    <n v="106"/>
    <n v="143"/>
    <n v="4.99"/>
    <b v="0"/>
    <n v="5"/>
    <s v="Friday"/>
    <s v="Weekend"/>
    <s v="Order&gt;35"/>
    <x v="1"/>
  </r>
  <r>
    <n v="2"/>
    <n v="1"/>
    <s v="21-00421"/>
    <x v="4"/>
    <x v="4"/>
    <d v="1899-12-30T17:50:00"/>
    <s v="Delivered"/>
    <n v="109"/>
    <n v="56"/>
    <n v="4.99"/>
    <b v="0"/>
    <n v="5"/>
    <s v="Friday"/>
    <s v="Weekend"/>
    <s v="Order&gt;35"/>
    <x v="1"/>
  </r>
  <r>
    <n v="2"/>
    <n v="1"/>
    <s v="21-00422"/>
    <x v="4"/>
    <x v="4"/>
    <d v="1899-12-30T17:52:00"/>
    <s v="Delivered"/>
    <n v="117"/>
    <n v="56"/>
    <n v="4.99"/>
    <b v="0"/>
    <n v="5"/>
    <s v="Friday"/>
    <s v="Weekend"/>
    <s v="Order&gt;35"/>
    <x v="1"/>
  </r>
  <r>
    <n v="2"/>
    <n v="1"/>
    <s v="21-00423"/>
    <x v="4"/>
    <x v="4"/>
    <d v="1899-12-30T17:54:00"/>
    <s v="Delivered"/>
    <n v="104"/>
    <n v="74"/>
    <n v="4.99"/>
    <b v="0"/>
    <n v="5"/>
    <s v="Friday"/>
    <s v="Weekend"/>
    <s v="Order&gt;35"/>
    <x v="1"/>
  </r>
  <r>
    <n v="2"/>
    <n v="1"/>
    <s v="21-00425"/>
    <x v="4"/>
    <x v="4"/>
    <d v="1899-12-30T17:55:00"/>
    <s v="Delivered"/>
    <n v="114"/>
    <n v="68"/>
    <n v="4.99"/>
    <b v="0"/>
    <n v="5"/>
    <s v="Friday"/>
    <s v="Weekend"/>
    <s v="Order&gt;35"/>
    <x v="1"/>
  </r>
  <r>
    <n v="2"/>
    <n v="1"/>
    <s v="21-00424"/>
    <x v="4"/>
    <x v="4"/>
    <d v="1899-12-30T17:55:00"/>
    <s v="Delivered"/>
    <n v="63"/>
    <n v="205"/>
    <n v="4.99"/>
    <b v="0"/>
    <n v="5"/>
    <s v="Friday"/>
    <s v="Weekend"/>
    <s v="Order&gt;35"/>
    <x v="1"/>
  </r>
  <r>
    <n v="2"/>
    <n v="1"/>
    <s v="21-00426"/>
    <x v="4"/>
    <x v="4"/>
    <d v="1899-12-30T17:56:00"/>
    <s v="Delivered"/>
    <n v="76"/>
    <n v="76"/>
    <n v="4.99"/>
    <b v="0"/>
    <n v="5"/>
    <s v="Friday"/>
    <s v="Weekend"/>
    <s v="Order&gt;35"/>
    <x v="1"/>
  </r>
  <r>
    <n v="2"/>
    <n v="1"/>
    <s v="21-00427"/>
    <x v="4"/>
    <x v="4"/>
    <d v="1899-12-30T17:59:00"/>
    <s v="Delivered"/>
    <n v="71"/>
    <n v="74"/>
    <n v="4.99"/>
    <b v="0"/>
    <n v="5"/>
    <s v="Friday"/>
    <s v="Weekend"/>
    <s v="Order&gt;35"/>
    <x v="1"/>
  </r>
  <r>
    <n v="2"/>
    <n v="1"/>
    <s v="21-00428"/>
    <x v="4"/>
    <x v="4"/>
    <d v="1899-12-30T18:00:00"/>
    <s v="Delivered"/>
    <n v="181"/>
    <n v="32"/>
    <n v="4.99"/>
    <b v="0"/>
    <n v="5"/>
    <s v="Friday"/>
    <s v="Weekend"/>
    <s v="Order&lt;=35"/>
    <x v="2"/>
  </r>
  <r>
    <n v="2"/>
    <n v="1"/>
    <s v="21-00429"/>
    <x v="4"/>
    <x v="4"/>
    <d v="1899-12-30T18:04:00"/>
    <s v="Delivered"/>
    <n v="147"/>
    <n v="41"/>
    <n v="4.99"/>
    <b v="0"/>
    <n v="5"/>
    <s v="Friday"/>
    <s v="Weekend"/>
    <s v="Order&gt;35"/>
    <x v="2"/>
  </r>
  <r>
    <n v="2"/>
    <n v="1"/>
    <s v="21-00430"/>
    <x v="4"/>
    <x v="4"/>
    <d v="1899-12-30T18:05:00"/>
    <s v="Delivered"/>
    <n v="144"/>
    <n v="56"/>
    <n v="4.99"/>
    <b v="0"/>
    <n v="5"/>
    <s v="Friday"/>
    <s v="Weekend"/>
    <s v="Order&gt;35"/>
    <x v="2"/>
  </r>
  <r>
    <n v="2"/>
    <n v="1"/>
    <s v="21-00432"/>
    <x v="4"/>
    <x v="4"/>
    <d v="1899-12-30T18:06:00"/>
    <s v="Delivered"/>
    <n v="118"/>
    <n v="35"/>
    <n v="4.99"/>
    <b v="0"/>
    <n v="5"/>
    <s v="Friday"/>
    <s v="Weekend"/>
    <s v="Order&lt;=35"/>
    <x v="2"/>
  </r>
  <r>
    <n v="2"/>
    <n v="1"/>
    <s v="21-00431"/>
    <x v="4"/>
    <x v="4"/>
    <d v="1899-12-30T18:06:00"/>
    <s v="Delivered"/>
    <n v="139"/>
    <n v="39"/>
    <n v="4.99"/>
    <b v="0"/>
    <n v="5"/>
    <s v="Friday"/>
    <s v="Weekend"/>
    <s v="Order&gt;35"/>
    <x v="2"/>
  </r>
  <r>
    <n v="2"/>
    <n v="1"/>
    <s v="21-00433"/>
    <x v="4"/>
    <x v="4"/>
    <d v="1899-12-30T18:08:00"/>
    <s v="Delivered"/>
    <n v="116"/>
    <n v="26"/>
    <n v="4.99"/>
    <b v="0"/>
    <n v="5"/>
    <s v="Friday"/>
    <s v="Weekend"/>
    <s v="Order&lt;=35"/>
    <x v="2"/>
  </r>
  <r>
    <n v="2"/>
    <n v="1"/>
    <s v="21-00435"/>
    <x v="4"/>
    <x v="4"/>
    <d v="1899-12-30T18:09:00"/>
    <s v="Void"/>
    <s v="N/A"/>
    <n v="21"/>
    <n v="4.99"/>
    <b v="0"/>
    <n v="5"/>
    <s v="Friday"/>
    <s v="Weekend"/>
    <s v="Order&lt;=35"/>
    <x v="2"/>
  </r>
  <r>
    <n v="2"/>
    <n v="1"/>
    <s v="21-00434"/>
    <x v="4"/>
    <x v="4"/>
    <d v="1899-12-30T18:09:00"/>
    <s v="Delivered"/>
    <n v="117"/>
    <n v="65"/>
    <n v="4.99"/>
    <b v="0"/>
    <n v="5"/>
    <s v="Friday"/>
    <s v="Weekend"/>
    <s v="Order&gt;35"/>
    <x v="2"/>
  </r>
  <r>
    <n v="2"/>
    <n v="1"/>
    <s v="21-00436"/>
    <x v="4"/>
    <x v="4"/>
    <d v="1899-12-30T18:10:00"/>
    <s v="Void"/>
    <s v="N/A"/>
    <n v="24"/>
    <n v="4.99"/>
    <b v="0"/>
    <n v="5"/>
    <s v="Friday"/>
    <s v="Weekend"/>
    <s v="Order&lt;=35"/>
    <x v="2"/>
  </r>
  <r>
    <n v="2"/>
    <n v="1"/>
    <s v="21-00437"/>
    <x v="4"/>
    <x v="4"/>
    <d v="1899-12-30T18:12:00"/>
    <s v="Delivered"/>
    <n v="133"/>
    <n v="65"/>
    <n v="4.99"/>
    <b v="0"/>
    <n v="5"/>
    <s v="Friday"/>
    <s v="Weekend"/>
    <s v="Order&gt;35"/>
    <x v="2"/>
  </r>
  <r>
    <n v="2"/>
    <n v="1"/>
    <s v="21-00438"/>
    <x v="4"/>
    <x v="4"/>
    <d v="1899-12-30T18:15:00"/>
    <s v="Delivered"/>
    <n v="160"/>
    <n v="32"/>
    <n v="4.99"/>
    <b v="0"/>
    <n v="5"/>
    <s v="Friday"/>
    <s v="Weekend"/>
    <s v="Order&lt;=35"/>
    <x v="2"/>
  </r>
  <r>
    <n v="2"/>
    <n v="1"/>
    <s v="21-00439"/>
    <x v="4"/>
    <x v="4"/>
    <d v="1899-12-30T18:16:00"/>
    <s v="Delivered"/>
    <n v="140"/>
    <n v="40"/>
    <n v="4.99"/>
    <b v="0"/>
    <n v="5"/>
    <s v="Friday"/>
    <s v="Weekend"/>
    <s v="Order&gt;35"/>
    <x v="2"/>
  </r>
  <r>
    <n v="2"/>
    <n v="1"/>
    <s v="21-00440"/>
    <x v="4"/>
    <x v="4"/>
    <d v="1899-12-30T18:16:00"/>
    <s v="Delivered"/>
    <n v="109"/>
    <n v="219"/>
    <n v="4.99"/>
    <b v="1"/>
    <n v="5"/>
    <s v="Friday"/>
    <s v="Weekend"/>
    <s v="Order&gt;35"/>
    <x v="2"/>
  </r>
  <r>
    <n v="2"/>
    <n v="1"/>
    <s v="21-00441"/>
    <x v="4"/>
    <x v="4"/>
    <d v="1899-12-30T18:18:00"/>
    <s v="Delivered"/>
    <n v="116"/>
    <n v="88"/>
    <n v="4.99"/>
    <b v="0"/>
    <n v="5"/>
    <s v="Friday"/>
    <s v="Weekend"/>
    <s v="Order&gt;35"/>
    <x v="2"/>
  </r>
  <r>
    <n v="2"/>
    <n v="1"/>
    <s v="21-00442"/>
    <x v="4"/>
    <x v="4"/>
    <d v="1899-12-30T18:19:00"/>
    <s v="Delivered"/>
    <n v="120"/>
    <n v="73"/>
    <n v="4.99"/>
    <b v="0"/>
    <n v="5"/>
    <s v="Friday"/>
    <s v="Weekend"/>
    <s v="Order&gt;35"/>
    <x v="2"/>
  </r>
  <r>
    <n v="2"/>
    <n v="1"/>
    <s v="21-00443"/>
    <x v="4"/>
    <x v="4"/>
    <d v="1899-12-30T18:20:00"/>
    <s v="Delivered"/>
    <n v="113"/>
    <n v="210"/>
    <n v="4.99"/>
    <b v="1"/>
    <n v="5"/>
    <s v="Friday"/>
    <s v="Weekend"/>
    <s v="Order&gt;35"/>
    <x v="2"/>
  </r>
  <r>
    <n v="2"/>
    <n v="1"/>
    <s v="21-00444"/>
    <x v="4"/>
    <x v="4"/>
    <d v="1899-12-30T18:21:00"/>
    <s v="Delivered"/>
    <n v="168"/>
    <n v="73"/>
    <n v="4.99"/>
    <b v="0"/>
    <n v="5"/>
    <s v="Friday"/>
    <s v="Weekend"/>
    <s v="Order&gt;35"/>
    <x v="2"/>
  </r>
  <r>
    <n v="2"/>
    <n v="1"/>
    <s v="21-00445"/>
    <x v="4"/>
    <x v="4"/>
    <d v="1899-12-30T18:23:00"/>
    <s v="Delivered"/>
    <n v="131"/>
    <n v="47"/>
    <n v="4.99"/>
    <b v="0"/>
    <n v="5"/>
    <s v="Friday"/>
    <s v="Weekend"/>
    <s v="Order&gt;35"/>
    <x v="2"/>
  </r>
  <r>
    <n v="2"/>
    <n v="1"/>
    <s v="21-00446"/>
    <x v="4"/>
    <x v="4"/>
    <d v="1899-12-30T18:25:00"/>
    <s v="Delivered"/>
    <n v="110"/>
    <n v="26"/>
    <n v="4.99"/>
    <b v="0"/>
    <n v="5"/>
    <s v="Friday"/>
    <s v="Weekend"/>
    <s v="Order&lt;=35"/>
    <x v="2"/>
  </r>
  <r>
    <n v="2"/>
    <n v="1"/>
    <s v="21-00448"/>
    <x v="4"/>
    <x v="4"/>
    <d v="1899-12-30T18:26:00"/>
    <s v="Delivered"/>
    <n v="148"/>
    <n v="53"/>
    <n v="4.99"/>
    <b v="0"/>
    <n v="5"/>
    <s v="Friday"/>
    <s v="Weekend"/>
    <s v="Order&gt;35"/>
    <x v="2"/>
  </r>
  <r>
    <n v="2"/>
    <n v="1"/>
    <s v="21-00447"/>
    <x v="4"/>
    <x v="4"/>
    <d v="1899-12-30T18:26:00"/>
    <s v="Delivered"/>
    <n v="131"/>
    <n v="65"/>
    <n v="4.99"/>
    <b v="0"/>
    <n v="5"/>
    <s v="Friday"/>
    <s v="Weekend"/>
    <s v="Order&gt;35"/>
    <x v="2"/>
  </r>
  <r>
    <n v="2"/>
    <n v="1"/>
    <s v="21-00449"/>
    <x v="4"/>
    <x v="4"/>
    <d v="1899-12-30T18:27:00"/>
    <s v="Delivered"/>
    <n v="116"/>
    <n v="38"/>
    <n v="4.99"/>
    <b v="0"/>
    <n v="5"/>
    <s v="Friday"/>
    <s v="Weekend"/>
    <s v="Order&gt;35"/>
    <x v="2"/>
  </r>
  <r>
    <n v="2"/>
    <n v="1"/>
    <s v="21-00450"/>
    <x v="4"/>
    <x v="4"/>
    <d v="1899-12-30T18:30:00"/>
    <s v="Delivered"/>
    <n v="121"/>
    <n v="58"/>
    <n v="4.99"/>
    <b v="0"/>
    <n v="5"/>
    <s v="Friday"/>
    <s v="Weekend"/>
    <s v="Order&gt;35"/>
    <x v="2"/>
  </r>
  <r>
    <n v="2"/>
    <n v="1"/>
    <s v="21-00451"/>
    <x v="4"/>
    <x v="4"/>
    <d v="1899-12-30T18:34:00"/>
    <s v="Delivered"/>
    <n v="131"/>
    <n v="103"/>
    <n v="4.99"/>
    <b v="0"/>
    <n v="5"/>
    <s v="Friday"/>
    <s v="Weekend"/>
    <s v="Order&gt;35"/>
    <x v="2"/>
  </r>
  <r>
    <n v="2"/>
    <n v="1"/>
    <s v="21-00452"/>
    <x v="4"/>
    <x v="4"/>
    <d v="1899-12-30T18:36:00"/>
    <s v="Delivered"/>
    <n v="131"/>
    <n v="54"/>
    <n v="4.99"/>
    <b v="0"/>
    <n v="5"/>
    <s v="Friday"/>
    <s v="Weekend"/>
    <s v="Order&gt;35"/>
    <x v="2"/>
  </r>
  <r>
    <n v="2"/>
    <n v="1"/>
    <s v="21-00453"/>
    <x v="4"/>
    <x v="4"/>
    <d v="1899-12-30T18:37:00"/>
    <s v="Delivered"/>
    <n v="173"/>
    <n v="43"/>
    <n v="4.99"/>
    <b v="0"/>
    <n v="5"/>
    <s v="Friday"/>
    <s v="Weekend"/>
    <s v="Order&gt;35"/>
    <x v="2"/>
  </r>
  <r>
    <n v="2"/>
    <n v="1"/>
    <s v="21-00454"/>
    <x v="4"/>
    <x v="4"/>
    <d v="1899-12-30T18:38:00"/>
    <s v="Delivered"/>
    <n v="108"/>
    <n v="53"/>
    <n v="4.99"/>
    <b v="0"/>
    <n v="5"/>
    <s v="Friday"/>
    <s v="Weekend"/>
    <s v="Order&gt;35"/>
    <x v="2"/>
  </r>
  <r>
    <n v="2"/>
    <n v="1"/>
    <s v="21-00455"/>
    <x v="4"/>
    <x v="4"/>
    <d v="1899-12-30T18:44:00"/>
    <s v="Delivered"/>
    <n v="111"/>
    <n v="38"/>
    <n v="4.99"/>
    <b v="0"/>
    <n v="5"/>
    <s v="Friday"/>
    <s v="Weekend"/>
    <s v="Order&gt;35"/>
    <x v="2"/>
  </r>
  <r>
    <n v="2"/>
    <n v="1"/>
    <s v="21-00456"/>
    <x v="4"/>
    <x v="4"/>
    <d v="1899-12-30T18:44:00"/>
    <s v="Delivered"/>
    <n v="135"/>
    <n v="60"/>
    <n v="4.99"/>
    <b v="0"/>
    <n v="5"/>
    <s v="Friday"/>
    <s v="Weekend"/>
    <s v="Order&gt;35"/>
    <x v="2"/>
  </r>
  <r>
    <n v="2"/>
    <n v="1"/>
    <s v="21-00457"/>
    <x v="4"/>
    <x v="4"/>
    <d v="1899-12-30T18:46:00"/>
    <s v="Void"/>
    <s v="N/A"/>
    <n v="21"/>
    <n v="4.99"/>
    <b v="0"/>
    <n v="5"/>
    <s v="Friday"/>
    <s v="Weekend"/>
    <s v="Order&lt;=35"/>
    <x v="2"/>
  </r>
  <r>
    <n v="2"/>
    <n v="1"/>
    <s v="21-00459"/>
    <x v="4"/>
    <x v="4"/>
    <d v="1899-12-30T18:46:00"/>
    <s v="Delivered"/>
    <n v="131"/>
    <n v="26"/>
    <n v="4.99"/>
    <b v="0"/>
    <n v="5"/>
    <s v="Friday"/>
    <s v="Weekend"/>
    <s v="Order&lt;=35"/>
    <x v="2"/>
  </r>
  <r>
    <n v="2"/>
    <n v="1"/>
    <s v="21-00458"/>
    <x v="4"/>
    <x v="4"/>
    <d v="1899-12-30T18:46:00"/>
    <s v="Delivered"/>
    <n v="139"/>
    <n v="182"/>
    <n v="4.99"/>
    <b v="1"/>
    <n v="5"/>
    <s v="Friday"/>
    <s v="Weekend"/>
    <s v="Order&gt;35"/>
    <x v="2"/>
  </r>
  <r>
    <n v="2"/>
    <n v="1"/>
    <s v="21-00460"/>
    <x v="4"/>
    <x v="4"/>
    <d v="1899-12-30T18:47:00"/>
    <s v="Delivered"/>
    <n v="130"/>
    <n v="113"/>
    <n v="4.99"/>
    <b v="0"/>
    <n v="5"/>
    <s v="Friday"/>
    <s v="Weekend"/>
    <s v="Order&gt;35"/>
    <x v="2"/>
  </r>
  <r>
    <n v="2"/>
    <n v="1"/>
    <s v="21-00461"/>
    <x v="4"/>
    <x v="4"/>
    <d v="1899-12-30T18:48:00"/>
    <s v="Delivered"/>
    <n v="117"/>
    <n v="40"/>
    <n v="4.99"/>
    <b v="1"/>
    <n v="5"/>
    <s v="Friday"/>
    <s v="Weekend"/>
    <s v="Order&gt;35"/>
    <x v="2"/>
  </r>
  <r>
    <n v="2"/>
    <n v="1"/>
    <s v="21-00462"/>
    <x v="4"/>
    <x v="4"/>
    <d v="1899-12-30T18:50:00"/>
    <s v="Delivered"/>
    <n v="118"/>
    <n v="35"/>
    <n v="4.99"/>
    <b v="0"/>
    <n v="5"/>
    <s v="Friday"/>
    <s v="Weekend"/>
    <s v="Order&lt;=35"/>
    <x v="2"/>
  </r>
  <r>
    <n v="2"/>
    <n v="1"/>
    <s v="21-00463"/>
    <x v="4"/>
    <x v="4"/>
    <d v="1899-12-30T18:58:00"/>
    <s v="Delivered"/>
    <n v="129"/>
    <n v="54"/>
    <n v="4.99"/>
    <b v="0"/>
    <n v="5"/>
    <s v="Friday"/>
    <s v="Weekend"/>
    <s v="Order&gt;35"/>
    <x v="2"/>
  </r>
  <r>
    <n v="2"/>
    <n v="1"/>
    <s v="21-00464"/>
    <x v="4"/>
    <x v="4"/>
    <d v="1899-12-30T19:00:00"/>
    <s v="Delivered"/>
    <n v="110"/>
    <n v="40"/>
    <n v="4.99"/>
    <b v="0"/>
    <n v="5"/>
    <s v="Friday"/>
    <s v="Weekend"/>
    <s v="Order&gt;35"/>
    <x v="2"/>
  </r>
  <r>
    <n v="2"/>
    <n v="1"/>
    <s v="21-00465"/>
    <x v="4"/>
    <x v="4"/>
    <d v="1899-12-30T19:03:00"/>
    <s v="Delivered"/>
    <n v="148"/>
    <n v="93"/>
    <n v="4.99"/>
    <b v="0"/>
    <n v="5"/>
    <s v="Friday"/>
    <s v="Weekend"/>
    <s v="Order&gt;35"/>
    <x v="2"/>
  </r>
  <r>
    <n v="2"/>
    <n v="1"/>
    <s v="21-00467"/>
    <x v="4"/>
    <x v="4"/>
    <d v="1899-12-30T19:07:00"/>
    <s v="Delivered"/>
    <n v="108"/>
    <n v="42"/>
    <n v="4.99"/>
    <b v="0"/>
    <n v="5"/>
    <s v="Friday"/>
    <s v="Weekend"/>
    <s v="Order&gt;35"/>
    <x v="2"/>
  </r>
  <r>
    <n v="2"/>
    <n v="1"/>
    <s v="21-00466"/>
    <x v="4"/>
    <x v="4"/>
    <d v="1899-12-30T19:07:00"/>
    <s v="Delivered"/>
    <n v="127"/>
    <n v="91"/>
    <n v="4.99"/>
    <b v="0"/>
    <n v="5"/>
    <s v="Friday"/>
    <s v="Weekend"/>
    <s v="Order&gt;35"/>
    <x v="2"/>
  </r>
  <r>
    <n v="2"/>
    <n v="1"/>
    <s v="21-00468"/>
    <x v="4"/>
    <x v="4"/>
    <d v="1899-12-30T19:08:00"/>
    <s v="Void"/>
    <s v="N/A"/>
    <n v="26"/>
    <n v="4.99"/>
    <b v="0"/>
    <n v="5"/>
    <s v="Friday"/>
    <s v="Weekend"/>
    <s v="Order&lt;=35"/>
    <x v="2"/>
  </r>
  <r>
    <n v="2"/>
    <n v="1"/>
    <s v="21-00470"/>
    <x v="4"/>
    <x v="4"/>
    <d v="1899-12-30T19:12:00"/>
    <s v="Delivered"/>
    <n v="170"/>
    <n v="33"/>
    <n v="4.99"/>
    <b v="0"/>
    <n v="5"/>
    <s v="Friday"/>
    <s v="Weekend"/>
    <s v="Order&lt;=35"/>
    <x v="2"/>
  </r>
  <r>
    <n v="2"/>
    <n v="1"/>
    <s v="21-00469"/>
    <x v="4"/>
    <x v="4"/>
    <d v="1899-12-30T19:12:00"/>
    <s v="Delivered"/>
    <n v="142"/>
    <n v="36"/>
    <n v="4.99"/>
    <b v="0"/>
    <n v="5"/>
    <s v="Friday"/>
    <s v="Weekend"/>
    <s v="Order&gt;35"/>
    <x v="2"/>
  </r>
  <r>
    <n v="2"/>
    <n v="1"/>
    <s v="21-00471"/>
    <x v="4"/>
    <x v="4"/>
    <d v="1899-12-30T19:12:00"/>
    <s v="Delivered"/>
    <n v="135"/>
    <n v="230"/>
    <n v="4.99"/>
    <b v="0"/>
    <n v="5"/>
    <s v="Friday"/>
    <s v="Weekend"/>
    <s v="Order&gt;35"/>
    <x v="2"/>
  </r>
  <r>
    <n v="2"/>
    <n v="1"/>
    <s v="21-00472"/>
    <x v="4"/>
    <x v="4"/>
    <d v="1899-12-30T19:18:00"/>
    <s v="Delivered"/>
    <n v="105"/>
    <n v="44"/>
    <n v="4.99"/>
    <b v="0"/>
    <n v="5"/>
    <s v="Friday"/>
    <s v="Weekend"/>
    <s v="Order&gt;35"/>
    <x v="2"/>
  </r>
  <r>
    <n v="2"/>
    <n v="1"/>
    <s v="21-00473"/>
    <x v="4"/>
    <x v="4"/>
    <d v="1899-12-30T19:19:00"/>
    <s v="Delivered"/>
    <n v="131"/>
    <n v="49"/>
    <n v="4.99"/>
    <b v="0"/>
    <n v="5"/>
    <s v="Friday"/>
    <s v="Weekend"/>
    <s v="Order&gt;35"/>
    <x v="2"/>
  </r>
  <r>
    <n v="2"/>
    <n v="1"/>
    <s v="21-00474"/>
    <x v="4"/>
    <x v="4"/>
    <d v="1899-12-30T19:21:00"/>
    <s v="Delivered"/>
    <n v="138"/>
    <n v="34"/>
    <n v="4.99"/>
    <b v="0"/>
    <n v="5"/>
    <s v="Friday"/>
    <s v="Weekend"/>
    <s v="Order&lt;=35"/>
    <x v="2"/>
  </r>
  <r>
    <n v="2"/>
    <n v="1"/>
    <s v="21-00475"/>
    <x v="4"/>
    <x v="4"/>
    <d v="1899-12-30T19:28:00"/>
    <s v="Delivered"/>
    <n v="116"/>
    <n v="122"/>
    <n v="4.99"/>
    <b v="0"/>
    <n v="5"/>
    <s v="Friday"/>
    <s v="Weekend"/>
    <s v="Order&gt;35"/>
    <x v="2"/>
  </r>
  <r>
    <n v="2"/>
    <n v="1"/>
    <s v="21-00476"/>
    <x v="4"/>
    <x v="4"/>
    <d v="1899-12-30T19:29:00"/>
    <s v="Delivered"/>
    <n v="155"/>
    <n v="67"/>
    <n v="4.99"/>
    <b v="0"/>
    <n v="5"/>
    <s v="Friday"/>
    <s v="Weekend"/>
    <s v="Order&gt;35"/>
    <x v="2"/>
  </r>
  <r>
    <n v="2"/>
    <n v="1"/>
    <s v="21-00477"/>
    <x v="4"/>
    <x v="4"/>
    <d v="1899-12-30T19:30:00"/>
    <s v="Delivered"/>
    <n v="81"/>
    <n v="55"/>
    <n v="4.99"/>
    <b v="0"/>
    <n v="5"/>
    <s v="Friday"/>
    <s v="Weekend"/>
    <s v="Order&gt;35"/>
    <x v="2"/>
  </r>
  <r>
    <n v="2"/>
    <n v="1"/>
    <s v="21-00478"/>
    <x v="4"/>
    <x v="4"/>
    <d v="1899-12-30T19:34:00"/>
    <s v="Delivered"/>
    <n v="115"/>
    <n v="238"/>
    <n v="4.99"/>
    <b v="0"/>
    <n v="5"/>
    <s v="Friday"/>
    <s v="Weekend"/>
    <s v="Order&gt;35"/>
    <x v="2"/>
  </r>
  <r>
    <n v="2"/>
    <n v="1"/>
    <s v="21-00479"/>
    <x v="4"/>
    <x v="4"/>
    <d v="1899-12-30T19:41:00"/>
    <s v="Delivered"/>
    <n v="120"/>
    <n v="74"/>
    <n v="4.99"/>
    <b v="0"/>
    <n v="5"/>
    <s v="Friday"/>
    <s v="Weekend"/>
    <s v="Order&gt;35"/>
    <x v="2"/>
  </r>
  <r>
    <n v="2"/>
    <n v="1"/>
    <s v="21-00481"/>
    <x v="4"/>
    <x v="4"/>
    <d v="1899-12-30T19:42:00"/>
    <s v="Delivered"/>
    <n v="112"/>
    <n v="47"/>
    <n v="4.99"/>
    <b v="0"/>
    <n v="5"/>
    <s v="Friday"/>
    <s v="Weekend"/>
    <s v="Order&gt;35"/>
    <x v="2"/>
  </r>
  <r>
    <n v="2"/>
    <n v="1"/>
    <s v="21-00480"/>
    <x v="4"/>
    <x v="4"/>
    <d v="1899-12-30T19:42:00"/>
    <s v="Delivered"/>
    <n v="136"/>
    <n v="239"/>
    <n v="4.99"/>
    <b v="0"/>
    <n v="5"/>
    <s v="Friday"/>
    <s v="Weekend"/>
    <s v="Order&gt;35"/>
    <x v="2"/>
  </r>
  <r>
    <n v="2"/>
    <n v="1"/>
    <s v="21-00482"/>
    <x v="4"/>
    <x v="4"/>
    <d v="1899-12-30T19:45:00"/>
    <s v="Delivered"/>
    <n v="165"/>
    <n v="33"/>
    <n v="4.99"/>
    <b v="0"/>
    <n v="5"/>
    <s v="Friday"/>
    <s v="Weekend"/>
    <s v="Order&lt;=35"/>
    <x v="2"/>
  </r>
  <r>
    <n v="2"/>
    <n v="1"/>
    <s v="21-00483"/>
    <x v="4"/>
    <x v="4"/>
    <d v="1899-12-30T19:51:00"/>
    <s v="Delivered"/>
    <n v="118"/>
    <n v="48"/>
    <n v="4.99"/>
    <b v="0"/>
    <n v="5"/>
    <s v="Friday"/>
    <s v="Weekend"/>
    <s v="Order&gt;35"/>
    <x v="2"/>
  </r>
  <r>
    <n v="2"/>
    <n v="1"/>
    <s v="21-00484"/>
    <x v="4"/>
    <x v="4"/>
    <d v="1899-12-30T19:52:00"/>
    <s v="Delivered"/>
    <n v="112"/>
    <n v="220"/>
    <n v="4.99"/>
    <b v="0"/>
    <n v="5"/>
    <s v="Friday"/>
    <s v="Weekend"/>
    <s v="Order&gt;35"/>
    <x v="2"/>
  </r>
  <r>
    <n v="2"/>
    <n v="1"/>
    <s v="21-00485"/>
    <x v="4"/>
    <x v="4"/>
    <d v="1899-12-30T19:54:00"/>
    <s v="Delivered"/>
    <n v="98"/>
    <n v="66"/>
    <n v="4.99"/>
    <b v="0"/>
    <n v="5"/>
    <s v="Friday"/>
    <s v="Weekend"/>
    <s v="Order&gt;35"/>
    <x v="2"/>
  </r>
  <r>
    <n v="2"/>
    <n v="1"/>
    <s v="21-00486"/>
    <x v="4"/>
    <x v="4"/>
    <d v="1899-12-30T20:10:00"/>
    <s v="Delivered"/>
    <n v="106"/>
    <n v="53"/>
    <n v="4.99"/>
    <b v="0"/>
    <n v="5"/>
    <s v="Friday"/>
    <s v="Weekend"/>
    <s v="Order&gt;35"/>
    <x v="2"/>
  </r>
  <r>
    <n v="2"/>
    <n v="1"/>
    <s v="21-00487"/>
    <x v="4"/>
    <x v="4"/>
    <d v="1899-12-30T20:31:00"/>
    <s v="Delivered"/>
    <n v="90"/>
    <n v="36"/>
    <n v="4.99"/>
    <b v="0"/>
    <n v="5"/>
    <s v="Friday"/>
    <s v="Weekend"/>
    <s v="Order&gt;35"/>
    <x v="2"/>
  </r>
  <r>
    <n v="2"/>
    <n v="1"/>
    <s v="21-00488"/>
    <x v="4"/>
    <x v="4"/>
    <d v="1899-12-30T20:45:00"/>
    <s v="Delivered"/>
    <n v="127"/>
    <n v="95"/>
    <n v="4.99"/>
    <b v="0"/>
    <n v="5"/>
    <s v="Friday"/>
    <s v="Weekend"/>
    <s v="Order&gt;35"/>
    <x v="2"/>
  </r>
  <r>
    <n v="2"/>
    <n v="1"/>
    <s v="21-00489"/>
    <x v="4"/>
    <x v="4"/>
    <d v="1899-12-30T20:55:00"/>
    <s v="Delivered"/>
    <n v="74"/>
    <n v="77"/>
    <n v="4.99"/>
    <b v="0"/>
    <n v="5"/>
    <s v="Friday"/>
    <s v="Weekend"/>
    <s v="Order&gt;35"/>
    <x v="2"/>
  </r>
  <r>
    <n v="2"/>
    <n v="1"/>
    <s v="21-00490"/>
    <x v="5"/>
    <x v="5"/>
    <d v="1899-12-30T12:07:00"/>
    <s v="Delivered"/>
    <n v="24"/>
    <n v="59"/>
    <n v="4.99"/>
    <b v="0"/>
    <n v="6"/>
    <s v="Saturday"/>
    <s v="Weekend"/>
    <s v="Order&gt;35"/>
    <x v="0"/>
  </r>
  <r>
    <n v="2"/>
    <n v="1"/>
    <s v="21-00491"/>
    <x v="5"/>
    <x v="5"/>
    <d v="1899-12-30T12:21:00"/>
    <s v="Delivered"/>
    <n v="33"/>
    <n v="98"/>
    <n v="4.99"/>
    <b v="1"/>
    <n v="6"/>
    <s v="Saturday"/>
    <s v="Weekend"/>
    <s v="Order&gt;35"/>
    <x v="0"/>
  </r>
  <r>
    <n v="2"/>
    <n v="1"/>
    <s v="21-00492"/>
    <x v="5"/>
    <x v="5"/>
    <d v="1899-12-30T12:22:00"/>
    <s v="Delivered"/>
    <n v="35"/>
    <n v="118"/>
    <n v="4.99"/>
    <b v="0"/>
    <n v="6"/>
    <s v="Saturday"/>
    <s v="Weekend"/>
    <s v="Order&gt;35"/>
    <x v="0"/>
  </r>
  <r>
    <n v="2"/>
    <n v="1"/>
    <s v="21-00493"/>
    <x v="5"/>
    <x v="5"/>
    <d v="1899-12-30T12:34:00"/>
    <s v="Delivered"/>
    <n v="22"/>
    <n v="23"/>
    <n v="4.99"/>
    <b v="0"/>
    <n v="6"/>
    <s v="Saturday"/>
    <s v="Weekend"/>
    <s v="Order&lt;=35"/>
    <x v="0"/>
  </r>
  <r>
    <n v="2"/>
    <n v="1"/>
    <s v="21-00494"/>
    <x v="5"/>
    <x v="5"/>
    <d v="1899-12-30T12:38:00"/>
    <s v="Delivered"/>
    <n v="22"/>
    <n v="25"/>
    <n v="4.99"/>
    <b v="0"/>
    <n v="6"/>
    <s v="Saturday"/>
    <s v="Weekend"/>
    <s v="Order&lt;=35"/>
    <x v="0"/>
  </r>
  <r>
    <n v="2"/>
    <n v="1"/>
    <s v="21-00495"/>
    <x v="5"/>
    <x v="5"/>
    <d v="1899-12-30T12:41:00"/>
    <s v="Delivered"/>
    <n v="38"/>
    <n v="20"/>
    <n v="4.99"/>
    <b v="0"/>
    <n v="6"/>
    <s v="Saturday"/>
    <s v="Weekend"/>
    <s v="Order&lt;=35"/>
    <x v="0"/>
  </r>
  <r>
    <n v="2"/>
    <n v="1"/>
    <s v="21-00496"/>
    <x v="5"/>
    <x v="5"/>
    <d v="1899-12-30T13:08:00"/>
    <s v="Delivered"/>
    <n v="27"/>
    <n v="24"/>
    <n v="4.99"/>
    <b v="0"/>
    <n v="6"/>
    <s v="Saturday"/>
    <s v="Weekend"/>
    <s v="Order&lt;=35"/>
    <x v="0"/>
  </r>
  <r>
    <n v="2"/>
    <n v="1"/>
    <s v="21-00497"/>
    <x v="5"/>
    <x v="5"/>
    <d v="1899-12-30T13:17:00"/>
    <s v="Delivered"/>
    <n v="35"/>
    <n v="141"/>
    <n v="4.99"/>
    <b v="0"/>
    <n v="6"/>
    <s v="Saturday"/>
    <s v="Weekend"/>
    <s v="Order&gt;35"/>
    <x v="0"/>
  </r>
  <r>
    <n v="2"/>
    <n v="1"/>
    <s v="21-00498"/>
    <x v="5"/>
    <x v="5"/>
    <d v="1899-12-30T13:20:00"/>
    <s v="Delivered"/>
    <n v="28"/>
    <n v="69"/>
    <n v="4.99"/>
    <b v="0"/>
    <n v="6"/>
    <s v="Saturday"/>
    <s v="Weekend"/>
    <s v="Order&gt;35"/>
    <x v="0"/>
  </r>
  <r>
    <n v="2"/>
    <n v="1"/>
    <s v="21-00499"/>
    <x v="5"/>
    <x v="5"/>
    <d v="1899-12-30T13:22:00"/>
    <s v="Delivered"/>
    <n v="32"/>
    <n v="96"/>
    <n v="4.99"/>
    <b v="0"/>
    <n v="6"/>
    <s v="Saturday"/>
    <s v="Weekend"/>
    <s v="Order&gt;35"/>
    <x v="0"/>
  </r>
  <r>
    <n v="2"/>
    <n v="1"/>
    <s v="21-00500"/>
    <x v="5"/>
    <x v="5"/>
    <d v="1899-12-30T13:45:00"/>
    <s v="Delivered"/>
    <n v="40"/>
    <n v="42"/>
    <n v="4.99"/>
    <b v="0"/>
    <n v="6"/>
    <s v="Saturday"/>
    <s v="Weekend"/>
    <s v="Order&gt;35"/>
    <x v="0"/>
  </r>
  <r>
    <n v="2"/>
    <n v="1"/>
    <s v="21-00501"/>
    <x v="5"/>
    <x v="5"/>
    <d v="1899-12-30T13:49:00"/>
    <s v="Delivered"/>
    <n v="31"/>
    <n v="36"/>
    <n v="4.99"/>
    <b v="0"/>
    <n v="6"/>
    <s v="Saturday"/>
    <s v="Weekend"/>
    <s v="Order&gt;35"/>
    <x v="0"/>
  </r>
  <r>
    <n v="2"/>
    <n v="1"/>
    <s v="21-00502"/>
    <x v="5"/>
    <x v="5"/>
    <d v="1899-12-30T14:09:00"/>
    <s v="Delivered"/>
    <n v="36"/>
    <n v="66"/>
    <n v="4.99"/>
    <b v="0"/>
    <n v="6"/>
    <s v="Saturday"/>
    <s v="Weekend"/>
    <s v="Order&gt;35"/>
    <x v="0"/>
  </r>
  <r>
    <n v="2"/>
    <n v="1"/>
    <s v="21-00503"/>
    <x v="5"/>
    <x v="5"/>
    <d v="1899-12-30T14:25:00"/>
    <s v="Delivered"/>
    <n v="38"/>
    <n v="29"/>
    <n v="4.99"/>
    <b v="0"/>
    <n v="6"/>
    <s v="Saturday"/>
    <s v="Weekend"/>
    <s v="Order&lt;=35"/>
    <x v="0"/>
  </r>
  <r>
    <n v="2"/>
    <n v="1"/>
    <s v="21-00504"/>
    <x v="5"/>
    <x v="5"/>
    <d v="1899-12-30T14:39:00"/>
    <s v="Delivered"/>
    <n v="39"/>
    <n v="235"/>
    <n v="4.99"/>
    <b v="0"/>
    <n v="6"/>
    <s v="Saturday"/>
    <s v="Weekend"/>
    <s v="Order&gt;35"/>
    <x v="0"/>
  </r>
  <r>
    <n v="2"/>
    <n v="1"/>
    <s v="21-00505"/>
    <x v="5"/>
    <x v="5"/>
    <d v="1899-12-30T14:50:00"/>
    <s v="Delivered"/>
    <n v="24"/>
    <n v="21"/>
    <n v="4.99"/>
    <b v="0"/>
    <n v="6"/>
    <s v="Saturday"/>
    <s v="Weekend"/>
    <s v="Order&lt;=35"/>
    <x v="0"/>
  </r>
  <r>
    <n v="2"/>
    <n v="1"/>
    <s v="21-00506"/>
    <x v="5"/>
    <x v="5"/>
    <d v="1899-12-30T15:19:00"/>
    <s v="Delivered"/>
    <n v="21"/>
    <n v="32"/>
    <n v="4.99"/>
    <b v="0"/>
    <n v="6"/>
    <s v="Saturday"/>
    <s v="Weekend"/>
    <s v="Order&lt;=35"/>
    <x v="1"/>
  </r>
  <r>
    <n v="2"/>
    <n v="1"/>
    <s v="21-00507"/>
    <x v="5"/>
    <x v="5"/>
    <d v="1899-12-30T15:32:00"/>
    <s v="Delivered"/>
    <n v="35"/>
    <n v="43"/>
    <n v="4.99"/>
    <b v="0"/>
    <n v="6"/>
    <s v="Saturday"/>
    <s v="Weekend"/>
    <s v="Order&gt;35"/>
    <x v="1"/>
  </r>
  <r>
    <n v="2"/>
    <n v="1"/>
    <s v="21-00508"/>
    <x v="5"/>
    <x v="5"/>
    <d v="1899-12-30T16:14:00"/>
    <s v="Delivered"/>
    <n v="46"/>
    <n v="24"/>
    <n v="4.99"/>
    <b v="0"/>
    <n v="6"/>
    <s v="Saturday"/>
    <s v="Weekend"/>
    <s v="Order&lt;=35"/>
    <x v="1"/>
  </r>
  <r>
    <n v="2"/>
    <n v="1"/>
    <s v="21-00509"/>
    <x v="5"/>
    <x v="5"/>
    <d v="1899-12-30T16:17:00"/>
    <s v="Delivered"/>
    <n v="38"/>
    <n v="20"/>
    <n v="4.99"/>
    <b v="0"/>
    <n v="6"/>
    <s v="Saturday"/>
    <s v="Weekend"/>
    <s v="Order&lt;=35"/>
    <x v="1"/>
  </r>
  <r>
    <n v="2"/>
    <n v="1"/>
    <s v="21-00510"/>
    <x v="5"/>
    <x v="5"/>
    <d v="1899-12-30T16:19:00"/>
    <s v="Delivered"/>
    <n v="40"/>
    <n v="23"/>
    <n v="4.99"/>
    <b v="0"/>
    <n v="6"/>
    <s v="Saturday"/>
    <s v="Weekend"/>
    <s v="Order&lt;=35"/>
    <x v="1"/>
  </r>
  <r>
    <n v="2"/>
    <n v="1"/>
    <s v="21-00511"/>
    <x v="5"/>
    <x v="5"/>
    <d v="1899-12-30T16:22:00"/>
    <s v="Delivered"/>
    <n v="46"/>
    <n v="122"/>
    <n v="4.99"/>
    <b v="0"/>
    <n v="6"/>
    <s v="Saturday"/>
    <s v="Weekend"/>
    <s v="Order&gt;35"/>
    <x v="1"/>
  </r>
  <r>
    <n v="2"/>
    <n v="1"/>
    <s v="21-00512"/>
    <x v="5"/>
    <x v="5"/>
    <d v="1899-12-30T16:25:00"/>
    <s v="Delivered"/>
    <n v="45"/>
    <n v="31"/>
    <n v="4.99"/>
    <b v="0"/>
    <n v="6"/>
    <s v="Saturday"/>
    <s v="Weekend"/>
    <s v="Order&lt;=35"/>
    <x v="1"/>
  </r>
  <r>
    <n v="2"/>
    <n v="1"/>
    <s v="21-00513"/>
    <x v="5"/>
    <x v="5"/>
    <d v="1899-12-30T16:27:00"/>
    <s v="Delivered"/>
    <n v="40"/>
    <n v="46"/>
    <n v="4.99"/>
    <b v="0"/>
    <n v="6"/>
    <s v="Saturday"/>
    <s v="Weekend"/>
    <s v="Order&gt;35"/>
    <x v="1"/>
  </r>
  <r>
    <n v="2"/>
    <n v="1"/>
    <s v="21-00514"/>
    <x v="5"/>
    <x v="5"/>
    <d v="1899-12-30T16:33:00"/>
    <s v="Delivered"/>
    <n v="43"/>
    <n v="28"/>
    <n v="4.99"/>
    <b v="0"/>
    <n v="6"/>
    <s v="Saturday"/>
    <s v="Weekend"/>
    <s v="Order&lt;=35"/>
    <x v="1"/>
  </r>
  <r>
    <n v="2"/>
    <n v="1"/>
    <s v="21-00515"/>
    <x v="5"/>
    <x v="5"/>
    <d v="1899-12-30T16:35:00"/>
    <s v="Delivered"/>
    <n v="38"/>
    <n v="90"/>
    <n v="4.99"/>
    <b v="0"/>
    <n v="6"/>
    <s v="Saturday"/>
    <s v="Weekend"/>
    <s v="Order&gt;35"/>
    <x v="1"/>
  </r>
  <r>
    <n v="2"/>
    <n v="1"/>
    <s v="21-00516"/>
    <x v="5"/>
    <x v="5"/>
    <d v="1899-12-30T16:38:00"/>
    <s v="Delivered"/>
    <n v="50"/>
    <n v="35"/>
    <n v="4.99"/>
    <b v="0"/>
    <n v="6"/>
    <s v="Saturday"/>
    <s v="Weekend"/>
    <s v="Order&lt;=35"/>
    <x v="1"/>
  </r>
  <r>
    <n v="2"/>
    <n v="1"/>
    <s v="21-00517"/>
    <x v="5"/>
    <x v="5"/>
    <d v="1899-12-30T16:43:00"/>
    <s v="Delivered"/>
    <n v="52"/>
    <n v="83"/>
    <n v="4.99"/>
    <b v="0"/>
    <n v="6"/>
    <s v="Saturday"/>
    <s v="Weekend"/>
    <s v="Order&gt;35"/>
    <x v="1"/>
  </r>
  <r>
    <n v="2"/>
    <n v="1"/>
    <s v="21-00518"/>
    <x v="5"/>
    <x v="5"/>
    <d v="1899-12-30T16:51:00"/>
    <s v="Delivered"/>
    <n v="40"/>
    <n v="234"/>
    <n v="4.99"/>
    <b v="1"/>
    <n v="6"/>
    <s v="Saturday"/>
    <s v="Weekend"/>
    <s v="Order&gt;35"/>
    <x v="1"/>
  </r>
  <r>
    <n v="2"/>
    <n v="1"/>
    <s v="21-00519"/>
    <x v="5"/>
    <x v="5"/>
    <d v="1899-12-30T16:53:00"/>
    <s v="Delivered"/>
    <n v="51"/>
    <n v="20"/>
    <n v="4.99"/>
    <b v="0"/>
    <n v="6"/>
    <s v="Saturday"/>
    <s v="Weekend"/>
    <s v="Order&lt;=35"/>
    <x v="1"/>
  </r>
  <r>
    <n v="2"/>
    <n v="1"/>
    <s v="21-00520"/>
    <x v="5"/>
    <x v="5"/>
    <d v="1899-12-30T16:58:00"/>
    <s v="Delivered"/>
    <n v="35"/>
    <n v="80"/>
    <n v="4.99"/>
    <b v="0"/>
    <n v="6"/>
    <s v="Saturday"/>
    <s v="Weekend"/>
    <s v="Order&gt;35"/>
    <x v="1"/>
  </r>
  <r>
    <n v="2"/>
    <n v="1"/>
    <s v="21-00521"/>
    <x v="5"/>
    <x v="5"/>
    <d v="1899-12-30T16:58:00"/>
    <s v="Delivered"/>
    <n v="39"/>
    <n v="197"/>
    <n v="4.99"/>
    <b v="0"/>
    <n v="6"/>
    <s v="Saturday"/>
    <s v="Weekend"/>
    <s v="Order&gt;35"/>
    <x v="1"/>
  </r>
  <r>
    <n v="2"/>
    <n v="1"/>
    <s v="21-00522"/>
    <x v="5"/>
    <x v="5"/>
    <d v="1899-12-30T16:59:00"/>
    <s v="Delivered"/>
    <n v="40"/>
    <n v="70"/>
    <n v="4.99"/>
    <b v="0"/>
    <n v="6"/>
    <s v="Saturday"/>
    <s v="Weekend"/>
    <s v="Order&gt;35"/>
    <x v="1"/>
  </r>
  <r>
    <n v="2"/>
    <n v="1"/>
    <s v="21-00523"/>
    <x v="5"/>
    <x v="5"/>
    <d v="1899-12-30T17:00:00"/>
    <s v="Delivered"/>
    <n v="104"/>
    <n v="153"/>
    <n v="4.99"/>
    <b v="0"/>
    <n v="6"/>
    <s v="Saturday"/>
    <s v="Weekend"/>
    <s v="Order&gt;35"/>
    <x v="1"/>
  </r>
  <r>
    <n v="2"/>
    <n v="1"/>
    <s v="21-00525"/>
    <x v="5"/>
    <x v="5"/>
    <d v="1899-12-30T17:02:00"/>
    <s v="Delivered"/>
    <n v="101"/>
    <n v="40"/>
    <n v="4.99"/>
    <b v="0"/>
    <n v="6"/>
    <s v="Saturday"/>
    <s v="Weekend"/>
    <s v="Order&gt;35"/>
    <x v="1"/>
  </r>
  <r>
    <n v="2"/>
    <n v="1"/>
    <s v="21-00524"/>
    <x v="5"/>
    <x v="5"/>
    <d v="1899-12-30T17:02:00"/>
    <s v="Delivered"/>
    <n v="103"/>
    <n v="76"/>
    <n v="4.99"/>
    <b v="1"/>
    <n v="6"/>
    <s v="Saturday"/>
    <s v="Weekend"/>
    <s v="Order&gt;35"/>
    <x v="1"/>
  </r>
  <r>
    <n v="2"/>
    <n v="1"/>
    <s v="21-00526"/>
    <x v="5"/>
    <x v="5"/>
    <d v="1899-12-30T17:03:00"/>
    <s v="Delivered"/>
    <n v="76"/>
    <n v="49"/>
    <n v="4.99"/>
    <b v="0"/>
    <n v="6"/>
    <s v="Saturday"/>
    <s v="Weekend"/>
    <s v="Order&gt;35"/>
    <x v="1"/>
  </r>
  <r>
    <n v="2"/>
    <n v="1"/>
    <s v="21-00527"/>
    <x v="5"/>
    <x v="5"/>
    <d v="1899-12-30T17:04:00"/>
    <s v="Delivered"/>
    <n v="86"/>
    <n v="48"/>
    <n v="4.99"/>
    <b v="0"/>
    <n v="6"/>
    <s v="Saturday"/>
    <s v="Weekend"/>
    <s v="Order&gt;35"/>
    <x v="1"/>
  </r>
  <r>
    <n v="2"/>
    <n v="1"/>
    <s v="21-00529"/>
    <x v="5"/>
    <x v="5"/>
    <d v="1899-12-30T17:05:00"/>
    <s v="Delivered"/>
    <n v="94"/>
    <n v="52"/>
    <n v="4.99"/>
    <b v="0"/>
    <n v="6"/>
    <s v="Saturday"/>
    <s v="Weekend"/>
    <s v="Order&gt;35"/>
    <x v="1"/>
  </r>
  <r>
    <n v="2"/>
    <n v="1"/>
    <s v="21-00528"/>
    <x v="5"/>
    <x v="5"/>
    <d v="1899-12-30T17:05:00"/>
    <s v="Delivered"/>
    <n v="72"/>
    <n v="77"/>
    <n v="4.99"/>
    <b v="0"/>
    <n v="6"/>
    <s v="Saturday"/>
    <s v="Weekend"/>
    <s v="Order&gt;35"/>
    <x v="1"/>
  </r>
  <r>
    <n v="2"/>
    <n v="1"/>
    <s v="21-00532"/>
    <x v="5"/>
    <x v="5"/>
    <d v="1899-12-30T17:06:00"/>
    <s v="Void"/>
    <s v="N/A"/>
    <n v="31"/>
    <n v="4.99"/>
    <b v="0"/>
    <n v="6"/>
    <s v="Saturday"/>
    <s v="Weekend"/>
    <s v="Order&lt;=35"/>
    <x v="1"/>
  </r>
  <r>
    <n v="2"/>
    <n v="1"/>
    <s v="21-00530"/>
    <x v="5"/>
    <x v="5"/>
    <d v="1899-12-30T17:06:00"/>
    <s v="Delivered"/>
    <n v="103"/>
    <n v="62"/>
    <n v="4.99"/>
    <b v="1"/>
    <n v="6"/>
    <s v="Saturday"/>
    <s v="Weekend"/>
    <s v="Order&gt;35"/>
    <x v="1"/>
  </r>
  <r>
    <n v="2"/>
    <n v="1"/>
    <s v="21-00531"/>
    <x v="5"/>
    <x v="5"/>
    <d v="1899-12-30T17:06:00"/>
    <s v="Delivered"/>
    <n v="104"/>
    <n v="65"/>
    <n v="4.99"/>
    <b v="0"/>
    <n v="6"/>
    <s v="Saturday"/>
    <s v="Weekend"/>
    <s v="Order&gt;35"/>
    <x v="1"/>
  </r>
  <r>
    <n v="2"/>
    <n v="1"/>
    <s v="21-00533"/>
    <x v="5"/>
    <x v="5"/>
    <d v="1899-12-30T17:07:00"/>
    <s v="Void"/>
    <s v="N/A"/>
    <n v="29"/>
    <n v="4.99"/>
    <b v="0"/>
    <n v="6"/>
    <s v="Saturday"/>
    <s v="Weekend"/>
    <s v="Order&lt;=35"/>
    <x v="1"/>
  </r>
  <r>
    <n v="2"/>
    <n v="1"/>
    <s v="21-00534"/>
    <x v="5"/>
    <x v="5"/>
    <d v="1899-12-30T17:08:00"/>
    <s v="Void"/>
    <s v="N/A"/>
    <n v="20"/>
    <n v="4.99"/>
    <b v="0"/>
    <n v="6"/>
    <s v="Saturday"/>
    <s v="Weekend"/>
    <s v="Order&lt;=35"/>
    <x v="1"/>
  </r>
  <r>
    <n v="2"/>
    <n v="1"/>
    <s v="21-00536"/>
    <x v="5"/>
    <x v="5"/>
    <d v="1899-12-30T17:08:00"/>
    <s v="Delivered"/>
    <n v="108"/>
    <n v="39"/>
    <n v="4.99"/>
    <b v="0"/>
    <n v="6"/>
    <s v="Saturday"/>
    <s v="Weekend"/>
    <s v="Order&gt;35"/>
    <x v="1"/>
  </r>
  <r>
    <n v="2"/>
    <n v="1"/>
    <s v="21-00535"/>
    <x v="5"/>
    <x v="5"/>
    <d v="1899-12-30T17:08:00"/>
    <s v="Delivered"/>
    <n v="100"/>
    <n v="53"/>
    <n v="4.99"/>
    <b v="0"/>
    <n v="6"/>
    <s v="Saturday"/>
    <s v="Weekend"/>
    <s v="Order&gt;35"/>
    <x v="1"/>
  </r>
  <r>
    <n v="2"/>
    <n v="1"/>
    <s v="21-00537"/>
    <x v="5"/>
    <x v="5"/>
    <d v="1899-12-30T17:09:00"/>
    <s v="Void"/>
    <s v="N/A"/>
    <n v="34"/>
    <n v="4.99"/>
    <b v="0"/>
    <n v="6"/>
    <s v="Saturday"/>
    <s v="Weekend"/>
    <s v="Order&lt;=35"/>
    <x v="1"/>
  </r>
  <r>
    <n v="2"/>
    <n v="1"/>
    <s v="21-00538"/>
    <x v="5"/>
    <x v="5"/>
    <d v="1899-12-30T17:09:00"/>
    <s v="Void"/>
    <s v="N/A"/>
    <n v="34"/>
    <n v="4.99"/>
    <b v="0"/>
    <n v="6"/>
    <s v="Saturday"/>
    <s v="Weekend"/>
    <s v="Order&lt;=35"/>
    <x v="1"/>
  </r>
  <r>
    <n v="2"/>
    <n v="1"/>
    <s v="21-00539"/>
    <x v="5"/>
    <x v="5"/>
    <d v="1899-12-30T17:09:00"/>
    <s v="Delivered"/>
    <n v="93"/>
    <n v="65"/>
    <n v="4.99"/>
    <b v="0"/>
    <n v="6"/>
    <s v="Saturday"/>
    <s v="Weekend"/>
    <s v="Order&gt;35"/>
    <x v="1"/>
  </r>
  <r>
    <n v="2"/>
    <n v="1"/>
    <s v="21-00541"/>
    <x v="5"/>
    <x v="5"/>
    <d v="1899-12-30T17:10:00"/>
    <s v="Delivered"/>
    <n v="112"/>
    <n v="40"/>
    <n v="4.99"/>
    <b v="0"/>
    <n v="6"/>
    <s v="Saturday"/>
    <s v="Weekend"/>
    <s v="Order&gt;35"/>
    <x v="1"/>
  </r>
  <r>
    <n v="2"/>
    <n v="1"/>
    <s v="21-00540"/>
    <x v="5"/>
    <x v="5"/>
    <d v="1899-12-30T17:10:00"/>
    <s v="Delivered"/>
    <n v="112"/>
    <n v="98"/>
    <n v="4.99"/>
    <b v="0"/>
    <n v="6"/>
    <s v="Saturday"/>
    <s v="Weekend"/>
    <s v="Order&gt;35"/>
    <x v="1"/>
  </r>
  <r>
    <n v="2"/>
    <n v="1"/>
    <s v="21-00542"/>
    <x v="5"/>
    <x v="5"/>
    <d v="1899-12-30T17:11:00"/>
    <s v="Delivered"/>
    <n v="120"/>
    <n v="89"/>
    <n v="4.99"/>
    <b v="0"/>
    <n v="6"/>
    <s v="Saturday"/>
    <s v="Weekend"/>
    <s v="Order&gt;35"/>
    <x v="1"/>
  </r>
  <r>
    <n v="2"/>
    <n v="1"/>
    <s v="21-00543"/>
    <x v="5"/>
    <x v="5"/>
    <d v="1899-12-30T17:13:00"/>
    <s v="Delivered"/>
    <n v="107"/>
    <n v="66"/>
    <n v="4.99"/>
    <b v="0"/>
    <n v="6"/>
    <s v="Saturday"/>
    <s v="Weekend"/>
    <s v="Order&gt;35"/>
    <x v="1"/>
  </r>
  <r>
    <n v="2"/>
    <n v="1"/>
    <s v="21-00545"/>
    <x v="5"/>
    <x v="5"/>
    <d v="1899-12-30T17:14:00"/>
    <s v="Delivered"/>
    <n v="84"/>
    <n v="60"/>
    <n v="4.99"/>
    <b v="1"/>
    <n v="6"/>
    <s v="Saturday"/>
    <s v="Weekend"/>
    <s v="Order&gt;35"/>
    <x v="1"/>
  </r>
  <r>
    <n v="2"/>
    <n v="1"/>
    <s v="21-00544"/>
    <x v="5"/>
    <x v="5"/>
    <d v="1899-12-30T17:14:00"/>
    <s v="Delivered"/>
    <n v="114"/>
    <n v="81"/>
    <n v="4.99"/>
    <b v="0"/>
    <n v="6"/>
    <s v="Saturday"/>
    <s v="Weekend"/>
    <s v="Order&gt;35"/>
    <x v="1"/>
  </r>
  <r>
    <n v="2"/>
    <n v="1"/>
    <s v="21-00546"/>
    <x v="5"/>
    <x v="5"/>
    <d v="1899-12-30T17:15:00"/>
    <s v="Void"/>
    <s v="N/A"/>
    <n v="20"/>
    <n v="4.99"/>
    <b v="0"/>
    <n v="6"/>
    <s v="Saturday"/>
    <s v="Weekend"/>
    <s v="Order&lt;=35"/>
    <x v="1"/>
  </r>
  <r>
    <n v="2"/>
    <n v="1"/>
    <s v="21-00547"/>
    <x v="5"/>
    <x v="5"/>
    <d v="1899-12-30T17:16:00"/>
    <s v="Void"/>
    <s v="N/A"/>
    <n v="23"/>
    <n v="4.99"/>
    <b v="0"/>
    <n v="6"/>
    <s v="Saturday"/>
    <s v="Weekend"/>
    <s v="Order&lt;=35"/>
    <x v="1"/>
  </r>
  <r>
    <n v="2"/>
    <n v="1"/>
    <s v="21-00549"/>
    <x v="5"/>
    <x v="5"/>
    <d v="1899-12-30T17:17:00"/>
    <s v="Void"/>
    <s v="N/A"/>
    <n v="34"/>
    <n v="4.99"/>
    <b v="0"/>
    <n v="6"/>
    <s v="Saturday"/>
    <s v="Weekend"/>
    <s v="Order&lt;=35"/>
    <x v="1"/>
  </r>
  <r>
    <n v="2"/>
    <n v="1"/>
    <s v="21-00548"/>
    <x v="5"/>
    <x v="5"/>
    <d v="1899-12-30T17:17:00"/>
    <s v="Delivered"/>
    <n v="62"/>
    <n v="59"/>
    <n v="4.99"/>
    <b v="0"/>
    <n v="6"/>
    <s v="Saturday"/>
    <s v="Weekend"/>
    <s v="Order&gt;35"/>
    <x v="1"/>
  </r>
  <r>
    <n v="2"/>
    <n v="1"/>
    <s v="21-00550"/>
    <x v="5"/>
    <x v="5"/>
    <d v="1899-12-30T17:18:00"/>
    <s v="Void"/>
    <s v="N/A"/>
    <n v="35"/>
    <n v="4.99"/>
    <b v="0"/>
    <n v="6"/>
    <s v="Saturday"/>
    <s v="Weekend"/>
    <s v="Order&lt;=35"/>
    <x v="1"/>
  </r>
  <r>
    <n v="2"/>
    <n v="1"/>
    <s v="21-00551"/>
    <x v="5"/>
    <x v="5"/>
    <d v="1899-12-30T17:20:00"/>
    <s v="Void"/>
    <s v="N/A"/>
    <n v="24"/>
    <n v="4.99"/>
    <b v="0"/>
    <n v="6"/>
    <s v="Saturday"/>
    <s v="Weekend"/>
    <s v="Order&lt;=35"/>
    <x v="1"/>
  </r>
  <r>
    <n v="2"/>
    <n v="1"/>
    <s v="21-00552"/>
    <x v="5"/>
    <x v="5"/>
    <d v="1899-12-30T17:20:00"/>
    <s v="Void"/>
    <s v="N/A"/>
    <n v="31"/>
    <n v="4.99"/>
    <b v="0"/>
    <n v="6"/>
    <s v="Saturday"/>
    <s v="Weekend"/>
    <s v="Order&lt;=35"/>
    <x v="1"/>
  </r>
  <r>
    <n v="2"/>
    <n v="1"/>
    <s v="21-00553"/>
    <x v="5"/>
    <x v="5"/>
    <d v="1899-12-30T17:21:00"/>
    <s v="Delivered"/>
    <n v="109"/>
    <n v="59"/>
    <n v="4.99"/>
    <b v="0"/>
    <n v="6"/>
    <s v="Saturday"/>
    <s v="Weekend"/>
    <s v="Order&gt;35"/>
    <x v="1"/>
  </r>
  <r>
    <n v="2"/>
    <n v="1"/>
    <s v="21-00554"/>
    <x v="5"/>
    <x v="5"/>
    <d v="1899-12-30T17:22:00"/>
    <s v="Void"/>
    <s v="N/A"/>
    <n v="28"/>
    <n v="4.99"/>
    <b v="0"/>
    <n v="6"/>
    <s v="Saturday"/>
    <s v="Weekend"/>
    <s v="Order&lt;=35"/>
    <x v="1"/>
  </r>
  <r>
    <n v="2"/>
    <n v="1"/>
    <s v="21-00555"/>
    <x v="5"/>
    <x v="5"/>
    <d v="1899-12-30T17:22:00"/>
    <s v="Delivered"/>
    <n v="75"/>
    <n v="64"/>
    <n v="4.99"/>
    <b v="0"/>
    <n v="6"/>
    <s v="Saturday"/>
    <s v="Weekend"/>
    <s v="Order&gt;35"/>
    <x v="1"/>
  </r>
  <r>
    <n v="2"/>
    <n v="1"/>
    <s v="21-00556"/>
    <x v="5"/>
    <x v="5"/>
    <d v="1899-12-30T17:23:00"/>
    <s v="Void"/>
    <s v="N/A"/>
    <n v="31"/>
    <n v="4.99"/>
    <b v="0"/>
    <n v="6"/>
    <s v="Saturday"/>
    <s v="Weekend"/>
    <s v="Order&lt;=35"/>
    <x v="1"/>
  </r>
  <r>
    <n v="2"/>
    <n v="1"/>
    <s v="21-00557"/>
    <x v="5"/>
    <x v="5"/>
    <d v="1899-12-30T17:23:00"/>
    <s v="Delivered"/>
    <n v="79"/>
    <n v="39"/>
    <n v="4.99"/>
    <b v="0"/>
    <n v="6"/>
    <s v="Saturday"/>
    <s v="Weekend"/>
    <s v="Order&gt;35"/>
    <x v="1"/>
  </r>
  <r>
    <n v="2"/>
    <n v="1"/>
    <s v="21-00558"/>
    <x v="5"/>
    <x v="5"/>
    <d v="1899-12-30T17:24:00"/>
    <s v="Delivered"/>
    <n v="95"/>
    <n v="38"/>
    <n v="4.99"/>
    <b v="0"/>
    <n v="6"/>
    <s v="Saturday"/>
    <s v="Weekend"/>
    <s v="Order&gt;35"/>
    <x v="1"/>
  </r>
  <r>
    <n v="2"/>
    <n v="1"/>
    <s v="21-00559"/>
    <x v="5"/>
    <x v="5"/>
    <d v="1899-12-30T17:24:00"/>
    <s v="Delivered"/>
    <n v="100"/>
    <n v="79"/>
    <n v="4.99"/>
    <b v="0"/>
    <n v="6"/>
    <s v="Saturday"/>
    <s v="Weekend"/>
    <s v="Order&gt;35"/>
    <x v="1"/>
  </r>
  <r>
    <n v="2"/>
    <n v="1"/>
    <s v="21-00561"/>
    <x v="5"/>
    <x v="5"/>
    <d v="1899-12-30T17:25:00"/>
    <s v="Void"/>
    <s v="N/A"/>
    <n v="27"/>
    <n v="4.99"/>
    <b v="0"/>
    <n v="6"/>
    <s v="Saturday"/>
    <s v="Weekend"/>
    <s v="Order&lt;=35"/>
    <x v="1"/>
  </r>
  <r>
    <n v="2"/>
    <n v="1"/>
    <s v="21-00563"/>
    <x v="5"/>
    <x v="5"/>
    <d v="1899-12-30T17:25:00"/>
    <s v="Void"/>
    <s v="N/A"/>
    <n v="28"/>
    <n v="4.99"/>
    <b v="0"/>
    <n v="6"/>
    <s v="Saturday"/>
    <s v="Weekend"/>
    <s v="Order&lt;=35"/>
    <x v="1"/>
  </r>
  <r>
    <n v="2"/>
    <n v="1"/>
    <s v="21-00560"/>
    <x v="5"/>
    <x v="5"/>
    <d v="1899-12-30T17:25:00"/>
    <s v="Delivered"/>
    <n v="89"/>
    <n v="52"/>
    <n v="4.99"/>
    <b v="0"/>
    <n v="6"/>
    <s v="Saturday"/>
    <s v="Weekend"/>
    <s v="Order&gt;35"/>
    <x v="1"/>
  </r>
  <r>
    <n v="2"/>
    <n v="1"/>
    <s v="21-00562"/>
    <x v="5"/>
    <x v="5"/>
    <d v="1899-12-30T17:25:00"/>
    <s v="Delivered"/>
    <n v="67"/>
    <n v="76"/>
    <n v="4.99"/>
    <b v="0"/>
    <n v="6"/>
    <s v="Saturday"/>
    <s v="Weekend"/>
    <s v="Order&gt;35"/>
    <x v="1"/>
  </r>
  <r>
    <n v="2"/>
    <n v="1"/>
    <s v="21-00565"/>
    <x v="5"/>
    <x v="5"/>
    <d v="1899-12-30T17:26:00"/>
    <s v="Void"/>
    <s v="N/A"/>
    <n v="26"/>
    <n v="4.99"/>
    <b v="0"/>
    <n v="6"/>
    <s v="Saturday"/>
    <s v="Weekend"/>
    <s v="Order&lt;=35"/>
    <x v="1"/>
  </r>
  <r>
    <n v="2"/>
    <n v="1"/>
    <s v="21-00564"/>
    <x v="5"/>
    <x v="5"/>
    <d v="1899-12-30T17:26:00"/>
    <s v="Delivered"/>
    <n v="109"/>
    <n v="86"/>
    <n v="4.99"/>
    <b v="0"/>
    <n v="6"/>
    <s v="Saturday"/>
    <s v="Weekend"/>
    <s v="Order&gt;35"/>
    <x v="1"/>
  </r>
  <r>
    <n v="2"/>
    <n v="1"/>
    <s v="21-00567"/>
    <x v="5"/>
    <x v="5"/>
    <d v="1899-12-30T17:31:00"/>
    <s v="Delivered"/>
    <n v="74"/>
    <n v="47"/>
    <n v="4.99"/>
    <b v="0"/>
    <n v="6"/>
    <s v="Saturday"/>
    <s v="Weekend"/>
    <s v="Order&gt;35"/>
    <x v="1"/>
  </r>
  <r>
    <n v="2"/>
    <n v="1"/>
    <s v="21-00566"/>
    <x v="5"/>
    <x v="5"/>
    <d v="1899-12-30T17:31:00"/>
    <s v="Delivered"/>
    <n v="100"/>
    <n v="85"/>
    <n v="4.99"/>
    <b v="0"/>
    <n v="6"/>
    <s v="Saturday"/>
    <s v="Weekend"/>
    <s v="Order&gt;35"/>
    <x v="1"/>
  </r>
  <r>
    <n v="2"/>
    <n v="1"/>
    <s v="21-00569"/>
    <x v="5"/>
    <x v="5"/>
    <d v="1899-12-30T17:34:00"/>
    <s v="Void"/>
    <s v="N/A"/>
    <n v="24"/>
    <n v="4.99"/>
    <b v="0"/>
    <n v="6"/>
    <s v="Saturday"/>
    <s v="Weekend"/>
    <s v="Order&lt;=35"/>
    <x v="1"/>
  </r>
  <r>
    <n v="2"/>
    <n v="1"/>
    <s v="21-00570"/>
    <x v="5"/>
    <x v="5"/>
    <d v="1899-12-30T17:34:00"/>
    <s v="Delivered"/>
    <n v="94"/>
    <n v="39"/>
    <n v="4.99"/>
    <b v="0"/>
    <n v="6"/>
    <s v="Saturday"/>
    <s v="Weekend"/>
    <s v="Order&gt;35"/>
    <x v="1"/>
  </r>
  <r>
    <n v="2"/>
    <n v="1"/>
    <s v="21-00568"/>
    <x v="5"/>
    <x v="5"/>
    <d v="1899-12-30T17:34:00"/>
    <s v="Delivered"/>
    <n v="66"/>
    <n v="85"/>
    <n v="4.99"/>
    <b v="0"/>
    <n v="6"/>
    <s v="Saturday"/>
    <s v="Weekend"/>
    <s v="Order&gt;35"/>
    <x v="1"/>
  </r>
  <r>
    <n v="2"/>
    <n v="1"/>
    <s v="21-00571"/>
    <x v="5"/>
    <x v="5"/>
    <d v="1899-12-30T17:36:00"/>
    <s v="Delivered"/>
    <n v="110"/>
    <n v="53"/>
    <n v="4.99"/>
    <b v="0"/>
    <n v="6"/>
    <s v="Saturday"/>
    <s v="Weekend"/>
    <s v="Order&gt;35"/>
    <x v="1"/>
  </r>
  <r>
    <n v="2"/>
    <n v="1"/>
    <s v="21-00572"/>
    <x v="5"/>
    <x v="5"/>
    <d v="1899-12-30T17:37:00"/>
    <s v="Void"/>
    <s v="N/A"/>
    <n v="35"/>
    <n v="4.99"/>
    <b v="0"/>
    <n v="6"/>
    <s v="Saturday"/>
    <s v="Weekend"/>
    <s v="Order&lt;=35"/>
    <x v="1"/>
  </r>
  <r>
    <n v="2"/>
    <n v="1"/>
    <s v="21-00573"/>
    <x v="5"/>
    <x v="5"/>
    <d v="1899-12-30T17:38:00"/>
    <s v="Void"/>
    <s v="N/A"/>
    <n v="26"/>
    <n v="4.99"/>
    <b v="0"/>
    <n v="6"/>
    <s v="Saturday"/>
    <s v="Weekend"/>
    <s v="Order&lt;=35"/>
    <x v="1"/>
  </r>
  <r>
    <n v="2"/>
    <n v="1"/>
    <s v="21-00574"/>
    <x v="5"/>
    <x v="5"/>
    <d v="1899-12-30T17:39:00"/>
    <s v="Delivered"/>
    <n v="118"/>
    <n v="65"/>
    <n v="4.99"/>
    <b v="0"/>
    <n v="6"/>
    <s v="Saturday"/>
    <s v="Weekend"/>
    <s v="Order&gt;35"/>
    <x v="1"/>
  </r>
  <r>
    <n v="2"/>
    <n v="1"/>
    <s v="21-00575"/>
    <x v="5"/>
    <x v="5"/>
    <d v="1899-12-30T17:40:00"/>
    <s v="Delivered"/>
    <n v="101"/>
    <n v="46"/>
    <n v="4.99"/>
    <b v="0"/>
    <n v="6"/>
    <s v="Saturday"/>
    <s v="Weekend"/>
    <s v="Order&gt;35"/>
    <x v="1"/>
  </r>
  <r>
    <n v="2"/>
    <n v="1"/>
    <s v="21-00576"/>
    <x v="5"/>
    <x v="5"/>
    <d v="1899-12-30T17:40:00"/>
    <s v="Delivered"/>
    <n v="100"/>
    <n v="64"/>
    <n v="4.99"/>
    <b v="0"/>
    <n v="6"/>
    <s v="Saturday"/>
    <s v="Weekend"/>
    <s v="Order&gt;35"/>
    <x v="1"/>
  </r>
  <r>
    <n v="2"/>
    <n v="1"/>
    <s v="21-00577"/>
    <x v="5"/>
    <x v="5"/>
    <d v="1899-12-30T17:41:00"/>
    <s v="Delivered"/>
    <n v="100"/>
    <n v="155"/>
    <n v="4.99"/>
    <b v="0"/>
    <n v="6"/>
    <s v="Saturday"/>
    <s v="Weekend"/>
    <s v="Order&gt;35"/>
    <x v="1"/>
  </r>
  <r>
    <n v="2"/>
    <n v="1"/>
    <s v="21-00578"/>
    <x v="5"/>
    <x v="5"/>
    <d v="1899-12-30T17:42:00"/>
    <s v="Delivered"/>
    <n v="114"/>
    <n v="39"/>
    <n v="4.99"/>
    <b v="0"/>
    <n v="6"/>
    <s v="Saturday"/>
    <s v="Weekend"/>
    <s v="Order&gt;35"/>
    <x v="1"/>
  </r>
  <r>
    <n v="2"/>
    <n v="1"/>
    <s v="21-00579"/>
    <x v="5"/>
    <x v="5"/>
    <d v="1899-12-30T17:42:00"/>
    <s v="Delivered"/>
    <n v="109"/>
    <n v="68"/>
    <n v="4.99"/>
    <b v="0"/>
    <n v="6"/>
    <s v="Saturday"/>
    <s v="Weekend"/>
    <s v="Order&gt;35"/>
    <x v="1"/>
  </r>
  <r>
    <n v="2"/>
    <n v="1"/>
    <s v="21-00581"/>
    <x v="5"/>
    <x v="5"/>
    <d v="1899-12-30T17:43:00"/>
    <s v="Delivered"/>
    <n v="99"/>
    <n v="85"/>
    <n v="4.99"/>
    <b v="0"/>
    <n v="6"/>
    <s v="Saturday"/>
    <s v="Weekend"/>
    <s v="Order&gt;35"/>
    <x v="1"/>
  </r>
  <r>
    <n v="2"/>
    <n v="1"/>
    <s v="21-00580"/>
    <x v="5"/>
    <x v="5"/>
    <d v="1899-12-30T17:43:00"/>
    <s v="Delivered"/>
    <n v="83"/>
    <n v="189"/>
    <n v="4.99"/>
    <b v="0"/>
    <n v="6"/>
    <s v="Saturday"/>
    <s v="Weekend"/>
    <s v="Order&gt;35"/>
    <x v="1"/>
  </r>
  <r>
    <n v="2"/>
    <n v="1"/>
    <s v="21-00582"/>
    <x v="5"/>
    <x v="5"/>
    <d v="1899-12-30T17:44:00"/>
    <s v="Delivered"/>
    <n v="111"/>
    <n v="50"/>
    <n v="4.99"/>
    <b v="0"/>
    <n v="6"/>
    <s v="Saturday"/>
    <s v="Weekend"/>
    <s v="Order&gt;35"/>
    <x v="1"/>
  </r>
  <r>
    <n v="2"/>
    <n v="1"/>
    <s v="21-00583"/>
    <x v="5"/>
    <x v="5"/>
    <d v="1899-12-30T17:45:00"/>
    <s v="Delivered"/>
    <n v="66"/>
    <n v="53"/>
    <n v="4.99"/>
    <b v="0"/>
    <n v="6"/>
    <s v="Saturday"/>
    <s v="Weekend"/>
    <s v="Order&gt;35"/>
    <x v="1"/>
  </r>
  <r>
    <n v="2"/>
    <n v="1"/>
    <s v="21-00584"/>
    <x v="5"/>
    <x v="5"/>
    <d v="1899-12-30T17:45:00"/>
    <s v="Delivered"/>
    <n v="80"/>
    <n v="80"/>
    <n v="4.99"/>
    <b v="0"/>
    <n v="6"/>
    <s v="Saturday"/>
    <s v="Weekend"/>
    <s v="Order&gt;35"/>
    <x v="1"/>
  </r>
  <r>
    <n v="2"/>
    <n v="1"/>
    <s v="21-00585"/>
    <x v="5"/>
    <x v="5"/>
    <d v="1899-12-30T17:47:00"/>
    <s v="Delivered"/>
    <n v="109"/>
    <n v="71"/>
    <n v="4.99"/>
    <b v="0"/>
    <n v="6"/>
    <s v="Saturday"/>
    <s v="Weekend"/>
    <s v="Order&gt;35"/>
    <x v="1"/>
  </r>
  <r>
    <n v="2"/>
    <n v="1"/>
    <s v="21-00586"/>
    <x v="5"/>
    <x v="5"/>
    <d v="1899-12-30T17:50:00"/>
    <s v="Delivered"/>
    <n v="113"/>
    <n v="65"/>
    <n v="4.99"/>
    <b v="0"/>
    <n v="6"/>
    <s v="Saturday"/>
    <s v="Weekend"/>
    <s v="Order&gt;35"/>
    <x v="1"/>
  </r>
  <r>
    <n v="2"/>
    <n v="1"/>
    <s v="21-00588"/>
    <x v="5"/>
    <x v="5"/>
    <d v="1899-12-30T17:51:00"/>
    <s v="Void"/>
    <s v="N/A"/>
    <n v="34"/>
    <n v="4.99"/>
    <b v="0"/>
    <n v="6"/>
    <s v="Saturday"/>
    <s v="Weekend"/>
    <s v="Order&lt;=35"/>
    <x v="1"/>
  </r>
  <r>
    <n v="2"/>
    <n v="1"/>
    <s v="21-00587"/>
    <x v="5"/>
    <x v="5"/>
    <d v="1899-12-30T17:51:00"/>
    <s v="Delivered"/>
    <n v="69"/>
    <n v="56"/>
    <n v="4.99"/>
    <b v="0"/>
    <n v="6"/>
    <s v="Saturday"/>
    <s v="Weekend"/>
    <s v="Order&gt;35"/>
    <x v="1"/>
  </r>
  <r>
    <n v="2"/>
    <n v="1"/>
    <s v="21-00589"/>
    <x v="5"/>
    <x v="5"/>
    <d v="1899-12-30T17:51:00"/>
    <s v="Delivered"/>
    <n v="77"/>
    <n v="81"/>
    <n v="4.99"/>
    <b v="0"/>
    <n v="6"/>
    <s v="Saturday"/>
    <s v="Weekend"/>
    <s v="Order&gt;35"/>
    <x v="1"/>
  </r>
  <r>
    <n v="2"/>
    <n v="1"/>
    <s v="21-00590"/>
    <x v="5"/>
    <x v="5"/>
    <d v="1899-12-30T17:52:00"/>
    <s v="Delivered"/>
    <n v="87"/>
    <n v="40"/>
    <n v="4.99"/>
    <b v="0"/>
    <n v="6"/>
    <s v="Saturday"/>
    <s v="Weekend"/>
    <s v="Order&gt;35"/>
    <x v="1"/>
  </r>
  <r>
    <n v="2"/>
    <n v="1"/>
    <s v="21-00591"/>
    <x v="5"/>
    <x v="5"/>
    <d v="1899-12-30T17:53:00"/>
    <s v="Delivered"/>
    <n v="104"/>
    <n v="83"/>
    <n v="4.99"/>
    <b v="0"/>
    <n v="6"/>
    <s v="Saturday"/>
    <s v="Weekend"/>
    <s v="Order&gt;35"/>
    <x v="1"/>
  </r>
  <r>
    <n v="2"/>
    <n v="1"/>
    <s v="21-00592"/>
    <x v="5"/>
    <x v="5"/>
    <d v="1899-12-30T17:54:00"/>
    <s v="Delivered"/>
    <n v="94"/>
    <n v="71"/>
    <n v="4.99"/>
    <b v="0"/>
    <n v="6"/>
    <s v="Saturday"/>
    <s v="Weekend"/>
    <s v="Order&gt;35"/>
    <x v="1"/>
  </r>
  <r>
    <n v="2"/>
    <n v="1"/>
    <s v="21-00593"/>
    <x v="5"/>
    <x v="5"/>
    <d v="1899-12-30T17:55:00"/>
    <s v="Delivered"/>
    <n v="111"/>
    <n v="114"/>
    <n v="4.99"/>
    <b v="0"/>
    <n v="6"/>
    <s v="Saturday"/>
    <s v="Weekend"/>
    <s v="Order&gt;35"/>
    <x v="1"/>
  </r>
  <r>
    <n v="2"/>
    <n v="1"/>
    <s v="21-00594"/>
    <x v="5"/>
    <x v="5"/>
    <d v="1899-12-30T17:56:00"/>
    <s v="Void"/>
    <s v="N/A"/>
    <n v="27"/>
    <n v="4.99"/>
    <b v="0"/>
    <n v="6"/>
    <s v="Saturday"/>
    <s v="Weekend"/>
    <s v="Order&lt;=35"/>
    <x v="1"/>
  </r>
  <r>
    <n v="2"/>
    <n v="1"/>
    <s v="21-00596"/>
    <x v="5"/>
    <x v="5"/>
    <d v="1899-12-30T17:58:00"/>
    <s v="Delivered"/>
    <n v="118"/>
    <n v="72"/>
    <n v="4.99"/>
    <b v="0"/>
    <n v="6"/>
    <s v="Saturday"/>
    <s v="Weekend"/>
    <s v="Order&gt;35"/>
    <x v="1"/>
  </r>
  <r>
    <n v="2"/>
    <n v="1"/>
    <s v="21-00595"/>
    <x v="5"/>
    <x v="5"/>
    <d v="1899-12-30T17:58:00"/>
    <s v="Delivered"/>
    <n v="111"/>
    <n v="102"/>
    <n v="4.99"/>
    <b v="0"/>
    <n v="6"/>
    <s v="Saturday"/>
    <s v="Weekend"/>
    <s v="Order&gt;35"/>
    <x v="1"/>
  </r>
  <r>
    <n v="2"/>
    <n v="1"/>
    <s v="21-00597"/>
    <x v="5"/>
    <x v="5"/>
    <d v="1899-12-30T17:59:00"/>
    <s v="Delivered"/>
    <n v="96"/>
    <n v="49"/>
    <n v="4.99"/>
    <b v="0"/>
    <n v="6"/>
    <s v="Saturday"/>
    <s v="Weekend"/>
    <s v="Order&gt;35"/>
    <x v="1"/>
  </r>
  <r>
    <n v="2"/>
    <n v="1"/>
    <s v="21-00598"/>
    <x v="5"/>
    <x v="5"/>
    <d v="1899-12-30T17:59:00"/>
    <s v="Delivered"/>
    <n v="68"/>
    <n v="244"/>
    <n v="4.99"/>
    <b v="0"/>
    <n v="6"/>
    <s v="Saturday"/>
    <s v="Weekend"/>
    <s v="Order&gt;35"/>
    <x v="1"/>
  </r>
  <r>
    <n v="2"/>
    <n v="1"/>
    <s v="21-00600"/>
    <x v="5"/>
    <x v="5"/>
    <d v="1899-12-30T18:03:00"/>
    <s v="Delivered"/>
    <n v="152"/>
    <n v="37"/>
    <n v="4.99"/>
    <b v="0"/>
    <n v="6"/>
    <s v="Saturday"/>
    <s v="Weekend"/>
    <s v="Order&gt;35"/>
    <x v="2"/>
  </r>
  <r>
    <n v="2"/>
    <n v="1"/>
    <s v="21-00599"/>
    <x v="5"/>
    <x v="5"/>
    <d v="1899-12-30T18:03:00"/>
    <s v="Delivered"/>
    <n v="221"/>
    <n v="41"/>
    <n v="4.99"/>
    <b v="0"/>
    <n v="6"/>
    <s v="Saturday"/>
    <s v="Weekend"/>
    <s v="Order&gt;35"/>
    <x v="2"/>
  </r>
  <r>
    <n v="2"/>
    <n v="1"/>
    <s v="21-00601"/>
    <x v="5"/>
    <x v="5"/>
    <d v="1899-12-30T18:04:00"/>
    <s v="Delivered"/>
    <n v="182"/>
    <n v="71"/>
    <n v="4.99"/>
    <b v="0"/>
    <n v="6"/>
    <s v="Saturday"/>
    <s v="Weekend"/>
    <s v="Order&gt;35"/>
    <x v="2"/>
  </r>
  <r>
    <n v="2"/>
    <n v="1"/>
    <s v="21-00603"/>
    <x v="5"/>
    <x v="5"/>
    <d v="1899-12-30T18:05:00"/>
    <s v="Void"/>
    <s v="N/A"/>
    <n v="27"/>
    <n v="4.99"/>
    <b v="0"/>
    <n v="6"/>
    <s v="Saturday"/>
    <s v="Weekend"/>
    <s v="Order&lt;=35"/>
    <x v="2"/>
  </r>
  <r>
    <n v="2"/>
    <n v="1"/>
    <s v="21-00602"/>
    <x v="5"/>
    <x v="5"/>
    <d v="1899-12-30T18:05:00"/>
    <s v="Delivered"/>
    <n v="174"/>
    <n v="37"/>
    <n v="4.99"/>
    <b v="0"/>
    <n v="6"/>
    <s v="Saturday"/>
    <s v="Weekend"/>
    <s v="Order&gt;35"/>
    <x v="2"/>
  </r>
  <r>
    <n v="2"/>
    <n v="1"/>
    <s v="21-00604"/>
    <x v="5"/>
    <x v="5"/>
    <d v="1899-12-30T18:06:00"/>
    <s v="Void"/>
    <s v="N/A"/>
    <n v="27"/>
    <n v="4.99"/>
    <b v="0"/>
    <n v="6"/>
    <s v="Saturday"/>
    <s v="Weekend"/>
    <s v="Order&lt;=35"/>
    <x v="2"/>
  </r>
  <r>
    <n v="2"/>
    <n v="1"/>
    <s v="21-00606"/>
    <x v="5"/>
    <x v="5"/>
    <d v="1899-12-30T18:07:00"/>
    <s v="Delivered"/>
    <n v="169"/>
    <n v="49"/>
    <n v="4.99"/>
    <b v="0"/>
    <n v="6"/>
    <s v="Saturday"/>
    <s v="Weekend"/>
    <s v="Order&gt;35"/>
    <x v="2"/>
  </r>
  <r>
    <n v="2"/>
    <n v="1"/>
    <s v="21-00605"/>
    <x v="5"/>
    <x v="5"/>
    <d v="1899-12-30T18:07:00"/>
    <s v="Delivered"/>
    <n v="148"/>
    <n v="88"/>
    <n v="4.99"/>
    <b v="0"/>
    <n v="6"/>
    <s v="Saturday"/>
    <s v="Weekend"/>
    <s v="Order&gt;35"/>
    <x v="2"/>
  </r>
  <r>
    <n v="2"/>
    <n v="1"/>
    <s v="21-00607"/>
    <x v="5"/>
    <x v="5"/>
    <d v="1899-12-30T18:08:00"/>
    <s v="Delivered"/>
    <n v="124"/>
    <n v="59"/>
    <n v="4.99"/>
    <b v="0"/>
    <n v="6"/>
    <s v="Saturday"/>
    <s v="Weekend"/>
    <s v="Order&gt;35"/>
    <x v="2"/>
  </r>
  <r>
    <n v="2"/>
    <n v="1"/>
    <s v="21-00608"/>
    <x v="5"/>
    <x v="5"/>
    <d v="1899-12-30T18:08:00"/>
    <s v="Delivered"/>
    <n v="143"/>
    <n v="62"/>
    <n v="4.99"/>
    <b v="0"/>
    <n v="6"/>
    <s v="Saturday"/>
    <s v="Weekend"/>
    <s v="Order&gt;35"/>
    <x v="2"/>
  </r>
  <r>
    <n v="2"/>
    <n v="1"/>
    <s v="21-00609"/>
    <x v="5"/>
    <x v="5"/>
    <d v="1899-12-30T18:12:00"/>
    <s v="Delivered"/>
    <n v="186"/>
    <n v="41"/>
    <n v="4.99"/>
    <b v="0"/>
    <n v="6"/>
    <s v="Saturday"/>
    <s v="Weekend"/>
    <s v="Order&gt;35"/>
    <x v="2"/>
  </r>
  <r>
    <n v="2"/>
    <n v="1"/>
    <s v="21-00610"/>
    <x v="5"/>
    <x v="5"/>
    <d v="1899-12-30T18:12:00"/>
    <s v="Delivered"/>
    <n v="203"/>
    <n v="50"/>
    <n v="4.99"/>
    <b v="0"/>
    <n v="6"/>
    <s v="Saturday"/>
    <s v="Weekend"/>
    <s v="Order&gt;35"/>
    <x v="2"/>
  </r>
  <r>
    <n v="2"/>
    <n v="1"/>
    <s v="21-00611"/>
    <x v="5"/>
    <x v="5"/>
    <d v="1899-12-30T18:14:00"/>
    <s v="Delivered"/>
    <n v="121"/>
    <n v="230"/>
    <n v="4.99"/>
    <b v="0"/>
    <n v="6"/>
    <s v="Saturday"/>
    <s v="Weekend"/>
    <s v="Order&gt;35"/>
    <x v="2"/>
  </r>
  <r>
    <n v="2"/>
    <n v="1"/>
    <s v="21-00614"/>
    <x v="5"/>
    <x v="5"/>
    <d v="1899-12-30T18:18:00"/>
    <s v="Void"/>
    <s v="N/A"/>
    <n v="35"/>
    <n v="4.99"/>
    <b v="0"/>
    <n v="6"/>
    <s v="Saturday"/>
    <s v="Weekend"/>
    <s v="Order&lt;=35"/>
    <x v="2"/>
  </r>
  <r>
    <n v="2"/>
    <n v="1"/>
    <s v="21-00613"/>
    <x v="5"/>
    <x v="5"/>
    <d v="1899-12-30T18:18:00"/>
    <s v="Delivered"/>
    <n v="137"/>
    <n v="39"/>
    <n v="4.99"/>
    <b v="0"/>
    <n v="6"/>
    <s v="Saturday"/>
    <s v="Weekend"/>
    <s v="Order&gt;35"/>
    <x v="2"/>
  </r>
  <r>
    <n v="2"/>
    <n v="1"/>
    <s v="21-00612"/>
    <x v="5"/>
    <x v="5"/>
    <d v="1899-12-30T18:18:00"/>
    <s v="Delivered"/>
    <n v="153"/>
    <n v="76"/>
    <n v="4.99"/>
    <b v="0"/>
    <n v="6"/>
    <s v="Saturday"/>
    <s v="Weekend"/>
    <s v="Order&gt;35"/>
    <x v="2"/>
  </r>
  <r>
    <n v="2"/>
    <n v="1"/>
    <s v="21-00615"/>
    <x v="5"/>
    <x v="5"/>
    <d v="1899-12-30T18:20:00"/>
    <s v="Void"/>
    <s v="N/A"/>
    <n v="31"/>
    <n v="4.99"/>
    <b v="0"/>
    <n v="6"/>
    <s v="Saturday"/>
    <s v="Weekend"/>
    <s v="Order&lt;=35"/>
    <x v="2"/>
  </r>
  <r>
    <n v="2"/>
    <n v="1"/>
    <s v="21-00616"/>
    <x v="5"/>
    <x v="5"/>
    <d v="1899-12-30T18:21:00"/>
    <s v="Void"/>
    <s v="N/A"/>
    <n v="22"/>
    <n v="4.99"/>
    <b v="0"/>
    <n v="6"/>
    <s v="Saturday"/>
    <s v="Weekend"/>
    <s v="Order&lt;=35"/>
    <x v="2"/>
  </r>
  <r>
    <n v="2"/>
    <n v="1"/>
    <s v="21-00617"/>
    <x v="5"/>
    <x v="5"/>
    <d v="1899-12-30T18:22:00"/>
    <s v="Delivered"/>
    <n v="135"/>
    <n v="83"/>
    <n v="4.99"/>
    <b v="0"/>
    <n v="6"/>
    <s v="Saturday"/>
    <s v="Weekend"/>
    <s v="Order&gt;35"/>
    <x v="2"/>
  </r>
  <r>
    <n v="2"/>
    <n v="1"/>
    <s v="21-00619"/>
    <x v="5"/>
    <x v="5"/>
    <d v="1899-12-30T18:24:00"/>
    <s v="Delivered"/>
    <n v="172"/>
    <n v="42"/>
    <n v="4.99"/>
    <b v="0"/>
    <n v="6"/>
    <s v="Saturday"/>
    <s v="Weekend"/>
    <s v="Order&gt;35"/>
    <x v="2"/>
  </r>
  <r>
    <n v="2"/>
    <n v="1"/>
    <s v="21-00618"/>
    <x v="5"/>
    <x v="5"/>
    <d v="1899-12-30T18:24:00"/>
    <s v="Delivered"/>
    <n v="155"/>
    <n v="49"/>
    <n v="4.99"/>
    <b v="0"/>
    <n v="6"/>
    <s v="Saturday"/>
    <s v="Weekend"/>
    <s v="Order&gt;35"/>
    <x v="2"/>
  </r>
  <r>
    <n v="2"/>
    <n v="1"/>
    <s v="21-00620"/>
    <x v="5"/>
    <x v="5"/>
    <d v="1899-12-30T18:25:00"/>
    <s v="Void"/>
    <s v="N/A"/>
    <n v="28"/>
    <n v="4.99"/>
    <b v="0"/>
    <n v="6"/>
    <s v="Saturday"/>
    <s v="Weekend"/>
    <s v="Order&lt;=35"/>
    <x v="2"/>
  </r>
  <r>
    <n v="2"/>
    <n v="1"/>
    <s v="21-00621"/>
    <x v="5"/>
    <x v="5"/>
    <d v="1899-12-30T18:26:00"/>
    <s v="Delivered"/>
    <n v="190"/>
    <n v="41"/>
    <n v="4.99"/>
    <b v="0"/>
    <n v="6"/>
    <s v="Saturday"/>
    <s v="Weekend"/>
    <s v="Order&gt;35"/>
    <x v="2"/>
  </r>
  <r>
    <n v="2"/>
    <n v="1"/>
    <s v="21-00622"/>
    <x v="5"/>
    <x v="5"/>
    <d v="1899-12-30T18:27:00"/>
    <s v="Delivered"/>
    <n v="121"/>
    <n v="198"/>
    <n v="4.99"/>
    <b v="0"/>
    <n v="6"/>
    <s v="Saturday"/>
    <s v="Weekend"/>
    <s v="Order&gt;35"/>
    <x v="2"/>
  </r>
  <r>
    <n v="2"/>
    <n v="1"/>
    <s v="21-00624"/>
    <x v="5"/>
    <x v="5"/>
    <d v="1899-12-30T18:28:00"/>
    <s v="Delivered"/>
    <n v="139"/>
    <n v="44"/>
    <n v="4.99"/>
    <b v="0"/>
    <n v="6"/>
    <s v="Saturday"/>
    <s v="Weekend"/>
    <s v="Order&gt;35"/>
    <x v="2"/>
  </r>
  <r>
    <n v="2"/>
    <n v="1"/>
    <s v="21-00623"/>
    <x v="5"/>
    <x v="5"/>
    <d v="1899-12-30T18:28:00"/>
    <s v="Delivered"/>
    <n v="126"/>
    <n v="63"/>
    <n v="4.99"/>
    <b v="0"/>
    <n v="6"/>
    <s v="Saturday"/>
    <s v="Weekend"/>
    <s v="Order&gt;35"/>
    <x v="2"/>
  </r>
  <r>
    <n v="2"/>
    <n v="1"/>
    <s v="21-00626"/>
    <x v="5"/>
    <x v="5"/>
    <d v="1899-12-30T18:31:00"/>
    <s v="Delivered"/>
    <n v="187"/>
    <n v="52"/>
    <n v="4.99"/>
    <b v="0"/>
    <n v="6"/>
    <s v="Saturday"/>
    <s v="Weekend"/>
    <s v="Order&gt;35"/>
    <x v="2"/>
  </r>
  <r>
    <n v="2"/>
    <n v="1"/>
    <s v="21-00625"/>
    <x v="5"/>
    <x v="5"/>
    <d v="1899-12-30T18:31:00"/>
    <s v="Delivered"/>
    <n v="142"/>
    <n v="69"/>
    <n v="4.99"/>
    <b v="0"/>
    <n v="6"/>
    <s v="Saturday"/>
    <s v="Weekend"/>
    <s v="Order&gt;35"/>
    <x v="2"/>
  </r>
  <r>
    <n v="2"/>
    <n v="1"/>
    <s v="21-00627"/>
    <x v="5"/>
    <x v="5"/>
    <d v="1899-12-30T18:31:00"/>
    <s v="Delivered"/>
    <n v="130"/>
    <n v="132"/>
    <n v="4.99"/>
    <b v="0"/>
    <n v="6"/>
    <s v="Saturday"/>
    <s v="Weekend"/>
    <s v="Order&gt;35"/>
    <x v="2"/>
  </r>
  <r>
    <n v="2"/>
    <n v="1"/>
    <s v="21-00629"/>
    <x v="5"/>
    <x v="5"/>
    <d v="1899-12-30T18:32:00"/>
    <s v="Void"/>
    <s v="N/A"/>
    <n v="24"/>
    <n v="4.99"/>
    <b v="0"/>
    <n v="6"/>
    <s v="Saturday"/>
    <s v="Weekend"/>
    <s v="Order&lt;=35"/>
    <x v="2"/>
  </r>
  <r>
    <n v="2"/>
    <n v="1"/>
    <s v="21-00628"/>
    <x v="5"/>
    <x v="5"/>
    <d v="1899-12-30T18:32:00"/>
    <s v="Delivered"/>
    <n v="152"/>
    <n v="71"/>
    <n v="4.99"/>
    <b v="0"/>
    <n v="6"/>
    <s v="Saturday"/>
    <s v="Weekend"/>
    <s v="Order&gt;35"/>
    <x v="2"/>
  </r>
  <r>
    <n v="2"/>
    <n v="1"/>
    <s v="21-00630"/>
    <x v="5"/>
    <x v="5"/>
    <d v="1899-12-30T18:34:00"/>
    <s v="Delivered"/>
    <n v="163"/>
    <n v="37"/>
    <n v="4.99"/>
    <b v="0"/>
    <n v="6"/>
    <s v="Saturday"/>
    <s v="Weekend"/>
    <s v="Order&gt;35"/>
    <x v="2"/>
  </r>
  <r>
    <n v="2"/>
    <n v="1"/>
    <s v="21-00631"/>
    <x v="5"/>
    <x v="5"/>
    <d v="1899-12-30T18:35:00"/>
    <s v="Void"/>
    <s v="N/A"/>
    <n v="35"/>
    <n v="4.99"/>
    <b v="0"/>
    <n v="6"/>
    <s v="Saturday"/>
    <s v="Weekend"/>
    <s v="Order&lt;=35"/>
    <x v="2"/>
  </r>
  <r>
    <n v="2"/>
    <n v="1"/>
    <s v="21-00632"/>
    <x v="5"/>
    <x v="5"/>
    <d v="1899-12-30T18:35:00"/>
    <s v="Delivered"/>
    <n v="156"/>
    <n v="132"/>
    <n v="4.99"/>
    <b v="0"/>
    <n v="6"/>
    <s v="Saturday"/>
    <s v="Weekend"/>
    <s v="Order&gt;35"/>
    <x v="2"/>
  </r>
  <r>
    <n v="2"/>
    <n v="1"/>
    <s v="21-00633"/>
    <x v="5"/>
    <x v="5"/>
    <d v="1899-12-30T18:37:00"/>
    <s v="Delivered"/>
    <n v="176"/>
    <n v="186"/>
    <n v="4.99"/>
    <b v="0"/>
    <n v="6"/>
    <s v="Saturday"/>
    <s v="Weekend"/>
    <s v="Order&gt;35"/>
    <x v="2"/>
  </r>
  <r>
    <n v="2"/>
    <n v="1"/>
    <s v="21-00635"/>
    <x v="5"/>
    <x v="5"/>
    <d v="1899-12-30T18:38:00"/>
    <s v="Void"/>
    <s v="N/A"/>
    <n v="30"/>
    <n v="4.99"/>
    <b v="0"/>
    <n v="6"/>
    <s v="Saturday"/>
    <s v="Weekend"/>
    <s v="Order&lt;=35"/>
    <x v="2"/>
  </r>
  <r>
    <n v="2"/>
    <n v="1"/>
    <s v="21-00634"/>
    <x v="5"/>
    <x v="5"/>
    <d v="1899-12-30T18:38:00"/>
    <s v="Delivered"/>
    <n v="142"/>
    <n v="39"/>
    <n v="4.99"/>
    <b v="0"/>
    <n v="6"/>
    <s v="Saturday"/>
    <s v="Weekend"/>
    <s v="Order&gt;35"/>
    <x v="2"/>
  </r>
  <r>
    <n v="2"/>
    <n v="1"/>
    <s v="21-00636"/>
    <x v="5"/>
    <x v="5"/>
    <d v="1899-12-30T18:39:00"/>
    <s v="Delivered"/>
    <n v="173"/>
    <n v="68"/>
    <n v="4.99"/>
    <b v="0"/>
    <n v="6"/>
    <s v="Saturday"/>
    <s v="Weekend"/>
    <s v="Order&gt;35"/>
    <x v="2"/>
  </r>
  <r>
    <n v="2"/>
    <n v="1"/>
    <s v="21-00638"/>
    <x v="5"/>
    <x v="5"/>
    <d v="1899-12-30T18:40:00"/>
    <s v="Void"/>
    <s v="N/A"/>
    <n v="30"/>
    <n v="4.99"/>
    <b v="0"/>
    <n v="6"/>
    <s v="Saturday"/>
    <s v="Weekend"/>
    <s v="Order&lt;=35"/>
    <x v="2"/>
  </r>
  <r>
    <n v="2"/>
    <n v="1"/>
    <s v="21-00639"/>
    <x v="5"/>
    <x v="5"/>
    <d v="1899-12-30T18:40:00"/>
    <s v="Delivered"/>
    <n v="138"/>
    <n v="47"/>
    <n v="4.99"/>
    <b v="0"/>
    <n v="6"/>
    <s v="Saturday"/>
    <s v="Weekend"/>
    <s v="Order&gt;35"/>
    <x v="2"/>
  </r>
  <r>
    <n v="2"/>
    <n v="1"/>
    <s v="21-00637"/>
    <x v="5"/>
    <x v="5"/>
    <d v="1899-12-30T18:40:00"/>
    <s v="Delivered"/>
    <n v="181"/>
    <n v="105"/>
    <n v="4.99"/>
    <b v="0"/>
    <n v="6"/>
    <s v="Saturday"/>
    <s v="Weekend"/>
    <s v="Order&gt;35"/>
    <x v="2"/>
  </r>
  <r>
    <n v="2"/>
    <n v="1"/>
    <s v="21-00640"/>
    <x v="5"/>
    <x v="5"/>
    <d v="1899-12-30T18:43:00"/>
    <s v="Delivered"/>
    <n v="171"/>
    <n v="40"/>
    <n v="4.99"/>
    <b v="0"/>
    <n v="6"/>
    <s v="Saturday"/>
    <s v="Weekend"/>
    <s v="Order&gt;35"/>
    <x v="2"/>
  </r>
  <r>
    <n v="2"/>
    <n v="1"/>
    <s v="21-00641"/>
    <x v="5"/>
    <x v="5"/>
    <d v="1899-12-30T18:44:00"/>
    <s v="Delivered"/>
    <n v="174"/>
    <n v="61"/>
    <n v="4.99"/>
    <b v="0"/>
    <n v="6"/>
    <s v="Saturday"/>
    <s v="Weekend"/>
    <s v="Order&gt;35"/>
    <x v="2"/>
  </r>
  <r>
    <n v="2"/>
    <n v="1"/>
    <s v="21-00642"/>
    <x v="5"/>
    <x v="5"/>
    <d v="1899-12-30T18:45:00"/>
    <s v="Delivered"/>
    <n v="153"/>
    <n v="38"/>
    <n v="4.99"/>
    <b v="0"/>
    <n v="6"/>
    <s v="Saturday"/>
    <s v="Weekend"/>
    <s v="Order&gt;35"/>
    <x v="2"/>
  </r>
  <r>
    <n v="2"/>
    <n v="1"/>
    <s v="21-00644"/>
    <x v="5"/>
    <x v="5"/>
    <d v="1899-12-30T18:47:00"/>
    <s v="Void"/>
    <s v="N/A"/>
    <n v="35"/>
    <n v="4.99"/>
    <b v="0"/>
    <n v="6"/>
    <s v="Saturday"/>
    <s v="Weekend"/>
    <s v="Order&lt;=35"/>
    <x v="2"/>
  </r>
  <r>
    <n v="2"/>
    <n v="1"/>
    <s v="21-00643"/>
    <x v="5"/>
    <x v="5"/>
    <d v="1899-12-30T18:47:00"/>
    <s v="Delivered"/>
    <n v="165"/>
    <n v="52"/>
    <n v="4.99"/>
    <b v="0"/>
    <n v="6"/>
    <s v="Saturday"/>
    <s v="Weekend"/>
    <s v="Order&gt;35"/>
    <x v="2"/>
  </r>
  <r>
    <n v="2"/>
    <n v="1"/>
    <s v="21-00645"/>
    <x v="5"/>
    <x v="5"/>
    <d v="1899-12-30T18:48:00"/>
    <s v="Delivered"/>
    <n v="152"/>
    <n v="67"/>
    <n v="4.99"/>
    <b v="0"/>
    <n v="6"/>
    <s v="Saturday"/>
    <s v="Weekend"/>
    <s v="Order&gt;35"/>
    <x v="2"/>
  </r>
  <r>
    <n v="2"/>
    <n v="1"/>
    <s v="21-00646"/>
    <x v="5"/>
    <x v="5"/>
    <d v="1899-12-30T18:49:00"/>
    <s v="Delivered"/>
    <n v="148"/>
    <n v="128"/>
    <n v="4.99"/>
    <b v="0"/>
    <n v="6"/>
    <s v="Saturday"/>
    <s v="Weekend"/>
    <s v="Order&gt;35"/>
    <x v="2"/>
  </r>
  <r>
    <n v="2"/>
    <n v="1"/>
    <s v="21-00647"/>
    <x v="5"/>
    <x v="5"/>
    <d v="1899-12-30T18:53:00"/>
    <s v="Delivered"/>
    <n v="165"/>
    <n v="238"/>
    <n v="4.99"/>
    <b v="0"/>
    <n v="6"/>
    <s v="Saturday"/>
    <s v="Weekend"/>
    <s v="Order&gt;35"/>
    <x v="2"/>
  </r>
  <r>
    <n v="2"/>
    <n v="1"/>
    <s v="21-00648"/>
    <x v="5"/>
    <x v="5"/>
    <d v="1899-12-30T18:55:00"/>
    <s v="Void"/>
    <s v="N/A"/>
    <n v="33"/>
    <n v="4.99"/>
    <b v="0"/>
    <n v="6"/>
    <s v="Saturday"/>
    <s v="Weekend"/>
    <s v="Order&lt;=35"/>
    <x v="2"/>
  </r>
  <r>
    <n v="2"/>
    <n v="1"/>
    <s v="21-00649"/>
    <x v="5"/>
    <x v="5"/>
    <d v="1899-12-30T18:57:00"/>
    <s v="Delivered"/>
    <n v="179"/>
    <n v="69"/>
    <n v="4.99"/>
    <b v="0"/>
    <n v="6"/>
    <s v="Saturday"/>
    <s v="Weekend"/>
    <s v="Order&gt;35"/>
    <x v="2"/>
  </r>
  <r>
    <n v="2"/>
    <n v="1"/>
    <s v="21-00650"/>
    <x v="5"/>
    <x v="5"/>
    <d v="1899-12-30T18:58:00"/>
    <s v="Void"/>
    <s v="N/A"/>
    <n v="21"/>
    <n v="4.99"/>
    <b v="0"/>
    <n v="6"/>
    <s v="Saturday"/>
    <s v="Weekend"/>
    <s v="Order&lt;=35"/>
    <x v="2"/>
  </r>
  <r>
    <n v="2"/>
    <n v="1"/>
    <s v="21-00651"/>
    <x v="5"/>
    <x v="5"/>
    <d v="1899-12-30T18:59:00"/>
    <s v="Void"/>
    <s v="N/A"/>
    <n v="35"/>
    <n v="4.99"/>
    <b v="0"/>
    <n v="6"/>
    <s v="Saturday"/>
    <s v="Weekend"/>
    <s v="Order&lt;=35"/>
    <x v="2"/>
  </r>
  <r>
    <n v="2"/>
    <n v="1"/>
    <s v="21-00652"/>
    <x v="5"/>
    <x v="5"/>
    <d v="1899-12-30T19:00:00"/>
    <s v="Delivered"/>
    <n v="188"/>
    <n v="28"/>
    <n v="4.99"/>
    <b v="0"/>
    <n v="6"/>
    <s v="Saturday"/>
    <s v="Weekend"/>
    <s v="Order&lt;=35"/>
    <x v="2"/>
  </r>
  <r>
    <n v="2"/>
    <n v="1"/>
    <s v="21-00653"/>
    <x v="5"/>
    <x v="5"/>
    <d v="1899-12-30T19:03:00"/>
    <s v="Delivered"/>
    <n v="176"/>
    <n v="75"/>
    <n v="4.99"/>
    <b v="0"/>
    <n v="6"/>
    <s v="Saturday"/>
    <s v="Weekend"/>
    <s v="Order&gt;35"/>
    <x v="2"/>
  </r>
  <r>
    <n v="2"/>
    <n v="1"/>
    <s v="21-00654"/>
    <x v="5"/>
    <x v="5"/>
    <d v="1899-12-30T19:04:00"/>
    <s v="Delivered"/>
    <n v="147"/>
    <n v="58"/>
    <n v="4.99"/>
    <b v="0"/>
    <n v="6"/>
    <s v="Saturday"/>
    <s v="Weekend"/>
    <s v="Order&gt;35"/>
    <x v="2"/>
  </r>
  <r>
    <n v="2"/>
    <n v="1"/>
    <s v="21-00655"/>
    <x v="5"/>
    <x v="5"/>
    <d v="1899-12-30T19:06:00"/>
    <s v="Delivered"/>
    <n v="152"/>
    <n v="32"/>
    <n v="4.99"/>
    <b v="0"/>
    <n v="6"/>
    <s v="Saturday"/>
    <s v="Weekend"/>
    <s v="Order&lt;=35"/>
    <x v="2"/>
  </r>
  <r>
    <n v="2"/>
    <n v="1"/>
    <s v="21-00656"/>
    <x v="5"/>
    <x v="5"/>
    <d v="1899-12-30T19:13:00"/>
    <s v="Delivered"/>
    <n v="160"/>
    <n v="66"/>
    <n v="4.99"/>
    <b v="0"/>
    <n v="6"/>
    <s v="Saturday"/>
    <s v="Weekend"/>
    <s v="Order&gt;35"/>
    <x v="2"/>
  </r>
  <r>
    <n v="2"/>
    <n v="1"/>
    <s v="21-00659"/>
    <x v="5"/>
    <x v="5"/>
    <d v="1899-12-30T19:15:00"/>
    <s v="Delivered"/>
    <n v="159"/>
    <n v="39"/>
    <n v="4.99"/>
    <b v="0"/>
    <n v="6"/>
    <s v="Saturday"/>
    <s v="Weekend"/>
    <s v="Order&gt;35"/>
    <x v="2"/>
  </r>
  <r>
    <n v="2"/>
    <n v="1"/>
    <s v="21-00657"/>
    <x v="5"/>
    <x v="5"/>
    <d v="1899-12-30T19:15:00"/>
    <s v="Delivered"/>
    <n v="180"/>
    <n v="84"/>
    <n v="4.99"/>
    <b v="1"/>
    <n v="6"/>
    <s v="Saturday"/>
    <s v="Weekend"/>
    <s v="Order&gt;35"/>
    <x v="2"/>
  </r>
  <r>
    <n v="2"/>
    <n v="1"/>
    <s v="21-00658"/>
    <x v="5"/>
    <x v="5"/>
    <d v="1899-12-30T19:15:00"/>
    <s v="Delivered"/>
    <n v="146"/>
    <n v="86"/>
    <n v="4.99"/>
    <b v="0"/>
    <n v="6"/>
    <s v="Saturday"/>
    <s v="Weekend"/>
    <s v="Order&gt;35"/>
    <x v="2"/>
  </r>
  <r>
    <n v="2"/>
    <n v="1"/>
    <s v="21-00660"/>
    <x v="5"/>
    <x v="5"/>
    <d v="1899-12-30T19:16:00"/>
    <s v="Delivered"/>
    <n v="136"/>
    <n v="74"/>
    <n v="4.99"/>
    <b v="0"/>
    <n v="6"/>
    <s v="Saturday"/>
    <s v="Weekend"/>
    <s v="Order&gt;35"/>
    <x v="2"/>
  </r>
  <r>
    <n v="2"/>
    <n v="1"/>
    <s v="21-00661"/>
    <x v="5"/>
    <x v="5"/>
    <d v="1899-12-30T19:16:00"/>
    <s v="Delivered"/>
    <n v="188"/>
    <n v="85"/>
    <n v="4.99"/>
    <b v="0"/>
    <n v="6"/>
    <s v="Saturday"/>
    <s v="Weekend"/>
    <s v="Order&gt;35"/>
    <x v="2"/>
  </r>
  <r>
    <n v="2"/>
    <n v="1"/>
    <s v="21-00662"/>
    <x v="5"/>
    <x v="5"/>
    <d v="1899-12-30T19:16:00"/>
    <s v="Delivered"/>
    <n v="114"/>
    <n v="94"/>
    <n v="4.99"/>
    <b v="0"/>
    <n v="6"/>
    <s v="Saturday"/>
    <s v="Weekend"/>
    <s v="Order&gt;35"/>
    <x v="2"/>
  </r>
  <r>
    <n v="2"/>
    <n v="1"/>
    <s v="21-00663"/>
    <x v="5"/>
    <x v="5"/>
    <d v="1899-12-30T19:19:00"/>
    <s v="Delivered"/>
    <n v="178"/>
    <n v="57"/>
    <n v="4.99"/>
    <b v="0"/>
    <n v="6"/>
    <s v="Saturday"/>
    <s v="Weekend"/>
    <s v="Order&gt;35"/>
    <x v="2"/>
  </r>
  <r>
    <n v="2"/>
    <n v="1"/>
    <s v="21-00664"/>
    <x v="5"/>
    <x v="5"/>
    <d v="1899-12-30T19:19:00"/>
    <s v="Delivered"/>
    <n v="100"/>
    <n v="212"/>
    <n v="4.99"/>
    <b v="1"/>
    <n v="6"/>
    <s v="Saturday"/>
    <s v="Weekend"/>
    <s v="Order&gt;35"/>
    <x v="2"/>
  </r>
  <r>
    <n v="2"/>
    <n v="1"/>
    <s v="21-00665"/>
    <x v="5"/>
    <x v="5"/>
    <d v="1899-12-30T19:21:00"/>
    <s v="Delivered"/>
    <n v="170"/>
    <n v="65"/>
    <n v="4.99"/>
    <b v="0"/>
    <n v="6"/>
    <s v="Saturday"/>
    <s v="Weekend"/>
    <s v="Order&gt;35"/>
    <x v="2"/>
  </r>
  <r>
    <n v="2"/>
    <n v="1"/>
    <s v="21-00666"/>
    <x v="5"/>
    <x v="5"/>
    <d v="1899-12-30T19:24:00"/>
    <s v="Delivered"/>
    <n v="161"/>
    <n v="48"/>
    <n v="4.99"/>
    <b v="0"/>
    <n v="6"/>
    <s v="Saturday"/>
    <s v="Weekend"/>
    <s v="Order&gt;35"/>
    <x v="2"/>
  </r>
  <r>
    <n v="2"/>
    <n v="1"/>
    <s v="21-00667"/>
    <x v="5"/>
    <x v="5"/>
    <d v="1899-12-30T19:26:00"/>
    <s v="Delivered"/>
    <n v="155"/>
    <n v="51"/>
    <n v="4.99"/>
    <b v="0"/>
    <n v="6"/>
    <s v="Saturday"/>
    <s v="Weekend"/>
    <s v="Order&gt;35"/>
    <x v="2"/>
  </r>
  <r>
    <n v="2"/>
    <n v="1"/>
    <s v="21-00668"/>
    <x v="5"/>
    <x v="5"/>
    <d v="1899-12-30T19:28:00"/>
    <s v="Void"/>
    <s v="N/A"/>
    <n v="27"/>
    <n v="4.99"/>
    <b v="0"/>
    <n v="6"/>
    <s v="Saturday"/>
    <s v="Weekend"/>
    <s v="Order&lt;=35"/>
    <x v="2"/>
  </r>
  <r>
    <n v="2"/>
    <n v="1"/>
    <s v="21-00669"/>
    <x v="5"/>
    <x v="5"/>
    <d v="1899-12-30T19:29:00"/>
    <s v="Delivered"/>
    <n v="178"/>
    <n v="99"/>
    <n v="4.99"/>
    <b v="1"/>
    <n v="6"/>
    <s v="Saturday"/>
    <s v="Weekend"/>
    <s v="Order&gt;35"/>
    <x v="2"/>
  </r>
  <r>
    <n v="2"/>
    <n v="1"/>
    <s v="21-00670"/>
    <x v="5"/>
    <x v="5"/>
    <d v="1899-12-30T19:32:00"/>
    <s v="Delivered"/>
    <n v="175"/>
    <n v="120"/>
    <n v="4.99"/>
    <b v="0"/>
    <n v="6"/>
    <s v="Saturday"/>
    <s v="Weekend"/>
    <s v="Order&gt;35"/>
    <x v="2"/>
  </r>
  <r>
    <n v="2"/>
    <n v="1"/>
    <s v="21-00671"/>
    <x v="5"/>
    <x v="5"/>
    <d v="1899-12-30T19:34:00"/>
    <s v="Void"/>
    <s v="N/A"/>
    <n v="24"/>
    <n v="4.99"/>
    <b v="0"/>
    <n v="6"/>
    <s v="Saturday"/>
    <s v="Weekend"/>
    <s v="Order&lt;=35"/>
    <x v="2"/>
  </r>
  <r>
    <n v="2"/>
    <n v="1"/>
    <s v="21-00672"/>
    <x v="5"/>
    <x v="5"/>
    <d v="1899-12-30T19:34:00"/>
    <s v="Delivered"/>
    <n v="168"/>
    <n v="29"/>
    <n v="4.99"/>
    <b v="0"/>
    <n v="6"/>
    <s v="Saturday"/>
    <s v="Weekend"/>
    <s v="Order&lt;=35"/>
    <x v="2"/>
  </r>
  <r>
    <n v="2"/>
    <n v="1"/>
    <s v="21-00674"/>
    <x v="5"/>
    <x v="5"/>
    <d v="1899-12-30T19:37:00"/>
    <s v="Delivered"/>
    <n v="174"/>
    <n v="70"/>
    <n v="4.99"/>
    <b v="0"/>
    <n v="6"/>
    <s v="Saturday"/>
    <s v="Weekend"/>
    <s v="Order&gt;35"/>
    <x v="2"/>
  </r>
  <r>
    <n v="2"/>
    <n v="1"/>
    <s v="21-00673"/>
    <x v="5"/>
    <x v="5"/>
    <d v="1899-12-30T19:37:00"/>
    <s v="Delivered"/>
    <n v="135"/>
    <n v="97"/>
    <n v="4.99"/>
    <b v="0"/>
    <n v="6"/>
    <s v="Saturday"/>
    <s v="Weekend"/>
    <s v="Order&gt;35"/>
    <x v="2"/>
  </r>
  <r>
    <n v="2"/>
    <n v="1"/>
    <s v="21-00675"/>
    <x v="5"/>
    <x v="5"/>
    <d v="1899-12-30T19:40:00"/>
    <s v="Delivered"/>
    <n v="118"/>
    <n v="38"/>
    <n v="4.99"/>
    <b v="0"/>
    <n v="6"/>
    <s v="Saturday"/>
    <s v="Weekend"/>
    <s v="Order&gt;35"/>
    <x v="2"/>
  </r>
  <r>
    <n v="2"/>
    <n v="1"/>
    <s v="21-00676"/>
    <x v="5"/>
    <x v="5"/>
    <d v="1899-12-30T19:42:00"/>
    <s v="Void"/>
    <s v="N/A"/>
    <n v="25"/>
    <n v="4.99"/>
    <b v="0"/>
    <n v="6"/>
    <s v="Saturday"/>
    <s v="Weekend"/>
    <s v="Order&lt;=35"/>
    <x v="2"/>
  </r>
  <r>
    <n v="2"/>
    <n v="1"/>
    <s v="21-00677"/>
    <x v="5"/>
    <x v="5"/>
    <d v="1899-12-30T19:43:00"/>
    <s v="Delivered"/>
    <n v="199"/>
    <n v="101"/>
    <n v="4.99"/>
    <b v="0"/>
    <n v="6"/>
    <s v="Saturday"/>
    <s v="Weekend"/>
    <s v="Order&gt;35"/>
    <x v="2"/>
  </r>
  <r>
    <n v="2"/>
    <n v="1"/>
    <s v="21-00678"/>
    <x v="5"/>
    <x v="5"/>
    <d v="1899-12-30T19:44:00"/>
    <s v="Delivered"/>
    <n v="169"/>
    <n v="57"/>
    <n v="4.99"/>
    <b v="0"/>
    <n v="6"/>
    <s v="Saturday"/>
    <s v="Weekend"/>
    <s v="Order&gt;35"/>
    <x v="2"/>
  </r>
  <r>
    <n v="2"/>
    <n v="1"/>
    <s v="21-00679"/>
    <x v="5"/>
    <x v="5"/>
    <d v="1899-12-30T19:45:00"/>
    <s v="Delivered"/>
    <n v="180"/>
    <n v="35"/>
    <n v="4.99"/>
    <b v="0"/>
    <n v="6"/>
    <s v="Saturday"/>
    <s v="Weekend"/>
    <s v="Order&lt;=35"/>
    <x v="2"/>
  </r>
  <r>
    <n v="2"/>
    <n v="1"/>
    <s v="21-00681"/>
    <x v="5"/>
    <x v="5"/>
    <d v="1899-12-30T19:49:00"/>
    <s v="Void"/>
    <s v="N/A"/>
    <n v="21"/>
    <n v="4.99"/>
    <b v="0"/>
    <n v="6"/>
    <s v="Saturday"/>
    <s v="Weekend"/>
    <s v="Order&lt;=35"/>
    <x v="2"/>
  </r>
  <r>
    <n v="2"/>
    <n v="1"/>
    <s v="21-00680"/>
    <x v="5"/>
    <x v="5"/>
    <d v="1899-12-30T19:49:00"/>
    <s v="Delivered"/>
    <n v="220"/>
    <n v="69"/>
    <n v="4.99"/>
    <b v="0"/>
    <n v="6"/>
    <s v="Saturday"/>
    <s v="Weekend"/>
    <s v="Order&gt;35"/>
    <x v="2"/>
  </r>
  <r>
    <n v="2"/>
    <n v="1"/>
    <s v="21-00682"/>
    <x v="5"/>
    <x v="5"/>
    <d v="1899-12-30T19:56:00"/>
    <s v="Delivered"/>
    <n v="134"/>
    <n v="60"/>
    <n v="4.99"/>
    <b v="0"/>
    <n v="6"/>
    <s v="Saturday"/>
    <s v="Weekend"/>
    <s v="Order&gt;35"/>
    <x v="2"/>
  </r>
  <r>
    <n v="2"/>
    <n v="1"/>
    <s v="21-00683"/>
    <x v="5"/>
    <x v="5"/>
    <d v="1899-12-30T19:58:00"/>
    <s v="Delivered"/>
    <n v="131"/>
    <n v="28"/>
    <n v="4.99"/>
    <b v="0"/>
    <n v="6"/>
    <s v="Saturday"/>
    <s v="Weekend"/>
    <s v="Order&lt;=35"/>
    <x v="2"/>
  </r>
  <r>
    <n v="2"/>
    <n v="1"/>
    <s v="21-00684"/>
    <x v="5"/>
    <x v="5"/>
    <d v="1899-12-30T20:00:00"/>
    <s v="Void"/>
    <s v="N/A"/>
    <n v="23"/>
    <n v="4.99"/>
    <b v="0"/>
    <n v="6"/>
    <s v="Saturday"/>
    <s v="Weekend"/>
    <s v="Order&lt;=35"/>
    <x v="2"/>
  </r>
  <r>
    <n v="2"/>
    <n v="1"/>
    <s v="21-00685"/>
    <x v="5"/>
    <x v="5"/>
    <d v="1899-12-30T20:05:00"/>
    <s v="Delivered"/>
    <n v="155"/>
    <n v="104"/>
    <n v="4.99"/>
    <b v="1"/>
    <n v="6"/>
    <s v="Saturday"/>
    <s v="Weekend"/>
    <s v="Order&gt;35"/>
    <x v="2"/>
  </r>
  <r>
    <n v="2"/>
    <n v="1"/>
    <s v="21-00686"/>
    <x v="5"/>
    <x v="5"/>
    <d v="1899-12-30T20:08:00"/>
    <s v="Delivered"/>
    <n v="152"/>
    <n v="118"/>
    <n v="4.99"/>
    <b v="0"/>
    <n v="6"/>
    <s v="Saturday"/>
    <s v="Weekend"/>
    <s v="Order&gt;35"/>
    <x v="2"/>
  </r>
  <r>
    <n v="2"/>
    <n v="1"/>
    <s v="21-00687"/>
    <x v="5"/>
    <x v="5"/>
    <d v="1899-12-30T20:10:00"/>
    <s v="Delivered"/>
    <n v="152"/>
    <n v="101"/>
    <n v="4.99"/>
    <b v="0"/>
    <n v="6"/>
    <s v="Saturday"/>
    <s v="Weekend"/>
    <s v="Order&gt;35"/>
    <x v="2"/>
  </r>
  <r>
    <n v="2"/>
    <n v="1"/>
    <s v="21-00688"/>
    <x v="5"/>
    <x v="5"/>
    <d v="1899-12-30T20:12:00"/>
    <s v="Void"/>
    <s v="N/A"/>
    <n v="43"/>
    <n v="4.99"/>
    <b v="0"/>
    <n v="6"/>
    <s v="Saturday"/>
    <s v="Weekend"/>
    <s v="Order&gt;35"/>
    <x v="2"/>
  </r>
  <r>
    <n v="2"/>
    <n v="1"/>
    <s v="21-00689"/>
    <x v="5"/>
    <x v="5"/>
    <d v="1899-12-30T20:13:00"/>
    <s v="Void"/>
    <s v="N/A"/>
    <n v="43"/>
    <n v="4.99"/>
    <b v="0"/>
    <n v="6"/>
    <s v="Saturday"/>
    <s v="Weekend"/>
    <s v="Order&gt;35"/>
    <x v="2"/>
  </r>
  <r>
    <n v="2"/>
    <n v="1"/>
    <s v="21-00691"/>
    <x v="5"/>
    <x v="5"/>
    <d v="1899-12-30T20:18:00"/>
    <s v="Void"/>
    <s v="N/A"/>
    <n v="41"/>
    <n v="4.99"/>
    <b v="0"/>
    <n v="6"/>
    <s v="Saturday"/>
    <s v="Weekend"/>
    <s v="Order&gt;35"/>
    <x v="2"/>
  </r>
  <r>
    <n v="2"/>
    <n v="1"/>
    <s v="21-00690"/>
    <x v="5"/>
    <x v="5"/>
    <d v="1899-12-30T20:18:00"/>
    <s v="Delivered"/>
    <n v="115"/>
    <n v="109"/>
    <n v="4.99"/>
    <b v="0"/>
    <n v="6"/>
    <s v="Saturday"/>
    <s v="Weekend"/>
    <s v="Order&gt;35"/>
    <x v="2"/>
  </r>
  <r>
    <n v="2"/>
    <n v="1"/>
    <s v="21-00692"/>
    <x v="5"/>
    <x v="5"/>
    <d v="1899-12-30T20:20:00"/>
    <s v="Void"/>
    <s v="N/A"/>
    <n v="26"/>
    <n v="4.99"/>
    <b v="0"/>
    <n v="6"/>
    <s v="Saturday"/>
    <s v="Weekend"/>
    <s v="Order&lt;=35"/>
    <x v="2"/>
  </r>
  <r>
    <n v="2"/>
    <n v="1"/>
    <s v="21-00693"/>
    <x v="5"/>
    <x v="5"/>
    <d v="1899-12-30T20:22:00"/>
    <s v="Void"/>
    <s v="N/A"/>
    <n v="58"/>
    <n v="4.99"/>
    <b v="0"/>
    <n v="6"/>
    <s v="Saturday"/>
    <s v="Weekend"/>
    <s v="Order&gt;35"/>
    <x v="2"/>
  </r>
  <r>
    <n v="2"/>
    <n v="1"/>
    <s v="21-00694"/>
    <x v="5"/>
    <x v="5"/>
    <d v="1899-12-30T20:28:00"/>
    <s v="Void"/>
    <s v="N/A"/>
    <n v="23"/>
    <n v="4.99"/>
    <b v="0"/>
    <n v="6"/>
    <s v="Saturday"/>
    <s v="Weekend"/>
    <s v="Order&lt;=35"/>
    <x v="2"/>
  </r>
  <r>
    <n v="2"/>
    <n v="1"/>
    <s v="21-00695"/>
    <x v="5"/>
    <x v="5"/>
    <d v="1899-12-30T20:31:00"/>
    <s v="Void"/>
    <s v="N/A"/>
    <n v="54"/>
    <n v="4.99"/>
    <b v="0"/>
    <n v="6"/>
    <s v="Saturday"/>
    <s v="Weekend"/>
    <s v="Order&gt;35"/>
    <x v="2"/>
  </r>
  <r>
    <n v="2"/>
    <n v="1"/>
    <s v="21-00696"/>
    <x v="5"/>
    <x v="5"/>
    <d v="1899-12-30T20:34:00"/>
    <s v="Void"/>
    <s v="N/A"/>
    <n v="34"/>
    <n v="4.99"/>
    <b v="0"/>
    <n v="6"/>
    <s v="Saturday"/>
    <s v="Weekend"/>
    <s v="Order&lt;=35"/>
    <x v="2"/>
  </r>
  <r>
    <n v="2"/>
    <n v="1"/>
    <s v="21-00697"/>
    <x v="5"/>
    <x v="5"/>
    <d v="1899-12-30T20:48:00"/>
    <s v="Delivered"/>
    <n v="147"/>
    <n v="66"/>
    <n v="4.99"/>
    <b v="0"/>
    <n v="6"/>
    <s v="Saturday"/>
    <s v="Weekend"/>
    <s v="Order&gt;35"/>
    <x v="2"/>
  </r>
  <r>
    <n v="2"/>
    <n v="1"/>
    <s v="21-00698"/>
    <x v="5"/>
    <x v="5"/>
    <d v="1899-12-30T20:55:00"/>
    <s v="Delivered"/>
    <n v="100"/>
    <n v="157"/>
    <n v="4.99"/>
    <b v="0"/>
    <n v="6"/>
    <s v="Saturday"/>
    <s v="Weekend"/>
    <s v="Order&gt;35"/>
    <x v="2"/>
  </r>
  <r>
    <n v="2"/>
    <n v="1"/>
    <s v="21-00699"/>
    <x v="5"/>
    <x v="5"/>
    <d v="1899-12-30T20:56:00"/>
    <s v="Delivered"/>
    <n v="142"/>
    <n v="65"/>
    <n v="4.99"/>
    <b v="0"/>
    <n v="6"/>
    <s v="Saturday"/>
    <s v="Weekend"/>
    <s v="Order&gt;35"/>
    <x v="2"/>
  </r>
  <r>
    <n v="2"/>
    <n v="1"/>
    <s v="21-00700"/>
    <x v="5"/>
    <x v="5"/>
    <d v="1899-12-30T20:57:00"/>
    <s v="Void"/>
    <s v="N/A"/>
    <n v="55"/>
    <n v="4.99"/>
    <b v="0"/>
    <n v="6"/>
    <s v="Saturday"/>
    <s v="Weekend"/>
    <s v="Order&gt;35"/>
    <x v="2"/>
  </r>
  <r>
    <n v="2"/>
    <n v="1"/>
    <s v="21-00702"/>
    <x v="6"/>
    <x v="6"/>
    <d v="1899-12-30T12:06:00"/>
    <s v="Delivered"/>
    <n v="29"/>
    <n v="36"/>
    <n v="4.99"/>
    <b v="0"/>
    <n v="7"/>
    <s v="Sunday"/>
    <s v="Weekend"/>
    <s v="Order&gt;35"/>
    <x v="0"/>
  </r>
  <r>
    <n v="2"/>
    <n v="1"/>
    <s v="21-00701"/>
    <x v="6"/>
    <x v="6"/>
    <d v="1899-12-30T12:06:00"/>
    <s v="Delivered"/>
    <n v="34"/>
    <n v="89"/>
    <n v="4.99"/>
    <b v="0"/>
    <n v="7"/>
    <s v="Sunday"/>
    <s v="Weekend"/>
    <s v="Order&gt;35"/>
    <x v="0"/>
  </r>
  <r>
    <n v="2"/>
    <n v="1"/>
    <s v="21-00703"/>
    <x v="6"/>
    <x v="6"/>
    <d v="1899-12-30T12:09:00"/>
    <s v="Delivered"/>
    <n v="40"/>
    <n v="47"/>
    <n v="4.99"/>
    <b v="0"/>
    <n v="7"/>
    <s v="Sunday"/>
    <s v="Weekend"/>
    <s v="Order&gt;35"/>
    <x v="0"/>
  </r>
  <r>
    <n v="2"/>
    <n v="1"/>
    <s v="21-00704"/>
    <x v="6"/>
    <x v="6"/>
    <d v="1899-12-30T12:12:00"/>
    <s v="Delivered"/>
    <n v="32"/>
    <n v="40"/>
    <n v="4.99"/>
    <b v="0"/>
    <n v="7"/>
    <s v="Sunday"/>
    <s v="Weekend"/>
    <s v="Order&gt;35"/>
    <x v="0"/>
  </r>
  <r>
    <n v="2"/>
    <n v="1"/>
    <s v="21-00705"/>
    <x v="6"/>
    <x v="6"/>
    <d v="1899-12-30T12:13:00"/>
    <s v="Delivered"/>
    <n v="40"/>
    <n v="111"/>
    <n v="4.99"/>
    <b v="0"/>
    <n v="7"/>
    <s v="Sunday"/>
    <s v="Weekend"/>
    <s v="Order&gt;35"/>
    <x v="0"/>
  </r>
  <r>
    <n v="2"/>
    <n v="1"/>
    <s v="21-00706"/>
    <x v="6"/>
    <x v="6"/>
    <d v="1899-12-30T12:16:00"/>
    <s v="Delivered"/>
    <n v="40"/>
    <n v="21"/>
    <n v="4.99"/>
    <b v="0"/>
    <n v="7"/>
    <s v="Sunday"/>
    <s v="Weekend"/>
    <s v="Order&lt;=35"/>
    <x v="0"/>
  </r>
  <r>
    <n v="2"/>
    <n v="1"/>
    <s v="21-00707"/>
    <x v="6"/>
    <x v="6"/>
    <d v="1899-12-30T12:20:00"/>
    <s v="Delivered"/>
    <n v="21"/>
    <n v="78"/>
    <n v="4.99"/>
    <b v="0"/>
    <n v="7"/>
    <s v="Sunday"/>
    <s v="Weekend"/>
    <s v="Order&gt;35"/>
    <x v="0"/>
  </r>
  <r>
    <n v="2"/>
    <n v="1"/>
    <s v="21-00708"/>
    <x v="6"/>
    <x v="6"/>
    <d v="1899-12-30T12:30:00"/>
    <s v="Delivered"/>
    <n v="30"/>
    <n v="55"/>
    <n v="4.99"/>
    <b v="0"/>
    <n v="7"/>
    <s v="Sunday"/>
    <s v="Weekend"/>
    <s v="Order&gt;35"/>
    <x v="0"/>
  </r>
  <r>
    <n v="2"/>
    <n v="1"/>
    <s v="21-00709"/>
    <x v="6"/>
    <x v="6"/>
    <d v="1899-12-30T12:38:00"/>
    <s v="Delivered"/>
    <n v="40"/>
    <n v="71"/>
    <n v="4.99"/>
    <b v="0"/>
    <n v="7"/>
    <s v="Sunday"/>
    <s v="Weekend"/>
    <s v="Order&gt;35"/>
    <x v="0"/>
  </r>
  <r>
    <n v="2"/>
    <n v="1"/>
    <s v="21-00710"/>
    <x v="6"/>
    <x v="6"/>
    <d v="1899-12-30T12:49:00"/>
    <s v="Delivered"/>
    <n v="24"/>
    <n v="28"/>
    <n v="4.99"/>
    <b v="0"/>
    <n v="7"/>
    <s v="Sunday"/>
    <s v="Weekend"/>
    <s v="Order&lt;=35"/>
    <x v="0"/>
  </r>
  <r>
    <n v="2"/>
    <n v="1"/>
    <s v="21-00711"/>
    <x v="6"/>
    <x v="6"/>
    <d v="1899-12-30T13:05:00"/>
    <s v="Delivered"/>
    <n v="21"/>
    <n v="71"/>
    <n v="4.99"/>
    <b v="0"/>
    <n v="7"/>
    <s v="Sunday"/>
    <s v="Weekend"/>
    <s v="Order&gt;35"/>
    <x v="0"/>
  </r>
  <r>
    <n v="2"/>
    <n v="1"/>
    <s v="21-00712"/>
    <x v="6"/>
    <x v="6"/>
    <d v="1899-12-30T13:22:00"/>
    <s v="Delivered"/>
    <n v="31"/>
    <n v="71"/>
    <n v="4.99"/>
    <b v="0"/>
    <n v="7"/>
    <s v="Sunday"/>
    <s v="Weekend"/>
    <s v="Order&gt;35"/>
    <x v="0"/>
  </r>
  <r>
    <n v="2"/>
    <n v="1"/>
    <s v="21-00713"/>
    <x v="6"/>
    <x v="6"/>
    <d v="1899-12-30T13:44:00"/>
    <s v="Delivered"/>
    <n v="30"/>
    <n v="50"/>
    <n v="4.99"/>
    <b v="0"/>
    <n v="7"/>
    <s v="Sunday"/>
    <s v="Weekend"/>
    <s v="Order&gt;35"/>
    <x v="0"/>
  </r>
  <r>
    <n v="2"/>
    <n v="1"/>
    <s v="21-00714"/>
    <x v="6"/>
    <x v="6"/>
    <d v="1899-12-30T14:00:00"/>
    <s v="Delivered"/>
    <n v="34"/>
    <n v="59"/>
    <n v="4.99"/>
    <b v="0"/>
    <n v="7"/>
    <s v="Sunday"/>
    <s v="Weekend"/>
    <s v="Order&gt;35"/>
    <x v="0"/>
  </r>
  <r>
    <n v="2"/>
    <n v="1"/>
    <s v="21-00715"/>
    <x v="6"/>
    <x v="6"/>
    <d v="1899-12-30T14:27:00"/>
    <s v="Delivered"/>
    <n v="35"/>
    <n v="29"/>
    <n v="4.99"/>
    <b v="0"/>
    <n v="7"/>
    <s v="Sunday"/>
    <s v="Weekend"/>
    <s v="Order&lt;=35"/>
    <x v="0"/>
  </r>
  <r>
    <n v="2"/>
    <n v="1"/>
    <s v="21-00716"/>
    <x v="6"/>
    <x v="6"/>
    <d v="1899-12-30T14:34:00"/>
    <s v="Delivered"/>
    <n v="33"/>
    <n v="32"/>
    <n v="4.99"/>
    <b v="0"/>
    <n v="7"/>
    <s v="Sunday"/>
    <s v="Weekend"/>
    <s v="Order&lt;=35"/>
    <x v="0"/>
  </r>
  <r>
    <n v="2"/>
    <n v="1"/>
    <s v="21-00717"/>
    <x v="6"/>
    <x v="6"/>
    <d v="1899-12-30T14:39:00"/>
    <s v="Delivered"/>
    <n v="20"/>
    <n v="33"/>
    <n v="4.99"/>
    <b v="0"/>
    <n v="7"/>
    <s v="Sunday"/>
    <s v="Weekend"/>
    <s v="Order&lt;=35"/>
    <x v="0"/>
  </r>
  <r>
    <n v="2"/>
    <n v="1"/>
    <s v="21-00718"/>
    <x v="6"/>
    <x v="6"/>
    <d v="1899-12-30T15:16:00"/>
    <s v="Delivered"/>
    <n v="27"/>
    <n v="66"/>
    <n v="4.99"/>
    <b v="0"/>
    <n v="7"/>
    <s v="Sunday"/>
    <s v="Weekend"/>
    <s v="Order&gt;35"/>
    <x v="1"/>
  </r>
  <r>
    <n v="2"/>
    <n v="1"/>
    <s v="21-00719"/>
    <x v="6"/>
    <x v="6"/>
    <d v="1899-12-30T15:17:00"/>
    <s v="Delivered"/>
    <n v="29"/>
    <n v="28"/>
    <n v="4.99"/>
    <b v="0"/>
    <n v="7"/>
    <s v="Sunday"/>
    <s v="Weekend"/>
    <s v="Order&lt;=35"/>
    <x v="1"/>
  </r>
  <r>
    <n v="2"/>
    <n v="1"/>
    <s v="21-00720"/>
    <x v="6"/>
    <x v="6"/>
    <d v="1899-12-30T15:27:00"/>
    <s v="Delivered"/>
    <n v="21"/>
    <n v="37"/>
    <n v="4.99"/>
    <b v="0"/>
    <n v="7"/>
    <s v="Sunday"/>
    <s v="Weekend"/>
    <s v="Order&gt;35"/>
    <x v="1"/>
  </r>
  <r>
    <n v="2"/>
    <n v="1"/>
    <s v="21-00721"/>
    <x v="6"/>
    <x v="6"/>
    <d v="1899-12-30T15:41:00"/>
    <s v="Delivered"/>
    <n v="20"/>
    <n v="62"/>
    <n v="4.99"/>
    <b v="1"/>
    <n v="7"/>
    <s v="Sunday"/>
    <s v="Weekend"/>
    <s v="Order&gt;35"/>
    <x v="1"/>
  </r>
  <r>
    <n v="2"/>
    <n v="1"/>
    <s v="21-00722"/>
    <x v="6"/>
    <x v="6"/>
    <d v="1899-12-30T16:08:00"/>
    <s v="Delivered"/>
    <n v="25"/>
    <n v="56"/>
    <n v="4.99"/>
    <b v="0"/>
    <n v="7"/>
    <s v="Sunday"/>
    <s v="Weekend"/>
    <s v="Order&gt;35"/>
    <x v="1"/>
  </r>
  <r>
    <n v="2"/>
    <n v="1"/>
    <s v="21-00723"/>
    <x v="6"/>
    <x v="6"/>
    <d v="1899-12-30T16:16:00"/>
    <s v="Delivered"/>
    <n v="29"/>
    <n v="22"/>
    <n v="4.99"/>
    <b v="0"/>
    <n v="7"/>
    <s v="Sunday"/>
    <s v="Weekend"/>
    <s v="Order&lt;=35"/>
    <x v="1"/>
  </r>
  <r>
    <n v="2"/>
    <n v="1"/>
    <s v="21-00724"/>
    <x v="6"/>
    <x v="6"/>
    <d v="1899-12-30T16:16:00"/>
    <s v="Delivered"/>
    <n v="24"/>
    <n v="70"/>
    <n v="4.99"/>
    <b v="1"/>
    <n v="7"/>
    <s v="Sunday"/>
    <s v="Weekend"/>
    <s v="Order&gt;35"/>
    <x v="1"/>
  </r>
  <r>
    <n v="2"/>
    <n v="1"/>
    <s v="21-00725"/>
    <x v="6"/>
    <x v="6"/>
    <d v="1899-12-30T16:25:00"/>
    <s v="Delivered"/>
    <n v="25"/>
    <n v="55"/>
    <n v="4.99"/>
    <b v="1"/>
    <n v="7"/>
    <s v="Sunday"/>
    <s v="Weekend"/>
    <s v="Order&gt;35"/>
    <x v="1"/>
  </r>
  <r>
    <n v="2"/>
    <n v="1"/>
    <s v="21-00726"/>
    <x v="6"/>
    <x v="6"/>
    <d v="1899-12-30T16:33:00"/>
    <s v="Delivered"/>
    <n v="21"/>
    <n v="56"/>
    <n v="4.99"/>
    <b v="0"/>
    <n v="7"/>
    <s v="Sunday"/>
    <s v="Weekend"/>
    <s v="Order&gt;35"/>
    <x v="1"/>
  </r>
  <r>
    <n v="2"/>
    <n v="1"/>
    <s v="21-00727"/>
    <x v="6"/>
    <x v="6"/>
    <d v="1899-12-30T16:40:00"/>
    <s v="Delivered"/>
    <n v="20"/>
    <n v="44"/>
    <n v="4.99"/>
    <b v="0"/>
    <n v="7"/>
    <s v="Sunday"/>
    <s v="Weekend"/>
    <s v="Order&gt;35"/>
    <x v="1"/>
  </r>
  <r>
    <n v="2"/>
    <n v="1"/>
    <s v="21-00728"/>
    <x v="6"/>
    <x v="6"/>
    <d v="1899-12-30T16:40:00"/>
    <s v="Delivered"/>
    <n v="26"/>
    <n v="77"/>
    <n v="4.99"/>
    <b v="1"/>
    <n v="7"/>
    <s v="Sunday"/>
    <s v="Weekend"/>
    <s v="Order&gt;35"/>
    <x v="1"/>
  </r>
  <r>
    <n v="2"/>
    <n v="1"/>
    <s v="21-00729"/>
    <x v="6"/>
    <x v="6"/>
    <d v="1899-12-30T16:41:00"/>
    <s v="Delivered"/>
    <n v="39"/>
    <n v="82"/>
    <n v="4.99"/>
    <b v="0"/>
    <n v="7"/>
    <s v="Sunday"/>
    <s v="Weekend"/>
    <s v="Order&gt;35"/>
    <x v="1"/>
  </r>
  <r>
    <n v="2"/>
    <n v="1"/>
    <s v="21-00730"/>
    <x v="6"/>
    <x v="6"/>
    <d v="1899-12-30T16:48:00"/>
    <s v="Delivered"/>
    <n v="26"/>
    <n v="70"/>
    <n v="4.99"/>
    <b v="0"/>
    <n v="7"/>
    <s v="Sunday"/>
    <s v="Weekend"/>
    <s v="Order&gt;35"/>
    <x v="1"/>
  </r>
  <r>
    <n v="2"/>
    <n v="1"/>
    <s v="21-00731"/>
    <x v="6"/>
    <x v="6"/>
    <d v="1899-12-30T16:57:00"/>
    <s v="Delivered"/>
    <n v="30"/>
    <n v="50"/>
    <n v="4.99"/>
    <b v="0"/>
    <n v="7"/>
    <s v="Sunday"/>
    <s v="Weekend"/>
    <s v="Order&gt;35"/>
    <x v="1"/>
  </r>
  <r>
    <n v="2"/>
    <n v="1"/>
    <s v="21-00732"/>
    <x v="6"/>
    <x v="6"/>
    <d v="1899-12-30T17:00:00"/>
    <s v="Void"/>
    <s v="N/A"/>
    <n v="29"/>
    <n v="4.99"/>
    <b v="0"/>
    <n v="7"/>
    <s v="Sunday"/>
    <s v="Weekend"/>
    <s v="Order&lt;=35"/>
    <x v="1"/>
  </r>
  <r>
    <n v="2"/>
    <n v="1"/>
    <s v="21-00733"/>
    <x v="6"/>
    <x v="6"/>
    <d v="1899-12-30T17:04:00"/>
    <s v="Delivered"/>
    <n v="95"/>
    <n v="118"/>
    <n v="4.99"/>
    <b v="0"/>
    <n v="7"/>
    <s v="Sunday"/>
    <s v="Weekend"/>
    <s v="Order&gt;35"/>
    <x v="1"/>
  </r>
  <r>
    <n v="2"/>
    <n v="1"/>
    <s v="21-00734"/>
    <x v="6"/>
    <x v="6"/>
    <d v="1899-12-30T17:05:00"/>
    <s v="Delivered"/>
    <n v="86"/>
    <n v="70"/>
    <n v="4.99"/>
    <b v="0"/>
    <n v="7"/>
    <s v="Sunday"/>
    <s v="Weekend"/>
    <s v="Order&gt;35"/>
    <x v="1"/>
  </r>
  <r>
    <n v="2"/>
    <n v="1"/>
    <s v="21-00735"/>
    <x v="6"/>
    <x v="6"/>
    <d v="1899-12-30T17:07:00"/>
    <s v="Void"/>
    <s v="N/A"/>
    <n v="28"/>
    <n v="4.99"/>
    <b v="0"/>
    <n v="7"/>
    <s v="Sunday"/>
    <s v="Weekend"/>
    <s v="Order&lt;=35"/>
    <x v="1"/>
  </r>
  <r>
    <n v="2"/>
    <n v="1"/>
    <s v="21-00736"/>
    <x v="6"/>
    <x v="6"/>
    <d v="1899-12-30T17:07:00"/>
    <s v="Delivered"/>
    <n v="95"/>
    <n v="48"/>
    <n v="4.99"/>
    <b v="0"/>
    <n v="7"/>
    <s v="Sunday"/>
    <s v="Weekend"/>
    <s v="Order&gt;35"/>
    <x v="1"/>
  </r>
  <r>
    <n v="2"/>
    <n v="1"/>
    <s v="21-00737"/>
    <x v="6"/>
    <x v="6"/>
    <d v="1899-12-30T17:08:00"/>
    <s v="Delivered"/>
    <n v="104"/>
    <n v="58"/>
    <n v="4.99"/>
    <b v="0"/>
    <n v="7"/>
    <s v="Sunday"/>
    <s v="Weekend"/>
    <s v="Order&gt;35"/>
    <x v="1"/>
  </r>
  <r>
    <n v="2"/>
    <n v="1"/>
    <s v="21-00738"/>
    <x v="6"/>
    <x v="6"/>
    <d v="1899-12-30T17:13:00"/>
    <s v="Void"/>
    <s v="N/A"/>
    <n v="25"/>
    <n v="4.99"/>
    <b v="0"/>
    <n v="7"/>
    <s v="Sunday"/>
    <s v="Weekend"/>
    <s v="Order&lt;=35"/>
    <x v="1"/>
  </r>
  <r>
    <n v="2"/>
    <n v="1"/>
    <s v="21-00739"/>
    <x v="6"/>
    <x v="6"/>
    <d v="1899-12-30T17:13:00"/>
    <s v="Delivered"/>
    <n v="65"/>
    <n v="91"/>
    <n v="4.99"/>
    <b v="0"/>
    <n v="7"/>
    <s v="Sunday"/>
    <s v="Weekend"/>
    <s v="Order&gt;35"/>
    <x v="1"/>
  </r>
  <r>
    <n v="2"/>
    <n v="1"/>
    <s v="21-00740"/>
    <x v="6"/>
    <x v="6"/>
    <d v="1899-12-30T17:15:00"/>
    <s v="Void"/>
    <s v="N/A"/>
    <n v="24"/>
    <n v="4.99"/>
    <b v="0"/>
    <n v="7"/>
    <s v="Sunday"/>
    <s v="Weekend"/>
    <s v="Order&lt;=35"/>
    <x v="1"/>
  </r>
  <r>
    <n v="2"/>
    <n v="1"/>
    <s v="21-00741"/>
    <x v="6"/>
    <x v="6"/>
    <d v="1899-12-30T17:15:00"/>
    <s v="Delivered"/>
    <n v="109"/>
    <n v="73"/>
    <n v="4.99"/>
    <b v="0"/>
    <n v="7"/>
    <s v="Sunday"/>
    <s v="Weekend"/>
    <s v="Order&gt;35"/>
    <x v="1"/>
  </r>
  <r>
    <n v="2"/>
    <n v="1"/>
    <s v="21-00743"/>
    <x v="6"/>
    <x v="6"/>
    <d v="1899-12-30T17:16:00"/>
    <s v="Delivered"/>
    <n v="103"/>
    <n v="60"/>
    <n v="4.99"/>
    <b v="0"/>
    <n v="7"/>
    <s v="Sunday"/>
    <s v="Weekend"/>
    <s v="Order&gt;35"/>
    <x v="1"/>
  </r>
  <r>
    <n v="2"/>
    <n v="1"/>
    <s v="21-00742"/>
    <x v="6"/>
    <x v="6"/>
    <d v="1899-12-30T17:16:00"/>
    <s v="Delivered"/>
    <n v="96"/>
    <n v="70"/>
    <n v="4.99"/>
    <b v="0"/>
    <n v="7"/>
    <s v="Sunday"/>
    <s v="Weekend"/>
    <s v="Order&gt;35"/>
    <x v="1"/>
  </r>
  <r>
    <n v="2"/>
    <n v="1"/>
    <s v="21-00744"/>
    <x v="6"/>
    <x v="6"/>
    <d v="1899-12-30T17:19:00"/>
    <s v="Delivered"/>
    <n v="79"/>
    <n v="99"/>
    <n v="4.99"/>
    <b v="0"/>
    <n v="7"/>
    <s v="Sunday"/>
    <s v="Weekend"/>
    <s v="Order&gt;35"/>
    <x v="1"/>
  </r>
  <r>
    <n v="2"/>
    <n v="1"/>
    <s v="21-00745"/>
    <x v="6"/>
    <x v="6"/>
    <d v="1899-12-30T17:20:00"/>
    <s v="Delivered"/>
    <n v="97"/>
    <n v="38"/>
    <n v="4.99"/>
    <b v="0"/>
    <n v="7"/>
    <s v="Sunday"/>
    <s v="Weekend"/>
    <s v="Order&gt;35"/>
    <x v="1"/>
  </r>
  <r>
    <n v="2"/>
    <n v="1"/>
    <s v="21-00746"/>
    <x v="6"/>
    <x v="6"/>
    <d v="1899-12-30T17:22:00"/>
    <s v="Delivered"/>
    <n v="74"/>
    <n v="66"/>
    <n v="4.99"/>
    <b v="0"/>
    <n v="7"/>
    <s v="Sunday"/>
    <s v="Weekend"/>
    <s v="Order&gt;35"/>
    <x v="1"/>
  </r>
  <r>
    <n v="2"/>
    <n v="1"/>
    <s v="21-00747"/>
    <x v="6"/>
    <x v="6"/>
    <d v="1899-12-30T17:22:00"/>
    <s v="Delivered"/>
    <n v="102"/>
    <n v="160"/>
    <n v="4.99"/>
    <b v="1"/>
    <n v="7"/>
    <s v="Sunday"/>
    <s v="Weekend"/>
    <s v="Order&gt;35"/>
    <x v="1"/>
  </r>
  <r>
    <n v="2"/>
    <n v="1"/>
    <s v="21-00748"/>
    <x v="6"/>
    <x v="6"/>
    <d v="1899-12-30T17:24:00"/>
    <s v="Delivered"/>
    <n v="95"/>
    <n v="122"/>
    <n v="4.99"/>
    <b v="0"/>
    <n v="7"/>
    <s v="Sunday"/>
    <s v="Weekend"/>
    <s v="Order&gt;35"/>
    <x v="1"/>
  </r>
  <r>
    <n v="2"/>
    <n v="1"/>
    <s v="21-00750"/>
    <x v="6"/>
    <x v="6"/>
    <d v="1899-12-30T17:25:00"/>
    <s v="Delivered"/>
    <n v="101"/>
    <n v="56"/>
    <n v="4.99"/>
    <b v="0"/>
    <n v="7"/>
    <s v="Sunday"/>
    <s v="Weekend"/>
    <s v="Order&gt;35"/>
    <x v="1"/>
  </r>
  <r>
    <n v="2"/>
    <n v="1"/>
    <s v="21-00749"/>
    <x v="6"/>
    <x v="6"/>
    <d v="1899-12-30T17:25:00"/>
    <s v="Delivered"/>
    <n v="91"/>
    <n v="62"/>
    <n v="4.99"/>
    <b v="1"/>
    <n v="7"/>
    <s v="Sunday"/>
    <s v="Weekend"/>
    <s v="Order&gt;35"/>
    <x v="1"/>
  </r>
  <r>
    <n v="2"/>
    <n v="1"/>
    <s v="21-00752"/>
    <x v="6"/>
    <x v="6"/>
    <d v="1899-12-30T17:26:00"/>
    <s v="Void"/>
    <s v="N/A"/>
    <n v="25"/>
    <n v="4.99"/>
    <b v="0"/>
    <n v="7"/>
    <s v="Sunday"/>
    <s v="Weekend"/>
    <s v="Order&lt;=35"/>
    <x v="1"/>
  </r>
  <r>
    <n v="2"/>
    <n v="1"/>
    <s v="21-00751"/>
    <x v="6"/>
    <x v="6"/>
    <d v="1899-12-30T17:26:00"/>
    <s v="Delivered"/>
    <n v="102"/>
    <n v="66"/>
    <n v="4.99"/>
    <b v="0"/>
    <n v="7"/>
    <s v="Sunday"/>
    <s v="Weekend"/>
    <s v="Order&gt;35"/>
    <x v="1"/>
  </r>
  <r>
    <n v="2"/>
    <n v="1"/>
    <s v="21-00753"/>
    <x v="6"/>
    <x v="6"/>
    <d v="1899-12-30T17:26:00"/>
    <s v="Delivered"/>
    <n v="92"/>
    <n v="94"/>
    <n v="4.99"/>
    <b v="0"/>
    <n v="7"/>
    <s v="Sunday"/>
    <s v="Weekend"/>
    <s v="Order&gt;35"/>
    <x v="1"/>
  </r>
  <r>
    <n v="2"/>
    <n v="1"/>
    <s v="21-00755"/>
    <x v="6"/>
    <x v="6"/>
    <d v="1899-12-30T17:27:00"/>
    <s v="Delivered"/>
    <n v="116"/>
    <n v="39"/>
    <n v="4.99"/>
    <b v="0"/>
    <n v="7"/>
    <s v="Sunday"/>
    <s v="Weekend"/>
    <s v="Order&gt;35"/>
    <x v="1"/>
  </r>
  <r>
    <n v="2"/>
    <n v="1"/>
    <s v="21-00754"/>
    <x v="6"/>
    <x v="6"/>
    <d v="1899-12-30T17:27:00"/>
    <s v="Delivered"/>
    <n v="116"/>
    <n v="142"/>
    <n v="4.99"/>
    <b v="0"/>
    <n v="7"/>
    <s v="Sunday"/>
    <s v="Weekend"/>
    <s v="Order&gt;35"/>
    <x v="1"/>
  </r>
  <r>
    <n v="2"/>
    <n v="1"/>
    <s v="21-00757"/>
    <x v="6"/>
    <x v="6"/>
    <d v="1899-12-30T17:28:00"/>
    <s v="Delivered"/>
    <n v="109"/>
    <n v="55"/>
    <n v="4.99"/>
    <b v="0"/>
    <n v="7"/>
    <s v="Sunday"/>
    <s v="Weekend"/>
    <s v="Order&gt;35"/>
    <x v="1"/>
  </r>
  <r>
    <n v="2"/>
    <n v="1"/>
    <s v="21-00756"/>
    <x v="6"/>
    <x v="6"/>
    <d v="1899-12-30T17:28:00"/>
    <s v="Delivered"/>
    <n v="72"/>
    <n v="60"/>
    <n v="4.99"/>
    <b v="0"/>
    <n v="7"/>
    <s v="Sunday"/>
    <s v="Weekend"/>
    <s v="Order&gt;35"/>
    <x v="1"/>
  </r>
  <r>
    <n v="2"/>
    <n v="1"/>
    <s v="21-00758"/>
    <x v="6"/>
    <x v="6"/>
    <d v="1899-12-30T17:31:00"/>
    <s v="Void"/>
    <s v="N/A"/>
    <n v="29"/>
    <n v="4.99"/>
    <b v="0"/>
    <n v="7"/>
    <s v="Sunday"/>
    <s v="Weekend"/>
    <s v="Order&lt;=35"/>
    <x v="1"/>
  </r>
  <r>
    <n v="2"/>
    <n v="1"/>
    <s v="21-00759"/>
    <x v="6"/>
    <x v="6"/>
    <d v="1899-12-30T17:32:00"/>
    <s v="Delivered"/>
    <n v="92"/>
    <n v="173"/>
    <n v="4.99"/>
    <b v="1"/>
    <n v="7"/>
    <s v="Sunday"/>
    <s v="Weekend"/>
    <s v="Order&gt;35"/>
    <x v="1"/>
  </r>
  <r>
    <n v="2"/>
    <n v="1"/>
    <s v="21-00760"/>
    <x v="6"/>
    <x v="6"/>
    <d v="1899-12-30T17:34:00"/>
    <s v="Delivered"/>
    <n v="92"/>
    <n v="111"/>
    <n v="4.99"/>
    <b v="0"/>
    <n v="7"/>
    <s v="Sunday"/>
    <s v="Weekend"/>
    <s v="Order&gt;35"/>
    <x v="1"/>
  </r>
  <r>
    <n v="2"/>
    <n v="1"/>
    <s v="21-00761"/>
    <x v="6"/>
    <x v="6"/>
    <d v="1899-12-30T17:35:00"/>
    <s v="Void"/>
    <s v="N/A"/>
    <n v="23"/>
    <n v="4.99"/>
    <b v="0"/>
    <n v="7"/>
    <s v="Sunday"/>
    <s v="Weekend"/>
    <s v="Order&lt;=35"/>
    <x v="1"/>
  </r>
  <r>
    <n v="2"/>
    <n v="1"/>
    <s v="21-00762"/>
    <x v="6"/>
    <x v="6"/>
    <d v="1899-12-30T17:35:00"/>
    <s v="Delivered"/>
    <n v="104"/>
    <n v="39"/>
    <n v="4.99"/>
    <b v="0"/>
    <n v="7"/>
    <s v="Sunday"/>
    <s v="Weekend"/>
    <s v="Order&gt;35"/>
    <x v="1"/>
  </r>
  <r>
    <n v="2"/>
    <n v="1"/>
    <s v="21-00763"/>
    <x v="6"/>
    <x v="6"/>
    <d v="1899-12-30T17:37:00"/>
    <s v="Delivered"/>
    <n v="80"/>
    <n v="101"/>
    <n v="4.99"/>
    <b v="0"/>
    <n v="7"/>
    <s v="Sunday"/>
    <s v="Weekend"/>
    <s v="Order&gt;35"/>
    <x v="1"/>
  </r>
  <r>
    <n v="2"/>
    <n v="1"/>
    <s v="21-00764"/>
    <x v="6"/>
    <x v="6"/>
    <d v="1899-12-30T17:40:00"/>
    <s v="Delivered"/>
    <n v="83"/>
    <n v="46"/>
    <n v="4.99"/>
    <b v="0"/>
    <n v="7"/>
    <s v="Sunday"/>
    <s v="Weekend"/>
    <s v="Order&gt;35"/>
    <x v="1"/>
  </r>
  <r>
    <n v="2"/>
    <n v="1"/>
    <s v="21-00765"/>
    <x v="6"/>
    <x v="6"/>
    <d v="1899-12-30T17:41:00"/>
    <s v="Void"/>
    <s v="N/A"/>
    <n v="25"/>
    <n v="4.99"/>
    <b v="0"/>
    <n v="7"/>
    <s v="Sunday"/>
    <s v="Weekend"/>
    <s v="Order&lt;=35"/>
    <x v="1"/>
  </r>
  <r>
    <n v="2"/>
    <n v="1"/>
    <s v="21-00766"/>
    <x v="6"/>
    <x v="6"/>
    <d v="1899-12-30T17:42:00"/>
    <s v="Void"/>
    <s v="N/A"/>
    <n v="34"/>
    <n v="4.99"/>
    <b v="0"/>
    <n v="7"/>
    <s v="Sunday"/>
    <s v="Weekend"/>
    <s v="Order&lt;=35"/>
    <x v="1"/>
  </r>
  <r>
    <n v="2"/>
    <n v="1"/>
    <s v="21-00767"/>
    <x v="6"/>
    <x v="6"/>
    <d v="1899-12-30T17:43:00"/>
    <s v="Delivered"/>
    <n v="125"/>
    <n v="66"/>
    <n v="4.99"/>
    <b v="0"/>
    <n v="7"/>
    <s v="Sunday"/>
    <s v="Weekend"/>
    <s v="Order&gt;35"/>
    <x v="1"/>
  </r>
  <r>
    <n v="2"/>
    <n v="1"/>
    <s v="21-00768"/>
    <x v="6"/>
    <x v="6"/>
    <d v="1899-12-30T17:43:00"/>
    <s v="Delivered"/>
    <n v="100"/>
    <n v="85"/>
    <n v="4.99"/>
    <b v="0"/>
    <n v="7"/>
    <s v="Sunday"/>
    <s v="Weekend"/>
    <s v="Order&gt;35"/>
    <x v="1"/>
  </r>
  <r>
    <n v="2"/>
    <n v="1"/>
    <s v="21-00769"/>
    <x v="6"/>
    <x v="6"/>
    <d v="1899-12-30T17:45:00"/>
    <s v="Delivered"/>
    <n v="106"/>
    <n v="132"/>
    <n v="4.99"/>
    <b v="0"/>
    <n v="7"/>
    <s v="Sunday"/>
    <s v="Weekend"/>
    <s v="Order&gt;35"/>
    <x v="1"/>
  </r>
  <r>
    <n v="2"/>
    <n v="1"/>
    <s v="21-00770"/>
    <x v="6"/>
    <x v="6"/>
    <d v="1899-12-30T17:45:00"/>
    <s v="Delivered"/>
    <n v="71"/>
    <n v="135"/>
    <n v="4.99"/>
    <b v="0"/>
    <n v="7"/>
    <s v="Sunday"/>
    <s v="Weekend"/>
    <s v="Order&gt;35"/>
    <x v="1"/>
  </r>
  <r>
    <n v="2"/>
    <n v="1"/>
    <s v="21-00771"/>
    <x v="6"/>
    <x v="6"/>
    <d v="1899-12-30T17:51:00"/>
    <s v="Delivered"/>
    <n v="69"/>
    <n v="64"/>
    <n v="4.99"/>
    <b v="0"/>
    <n v="7"/>
    <s v="Sunday"/>
    <s v="Weekend"/>
    <s v="Order&gt;35"/>
    <x v="1"/>
  </r>
  <r>
    <n v="2"/>
    <n v="1"/>
    <s v="21-00772"/>
    <x v="6"/>
    <x v="6"/>
    <d v="1899-12-30T17:52:00"/>
    <s v="Delivered"/>
    <n v="111"/>
    <n v="45"/>
    <n v="4.99"/>
    <b v="0"/>
    <n v="7"/>
    <s v="Sunday"/>
    <s v="Weekend"/>
    <s v="Order&gt;35"/>
    <x v="1"/>
  </r>
  <r>
    <n v="2"/>
    <n v="1"/>
    <s v="21-00773"/>
    <x v="6"/>
    <x v="6"/>
    <d v="1899-12-30T17:55:00"/>
    <s v="Delivered"/>
    <n v="86"/>
    <n v="37"/>
    <n v="4.99"/>
    <b v="0"/>
    <n v="7"/>
    <s v="Sunday"/>
    <s v="Weekend"/>
    <s v="Order&gt;35"/>
    <x v="1"/>
  </r>
  <r>
    <n v="2"/>
    <n v="1"/>
    <s v="21-00774"/>
    <x v="6"/>
    <x v="6"/>
    <d v="1899-12-30T17:56:00"/>
    <s v="Delivered"/>
    <n v="117"/>
    <n v="52"/>
    <n v="4.99"/>
    <b v="0"/>
    <n v="7"/>
    <s v="Sunday"/>
    <s v="Weekend"/>
    <s v="Order&gt;35"/>
    <x v="1"/>
  </r>
  <r>
    <n v="2"/>
    <n v="1"/>
    <s v="21-00776"/>
    <x v="6"/>
    <x v="6"/>
    <d v="1899-12-30T17:58:00"/>
    <s v="Void"/>
    <s v="N/A"/>
    <n v="23"/>
    <n v="4.99"/>
    <b v="0"/>
    <n v="7"/>
    <s v="Sunday"/>
    <s v="Weekend"/>
    <s v="Order&lt;=35"/>
    <x v="1"/>
  </r>
  <r>
    <n v="2"/>
    <n v="1"/>
    <s v="21-00775"/>
    <x v="6"/>
    <x v="6"/>
    <d v="1899-12-30T17:58:00"/>
    <s v="Delivered"/>
    <n v="92"/>
    <n v="43"/>
    <n v="4.99"/>
    <b v="0"/>
    <n v="7"/>
    <s v="Sunday"/>
    <s v="Weekend"/>
    <s v="Order&gt;35"/>
    <x v="1"/>
  </r>
  <r>
    <n v="2"/>
    <n v="1"/>
    <s v="21-00777"/>
    <x v="6"/>
    <x v="6"/>
    <d v="1899-12-30T18:00:00"/>
    <s v="Delivered"/>
    <n v="125"/>
    <n v="32"/>
    <n v="4.99"/>
    <b v="0"/>
    <n v="7"/>
    <s v="Sunday"/>
    <s v="Weekend"/>
    <s v="Order&lt;=35"/>
    <x v="2"/>
  </r>
  <r>
    <n v="2"/>
    <n v="1"/>
    <s v="21-00778"/>
    <x v="6"/>
    <x v="6"/>
    <d v="1899-12-30T18:01:00"/>
    <s v="Void"/>
    <s v="N/A"/>
    <n v="25"/>
    <n v="4.99"/>
    <b v="0"/>
    <n v="7"/>
    <s v="Sunday"/>
    <s v="Weekend"/>
    <s v="Order&lt;=35"/>
    <x v="2"/>
  </r>
  <r>
    <n v="2"/>
    <n v="1"/>
    <s v="21-00779"/>
    <x v="6"/>
    <x v="6"/>
    <d v="1899-12-30T18:02:00"/>
    <s v="Delivered"/>
    <n v="105"/>
    <n v="94"/>
    <n v="4.99"/>
    <b v="0"/>
    <n v="7"/>
    <s v="Sunday"/>
    <s v="Weekend"/>
    <s v="Order&gt;35"/>
    <x v="2"/>
  </r>
  <r>
    <n v="2"/>
    <n v="1"/>
    <s v="21-00780"/>
    <x v="6"/>
    <x v="6"/>
    <d v="1899-12-30T18:04:00"/>
    <s v="Delivered"/>
    <n v="155"/>
    <n v="30"/>
    <n v="4.99"/>
    <b v="0"/>
    <n v="7"/>
    <s v="Sunday"/>
    <s v="Weekend"/>
    <s v="Order&lt;=35"/>
    <x v="2"/>
  </r>
  <r>
    <n v="2"/>
    <n v="1"/>
    <s v="21-00782"/>
    <x v="6"/>
    <x v="6"/>
    <d v="1899-12-30T18:08:00"/>
    <s v="Void"/>
    <s v="N/A"/>
    <n v="27"/>
    <n v="4.99"/>
    <b v="0"/>
    <n v="7"/>
    <s v="Sunday"/>
    <s v="Weekend"/>
    <s v="Order&lt;=35"/>
    <x v="2"/>
  </r>
  <r>
    <n v="2"/>
    <n v="1"/>
    <s v="21-00783"/>
    <x v="6"/>
    <x v="6"/>
    <d v="1899-12-30T18:08:00"/>
    <s v="Delivered"/>
    <n v="119"/>
    <n v="32"/>
    <n v="4.99"/>
    <b v="0"/>
    <n v="7"/>
    <s v="Sunday"/>
    <s v="Weekend"/>
    <s v="Order&lt;=35"/>
    <x v="2"/>
  </r>
  <r>
    <n v="2"/>
    <n v="1"/>
    <s v="21-00781"/>
    <x v="6"/>
    <x v="6"/>
    <d v="1899-12-30T18:08:00"/>
    <s v="Delivered"/>
    <n v="114"/>
    <n v="37"/>
    <n v="4.99"/>
    <b v="0"/>
    <n v="7"/>
    <s v="Sunday"/>
    <s v="Weekend"/>
    <s v="Order&gt;35"/>
    <x v="2"/>
  </r>
  <r>
    <n v="2"/>
    <n v="1"/>
    <s v="21-00784"/>
    <x v="6"/>
    <x v="6"/>
    <d v="1899-12-30T18:09:00"/>
    <s v="Delivered"/>
    <n v="157"/>
    <n v="46"/>
    <n v="4.99"/>
    <b v="0"/>
    <n v="7"/>
    <s v="Sunday"/>
    <s v="Weekend"/>
    <s v="Order&gt;35"/>
    <x v="2"/>
  </r>
  <r>
    <n v="2"/>
    <n v="1"/>
    <s v="21-00785"/>
    <x v="6"/>
    <x v="6"/>
    <d v="1899-12-30T18:10:00"/>
    <s v="Delivered"/>
    <n v="110"/>
    <n v="32"/>
    <n v="4.99"/>
    <b v="0"/>
    <n v="7"/>
    <s v="Sunday"/>
    <s v="Weekend"/>
    <s v="Order&lt;=35"/>
    <x v="2"/>
  </r>
  <r>
    <n v="2"/>
    <n v="1"/>
    <s v="21-00787"/>
    <x v="6"/>
    <x v="6"/>
    <d v="1899-12-30T18:12:00"/>
    <s v="Delivered"/>
    <n v="144"/>
    <n v="62"/>
    <n v="4.99"/>
    <b v="0"/>
    <n v="7"/>
    <s v="Sunday"/>
    <s v="Weekend"/>
    <s v="Order&gt;35"/>
    <x v="2"/>
  </r>
  <r>
    <n v="2"/>
    <n v="1"/>
    <s v="21-00786"/>
    <x v="6"/>
    <x v="6"/>
    <d v="1899-12-30T18:12:00"/>
    <s v="Delivered"/>
    <n v="83"/>
    <n v="121"/>
    <n v="4.99"/>
    <b v="0"/>
    <n v="7"/>
    <s v="Sunday"/>
    <s v="Weekend"/>
    <s v="Order&gt;35"/>
    <x v="2"/>
  </r>
  <r>
    <n v="2"/>
    <n v="1"/>
    <s v="21-00788"/>
    <x v="6"/>
    <x v="6"/>
    <d v="1899-12-30T18:13:00"/>
    <s v="Delivered"/>
    <n v="140"/>
    <n v="29"/>
    <n v="4.99"/>
    <b v="0"/>
    <n v="7"/>
    <s v="Sunday"/>
    <s v="Weekend"/>
    <s v="Order&lt;=35"/>
    <x v="2"/>
  </r>
  <r>
    <n v="2"/>
    <n v="1"/>
    <s v="21-00789"/>
    <x v="6"/>
    <x v="6"/>
    <d v="1899-12-30T18:13:00"/>
    <s v="Delivered"/>
    <n v="86"/>
    <n v="75"/>
    <n v="4.99"/>
    <b v="0"/>
    <n v="7"/>
    <s v="Sunday"/>
    <s v="Weekend"/>
    <s v="Order&gt;35"/>
    <x v="2"/>
  </r>
  <r>
    <n v="2"/>
    <n v="1"/>
    <s v="21-00791"/>
    <x v="6"/>
    <x v="6"/>
    <d v="1899-12-30T18:16:00"/>
    <s v="Delivered"/>
    <n v="149"/>
    <n v="66"/>
    <n v="4.99"/>
    <b v="0"/>
    <n v="7"/>
    <s v="Sunday"/>
    <s v="Weekend"/>
    <s v="Order&gt;35"/>
    <x v="2"/>
  </r>
  <r>
    <n v="2"/>
    <n v="1"/>
    <s v="21-00790"/>
    <x v="6"/>
    <x v="6"/>
    <d v="1899-12-30T18:16:00"/>
    <s v="Delivered"/>
    <n v="103"/>
    <n v="71"/>
    <n v="4.99"/>
    <b v="0"/>
    <n v="7"/>
    <s v="Sunday"/>
    <s v="Weekend"/>
    <s v="Order&gt;35"/>
    <x v="2"/>
  </r>
  <r>
    <n v="2"/>
    <n v="1"/>
    <s v="21-00792"/>
    <x v="6"/>
    <x v="6"/>
    <d v="1899-12-30T18:20:00"/>
    <s v="Delivered"/>
    <n v="109"/>
    <n v="74"/>
    <n v="4.99"/>
    <b v="0"/>
    <n v="7"/>
    <s v="Sunday"/>
    <s v="Weekend"/>
    <s v="Order&gt;35"/>
    <x v="2"/>
  </r>
  <r>
    <n v="2"/>
    <n v="1"/>
    <s v="21-00793"/>
    <x v="6"/>
    <x v="6"/>
    <d v="1899-12-30T18:22:00"/>
    <s v="Delivered"/>
    <n v="130"/>
    <n v="112"/>
    <n v="4.99"/>
    <b v="1"/>
    <n v="7"/>
    <s v="Sunday"/>
    <s v="Weekend"/>
    <s v="Order&gt;35"/>
    <x v="2"/>
  </r>
  <r>
    <n v="2"/>
    <n v="1"/>
    <s v="21-00794"/>
    <x v="6"/>
    <x v="6"/>
    <d v="1899-12-30T18:25:00"/>
    <s v="Delivered"/>
    <n v="97"/>
    <n v="36"/>
    <n v="4.99"/>
    <b v="0"/>
    <n v="7"/>
    <s v="Sunday"/>
    <s v="Weekend"/>
    <s v="Order&gt;35"/>
    <x v="2"/>
  </r>
  <r>
    <n v="2"/>
    <n v="1"/>
    <s v="21-00795"/>
    <x v="6"/>
    <x v="6"/>
    <d v="1899-12-30T18:28:00"/>
    <s v="Delivered"/>
    <n v="106"/>
    <n v="50"/>
    <n v="4.99"/>
    <b v="0"/>
    <n v="7"/>
    <s v="Sunday"/>
    <s v="Weekend"/>
    <s v="Order&gt;35"/>
    <x v="2"/>
  </r>
  <r>
    <n v="2"/>
    <n v="1"/>
    <s v="21-00796"/>
    <x v="6"/>
    <x v="6"/>
    <d v="1899-12-30T18:29:00"/>
    <s v="Delivered"/>
    <n v="91"/>
    <n v="84"/>
    <n v="4.99"/>
    <b v="0"/>
    <n v="7"/>
    <s v="Sunday"/>
    <s v="Weekend"/>
    <s v="Order&gt;35"/>
    <x v="2"/>
  </r>
  <r>
    <n v="2"/>
    <n v="1"/>
    <s v="21-00797"/>
    <x v="6"/>
    <x v="6"/>
    <d v="1899-12-30T18:30:00"/>
    <s v="Delivered"/>
    <n v="92"/>
    <n v="49"/>
    <n v="4.99"/>
    <b v="0"/>
    <n v="7"/>
    <s v="Sunday"/>
    <s v="Weekend"/>
    <s v="Order&gt;35"/>
    <x v="2"/>
  </r>
  <r>
    <n v="2"/>
    <n v="1"/>
    <s v="21-00801"/>
    <x v="6"/>
    <x v="6"/>
    <d v="1899-12-30T18:31:00"/>
    <s v="Delivered"/>
    <n v="94"/>
    <n v="58"/>
    <n v="4.99"/>
    <b v="0"/>
    <n v="7"/>
    <s v="Sunday"/>
    <s v="Weekend"/>
    <s v="Order&gt;35"/>
    <x v="2"/>
  </r>
  <r>
    <n v="2"/>
    <n v="1"/>
    <s v="21-00798"/>
    <x v="6"/>
    <x v="6"/>
    <d v="1899-12-30T18:31:00"/>
    <s v="Delivered"/>
    <n v="98"/>
    <n v="63"/>
    <n v="4.99"/>
    <b v="0"/>
    <n v="7"/>
    <s v="Sunday"/>
    <s v="Weekend"/>
    <s v="Order&gt;35"/>
    <x v="2"/>
  </r>
  <r>
    <n v="2"/>
    <n v="1"/>
    <s v="21-00799"/>
    <x v="6"/>
    <x v="6"/>
    <d v="1899-12-30T18:31:00"/>
    <s v="Delivered"/>
    <n v="85"/>
    <n v="73"/>
    <n v="4.99"/>
    <b v="0"/>
    <n v="7"/>
    <s v="Sunday"/>
    <s v="Weekend"/>
    <s v="Order&gt;35"/>
    <x v="2"/>
  </r>
  <r>
    <n v="2"/>
    <n v="1"/>
    <s v="21-00800"/>
    <x v="6"/>
    <x v="6"/>
    <d v="1899-12-30T18:31:00"/>
    <s v="Delivered"/>
    <n v="118"/>
    <n v="76"/>
    <n v="4.99"/>
    <b v="0"/>
    <n v="7"/>
    <s v="Sunday"/>
    <s v="Weekend"/>
    <s v="Order&gt;35"/>
    <x v="2"/>
  </r>
  <r>
    <n v="2"/>
    <n v="1"/>
    <s v="21-00802"/>
    <x v="6"/>
    <x v="6"/>
    <d v="1899-12-30T18:34:00"/>
    <s v="Delivered"/>
    <n v="104"/>
    <n v="226"/>
    <n v="4.99"/>
    <b v="0"/>
    <n v="7"/>
    <s v="Sunday"/>
    <s v="Weekend"/>
    <s v="Order&gt;35"/>
    <x v="2"/>
  </r>
  <r>
    <n v="2"/>
    <n v="1"/>
    <s v="21-00803"/>
    <x v="6"/>
    <x v="6"/>
    <d v="1899-12-30T18:35:00"/>
    <s v="Delivered"/>
    <n v="145"/>
    <n v="33"/>
    <n v="4.99"/>
    <b v="0"/>
    <n v="7"/>
    <s v="Sunday"/>
    <s v="Weekend"/>
    <s v="Order&lt;=35"/>
    <x v="2"/>
  </r>
  <r>
    <n v="2"/>
    <n v="1"/>
    <s v="21-00804"/>
    <x v="6"/>
    <x v="6"/>
    <d v="1899-12-30T18:35:00"/>
    <s v="Delivered"/>
    <n v="121"/>
    <n v="64"/>
    <n v="4.99"/>
    <b v="0"/>
    <n v="7"/>
    <s v="Sunday"/>
    <s v="Weekend"/>
    <s v="Order&gt;35"/>
    <x v="2"/>
  </r>
  <r>
    <n v="2"/>
    <n v="1"/>
    <s v="21-00805"/>
    <x v="6"/>
    <x v="6"/>
    <d v="1899-12-30T18:37:00"/>
    <s v="Delivered"/>
    <n v="109"/>
    <n v="78"/>
    <n v="4.99"/>
    <b v="0"/>
    <n v="7"/>
    <s v="Sunday"/>
    <s v="Weekend"/>
    <s v="Order&gt;35"/>
    <x v="2"/>
  </r>
  <r>
    <n v="2"/>
    <n v="1"/>
    <s v="21-00806"/>
    <x v="6"/>
    <x v="6"/>
    <d v="1899-12-30T18:39:00"/>
    <s v="Delivered"/>
    <n v="158"/>
    <n v="71"/>
    <n v="4.99"/>
    <b v="0"/>
    <n v="7"/>
    <s v="Sunday"/>
    <s v="Weekend"/>
    <s v="Order&gt;35"/>
    <x v="2"/>
  </r>
  <r>
    <n v="2"/>
    <n v="1"/>
    <s v="21-00807"/>
    <x v="6"/>
    <x v="6"/>
    <d v="1899-12-30T18:45:00"/>
    <s v="Void"/>
    <s v="N/A"/>
    <n v="26"/>
    <n v="4.99"/>
    <b v="0"/>
    <n v="7"/>
    <s v="Sunday"/>
    <s v="Weekend"/>
    <s v="Order&lt;=35"/>
    <x v="2"/>
  </r>
  <r>
    <n v="2"/>
    <n v="1"/>
    <s v="21-00808"/>
    <x v="6"/>
    <x v="6"/>
    <d v="1899-12-30T18:46:00"/>
    <s v="Void"/>
    <s v="N/A"/>
    <n v="24"/>
    <n v="4.99"/>
    <b v="0"/>
    <n v="7"/>
    <s v="Sunday"/>
    <s v="Weekend"/>
    <s v="Order&lt;=35"/>
    <x v="2"/>
  </r>
  <r>
    <n v="2"/>
    <n v="1"/>
    <s v="21-00809"/>
    <x v="6"/>
    <x v="6"/>
    <d v="1899-12-30T18:47:00"/>
    <s v="Delivered"/>
    <n v="137"/>
    <n v="151"/>
    <n v="4.99"/>
    <b v="1"/>
    <n v="7"/>
    <s v="Sunday"/>
    <s v="Weekend"/>
    <s v="Order&gt;35"/>
    <x v="2"/>
  </r>
  <r>
    <n v="2"/>
    <n v="1"/>
    <s v="21-00810"/>
    <x v="6"/>
    <x v="6"/>
    <d v="1899-12-30T18:48:00"/>
    <s v="Delivered"/>
    <n v="108"/>
    <n v="82"/>
    <n v="4.99"/>
    <b v="0"/>
    <n v="7"/>
    <s v="Sunday"/>
    <s v="Weekend"/>
    <s v="Order&gt;35"/>
    <x v="2"/>
  </r>
  <r>
    <n v="2"/>
    <n v="1"/>
    <s v="21-00811"/>
    <x v="6"/>
    <x v="6"/>
    <d v="1899-12-30T18:53:00"/>
    <s v="Delivered"/>
    <n v="104"/>
    <n v="66"/>
    <n v="4.99"/>
    <b v="0"/>
    <n v="7"/>
    <s v="Sunday"/>
    <s v="Weekend"/>
    <s v="Order&gt;35"/>
    <x v="2"/>
  </r>
  <r>
    <n v="2"/>
    <n v="1"/>
    <s v="21-00812"/>
    <x v="6"/>
    <x v="6"/>
    <d v="1899-12-30T18:56:00"/>
    <s v="Delivered"/>
    <n v="111"/>
    <n v="72"/>
    <n v="4.99"/>
    <b v="0"/>
    <n v="7"/>
    <s v="Sunday"/>
    <s v="Weekend"/>
    <s v="Order&gt;35"/>
    <x v="2"/>
  </r>
  <r>
    <n v="2"/>
    <n v="1"/>
    <s v="21-00813"/>
    <x v="6"/>
    <x v="6"/>
    <d v="1899-12-30T18:59:00"/>
    <s v="Void"/>
    <s v="N/A"/>
    <n v="25"/>
    <n v="4.99"/>
    <b v="0"/>
    <n v="7"/>
    <s v="Sunday"/>
    <s v="Weekend"/>
    <s v="Order&lt;=35"/>
    <x v="2"/>
  </r>
  <r>
    <n v="2"/>
    <n v="1"/>
    <s v="21-00814"/>
    <x v="6"/>
    <x v="6"/>
    <d v="1899-12-30T18:59:00"/>
    <s v="Delivered"/>
    <n v="111"/>
    <n v="57"/>
    <n v="4.99"/>
    <b v="0"/>
    <n v="7"/>
    <s v="Sunday"/>
    <s v="Weekend"/>
    <s v="Order&gt;35"/>
    <x v="2"/>
  </r>
  <r>
    <n v="2"/>
    <n v="1"/>
    <s v="21-00815"/>
    <x v="6"/>
    <x v="6"/>
    <d v="1899-12-30T19:00:00"/>
    <s v="Delivered"/>
    <n v="87"/>
    <n v="39"/>
    <n v="4.99"/>
    <b v="0"/>
    <n v="7"/>
    <s v="Sunday"/>
    <s v="Weekend"/>
    <s v="Order&gt;35"/>
    <x v="2"/>
  </r>
  <r>
    <n v="2"/>
    <n v="1"/>
    <s v="21-00816"/>
    <x v="6"/>
    <x v="6"/>
    <d v="1899-12-30T19:00:00"/>
    <s v="Delivered"/>
    <n v="86"/>
    <n v="112"/>
    <n v="4.99"/>
    <b v="0"/>
    <n v="7"/>
    <s v="Sunday"/>
    <s v="Weekend"/>
    <s v="Order&gt;35"/>
    <x v="2"/>
  </r>
  <r>
    <n v="2"/>
    <n v="1"/>
    <s v="21-00817"/>
    <x v="6"/>
    <x v="6"/>
    <d v="1899-12-30T19:04:00"/>
    <s v="Delivered"/>
    <n v="91"/>
    <n v="79"/>
    <n v="4.99"/>
    <b v="0"/>
    <n v="7"/>
    <s v="Sunday"/>
    <s v="Weekend"/>
    <s v="Order&gt;35"/>
    <x v="2"/>
  </r>
  <r>
    <n v="2"/>
    <n v="1"/>
    <s v="21-00818"/>
    <x v="6"/>
    <x v="6"/>
    <d v="1899-12-30T19:06:00"/>
    <s v="Delivered"/>
    <n v="86"/>
    <n v="78"/>
    <n v="4.99"/>
    <b v="0"/>
    <n v="7"/>
    <s v="Sunday"/>
    <s v="Weekend"/>
    <s v="Order&gt;35"/>
    <x v="2"/>
  </r>
  <r>
    <n v="2"/>
    <n v="1"/>
    <s v="21-00820"/>
    <x v="6"/>
    <x v="6"/>
    <d v="1899-12-30T19:10:00"/>
    <s v="Void"/>
    <s v="N/A"/>
    <n v="21"/>
    <n v="4.99"/>
    <b v="0"/>
    <n v="7"/>
    <s v="Sunday"/>
    <s v="Weekend"/>
    <s v="Order&lt;=35"/>
    <x v="2"/>
  </r>
  <r>
    <n v="2"/>
    <n v="1"/>
    <s v="21-00819"/>
    <x v="6"/>
    <x v="6"/>
    <d v="1899-12-30T19:10:00"/>
    <s v="Delivered"/>
    <n v="68"/>
    <n v="43"/>
    <n v="4.99"/>
    <b v="0"/>
    <n v="7"/>
    <s v="Sunday"/>
    <s v="Weekend"/>
    <s v="Order&gt;35"/>
    <x v="2"/>
  </r>
  <r>
    <n v="2"/>
    <n v="1"/>
    <s v="21-00821"/>
    <x v="6"/>
    <x v="6"/>
    <d v="1899-12-30T19:12:00"/>
    <s v="Delivered"/>
    <n v="110"/>
    <n v="42"/>
    <n v="4.99"/>
    <b v="0"/>
    <n v="7"/>
    <s v="Sunday"/>
    <s v="Weekend"/>
    <s v="Order&gt;35"/>
    <x v="2"/>
  </r>
  <r>
    <n v="2"/>
    <n v="1"/>
    <s v="21-00822"/>
    <x v="6"/>
    <x v="6"/>
    <d v="1899-12-30T19:24:00"/>
    <s v="Delivered"/>
    <n v="106"/>
    <n v="30"/>
    <n v="4.99"/>
    <b v="0"/>
    <n v="7"/>
    <s v="Sunday"/>
    <s v="Weekend"/>
    <s v="Order&lt;=35"/>
    <x v="2"/>
  </r>
  <r>
    <n v="2"/>
    <n v="1"/>
    <s v="21-00823"/>
    <x v="6"/>
    <x v="6"/>
    <d v="1899-12-30T19:26:00"/>
    <s v="Delivered"/>
    <n v="75"/>
    <n v="45"/>
    <n v="4.99"/>
    <b v="0"/>
    <n v="7"/>
    <s v="Sunday"/>
    <s v="Weekend"/>
    <s v="Order&gt;35"/>
    <x v="2"/>
  </r>
  <r>
    <n v="2"/>
    <n v="1"/>
    <s v="21-00824"/>
    <x v="6"/>
    <x v="6"/>
    <d v="1899-12-30T19:27:00"/>
    <s v="Delivered"/>
    <n v="74"/>
    <n v="40"/>
    <n v="4.99"/>
    <b v="0"/>
    <n v="7"/>
    <s v="Sunday"/>
    <s v="Weekend"/>
    <s v="Order&gt;35"/>
    <x v="2"/>
  </r>
  <r>
    <n v="2"/>
    <n v="1"/>
    <s v="21-00825"/>
    <x v="6"/>
    <x v="6"/>
    <d v="1899-12-30T19:34:00"/>
    <s v="Delivered"/>
    <n v="97"/>
    <n v="30"/>
    <n v="4.99"/>
    <b v="0"/>
    <n v="7"/>
    <s v="Sunday"/>
    <s v="Weekend"/>
    <s v="Order&lt;=35"/>
    <x v="2"/>
  </r>
  <r>
    <n v="2"/>
    <n v="1"/>
    <s v="21-00826"/>
    <x v="6"/>
    <x v="6"/>
    <d v="1899-12-30T19:37:00"/>
    <s v="Delivered"/>
    <n v="75"/>
    <n v="47"/>
    <n v="4.99"/>
    <b v="0"/>
    <n v="7"/>
    <s v="Sunday"/>
    <s v="Weekend"/>
    <s v="Order&gt;35"/>
    <x v="2"/>
  </r>
  <r>
    <n v="2"/>
    <n v="1"/>
    <s v="21-00827"/>
    <x v="6"/>
    <x v="6"/>
    <d v="1899-12-30T19:37:00"/>
    <s v="Delivered"/>
    <n v="80"/>
    <n v="62"/>
    <n v="4.99"/>
    <b v="0"/>
    <n v="7"/>
    <s v="Sunday"/>
    <s v="Weekend"/>
    <s v="Order&gt;35"/>
    <x v="2"/>
  </r>
  <r>
    <n v="2"/>
    <n v="1"/>
    <s v="21-00828"/>
    <x v="6"/>
    <x v="6"/>
    <d v="1899-12-30T19:39:00"/>
    <s v="Delivered"/>
    <n v="76"/>
    <n v="98"/>
    <n v="4.99"/>
    <b v="0"/>
    <n v="7"/>
    <s v="Sunday"/>
    <s v="Weekend"/>
    <s v="Order&gt;35"/>
    <x v="2"/>
  </r>
  <r>
    <n v="2"/>
    <n v="1"/>
    <s v="21-00829"/>
    <x v="6"/>
    <x v="6"/>
    <d v="1899-12-30T19:40:00"/>
    <s v="Delivered"/>
    <n v="74"/>
    <n v="44"/>
    <n v="4.99"/>
    <b v="0"/>
    <n v="7"/>
    <s v="Sunday"/>
    <s v="Weekend"/>
    <s v="Order&gt;35"/>
    <x v="2"/>
  </r>
  <r>
    <n v="2"/>
    <n v="1"/>
    <s v="21-00830"/>
    <x v="6"/>
    <x v="6"/>
    <d v="1899-12-30T19:40:00"/>
    <s v="Delivered"/>
    <n v="116"/>
    <n v="224"/>
    <n v="4.99"/>
    <b v="0"/>
    <n v="7"/>
    <s v="Sunday"/>
    <s v="Weekend"/>
    <s v="Order&gt;35"/>
    <x v="2"/>
  </r>
  <r>
    <n v="2"/>
    <n v="1"/>
    <s v="21-00831"/>
    <x v="6"/>
    <x v="6"/>
    <d v="1899-12-30T19:41:00"/>
    <s v="Delivered"/>
    <n v="99"/>
    <n v="100"/>
    <n v="4.99"/>
    <b v="0"/>
    <n v="7"/>
    <s v="Sunday"/>
    <s v="Weekend"/>
    <s v="Order&gt;35"/>
    <x v="2"/>
  </r>
  <r>
    <n v="2"/>
    <n v="1"/>
    <s v="21-00832"/>
    <x v="6"/>
    <x v="6"/>
    <d v="1899-12-30T19:44:00"/>
    <s v="Void"/>
    <s v="N/A"/>
    <n v="24"/>
    <n v="4.99"/>
    <b v="0"/>
    <n v="7"/>
    <s v="Sunday"/>
    <s v="Weekend"/>
    <s v="Order&lt;=35"/>
    <x v="2"/>
  </r>
  <r>
    <n v="2"/>
    <n v="1"/>
    <s v="21-00833"/>
    <x v="6"/>
    <x v="6"/>
    <d v="1899-12-30T19:48:00"/>
    <s v="Delivered"/>
    <n v="123"/>
    <n v="54"/>
    <n v="4.99"/>
    <b v="0"/>
    <n v="7"/>
    <s v="Sunday"/>
    <s v="Weekend"/>
    <s v="Order&gt;35"/>
    <x v="2"/>
  </r>
  <r>
    <n v="2"/>
    <n v="1"/>
    <s v="21-00835"/>
    <x v="6"/>
    <x v="6"/>
    <d v="1899-12-30T19:52:00"/>
    <s v="Delivered"/>
    <n v="74"/>
    <n v="40"/>
    <n v="4.99"/>
    <b v="0"/>
    <n v="7"/>
    <s v="Sunday"/>
    <s v="Weekend"/>
    <s v="Order&gt;35"/>
    <x v="2"/>
  </r>
  <r>
    <n v="2"/>
    <n v="1"/>
    <s v="21-00834"/>
    <x v="6"/>
    <x v="6"/>
    <d v="1899-12-30T19:52:00"/>
    <s v="Delivered"/>
    <n v="86"/>
    <n v="117"/>
    <n v="4.99"/>
    <b v="0"/>
    <n v="7"/>
    <s v="Sunday"/>
    <s v="Weekend"/>
    <s v="Order&gt;35"/>
    <x v="2"/>
  </r>
  <r>
    <n v="2"/>
    <n v="1"/>
    <s v="21-00836"/>
    <x v="6"/>
    <x v="6"/>
    <d v="1899-12-30T19:53:00"/>
    <s v="Delivered"/>
    <n v="123"/>
    <n v="98"/>
    <n v="4.99"/>
    <b v="0"/>
    <n v="7"/>
    <s v="Sunday"/>
    <s v="Weekend"/>
    <s v="Order&gt;35"/>
    <x v="2"/>
  </r>
  <r>
    <n v="2"/>
    <n v="1"/>
    <s v="21-00837"/>
    <x v="6"/>
    <x v="6"/>
    <d v="1899-12-30T19:56:00"/>
    <s v="Delivered"/>
    <n v="125"/>
    <n v="65"/>
    <n v="4.99"/>
    <b v="0"/>
    <n v="7"/>
    <s v="Sunday"/>
    <s v="Weekend"/>
    <s v="Order&gt;35"/>
    <x v="2"/>
  </r>
  <r>
    <n v="2"/>
    <n v="1"/>
    <s v="21-00838"/>
    <x v="6"/>
    <x v="6"/>
    <d v="1899-12-30T19:58:00"/>
    <s v="Delivered"/>
    <n v="105"/>
    <n v="49"/>
    <n v="4.99"/>
    <b v="0"/>
    <n v="7"/>
    <s v="Sunday"/>
    <s v="Weekend"/>
    <s v="Order&gt;35"/>
    <x v="2"/>
  </r>
  <r>
    <n v="2"/>
    <n v="1"/>
    <s v="21-00839"/>
    <x v="6"/>
    <x v="6"/>
    <d v="1899-12-30T19:59:00"/>
    <s v="Delivered"/>
    <n v="117"/>
    <n v="38"/>
    <n v="4.99"/>
    <b v="0"/>
    <n v="7"/>
    <s v="Sunday"/>
    <s v="Weekend"/>
    <s v="Order&gt;35"/>
    <x v="2"/>
  </r>
  <r>
    <n v="2"/>
    <n v="1"/>
    <s v="21-00840"/>
    <x v="6"/>
    <x v="6"/>
    <d v="1899-12-30T19:59:00"/>
    <s v="Delivered"/>
    <n v="94"/>
    <n v="75"/>
    <n v="4.99"/>
    <b v="0"/>
    <n v="7"/>
    <s v="Sunday"/>
    <s v="Weekend"/>
    <s v="Order&gt;35"/>
    <x v="2"/>
  </r>
  <r>
    <n v="2"/>
    <n v="1"/>
    <s v="21-00841"/>
    <x v="6"/>
    <x v="6"/>
    <d v="1899-12-30T20:10:00"/>
    <s v="Delivered"/>
    <n v="39"/>
    <n v="71"/>
    <n v="4.99"/>
    <b v="0"/>
    <n v="7"/>
    <s v="Sunday"/>
    <s v="Weekend"/>
    <s v="Order&gt;35"/>
    <x v="2"/>
  </r>
  <r>
    <n v="2"/>
    <n v="1"/>
    <s v="21-00842"/>
    <x v="6"/>
    <x v="6"/>
    <d v="1899-12-30T20:13:00"/>
    <s v="Void"/>
    <s v="N/A"/>
    <n v="35"/>
    <n v="4.99"/>
    <b v="0"/>
    <n v="7"/>
    <s v="Sunday"/>
    <s v="Weekend"/>
    <s v="Order&lt;=35"/>
    <x v="2"/>
  </r>
  <r>
    <n v="2"/>
    <n v="1"/>
    <s v="21-00843"/>
    <x v="6"/>
    <x v="6"/>
    <d v="1899-12-30T20:17:00"/>
    <s v="Void"/>
    <s v="N/A"/>
    <n v="44"/>
    <n v="4.99"/>
    <b v="0"/>
    <n v="7"/>
    <s v="Sunday"/>
    <s v="Weekend"/>
    <s v="Order&gt;35"/>
    <x v="2"/>
  </r>
  <r>
    <n v="2"/>
    <n v="1"/>
    <s v="21-00844"/>
    <x v="6"/>
    <x v="6"/>
    <d v="1899-12-30T20:34:00"/>
    <s v="Delivered"/>
    <n v="29"/>
    <n v="68"/>
    <n v="4.99"/>
    <b v="0"/>
    <n v="7"/>
    <s v="Sunday"/>
    <s v="Weekend"/>
    <s v="Order&gt;35"/>
    <x v="2"/>
  </r>
  <r>
    <n v="2"/>
    <n v="1"/>
    <s v="21-00846"/>
    <x v="6"/>
    <x v="6"/>
    <d v="1899-12-30T20:48:00"/>
    <s v="Delivered"/>
    <n v="22"/>
    <n v="47"/>
    <n v="4.99"/>
    <b v="0"/>
    <n v="7"/>
    <s v="Sunday"/>
    <s v="Weekend"/>
    <s v="Order&gt;35"/>
    <x v="2"/>
  </r>
  <r>
    <n v="2"/>
    <n v="1"/>
    <s v="21-00845"/>
    <x v="6"/>
    <x v="6"/>
    <d v="1899-12-30T20:48:00"/>
    <s v="Delivered"/>
    <n v="27"/>
    <n v="89"/>
    <n v="4.99"/>
    <b v="0"/>
    <n v="7"/>
    <s v="Sunday"/>
    <s v="Weekend"/>
    <s v="Order&gt;35"/>
    <x v="2"/>
  </r>
  <r>
    <n v="3"/>
    <n v="1"/>
    <s v="31-00101"/>
    <x v="0"/>
    <x v="0"/>
    <d v="1899-12-30T12:57:00"/>
    <s v="Delivered"/>
    <n v="31"/>
    <n v="87"/>
    <n v="4.99"/>
    <b v="0"/>
    <n v="1"/>
    <s v="Monday"/>
    <s v="Weekday"/>
    <s v="Order&gt;35"/>
    <x v="0"/>
  </r>
  <r>
    <n v="3"/>
    <n v="1"/>
    <s v="31-00102"/>
    <x v="0"/>
    <x v="0"/>
    <d v="1899-12-30T13:45:00"/>
    <s v="Delivered"/>
    <n v="24"/>
    <n v="39"/>
    <n v="4.99"/>
    <b v="0"/>
    <n v="1"/>
    <s v="Monday"/>
    <s v="Weekday"/>
    <s v="Order&gt;35"/>
    <x v="0"/>
  </r>
  <r>
    <n v="3"/>
    <n v="1"/>
    <s v="31-00103"/>
    <x v="0"/>
    <x v="0"/>
    <d v="1899-12-30T14:43:00"/>
    <s v="Delivered"/>
    <n v="21"/>
    <n v="145"/>
    <n v="4.99"/>
    <b v="0"/>
    <n v="1"/>
    <s v="Monday"/>
    <s v="Weekday"/>
    <s v="Order&gt;35"/>
    <x v="0"/>
  </r>
  <r>
    <n v="3"/>
    <n v="1"/>
    <s v="31-00104"/>
    <x v="0"/>
    <x v="0"/>
    <d v="1899-12-30T15:51:00"/>
    <s v="Delivered"/>
    <n v="36"/>
    <n v="90"/>
    <n v="4.99"/>
    <b v="0"/>
    <n v="1"/>
    <s v="Monday"/>
    <s v="Weekday"/>
    <s v="Order&gt;35"/>
    <x v="1"/>
  </r>
  <r>
    <n v="3"/>
    <n v="1"/>
    <s v="31-00105"/>
    <x v="0"/>
    <x v="0"/>
    <d v="1899-12-30T15:56:00"/>
    <s v="Delivered"/>
    <n v="25"/>
    <n v="41"/>
    <n v="4.99"/>
    <b v="0"/>
    <n v="1"/>
    <s v="Monday"/>
    <s v="Weekday"/>
    <s v="Order&gt;35"/>
    <x v="1"/>
  </r>
  <r>
    <n v="3"/>
    <n v="1"/>
    <s v="31-00106"/>
    <x v="0"/>
    <x v="0"/>
    <d v="1899-12-30T16:25:00"/>
    <s v="Delivered"/>
    <n v="27"/>
    <n v="53"/>
    <n v="4.99"/>
    <b v="0"/>
    <n v="1"/>
    <s v="Monday"/>
    <s v="Weekday"/>
    <s v="Order&gt;35"/>
    <x v="1"/>
  </r>
  <r>
    <n v="3"/>
    <n v="1"/>
    <s v="31-00107"/>
    <x v="0"/>
    <x v="0"/>
    <d v="1899-12-30T16:45:00"/>
    <s v="Delivered"/>
    <n v="33"/>
    <n v="27"/>
    <n v="4.99"/>
    <b v="0"/>
    <n v="1"/>
    <s v="Monday"/>
    <s v="Weekday"/>
    <s v="Order&lt;=35"/>
    <x v="1"/>
  </r>
  <r>
    <n v="3"/>
    <n v="1"/>
    <s v="31-00109"/>
    <x v="0"/>
    <x v="0"/>
    <d v="1899-12-30T17:00:00"/>
    <s v="Delivered"/>
    <n v="42"/>
    <n v="48"/>
    <n v="4.99"/>
    <b v="0"/>
    <n v="1"/>
    <s v="Monday"/>
    <s v="Weekday"/>
    <s v="Order&gt;35"/>
    <x v="1"/>
  </r>
  <r>
    <n v="3"/>
    <n v="1"/>
    <s v="31-00108"/>
    <x v="0"/>
    <x v="0"/>
    <d v="1899-12-30T17:00:00"/>
    <s v="Delivered"/>
    <n v="32"/>
    <n v="109"/>
    <n v="4.99"/>
    <b v="1"/>
    <n v="1"/>
    <s v="Monday"/>
    <s v="Weekday"/>
    <s v="Order&gt;35"/>
    <x v="1"/>
  </r>
  <r>
    <n v="3"/>
    <n v="1"/>
    <s v="31-00110"/>
    <x v="0"/>
    <x v="0"/>
    <d v="1899-12-30T17:06:00"/>
    <s v="Delivered"/>
    <n v="45"/>
    <n v="24"/>
    <n v="4.99"/>
    <b v="0"/>
    <n v="1"/>
    <s v="Monday"/>
    <s v="Weekday"/>
    <s v="Order&lt;=35"/>
    <x v="1"/>
  </r>
  <r>
    <n v="3"/>
    <n v="1"/>
    <s v="31-00111"/>
    <x v="0"/>
    <x v="0"/>
    <d v="1899-12-30T17:07:00"/>
    <s v="Delivered"/>
    <n v="53"/>
    <n v="34"/>
    <n v="4.99"/>
    <b v="1"/>
    <n v="1"/>
    <s v="Monday"/>
    <s v="Weekday"/>
    <s v="Order&lt;=35"/>
    <x v="1"/>
  </r>
  <r>
    <n v="3"/>
    <n v="1"/>
    <s v="31-00112"/>
    <x v="0"/>
    <x v="0"/>
    <d v="1899-12-30T17:09:00"/>
    <s v="Delivered"/>
    <n v="43"/>
    <n v="110"/>
    <n v="4.99"/>
    <b v="1"/>
    <n v="1"/>
    <s v="Monday"/>
    <s v="Weekday"/>
    <s v="Order&gt;35"/>
    <x v="1"/>
  </r>
  <r>
    <n v="3"/>
    <n v="1"/>
    <s v="31-00113"/>
    <x v="0"/>
    <x v="0"/>
    <d v="1899-12-30T17:13:00"/>
    <s v="Delivered"/>
    <n v="35"/>
    <n v="39"/>
    <n v="4.99"/>
    <b v="0"/>
    <n v="1"/>
    <s v="Monday"/>
    <s v="Weekday"/>
    <s v="Order&gt;35"/>
    <x v="1"/>
  </r>
  <r>
    <n v="3"/>
    <n v="1"/>
    <s v="31-00114"/>
    <x v="0"/>
    <x v="0"/>
    <d v="1899-12-30T17:16:00"/>
    <s v="Delivered"/>
    <n v="28"/>
    <n v="44"/>
    <n v="4.99"/>
    <b v="0"/>
    <n v="1"/>
    <s v="Monday"/>
    <s v="Weekday"/>
    <s v="Order&gt;35"/>
    <x v="1"/>
  </r>
  <r>
    <n v="3"/>
    <n v="1"/>
    <s v="31-00115"/>
    <x v="0"/>
    <x v="0"/>
    <d v="1899-12-30T17:18:00"/>
    <s v="Delivered"/>
    <n v="48"/>
    <n v="49"/>
    <n v="4.99"/>
    <b v="0"/>
    <n v="1"/>
    <s v="Monday"/>
    <s v="Weekday"/>
    <s v="Order&gt;35"/>
    <x v="1"/>
  </r>
  <r>
    <n v="3"/>
    <n v="1"/>
    <s v="31-00116"/>
    <x v="0"/>
    <x v="0"/>
    <d v="1899-12-30T17:20:00"/>
    <s v="Delivered"/>
    <n v="49"/>
    <n v="28"/>
    <n v="4.99"/>
    <b v="0"/>
    <n v="1"/>
    <s v="Monday"/>
    <s v="Weekday"/>
    <s v="Order&lt;=35"/>
    <x v="1"/>
  </r>
  <r>
    <n v="3"/>
    <n v="1"/>
    <s v="31-00117"/>
    <x v="0"/>
    <x v="0"/>
    <d v="1899-12-30T17:20:00"/>
    <s v="Delivered"/>
    <n v="29"/>
    <n v="47"/>
    <n v="4.99"/>
    <b v="0"/>
    <n v="1"/>
    <s v="Monday"/>
    <s v="Weekday"/>
    <s v="Order&gt;35"/>
    <x v="1"/>
  </r>
  <r>
    <n v="3"/>
    <n v="1"/>
    <s v="31-00118"/>
    <x v="0"/>
    <x v="0"/>
    <d v="1899-12-30T17:35:00"/>
    <s v="Delivered"/>
    <n v="36"/>
    <n v="65"/>
    <n v="4.99"/>
    <b v="1"/>
    <n v="1"/>
    <s v="Monday"/>
    <s v="Weekday"/>
    <s v="Order&gt;35"/>
    <x v="1"/>
  </r>
  <r>
    <n v="3"/>
    <n v="1"/>
    <s v="31-00119"/>
    <x v="0"/>
    <x v="0"/>
    <d v="1899-12-30T17:49:00"/>
    <s v="Delivered"/>
    <n v="35"/>
    <n v="80"/>
    <n v="4.99"/>
    <b v="0"/>
    <n v="1"/>
    <s v="Monday"/>
    <s v="Weekday"/>
    <s v="Order&gt;35"/>
    <x v="1"/>
  </r>
  <r>
    <n v="3"/>
    <n v="1"/>
    <s v="31-00120"/>
    <x v="0"/>
    <x v="0"/>
    <d v="1899-12-30T17:50:00"/>
    <s v="Delivered"/>
    <n v="35"/>
    <n v="60"/>
    <n v="4.99"/>
    <b v="0"/>
    <n v="1"/>
    <s v="Monday"/>
    <s v="Weekday"/>
    <s v="Order&gt;35"/>
    <x v="1"/>
  </r>
  <r>
    <n v="3"/>
    <n v="1"/>
    <s v="31-00121"/>
    <x v="0"/>
    <x v="0"/>
    <d v="1899-12-30T17:53:00"/>
    <s v="Delivered"/>
    <n v="42"/>
    <n v="33"/>
    <n v="4.99"/>
    <b v="1"/>
    <n v="1"/>
    <s v="Monday"/>
    <s v="Weekday"/>
    <s v="Order&lt;=35"/>
    <x v="1"/>
  </r>
  <r>
    <n v="3"/>
    <n v="1"/>
    <s v="31-00122"/>
    <x v="0"/>
    <x v="0"/>
    <d v="1899-12-30T17:55:00"/>
    <s v="Delivered"/>
    <n v="30"/>
    <n v="47"/>
    <n v="4.99"/>
    <b v="0"/>
    <n v="1"/>
    <s v="Monday"/>
    <s v="Weekday"/>
    <s v="Order&gt;35"/>
    <x v="1"/>
  </r>
  <r>
    <n v="3"/>
    <n v="1"/>
    <s v="31-00123"/>
    <x v="0"/>
    <x v="0"/>
    <d v="1899-12-30T18:07:00"/>
    <s v="Delivered"/>
    <n v="31"/>
    <n v="23"/>
    <n v="4.99"/>
    <b v="0"/>
    <n v="1"/>
    <s v="Monday"/>
    <s v="Weekday"/>
    <s v="Order&lt;=35"/>
    <x v="2"/>
  </r>
  <r>
    <n v="3"/>
    <n v="1"/>
    <s v="31-00124"/>
    <x v="0"/>
    <x v="0"/>
    <d v="1899-12-30T18:08:00"/>
    <s v="Delivered"/>
    <n v="44"/>
    <n v="75"/>
    <n v="4.99"/>
    <b v="0"/>
    <n v="1"/>
    <s v="Monday"/>
    <s v="Weekday"/>
    <s v="Order&gt;35"/>
    <x v="2"/>
  </r>
  <r>
    <n v="3"/>
    <n v="1"/>
    <s v="31-00126"/>
    <x v="0"/>
    <x v="0"/>
    <d v="1899-12-30T18:09:00"/>
    <s v="Delivered"/>
    <n v="44"/>
    <n v="24"/>
    <n v="4.99"/>
    <b v="0"/>
    <n v="1"/>
    <s v="Monday"/>
    <s v="Weekday"/>
    <s v="Order&lt;=35"/>
    <x v="2"/>
  </r>
  <r>
    <n v="3"/>
    <n v="1"/>
    <s v="31-00125"/>
    <x v="0"/>
    <x v="0"/>
    <d v="1899-12-30T18:09:00"/>
    <s v="Delivered"/>
    <n v="52"/>
    <n v="29"/>
    <n v="4.99"/>
    <b v="0"/>
    <n v="1"/>
    <s v="Monday"/>
    <s v="Weekday"/>
    <s v="Order&lt;=35"/>
    <x v="2"/>
  </r>
  <r>
    <n v="3"/>
    <n v="1"/>
    <s v="31-00127"/>
    <x v="0"/>
    <x v="0"/>
    <d v="1899-12-30T18:11:00"/>
    <s v="Delivered"/>
    <n v="41"/>
    <n v="104"/>
    <n v="4.99"/>
    <b v="0"/>
    <n v="1"/>
    <s v="Monday"/>
    <s v="Weekday"/>
    <s v="Order&gt;35"/>
    <x v="2"/>
  </r>
  <r>
    <n v="3"/>
    <n v="1"/>
    <s v="31-00128"/>
    <x v="0"/>
    <x v="0"/>
    <d v="1899-12-30T18:19:00"/>
    <s v="Delivered"/>
    <n v="37"/>
    <n v="85"/>
    <n v="4.99"/>
    <b v="0"/>
    <n v="1"/>
    <s v="Monday"/>
    <s v="Weekday"/>
    <s v="Order&gt;35"/>
    <x v="2"/>
  </r>
  <r>
    <n v="3"/>
    <n v="1"/>
    <s v="31-00129"/>
    <x v="0"/>
    <x v="0"/>
    <d v="1899-12-30T18:21:00"/>
    <s v="Delivered"/>
    <n v="38"/>
    <n v="28"/>
    <n v="4.99"/>
    <b v="0"/>
    <n v="1"/>
    <s v="Monday"/>
    <s v="Weekday"/>
    <s v="Order&lt;=35"/>
    <x v="2"/>
  </r>
  <r>
    <n v="3"/>
    <n v="1"/>
    <s v="31-00130"/>
    <x v="0"/>
    <x v="0"/>
    <d v="1899-12-30T18:22:00"/>
    <s v="Delivered"/>
    <n v="43"/>
    <n v="95"/>
    <n v="4.99"/>
    <b v="0"/>
    <n v="1"/>
    <s v="Monday"/>
    <s v="Weekday"/>
    <s v="Order&gt;35"/>
    <x v="2"/>
  </r>
  <r>
    <n v="3"/>
    <n v="1"/>
    <s v="31-00131"/>
    <x v="0"/>
    <x v="0"/>
    <d v="1899-12-30T18:23:00"/>
    <s v="Delivered"/>
    <n v="49"/>
    <n v="117"/>
    <n v="4.99"/>
    <b v="0"/>
    <n v="1"/>
    <s v="Monday"/>
    <s v="Weekday"/>
    <s v="Order&gt;35"/>
    <x v="2"/>
  </r>
  <r>
    <n v="3"/>
    <n v="1"/>
    <s v="31-00132"/>
    <x v="0"/>
    <x v="0"/>
    <d v="1899-12-30T18:38:00"/>
    <s v="Delivered"/>
    <n v="37"/>
    <n v="135"/>
    <n v="4.99"/>
    <b v="1"/>
    <n v="1"/>
    <s v="Monday"/>
    <s v="Weekday"/>
    <s v="Order&gt;35"/>
    <x v="2"/>
  </r>
  <r>
    <n v="3"/>
    <n v="1"/>
    <s v="31-00133"/>
    <x v="0"/>
    <x v="0"/>
    <d v="1899-12-30T18:57:00"/>
    <s v="Delivered"/>
    <n v="34"/>
    <n v="70"/>
    <n v="4.99"/>
    <b v="0"/>
    <n v="1"/>
    <s v="Monday"/>
    <s v="Weekday"/>
    <s v="Order&gt;35"/>
    <x v="2"/>
  </r>
  <r>
    <n v="3"/>
    <n v="1"/>
    <s v="31-00134"/>
    <x v="0"/>
    <x v="0"/>
    <d v="1899-12-30T19:08:00"/>
    <s v="Delivered"/>
    <n v="38"/>
    <n v="29"/>
    <n v="4.99"/>
    <b v="0"/>
    <n v="1"/>
    <s v="Monday"/>
    <s v="Weekday"/>
    <s v="Order&lt;=35"/>
    <x v="2"/>
  </r>
  <r>
    <n v="3"/>
    <n v="1"/>
    <s v="31-00135"/>
    <x v="0"/>
    <x v="0"/>
    <d v="1899-12-30T19:17:00"/>
    <s v="Delivered"/>
    <n v="38"/>
    <n v="164"/>
    <n v="4.99"/>
    <b v="1"/>
    <n v="1"/>
    <s v="Monday"/>
    <s v="Weekday"/>
    <s v="Order&gt;35"/>
    <x v="2"/>
  </r>
  <r>
    <n v="3"/>
    <n v="1"/>
    <s v="31-00136"/>
    <x v="0"/>
    <x v="0"/>
    <d v="1899-12-30T19:31:00"/>
    <s v="Delivered"/>
    <n v="36"/>
    <n v="33"/>
    <n v="4.99"/>
    <b v="0"/>
    <n v="1"/>
    <s v="Monday"/>
    <s v="Weekday"/>
    <s v="Order&lt;=35"/>
    <x v="2"/>
  </r>
  <r>
    <n v="3"/>
    <n v="1"/>
    <s v="31-00137"/>
    <x v="0"/>
    <x v="0"/>
    <d v="1899-12-30T19:37:00"/>
    <s v="Delivered"/>
    <n v="27"/>
    <n v="64"/>
    <n v="4.99"/>
    <b v="0"/>
    <n v="1"/>
    <s v="Monday"/>
    <s v="Weekday"/>
    <s v="Order&gt;35"/>
    <x v="2"/>
  </r>
  <r>
    <n v="3"/>
    <n v="1"/>
    <s v="31-00138"/>
    <x v="0"/>
    <x v="0"/>
    <d v="1899-12-30T19:50:00"/>
    <s v="Delivered"/>
    <n v="25"/>
    <n v="56"/>
    <n v="4.99"/>
    <b v="0"/>
    <n v="1"/>
    <s v="Monday"/>
    <s v="Weekday"/>
    <s v="Order&gt;35"/>
    <x v="2"/>
  </r>
  <r>
    <n v="3"/>
    <n v="1"/>
    <s v="31-00139"/>
    <x v="0"/>
    <x v="0"/>
    <d v="1899-12-30T19:52:00"/>
    <s v="Delivered"/>
    <n v="24"/>
    <n v="95"/>
    <n v="4.99"/>
    <b v="0"/>
    <n v="1"/>
    <s v="Monday"/>
    <s v="Weekday"/>
    <s v="Order&gt;35"/>
    <x v="2"/>
  </r>
  <r>
    <n v="3"/>
    <n v="1"/>
    <s v="31-00140"/>
    <x v="0"/>
    <x v="0"/>
    <d v="1899-12-30T20:13:00"/>
    <s v="Delivered"/>
    <n v="33"/>
    <n v="89"/>
    <n v="4.99"/>
    <b v="0"/>
    <n v="1"/>
    <s v="Monday"/>
    <s v="Weekday"/>
    <s v="Order&gt;35"/>
    <x v="2"/>
  </r>
  <r>
    <n v="3"/>
    <n v="1"/>
    <s v="31-00141"/>
    <x v="0"/>
    <x v="0"/>
    <d v="1899-12-30T20:17:00"/>
    <s v="Delivered"/>
    <n v="32"/>
    <n v="70"/>
    <n v="4.99"/>
    <b v="1"/>
    <n v="1"/>
    <s v="Monday"/>
    <s v="Weekday"/>
    <s v="Order&gt;35"/>
    <x v="2"/>
  </r>
  <r>
    <n v="3"/>
    <n v="1"/>
    <s v="31-00142"/>
    <x v="0"/>
    <x v="0"/>
    <d v="1899-12-30T20:40:00"/>
    <s v="Delivered"/>
    <n v="21"/>
    <n v="76"/>
    <n v="4.99"/>
    <b v="0"/>
    <n v="1"/>
    <s v="Monday"/>
    <s v="Weekday"/>
    <s v="Order&gt;35"/>
    <x v="2"/>
  </r>
  <r>
    <n v="3"/>
    <n v="1"/>
    <s v="31-00143"/>
    <x v="0"/>
    <x v="0"/>
    <d v="1899-12-30T20:42:00"/>
    <s v="Void"/>
    <s v="N/A"/>
    <n v="45"/>
    <n v="4.99"/>
    <b v="0"/>
    <n v="1"/>
    <s v="Monday"/>
    <s v="Weekday"/>
    <s v="Order&gt;35"/>
    <x v="2"/>
  </r>
  <r>
    <n v="3"/>
    <n v="1"/>
    <s v="31-00144"/>
    <x v="0"/>
    <x v="0"/>
    <d v="1899-12-30T20:54:00"/>
    <s v="Delivered"/>
    <n v="35"/>
    <n v="71"/>
    <n v="4.99"/>
    <b v="0"/>
    <n v="1"/>
    <s v="Monday"/>
    <s v="Weekday"/>
    <s v="Order&gt;35"/>
    <x v="2"/>
  </r>
  <r>
    <n v="3"/>
    <n v="1"/>
    <s v="31-00145"/>
    <x v="0"/>
    <x v="0"/>
    <d v="1899-12-30T20:57:00"/>
    <s v="Delivered"/>
    <n v="40"/>
    <n v="66"/>
    <n v="4.99"/>
    <b v="0"/>
    <n v="1"/>
    <s v="Monday"/>
    <s v="Weekday"/>
    <s v="Order&gt;35"/>
    <x v="2"/>
  </r>
  <r>
    <n v="3"/>
    <n v="1"/>
    <s v="31-00146"/>
    <x v="0"/>
    <x v="0"/>
    <d v="1899-12-30T20:58:00"/>
    <s v="Void"/>
    <s v="N/A"/>
    <n v="47"/>
    <n v="4.99"/>
    <b v="0"/>
    <n v="1"/>
    <s v="Monday"/>
    <s v="Weekday"/>
    <s v="Order&gt;35"/>
    <x v="2"/>
  </r>
  <r>
    <n v="3"/>
    <n v="1"/>
    <s v="31-00147"/>
    <x v="1"/>
    <x v="1"/>
    <d v="1899-12-30T12:07:00"/>
    <s v="Delivered"/>
    <n v="22"/>
    <n v="40"/>
    <n v="4.99"/>
    <b v="0"/>
    <n v="2"/>
    <s v="Tuesday"/>
    <s v="Weekday"/>
    <s v="Order&gt;35"/>
    <x v="0"/>
  </r>
  <r>
    <n v="3"/>
    <n v="1"/>
    <s v="31-00148"/>
    <x v="1"/>
    <x v="1"/>
    <d v="1899-12-30T12:37:00"/>
    <s v="Delivered"/>
    <n v="29"/>
    <n v="41"/>
    <n v="4.99"/>
    <b v="0"/>
    <n v="2"/>
    <s v="Tuesday"/>
    <s v="Weekday"/>
    <s v="Order&gt;35"/>
    <x v="0"/>
  </r>
  <r>
    <n v="3"/>
    <n v="1"/>
    <s v="31-00149"/>
    <x v="1"/>
    <x v="1"/>
    <d v="1899-12-30T13:16:00"/>
    <s v="Delivered"/>
    <n v="25"/>
    <n v="63"/>
    <n v="4.99"/>
    <b v="0"/>
    <n v="2"/>
    <s v="Tuesday"/>
    <s v="Weekday"/>
    <s v="Order&gt;35"/>
    <x v="0"/>
  </r>
  <r>
    <n v="3"/>
    <n v="1"/>
    <s v="31-00150"/>
    <x v="1"/>
    <x v="1"/>
    <d v="1899-12-30T13:37:00"/>
    <s v="Delivered"/>
    <n v="37"/>
    <n v="111"/>
    <n v="4.99"/>
    <b v="0"/>
    <n v="2"/>
    <s v="Tuesday"/>
    <s v="Weekday"/>
    <s v="Order&gt;35"/>
    <x v="0"/>
  </r>
  <r>
    <n v="3"/>
    <n v="1"/>
    <s v="31-00151"/>
    <x v="1"/>
    <x v="1"/>
    <d v="1899-12-30T14:01:00"/>
    <s v="Delivered"/>
    <n v="25"/>
    <n v="21"/>
    <n v="4.99"/>
    <b v="0"/>
    <n v="2"/>
    <s v="Tuesday"/>
    <s v="Weekday"/>
    <s v="Order&lt;=35"/>
    <x v="0"/>
  </r>
  <r>
    <n v="3"/>
    <n v="1"/>
    <s v="31-00152"/>
    <x v="1"/>
    <x v="1"/>
    <d v="1899-12-30T14:06:00"/>
    <s v="Delivered"/>
    <n v="22"/>
    <n v="136"/>
    <n v="4.99"/>
    <b v="0"/>
    <n v="2"/>
    <s v="Tuesday"/>
    <s v="Weekday"/>
    <s v="Order&gt;35"/>
    <x v="0"/>
  </r>
  <r>
    <n v="3"/>
    <n v="1"/>
    <s v="31-00153"/>
    <x v="1"/>
    <x v="1"/>
    <d v="1899-12-30T15:26:00"/>
    <s v="Delivered"/>
    <n v="33"/>
    <n v="78"/>
    <n v="4.99"/>
    <b v="0"/>
    <n v="2"/>
    <s v="Tuesday"/>
    <s v="Weekday"/>
    <s v="Order&gt;35"/>
    <x v="1"/>
  </r>
  <r>
    <n v="3"/>
    <n v="1"/>
    <s v="31-00154"/>
    <x v="1"/>
    <x v="1"/>
    <d v="1899-12-30T16:17:00"/>
    <s v="Delivered"/>
    <n v="23"/>
    <n v="31"/>
    <n v="4.99"/>
    <b v="0"/>
    <n v="2"/>
    <s v="Tuesday"/>
    <s v="Weekday"/>
    <s v="Order&lt;=35"/>
    <x v="1"/>
  </r>
  <r>
    <n v="3"/>
    <n v="1"/>
    <s v="31-00155"/>
    <x v="1"/>
    <x v="1"/>
    <d v="1899-12-30T16:22:00"/>
    <s v="Delivered"/>
    <n v="35"/>
    <n v="93"/>
    <n v="4.99"/>
    <b v="0"/>
    <n v="2"/>
    <s v="Tuesday"/>
    <s v="Weekday"/>
    <s v="Order&gt;35"/>
    <x v="1"/>
  </r>
  <r>
    <n v="3"/>
    <n v="1"/>
    <s v="31-00156"/>
    <x v="1"/>
    <x v="1"/>
    <d v="1899-12-30T16:47:00"/>
    <s v="Delivered"/>
    <n v="28"/>
    <n v="73"/>
    <n v="4.99"/>
    <b v="0"/>
    <n v="2"/>
    <s v="Tuesday"/>
    <s v="Weekday"/>
    <s v="Order&gt;35"/>
    <x v="1"/>
  </r>
  <r>
    <n v="3"/>
    <n v="1"/>
    <s v="31-00157"/>
    <x v="1"/>
    <x v="1"/>
    <d v="1899-12-30T17:00:00"/>
    <s v="Delivered"/>
    <n v="38"/>
    <n v="25"/>
    <n v="4.99"/>
    <b v="0"/>
    <n v="2"/>
    <s v="Tuesday"/>
    <s v="Weekday"/>
    <s v="Order&lt;=35"/>
    <x v="1"/>
  </r>
  <r>
    <n v="3"/>
    <n v="1"/>
    <s v="31-00158"/>
    <x v="1"/>
    <x v="1"/>
    <d v="1899-12-30T17:01:00"/>
    <s v="Delivered"/>
    <n v="46"/>
    <n v="31"/>
    <n v="4.99"/>
    <b v="0"/>
    <n v="2"/>
    <s v="Tuesday"/>
    <s v="Weekday"/>
    <s v="Order&lt;=35"/>
    <x v="1"/>
  </r>
  <r>
    <n v="3"/>
    <n v="1"/>
    <s v="31-00159"/>
    <x v="1"/>
    <x v="1"/>
    <d v="1899-12-30T17:04:00"/>
    <s v="Delivered"/>
    <n v="44"/>
    <n v="40"/>
    <n v="4.99"/>
    <b v="0"/>
    <n v="2"/>
    <s v="Tuesday"/>
    <s v="Weekday"/>
    <s v="Order&gt;35"/>
    <x v="1"/>
  </r>
  <r>
    <n v="3"/>
    <n v="1"/>
    <s v="31-00160"/>
    <x v="1"/>
    <x v="1"/>
    <d v="1899-12-30T17:04:00"/>
    <s v="Delivered"/>
    <n v="51"/>
    <n v="104"/>
    <n v="4.99"/>
    <b v="1"/>
    <n v="2"/>
    <s v="Tuesday"/>
    <s v="Weekday"/>
    <s v="Order&gt;35"/>
    <x v="1"/>
  </r>
  <r>
    <n v="3"/>
    <n v="1"/>
    <s v="31-00161"/>
    <x v="1"/>
    <x v="1"/>
    <d v="1899-12-30T17:07:00"/>
    <s v="Delivered"/>
    <n v="50"/>
    <n v="52"/>
    <n v="4.99"/>
    <b v="1"/>
    <n v="2"/>
    <s v="Tuesday"/>
    <s v="Weekday"/>
    <s v="Order&gt;35"/>
    <x v="1"/>
  </r>
  <r>
    <n v="3"/>
    <n v="1"/>
    <s v="31-00162"/>
    <x v="1"/>
    <x v="1"/>
    <d v="1899-12-30T17:27:00"/>
    <s v="Delivered"/>
    <n v="44"/>
    <n v="35"/>
    <n v="4.99"/>
    <b v="0"/>
    <n v="2"/>
    <s v="Tuesday"/>
    <s v="Weekday"/>
    <s v="Order&lt;=35"/>
    <x v="1"/>
  </r>
  <r>
    <n v="3"/>
    <n v="1"/>
    <s v="31-00163"/>
    <x v="1"/>
    <x v="1"/>
    <d v="1899-12-30T17:34:00"/>
    <s v="Delivered"/>
    <n v="40"/>
    <n v="27"/>
    <n v="4.99"/>
    <b v="0"/>
    <n v="2"/>
    <s v="Tuesday"/>
    <s v="Weekday"/>
    <s v="Order&lt;=35"/>
    <x v="1"/>
  </r>
  <r>
    <n v="3"/>
    <n v="1"/>
    <s v="31-00164"/>
    <x v="1"/>
    <x v="1"/>
    <d v="1899-12-30T17:37:00"/>
    <s v="Delivered"/>
    <n v="45"/>
    <n v="55"/>
    <n v="4.99"/>
    <b v="0"/>
    <n v="2"/>
    <s v="Tuesday"/>
    <s v="Weekday"/>
    <s v="Order&gt;35"/>
    <x v="1"/>
  </r>
  <r>
    <n v="3"/>
    <n v="1"/>
    <s v="31-00165"/>
    <x v="1"/>
    <x v="1"/>
    <d v="1899-12-30T17:38:00"/>
    <s v="Delivered"/>
    <n v="39"/>
    <n v="75"/>
    <n v="4.99"/>
    <b v="0"/>
    <n v="2"/>
    <s v="Tuesday"/>
    <s v="Weekday"/>
    <s v="Order&gt;35"/>
    <x v="1"/>
  </r>
  <r>
    <n v="3"/>
    <n v="1"/>
    <s v="31-00166"/>
    <x v="1"/>
    <x v="1"/>
    <d v="1899-12-30T17:40:00"/>
    <s v="Delivered"/>
    <n v="41"/>
    <n v="61"/>
    <n v="4.99"/>
    <b v="0"/>
    <n v="2"/>
    <s v="Tuesday"/>
    <s v="Weekday"/>
    <s v="Order&gt;35"/>
    <x v="1"/>
  </r>
  <r>
    <n v="3"/>
    <n v="1"/>
    <s v="31-00167"/>
    <x v="1"/>
    <x v="1"/>
    <d v="1899-12-30T17:42:00"/>
    <s v="Delivered"/>
    <n v="47"/>
    <n v="64"/>
    <n v="4.99"/>
    <b v="0"/>
    <n v="2"/>
    <s v="Tuesday"/>
    <s v="Weekday"/>
    <s v="Order&gt;35"/>
    <x v="1"/>
  </r>
  <r>
    <n v="3"/>
    <n v="1"/>
    <s v="31-00168"/>
    <x v="1"/>
    <x v="1"/>
    <d v="1899-12-30T17:45:00"/>
    <s v="Delivered"/>
    <n v="40"/>
    <n v="64"/>
    <n v="4.99"/>
    <b v="0"/>
    <n v="2"/>
    <s v="Tuesday"/>
    <s v="Weekday"/>
    <s v="Order&gt;35"/>
    <x v="1"/>
  </r>
  <r>
    <n v="3"/>
    <n v="1"/>
    <s v="31-00169"/>
    <x v="1"/>
    <x v="1"/>
    <d v="1899-12-30T17:47:00"/>
    <s v="Delivered"/>
    <n v="37"/>
    <n v="94"/>
    <n v="4.99"/>
    <b v="0"/>
    <n v="2"/>
    <s v="Tuesday"/>
    <s v="Weekday"/>
    <s v="Order&gt;35"/>
    <x v="1"/>
  </r>
  <r>
    <n v="3"/>
    <n v="1"/>
    <s v="31-00170"/>
    <x v="1"/>
    <x v="1"/>
    <d v="1899-12-30T17:48:00"/>
    <s v="Void"/>
    <s v="N/A"/>
    <n v="20"/>
    <n v="4.99"/>
    <b v="0"/>
    <n v="2"/>
    <s v="Tuesday"/>
    <s v="Weekday"/>
    <s v="Order&lt;=35"/>
    <x v="1"/>
  </r>
  <r>
    <n v="3"/>
    <n v="1"/>
    <s v="31-00171"/>
    <x v="1"/>
    <x v="1"/>
    <d v="1899-12-30T17:56:00"/>
    <s v="Delivered"/>
    <n v="34"/>
    <n v="60"/>
    <n v="4.99"/>
    <b v="0"/>
    <n v="2"/>
    <s v="Tuesday"/>
    <s v="Weekday"/>
    <s v="Order&gt;35"/>
    <x v="1"/>
  </r>
  <r>
    <n v="3"/>
    <n v="1"/>
    <s v="31-00172"/>
    <x v="1"/>
    <x v="1"/>
    <d v="1899-12-30T17:58:00"/>
    <s v="Delivered"/>
    <n v="42"/>
    <n v="77"/>
    <n v="4.99"/>
    <b v="0"/>
    <n v="2"/>
    <s v="Tuesday"/>
    <s v="Weekday"/>
    <s v="Order&gt;35"/>
    <x v="1"/>
  </r>
  <r>
    <n v="3"/>
    <n v="1"/>
    <s v="31-00173"/>
    <x v="1"/>
    <x v="1"/>
    <d v="1899-12-30T18:05:00"/>
    <s v="Delivered"/>
    <n v="39"/>
    <n v="42"/>
    <n v="4.99"/>
    <b v="0"/>
    <n v="2"/>
    <s v="Tuesday"/>
    <s v="Weekday"/>
    <s v="Order&gt;35"/>
    <x v="2"/>
  </r>
  <r>
    <n v="3"/>
    <n v="1"/>
    <s v="31-00174"/>
    <x v="1"/>
    <x v="1"/>
    <d v="1899-12-30T18:18:00"/>
    <s v="Delivered"/>
    <n v="37"/>
    <n v="48"/>
    <n v="4.99"/>
    <b v="0"/>
    <n v="2"/>
    <s v="Tuesday"/>
    <s v="Weekday"/>
    <s v="Order&gt;35"/>
    <x v="2"/>
  </r>
  <r>
    <n v="3"/>
    <n v="1"/>
    <s v="31-00175"/>
    <x v="1"/>
    <x v="1"/>
    <d v="1899-12-30T18:19:00"/>
    <s v="Delivered"/>
    <n v="48"/>
    <n v="50"/>
    <n v="4.99"/>
    <b v="0"/>
    <n v="2"/>
    <s v="Tuesday"/>
    <s v="Weekday"/>
    <s v="Order&gt;35"/>
    <x v="2"/>
  </r>
  <r>
    <n v="3"/>
    <n v="1"/>
    <s v="31-00176"/>
    <x v="1"/>
    <x v="1"/>
    <d v="1899-12-30T18:21:00"/>
    <s v="Delivered"/>
    <n v="34"/>
    <n v="228"/>
    <n v="4.99"/>
    <b v="0"/>
    <n v="2"/>
    <s v="Tuesday"/>
    <s v="Weekday"/>
    <s v="Order&gt;35"/>
    <x v="2"/>
  </r>
  <r>
    <n v="3"/>
    <n v="1"/>
    <s v="31-00177"/>
    <x v="1"/>
    <x v="1"/>
    <d v="1899-12-30T18:24:00"/>
    <s v="Delivered"/>
    <n v="45"/>
    <n v="42"/>
    <n v="4.99"/>
    <b v="0"/>
    <n v="2"/>
    <s v="Tuesday"/>
    <s v="Weekday"/>
    <s v="Order&gt;35"/>
    <x v="2"/>
  </r>
  <r>
    <n v="3"/>
    <n v="1"/>
    <s v="31-00178"/>
    <x v="1"/>
    <x v="1"/>
    <d v="1899-12-30T18:32:00"/>
    <s v="Delivered"/>
    <n v="32"/>
    <n v="82"/>
    <n v="4.99"/>
    <b v="0"/>
    <n v="2"/>
    <s v="Tuesday"/>
    <s v="Weekday"/>
    <s v="Order&gt;35"/>
    <x v="2"/>
  </r>
  <r>
    <n v="3"/>
    <n v="1"/>
    <s v="31-00179"/>
    <x v="1"/>
    <x v="1"/>
    <d v="1899-12-30T18:34:00"/>
    <s v="Delivered"/>
    <n v="36"/>
    <n v="30"/>
    <n v="4.99"/>
    <b v="0"/>
    <n v="2"/>
    <s v="Tuesday"/>
    <s v="Weekday"/>
    <s v="Order&lt;=35"/>
    <x v="2"/>
  </r>
  <r>
    <n v="3"/>
    <n v="1"/>
    <s v="31-00180"/>
    <x v="1"/>
    <x v="1"/>
    <d v="1899-12-30T18:37:00"/>
    <s v="Delivered"/>
    <n v="32"/>
    <n v="28"/>
    <n v="4.99"/>
    <b v="0"/>
    <n v="2"/>
    <s v="Tuesday"/>
    <s v="Weekday"/>
    <s v="Order&lt;=35"/>
    <x v="2"/>
  </r>
  <r>
    <n v="3"/>
    <n v="1"/>
    <s v="31-00181"/>
    <x v="1"/>
    <x v="1"/>
    <d v="1899-12-30T18:40:00"/>
    <s v="Delivered"/>
    <n v="35"/>
    <n v="36"/>
    <n v="4.99"/>
    <b v="0"/>
    <n v="2"/>
    <s v="Tuesday"/>
    <s v="Weekday"/>
    <s v="Order&gt;35"/>
    <x v="2"/>
  </r>
  <r>
    <n v="3"/>
    <n v="1"/>
    <s v="31-00182"/>
    <x v="1"/>
    <x v="1"/>
    <d v="1899-12-30T18:41:00"/>
    <s v="Delivered"/>
    <n v="37"/>
    <n v="52"/>
    <n v="4.99"/>
    <b v="0"/>
    <n v="2"/>
    <s v="Tuesday"/>
    <s v="Weekday"/>
    <s v="Order&gt;35"/>
    <x v="2"/>
  </r>
  <r>
    <n v="3"/>
    <n v="1"/>
    <s v="31-00183"/>
    <x v="1"/>
    <x v="1"/>
    <d v="1899-12-30T18:42:00"/>
    <s v="Delivered"/>
    <n v="31"/>
    <n v="87"/>
    <n v="4.99"/>
    <b v="0"/>
    <n v="2"/>
    <s v="Tuesday"/>
    <s v="Weekday"/>
    <s v="Order&gt;35"/>
    <x v="2"/>
  </r>
  <r>
    <n v="3"/>
    <n v="1"/>
    <s v="31-00184"/>
    <x v="1"/>
    <x v="1"/>
    <d v="1899-12-30T18:53:00"/>
    <s v="Delivered"/>
    <n v="40"/>
    <n v="159"/>
    <n v="4.99"/>
    <b v="1"/>
    <n v="2"/>
    <s v="Tuesday"/>
    <s v="Weekday"/>
    <s v="Order&gt;35"/>
    <x v="2"/>
  </r>
  <r>
    <n v="3"/>
    <n v="1"/>
    <s v="31-00185"/>
    <x v="1"/>
    <x v="1"/>
    <d v="1899-12-30T19:01:00"/>
    <s v="Delivered"/>
    <n v="27"/>
    <n v="172"/>
    <n v="4.99"/>
    <b v="0"/>
    <n v="2"/>
    <s v="Tuesday"/>
    <s v="Weekday"/>
    <s v="Order&gt;35"/>
    <x v="2"/>
  </r>
  <r>
    <n v="3"/>
    <n v="1"/>
    <s v="31-00186"/>
    <x v="1"/>
    <x v="1"/>
    <d v="1899-12-30T19:02:00"/>
    <s v="Delivered"/>
    <n v="30"/>
    <n v="49"/>
    <n v="4.99"/>
    <b v="0"/>
    <n v="2"/>
    <s v="Tuesday"/>
    <s v="Weekday"/>
    <s v="Order&gt;35"/>
    <x v="2"/>
  </r>
  <r>
    <n v="3"/>
    <n v="1"/>
    <s v="31-00187"/>
    <x v="1"/>
    <x v="1"/>
    <d v="1899-12-30T19:05:00"/>
    <s v="Delivered"/>
    <n v="36"/>
    <n v="165"/>
    <n v="4.99"/>
    <b v="0"/>
    <n v="2"/>
    <s v="Tuesday"/>
    <s v="Weekday"/>
    <s v="Order&gt;35"/>
    <x v="2"/>
  </r>
  <r>
    <n v="3"/>
    <n v="1"/>
    <s v="31-00188"/>
    <x v="1"/>
    <x v="1"/>
    <d v="1899-12-30T19:35:00"/>
    <s v="Delivered"/>
    <n v="33"/>
    <n v="33"/>
    <n v="4.99"/>
    <b v="0"/>
    <n v="2"/>
    <s v="Tuesday"/>
    <s v="Weekday"/>
    <s v="Order&lt;=35"/>
    <x v="2"/>
  </r>
  <r>
    <n v="3"/>
    <n v="1"/>
    <s v="31-00189"/>
    <x v="1"/>
    <x v="1"/>
    <d v="1899-12-30T19:50:00"/>
    <s v="Delivered"/>
    <n v="22"/>
    <n v="76"/>
    <n v="4.99"/>
    <b v="0"/>
    <n v="2"/>
    <s v="Tuesday"/>
    <s v="Weekday"/>
    <s v="Order&gt;35"/>
    <x v="2"/>
  </r>
  <r>
    <n v="3"/>
    <n v="1"/>
    <s v="31-00190"/>
    <x v="1"/>
    <x v="1"/>
    <d v="1899-12-30T19:57:00"/>
    <s v="Delivered"/>
    <n v="37"/>
    <n v="52"/>
    <n v="4.99"/>
    <b v="0"/>
    <n v="2"/>
    <s v="Tuesday"/>
    <s v="Weekday"/>
    <s v="Order&gt;35"/>
    <x v="2"/>
  </r>
  <r>
    <n v="3"/>
    <n v="1"/>
    <s v="31-00191"/>
    <x v="1"/>
    <x v="1"/>
    <d v="1899-12-30T20:04:00"/>
    <s v="Void"/>
    <s v="N/A"/>
    <n v="34"/>
    <n v="4.99"/>
    <b v="0"/>
    <n v="2"/>
    <s v="Tuesday"/>
    <s v="Weekday"/>
    <s v="Order&lt;=35"/>
    <x v="2"/>
  </r>
  <r>
    <n v="3"/>
    <n v="1"/>
    <s v="31-00192"/>
    <x v="1"/>
    <x v="1"/>
    <d v="1899-12-30T20:09:00"/>
    <s v="Delivered"/>
    <n v="37"/>
    <n v="75"/>
    <n v="4.99"/>
    <b v="0"/>
    <n v="2"/>
    <s v="Tuesday"/>
    <s v="Weekday"/>
    <s v="Order&gt;35"/>
    <x v="2"/>
  </r>
  <r>
    <n v="3"/>
    <n v="1"/>
    <s v="31-00193"/>
    <x v="1"/>
    <x v="1"/>
    <d v="1899-12-30T20:30:00"/>
    <s v="Delivered"/>
    <n v="27"/>
    <n v="72"/>
    <n v="4.99"/>
    <b v="0"/>
    <n v="2"/>
    <s v="Tuesday"/>
    <s v="Weekday"/>
    <s v="Order&gt;35"/>
    <x v="2"/>
  </r>
  <r>
    <n v="3"/>
    <n v="1"/>
    <s v="31-00194"/>
    <x v="1"/>
    <x v="1"/>
    <d v="1899-12-30T20:47:00"/>
    <s v="Delivered"/>
    <n v="32"/>
    <n v="51"/>
    <n v="4.99"/>
    <b v="0"/>
    <n v="2"/>
    <s v="Tuesday"/>
    <s v="Weekday"/>
    <s v="Order&gt;35"/>
    <x v="2"/>
  </r>
  <r>
    <n v="3"/>
    <n v="1"/>
    <s v="31-00195"/>
    <x v="2"/>
    <x v="2"/>
    <d v="1899-12-30T12:10:00"/>
    <s v="Delivered"/>
    <n v="36"/>
    <n v="84"/>
    <n v="4.99"/>
    <b v="1"/>
    <n v="3"/>
    <s v="Wednesday"/>
    <s v="Weekday"/>
    <s v="Order&gt;35"/>
    <x v="0"/>
  </r>
  <r>
    <n v="3"/>
    <n v="1"/>
    <s v="31-00196"/>
    <x v="2"/>
    <x v="2"/>
    <d v="1899-12-30T12:52:00"/>
    <s v="Delivered"/>
    <n v="40"/>
    <n v="224"/>
    <n v="4.99"/>
    <b v="1"/>
    <n v="3"/>
    <s v="Wednesday"/>
    <s v="Weekday"/>
    <s v="Order&gt;35"/>
    <x v="0"/>
  </r>
  <r>
    <n v="3"/>
    <n v="1"/>
    <s v="31-00197"/>
    <x v="2"/>
    <x v="2"/>
    <d v="1899-12-30T13:31:00"/>
    <s v="Delivered"/>
    <n v="39"/>
    <n v="56"/>
    <n v="4.99"/>
    <b v="0"/>
    <n v="3"/>
    <s v="Wednesday"/>
    <s v="Weekday"/>
    <s v="Order&gt;35"/>
    <x v="0"/>
  </r>
  <r>
    <n v="3"/>
    <n v="1"/>
    <s v="31-00198"/>
    <x v="2"/>
    <x v="2"/>
    <d v="1899-12-30T14:21:00"/>
    <s v="Delivered"/>
    <n v="22"/>
    <n v="30"/>
    <n v="4.99"/>
    <b v="0"/>
    <n v="3"/>
    <s v="Wednesday"/>
    <s v="Weekday"/>
    <s v="Order&lt;=35"/>
    <x v="0"/>
  </r>
  <r>
    <n v="3"/>
    <n v="1"/>
    <s v="31-00199"/>
    <x v="2"/>
    <x v="2"/>
    <d v="1899-12-30T15:04:00"/>
    <s v="Delivered"/>
    <n v="22"/>
    <n v="26"/>
    <n v="4.99"/>
    <b v="0"/>
    <n v="3"/>
    <s v="Wednesday"/>
    <s v="Weekday"/>
    <s v="Order&lt;=35"/>
    <x v="1"/>
  </r>
  <r>
    <n v="3"/>
    <n v="1"/>
    <s v="31-00200"/>
    <x v="2"/>
    <x v="2"/>
    <d v="1899-12-30T16:26:00"/>
    <s v="Delivered"/>
    <n v="34"/>
    <n v="74"/>
    <n v="4.99"/>
    <b v="0"/>
    <n v="3"/>
    <s v="Wednesday"/>
    <s v="Weekday"/>
    <s v="Order&gt;35"/>
    <x v="1"/>
  </r>
  <r>
    <n v="3"/>
    <n v="1"/>
    <s v="31-00201"/>
    <x v="2"/>
    <x v="2"/>
    <d v="1899-12-30T16:28:00"/>
    <s v="Delivered"/>
    <n v="21"/>
    <n v="28"/>
    <n v="4.99"/>
    <b v="0"/>
    <n v="3"/>
    <s v="Wednesday"/>
    <s v="Weekday"/>
    <s v="Order&lt;=35"/>
    <x v="1"/>
  </r>
  <r>
    <n v="3"/>
    <n v="1"/>
    <s v="31-00202"/>
    <x v="2"/>
    <x v="2"/>
    <d v="1899-12-30T17:08:00"/>
    <s v="Delivered"/>
    <n v="49"/>
    <n v="50"/>
    <n v="4.99"/>
    <b v="0"/>
    <n v="3"/>
    <s v="Wednesday"/>
    <s v="Weekday"/>
    <s v="Order&gt;35"/>
    <x v="1"/>
  </r>
  <r>
    <n v="3"/>
    <n v="1"/>
    <s v="31-00203"/>
    <x v="2"/>
    <x v="2"/>
    <d v="1899-12-30T17:10:00"/>
    <s v="Delivered"/>
    <n v="45"/>
    <n v="26"/>
    <n v="4.99"/>
    <b v="0"/>
    <n v="3"/>
    <s v="Wednesday"/>
    <s v="Weekday"/>
    <s v="Order&lt;=35"/>
    <x v="1"/>
  </r>
  <r>
    <n v="3"/>
    <n v="1"/>
    <s v="31-00204"/>
    <x v="2"/>
    <x v="2"/>
    <d v="1899-12-30T17:15:00"/>
    <s v="Delivered"/>
    <n v="45"/>
    <n v="66"/>
    <n v="4.99"/>
    <b v="0"/>
    <n v="3"/>
    <s v="Wednesday"/>
    <s v="Weekday"/>
    <s v="Order&gt;35"/>
    <x v="1"/>
  </r>
  <r>
    <n v="3"/>
    <n v="1"/>
    <s v="31-00205"/>
    <x v="2"/>
    <x v="2"/>
    <d v="1899-12-30T17:18:00"/>
    <s v="Delivered"/>
    <n v="46"/>
    <n v="95"/>
    <n v="4.99"/>
    <b v="0"/>
    <n v="3"/>
    <s v="Wednesday"/>
    <s v="Weekday"/>
    <s v="Order&gt;35"/>
    <x v="1"/>
  </r>
  <r>
    <n v="3"/>
    <n v="1"/>
    <s v="31-00206"/>
    <x v="2"/>
    <x v="2"/>
    <d v="1899-12-30T17:21:00"/>
    <s v="Delivered"/>
    <n v="40"/>
    <n v="53"/>
    <n v="4.99"/>
    <b v="0"/>
    <n v="3"/>
    <s v="Wednesday"/>
    <s v="Weekday"/>
    <s v="Order&gt;35"/>
    <x v="1"/>
  </r>
  <r>
    <n v="3"/>
    <n v="1"/>
    <s v="31-00208"/>
    <x v="2"/>
    <x v="2"/>
    <d v="1899-12-30T17:22:00"/>
    <s v="Delivered"/>
    <n v="36"/>
    <n v="27"/>
    <n v="4.99"/>
    <b v="0"/>
    <n v="3"/>
    <s v="Wednesday"/>
    <s v="Weekday"/>
    <s v="Order&lt;=35"/>
    <x v="1"/>
  </r>
  <r>
    <n v="3"/>
    <n v="1"/>
    <s v="31-00207"/>
    <x v="2"/>
    <x v="2"/>
    <d v="1899-12-30T17:22:00"/>
    <s v="Delivered"/>
    <n v="48"/>
    <n v="101"/>
    <n v="4.99"/>
    <b v="0"/>
    <n v="3"/>
    <s v="Wednesday"/>
    <s v="Weekday"/>
    <s v="Order&gt;35"/>
    <x v="1"/>
  </r>
  <r>
    <n v="3"/>
    <n v="1"/>
    <s v="31-00209"/>
    <x v="2"/>
    <x v="2"/>
    <d v="1899-12-30T17:26:00"/>
    <s v="Delivered"/>
    <n v="51"/>
    <n v="209"/>
    <n v="4.99"/>
    <b v="0"/>
    <n v="3"/>
    <s v="Wednesday"/>
    <s v="Weekday"/>
    <s v="Order&gt;35"/>
    <x v="1"/>
  </r>
  <r>
    <n v="3"/>
    <n v="1"/>
    <s v="31-00210"/>
    <x v="2"/>
    <x v="2"/>
    <d v="1899-12-30T17:27:00"/>
    <s v="Delivered"/>
    <n v="36"/>
    <n v="26"/>
    <n v="4.99"/>
    <b v="0"/>
    <n v="3"/>
    <s v="Wednesday"/>
    <s v="Weekday"/>
    <s v="Order&lt;=35"/>
    <x v="1"/>
  </r>
  <r>
    <n v="3"/>
    <n v="1"/>
    <s v="31-00211"/>
    <x v="2"/>
    <x v="2"/>
    <d v="1899-12-30T17:28:00"/>
    <s v="Delivered"/>
    <n v="52"/>
    <n v="33"/>
    <n v="4.99"/>
    <b v="0"/>
    <n v="3"/>
    <s v="Wednesday"/>
    <s v="Weekday"/>
    <s v="Order&lt;=35"/>
    <x v="1"/>
  </r>
  <r>
    <n v="3"/>
    <n v="1"/>
    <s v="31-00212"/>
    <x v="2"/>
    <x v="2"/>
    <d v="1899-12-30T17:31:00"/>
    <s v="Delivered"/>
    <n v="42"/>
    <n v="65"/>
    <n v="4.99"/>
    <b v="0"/>
    <n v="3"/>
    <s v="Wednesday"/>
    <s v="Weekday"/>
    <s v="Order&gt;35"/>
    <x v="1"/>
  </r>
  <r>
    <n v="3"/>
    <n v="1"/>
    <s v="31-00213"/>
    <x v="2"/>
    <x v="2"/>
    <d v="1899-12-30T17:31:00"/>
    <s v="Delivered"/>
    <n v="39"/>
    <n v="214"/>
    <n v="4.99"/>
    <b v="1"/>
    <n v="3"/>
    <s v="Wednesday"/>
    <s v="Weekday"/>
    <s v="Order&gt;35"/>
    <x v="1"/>
  </r>
  <r>
    <n v="3"/>
    <n v="1"/>
    <s v="31-00214"/>
    <x v="2"/>
    <x v="2"/>
    <d v="1899-12-30T17:34:00"/>
    <s v="Delivered"/>
    <n v="48"/>
    <n v="158"/>
    <n v="4.99"/>
    <b v="0"/>
    <n v="3"/>
    <s v="Wednesday"/>
    <s v="Weekday"/>
    <s v="Order&gt;35"/>
    <x v="1"/>
  </r>
  <r>
    <n v="3"/>
    <n v="1"/>
    <s v="31-00215"/>
    <x v="2"/>
    <x v="2"/>
    <d v="1899-12-30T17:35:00"/>
    <s v="Void"/>
    <s v="N/A"/>
    <n v="21"/>
    <n v="4.99"/>
    <b v="0"/>
    <n v="3"/>
    <s v="Wednesday"/>
    <s v="Weekday"/>
    <s v="Order&lt;=35"/>
    <x v="1"/>
  </r>
  <r>
    <n v="3"/>
    <n v="1"/>
    <s v="31-00216"/>
    <x v="2"/>
    <x v="2"/>
    <d v="1899-12-30T17:37:00"/>
    <s v="Delivered"/>
    <n v="38"/>
    <n v="78"/>
    <n v="4.99"/>
    <b v="0"/>
    <n v="3"/>
    <s v="Wednesday"/>
    <s v="Weekday"/>
    <s v="Order&gt;35"/>
    <x v="1"/>
  </r>
  <r>
    <n v="3"/>
    <n v="1"/>
    <s v="31-00217"/>
    <x v="2"/>
    <x v="2"/>
    <d v="1899-12-30T17:40:00"/>
    <s v="Delivered"/>
    <n v="32"/>
    <n v="50"/>
    <n v="4.99"/>
    <b v="0"/>
    <n v="3"/>
    <s v="Wednesday"/>
    <s v="Weekday"/>
    <s v="Order&gt;35"/>
    <x v="1"/>
  </r>
  <r>
    <n v="3"/>
    <n v="1"/>
    <s v="31-00218"/>
    <x v="2"/>
    <x v="2"/>
    <d v="1899-12-30T17:56:00"/>
    <s v="Delivered"/>
    <n v="40"/>
    <n v="46"/>
    <n v="4.99"/>
    <b v="0"/>
    <n v="3"/>
    <s v="Wednesday"/>
    <s v="Weekday"/>
    <s v="Order&gt;35"/>
    <x v="1"/>
  </r>
  <r>
    <n v="3"/>
    <n v="1"/>
    <s v="31-00219"/>
    <x v="2"/>
    <x v="2"/>
    <d v="1899-12-30T17:59:00"/>
    <s v="Delivered"/>
    <n v="49"/>
    <n v="35"/>
    <n v="4.99"/>
    <b v="1"/>
    <n v="3"/>
    <s v="Wednesday"/>
    <s v="Weekday"/>
    <s v="Order&lt;=35"/>
    <x v="1"/>
  </r>
  <r>
    <n v="3"/>
    <n v="1"/>
    <s v="31-00220"/>
    <x v="2"/>
    <x v="2"/>
    <d v="1899-12-30T18:00:00"/>
    <s v="Delivered"/>
    <n v="63"/>
    <n v="39"/>
    <n v="4.99"/>
    <b v="0"/>
    <n v="3"/>
    <s v="Wednesday"/>
    <s v="Weekday"/>
    <s v="Order&gt;35"/>
    <x v="2"/>
  </r>
  <r>
    <n v="3"/>
    <n v="1"/>
    <s v="31-00221"/>
    <x v="2"/>
    <x v="2"/>
    <d v="1899-12-30T18:01:00"/>
    <s v="Delivered"/>
    <n v="42"/>
    <n v="98"/>
    <n v="4.99"/>
    <b v="0"/>
    <n v="3"/>
    <s v="Wednesday"/>
    <s v="Weekday"/>
    <s v="Order&gt;35"/>
    <x v="2"/>
  </r>
  <r>
    <n v="3"/>
    <n v="1"/>
    <s v="31-00222"/>
    <x v="2"/>
    <x v="2"/>
    <d v="1899-12-30T18:03:00"/>
    <s v="Delivered"/>
    <n v="48"/>
    <n v="26"/>
    <n v="4.99"/>
    <b v="0"/>
    <n v="3"/>
    <s v="Wednesday"/>
    <s v="Weekday"/>
    <s v="Order&lt;=35"/>
    <x v="2"/>
  </r>
  <r>
    <n v="3"/>
    <n v="1"/>
    <s v="31-00223"/>
    <x v="2"/>
    <x v="2"/>
    <d v="1899-12-30T18:05:00"/>
    <s v="Delivered"/>
    <n v="75"/>
    <n v="47"/>
    <n v="4.99"/>
    <b v="0"/>
    <n v="3"/>
    <s v="Wednesday"/>
    <s v="Weekday"/>
    <s v="Order&gt;35"/>
    <x v="2"/>
  </r>
  <r>
    <n v="3"/>
    <n v="1"/>
    <s v="31-00224"/>
    <x v="2"/>
    <x v="2"/>
    <d v="1899-12-30T18:07:00"/>
    <s v="Delivered"/>
    <n v="52"/>
    <n v="41"/>
    <n v="4.99"/>
    <b v="0"/>
    <n v="3"/>
    <s v="Wednesday"/>
    <s v="Weekday"/>
    <s v="Order&gt;35"/>
    <x v="2"/>
  </r>
  <r>
    <n v="3"/>
    <n v="1"/>
    <s v="31-00225"/>
    <x v="2"/>
    <x v="2"/>
    <d v="1899-12-30T18:10:00"/>
    <s v="Delivered"/>
    <n v="71"/>
    <n v="93"/>
    <n v="4.99"/>
    <b v="0"/>
    <n v="3"/>
    <s v="Wednesday"/>
    <s v="Weekday"/>
    <s v="Order&gt;35"/>
    <x v="2"/>
  </r>
  <r>
    <n v="3"/>
    <n v="1"/>
    <s v="31-00226"/>
    <x v="2"/>
    <x v="2"/>
    <d v="1899-12-30T18:15:00"/>
    <s v="Delivered"/>
    <n v="68"/>
    <n v="41"/>
    <n v="4.99"/>
    <b v="0"/>
    <n v="3"/>
    <s v="Wednesday"/>
    <s v="Weekday"/>
    <s v="Order&gt;35"/>
    <x v="2"/>
  </r>
  <r>
    <n v="3"/>
    <n v="1"/>
    <s v="31-00227"/>
    <x v="2"/>
    <x v="2"/>
    <d v="1899-12-30T18:18:00"/>
    <s v="Delivered"/>
    <n v="53"/>
    <n v="25"/>
    <n v="4.99"/>
    <b v="0"/>
    <n v="3"/>
    <s v="Wednesday"/>
    <s v="Weekday"/>
    <s v="Order&lt;=35"/>
    <x v="2"/>
  </r>
  <r>
    <n v="3"/>
    <n v="1"/>
    <s v="31-00228"/>
    <x v="2"/>
    <x v="2"/>
    <d v="1899-12-30T18:25:00"/>
    <s v="Delivered"/>
    <n v="61"/>
    <n v="119"/>
    <n v="4.99"/>
    <b v="1"/>
    <n v="3"/>
    <s v="Wednesday"/>
    <s v="Weekday"/>
    <s v="Order&gt;35"/>
    <x v="2"/>
  </r>
  <r>
    <n v="3"/>
    <n v="1"/>
    <s v="31-00229"/>
    <x v="2"/>
    <x v="2"/>
    <d v="1899-12-30T18:30:00"/>
    <s v="Delivered"/>
    <n v="39"/>
    <n v="78"/>
    <n v="4.99"/>
    <b v="0"/>
    <n v="3"/>
    <s v="Wednesday"/>
    <s v="Weekday"/>
    <s v="Order&gt;35"/>
    <x v="2"/>
  </r>
  <r>
    <n v="3"/>
    <n v="1"/>
    <s v="31-00230"/>
    <x v="2"/>
    <x v="2"/>
    <d v="1899-12-30T18:39:00"/>
    <s v="Delivered"/>
    <n v="50"/>
    <n v="90"/>
    <n v="4.99"/>
    <b v="1"/>
    <n v="3"/>
    <s v="Wednesday"/>
    <s v="Weekday"/>
    <s v="Order&gt;35"/>
    <x v="2"/>
  </r>
  <r>
    <n v="3"/>
    <n v="1"/>
    <s v="31-00231"/>
    <x v="2"/>
    <x v="2"/>
    <d v="1899-12-30T18:43:00"/>
    <s v="Delivered"/>
    <n v="58"/>
    <n v="68"/>
    <n v="4.99"/>
    <b v="1"/>
    <n v="3"/>
    <s v="Wednesday"/>
    <s v="Weekday"/>
    <s v="Order&gt;35"/>
    <x v="2"/>
  </r>
  <r>
    <n v="3"/>
    <n v="1"/>
    <s v="31-00232"/>
    <x v="2"/>
    <x v="2"/>
    <d v="1899-12-30T18:45:00"/>
    <s v="Delivered"/>
    <n v="50"/>
    <n v="77"/>
    <n v="4.99"/>
    <b v="0"/>
    <n v="3"/>
    <s v="Wednesday"/>
    <s v="Weekday"/>
    <s v="Order&gt;35"/>
    <x v="2"/>
  </r>
  <r>
    <n v="3"/>
    <n v="1"/>
    <s v="31-00233"/>
    <x v="2"/>
    <x v="2"/>
    <d v="1899-12-30T18:45:00"/>
    <s v="Delivered"/>
    <n v="80"/>
    <n v="121"/>
    <n v="4.99"/>
    <b v="0"/>
    <n v="3"/>
    <s v="Wednesday"/>
    <s v="Weekday"/>
    <s v="Order&gt;35"/>
    <x v="2"/>
  </r>
  <r>
    <n v="3"/>
    <n v="1"/>
    <s v="31-00234"/>
    <x v="2"/>
    <x v="2"/>
    <d v="1899-12-30T18:52:00"/>
    <s v="Delivered"/>
    <n v="72"/>
    <n v="36"/>
    <n v="4.99"/>
    <b v="0"/>
    <n v="3"/>
    <s v="Wednesday"/>
    <s v="Weekday"/>
    <s v="Order&gt;35"/>
    <x v="2"/>
  </r>
  <r>
    <n v="3"/>
    <n v="1"/>
    <s v="31-00235"/>
    <x v="2"/>
    <x v="2"/>
    <d v="1899-12-30T18:55:00"/>
    <s v="Delivered"/>
    <n v="45"/>
    <n v="60"/>
    <n v="4.99"/>
    <b v="1"/>
    <n v="3"/>
    <s v="Wednesday"/>
    <s v="Weekday"/>
    <s v="Order&gt;35"/>
    <x v="2"/>
  </r>
  <r>
    <n v="3"/>
    <n v="1"/>
    <s v="31-00236"/>
    <x v="2"/>
    <x v="2"/>
    <d v="1899-12-30T19:09:00"/>
    <s v="Delivered"/>
    <n v="39"/>
    <n v="216"/>
    <n v="4.99"/>
    <b v="0"/>
    <n v="3"/>
    <s v="Wednesday"/>
    <s v="Weekday"/>
    <s v="Order&gt;35"/>
    <x v="2"/>
  </r>
  <r>
    <n v="3"/>
    <n v="1"/>
    <s v="31-00237"/>
    <x v="2"/>
    <x v="2"/>
    <d v="1899-12-30T19:13:00"/>
    <s v="Delivered"/>
    <n v="28"/>
    <n v="35"/>
    <n v="4.99"/>
    <b v="0"/>
    <n v="3"/>
    <s v="Wednesday"/>
    <s v="Weekday"/>
    <s v="Order&lt;=35"/>
    <x v="2"/>
  </r>
  <r>
    <n v="3"/>
    <n v="1"/>
    <s v="31-00238"/>
    <x v="2"/>
    <x v="2"/>
    <d v="1899-12-30T19:13:00"/>
    <s v="Delivered"/>
    <n v="40"/>
    <n v="68"/>
    <n v="4.99"/>
    <b v="0"/>
    <n v="3"/>
    <s v="Wednesday"/>
    <s v="Weekday"/>
    <s v="Order&gt;35"/>
    <x v="2"/>
  </r>
  <r>
    <n v="3"/>
    <n v="1"/>
    <s v="31-00239"/>
    <x v="2"/>
    <x v="2"/>
    <d v="1899-12-30T19:18:00"/>
    <s v="Delivered"/>
    <n v="21"/>
    <n v="35"/>
    <n v="4.99"/>
    <b v="0"/>
    <n v="3"/>
    <s v="Wednesday"/>
    <s v="Weekday"/>
    <s v="Order&lt;=35"/>
    <x v="2"/>
  </r>
  <r>
    <n v="3"/>
    <n v="1"/>
    <s v="31-00240"/>
    <x v="2"/>
    <x v="2"/>
    <d v="1899-12-30T19:49:00"/>
    <s v="Delivered"/>
    <n v="34"/>
    <n v="36"/>
    <n v="4.99"/>
    <b v="0"/>
    <n v="3"/>
    <s v="Wednesday"/>
    <s v="Weekday"/>
    <s v="Order&gt;35"/>
    <x v="2"/>
  </r>
  <r>
    <n v="3"/>
    <n v="1"/>
    <s v="31-00241"/>
    <x v="2"/>
    <x v="2"/>
    <d v="1899-12-30T19:53:00"/>
    <s v="Delivered"/>
    <n v="36"/>
    <n v="197"/>
    <n v="4.99"/>
    <b v="1"/>
    <n v="3"/>
    <s v="Wednesday"/>
    <s v="Weekday"/>
    <s v="Order&gt;35"/>
    <x v="2"/>
  </r>
  <r>
    <n v="3"/>
    <n v="1"/>
    <s v="31-00242"/>
    <x v="2"/>
    <x v="2"/>
    <d v="1899-12-30T19:56:00"/>
    <s v="Delivered"/>
    <n v="31"/>
    <n v="51"/>
    <n v="4.99"/>
    <b v="0"/>
    <n v="3"/>
    <s v="Wednesday"/>
    <s v="Weekday"/>
    <s v="Order&gt;35"/>
    <x v="2"/>
  </r>
  <r>
    <n v="3"/>
    <n v="1"/>
    <s v="31-00243"/>
    <x v="2"/>
    <x v="2"/>
    <d v="1899-12-30T19:56:00"/>
    <s v="Delivered"/>
    <n v="30"/>
    <n v="84"/>
    <n v="4.99"/>
    <b v="1"/>
    <n v="3"/>
    <s v="Wednesday"/>
    <s v="Weekday"/>
    <s v="Order&gt;35"/>
    <x v="2"/>
  </r>
  <r>
    <n v="3"/>
    <n v="1"/>
    <s v="31-00244"/>
    <x v="2"/>
    <x v="2"/>
    <d v="1899-12-30T19:57:00"/>
    <s v="Delivered"/>
    <n v="34"/>
    <n v="31"/>
    <n v="4.99"/>
    <b v="0"/>
    <n v="3"/>
    <s v="Wednesday"/>
    <s v="Weekday"/>
    <s v="Order&lt;=35"/>
    <x v="2"/>
  </r>
  <r>
    <n v="3"/>
    <n v="1"/>
    <s v="31-00245"/>
    <x v="2"/>
    <x v="2"/>
    <d v="1899-12-30T20:03:00"/>
    <s v="Delivered"/>
    <n v="24"/>
    <n v="120"/>
    <n v="4.99"/>
    <b v="0"/>
    <n v="3"/>
    <s v="Wednesday"/>
    <s v="Weekday"/>
    <s v="Order&gt;35"/>
    <x v="2"/>
  </r>
  <r>
    <n v="3"/>
    <n v="1"/>
    <s v="31-00246"/>
    <x v="2"/>
    <x v="2"/>
    <d v="1899-12-30T20:14:00"/>
    <s v="Delivered"/>
    <n v="31"/>
    <n v="107"/>
    <n v="4.99"/>
    <b v="0"/>
    <n v="3"/>
    <s v="Wednesday"/>
    <s v="Weekday"/>
    <s v="Order&gt;35"/>
    <x v="2"/>
  </r>
  <r>
    <n v="3"/>
    <n v="1"/>
    <s v="31-00247"/>
    <x v="2"/>
    <x v="2"/>
    <d v="1899-12-30T20:15:00"/>
    <s v="Delivered"/>
    <n v="26"/>
    <n v="58"/>
    <n v="4.99"/>
    <b v="0"/>
    <n v="3"/>
    <s v="Wednesday"/>
    <s v="Weekday"/>
    <s v="Order&gt;35"/>
    <x v="2"/>
  </r>
  <r>
    <n v="3"/>
    <n v="1"/>
    <s v="31-00248"/>
    <x v="2"/>
    <x v="2"/>
    <d v="1899-12-30T20:19:00"/>
    <s v="Void"/>
    <s v="N/A"/>
    <n v="23"/>
    <n v="4.99"/>
    <b v="0"/>
    <n v="3"/>
    <s v="Wednesday"/>
    <s v="Weekday"/>
    <s v="Order&lt;=35"/>
    <x v="2"/>
  </r>
  <r>
    <n v="3"/>
    <n v="1"/>
    <s v="31-00249"/>
    <x v="2"/>
    <x v="2"/>
    <d v="1899-12-30T20:22:00"/>
    <s v="Void"/>
    <s v="N/A"/>
    <n v="36"/>
    <n v="4.99"/>
    <b v="0"/>
    <n v="3"/>
    <s v="Wednesday"/>
    <s v="Weekday"/>
    <s v="Order&gt;35"/>
    <x v="2"/>
  </r>
  <r>
    <n v="3"/>
    <n v="1"/>
    <s v="31-00250"/>
    <x v="2"/>
    <x v="2"/>
    <d v="1899-12-30T20:39:00"/>
    <s v="Delivered"/>
    <n v="23"/>
    <n v="161"/>
    <n v="4.99"/>
    <b v="0"/>
    <n v="3"/>
    <s v="Wednesday"/>
    <s v="Weekday"/>
    <s v="Order&gt;35"/>
    <x v="2"/>
  </r>
  <r>
    <n v="3"/>
    <n v="1"/>
    <s v="31-00251"/>
    <x v="2"/>
    <x v="2"/>
    <d v="1899-12-30T20:55:00"/>
    <s v="Void"/>
    <s v="N/A"/>
    <n v="31"/>
    <n v="4.99"/>
    <b v="0"/>
    <n v="3"/>
    <s v="Wednesday"/>
    <s v="Weekday"/>
    <s v="Order&lt;=35"/>
    <x v="2"/>
  </r>
  <r>
    <n v="3"/>
    <n v="1"/>
    <s v="31-00252"/>
    <x v="2"/>
    <x v="2"/>
    <d v="1899-12-30T20:56:00"/>
    <s v="Delivered"/>
    <n v="26"/>
    <n v="64"/>
    <n v="4.99"/>
    <b v="0"/>
    <n v="3"/>
    <s v="Wednesday"/>
    <s v="Weekday"/>
    <s v="Order&gt;35"/>
    <x v="2"/>
  </r>
  <r>
    <n v="3"/>
    <n v="1"/>
    <s v="31-00253"/>
    <x v="3"/>
    <x v="3"/>
    <d v="1899-12-30T12:19:00"/>
    <s v="Delivered"/>
    <n v="28"/>
    <n v="65"/>
    <n v="4.99"/>
    <b v="0"/>
    <n v="4"/>
    <s v="Thursday"/>
    <s v="Weekday"/>
    <s v="Order&gt;35"/>
    <x v="0"/>
  </r>
  <r>
    <n v="3"/>
    <n v="1"/>
    <s v="31-00254"/>
    <x v="3"/>
    <x v="3"/>
    <d v="1899-12-30T12:28:00"/>
    <s v="Delivered"/>
    <n v="29"/>
    <n v="56"/>
    <n v="4.99"/>
    <b v="0"/>
    <n v="4"/>
    <s v="Thursday"/>
    <s v="Weekday"/>
    <s v="Order&gt;35"/>
    <x v="0"/>
  </r>
  <r>
    <n v="3"/>
    <n v="1"/>
    <s v="31-00255"/>
    <x v="3"/>
    <x v="3"/>
    <d v="1899-12-30T12:29:00"/>
    <s v="Delivered"/>
    <n v="35"/>
    <n v="67"/>
    <n v="4.99"/>
    <b v="0"/>
    <n v="4"/>
    <s v="Thursday"/>
    <s v="Weekday"/>
    <s v="Order&gt;35"/>
    <x v="0"/>
  </r>
  <r>
    <n v="3"/>
    <n v="1"/>
    <s v="31-00256"/>
    <x v="3"/>
    <x v="3"/>
    <d v="1899-12-30T12:43:00"/>
    <s v="Delivered"/>
    <n v="25"/>
    <n v="41"/>
    <n v="4.99"/>
    <b v="0"/>
    <n v="4"/>
    <s v="Thursday"/>
    <s v="Weekday"/>
    <s v="Order&gt;35"/>
    <x v="0"/>
  </r>
  <r>
    <n v="3"/>
    <n v="1"/>
    <s v="31-00257"/>
    <x v="3"/>
    <x v="3"/>
    <d v="1899-12-30T12:59:00"/>
    <s v="Delivered"/>
    <n v="31"/>
    <n v="51"/>
    <n v="4.99"/>
    <b v="0"/>
    <n v="4"/>
    <s v="Thursday"/>
    <s v="Weekday"/>
    <s v="Order&gt;35"/>
    <x v="0"/>
  </r>
  <r>
    <n v="3"/>
    <n v="1"/>
    <s v="31-00258"/>
    <x v="3"/>
    <x v="3"/>
    <d v="1899-12-30T13:39:00"/>
    <s v="Delivered"/>
    <n v="39"/>
    <n v="113"/>
    <n v="4.99"/>
    <b v="0"/>
    <n v="4"/>
    <s v="Thursday"/>
    <s v="Weekday"/>
    <s v="Order&gt;35"/>
    <x v="0"/>
  </r>
  <r>
    <n v="3"/>
    <n v="1"/>
    <s v="31-00259"/>
    <x v="3"/>
    <x v="3"/>
    <d v="1899-12-30T13:46:00"/>
    <s v="Delivered"/>
    <n v="25"/>
    <n v="80"/>
    <n v="4.99"/>
    <b v="0"/>
    <n v="4"/>
    <s v="Thursday"/>
    <s v="Weekday"/>
    <s v="Order&gt;35"/>
    <x v="0"/>
  </r>
  <r>
    <n v="3"/>
    <n v="1"/>
    <s v="31-00260"/>
    <x v="3"/>
    <x v="3"/>
    <d v="1899-12-30T14:16:00"/>
    <s v="Delivered"/>
    <n v="30"/>
    <n v="52"/>
    <n v="4.99"/>
    <b v="0"/>
    <n v="4"/>
    <s v="Thursday"/>
    <s v="Weekday"/>
    <s v="Order&gt;35"/>
    <x v="0"/>
  </r>
  <r>
    <n v="3"/>
    <n v="1"/>
    <s v="31-00261"/>
    <x v="3"/>
    <x v="3"/>
    <d v="1899-12-30T14:26:00"/>
    <s v="Delivered"/>
    <n v="39"/>
    <n v="205"/>
    <n v="4.99"/>
    <b v="0"/>
    <n v="4"/>
    <s v="Thursday"/>
    <s v="Weekday"/>
    <s v="Order&gt;35"/>
    <x v="0"/>
  </r>
  <r>
    <n v="3"/>
    <n v="1"/>
    <s v="31-00262"/>
    <x v="3"/>
    <x v="3"/>
    <d v="1899-12-30T14:58:00"/>
    <s v="Delivered"/>
    <n v="28"/>
    <n v="65"/>
    <n v="4.99"/>
    <b v="0"/>
    <n v="4"/>
    <s v="Thursday"/>
    <s v="Weekday"/>
    <s v="Order&gt;35"/>
    <x v="0"/>
  </r>
  <r>
    <n v="3"/>
    <n v="1"/>
    <s v="31-00263"/>
    <x v="3"/>
    <x v="3"/>
    <d v="1899-12-30T15:21:00"/>
    <s v="Delivered"/>
    <n v="40"/>
    <n v="64"/>
    <n v="4.99"/>
    <b v="0"/>
    <n v="4"/>
    <s v="Thursday"/>
    <s v="Weekday"/>
    <s v="Order&gt;35"/>
    <x v="1"/>
  </r>
  <r>
    <n v="3"/>
    <n v="1"/>
    <s v="31-00264"/>
    <x v="3"/>
    <x v="3"/>
    <d v="1899-12-30T16:09:00"/>
    <s v="Delivered"/>
    <n v="39"/>
    <n v="88"/>
    <n v="4.99"/>
    <b v="0"/>
    <n v="4"/>
    <s v="Thursday"/>
    <s v="Weekday"/>
    <s v="Order&gt;35"/>
    <x v="1"/>
  </r>
  <r>
    <n v="3"/>
    <n v="1"/>
    <s v="31-00265"/>
    <x v="3"/>
    <x v="3"/>
    <d v="1899-12-30T16:25:00"/>
    <s v="Delivered"/>
    <n v="31"/>
    <n v="36"/>
    <n v="4.99"/>
    <b v="0"/>
    <n v="4"/>
    <s v="Thursday"/>
    <s v="Weekday"/>
    <s v="Order&gt;35"/>
    <x v="1"/>
  </r>
  <r>
    <n v="3"/>
    <n v="1"/>
    <s v="31-00266"/>
    <x v="3"/>
    <x v="3"/>
    <d v="1899-12-30T16:25:00"/>
    <s v="Delivered"/>
    <n v="20"/>
    <n v="77"/>
    <n v="4.99"/>
    <b v="0"/>
    <n v="4"/>
    <s v="Thursday"/>
    <s v="Weekday"/>
    <s v="Order&gt;35"/>
    <x v="1"/>
  </r>
  <r>
    <n v="3"/>
    <n v="1"/>
    <s v="31-00267"/>
    <x v="3"/>
    <x v="3"/>
    <d v="1899-12-30T17:03:00"/>
    <s v="Delivered"/>
    <n v="33"/>
    <n v="54"/>
    <n v="4.99"/>
    <b v="0"/>
    <n v="4"/>
    <s v="Thursday"/>
    <s v="Weekday"/>
    <s v="Order&gt;35"/>
    <x v="1"/>
  </r>
  <r>
    <n v="3"/>
    <n v="1"/>
    <s v="31-00268"/>
    <x v="3"/>
    <x v="3"/>
    <d v="1899-12-30T17:04:00"/>
    <s v="Delivered"/>
    <n v="29"/>
    <n v="49"/>
    <n v="4.99"/>
    <b v="0"/>
    <n v="4"/>
    <s v="Thursday"/>
    <s v="Weekday"/>
    <s v="Order&gt;35"/>
    <x v="1"/>
  </r>
  <r>
    <n v="3"/>
    <n v="1"/>
    <s v="31-00269"/>
    <x v="3"/>
    <x v="3"/>
    <d v="1899-12-30T17:10:00"/>
    <s v="Delivered"/>
    <n v="35"/>
    <n v="55"/>
    <n v="4.99"/>
    <b v="1"/>
    <n v="4"/>
    <s v="Thursday"/>
    <s v="Weekday"/>
    <s v="Order&gt;35"/>
    <x v="1"/>
  </r>
  <r>
    <n v="3"/>
    <n v="1"/>
    <s v="31-00270"/>
    <x v="3"/>
    <x v="3"/>
    <d v="1899-12-30T17:12:00"/>
    <s v="Delivered"/>
    <n v="36"/>
    <n v="35"/>
    <n v="4.99"/>
    <b v="0"/>
    <n v="4"/>
    <s v="Thursday"/>
    <s v="Weekday"/>
    <s v="Order&lt;=35"/>
    <x v="1"/>
  </r>
  <r>
    <n v="3"/>
    <n v="1"/>
    <s v="31-00271"/>
    <x v="3"/>
    <x v="3"/>
    <d v="1899-12-30T17:15:00"/>
    <s v="Delivered"/>
    <n v="37"/>
    <n v="69"/>
    <n v="4.99"/>
    <b v="0"/>
    <n v="4"/>
    <s v="Thursday"/>
    <s v="Weekday"/>
    <s v="Order&gt;35"/>
    <x v="1"/>
  </r>
  <r>
    <n v="3"/>
    <n v="1"/>
    <s v="31-00272"/>
    <x v="3"/>
    <x v="3"/>
    <d v="1899-12-30T17:15:00"/>
    <s v="Delivered"/>
    <n v="28"/>
    <n v="91"/>
    <n v="4.99"/>
    <b v="0"/>
    <n v="4"/>
    <s v="Thursday"/>
    <s v="Weekday"/>
    <s v="Order&gt;35"/>
    <x v="1"/>
  </r>
  <r>
    <n v="3"/>
    <n v="1"/>
    <s v="31-00273"/>
    <x v="3"/>
    <x v="3"/>
    <d v="1899-12-30T17:16:00"/>
    <s v="Delivered"/>
    <n v="44"/>
    <n v="39"/>
    <n v="4.99"/>
    <b v="0"/>
    <n v="4"/>
    <s v="Thursday"/>
    <s v="Weekday"/>
    <s v="Order&gt;35"/>
    <x v="1"/>
  </r>
  <r>
    <n v="3"/>
    <n v="1"/>
    <s v="31-00274"/>
    <x v="3"/>
    <x v="3"/>
    <d v="1899-12-30T17:16:00"/>
    <s v="Delivered"/>
    <n v="47"/>
    <n v="54"/>
    <n v="4.99"/>
    <b v="0"/>
    <n v="4"/>
    <s v="Thursday"/>
    <s v="Weekday"/>
    <s v="Order&gt;35"/>
    <x v="1"/>
  </r>
  <r>
    <n v="3"/>
    <n v="1"/>
    <s v="31-00275"/>
    <x v="3"/>
    <x v="3"/>
    <d v="1899-12-30T17:17:00"/>
    <s v="Delivered"/>
    <n v="41"/>
    <n v="41"/>
    <n v="4.99"/>
    <b v="0"/>
    <n v="4"/>
    <s v="Thursday"/>
    <s v="Weekday"/>
    <s v="Order&gt;35"/>
    <x v="1"/>
  </r>
  <r>
    <n v="3"/>
    <n v="1"/>
    <s v="31-00276"/>
    <x v="3"/>
    <x v="3"/>
    <d v="1899-12-30T17:17:00"/>
    <s v="Delivered"/>
    <n v="32"/>
    <n v="125"/>
    <n v="4.99"/>
    <b v="0"/>
    <n v="4"/>
    <s v="Thursday"/>
    <s v="Weekday"/>
    <s v="Order&gt;35"/>
    <x v="1"/>
  </r>
  <r>
    <n v="3"/>
    <n v="1"/>
    <s v="31-00277"/>
    <x v="3"/>
    <x v="3"/>
    <d v="1899-12-30T17:26:00"/>
    <s v="Delivered"/>
    <n v="46"/>
    <n v="83"/>
    <n v="4.99"/>
    <b v="0"/>
    <n v="4"/>
    <s v="Thursday"/>
    <s v="Weekday"/>
    <s v="Order&gt;35"/>
    <x v="1"/>
  </r>
  <r>
    <n v="3"/>
    <n v="1"/>
    <s v="31-00278"/>
    <x v="3"/>
    <x v="3"/>
    <d v="1899-12-30T17:28:00"/>
    <s v="Delivered"/>
    <n v="37"/>
    <n v="39"/>
    <n v="4.99"/>
    <b v="0"/>
    <n v="4"/>
    <s v="Thursday"/>
    <s v="Weekday"/>
    <s v="Order&gt;35"/>
    <x v="1"/>
  </r>
  <r>
    <n v="3"/>
    <n v="1"/>
    <s v="31-00279"/>
    <x v="3"/>
    <x v="3"/>
    <d v="1899-12-30T17:31:00"/>
    <s v="Delivered"/>
    <n v="48"/>
    <n v="51"/>
    <n v="4.99"/>
    <b v="0"/>
    <n v="4"/>
    <s v="Thursday"/>
    <s v="Weekday"/>
    <s v="Order&gt;35"/>
    <x v="1"/>
  </r>
  <r>
    <n v="3"/>
    <n v="1"/>
    <s v="31-00280"/>
    <x v="3"/>
    <x v="3"/>
    <d v="1899-12-30T17:44:00"/>
    <s v="Delivered"/>
    <n v="41"/>
    <n v="51"/>
    <n v="4.99"/>
    <b v="0"/>
    <n v="4"/>
    <s v="Thursday"/>
    <s v="Weekday"/>
    <s v="Order&gt;35"/>
    <x v="1"/>
  </r>
  <r>
    <n v="3"/>
    <n v="1"/>
    <s v="31-00281"/>
    <x v="3"/>
    <x v="3"/>
    <d v="1899-12-30T17:46:00"/>
    <s v="Delivered"/>
    <n v="40"/>
    <n v="55"/>
    <n v="4.99"/>
    <b v="0"/>
    <n v="4"/>
    <s v="Thursday"/>
    <s v="Weekday"/>
    <s v="Order&gt;35"/>
    <x v="1"/>
  </r>
  <r>
    <n v="3"/>
    <n v="1"/>
    <s v="31-00282"/>
    <x v="3"/>
    <x v="3"/>
    <d v="1899-12-30T17:48:00"/>
    <s v="Delivered"/>
    <n v="41"/>
    <n v="38"/>
    <n v="4.99"/>
    <b v="0"/>
    <n v="4"/>
    <s v="Thursday"/>
    <s v="Weekday"/>
    <s v="Order&gt;35"/>
    <x v="1"/>
  </r>
  <r>
    <n v="3"/>
    <n v="1"/>
    <s v="31-00283"/>
    <x v="3"/>
    <x v="3"/>
    <d v="1899-12-30T17:54:00"/>
    <s v="Delivered"/>
    <n v="47"/>
    <n v="35"/>
    <n v="4.99"/>
    <b v="0"/>
    <n v="4"/>
    <s v="Thursday"/>
    <s v="Weekday"/>
    <s v="Order&lt;=35"/>
    <x v="1"/>
  </r>
  <r>
    <n v="3"/>
    <n v="1"/>
    <s v="31-00284"/>
    <x v="3"/>
    <x v="3"/>
    <d v="1899-12-30T17:55:00"/>
    <s v="Delivered"/>
    <n v="42"/>
    <n v="42"/>
    <n v="4.99"/>
    <b v="0"/>
    <n v="4"/>
    <s v="Thursday"/>
    <s v="Weekday"/>
    <s v="Order&gt;35"/>
    <x v="1"/>
  </r>
  <r>
    <n v="3"/>
    <n v="1"/>
    <s v="31-00285"/>
    <x v="3"/>
    <x v="3"/>
    <d v="1899-12-30T17:56:00"/>
    <s v="Delivered"/>
    <n v="42"/>
    <n v="50"/>
    <n v="4.99"/>
    <b v="0"/>
    <n v="4"/>
    <s v="Thursday"/>
    <s v="Weekday"/>
    <s v="Order&gt;35"/>
    <x v="1"/>
  </r>
  <r>
    <n v="3"/>
    <n v="1"/>
    <s v="31-00286"/>
    <x v="3"/>
    <x v="3"/>
    <d v="1899-12-30T17:57:00"/>
    <s v="Delivered"/>
    <n v="41"/>
    <n v="39"/>
    <n v="4.99"/>
    <b v="0"/>
    <n v="4"/>
    <s v="Thursday"/>
    <s v="Weekday"/>
    <s v="Order&gt;35"/>
    <x v="1"/>
  </r>
  <r>
    <n v="3"/>
    <n v="1"/>
    <s v="31-00287"/>
    <x v="3"/>
    <x v="3"/>
    <d v="1899-12-30T18:04:00"/>
    <s v="Delivered"/>
    <n v="45"/>
    <n v="25"/>
    <n v="4.99"/>
    <b v="0"/>
    <n v="4"/>
    <s v="Thursday"/>
    <s v="Weekday"/>
    <s v="Order&lt;=35"/>
    <x v="2"/>
  </r>
  <r>
    <n v="3"/>
    <n v="1"/>
    <s v="31-00289"/>
    <x v="3"/>
    <x v="3"/>
    <d v="1899-12-30T18:05:00"/>
    <s v="Delivered"/>
    <n v="70"/>
    <n v="35"/>
    <n v="4.99"/>
    <b v="0"/>
    <n v="4"/>
    <s v="Thursday"/>
    <s v="Weekday"/>
    <s v="Order&lt;=35"/>
    <x v="2"/>
  </r>
  <r>
    <n v="3"/>
    <n v="1"/>
    <s v="31-00288"/>
    <x v="3"/>
    <x v="3"/>
    <d v="1899-12-30T18:05:00"/>
    <s v="Delivered"/>
    <n v="69"/>
    <n v="222"/>
    <n v="4.99"/>
    <b v="0"/>
    <n v="4"/>
    <s v="Thursday"/>
    <s v="Weekday"/>
    <s v="Order&gt;35"/>
    <x v="2"/>
  </r>
  <r>
    <n v="3"/>
    <n v="1"/>
    <s v="31-00290"/>
    <x v="3"/>
    <x v="3"/>
    <d v="1899-12-30T18:07:00"/>
    <s v="Delivered"/>
    <n v="53"/>
    <n v="53"/>
    <n v="4.99"/>
    <b v="0"/>
    <n v="4"/>
    <s v="Thursday"/>
    <s v="Weekday"/>
    <s v="Order&gt;35"/>
    <x v="2"/>
  </r>
  <r>
    <n v="3"/>
    <n v="1"/>
    <s v="31-00291"/>
    <x v="3"/>
    <x v="3"/>
    <d v="1899-12-30T18:11:00"/>
    <s v="Delivered"/>
    <n v="77"/>
    <n v="60"/>
    <n v="4.99"/>
    <b v="0"/>
    <n v="4"/>
    <s v="Thursday"/>
    <s v="Weekday"/>
    <s v="Order&gt;35"/>
    <x v="2"/>
  </r>
  <r>
    <n v="3"/>
    <n v="1"/>
    <s v="31-00292"/>
    <x v="3"/>
    <x v="3"/>
    <d v="1899-12-30T18:20:00"/>
    <s v="Void"/>
    <s v="N/A"/>
    <n v="22"/>
    <n v="4.99"/>
    <b v="0"/>
    <n v="4"/>
    <s v="Thursday"/>
    <s v="Weekday"/>
    <s v="Order&lt;=35"/>
    <x v="2"/>
  </r>
  <r>
    <n v="3"/>
    <n v="1"/>
    <s v="31-00293"/>
    <x v="3"/>
    <x v="3"/>
    <d v="1899-12-30T18:38:00"/>
    <s v="Delivered"/>
    <n v="63"/>
    <n v="34"/>
    <n v="4.99"/>
    <b v="0"/>
    <n v="4"/>
    <s v="Thursday"/>
    <s v="Weekday"/>
    <s v="Order&lt;=35"/>
    <x v="2"/>
  </r>
  <r>
    <n v="3"/>
    <n v="1"/>
    <s v="31-00294"/>
    <x v="3"/>
    <x v="3"/>
    <d v="1899-12-30T18:42:00"/>
    <s v="Delivered"/>
    <n v="56"/>
    <n v="162"/>
    <n v="4.99"/>
    <b v="1"/>
    <n v="4"/>
    <s v="Thursday"/>
    <s v="Weekday"/>
    <s v="Order&gt;35"/>
    <x v="2"/>
  </r>
  <r>
    <n v="3"/>
    <n v="1"/>
    <s v="31-00295"/>
    <x v="3"/>
    <x v="3"/>
    <d v="1899-12-30T18:44:00"/>
    <s v="Delivered"/>
    <n v="62"/>
    <n v="44"/>
    <n v="4.99"/>
    <b v="0"/>
    <n v="4"/>
    <s v="Thursday"/>
    <s v="Weekday"/>
    <s v="Order&gt;35"/>
    <x v="2"/>
  </r>
  <r>
    <n v="3"/>
    <n v="1"/>
    <s v="31-00296"/>
    <x v="3"/>
    <x v="3"/>
    <d v="1899-12-30T18:47:00"/>
    <s v="Delivered"/>
    <n v="57"/>
    <n v="48"/>
    <n v="4.99"/>
    <b v="0"/>
    <n v="4"/>
    <s v="Thursday"/>
    <s v="Weekday"/>
    <s v="Order&gt;35"/>
    <x v="2"/>
  </r>
  <r>
    <n v="3"/>
    <n v="1"/>
    <s v="31-00297"/>
    <x v="3"/>
    <x v="3"/>
    <d v="1899-12-30T18:51:00"/>
    <s v="Delivered"/>
    <n v="59"/>
    <n v="51"/>
    <n v="4.99"/>
    <b v="0"/>
    <n v="4"/>
    <s v="Thursday"/>
    <s v="Weekday"/>
    <s v="Order&gt;35"/>
    <x v="2"/>
  </r>
  <r>
    <n v="3"/>
    <n v="1"/>
    <s v="31-00298"/>
    <x v="3"/>
    <x v="3"/>
    <d v="1899-12-30T18:53:00"/>
    <s v="Delivered"/>
    <n v="82"/>
    <n v="25"/>
    <n v="4.99"/>
    <b v="0"/>
    <n v="4"/>
    <s v="Thursday"/>
    <s v="Weekday"/>
    <s v="Order&lt;=35"/>
    <x v="2"/>
  </r>
  <r>
    <n v="3"/>
    <n v="1"/>
    <s v="31-00300"/>
    <x v="3"/>
    <x v="3"/>
    <d v="1899-12-30T18:56:00"/>
    <s v="Void"/>
    <s v="N/A"/>
    <n v="21"/>
    <n v="4.99"/>
    <b v="0"/>
    <n v="4"/>
    <s v="Thursday"/>
    <s v="Weekday"/>
    <s v="Order&lt;=35"/>
    <x v="2"/>
  </r>
  <r>
    <n v="3"/>
    <n v="1"/>
    <s v="31-00299"/>
    <x v="3"/>
    <x v="3"/>
    <d v="1899-12-30T18:56:00"/>
    <s v="Delivered"/>
    <n v="70"/>
    <n v="27"/>
    <n v="4.99"/>
    <b v="0"/>
    <n v="4"/>
    <s v="Thursday"/>
    <s v="Weekday"/>
    <s v="Order&lt;=35"/>
    <x v="2"/>
  </r>
  <r>
    <n v="3"/>
    <n v="1"/>
    <s v="31-00301"/>
    <x v="3"/>
    <x v="3"/>
    <d v="1899-12-30T18:56:00"/>
    <s v="Delivered"/>
    <n v="61"/>
    <n v="34"/>
    <n v="4.99"/>
    <b v="0"/>
    <n v="4"/>
    <s v="Thursday"/>
    <s v="Weekday"/>
    <s v="Order&lt;=35"/>
    <x v="2"/>
  </r>
  <r>
    <n v="3"/>
    <n v="1"/>
    <s v="31-00302"/>
    <x v="3"/>
    <x v="3"/>
    <d v="1899-12-30T18:57:00"/>
    <s v="Delivered"/>
    <n v="67"/>
    <n v="71"/>
    <n v="4.99"/>
    <b v="0"/>
    <n v="4"/>
    <s v="Thursday"/>
    <s v="Weekday"/>
    <s v="Order&gt;35"/>
    <x v="2"/>
  </r>
  <r>
    <n v="3"/>
    <n v="1"/>
    <s v="31-00303"/>
    <x v="3"/>
    <x v="3"/>
    <d v="1899-12-30T18:58:00"/>
    <s v="Delivered"/>
    <n v="71"/>
    <n v="34"/>
    <n v="4.99"/>
    <b v="0"/>
    <n v="4"/>
    <s v="Thursday"/>
    <s v="Weekday"/>
    <s v="Order&lt;=35"/>
    <x v="2"/>
  </r>
  <r>
    <n v="3"/>
    <n v="1"/>
    <s v="31-00304"/>
    <x v="3"/>
    <x v="3"/>
    <d v="1899-12-30T19:05:00"/>
    <s v="Delivered"/>
    <n v="33"/>
    <n v="58"/>
    <n v="4.99"/>
    <b v="0"/>
    <n v="4"/>
    <s v="Thursday"/>
    <s v="Weekday"/>
    <s v="Order&gt;35"/>
    <x v="2"/>
  </r>
  <r>
    <n v="3"/>
    <n v="1"/>
    <s v="31-00305"/>
    <x v="3"/>
    <x v="3"/>
    <d v="1899-12-30T19:07:00"/>
    <s v="Delivered"/>
    <n v="30"/>
    <n v="41"/>
    <n v="4.99"/>
    <b v="0"/>
    <n v="4"/>
    <s v="Thursday"/>
    <s v="Weekday"/>
    <s v="Order&gt;35"/>
    <x v="2"/>
  </r>
  <r>
    <n v="3"/>
    <n v="1"/>
    <s v="31-00306"/>
    <x v="3"/>
    <x v="3"/>
    <d v="1899-12-30T19:15:00"/>
    <s v="Delivered"/>
    <n v="24"/>
    <n v="74"/>
    <n v="4.99"/>
    <b v="0"/>
    <n v="4"/>
    <s v="Thursday"/>
    <s v="Weekday"/>
    <s v="Order&gt;35"/>
    <x v="2"/>
  </r>
  <r>
    <n v="3"/>
    <n v="1"/>
    <s v="31-00307"/>
    <x v="3"/>
    <x v="3"/>
    <d v="1899-12-30T19:22:00"/>
    <s v="Delivered"/>
    <n v="24"/>
    <n v="39"/>
    <n v="4.99"/>
    <b v="0"/>
    <n v="4"/>
    <s v="Thursday"/>
    <s v="Weekday"/>
    <s v="Order&gt;35"/>
    <x v="2"/>
  </r>
  <r>
    <n v="3"/>
    <n v="1"/>
    <s v="31-00308"/>
    <x v="3"/>
    <x v="3"/>
    <d v="1899-12-30T19:36:00"/>
    <s v="Delivered"/>
    <n v="34"/>
    <n v="40"/>
    <n v="4.99"/>
    <b v="0"/>
    <n v="4"/>
    <s v="Thursday"/>
    <s v="Weekday"/>
    <s v="Order&gt;35"/>
    <x v="2"/>
  </r>
  <r>
    <n v="3"/>
    <n v="1"/>
    <s v="31-00309"/>
    <x v="3"/>
    <x v="3"/>
    <d v="1899-12-30T19:38:00"/>
    <s v="Delivered"/>
    <n v="25"/>
    <n v="78"/>
    <n v="4.99"/>
    <b v="1"/>
    <n v="4"/>
    <s v="Thursday"/>
    <s v="Weekday"/>
    <s v="Order&gt;35"/>
    <x v="2"/>
  </r>
  <r>
    <n v="3"/>
    <n v="1"/>
    <s v="31-00310"/>
    <x v="3"/>
    <x v="3"/>
    <d v="1899-12-30T19:41:00"/>
    <s v="Delivered"/>
    <n v="37"/>
    <n v="138"/>
    <n v="4.99"/>
    <b v="0"/>
    <n v="4"/>
    <s v="Thursday"/>
    <s v="Weekday"/>
    <s v="Order&gt;35"/>
    <x v="2"/>
  </r>
  <r>
    <n v="3"/>
    <n v="1"/>
    <s v="31-00311"/>
    <x v="3"/>
    <x v="3"/>
    <d v="1899-12-30T19:44:00"/>
    <s v="Delivered"/>
    <n v="32"/>
    <n v="28"/>
    <n v="4.99"/>
    <b v="0"/>
    <n v="4"/>
    <s v="Thursday"/>
    <s v="Weekday"/>
    <s v="Order&lt;=35"/>
    <x v="2"/>
  </r>
  <r>
    <n v="3"/>
    <n v="1"/>
    <s v="31-00312"/>
    <x v="3"/>
    <x v="3"/>
    <d v="1899-12-30T19:48:00"/>
    <s v="Delivered"/>
    <n v="36"/>
    <n v="69"/>
    <n v="4.99"/>
    <b v="0"/>
    <n v="4"/>
    <s v="Thursday"/>
    <s v="Weekday"/>
    <s v="Order&gt;35"/>
    <x v="2"/>
  </r>
  <r>
    <n v="3"/>
    <n v="1"/>
    <s v="31-00313"/>
    <x v="3"/>
    <x v="3"/>
    <d v="1899-12-30T19:57:00"/>
    <s v="Delivered"/>
    <n v="26"/>
    <n v="65"/>
    <n v="4.99"/>
    <b v="0"/>
    <n v="4"/>
    <s v="Thursday"/>
    <s v="Weekday"/>
    <s v="Order&gt;35"/>
    <x v="2"/>
  </r>
  <r>
    <n v="3"/>
    <n v="1"/>
    <s v="31-00314"/>
    <x v="3"/>
    <x v="3"/>
    <d v="1899-12-30T20:05:00"/>
    <s v="Delivered"/>
    <n v="22"/>
    <n v="187"/>
    <n v="4.99"/>
    <b v="0"/>
    <n v="4"/>
    <s v="Thursday"/>
    <s v="Weekday"/>
    <s v="Order&gt;35"/>
    <x v="2"/>
  </r>
  <r>
    <n v="3"/>
    <n v="1"/>
    <s v="31-00315"/>
    <x v="3"/>
    <x v="3"/>
    <d v="1899-12-30T20:22:00"/>
    <s v="Delivered"/>
    <n v="29"/>
    <n v="48"/>
    <n v="4.99"/>
    <b v="0"/>
    <n v="4"/>
    <s v="Thursday"/>
    <s v="Weekday"/>
    <s v="Order&gt;35"/>
    <x v="2"/>
  </r>
  <r>
    <n v="3"/>
    <n v="1"/>
    <s v="31-00316"/>
    <x v="3"/>
    <x v="3"/>
    <d v="1899-12-30T20:24:00"/>
    <s v="Delivered"/>
    <n v="38"/>
    <n v="216"/>
    <n v="4.99"/>
    <b v="0"/>
    <n v="4"/>
    <s v="Thursday"/>
    <s v="Weekday"/>
    <s v="Order&gt;35"/>
    <x v="2"/>
  </r>
  <r>
    <n v="3"/>
    <n v="1"/>
    <s v="31-00317"/>
    <x v="3"/>
    <x v="3"/>
    <d v="1899-12-30T20:49:00"/>
    <s v="Void"/>
    <s v="N/A"/>
    <n v="33"/>
    <n v="4.99"/>
    <b v="0"/>
    <n v="4"/>
    <s v="Thursday"/>
    <s v="Weekday"/>
    <s v="Order&lt;=35"/>
    <x v="2"/>
  </r>
  <r>
    <n v="3"/>
    <n v="1"/>
    <s v="31-00318"/>
    <x v="3"/>
    <x v="3"/>
    <d v="1899-12-30T20:57:00"/>
    <s v="Delivered"/>
    <n v="20"/>
    <n v="101"/>
    <n v="4.99"/>
    <b v="0"/>
    <n v="4"/>
    <s v="Thursday"/>
    <s v="Weekday"/>
    <s v="Order&gt;35"/>
    <x v="2"/>
  </r>
  <r>
    <n v="3"/>
    <n v="1"/>
    <s v="31-00319"/>
    <x v="4"/>
    <x v="4"/>
    <d v="1899-12-30T12:00:00"/>
    <s v="Delivered"/>
    <n v="21"/>
    <n v="48"/>
    <n v="4.99"/>
    <b v="0"/>
    <n v="5"/>
    <s v="Friday"/>
    <s v="Weekend"/>
    <s v="Order&gt;35"/>
    <x v="0"/>
  </r>
  <r>
    <n v="3"/>
    <n v="1"/>
    <s v="31-00320"/>
    <x v="4"/>
    <x v="4"/>
    <d v="1899-12-30T12:04:00"/>
    <s v="Delivered"/>
    <n v="24"/>
    <n v="27"/>
    <n v="4.99"/>
    <b v="0"/>
    <n v="5"/>
    <s v="Friday"/>
    <s v="Weekend"/>
    <s v="Order&lt;=35"/>
    <x v="0"/>
  </r>
  <r>
    <n v="3"/>
    <n v="1"/>
    <s v="31-00321"/>
    <x v="4"/>
    <x v="4"/>
    <d v="1899-12-30T12:33:00"/>
    <s v="Delivered"/>
    <n v="29"/>
    <n v="65"/>
    <n v="4.99"/>
    <b v="1"/>
    <n v="5"/>
    <s v="Friday"/>
    <s v="Weekend"/>
    <s v="Order&gt;35"/>
    <x v="0"/>
  </r>
  <r>
    <n v="3"/>
    <n v="1"/>
    <s v="31-00322"/>
    <x v="4"/>
    <x v="4"/>
    <d v="1899-12-30T12:51:00"/>
    <s v="Delivered"/>
    <n v="38"/>
    <n v="44"/>
    <n v="4.99"/>
    <b v="0"/>
    <n v="5"/>
    <s v="Friday"/>
    <s v="Weekend"/>
    <s v="Order&gt;35"/>
    <x v="0"/>
  </r>
  <r>
    <n v="3"/>
    <n v="1"/>
    <s v="31-00323"/>
    <x v="4"/>
    <x v="4"/>
    <d v="1899-12-30T13:08:00"/>
    <s v="Delivered"/>
    <n v="21"/>
    <n v="28"/>
    <n v="4.99"/>
    <b v="0"/>
    <n v="5"/>
    <s v="Friday"/>
    <s v="Weekend"/>
    <s v="Order&lt;=35"/>
    <x v="0"/>
  </r>
  <r>
    <n v="3"/>
    <n v="1"/>
    <s v="31-00324"/>
    <x v="4"/>
    <x v="4"/>
    <d v="1899-12-30T13:09:00"/>
    <s v="Delivered"/>
    <n v="22"/>
    <n v="61"/>
    <n v="4.99"/>
    <b v="0"/>
    <n v="5"/>
    <s v="Friday"/>
    <s v="Weekend"/>
    <s v="Order&gt;35"/>
    <x v="0"/>
  </r>
  <r>
    <n v="3"/>
    <n v="1"/>
    <s v="31-00325"/>
    <x v="4"/>
    <x v="4"/>
    <d v="1899-12-30T13:38:00"/>
    <s v="Delivered"/>
    <n v="22"/>
    <n v="39"/>
    <n v="4.99"/>
    <b v="0"/>
    <n v="5"/>
    <s v="Friday"/>
    <s v="Weekend"/>
    <s v="Order&gt;35"/>
    <x v="0"/>
  </r>
  <r>
    <n v="3"/>
    <n v="1"/>
    <s v="31-00326"/>
    <x v="4"/>
    <x v="4"/>
    <d v="1899-12-30T13:41:00"/>
    <s v="Delivered"/>
    <n v="29"/>
    <n v="26"/>
    <n v="4.99"/>
    <b v="0"/>
    <n v="5"/>
    <s v="Friday"/>
    <s v="Weekend"/>
    <s v="Order&lt;=35"/>
    <x v="0"/>
  </r>
  <r>
    <n v="3"/>
    <n v="1"/>
    <s v="31-00327"/>
    <x v="4"/>
    <x v="4"/>
    <d v="1899-12-30T13:45:00"/>
    <s v="Delivered"/>
    <n v="37"/>
    <n v="69"/>
    <n v="4.99"/>
    <b v="0"/>
    <n v="5"/>
    <s v="Friday"/>
    <s v="Weekend"/>
    <s v="Order&gt;35"/>
    <x v="0"/>
  </r>
  <r>
    <n v="3"/>
    <n v="1"/>
    <s v="31-00328"/>
    <x v="4"/>
    <x v="4"/>
    <d v="1899-12-30T13:47:00"/>
    <s v="Delivered"/>
    <n v="32"/>
    <n v="28"/>
    <n v="4.99"/>
    <b v="0"/>
    <n v="5"/>
    <s v="Friday"/>
    <s v="Weekend"/>
    <s v="Order&lt;=35"/>
    <x v="0"/>
  </r>
  <r>
    <n v="3"/>
    <n v="1"/>
    <s v="31-00329"/>
    <x v="4"/>
    <x v="4"/>
    <d v="1899-12-30T14:54:00"/>
    <s v="Delivered"/>
    <n v="21"/>
    <n v="121"/>
    <n v="4.99"/>
    <b v="0"/>
    <n v="5"/>
    <s v="Friday"/>
    <s v="Weekend"/>
    <s v="Order&gt;35"/>
    <x v="0"/>
  </r>
  <r>
    <n v="3"/>
    <n v="1"/>
    <s v="31-00330"/>
    <x v="4"/>
    <x v="4"/>
    <d v="1899-12-30T15:30:00"/>
    <s v="Delivered"/>
    <n v="21"/>
    <n v="62"/>
    <n v="4.99"/>
    <b v="0"/>
    <n v="5"/>
    <s v="Friday"/>
    <s v="Weekend"/>
    <s v="Order&gt;35"/>
    <x v="1"/>
  </r>
  <r>
    <n v="3"/>
    <n v="1"/>
    <s v="31-00331"/>
    <x v="4"/>
    <x v="4"/>
    <d v="1899-12-30T16:06:00"/>
    <s v="Delivered"/>
    <n v="33"/>
    <n v="45"/>
    <n v="4.99"/>
    <b v="0"/>
    <n v="5"/>
    <s v="Friday"/>
    <s v="Weekend"/>
    <s v="Order&gt;35"/>
    <x v="1"/>
  </r>
  <r>
    <n v="3"/>
    <n v="1"/>
    <s v="31-00332"/>
    <x v="4"/>
    <x v="4"/>
    <d v="1899-12-30T16:14:00"/>
    <s v="Delivered"/>
    <n v="33"/>
    <n v="47"/>
    <n v="4.99"/>
    <b v="0"/>
    <n v="5"/>
    <s v="Friday"/>
    <s v="Weekend"/>
    <s v="Order&gt;35"/>
    <x v="1"/>
  </r>
  <r>
    <n v="3"/>
    <n v="1"/>
    <s v="31-00333"/>
    <x v="4"/>
    <x v="4"/>
    <d v="1899-12-30T16:29:00"/>
    <s v="Delivered"/>
    <n v="40"/>
    <n v="68"/>
    <n v="4.99"/>
    <b v="0"/>
    <n v="5"/>
    <s v="Friday"/>
    <s v="Weekend"/>
    <s v="Order&gt;35"/>
    <x v="1"/>
  </r>
  <r>
    <n v="3"/>
    <n v="1"/>
    <s v="31-00334"/>
    <x v="4"/>
    <x v="4"/>
    <d v="1899-12-30T16:32:00"/>
    <s v="Delivered"/>
    <n v="40"/>
    <n v="48"/>
    <n v="4.99"/>
    <b v="0"/>
    <n v="5"/>
    <s v="Friday"/>
    <s v="Weekend"/>
    <s v="Order&gt;35"/>
    <x v="1"/>
  </r>
  <r>
    <n v="3"/>
    <n v="1"/>
    <s v="31-00335"/>
    <x v="4"/>
    <x v="4"/>
    <d v="1899-12-30T16:37:00"/>
    <s v="Delivered"/>
    <n v="22"/>
    <n v="20"/>
    <n v="4.99"/>
    <b v="0"/>
    <n v="5"/>
    <s v="Friday"/>
    <s v="Weekend"/>
    <s v="Order&lt;=35"/>
    <x v="1"/>
  </r>
  <r>
    <n v="3"/>
    <n v="1"/>
    <s v="31-00336"/>
    <x v="4"/>
    <x v="4"/>
    <d v="1899-12-30T16:37:00"/>
    <s v="Delivered"/>
    <n v="28"/>
    <n v="67"/>
    <n v="4.99"/>
    <b v="0"/>
    <n v="5"/>
    <s v="Friday"/>
    <s v="Weekend"/>
    <s v="Order&gt;35"/>
    <x v="1"/>
  </r>
  <r>
    <n v="3"/>
    <n v="1"/>
    <s v="31-00337"/>
    <x v="4"/>
    <x v="4"/>
    <d v="1899-12-30T16:42:00"/>
    <s v="Delivered"/>
    <n v="29"/>
    <n v="68"/>
    <n v="4.99"/>
    <b v="0"/>
    <n v="5"/>
    <s v="Friday"/>
    <s v="Weekend"/>
    <s v="Order&gt;35"/>
    <x v="1"/>
  </r>
  <r>
    <n v="3"/>
    <n v="1"/>
    <s v="31-00338"/>
    <x v="4"/>
    <x v="4"/>
    <d v="1899-12-30T16:53:00"/>
    <s v="Delivered"/>
    <n v="27"/>
    <n v="36"/>
    <n v="4.99"/>
    <b v="0"/>
    <n v="5"/>
    <s v="Friday"/>
    <s v="Weekend"/>
    <s v="Order&gt;35"/>
    <x v="1"/>
  </r>
  <r>
    <n v="3"/>
    <n v="1"/>
    <s v="31-00339"/>
    <x v="4"/>
    <x v="4"/>
    <d v="1899-12-30T16:57:00"/>
    <s v="Delivered"/>
    <n v="28"/>
    <n v="38"/>
    <n v="4.99"/>
    <b v="0"/>
    <n v="5"/>
    <s v="Friday"/>
    <s v="Weekend"/>
    <s v="Order&gt;35"/>
    <x v="1"/>
  </r>
  <r>
    <n v="3"/>
    <n v="1"/>
    <s v="31-00340"/>
    <x v="4"/>
    <x v="4"/>
    <d v="1899-12-30T17:01:00"/>
    <s v="Delivered"/>
    <n v="92"/>
    <n v="79"/>
    <n v="4.99"/>
    <b v="0"/>
    <n v="5"/>
    <s v="Friday"/>
    <s v="Weekend"/>
    <s v="Order&gt;35"/>
    <x v="1"/>
  </r>
  <r>
    <n v="3"/>
    <n v="1"/>
    <s v="31-00341"/>
    <x v="4"/>
    <x v="4"/>
    <d v="1899-12-30T17:02:00"/>
    <s v="Void"/>
    <s v="N/A"/>
    <n v="40"/>
    <n v="4.99"/>
    <b v="0"/>
    <n v="5"/>
    <s v="Friday"/>
    <s v="Weekend"/>
    <s v="Order&gt;35"/>
    <x v="1"/>
  </r>
  <r>
    <n v="3"/>
    <n v="1"/>
    <s v="31-00342"/>
    <x v="4"/>
    <x v="4"/>
    <d v="1899-12-30T17:04:00"/>
    <s v="Delivered"/>
    <n v="65"/>
    <n v="174"/>
    <n v="4.99"/>
    <b v="0"/>
    <n v="5"/>
    <s v="Friday"/>
    <s v="Weekend"/>
    <s v="Order&gt;35"/>
    <x v="1"/>
  </r>
  <r>
    <n v="3"/>
    <n v="1"/>
    <s v="31-00343"/>
    <x v="4"/>
    <x v="4"/>
    <d v="1899-12-30T17:06:00"/>
    <s v="Delivered"/>
    <n v="105"/>
    <n v="43"/>
    <n v="4.99"/>
    <b v="0"/>
    <n v="5"/>
    <s v="Friday"/>
    <s v="Weekend"/>
    <s v="Order&gt;35"/>
    <x v="1"/>
  </r>
  <r>
    <n v="3"/>
    <n v="1"/>
    <s v="31-00344"/>
    <x v="4"/>
    <x v="4"/>
    <d v="1899-12-30T17:07:00"/>
    <s v="Void"/>
    <s v="N/A"/>
    <n v="38"/>
    <n v="4.99"/>
    <b v="0"/>
    <n v="5"/>
    <s v="Friday"/>
    <s v="Weekend"/>
    <s v="Order&gt;35"/>
    <x v="1"/>
  </r>
  <r>
    <n v="3"/>
    <n v="1"/>
    <s v="31-00345"/>
    <x v="4"/>
    <x v="4"/>
    <d v="1899-12-30T17:08:00"/>
    <s v="Delivered"/>
    <n v="86"/>
    <n v="79"/>
    <n v="4.99"/>
    <b v="0"/>
    <n v="5"/>
    <s v="Friday"/>
    <s v="Weekend"/>
    <s v="Order&gt;35"/>
    <x v="1"/>
  </r>
  <r>
    <n v="3"/>
    <n v="1"/>
    <s v="31-00346"/>
    <x v="4"/>
    <x v="4"/>
    <d v="1899-12-30T17:09:00"/>
    <s v="Delivered"/>
    <n v="87"/>
    <n v="47"/>
    <n v="4.99"/>
    <b v="0"/>
    <n v="5"/>
    <s v="Friday"/>
    <s v="Weekend"/>
    <s v="Order&gt;35"/>
    <x v="1"/>
  </r>
  <r>
    <n v="3"/>
    <n v="1"/>
    <s v="31-00347"/>
    <x v="4"/>
    <x v="4"/>
    <d v="1899-12-30T17:09:00"/>
    <s v="Delivered"/>
    <n v="98"/>
    <n v="80"/>
    <n v="4.99"/>
    <b v="0"/>
    <n v="5"/>
    <s v="Friday"/>
    <s v="Weekend"/>
    <s v="Order&gt;35"/>
    <x v="1"/>
  </r>
  <r>
    <n v="3"/>
    <n v="1"/>
    <s v="31-00348"/>
    <x v="4"/>
    <x v="4"/>
    <d v="1899-12-30T17:13:00"/>
    <s v="Delivered"/>
    <n v="113"/>
    <n v="45"/>
    <n v="4.99"/>
    <b v="0"/>
    <n v="5"/>
    <s v="Friday"/>
    <s v="Weekend"/>
    <s v="Order&gt;35"/>
    <x v="1"/>
  </r>
  <r>
    <n v="3"/>
    <n v="1"/>
    <s v="31-00350"/>
    <x v="4"/>
    <x v="4"/>
    <d v="1899-12-30T17:14:00"/>
    <s v="Delivered"/>
    <n v="96"/>
    <n v="70"/>
    <n v="4.99"/>
    <b v="0"/>
    <n v="5"/>
    <s v="Friday"/>
    <s v="Weekend"/>
    <s v="Order&gt;35"/>
    <x v="1"/>
  </r>
  <r>
    <n v="3"/>
    <n v="1"/>
    <s v="31-00349"/>
    <x v="4"/>
    <x v="4"/>
    <d v="1899-12-30T17:14:00"/>
    <s v="Delivered"/>
    <n v="116"/>
    <n v="98"/>
    <n v="4.99"/>
    <b v="0"/>
    <n v="5"/>
    <s v="Friday"/>
    <s v="Weekend"/>
    <s v="Order&gt;35"/>
    <x v="1"/>
  </r>
  <r>
    <n v="3"/>
    <n v="1"/>
    <s v="31-00351"/>
    <x v="4"/>
    <x v="4"/>
    <d v="1899-12-30T17:16:00"/>
    <s v="Void"/>
    <s v="N/A"/>
    <n v="34"/>
    <n v="4.99"/>
    <b v="0"/>
    <n v="5"/>
    <s v="Friday"/>
    <s v="Weekend"/>
    <s v="Order&lt;=35"/>
    <x v="1"/>
  </r>
  <r>
    <n v="3"/>
    <n v="1"/>
    <s v="31-00352"/>
    <x v="4"/>
    <x v="4"/>
    <d v="1899-12-30T17:18:00"/>
    <s v="Void"/>
    <s v="N/A"/>
    <n v="34"/>
    <n v="4.99"/>
    <b v="0"/>
    <n v="5"/>
    <s v="Friday"/>
    <s v="Weekend"/>
    <s v="Order&lt;=35"/>
    <x v="1"/>
  </r>
  <r>
    <n v="3"/>
    <n v="1"/>
    <s v="31-00353"/>
    <x v="4"/>
    <x v="4"/>
    <d v="1899-12-30T17:20:00"/>
    <s v="Void"/>
    <s v="N/A"/>
    <n v="25"/>
    <n v="4.99"/>
    <b v="0"/>
    <n v="5"/>
    <s v="Friday"/>
    <s v="Weekend"/>
    <s v="Order&lt;=35"/>
    <x v="1"/>
  </r>
  <r>
    <n v="3"/>
    <n v="1"/>
    <s v="31-00354"/>
    <x v="4"/>
    <x v="4"/>
    <d v="1899-12-30T17:20:00"/>
    <s v="Void"/>
    <s v="N/A"/>
    <n v="33"/>
    <n v="4.99"/>
    <b v="0"/>
    <n v="5"/>
    <s v="Friday"/>
    <s v="Weekend"/>
    <s v="Order&lt;=35"/>
    <x v="1"/>
  </r>
  <r>
    <n v="3"/>
    <n v="1"/>
    <s v="31-00355"/>
    <x v="4"/>
    <x v="4"/>
    <d v="1899-12-30T17:21:00"/>
    <s v="Delivered"/>
    <n v="101"/>
    <n v="77"/>
    <n v="4.99"/>
    <b v="0"/>
    <n v="5"/>
    <s v="Friday"/>
    <s v="Weekend"/>
    <s v="Order&gt;35"/>
    <x v="1"/>
  </r>
  <r>
    <n v="3"/>
    <n v="1"/>
    <s v="31-00356"/>
    <x v="4"/>
    <x v="4"/>
    <d v="1899-12-30T17:21:00"/>
    <s v="Delivered"/>
    <n v="104"/>
    <n v="134"/>
    <n v="4.99"/>
    <b v="0"/>
    <n v="5"/>
    <s v="Friday"/>
    <s v="Weekend"/>
    <s v="Order&gt;35"/>
    <x v="1"/>
  </r>
  <r>
    <n v="3"/>
    <n v="1"/>
    <s v="31-00357"/>
    <x v="4"/>
    <x v="4"/>
    <d v="1899-12-30T17:22:00"/>
    <s v="Void"/>
    <s v="N/A"/>
    <n v="36"/>
    <n v="4.99"/>
    <b v="0"/>
    <n v="5"/>
    <s v="Friday"/>
    <s v="Weekend"/>
    <s v="Order&gt;35"/>
    <x v="1"/>
  </r>
  <r>
    <n v="3"/>
    <n v="1"/>
    <s v="31-00359"/>
    <x v="4"/>
    <x v="4"/>
    <d v="1899-12-30T17:24:00"/>
    <s v="Delivered"/>
    <n v="90"/>
    <n v="46"/>
    <n v="4.99"/>
    <b v="0"/>
    <n v="5"/>
    <s v="Friday"/>
    <s v="Weekend"/>
    <s v="Order&gt;35"/>
    <x v="1"/>
  </r>
  <r>
    <n v="3"/>
    <n v="1"/>
    <s v="31-00358"/>
    <x v="4"/>
    <x v="4"/>
    <d v="1899-12-30T17:24:00"/>
    <s v="Delivered"/>
    <n v="63"/>
    <n v="63"/>
    <n v="4.99"/>
    <b v="0"/>
    <n v="5"/>
    <s v="Friday"/>
    <s v="Weekend"/>
    <s v="Order&gt;35"/>
    <x v="1"/>
  </r>
  <r>
    <n v="3"/>
    <n v="1"/>
    <s v="31-00360"/>
    <x v="4"/>
    <x v="4"/>
    <d v="1899-12-30T17:25:00"/>
    <s v="Delivered"/>
    <n v="110"/>
    <n v="64"/>
    <n v="4.99"/>
    <b v="1"/>
    <n v="5"/>
    <s v="Friday"/>
    <s v="Weekend"/>
    <s v="Order&gt;35"/>
    <x v="1"/>
  </r>
  <r>
    <n v="3"/>
    <n v="1"/>
    <s v="31-00361"/>
    <x v="4"/>
    <x v="4"/>
    <d v="1899-12-30T17:26:00"/>
    <s v="Delivered"/>
    <n v="100"/>
    <n v="63"/>
    <n v="4.99"/>
    <b v="0"/>
    <n v="5"/>
    <s v="Friday"/>
    <s v="Weekend"/>
    <s v="Order&gt;35"/>
    <x v="1"/>
  </r>
  <r>
    <n v="3"/>
    <n v="1"/>
    <s v="31-00362"/>
    <x v="4"/>
    <x v="4"/>
    <d v="1899-12-30T17:27:00"/>
    <s v="Void"/>
    <s v="N/A"/>
    <n v="25"/>
    <n v="4.99"/>
    <b v="0"/>
    <n v="5"/>
    <s v="Friday"/>
    <s v="Weekend"/>
    <s v="Order&lt;=35"/>
    <x v="1"/>
  </r>
  <r>
    <n v="3"/>
    <n v="1"/>
    <s v="31-00365"/>
    <x v="4"/>
    <x v="4"/>
    <d v="1899-12-30T17:30:00"/>
    <s v="Void"/>
    <s v="N/A"/>
    <n v="25"/>
    <n v="4.99"/>
    <b v="0"/>
    <n v="5"/>
    <s v="Friday"/>
    <s v="Weekend"/>
    <s v="Order&lt;=35"/>
    <x v="1"/>
  </r>
  <r>
    <n v="3"/>
    <n v="1"/>
    <s v="31-00364"/>
    <x v="4"/>
    <x v="4"/>
    <d v="1899-12-30T17:30:00"/>
    <s v="Delivered"/>
    <n v="117"/>
    <n v="74"/>
    <n v="4.99"/>
    <b v="1"/>
    <n v="5"/>
    <s v="Friday"/>
    <s v="Weekend"/>
    <s v="Order&gt;35"/>
    <x v="1"/>
  </r>
  <r>
    <n v="3"/>
    <n v="1"/>
    <s v="31-00363"/>
    <x v="4"/>
    <x v="4"/>
    <d v="1899-12-30T17:30:00"/>
    <s v="Delivered"/>
    <n v="98"/>
    <n v="106"/>
    <n v="4.99"/>
    <b v="0"/>
    <n v="5"/>
    <s v="Friday"/>
    <s v="Weekend"/>
    <s v="Order&gt;35"/>
    <x v="1"/>
  </r>
  <r>
    <n v="3"/>
    <n v="1"/>
    <s v="31-00366"/>
    <x v="4"/>
    <x v="4"/>
    <d v="1899-12-30T17:32:00"/>
    <s v="Delivered"/>
    <n v="68"/>
    <n v="59"/>
    <n v="4.99"/>
    <b v="0"/>
    <n v="5"/>
    <s v="Friday"/>
    <s v="Weekend"/>
    <s v="Order&gt;35"/>
    <x v="1"/>
  </r>
  <r>
    <n v="3"/>
    <n v="1"/>
    <s v="31-00367"/>
    <x v="4"/>
    <x v="4"/>
    <d v="1899-12-30T17:33:00"/>
    <s v="Void"/>
    <s v="N/A"/>
    <n v="21"/>
    <n v="4.99"/>
    <b v="0"/>
    <n v="5"/>
    <s v="Friday"/>
    <s v="Weekend"/>
    <s v="Order&lt;=35"/>
    <x v="1"/>
  </r>
  <r>
    <n v="3"/>
    <n v="1"/>
    <s v="31-00368"/>
    <x v="4"/>
    <x v="4"/>
    <d v="1899-12-30T17:33:00"/>
    <s v="Delivered"/>
    <n v="79"/>
    <n v="53"/>
    <n v="4.99"/>
    <b v="0"/>
    <n v="5"/>
    <s v="Friday"/>
    <s v="Weekend"/>
    <s v="Order&gt;35"/>
    <x v="1"/>
  </r>
  <r>
    <n v="3"/>
    <n v="1"/>
    <s v="31-00369"/>
    <x v="4"/>
    <x v="4"/>
    <d v="1899-12-30T17:35:00"/>
    <s v="Delivered"/>
    <n v="89"/>
    <n v="121"/>
    <n v="4.99"/>
    <b v="0"/>
    <n v="5"/>
    <s v="Friday"/>
    <s v="Weekend"/>
    <s v="Order&gt;35"/>
    <x v="1"/>
  </r>
  <r>
    <n v="3"/>
    <n v="1"/>
    <s v="31-00370"/>
    <x v="4"/>
    <x v="4"/>
    <d v="1899-12-30T17:37:00"/>
    <s v="Void"/>
    <s v="N/A"/>
    <n v="32"/>
    <n v="4.99"/>
    <b v="0"/>
    <n v="5"/>
    <s v="Friday"/>
    <s v="Weekend"/>
    <s v="Order&lt;=35"/>
    <x v="1"/>
  </r>
  <r>
    <n v="3"/>
    <n v="1"/>
    <s v="31-00371"/>
    <x v="4"/>
    <x v="4"/>
    <d v="1899-12-30T17:39:00"/>
    <s v="Delivered"/>
    <n v="84"/>
    <n v="193"/>
    <n v="4.99"/>
    <b v="0"/>
    <n v="5"/>
    <s v="Friday"/>
    <s v="Weekend"/>
    <s v="Order&gt;35"/>
    <x v="1"/>
  </r>
  <r>
    <n v="3"/>
    <n v="1"/>
    <s v="31-00372"/>
    <x v="4"/>
    <x v="4"/>
    <d v="1899-12-30T17:40:00"/>
    <s v="Delivered"/>
    <n v="64"/>
    <n v="236"/>
    <n v="4.99"/>
    <b v="0"/>
    <n v="5"/>
    <s v="Friday"/>
    <s v="Weekend"/>
    <s v="Order&gt;35"/>
    <x v="1"/>
  </r>
  <r>
    <n v="3"/>
    <n v="1"/>
    <s v="31-00373"/>
    <x v="4"/>
    <x v="4"/>
    <d v="1899-12-30T17:41:00"/>
    <s v="Delivered"/>
    <n v="101"/>
    <n v="42"/>
    <n v="4.99"/>
    <b v="0"/>
    <n v="5"/>
    <s v="Friday"/>
    <s v="Weekend"/>
    <s v="Order&gt;35"/>
    <x v="1"/>
  </r>
  <r>
    <n v="3"/>
    <n v="1"/>
    <s v="31-00374"/>
    <x v="4"/>
    <x v="4"/>
    <d v="1899-12-30T17:41:00"/>
    <s v="Delivered"/>
    <n v="95"/>
    <n v="58"/>
    <n v="4.99"/>
    <b v="0"/>
    <n v="5"/>
    <s v="Friday"/>
    <s v="Weekend"/>
    <s v="Order&gt;35"/>
    <x v="1"/>
  </r>
  <r>
    <n v="3"/>
    <n v="1"/>
    <s v="31-00375"/>
    <x v="4"/>
    <x v="4"/>
    <d v="1899-12-30T17:43:00"/>
    <s v="Delivered"/>
    <n v="126"/>
    <n v="88"/>
    <n v="4.99"/>
    <b v="0"/>
    <n v="5"/>
    <s v="Friday"/>
    <s v="Weekend"/>
    <s v="Order&gt;35"/>
    <x v="1"/>
  </r>
  <r>
    <n v="3"/>
    <n v="1"/>
    <s v="31-00377"/>
    <x v="4"/>
    <x v="4"/>
    <d v="1899-12-30T17:44:00"/>
    <s v="Delivered"/>
    <n v="111"/>
    <n v="65"/>
    <n v="4.99"/>
    <b v="0"/>
    <n v="5"/>
    <s v="Friday"/>
    <s v="Weekend"/>
    <s v="Order&gt;35"/>
    <x v="1"/>
  </r>
  <r>
    <n v="3"/>
    <n v="1"/>
    <s v="31-00376"/>
    <x v="4"/>
    <x v="4"/>
    <d v="1899-12-30T17:44:00"/>
    <s v="Delivered"/>
    <n v="95"/>
    <n v="91"/>
    <n v="4.99"/>
    <b v="0"/>
    <n v="5"/>
    <s v="Friday"/>
    <s v="Weekend"/>
    <s v="Order&gt;35"/>
    <x v="1"/>
  </r>
  <r>
    <n v="3"/>
    <n v="1"/>
    <s v="31-00378"/>
    <x v="4"/>
    <x v="4"/>
    <d v="1899-12-30T17:51:00"/>
    <s v="Delivered"/>
    <n v="121"/>
    <n v="74"/>
    <n v="4.99"/>
    <b v="0"/>
    <n v="5"/>
    <s v="Friday"/>
    <s v="Weekend"/>
    <s v="Order&gt;35"/>
    <x v="1"/>
  </r>
  <r>
    <n v="3"/>
    <n v="1"/>
    <s v="31-00379"/>
    <x v="4"/>
    <x v="4"/>
    <d v="1899-12-30T17:52:00"/>
    <s v="Delivered"/>
    <n v="98"/>
    <n v="50"/>
    <n v="4.99"/>
    <b v="1"/>
    <n v="5"/>
    <s v="Friday"/>
    <s v="Weekend"/>
    <s v="Order&gt;35"/>
    <x v="1"/>
  </r>
  <r>
    <n v="3"/>
    <n v="1"/>
    <s v="31-00380"/>
    <x v="4"/>
    <x v="4"/>
    <d v="1899-12-30T17:57:00"/>
    <s v="Delivered"/>
    <n v="109"/>
    <n v="69"/>
    <n v="4.99"/>
    <b v="0"/>
    <n v="5"/>
    <s v="Friday"/>
    <s v="Weekend"/>
    <s v="Order&gt;35"/>
    <x v="1"/>
  </r>
  <r>
    <n v="3"/>
    <n v="1"/>
    <s v="31-00381"/>
    <x v="4"/>
    <x v="4"/>
    <d v="1899-12-30T17:58:00"/>
    <s v="Delivered"/>
    <n v="93"/>
    <n v="123"/>
    <n v="4.99"/>
    <b v="0"/>
    <n v="5"/>
    <s v="Friday"/>
    <s v="Weekend"/>
    <s v="Order&gt;35"/>
    <x v="1"/>
  </r>
  <r>
    <n v="3"/>
    <n v="1"/>
    <s v="31-00382"/>
    <x v="4"/>
    <x v="4"/>
    <d v="1899-12-30T18:05:00"/>
    <s v="Delivered"/>
    <n v="108"/>
    <n v="94"/>
    <n v="4.99"/>
    <b v="0"/>
    <n v="5"/>
    <s v="Friday"/>
    <s v="Weekend"/>
    <s v="Order&gt;35"/>
    <x v="2"/>
  </r>
  <r>
    <n v="3"/>
    <n v="1"/>
    <s v="31-00384"/>
    <x v="4"/>
    <x v="4"/>
    <d v="1899-12-30T18:06:00"/>
    <s v="Delivered"/>
    <n v="126"/>
    <n v="37"/>
    <n v="4.99"/>
    <b v="0"/>
    <n v="5"/>
    <s v="Friday"/>
    <s v="Weekend"/>
    <s v="Order&gt;35"/>
    <x v="2"/>
  </r>
  <r>
    <n v="3"/>
    <n v="1"/>
    <s v="31-00383"/>
    <x v="4"/>
    <x v="4"/>
    <d v="1899-12-30T18:06:00"/>
    <s v="Delivered"/>
    <n v="89"/>
    <n v="51"/>
    <n v="4.99"/>
    <b v="0"/>
    <n v="5"/>
    <s v="Friday"/>
    <s v="Weekend"/>
    <s v="Order&gt;35"/>
    <x v="2"/>
  </r>
  <r>
    <n v="3"/>
    <n v="1"/>
    <s v="31-00385"/>
    <x v="4"/>
    <x v="4"/>
    <d v="1899-12-30T18:07:00"/>
    <s v="Delivered"/>
    <n v="84"/>
    <n v="34"/>
    <n v="4.99"/>
    <b v="0"/>
    <n v="5"/>
    <s v="Friday"/>
    <s v="Weekend"/>
    <s v="Order&lt;=35"/>
    <x v="2"/>
  </r>
  <r>
    <n v="3"/>
    <n v="1"/>
    <s v="31-00386"/>
    <x v="4"/>
    <x v="4"/>
    <d v="1899-12-30T18:07:00"/>
    <s v="Delivered"/>
    <n v="97"/>
    <n v="86"/>
    <n v="4.99"/>
    <b v="0"/>
    <n v="5"/>
    <s v="Friday"/>
    <s v="Weekend"/>
    <s v="Order&gt;35"/>
    <x v="2"/>
  </r>
  <r>
    <n v="3"/>
    <n v="1"/>
    <s v="31-00388"/>
    <x v="4"/>
    <x v="4"/>
    <d v="1899-12-30T18:12:00"/>
    <s v="Delivered"/>
    <n v="113"/>
    <n v="73"/>
    <n v="4.99"/>
    <b v="0"/>
    <n v="5"/>
    <s v="Friday"/>
    <s v="Weekend"/>
    <s v="Order&gt;35"/>
    <x v="2"/>
  </r>
  <r>
    <n v="3"/>
    <n v="1"/>
    <s v="31-00387"/>
    <x v="4"/>
    <x v="4"/>
    <d v="1899-12-30T18:12:00"/>
    <s v="Delivered"/>
    <n v="140"/>
    <n v="76"/>
    <n v="4.99"/>
    <b v="0"/>
    <n v="5"/>
    <s v="Friday"/>
    <s v="Weekend"/>
    <s v="Order&gt;35"/>
    <x v="2"/>
  </r>
  <r>
    <n v="3"/>
    <n v="1"/>
    <s v="31-00390"/>
    <x v="4"/>
    <x v="4"/>
    <d v="1899-12-30T18:13:00"/>
    <s v="Delivered"/>
    <n v="154"/>
    <n v="40"/>
    <n v="4.99"/>
    <b v="0"/>
    <n v="5"/>
    <s v="Friday"/>
    <s v="Weekend"/>
    <s v="Order&gt;35"/>
    <x v="2"/>
  </r>
  <r>
    <n v="3"/>
    <n v="1"/>
    <s v="31-00389"/>
    <x v="4"/>
    <x v="4"/>
    <d v="1899-12-30T18:13:00"/>
    <s v="Delivered"/>
    <n v="124"/>
    <n v="52"/>
    <n v="4.99"/>
    <b v="0"/>
    <n v="5"/>
    <s v="Friday"/>
    <s v="Weekend"/>
    <s v="Order&gt;35"/>
    <x v="2"/>
  </r>
  <r>
    <n v="3"/>
    <n v="1"/>
    <s v="31-00391"/>
    <x v="4"/>
    <x v="4"/>
    <d v="1899-12-30T18:15:00"/>
    <s v="Delivered"/>
    <n v="106"/>
    <n v="115"/>
    <n v="4.99"/>
    <b v="1"/>
    <n v="5"/>
    <s v="Friday"/>
    <s v="Weekend"/>
    <s v="Order&gt;35"/>
    <x v="2"/>
  </r>
  <r>
    <n v="3"/>
    <n v="1"/>
    <s v="31-00393"/>
    <x v="4"/>
    <x v="4"/>
    <d v="1899-12-30T18:16:00"/>
    <s v="Delivered"/>
    <n v="115"/>
    <n v="35"/>
    <n v="4.99"/>
    <b v="0"/>
    <n v="5"/>
    <s v="Friday"/>
    <s v="Weekend"/>
    <s v="Order&lt;=35"/>
    <x v="2"/>
  </r>
  <r>
    <n v="3"/>
    <n v="1"/>
    <s v="31-00392"/>
    <x v="4"/>
    <x v="4"/>
    <d v="1899-12-30T18:16:00"/>
    <s v="Delivered"/>
    <n v="129"/>
    <n v="37"/>
    <n v="4.99"/>
    <b v="0"/>
    <n v="5"/>
    <s v="Friday"/>
    <s v="Weekend"/>
    <s v="Order&gt;35"/>
    <x v="2"/>
  </r>
  <r>
    <n v="3"/>
    <n v="1"/>
    <s v="31-00394"/>
    <x v="4"/>
    <x v="4"/>
    <d v="1899-12-30T18:17:00"/>
    <s v="Delivered"/>
    <n v="100"/>
    <n v="76"/>
    <n v="4.99"/>
    <b v="0"/>
    <n v="5"/>
    <s v="Friday"/>
    <s v="Weekend"/>
    <s v="Order&gt;35"/>
    <x v="2"/>
  </r>
  <r>
    <n v="3"/>
    <n v="1"/>
    <s v="31-00395"/>
    <x v="4"/>
    <x v="4"/>
    <d v="1899-12-30T18:18:00"/>
    <s v="Delivered"/>
    <n v="111"/>
    <n v="92"/>
    <n v="4.99"/>
    <b v="0"/>
    <n v="5"/>
    <s v="Friday"/>
    <s v="Weekend"/>
    <s v="Order&gt;35"/>
    <x v="2"/>
  </r>
  <r>
    <n v="3"/>
    <n v="1"/>
    <s v="31-00396"/>
    <x v="4"/>
    <x v="4"/>
    <d v="1899-12-30T18:20:00"/>
    <s v="Delivered"/>
    <n v="147"/>
    <n v="35"/>
    <n v="4.99"/>
    <b v="0"/>
    <n v="5"/>
    <s v="Friday"/>
    <s v="Weekend"/>
    <s v="Order&lt;=35"/>
    <x v="2"/>
  </r>
  <r>
    <n v="3"/>
    <n v="1"/>
    <s v="31-00398"/>
    <x v="4"/>
    <x v="4"/>
    <d v="1899-12-30T18:24:00"/>
    <s v="Void"/>
    <s v="N/A"/>
    <n v="21"/>
    <n v="4.99"/>
    <b v="0"/>
    <n v="5"/>
    <s v="Friday"/>
    <s v="Weekend"/>
    <s v="Order&lt;=35"/>
    <x v="2"/>
  </r>
  <r>
    <n v="3"/>
    <n v="1"/>
    <s v="31-00397"/>
    <x v="4"/>
    <x v="4"/>
    <d v="1899-12-30T18:24:00"/>
    <s v="Delivered"/>
    <n v="108"/>
    <n v="46"/>
    <n v="4.99"/>
    <b v="0"/>
    <n v="5"/>
    <s v="Friday"/>
    <s v="Weekend"/>
    <s v="Order&gt;35"/>
    <x v="2"/>
  </r>
  <r>
    <n v="3"/>
    <n v="1"/>
    <s v="31-00399"/>
    <x v="4"/>
    <x v="4"/>
    <d v="1899-12-30T18:31:00"/>
    <s v="Delivered"/>
    <n v="91"/>
    <n v="88"/>
    <n v="4.99"/>
    <b v="0"/>
    <n v="5"/>
    <s v="Friday"/>
    <s v="Weekend"/>
    <s v="Order&gt;35"/>
    <x v="2"/>
  </r>
  <r>
    <n v="3"/>
    <n v="1"/>
    <s v="31-00400"/>
    <x v="4"/>
    <x v="4"/>
    <d v="1899-12-30T18:37:00"/>
    <s v="Void"/>
    <s v="N/A"/>
    <n v="23"/>
    <n v="4.99"/>
    <b v="0"/>
    <n v="5"/>
    <s v="Friday"/>
    <s v="Weekend"/>
    <s v="Order&lt;=35"/>
    <x v="2"/>
  </r>
  <r>
    <n v="3"/>
    <n v="1"/>
    <s v="31-00401"/>
    <x v="4"/>
    <x v="4"/>
    <d v="1899-12-30T18:41:00"/>
    <s v="Void"/>
    <s v="N/A"/>
    <n v="24"/>
    <n v="4.99"/>
    <b v="0"/>
    <n v="5"/>
    <s v="Friday"/>
    <s v="Weekend"/>
    <s v="Order&lt;=35"/>
    <x v="2"/>
  </r>
  <r>
    <n v="3"/>
    <n v="1"/>
    <s v="31-00402"/>
    <x v="4"/>
    <x v="4"/>
    <d v="1899-12-30T18:42:00"/>
    <s v="Delivered"/>
    <n v="103"/>
    <n v="27"/>
    <n v="4.99"/>
    <b v="0"/>
    <n v="5"/>
    <s v="Friday"/>
    <s v="Weekend"/>
    <s v="Order&lt;=35"/>
    <x v="2"/>
  </r>
  <r>
    <n v="3"/>
    <n v="1"/>
    <s v="31-00403"/>
    <x v="4"/>
    <x v="4"/>
    <d v="1899-12-30T18:42:00"/>
    <s v="Delivered"/>
    <n v="123"/>
    <n v="31"/>
    <n v="4.99"/>
    <b v="0"/>
    <n v="5"/>
    <s v="Friday"/>
    <s v="Weekend"/>
    <s v="Order&lt;=35"/>
    <x v="2"/>
  </r>
  <r>
    <n v="3"/>
    <n v="1"/>
    <s v="31-00404"/>
    <x v="4"/>
    <x v="4"/>
    <d v="1899-12-30T18:45:00"/>
    <s v="Delivered"/>
    <n v="125"/>
    <n v="38"/>
    <n v="4.99"/>
    <b v="0"/>
    <n v="5"/>
    <s v="Friday"/>
    <s v="Weekend"/>
    <s v="Order&gt;35"/>
    <x v="2"/>
  </r>
  <r>
    <n v="3"/>
    <n v="1"/>
    <s v="31-00405"/>
    <x v="4"/>
    <x v="4"/>
    <d v="1899-12-30T18:46:00"/>
    <s v="Delivered"/>
    <n v="101"/>
    <n v="57"/>
    <n v="4.99"/>
    <b v="0"/>
    <n v="5"/>
    <s v="Friday"/>
    <s v="Weekend"/>
    <s v="Order&gt;35"/>
    <x v="2"/>
  </r>
  <r>
    <n v="3"/>
    <n v="1"/>
    <s v="31-00406"/>
    <x v="4"/>
    <x v="4"/>
    <d v="1899-12-30T18:48:00"/>
    <s v="Delivered"/>
    <n v="140"/>
    <n v="73"/>
    <n v="4.99"/>
    <b v="1"/>
    <n v="5"/>
    <s v="Friday"/>
    <s v="Weekend"/>
    <s v="Order&gt;35"/>
    <x v="2"/>
  </r>
  <r>
    <n v="3"/>
    <n v="1"/>
    <s v="31-00407"/>
    <x v="4"/>
    <x v="4"/>
    <d v="1899-12-30T18:49:00"/>
    <s v="Delivered"/>
    <n v="139"/>
    <n v="33"/>
    <n v="4.99"/>
    <b v="0"/>
    <n v="5"/>
    <s v="Friday"/>
    <s v="Weekend"/>
    <s v="Order&lt;=35"/>
    <x v="2"/>
  </r>
  <r>
    <n v="3"/>
    <n v="1"/>
    <s v="31-00409"/>
    <x v="4"/>
    <x v="4"/>
    <d v="1899-12-30T18:53:00"/>
    <s v="Delivered"/>
    <n v="68"/>
    <n v="88"/>
    <n v="4.99"/>
    <b v="0"/>
    <n v="5"/>
    <s v="Friday"/>
    <s v="Weekend"/>
    <s v="Order&gt;35"/>
    <x v="2"/>
  </r>
  <r>
    <n v="3"/>
    <n v="1"/>
    <s v="31-00408"/>
    <x v="4"/>
    <x v="4"/>
    <d v="1899-12-30T18:53:00"/>
    <s v="Delivered"/>
    <n v="94"/>
    <n v="109"/>
    <n v="4.99"/>
    <b v="0"/>
    <n v="5"/>
    <s v="Friday"/>
    <s v="Weekend"/>
    <s v="Order&gt;35"/>
    <x v="2"/>
  </r>
  <r>
    <n v="3"/>
    <n v="1"/>
    <s v="31-00411"/>
    <x v="4"/>
    <x v="4"/>
    <d v="1899-12-30T18:55:00"/>
    <s v="Delivered"/>
    <n v="127"/>
    <n v="39"/>
    <n v="4.99"/>
    <b v="0"/>
    <n v="5"/>
    <s v="Friday"/>
    <s v="Weekend"/>
    <s v="Order&gt;35"/>
    <x v="2"/>
  </r>
  <r>
    <n v="3"/>
    <n v="1"/>
    <s v="31-00410"/>
    <x v="4"/>
    <x v="4"/>
    <d v="1899-12-30T18:55:00"/>
    <s v="Delivered"/>
    <n v="91"/>
    <n v="41"/>
    <n v="4.99"/>
    <b v="0"/>
    <n v="5"/>
    <s v="Friday"/>
    <s v="Weekend"/>
    <s v="Order&gt;35"/>
    <x v="2"/>
  </r>
  <r>
    <n v="3"/>
    <n v="1"/>
    <s v="31-00412"/>
    <x v="4"/>
    <x v="4"/>
    <d v="1899-12-30T19:01:00"/>
    <s v="Delivered"/>
    <n v="111"/>
    <n v="41"/>
    <n v="4.99"/>
    <b v="0"/>
    <n v="5"/>
    <s v="Friday"/>
    <s v="Weekend"/>
    <s v="Order&gt;35"/>
    <x v="2"/>
  </r>
  <r>
    <n v="3"/>
    <n v="1"/>
    <s v="31-00413"/>
    <x v="4"/>
    <x v="4"/>
    <d v="1899-12-30T19:09:00"/>
    <s v="Delivered"/>
    <n v="101"/>
    <n v="71"/>
    <n v="4.99"/>
    <b v="0"/>
    <n v="5"/>
    <s v="Friday"/>
    <s v="Weekend"/>
    <s v="Order&gt;35"/>
    <x v="2"/>
  </r>
  <r>
    <n v="3"/>
    <n v="1"/>
    <s v="31-00414"/>
    <x v="4"/>
    <x v="4"/>
    <d v="1899-12-30T19:10:00"/>
    <s v="Delivered"/>
    <n v="122"/>
    <n v="137"/>
    <n v="4.99"/>
    <b v="0"/>
    <n v="5"/>
    <s v="Friday"/>
    <s v="Weekend"/>
    <s v="Order&gt;35"/>
    <x v="2"/>
  </r>
  <r>
    <n v="3"/>
    <n v="1"/>
    <s v="31-00415"/>
    <x v="4"/>
    <x v="4"/>
    <d v="1899-12-30T19:14:00"/>
    <s v="Delivered"/>
    <n v="141"/>
    <n v="31"/>
    <n v="4.99"/>
    <b v="0"/>
    <n v="5"/>
    <s v="Friday"/>
    <s v="Weekend"/>
    <s v="Order&lt;=35"/>
    <x v="2"/>
  </r>
  <r>
    <n v="3"/>
    <n v="1"/>
    <s v="31-00416"/>
    <x v="4"/>
    <x v="4"/>
    <d v="1899-12-30T19:33:00"/>
    <s v="Delivered"/>
    <n v="126"/>
    <n v="33"/>
    <n v="4.99"/>
    <b v="0"/>
    <n v="5"/>
    <s v="Friday"/>
    <s v="Weekend"/>
    <s v="Order&lt;=35"/>
    <x v="2"/>
  </r>
  <r>
    <n v="3"/>
    <n v="1"/>
    <s v="31-00417"/>
    <x v="4"/>
    <x v="4"/>
    <d v="1899-12-30T19:33:00"/>
    <s v="Delivered"/>
    <n v="94"/>
    <n v="33"/>
    <n v="4.99"/>
    <b v="0"/>
    <n v="5"/>
    <s v="Friday"/>
    <s v="Weekend"/>
    <s v="Order&lt;=35"/>
    <x v="2"/>
  </r>
  <r>
    <n v="3"/>
    <n v="1"/>
    <s v="31-00418"/>
    <x v="4"/>
    <x v="4"/>
    <d v="1899-12-30T19:33:00"/>
    <s v="Delivered"/>
    <n v="127"/>
    <n v="64"/>
    <n v="4.99"/>
    <b v="0"/>
    <n v="5"/>
    <s v="Friday"/>
    <s v="Weekend"/>
    <s v="Order&gt;35"/>
    <x v="2"/>
  </r>
  <r>
    <n v="3"/>
    <n v="1"/>
    <s v="31-00419"/>
    <x v="4"/>
    <x v="4"/>
    <d v="1899-12-30T19:34:00"/>
    <s v="Delivered"/>
    <n v="135"/>
    <n v="205"/>
    <n v="4.99"/>
    <b v="0"/>
    <n v="5"/>
    <s v="Friday"/>
    <s v="Weekend"/>
    <s v="Order&gt;35"/>
    <x v="2"/>
  </r>
  <r>
    <n v="3"/>
    <n v="1"/>
    <s v="31-00420"/>
    <x v="4"/>
    <x v="4"/>
    <d v="1899-12-30T19:35:00"/>
    <s v="Delivered"/>
    <n v="89"/>
    <n v="37"/>
    <n v="4.99"/>
    <b v="0"/>
    <n v="5"/>
    <s v="Friday"/>
    <s v="Weekend"/>
    <s v="Order&gt;35"/>
    <x v="2"/>
  </r>
  <r>
    <n v="3"/>
    <n v="1"/>
    <s v="31-00421"/>
    <x v="4"/>
    <x v="4"/>
    <d v="1899-12-30T19:36:00"/>
    <s v="Delivered"/>
    <n v="117"/>
    <n v="75"/>
    <n v="4.99"/>
    <b v="0"/>
    <n v="5"/>
    <s v="Friday"/>
    <s v="Weekend"/>
    <s v="Order&gt;35"/>
    <x v="2"/>
  </r>
  <r>
    <n v="3"/>
    <n v="1"/>
    <s v="31-00422"/>
    <x v="4"/>
    <x v="4"/>
    <d v="1899-12-30T19:37:00"/>
    <s v="Delivered"/>
    <n v="92"/>
    <n v="95"/>
    <n v="4.99"/>
    <b v="0"/>
    <n v="5"/>
    <s v="Friday"/>
    <s v="Weekend"/>
    <s v="Order&gt;35"/>
    <x v="2"/>
  </r>
  <r>
    <n v="3"/>
    <n v="1"/>
    <s v="31-00424"/>
    <x v="4"/>
    <x v="4"/>
    <d v="1899-12-30T19:41:00"/>
    <s v="Delivered"/>
    <n v="128"/>
    <n v="46"/>
    <n v="4.99"/>
    <b v="0"/>
    <n v="5"/>
    <s v="Friday"/>
    <s v="Weekend"/>
    <s v="Order&gt;35"/>
    <x v="2"/>
  </r>
  <r>
    <n v="3"/>
    <n v="1"/>
    <s v="31-00423"/>
    <x v="4"/>
    <x v="4"/>
    <d v="1899-12-30T19:41:00"/>
    <s v="Delivered"/>
    <n v="102"/>
    <n v="62"/>
    <n v="4.99"/>
    <b v="0"/>
    <n v="5"/>
    <s v="Friday"/>
    <s v="Weekend"/>
    <s v="Order&gt;35"/>
    <x v="2"/>
  </r>
  <r>
    <n v="3"/>
    <n v="1"/>
    <s v="31-00425"/>
    <x v="4"/>
    <x v="4"/>
    <d v="1899-12-30T19:49:00"/>
    <s v="Void"/>
    <s v="N/A"/>
    <n v="20"/>
    <n v="4.99"/>
    <b v="0"/>
    <n v="5"/>
    <s v="Friday"/>
    <s v="Weekend"/>
    <s v="Order&lt;=35"/>
    <x v="2"/>
  </r>
  <r>
    <n v="3"/>
    <n v="1"/>
    <s v="31-00426"/>
    <x v="4"/>
    <x v="4"/>
    <d v="1899-12-30T19:55:00"/>
    <s v="Delivered"/>
    <n v="89"/>
    <n v="48"/>
    <n v="4.99"/>
    <b v="0"/>
    <n v="5"/>
    <s v="Friday"/>
    <s v="Weekend"/>
    <s v="Order&gt;35"/>
    <x v="2"/>
  </r>
  <r>
    <n v="3"/>
    <n v="1"/>
    <s v="31-00427"/>
    <x v="4"/>
    <x v="4"/>
    <d v="1899-12-30T19:58:00"/>
    <s v="Delivered"/>
    <n v="104"/>
    <n v="116"/>
    <n v="4.99"/>
    <b v="0"/>
    <n v="5"/>
    <s v="Friday"/>
    <s v="Weekend"/>
    <s v="Order&gt;35"/>
    <x v="2"/>
  </r>
  <r>
    <n v="3"/>
    <n v="1"/>
    <s v="31-00428"/>
    <x v="4"/>
    <x v="4"/>
    <d v="1899-12-30T20:01:00"/>
    <s v="Void"/>
    <s v="N/A"/>
    <n v="46"/>
    <n v="4.99"/>
    <b v="0"/>
    <n v="5"/>
    <s v="Friday"/>
    <s v="Weekend"/>
    <s v="Order&gt;35"/>
    <x v="2"/>
  </r>
  <r>
    <n v="3"/>
    <n v="1"/>
    <s v="31-00429"/>
    <x v="4"/>
    <x v="4"/>
    <d v="1899-12-30T20:08:00"/>
    <s v="Void"/>
    <s v="N/A"/>
    <n v="56"/>
    <n v="4.99"/>
    <b v="0"/>
    <n v="5"/>
    <s v="Friday"/>
    <s v="Weekend"/>
    <s v="Order&gt;35"/>
    <x v="2"/>
  </r>
  <r>
    <n v="3"/>
    <n v="1"/>
    <s v="31-00430"/>
    <x v="4"/>
    <x v="4"/>
    <d v="1899-12-30T20:11:00"/>
    <s v="Void"/>
    <s v="N/A"/>
    <n v="39"/>
    <n v="4.99"/>
    <b v="0"/>
    <n v="5"/>
    <s v="Friday"/>
    <s v="Weekend"/>
    <s v="Order&gt;35"/>
    <x v="2"/>
  </r>
  <r>
    <n v="3"/>
    <n v="1"/>
    <s v="31-00431"/>
    <x v="4"/>
    <x v="4"/>
    <d v="1899-12-30T20:12:00"/>
    <s v="Void"/>
    <s v="N/A"/>
    <n v="34"/>
    <n v="4.99"/>
    <b v="0"/>
    <n v="5"/>
    <s v="Friday"/>
    <s v="Weekend"/>
    <s v="Order&lt;=35"/>
    <x v="2"/>
  </r>
  <r>
    <n v="3"/>
    <n v="1"/>
    <s v="31-00432"/>
    <x v="4"/>
    <x v="4"/>
    <d v="1899-12-30T20:13:00"/>
    <s v="Delivered"/>
    <n v="74"/>
    <n v="79"/>
    <n v="4.99"/>
    <b v="0"/>
    <n v="5"/>
    <s v="Friday"/>
    <s v="Weekend"/>
    <s v="Order&gt;35"/>
    <x v="2"/>
  </r>
  <r>
    <n v="3"/>
    <n v="1"/>
    <s v="31-00433"/>
    <x v="4"/>
    <x v="4"/>
    <d v="1899-12-30T20:15:00"/>
    <s v="Delivered"/>
    <n v="108"/>
    <n v="73"/>
    <n v="4.99"/>
    <b v="0"/>
    <n v="5"/>
    <s v="Friday"/>
    <s v="Weekend"/>
    <s v="Order&gt;35"/>
    <x v="2"/>
  </r>
  <r>
    <n v="3"/>
    <n v="1"/>
    <s v="31-00435"/>
    <x v="4"/>
    <x v="4"/>
    <d v="1899-12-30T20:26:00"/>
    <s v="Void"/>
    <s v="N/A"/>
    <n v="51"/>
    <n v="4.99"/>
    <b v="0"/>
    <n v="5"/>
    <s v="Friday"/>
    <s v="Weekend"/>
    <s v="Order&gt;35"/>
    <x v="2"/>
  </r>
  <r>
    <n v="3"/>
    <n v="1"/>
    <s v="31-00434"/>
    <x v="4"/>
    <x v="4"/>
    <d v="1899-12-30T20:26:00"/>
    <s v="Void"/>
    <s v="N/A"/>
    <n v="56"/>
    <n v="4.99"/>
    <b v="0"/>
    <n v="5"/>
    <s v="Friday"/>
    <s v="Weekend"/>
    <s v="Order&gt;35"/>
    <x v="2"/>
  </r>
  <r>
    <n v="3"/>
    <n v="1"/>
    <s v="31-00436"/>
    <x v="4"/>
    <x v="4"/>
    <d v="1899-12-30T20:28:00"/>
    <s v="Void"/>
    <s v="N/A"/>
    <n v="49"/>
    <n v="4.99"/>
    <b v="0"/>
    <n v="5"/>
    <s v="Friday"/>
    <s v="Weekend"/>
    <s v="Order&gt;35"/>
    <x v="2"/>
  </r>
  <r>
    <n v="3"/>
    <n v="1"/>
    <s v="31-00437"/>
    <x v="4"/>
    <x v="4"/>
    <d v="1899-12-30T20:40:00"/>
    <s v="Delivered"/>
    <n v="130"/>
    <n v="70"/>
    <n v="4.99"/>
    <b v="0"/>
    <n v="5"/>
    <s v="Friday"/>
    <s v="Weekend"/>
    <s v="Order&gt;35"/>
    <x v="2"/>
  </r>
  <r>
    <n v="3"/>
    <n v="1"/>
    <s v="31-00438"/>
    <x v="4"/>
    <x v="4"/>
    <d v="1899-12-30T20:49:00"/>
    <s v="Delivered"/>
    <n v="119"/>
    <n v="86"/>
    <n v="4.99"/>
    <b v="0"/>
    <n v="5"/>
    <s v="Friday"/>
    <s v="Weekend"/>
    <s v="Order&gt;35"/>
    <x v="2"/>
  </r>
  <r>
    <n v="3"/>
    <n v="1"/>
    <s v="31-00439"/>
    <x v="4"/>
    <x v="4"/>
    <d v="1899-12-30T20:50:00"/>
    <s v="Delivered"/>
    <n v="126"/>
    <n v="83"/>
    <n v="4.99"/>
    <b v="0"/>
    <n v="5"/>
    <s v="Friday"/>
    <s v="Weekend"/>
    <s v="Order&gt;35"/>
    <x v="2"/>
  </r>
  <r>
    <n v="3"/>
    <n v="1"/>
    <s v="31-00440"/>
    <x v="4"/>
    <x v="4"/>
    <d v="1899-12-30T20:51:00"/>
    <s v="Delivered"/>
    <n v="87"/>
    <n v="70"/>
    <n v="4.99"/>
    <b v="0"/>
    <n v="5"/>
    <s v="Friday"/>
    <s v="Weekend"/>
    <s v="Order&gt;35"/>
    <x v="2"/>
  </r>
  <r>
    <n v="3"/>
    <n v="1"/>
    <s v="31-00441"/>
    <x v="4"/>
    <x v="4"/>
    <d v="1899-12-30T20:54:00"/>
    <s v="Delivered"/>
    <n v="120"/>
    <n v="248"/>
    <n v="4.99"/>
    <b v="0"/>
    <n v="5"/>
    <s v="Friday"/>
    <s v="Weekend"/>
    <s v="Order&gt;35"/>
    <x v="2"/>
  </r>
  <r>
    <n v="3"/>
    <n v="1"/>
    <s v="31-00442"/>
    <x v="5"/>
    <x v="5"/>
    <d v="1899-12-30T12:28:00"/>
    <s v="Delivered"/>
    <n v="40"/>
    <n v="138"/>
    <n v="4.99"/>
    <b v="0"/>
    <n v="6"/>
    <s v="Saturday"/>
    <s v="Weekend"/>
    <s v="Order&gt;35"/>
    <x v="0"/>
  </r>
  <r>
    <n v="3"/>
    <n v="1"/>
    <s v="31-00443"/>
    <x v="5"/>
    <x v="5"/>
    <d v="1899-12-30T12:37:00"/>
    <s v="Delivered"/>
    <n v="31"/>
    <n v="27"/>
    <n v="4.99"/>
    <b v="0"/>
    <n v="6"/>
    <s v="Saturday"/>
    <s v="Weekend"/>
    <s v="Order&lt;=35"/>
    <x v="0"/>
  </r>
  <r>
    <n v="3"/>
    <n v="1"/>
    <s v="31-00444"/>
    <x v="5"/>
    <x v="5"/>
    <d v="1899-12-30T12:38:00"/>
    <s v="Delivered"/>
    <n v="26"/>
    <n v="203"/>
    <n v="4.99"/>
    <b v="0"/>
    <n v="6"/>
    <s v="Saturday"/>
    <s v="Weekend"/>
    <s v="Order&gt;35"/>
    <x v="0"/>
  </r>
  <r>
    <n v="3"/>
    <n v="1"/>
    <s v="31-00445"/>
    <x v="5"/>
    <x v="5"/>
    <d v="1899-12-30T12:39:00"/>
    <s v="Delivered"/>
    <n v="33"/>
    <n v="21"/>
    <n v="4.99"/>
    <b v="0"/>
    <n v="6"/>
    <s v="Saturday"/>
    <s v="Weekend"/>
    <s v="Order&lt;=35"/>
    <x v="0"/>
  </r>
  <r>
    <n v="3"/>
    <n v="1"/>
    <s v="31-00447"/>
    <x v="5"/>
    <x v="5"/>
    <d v="1899-12-30T12:54:00"/>
    <s v="Delivered"/>
    <n v="36"/>
    <n v="42"/>
    <n v="4.99"/>
    <b v="0"/>
    <n v="6"/>
    <s v="Saturday"/>
    <s v="Weekend"/>
    <s v="Order&gt;35"/>
    <x v="0"/>
  </r>
  <r>
    <n v="3"/>
    <n v="1"/>
    <s v="31-00446"/>
    <x v="5"/>
    <x v="5"/>
    <d v="1899-12-30T12:54:00"/>
    <s v="Delivered"/>
    <n v="28"/>
    <n v="51"/>
    <n v="4.99"/>
    <b v="0"/>
    <n v="6"/>
    <s v="Saturday"/>
    <s v="Weekend"/>
    <s v="Order&gt;35"/>
    <x v="0"/>
  </r>
  <r>
    <n v="3"/>
    <n v="1"/>
    <s v="31-00448"/>
    <x v="5"/>
    <x v="5"/>
    <d v="1899-12-30T13:00:00"/>
    <s v="Delivered"/>
    <n v="26"/>
    <n v="41"/>
    <n v="4.99"/>
    <b v="0"/>
    <n v="6"/>
    <s v="Saturday"/>
    <s v="Weekend"/>
    <s v="Order&gt;35"/>
    <x v="0"/>
  </r>
  <r>
    <n v="3"/>
    <n v="1"/>
    <s v="31-00449"/>
    <x v="5"/>
    <x v="5"/>
    <d v="1899-12-30T13:01:00"/>
    <s v="Delivered"/>
    <n v="25"/>
    <n v="81"/>
    <n v="4.99"/>
    <b v="0"/>
    <n v="6"/>
    <s v="Saturday"/>
    <s v="Weekend"/>
    <s v="Order&gt;35"/>
    <x v="0"/>
  </r>
  <r>
    <n v="3"/>
    <n v="1"/>
    <s v="31-00450"/>
    <x v="5"/>
    <x v="5"/>
    <d v="1899-12-30T13:06:00"/>
    <s v="Delivered"/>
    <n v="20"/>
    <n v="55"/>
    <n v="4.99"/>
    <b v="0"/>
    <n v="6"/>
    <s v="Saturday"/>
    <s v="Weekend"/>
    <s v="Order&gt;35"/>
    <x v="0"/>
  </r>
  <r>
    <n v="3"/>
    <n v="1"/>
    <s v="31-00451"/>
    <x v="5"/>
    <x v="5"/>
    <d v="1899-12-30T13:09:00"/>
    <s v="Delivered"/>
    <n v="36"/>
    <n v="69"/>
    <n v="4.99"/>
    <b v="0"/>
    <n v="6"/>
    <s v="Saturday"/>
    <s v="Weekend"/>
    <s v="Order&gt;35"/>
    <x v="0"/>
  </r>
  <r>
    <n v="3"/>
    <n v="1"/>
    <s v="31-00452"/>
    <x v="5"/>
    <x v="5"/>
    <d v="1899-12-30T13:11:00"/>
    <s v="Delivered"/>
    <n v="30"/>
    <n v="99"/>
    <n v="4.99"/>
    <b v="0"/>
    <n v="6"/>
    <s v="Saturday"/>
    <s v="Weekend"/>
    <s v="Order&gt;35"/>
    <x v="0"/>
  </r>
  <r>
    <n v="3"/>
    <n v="1"/>
    <s v="31-00453"/>
    <x v="5"/>
    <x v="5"/>
    <d v="1899-12-30T13:24:00"/>
    <s v="Delivered"/>
    <n v="24"/>
    <n v="45"/>
    <n v="4.99"/>
    <b v="0"/>
    <n v="6"/>
    <s v="Saturday"/>
    <s v="Weekend"/>
    <s v="Order&gt;35"/>
    <x v="0"/>
  </r>
  <r>
    <n v="3"/>
    <n v="1"/>
    <s v="31-00454"/>
    <x v="5"/>
    <x v="5"/>
    <d v="1899-12-30T13:30:00"/>
    <s v="Delivered"/>
    <n v="27"/>
    <n v="46"/>
    <n v="4.99"/>
    <b v="0"/>
    <n v="6"/>
    <s v="Saturday"/>
    <s v="Weekend"/>
    <s v="Order&gt;35"/>
    <x v="0"/>
  </r>
  <r>
    <n v="3"/>
    <n v="1"/>
    <s v="31-00455"/>
    <x v="5"/>
    <x v="5"/>
    <d v="1899-12-30T13:46:00"/>
    <s v="Delivered"/>
    <n v="35"/>
    <n v="42"/>
    <n v="4.99"/>
    <b v="0"/>
    <n v="6"/>
    <s v="Saturday"/>
    <s v="Weekend"/>
    <s v="Order&gt;35"/>
    <x v="0"/>
  </r>
  <r>
    <n v="3"/>
    <n v="1"/>
    <s v="31-00456"/>
    <x v="5"/>
    <x v="5"/>
    <d v="1899-12-30T13:55:00"/>
    <s v="Delivered"/>
    <n v="39"/>
    <n v="61"/>
    <n v="4.99"/>
    <b v="0"/>
    <n v="6"/>
    <s v="Saturday"/>
    <s v="Weekend"/>
    <s v="Order&gt;35"/>
    <x v="0"/>
  </r>
  <r>
    <n v="3"/>
    <n v="1"/>
    <s v="31-00457"/>
    <x v="5"/>
    <x v="5"/>
    <d v="1899-12-30T13:59:00"/>
    <s v="Delivered"/>
    <n v="30"/>
    <n v="74"/>
    <n v="4.99"/>
    <b v="0"/>
    <n v="6"/>
    <s v="Saturday"/>
    <s v="Weekend"/>
    <s v="Order&gt;35"/>
    <x v="0"/>
  </r>
  <r>
    <n v="3"/>
    <n v="1"/>
    <s v="31-00458"/>
    <x v="5"/>
    <x v="5"/>
    <d v="1899-12-30T14:04:00"/>
    <s v="Delivered"/>
    <n v="26"/>
    <n v="73"/>
    <n v="4.99"/>
    <b v="0"/>
    <n v="6"/>
    <s v="Saturday"/>
    <s v="Weekend"/>
    <s v="Order&gt;35"/>
    <x v="0"/>
  </r>
  <r>
    <n v="3"/>
    <n v="1"/>
    <s v="31-00459"/>
    <x v="5"/>
    <x v="5"/>
    <d v="1899-12-30T14:07:00"/>
    <s v="Delivered"/>
    <n v="27"/>
    <n v="210"/>
    <n v="4.99"/>
    <b v="0"/>
    <n v="6"/>
    <s v="Saturday"/>
    <s v="Weekend"/>
    <s v="Order&gt;35"/>
    <x v="0"/>
  </r>
  <r>
    <n v="3"/>
    <n v="1"/>
    <s v="31-00460"/>
    <x v="5"/>
    <x v="5"/>
    <d v="1899-12-30T14:16:00"/>
    <s v="Delivered"/>
    <n v="37"/>
    <n v="49"/>
    <n v="4.99"/>
    <b v="0"/>
    <n v="6"/>
    <s v="Saturday"/>
    <s v="Weekend"/>
    <s v="Order&gt;35"/>
    <x v="0"/>
  </r>
  <r>
    <n v="3"/>
    <n v="1"/>
    <s v="31-00461"/>
    <x v="5"/>
    <x v="5"/>
    <d v="1899-12-30T14:27:00"/>
    <s v="Delivered"/>
    <n v="23"/>
    <n v="112"/>
    <n v="4.99"/>
    <b v="1"/>
    <n v="6"/>
    <s v="Saturday"/>
    <s v="Weekend"/>
    <s v="Order&gt;35"/>
    <x v="0"/>
  </r>
  <r>
    <n v="3"/>
    <n v="1"/>
    <s v="31-00462"/>
    <x v="5"/>
    <x v="5"/>
    <d v="1899-12-30T14:32:00"/>
    <s v="Delivered"/>
    <n v="27"/>
    <n v="28"/>
    <n v="4.99"/>
    <b v="0"/>
    <n v="6"/>
    <s v="Saturday"/>
    <s v="Weekend"/>
    <s v="Order&lt;=35"/>
    <x v="0"/>
  </r>
  <r>
    <n v="3"/>
    <n v="1"/>
    <s v="31-00463"/>
    <x v="5"/>
    <x v="5"/>
    <d v="1899-12-30T14:37:00"/>
    <s v="Delivered"/>
    <n v="25"/>
    <n v="31"/>
    <n v="4.99"/>
    <b v="0"/>
    <n v="6"/>
    <s v="Saturday"/>
    <s v="Weekend"/>
    <s v="Order&lt;=35"/>
    <x v="0"/>
  </r>
  <r>
    <n v="3"/>
    <n v="1"/>
    <s v="31-00464"/>
    <x v="5"/>
    <x v="5"/>
    <d v="1899-12-30T14:54:00"/>
    <s v="Delivered"/>
    <n v="37"/>
    <n v="26"/>
    <n v="4.99"/>
    <b v="0"/>
    <n v="6"/>
    <s v="Saturday"/>
    <s v="Weekend"/>
    <s v="Order&lt;=35"/>
    <x v="0"/>
  </r>
  <r>
    <n v="3"/>
    <n v="1"/>
    <s v="31-00465"/>
    <x v="5"/>
    <x v="5"/>
    <d v="1899-12-30T14:55:00"/>
    <s v="Delivered"/>
    <n v="20"/>
    <n v="39"/>
    <n v="4.99"/>
    <b v="0"/>
    <n v="6"/>
    <s v="Saturday"/>
    <s v="Weekend"/>
    <s v="Order&gt;35"/>
    <x v="0"/>
  </r>
  <r>
    <n v="3"/>
    <n v="1"/>
    <s v="31-00466"/>
    <x v="5"/>
    <x v="5"/>
    <d v="1899-12-30T14:57:00"/>
    <s v="Delivered"/>
    <n v="25"/>
    <n v="85"/>
    <n v="4.99"/>
    <b v="0"/>
    <n v="6"/>
    <s v="Saturday"/>
    <s v="Weekend"/>
    <s v="Order&gt;35"/>
    <x v="0"/>
  </r>
  <r>
    <n v="3"/>
    <n v="1"/>
    <s v="31-00467"/>
    <x v="5"/>
    <x v="5"/>
    <d v="1899-12-30T15:51:00"/>
    <s v="Delivered"/>
    <n v="23"/>
    <n v="72"/>
    <n v="4.99"/>
    <b v="0"/>
    <n v="6"/>
    <s v="Saturday"/>
    <s v="Weekend"/>
    <s v="Order&gt;35"/>
    <x v="1"/>
  </r>
  <r>
    <n v="3"/>
    <n v="1"/>
    <s v="31-00468"/>
    <x v="5"/>
    <x v="5"/>
    <d v="1899-12-30T16:00:00"/>
    <s v="Delivered"/>
    <n v="53"/>
    <n v="56"/>
    <n v="4.99"/>
    <b v="0"/>
    <n v="6"/>
    <s v="Saturday"/>
    <s v="Weekend"/>
    <s v="Order&gt;35"/>
    <x v="1"/>
  </r>
  <r>
    <n v="3"/>
    <n v="1"/>
    <s v="31-00469"/>
    <x v="5"/>
    <x v="5"/>
    <d v="1899-12-30T16:01:00"/>
    <s v="Delivered"/>
    <n v="32"/>
    <n v="58"/>
    <n v="4.99"/>
    <b v="0"/>
    <n v="6"/>
    <s v="Saturday"/>
    <s v="Weekend"/>
    <s v="Order&gt;35"/>
    <x v="1"/>
  </r>
  <r>
    <n v="3"/>
    <n v="1"/>
    <s v="31-00470"/>
    <x v="5"/>
    <x v="5"/>
    <d v="1899-12-30T16:06:00"/>
    <s v="Delivered"/>
    <n v="33"/>
    <n v="31"/>
    <n v="4.99"/>
    <b v="0"/>
    <n v="6"/>
    <s v="Saturday"/>
    <s v="Weekend"/>
    <s v="Order&lt;=35"/>
    <x v="1"/>
  </r>
  <r>
    <n v="3"/>
    <n v="1"/>
    <s v="31-00471"/>
    <x v="5"/>
    <x v="5"/>
    <d v="1899-12-30T16:07:00"/>
    <s v="Delivered"/>
    <n v="55"/>
    <n v="48"/>
    <n v="4.99"/>
    <b v="0"/>
    <n v="6"/>
    <s v="Saturday"/>
    <s v="Weekend"/>
    <s v="Order&gt;35"/>
    <x v="1"/>
  </r>
  <r>
    <n v="3"/>
    <n v="1"/>
    <s v="31-00472"/>
    <x v="5"/>
    <x v="5"/>
    <d v="1899-12-30T16:19:00"/>
    <s v="Delivered"/>
    <n v="50"/>
    <n v="72"/>
    <n v="4.99"/>
    <b v="0"/>
    <n v="6"/>
    <s v="Saturday"/>
    <s v="Weekend"/>
    <s v="Order&gt;35"/>
    <x v="1"/>
  </r>
  <r>
    <n v="3"/>
    <n v="1"/>
    <s v="31-00473"/>
    <x v="5"/>
    <x v="5"/>
    <d v="1899-12-30T16:20:00"/>
    <s v="Delivered"/>
    <n v="35"/>
    <n v="94"/>
    <n v="4.99"/>
    <b v="0"/>
    <n v="6"/>
    <s v="Saturday"/>
    <s v="Weekend"/>
    <s v="Order&gt;35"/>
    <x v="1"/>
  </r>
  <r>
    <n v="3"/>
    <n v="1"/>
    <s v="31-00474"/>
    <x v="5"/>
    <x v="5"/>
    <d v="1899-12-30T16:21:00"/>
    <s v="Delivered"/>
    <n v="45"/>
    <n v="48"/>
    <n v="4.99"/>
    <b v="0"/>
    <n v="6"/>
    <s v="Saturday"/>
    <s v="Weekend"/>
    <s v="Order&gt;35"/>
    <x v="1"/>
  </r>
  <r>
    <n v="3"/>
    <n v="1"/>
    <s v="31-00475"/>
    <x v="5"/>
    <x v="5"/>
    <d v="1899-12-30T16:24:00"/>
    <s v="Delivered"/>
    <n v="41"/>
    <n v="44"/>
    <n v="4.99"/>
    <b v="0"/>
    <n v="6"/>
    <s v="Saturday"/>
    <s v="Weekend"/>
    <s v="Order&gt;35"/>
    <x v="1"/>
  </r>
  <r>
    <n v="3"/>
    <n v="1"/>
    <s v="31-00476"/>
    <x v="5"/>
    <x v="5"/>
    <d v="1899-12-30T16:24:00"/>
    <s v="Delivered"/>
    <n v="48"/>
    <n v="47"/>
    <n v="4.99"/>
    <b v="0"/>
    <n v="6"/>
    <s v="Saturday"/>
    <s v="Weekend"/>
    <s v="Order&gt;35"/>
    <x v="1"/>
  </r>
  <r>
    <n v="3"/>
    <n v="1"/>
    <s v="31-00477"/>
    <x v="5"/>
    <x v="5"/>
    <d v="1899-12-30T16:30:00"/>
    <s v="Delivered"/>
    <n v="37"/>
    <n v="50"/>
    <n v="4.99"/>
    <b v="0"/>
    <n v="6"/>
    <s v="Saturday"/>
    <s v="Weekend"/>
    <s v="Order&gt;35"/>
    <x v="1"/>
  </r>
  <r>
    <n v="3"/>
    <n v="1"/>
    <s v="31-00479"/>
    <x v="5"/>
    <x v="5"/>
    <d v="1899-12-30T16:38:00"/>
    <s v="Delivered"/>
    <n v="31"/>
    <n v="62"/>
    <n v="4.99"/>
    <b v="0"/>
    <n v="6"/>
    <s v="Saturday"/>
    <s v="Weekend"/>
    <s v="Order&gt;35"/>
    <x v="1"/>
  </r>
  <r>
    <n v="3"/>
    <n v="1"/>
    <s v="31-00478"/>
    <x v="5"/>
    <x v="5"/>
    <d v="1899-12-30T16:38:00"/>
    <s v="Delivered"/>
    <n v="44"/>
    <n v="83"/>
    <n v="4.99"/>
    <b v="0"/>
    <n v="6"/>
    <s v="Saturday"/>
    <s v="Weekend"/>
    <s v="Order&gt;35"/>
    <x v="1"/>
  </r>
  <r>
    <n v="3"/>
    <n v="1"/>
    <s v="31-00480"/>
    <x v="5"/>
    <x v="5"/>
    <d v="1899-12-30T16:41:00"/>
    <s v="Delivered"/>
    <n v="41"/>
    <n v="20"/>
    <n v="4.99"/>
    <b v="0"/>
    <n v="6"/>
    <s v="Saturday"/>
    <s v="Weekend"/>
    <s v="Order&lt;=35"/>
    <x v="1"/>
  </r>
  <r>
    <n v="3"/>
    <n v="1"/>
    <s v="31-00481"/>
    <x v="5"/>
    <x v="5"/>
    <d v="1899-12-30T16:50:00"/>
    <s v="Delivered"/>
    <n v="44"/>
    <n v="79"/>
    <n v="4.99"/>
    <b v="0"/>
    <n v="6"/>
    <s v="Saturday"/>
    <s v="Weekend"/>
    <s v="Order&gt;35"/>
    <x v="1"/>
  </r>
  <r>
    <n v="3"/>
    <n v="1"/>
    <s v="31-00482"/>
    <x v="5"/>
    <x v="5"/>
    <d v="1899-12-30T16:54:00"/>
    <s v="Delivered"/>
    <n v="37"/>
    <n v="28"/>
    <n v="4.99"/>
    <b v="0"/>
    <n v="6"/>
    <s v="Saturday"/>
    <s v="Weekend"/>
    <s v="Order&lt;=35"/>
    <x v="1"/>
  </r>
  <r>
    <n v="3"/>
    <n v="1"/>
    <s v="31-00483"/>
    <x v="5"/>
    <x v="5"/>
    <d v="1899-12-30T17:00:00"/>
    <s v="Delivered"/>
    <n v="59"/>
    <n v="37"/>
    <n v="4.99"/>
    <b v="0"/>
    <n v="6"/>
    <s v="Saturday"/>
    <s v="Weekend"/>
    <s v="Order&gt;35"/>
    <x v="1"/>
  </r>
  <r>
    <n v="3"/>
    <n v="1"/>
    <s v="31-00484"/>
    <x v="5"/>
    <x v="5"/>
    <d v="1899-12-30T17:03:00"/>
    <s v="Delivered"/>
    <n v="92"/>
    <n v="45"/>
    <n v="4.99"/>
    <b v="0"/>
    <n v="6"/>
    <s v="Saturday"/>
    <s v="Weekend"/>
    <s v="Order&gt;35"/>
    <x v="1"/>
  </r>
  <r>
    <n v="3"/>
    <n v="1"/>
    <s v="31-00485"/>
    <x v="5"/>
    <x v="5"/>
    <d v="1899-12-30T17:04:00"/>
    <s v="Void"/>
    <s v="N/A"/>
    <n v="23"/>
    <n v="4.99"/>
    <b v="0"/>
    <n v="6"/>
    <s v="Saturday"/>
    <s v="Weekend"/>
    <s v="Order&lt;=35"/>
    <x v="1"/>
  </r>
  <r>
    <n v="3"/>
    <n v="1"/>
    <s v="31-00486"/>
    <x v="5"/>
    <x v="5"/>
    <d v="1899-12-30T17:05:00"/>
    <s v="Delivered"/>
    <n v="72"/>
    <n v="93"/>
    <n v="4.99"/>
    <b v="0"/>
    <n v="6"/>
    <s v="Saturday"/>
    <s v="Weekend"/>
    <s v="Order&gt;35"/>
    <x v="1"/>
  </r>
  <r>
    <n v="3"/>
    <n v="1"/>
    <s v="31-00487"/>
    <x v="5"/>
    <x v="5"/>
    <d v="1899-12-30T17:07:00"/>
    <s v="Delivered"/>
    <n v="96"/>
    <n v="55"/>
    <n v="4.99"/>
    <b v="0"/>
    <n v="6"/>
    <s v="Saturday"/>
    <s v="Weekend"/>
    <s v="Order&gt;35"/>
    <x v="1"/>
  </r>
  <r>
    <n v="3"/>
    <n v="1"/>
    <s v="31-00488"/>
    <x v="5"/>
    <x v="5"/>
    <d v="1899-12-30T17:07:00"/>
    <s v="Delivered"/>
    <n v="105"/>
    <n v="70"/>
    <n v="4.99"/>
    <b v="0"/>
    <n v="6"/>
    <s v="Saturday"/>
    <s v="Weekend"/>
    <s v="Order&gt;35"/>
    <x v="1"/>
  </r>
  <r>
    <n v="3"/>
    <n v="1"/>
    <s v="31-00489"/>
    <x v="5"/>
    <x v="5"/>
    <d v="1899-12-30T17:08:00"/>
    <s v="Delivered"/>
    <n v="63"/>
    <n v="41"/>
    <n v="4.99"/>
    <b v="0"/>
    <n v="6"/>
    <s v="Saturday"/>
    <s v="Weekend"/>
    <s v="Order&gt;35"/>
    <x v="1"/>
  </r>
  <r>
    <n v="3"/>
    <n v="1"/>
    <s v="31-00490"/>
    <x v="5"/>
    <x v="5"/>
    <d v="1899-12-30T17:09:00"/>
    <s v="Delivered"/>
    <n v="96"/>
    <n v="76"/>
    <n v="4.99"/>
    <b v="0"/>
    <n v="6"/>
    <s v="Saturday"/>
    <s v="Weekend"/>
    <s v="Order&gt;35"/>
    <x v="1"/>
  </r>
  <r>
    <n v="3"/>
    <n v="1"/>
    <s v="31-00491"/>
    <x v="5"/>
    <x v="5"/>
    <d v="1899-12-30T17:11:00"/>
    <s v="Delivered"/>
    <n v="110"/>
    <n v="145"/>
    <n v="4.99"/>
    <b v="0"/>
    <n v="6"/>
    <s v="Saturday"/>
    <s v="Weekend"/>
    <s v="Order&gt;35"/>
    <x v="1"/>
  </r>
  <r>
    <n v="3"/>
    <n v="1"/>
    <s v="31-00492"/>
    <x v="5"/>
    <x v="5"/>
    <d v="1899-12-30T17:14:00"/>
    <s v="Delivered"/>
    <n v="74"/>
    <n v="47"/>
    <n v="4.99"/>
    <b v="0"/>
    <n v="6"/>
    <s v="Saturday"/>
    <s v="Weekend"/>
    <s v="Order&gt;35"/>
    <x v="1"/>
  </r>
  <r>
    <n v="3"/>
    <n v="1"/>
    <s v="31-00494"/>
    <x v="5"/>
    <x v="5"/>
    <d v="1899-12-30T17:18:00"/>
    <s v="Void"/>
    <s v="N/A"/>
    <n v="33"/>
    <n v="4.99"/>
    <b v="0"/>
    <n v="6"/>
    <s v="Saturday"/>
    <s v="Weekend"/>
    <s v="Order&lt;=35"/>
    <x v="1"/>
  </r>
  <r>
    <n v="3"/>
    <n v="1"/>
    <s v="31-00493"/>
    <x v="5"/>
    <x v="5"/>
    <d v="1899-12-30T17:18:00"/>
    <s v="Delivered"/>
    <n v="68"/>
    <n v="72"/>
    <n v="4.99"/>
    <b v="0"/>
    <n v="6"/>
    <s v="Saturday"/>
    <s v="Weekend"/>
    <s v="Order&gt;35"/>
    <x v="1"/>
  </r>
  <r>
    <n v="3"/>
    <n v="1"/>
    <s v="31-00495"/>
    <x v="5"/>
    <x v="5"/>
    <d v="1899-12-30T17:20:00"/>
    <s v="Delivered"/>
    <n v="67"/>
    <n v="117"/>
    <n v="4.99"/>
    <b v="0"/>
    <n v="6"/>
    <s v="Saturday"/>
    <s v="Weekend"/>
    <s v="Order&gt;35"/>
    <x v="1"/>
  </r>
  <r>
    <n v="3"/>
    <n v="1"/>
    <s v="31-00497"/>
    <x v="5"/>
    <x v="5"/>
    <d v="1899-12-30T17:22:00"/>
    <s v="Delivered"/>
    <n v="87"/>
    <n v="37"/>
    <n v="4.99"/>
    <b v="0"/>
    <n v="6"/>
    <s v="Saturday"/>
    <s v="Weekend"/>
    <s v="Order&gt;35"/>
    <x v="1"/>
  </r>
  <r>
    <n v="3"/>
    <n v="1"/>
    <s v="31-00496"/>
    <x v="5"/>
    <x v="5"/>
    <d v="1899-12-30T17:22:00"/>
    <s v="Delivered"/>
    <n v="103"/>
    <n v="72"/>
    <n v="4.99"/>
    <b v="0"/>
    <n v="6"/>
    <s v="Saturday"/>
    <s v="Weekend"/>
    <s v="Order&gt;35"/>
    <x v="1"/>
  </r>
  <r>
    <n v="3"/>
    <n v="1"/>
    <s v="31-00500"/>
    <x v="5"/>
    <x v="5"/>
    <d v="1899-12-30T17:23:00"/>
    <s v="Void"/>
    <s v="N/A"/>
    <n v="25"/>
    <n v="4.99"/>
    <b v="0"/>
    <n v="6"/>
    <s v="Saturday"/>
    <s v="Weekend"/>
    <s v="Order&lt;=35"/>
    <x v="1"/>
  </r>
  <r>
    <n v="3"/>
    <n v="1"/>
    <s v="31-00498"/>
    <x v="5"/>
    <x v="5"/>
    <d v="1899-12-30T17:23:00"/>
    <s v="Delivered"/>
    <n v="71"/>
    <n v="81"/>
    <n v="4.99"/>
    <b v="0"/>
    <n v="6"/>
    <s v="Saturday"/>
    <s v="Weekend"/>
    <s v="Order&gt;35"/>
    <x v="1"/>
  </r>
  <r>
    <n v="3"/>
    <n v="1"/>
    <s v="31-00499"/>
    <x v="5"/>
    <x v="5"/>
    <d v="1899-12-30T17:23:00"/>
    <s v="Delivered"/>
    <n v="126"/>
    <n v="196"/>
    <n v="4.99"/>
    <b v="0"/>
    <n v="6"/>
    <s v="Saturday"/>
    <s v="Weekend"/>
    <s v="Order&gt;35"/>
    <x v="1"/>
  </r>
  <r>
    <n v="3"/>
    <n v="1"/>
    <s v="31-00501"/>
    <x v="5"/>
    <x v="5"/>
    <d v="1899-12-30T17:25:00"/>
    <s v="Delivered"/>
    <n v="84"/>
    <n v="44"/>
    <n v="4.99"/>
    <b v="1"/>
    <n v="6"/>
    <s v="Saturday"/>
    <s v="Weekend"/>
    <s v="Order&gt;35"/>
    <x v="1"/>
  </r>
  <r>
    <n v="3"/>
    <n v="1"/>
    <s v="31-00502"/>
    <x v="5"/>
    <x v="5"/>
    <d v="1899-12-30T17:27:00"/>
    <s v="Delivered"/>
    <n v="88"/>
    <n v="168"/>
    <n v="4.99"/>
    <b v="1"/>
    <n v="6"/>
    <s v="Saturday"/>
    <s v="Weekend"/>
    <s v="Order&gt;35"/>
    <x v="1"/>
  </r>
  <r>
    <n v="3"/>
    <n v="1"/>
    <s v="31-00503"/>
    <x v="5"/>
    <x v="5"/>
    <d v="1899-12-30T17:28:00"/>
    <s v="Delivered"/>
    <n v="66"/>
    <n v="63"/>
    <n v="4.99"/>
    <b v="0"/>
    <n v="6"/>
    <s v="Saturday"/>
    <s v="Weekend"/>
    <s v="Order&gt;35"/>
    <x v="1"/>
  </r>
  <r>
    <n v="3"/>
    <n v="1"/>
    <s v="31-00504"/>
    <x v="5"/>
    <x v="5"/>
    <d v="1899-12-30T17:30:00"/>
    <s v="Delivered"/>
    <n v="98"/>
    <n v="67"/>
    <n v="4.99"/>
    <b v="0"/>
    <n v="6"/>
    <s v="Saturday"/>
    <s v="Weekend"/>
    <s v="Order&gt;35"/>
    <x v="1"/>
  </r>
  <r>
    <n v="3"/>
    <n v="1"/>
    <s v="31-00505"/>
    <x v="5"/>
    <x v="5"/>
    <d v="1899-12-30T17:30:00"/>
    <s v="Delivered"/>
    <n v="87"/>
    <n v="104"/>
    <n v="4.99"/>
    <b v="0"/>
    <n v="6"/>
    <s v="Saturday"/>
    <s v="Weekend"/>
    <s v="Order&gt;35"/>
    <x v="1"/>
  </r>
  <r>
    <n v="3"/>
    <n v="1"/>
    <s v="31-00506"/>
    <x v="5"/>
    <x v="5"/>
    <d v="1899-12-30T17:31:00"/>
    <s v="Void"/>
    <s v="N/A"/>
    <n v="27"/>
    <n v="4.99"/>
    <b v="0"/>
    <n v="6"/>
    <s v="Saturday"/>
    <s v="Weekend"/>
    <s v="Order&lt;=35"/>
    <x v="1"/>
  </r>
  <r>
    <n v="3"/>
    <n v="1"/>
    <s v="31-00507"/>
    <x v="5"/>
    <x v="5"/>
    <d v="1899-12-30T17:32:00"/>
    <s v="Void"/>
    <s v="N/A"/>
    <n v="32"/>
    <n v="4.99"/>
    <b v="0"/>
    <n v="6"/>
    <s v="Saturday"/>
    <s v="Weekend"/>
    <s v="Order&lt;=35"/>
    <x v="1"/>
  </r>
  <r>
    <n v="3"/>
    <n v="1"/>
    <s v="31-00508"/>
    <x v="5"/>
    <x v="5"/>
    <d v="1899-12-30T17:32:00"/>
    <s v="Delivered"/>
    <n v="81"/>
    <n v="92"/>
    <n v="4.99"/>
    <b v="1"/>
    <n v="6"/>
    <s v="Saturday"/>
    <s v="Weekend"/>
    <s v="Order&gt;35"/>
    <x v="1"/>
  </r>
  <r>
    <n v="3"/>
    <n v="1"/>
    <s v="31-00509"/>
    <x v="5"/>
    <x v="5"/>
    <d v="1899-12-30T17:33:00"/>
    <s v="Void"/>
    <s v="N/A"/>
    <n v="28"/>
    <n v="4.99"/>
    <b v="0"/>
    <n v="6"/>
    <s v="Saturday"/>
    <s v="Weekend"/>
    <s v="Order&lt;=35"/>
    <x v="1"/>
  </r>
  <r>
    <n v="3"/>
    <n v="1"/>
    <s v="31-00511"/>
    <x v="5"/>
    <x v="5"/>
    <d v="1899-12-30T17:34:00"/>
    <s v="Void"/>
    <s v="N/A"/>
    <n v="31"/>
    <n v="4.99"/>
    <b v="0"/>
    <n v="6"/>
    <s v="Saturday"/>
    <s v="Weekend"/>
    <s v="Order&lt;=35"/>
    <x v="1"/>
  </r>
  <r>
    <n v="3"/>
    <n v="1"/>
    <s v="31-00510"/>
    <x v="5"/>
    <x v="5"/>
    <d v="1899-12-30T17:34:00"/>
    <s v="Delivered"/>
    <n v="73"/>
    <n v="229"/>
    <n v="4.99"/>
    <b v="0"/>
    <n v="6"/>
    <s v="Saturday"/>
    <s v="Weekend"/>
    <s v="Order&gt;35"/>
    <x v="1"/>
  </r>
  <r>
    <n v="3"/>
    <n v="1"/>
    <s v="31-00513"/>
    <x v="5"/>
    <x v="5"/>
    <d v="1899-12-30T17:35:00"/>
    <s v="Delivered"/>
    <n v="112"/>
    <n v="38"/>
    <n v="4.99"/>
    <b v="0"/>
    <n v="6"/>
    <s v="Saturday"/>
    <s v="Weekend"/>
    <s v="Order&gt;35"/>
    <x v="1"/>
  </r>
  <r>
    <n v="3"/>
    <n v="1"/>
    <s v="31-00514"/>
    <x v="5"/>
    <x v="5"/>
    <d v="1899-12-30T17:35:00"/>
    <s v="Delivered"/>
    <n v="119"/>
    <n v="54"/>
    <n v="4.99"/>
    <b v="0"/>
    <n v="6"/>
    <s v="Saturday"/>
    <s v="Weekend"/>
    <s v="Order&gt;35"/>
    <x v="1"/>
  </r>
  <r>
    <n v="3"/>
    <n v="1"/>
    <s v="31-00512"/>
    <x v="5"/>
    <x v="5"/>
    <d v="1899-12-30T17:35:00"/>
    <s v="Delivered"/>
    <n v="106"/>
    <n v="91"/>
    <n v="4.99"/>
    <b v="0"/>
    <n v="6"/>
    <s v="Saturday"/>
    <s v="Weekend"/>
    <s v="Order&gt;35"/>
    <x v="1"/>
  </r>
  <r>
    <n v="3"/>
    <n v="1"/>
    <s v="31-00515"/>
    <x v="5"/>
    <x v="5"/>
    <d v="1899-12-30T17:36:00"/>
    <s v="Delivered"/>
    <n v="112"/>
    <n v="44"/>
    <n v="4.99"/>
    <b v="0"/>
    <n v="6"/>
    <s v="Saturday"/>
    <s v="Weekend"/>
    <s v="Order&gt;35"/>
    <x v="1"/>
  </r>
  <r>
    <n v="3"/>
    <n v="1"/>
    <s v="31-00516"/>
    <x v="5"/>
    <x v="5"/>
    <d v="1899-12-30T17:38:00"/>
    <s v="Void"/>
    <s v="N/A"/>
    <n v="21"/>
    <n v="4.99"/>
    <b v="0"/>
    <n v="6"/>
    <s v="Saturday"/>
    <s v="Weekend"/>
    <s v="Order&lt;=35"/>
    <x v="1"/>
  </r>
  <r>
    <n v="3"/>
    <n v="1"/>
    <s v="31-00517"/>
    <x v="5"/>
    <x v="5"/>
    <d v="1899-12-30T17:39:00"/>
    <s v="Void"/>
    <s v="N/A"/>
    <n v="25"/>
    <n v="4.99"/>
    <b v="0"/>
    <n v="6"/>
    <s v="Saturday"/>
    <s v="Weekend"/>
    <s v="Order&lt;=35"/>
    <x v="1"/>
  </r>
  <r>
    <n v="3"/>
    <n v="1"/>
    <s v="31-00518"/>
    <x v="5"/>
    <x v="5"/>
    <d v="1899-12-30T17:39:00"/>
    <s v="Delivered"/>
    <n v="103"/>
    <n v="215"/>
    <n v="4.99"/>
    <b v="0"/>
    <n v="6"/>
    <s v="Saturday"/>
    <s v="Weekend"/>
    <s v="Order&gt;35"/>
    <x v="1"/>
  </r>
  <r>
    <n v="3"/>
    <n v="1"/>
    <s v="31-00519"/>
    <x v="5"/>
    <x v="5"/>
    <d v="1899-12-30T17:40:00"/>
    <s v="Delivered"/>
    <n v="115"/>
    <n v="63"/>
    <n v="4.99"/>
    <b v="0"/>
    <n v="6"/>
    <s v="Saturday"/>
    <s v="Weekend"/>
    <s v="Order&gt;35"/>
    <x v="1"/>
  </r>
  <r>
    <n v="3"/>
    <n v="1"/>
    <s v="31-00520"/>
    <x v="5"/>
    <x v="5"/>
    <d v="1899-12-30T17:42:00"/>
    <s v="Delivered"/>
    <n v="110"/>
    <n v="95"/>
    <n v="4.99"/>
    <b v="1"/>
    <n v="6"/>
    <s v="Saturday"/>
    <s v="Weekend"/>
    <s v="Order&gt;35"/>
    <x v="1"/>
  </r>
  <r>
    <n v="3"/>
    <n v="1"/>
    <s v="31-00521"/>
    <x v="5"/>
    <x v="5"/>
    <d v="1899-12-30T17:43:00"/>
    <s v="Delivered"/>
    <n v="92"/>
    <n v="55"/>
    <n v="4.99"/>
    <b v="0"/>
    <n v="6"/>
    <s v="Saturday"/>
    <s v="Weekend"/>
    <s v="Order&gt;35"/>
    <x v="1"/>
  </r>
  <r>
    <n v="3"/>
    <n v="1"/>
    <s v="31-00522"/>
    <x v="5"/>
    <x v="5"/>
    <d v="1899-12-30T17:44:00"/>
    <s v="Void"/>
    <s v="N/A"/>
    <n v="29"/>
    <n v="4.99"/>
    <b v="0"/>
    <n v="6"/>
    <s v="Saturday"/>
    <s v="Weekend"/>
    <s v="Order&lt;=35"/>
    <x v="1"/>
  </r>
  <r>
    <n v="3"/>
    <n v="1"/>
    <s v="31-00524"/>
    <x v="5"/>
    <x v="5"/>
    <d v="1899-12-30T17:45:00"/>
    <s v="Delivered"/>
    <n v="106"/>
    <n v="50"/>
    <n v="4.99"/>
    <b v="0"/>
    <n v="6"/>
    <s v="Saturday"/>
    <s v="Weekend"/>
    <s v="Order&gt;35"/>
    <x v="1"/>
  </r>
  <r>
    <n v="3"/>
    <n v="1"/>
    <s v="31-00523"/>
    <x v="5"/>
    <x v="5"/>
    <d v="1899-12-30T17:45:00"/>
    <s v="Delivered"/>
    <n v="108"/>
    <n v="58"/>
    <n v="4.99"/>
    <b v="0"/>
    <n v="6"/>
    <s v="Saturday"/>
    <s v="Weekend"/>
    <s v="Order&gt;35"/>
    <x v="1"/>
  </r>
  <r>
    <n v="3"/>
    <n v="1"/>
    <s v="31-00525"/>
    <x v="5"/>
    <x v="5"/>
    <d v="1899-12-30T17:46:00"/>
    <s v="Delivered"/>
    <n v="102"/>
    <n v="63"/>
    <n v="4.99"/>
    <b v="0"/>
    <n v="6"/>
    <s v="Saturday"/>
    <s v="Weekend"/>
    <s v="Order&gt;35"/>
    <x v="1"/>
  </r>
  <r>
    <n v="3"/>
    <n v="1"/>
    <s v="31-00527"/>
    <x v="5"/>
    <x v="5"/>
    <d v="1899-12-30T17:47:00"/>
    <s v="Delivered"/>
    <n v="74"/>
    <n v="57"/>
    <n v="4.99"/>
    <b v="0"/>
    <n v="6"/>
    <s v="Saturday"/>
    <s v="Weekend"/>
    <s v="Order&gt;35"/>
    <x v="1"/>
  </r>
  <r>
    <n v="3"/>
    <n v="1"/>
    <s v="31-00526"/>
    <x v="5"/>
    <x v="5"/>
    <d v="1899-12-30T17:47:00"/>
    <s v="Delivered"/>
    <n v="83"/>
    <n v="62"/>
    <n v="4.99"/>
    <b v="0"/>
    <n v="6"/>
    <s v="Saturday"/>
    <s v="Weekend"/>
    <s v="Order&gt;35"/>
    <x v="1"/>
  </r>
  <r>
    <n v="3"/>
    <n v="1"/>
    <s v="31-00528"/>
    <x v="5"/>
    <x v="5"/>
    <d v="1899-12-30T17:48:00"/>
    <s v="Delivered"/>
    <n v="111"/>
    <n v="76"/>
    <n v="4.99"/>
    <b v="0"/>
    <n v="6"/>
    <s v="Saturday"/>
    <s v="Weekend"/>
    <s v="Order&gt;35"/>
    <x v="1"/>
  </r>
  <r>
    <n v="3"/>
    <n v="1"/>
    <s v="31-00529"/>
    <x v="5"/>
    <x v="5"/>
    <d v="1899-12-30T17:49:00"/>
    <s v="Void"/>
    <s v="N/A"/>
    <n v="28"/>
    <n v="4.99"/>
    <b v="0"/>
    <n v="6"/>
    <s v="Saturday"/>
    <s v="Weekend"/>
    <s v="Order&lt;=35"/>
    <x v="1"/>
  </r>
  <r>
    <n v="3"/>
    <n v="1"/>
    <s v="31-00530"/>
    <x v="5"/>
    <x v="5"/>
    <d v="1899-12-30T17:50:00"/>
    <s v="Void"/>
    <s v="N/A"/>
    <n v="27"/>
    <n v="4.99"/>
    <b v="0"/>
    <n v="6"/>
    <s v="Saturday"/>
    <s v="Weekend"/>
    <s v="Order&lt;=35"/>
    <x v="1"/>
  </r>
  <r>
    <n v="3"/>
    <n v="1"/>
    <s v="31-00531"/>
    <x v="5"/>
    <x v="5"/>
    <d v="1899-12-30T17:53:00"/>
    <s v="Delivered"/>
    <n v="102"/>
    <n v="59"/>
    <n v="4.99"/>
    <b v="0"/>
    <n v="6"/>
    <s v="Saturday"/>
    <s v="Weekend"/>
    <s v="Order&gt;35"/>
    <x v="1"/>
  </r>
  <r>
    <n v="3"/>
    <n v="1"/>
    <s v="31-00532"/>
    <x v="5"/>
    <x v="5"/>
    <d v="1899-12-30T17:53:00"/>
    <s v="Delivered"/>
    <n v="94"/>
    <n v="80"/>
    <n v="4.99"/>
    <b v="0"/>
    <n v="6"/>
    <s v="Saturday"/>
    <s v="Weekend"/>
    <s v="Order&gt;35"/>
    <x v="1"/>
  </r>
  <r>
    <n v="3"/>
    <n v="1"/>
    <s v="31-00534"/>
    <x v="5"/>
    <x v="5"/>
    <d v="1899-12-30T17:54:00"/>
    <s v="Void"/>
    <s v="N/A"/>
    <n v="26"/>
    <n v="4.99"/>
    <b v="0"/>
    <n v="6"/>
    <s v="Saturday"/>
    <s v="Weekend"/>
    <s v="Order&lt;=35"/>
    <x v="1"/>
  </r>
  <r>
    <n v="3"/>
    <n v="1"/>
    <s v="31-00533"/>
    <x v="5"/>
    <x v="5"/>
    <d v="1899-12-30T17:54:00"/>
    <s v="Delivered"/>
    <n v="84"/>
    <n v="80"/>
    <n v="4.99"/>
    <b v="0"/>
    <n v="6"/>
    <s v="Saturday"/>
    <s v="Weekend"/>
    <s v="Order&gt;35"/>
    <x v="1"/>
  </r>
  <r>
    <n v="3"/>
    <n v="1"/>
    <s v="31-00535"/>
    <x v="5"/>
    <x v="5"/>
    <d v="1899-12-30T17:55:00"/>
    <s v="Delivered"/>
    <n v="92"/>
    <n v="66"/>
    <n v="4.99"/>
    <b v="0"/>
    <n v="6"/>
    <s v="Saturday"/>
    <s v="Weekend"/>
    <s v="Order&gt;35"/>
    <x v="1"/>
  </r>
  <r>
    <n v="3"/>
    <n v="1"/>
    <s v="31-00536"/>
    <x v="5"/>
    <x v="5"/>
    <d v="1899-12-30T17:56:00"/>
    <s v="Delivered"/>
    <n v="93"/>
    <n v="60"/>
    <n v="4.99"/>
    <b v="0"/>
    <n v="6"/>
    <s v="Saturday"/>
    <s v="Weekend"/>
    <s v="Order&gt;35"/>
    <x v="1"/>
  </r>
  <r>
    <n v="3"/>
    <n v="1"/>
    <s v="31-00537"/>
    <x v="5"/>
    <x v="5"/>
    <d v="1899-12-30T17:57:00"/>
    <s v="Void"/>
    <s v="N/A"/>
    <n v="33"/>
    <n v="4.99"/>
    <b v="0"/>
    <n v="6"/>
    <s v="Saturday"/>
    <s v="Weekend"/>
    <s v="Order&lt;=35"/>
    <x v="1"/>
  </r>
  <r>
    <n v="3"/>
    <n v="1"/>
    <s v="31-00538"/>
    <x v="5"/>
    <x v="5"/>
    <d v="1899-12-30T18:03:00"/>
    <s v="Delivered"/>
    <n v="183"/>
    <n v="43"/>
    <n v="4.99"/>
    <b v="0"/>
    <n v="6"/>
    <s v="Saturday"/>
    <s v="Weekend"/>
    <s v="Order&gt;35"/>
    <x v="2"/>
  </r>
  <r>
    <n v="3"/>
    <n v="1"/>
    <s v="31-00539"/>
    <x v="5"/>
    <x v="5"/>
    <d v="1899-12-30T18:04:00"/>
    <s v="Delivered"/>
    <n v="184"/>
    <n v="183"/>
    <n v="4.99"/>
    <b v="0"/>
    <n v="6"/>
    <s v="Saturday"/>
    <s v="Weekend"/>
    <s v="Order&gt;35"/>
    <x v="2"/>
  </r>
  <r>
    <n v="3"/>
    <n v="1"/>
    <s v="31-00540"/>
    <x v="5"/>
    <x v="5"/>
    <d v="1899-12-30T18:06:00"/>
    <s v="Delivered"/>
    <n v="114"/>
    <n v="129"/>
    <n v="4.99"/>
    <b v="1"/>
    <n v="6"/>
    <s v="Saturday"/>
    <s v="Weekend"/>
    <s v="Order&gt;35"/>
    <x v="2"/>
  </r>
  <r>
    <n v="3"/>
    <n v="1"/>
    <s v="31-00541"/>
    <x v="5"/>
    <x v="5"/>
    <d v="1899-12-30T18:07:00"/>
    <s v="Void"/>
    <s v="N/A"/>
    <n v="27"/>
    <n v="4.99"/>
    <b v="0"/>
    <n v="6"/>
    <s v="Saturday"/>
    <s v="Weekend"/>
    <s v="Order&lt;=35"/>
    <x v="2"/>
  </r>
  <r>
    <n v="3"/>
    <n v="1"/>
    <s v="31-00543"/>
    <x v="5"/>
    <x v="5"/>
    <d v="1899-12-30T18:08:00"/>
    <s v="Void"/>
    <s v="N/A"/>
    <n v="26"/>
    <n v="4.99"/>
    <b v="0"/>
    <n v="6"/>
    <s v="Saturday"/>
    <s v="Weekend"/>
    <s v="Order&lt;=35"/>
    <x v="2"/>
  </r>
  <r>
    <n v="3"/>
    <n v="1"/>
    <s v="31-00542"/>
    <x v="5"/>
    <x v="5"/>
    <d v="1899-12-30T18:08:00"/>
    <s v="Delivered"/>
    <n v="203"/>
    <n v="63"/>
    <n v="4.99"/>
    <b v="0"/>
    <n v="6"/>
    <s v="Saturday"/>
    <s v="Weekend"/>
    <s v="Order&gt;35"/>
    <x v="2"/>
  </r>
  <r>
    <n v="3"/>
    <n v="1"/>
    <s v="31-00545"/>
    <x v="5"/>
    <x v="5"/>
    <d v="1899-12-30T18:08:00"/>
    <s v="Delivered"/>
    <n v="157"/>
    <n v="77"/>
    <n v="4.99"/>
    <b v="1"/>
    <n v="6"/>
    <s v="Saturday"/>
    <s v="Weekend"/>
    <s v="Order&gt;35"/>
    <x v="2"/>
  </r>
  <r>
    <n v="3"/>
    <n v="1"/>
    <s v="31-00544"/>
    <x v="5"/>
    <x v="5"/>
    <d v="1899-12-30T18:08:00"/>
    <s v="Delivered"/>
    <n v="147"/>
    <n v="189"/>
    <n v="4.99"/>
    <b v="0"/>
    <n v="6"/>
    <s v="Saturday"/>
    <s v="Weekend"/>
    <s v="Order&gt;35"/>
    <x v="2"/>
  </r>
  <r>
    <n v="3"/>
    <n v="1"/>
    <s v="31-00546"/>
    <x v="5"/>
    <x v="5"/>
    <d v="1899-12-30T18:10:00"/>
    <s v="Delivered"/>
    <n v="160"/>
    <n v="93"/>
    <n v="4.99"/>
    <b v="0"/>
    <n v="6"/>
    <s v="Saturday"/>
    <s v="Weekend"/>
    <s v="Order&gt;35"/>
    <x v="2"/>
  </r>
  <r>
    <n v="3"/>
    <n v="1"/>
    <s v="31-00547"/>
    <x v="5"/>
    <x v="5"/>
    <d v="1899-12-30T18:11:00"/>
    <s v="Void"/>
    <s v="N/A"/>
    <n v="25"/>
    <n v="4.99"/>
    <b v="0"/>
    <n v="6"/>
    <s v="Saturday"/>
    <s v="Weekend"/>
    <s v="Order&lt;=35"/>
    <x v="2"/>
  </r>
  <r>
    <n v="3"/>
    <n v="1"/>
    <s v="31-00548"/>
    <x v="5"/>
    <x v="5"/>
    <d v="1899-12-30T18:14:00"/>
    <s v="Delivered"/>
    <n v="179"/>
    <n v="40"/>
    <n v="4.99"/>
    <b v="0"/>
    <n v="6"/>
    <s v="Saturday"/>
    <s v="Weekend"/>
    <s v="Order&gt;35"/>
    <x v="2"/>
  </r>
  <r>
    <n v="3"/>
    <n v="1"/>
    <s v="31-00549"/>
    <x v="5"/>
    <x v="5"/>
    <d v="1899-12-30T18:15:00"/>
    <s v="Delivered"/>
    <n v="174"/>
    <n v="182"/>
    <n v="4.99"/>
    <b v="0"/>
    <n v="6"/>
    <s v="Saturday"/>
    <s v="Weekend"/>
    <s v="Order&gt;35"/>
    <x v="2"/>
  </r>
  <r>
    <n v="3"/>
    <n v="1"/>
    <s v="31-00550"/>
    <x v="5"/>
    <x v="5"/>
    <d v="1899-12-30T18:17:00"/>
    <s v="Delivered"/>
    <n v="183"/>
    <n v="45"/>
    <n v="4.99"/>
    <b v="0"/>
    <n v="6"/>
    <s v="Saturday"/>
    <s v="Weekend"/>
    <s v="Order&gt;35"/>
    <x v="2"/>
  </r>
  <r>
    <n v="3"/>
    <n v="1"/>
    <s v="31-00551"/>
    <x v="5"/>
    <x v="5"/>
    <d v="1899-12-30T18:18:00"/>
    <s v="Delivered"/>
    <n v="148"/>
    <n v="38"/>
    <n v="4.99"/>
    <b v="0"/>
    <n v="6"/>
    <s v="Saturday"/>
    <s v="Weekend"/>
    <s v="Order&gt;35"/>
    <x v="2"/>
  </r>
  <r>
    <n v="3"/>
    <n v="1"/>
    <s v="31-00553"/>
    <x v="5"/>
    <x v="5"/>
    <d v="1899-12-30T18:20:00"/>
    <s v="Void"/>
    <s v="N/A"/>
    <n v="22"/>
    <n v="4.99"/>
    <b v="0"/>
    <n v="6"/>
    <s v="Saturday"/>
    <s v="Weekend"/>
    <s v="Order&lt;=35"/>
    <x v="2"/>
  </r>
  <r>
    <n v="3"/>
    <n v="1"/>
    <s v="31-00552"/>
    <x v="5"/>
    <x v="5"/>
    <d v="1899-12-30T18:20:00"/>
    <s v="Delivered"/>
    <n v="156"/>
    <n v="55"/>
    <n v="4.99"/>
    <b v="0"/>
    <n v="6"/>
    <s v="Saturday"/>
    <s v="Weekend"/>
    <s v="Order&gt;35"/>
    <x v="2"/>
  </r>
  <r>
    <n v="3"/>
    <n v="1"/>
    <s v="31-00554"/>
    <x v="5"/>
    <x v="5"/>
    <d v="1899-12-30T18:21:00"/>
    <s v="Delivered"/>
    <n v="123"/>
    <n v="45"/>
    <n v="4.99"/>
    <b v="0"/>
    <n v="6"/>
    <s v="Saturday"/>
    <s v="Weekend"/>
    <s v="Order&gt;35"/>
    <x v="2"/>
  </r>
  <r>
    <n v="3"/>
    <n v="1"/>
    <s v="31-00555"/>
    <x v="5"/>
    <x v="5"/>
    <d v="1899-12-30T18:21:00"/>
    <s v="Delivered"/>
    <n v="141"/>
    <n v="61"/>
    <n v="4.99"/>
    <b v="0"/>
    <n v="6"/>
    <s v="Saturday"/>
    <s v="Weekend"/>
    <s v="Order&gt;35"/>
    <x v="2"/>
  </r>
  <r>
    <n v="3"/>
    <n v="1"/>
    <s v="31-00556"/>
    <x v="5"/>
    <x v="5"/>
    <d v="1899-12-30T18:26:00"/>
    <s v="Delivered"/>
    <n v="151"/>
    <n v="55"/>
    <n v="4.99"/>
    <b v="0"/>
    <n v="6"/>
    <s v="Saturday"/>
    <s v="Weekend"/>
    <s v="Order&gt;35"/>
    <x v="2"/>
  </r>
  <r>
    <n v="3"/>
    <n v="1"/>
    <s v="31-00558"/>
    <x v="5"/>
    <x v="5"/>
    <d v="1899-12-30T18:26:00"/>
    <s v="Delivered"/>
    <n v="166"/>
    <n v="58"/>
    <n v="4.99"/>
    <b v="0"/>
    <n v="6"/>
    <s v="Saturday"/>
    <s v="Weekend"/>
    <s v="Order&gt;35"/>
    <x v="2"/>
  </r>
  <r>
    <n v="3"/>
    <n v="1"/>
    <s v="31-00557"/>
    <x v="5"/>
    <x v="5"/>
    <d v="1899-12-30T18:26:00"/>
    <s v="Delivered"/>
    <n v="163"/>
    <n v="63"/>
    <n v="4.99"/>
    <b v="0"/>
    <n v="6"/>
    <s v="Saturday"/>
    <s v="Weekend"/>
    <s v="Order&gt;35"/>
    <x v="2"/>
  </r>
  <r>
    <n v="3"/>
    <n v="1"/>
    <s v="31-00559"/>
    <x v="5"/>
    <x v="5"/>
    <d v="1899-12-30T18:30:00"/>
    <s v="Delivered"/>
    <n v="129"/>
    <n v="42"/>
    <n v="4.99"/>
    <b v="0"/>
    <n v="6"/>
    <s v="Saturday"/>
    <s v="Weekend"/>
    <s v="Order&gt;35"/>
    <x v="2"/>
  </r>
  <r>
    <n v="3"/>
    <n v="1"/>
    <s v="31-00561"/>
    <x v="5"/>
    <x v="5"/>
    <d v="1899-12-30T18:30:00"/>
    <s v="Delivered"/>
    <n v="162"/>
    <n v="46"/>
    <n v="4.99"/>
    <b v="0"/>
    <n v="6"/>
    <s v="Saturday"/>
    <s v="Weekend"/>
    <s v="Order&gt;35"/>
    <x v="2"/>
  </r>
  <r>
    <n v="3"/>
    <n v="1"/>
    <s v="31-00560"/>
    <x v="5"/>
    <x v="5"/>
    <d v="1899-12-30T18:30:00"/>
    <s v="Delivered"/>
    <n v="166"/>
    <n v="67"/>
    <n v="4.99"/>
    <b v="0"/>
    <n v="6"/>
    <s v="Saturday"/>
    <s v="Weekend"/>
    <s v="Order&gt;35"/>
    <x v="2"/>
  </r>
  <r>
    <n v="3"/>
    <n v="1"/>
    <s v="31-00562"/>
    <x v="5"/>
    <x v="5"/>
    <d v="1899-12-30T18:32:00"/>
    <s v="Delivered"/>
    <n v="142"/>
    <n v="40"/>
    <n v="4.99"/>
    <b v="0"/>
    <n v="6"/>
    <s v="Saturday"/>
    <s v="Weekend"/>
    <s v="Order&gt;35"/>
    <x v="2"/>
  </r>
  <r>
    <n v="3"/>
    <n v="1"/>
    <s v="31-00564"/>
    <x v="5"/>
    <x v="5"/>
    <d v="1899-12-30T18:35:00"/>
    <s v="Void"/>
    <s v="N/A"/>
    <n v="22"/>
    <n v="4.99"/>
    <b v="0"/>
    <n v="6"/>
    <s v="Saturday"/>
    <s v="Weekend"/>
    <s v="Order&lt;=35"/>
    <x v="2"/>
  </r>
  <r>
    <n v="3"/>
    <n v="1"/>
    <s v="31-00563"/>
    <x v="5"/>
    <x v="5"/>
    <d v="1899-12-30T18:35:00"/>
    <s v="Void"/>
    <s v="N/A"/>
    <n v="32"/>
    <n v="4.99"/>
    <b v="0"/>
    <n v="6"/>
    <s v="Saturday"/>
    <s v="Weekend"/>
    <s v="Order&lt;=35"/>
    <x v="2"/>
  </r>
  <r>
    <n v="3"/>
    <n v="1"/>
    <s v="31-00567"/>
    <x v="5"/>
    <x v="5"/>
    <d v="1899-12-30T18:36:00"/>
    <s v="Delivered"/>
    <n v="158"/>
    <n v="54"/>
    <n v="4.99"/>
    <b v="0"/>
    <n v="6"/>
    <s v="Saturday"/>
    <s v="Weekend"/>
    <s v="Order&gt;35"/>
    <x v="2"/>
  </r>
  <r>
    <n v="3"/>
    <n v="1"/>
    <s v="31-00566"/>
    <x v="5"/>
    <x v="5"/>
    <d v="1899-12-30T18:36:00"/>
    <s v="Delivered"/>
    <n v="188"/>
    <n v="63"/>
    <n v="4.99"/>
    <b v="1"/>
    <n v="6"/>
    <s v="Saturday"/>
    <s v="Weekend"/>
    <s v="Order&gt;35"/>
    <x v="2"/>
  </r>
  <r>
    <n v="3"/>
    <n v="1"/>
    <s v="31-00565"/>
    <x v="5"/>
    <x v="5"/>
    <d v="1899-12-30T18:36:00"/>
    <s v="Delivered"/>
    <n v="160"/>
    <n v="73"/>
    <n v="4.99"/>
    <b v="0"/>
    <n v="6"/>
    <s v="Saturday"/>
    <s v="Weekend"/>
    <s v="Order&gt;35"/>
    <x v="2"/>
  </r>
  <r>
    <n v="3"/>
    <n v="1"/>
    <s v="31-00568"/>
    <x v="5"/>
    <x v="5"/>
    <d v="1899-12-30T18:37:00"/>
    <s v="Void"/>
    <s v="N/A"/>
    <n v="29"/>
    <n v="4.99"/>
    <b v="0"/>
    <n v="6"/>
    <s v="Saturday"/>
    <s v="Weekend"/>
    <s v="Order&lt;=35"/>
    <x v="2"/>
  </r>
  <r>
    <n v="3"/>
    <n v="1"/>
    <s v="31-00569"/>
    <x v="5"/>
    <x v="5"/>
    <d v="1899-12-30T18:37:00"/>
    <s v="Delivered"/>
    <n v="177"/>
    <n v="75"/>
    <n v="4.99"/>
    <b v="1"/>
    <n v="6"/>
    <s v="Saturday"/>
    <s v="Weekend"/>
    <s v="Order&gt;35"/>
    <x v="2"/>
  </r>
  <r>
    <n v="3"/>
    <n v="1"/>
    <s v="31-00570"/>
    <x v="5"/>
    <x v="5"/>
    <d v="1899-12-30T18:37:00"/>
    <s v="Delivered"/>
    <n v="150"/>
    <n v="107"/>
    <n v="4.99"/>
    <b v="1"/>
    <n v="6"/>
    <s v="Saturday"/>
    <s v="Weekend"/>
    <s v="Order&gt;35"/>
    <x v="2"/>
  </r>
  <r>
    <n v="3"/>
    <n v="1"/>
    <s v="31-00571"/>
    <x v="5"/>
    <x v="5"/>
    <d v="1899-12-30T18:42:00"/>
    <s v="Delivered"/>
    <n v="164"/>
    <n v="50"/>
    <n v="4.99"/>
    <b v="0"/>
    <n v="6"/>
    <s v="Saturday"/>
    <s v="Weekend"/>
    <s v="Order&gt;35"/>
    <x v="2"/>
  </r>
  <r>
    <n v="3"/>
    <n v="1"/>
    <s v="31-00572"/>
    <x v="5"/>
    <x v="5"/>
    <d v="1899-12-30T18:43:00"/>
    <s v="Delivered"/>
    <n v="127"/>
    <n v="83"/>
    <n v="4.99"/>
    <b v="0"/>
    <n v="6"/>
    <s v="Saturday"/>
    <s v="Weekend"/>
    <s v="Order&gt;35"/>
    <x v="2"/>
  </r>
  <r>
    <n v="3"/>
    <n v="1"/>
    <s v="31-00573"/>
    <x v="5"/>
    <x v="5"/>
    <d v="1899-12-30T18:44:00"/>
    <s v="Delivered"/>
    <n v="160"/>
    <n v="109"/>
    <n v="4.99"/>
    <b v="0"/>
    <n v="6"/>
    <s v="Saturday"/>
    <s v="Weekend"/>
    <s v="Order&gt;35"/>
    <x v="2"/>
  </r>
  <r>
    <n v="3"/>
    <n v="1"/>
    <s v="31-00574"/>
    <x v="5"/>
    <x v="5"/>
    <d v="1899-12-30T18:46:00"/>
    <s v="Delivered"/>
    <n v="193"/>
    <n v="47"/>
    <n v="4.99"/>
    <b v="0"/>
    <n v="6"/>
    <s v="Saturday"/>
    <s v="Weekend"/>
    <s v="Order&gt;35"/>
    <x v="2"/>
  </r>
  <r>
    <n v="3"/>
    <n v="1"/>
    <s v="31-00575"/>
    <x v="5"/>
    <x v="5"/>
    <d v="1899-12-30T18:51:00"/>
    <s v="Delivered"/>
    <n v="188"/>
    <n v="86"/>
    <n v="4.99"/>
    <b v="0"/>
    <n v="6"/>
    <s v="Saturday"/>
    <s v="Weekend"/>
    <s v="Order&gt;35"/>
    <x v="2"/>
  </r>
  <r>
    <n v="3"/>
    <n v="1"/>
    <s v="31-00576"/>
    <x v="5"/>
    <x v="5"/>
    <d v="1899-12-30T18:51:00"/>
    <s v="Delivered"/>
    <n v="121"/>
    <n v="164"/>
    <n v="4.99"/>
    <b v="0"/>
    <n v="6"/>
    <s v="Saturday"/>
    <s v="Weekend"/>
    <s v="Order&gt;35"/>
    <x v="2"/>
  </r>
  <r>
    <n v="3"/>
    <n v="1"/>
    <s v="31-00577"/>
    <x v="5"/>
    <x v="5"/>
    <d v="1899-12-30T18:52:00"/>
    <s v="Void"/>
    <s v="N/A"/>
    <n v="27"/>
    <n v="4.99"/>
    <b v="0"/>
    <n v="6"/>
    <s v="Saturday"/>
    <s v="Weekend"/>
    <s v="Order&lt;=35"/>
    <x v="2"/>
  </r>
  <r>
    <n v="3"/>
    <n v="1"/>
    <s v="31-00578"/>
    <x v="5"/>
    <x v="5"/>
    <d v="1899-12-30T18:53:00"/>
    <s v="Delivered"/>
    <n v="116"/>
    <n v="250"/>
    <n v="4.99"/>
    <b v="1"/>
    <n v="6"/>
    <s v="Saturday"/>
    <s v="Weekend"/>
    <s v="Order&gt;35"/>
    <x v="2"/>
  </r>
  <r>
    <n v="3"/>
    <n v="1"/>
    <s v="31-00579"/>
    <x v="5"/>
    <x v="5"/>
    <d v="1899-12-30T18:54:00"/>
    <s v="Delivered"/>
    <n v="190"/>
    <n v="41"/>
    <n v="4.99"/>
    <b v="1"/>
    <n v="6"/>
    <s v="Saturday"/>
    <s v="Weekend"/>
    <s v="Order&gt;35"/>
    <x v="2"/>
  </r>
  <r>
    <n v="3"/>
    <n v="1"/>
    <s v="31-00580"/>
    <x v="5"/>
    <x v="5"/>
    <d v="1899-12-30T18:55:00"/>
    <s v="Delivered"/>
    <n v="193"/>
    <n v="38"/>
    <n v="4.99"/>
    <b v="0"/>
    <n v="6"/>
    <s v="Saturday"/>
    <s v="Weekend"/>
    <s v="Order&gt;35"/>
    <x v="2"/>
  </r>
  <r>
    <n v="3"/>
    <n v="1"/>
    <s v="31-00581"/>
    <x v="5"/>
    <x v="5"/>
    <d v="1899-12-30T18:55:00"/>
    <s v="Delivered"/>
    <n v="136"/>
    <n v="64"/>
    <n v="4.99"/>
    <b v="0"/>
    <n v="6"/>
    <s v="Saturday"/>
    <s v="Weekend"/>
    <s v="Order&gt;35"/>
    <x v="2"/>
  </r>
  <r>
    <n v="3"/>
    <n v="1"/>
    <s v="31-00582"/>
    <x v="5"/>
    <x v="5"/>
    <d v="1899-12-30T18:56:00"/>
    <s v="Delivered"/>
    <n v="165"/>
    <n v="250"/>
    <n v="4.99"/>
    <b v="0"/>
    <n v="6"/>
    <s v="Saturday"/>
    <s v="Weekend"/>
    <s v="Order&gt;35"/>
    <x v="2"/>
  </r>
  <r>
    <n v="3"/>
    <n v="1"/>
    <s v="31-00583"/>
    <x v="5"/>
    <x v="5"/>
    <d v="1899-12-30T18:58:00"/>
    <s v="Delivered"/>
    <n v="174"/>
    <n v="52"/>
    <n v="4.99"/>
    <b v="0"/>
    <n v="6"/>
    <s v="Saturday"/>
    <s v="Weekend"/>
    <s v="Order&gt;35"/>
    <x v="2"/>
  </r>
  <r>
    <n v="3"/>
    <n v="1"/>
    <s v="31-00584"/>
    <x v="5"/>
    <x v="5"/>
    <d v="1899-12-30T19:06:00"/>
    <s v="Delivered"/>
    <n v="109"/>
    <n v="79"/>
    <n v="4.99"/>
    <b v="0"/>
    <n v="6"/>
    <s v="Saturday"/>
    <s v="Weekend"/>
    <s v="Order&gt;35"/>
    <x v="2"/>
  </r>
  <r>
    <n v="3"/>
    <n v="1"/>
    <s v="31-00585"/>
    <x v="5"/>
    <x v="5"/>
    <d v="1899-12-30T19:08:00"/>
    <s v="Delivered"/>
    <n v="132"/>
    <n v="37"/>
    <n v="4.99"/>
    <b v="0"/>
    <n v="6"/>
    <s v="Saturday"/>
    <s v="Weekend"/>
    <s v="Order&gt;35"/>
    <x v="2"/>
  </r>
  <r>
    <n v="3"/>
    <n v="1"/>
    <s v="31-00587"/>
    <x v="5"/>
    <x v="5"/>
    <d v="1899-12-30T19:14:00"/>
    <s v="Delivered"/>
    <n v="90"/>
    <n v="59"/>
    <n v="4.99"/>
    <b v="0"/>
    <n v="6"/>
    <s v="Saturday"/>
    <s v="Weekend"/>
    <s v="Order&gt;35"/>
    <x v="2"/>
  </r>
  <r>
    <n v="3"/>
    <n v="1"/>
    <s v="31-00588"/>
    <x v="5"/>
    <x v="5"/>
    <d v="1899-12-30T19:14:00"/>
    <s v="Delivered"/>
    <n v="134"/>
    <n v="71"/>
    <n v="4.99"/>
    <b v="0"/>
    <n v="6"/>
    <s v="Saturday"/>
    <s v="Weekend"/>
    <s v="Order&gt;35"/>
    <x v="2"/>
  </r>
  <r>
    <n v="3"/>
    <n v="1"/>
    <s v="31-00589"/>
    <x v="5"/>
    <x v="5"/>
    <d v="1899-12-30T19:14:00"/>
    <s v="Delivered"/>
    <n v="159"/>
    <n v="72"/>
    <n v="4.99"/>
    <b v="0"/>
    <n v="6"/>
    <s v="Saturday"/>
    <s v="Weekend"/>
    <s v="Order&gt;35"/>
    <x v="2"/>
  </r>
  <r>
    <n v="3"/>
    <n v="1"/>
    <s v="31-00586"/>
    <x v="5"/>
    <x v="5"/>
    <d v="1899-12-30T19:14:00"/>
    <s v="Delivered"/>
    <n v="101"/>
    <n v="97"/>
    <n v="4.99"/>
    <b v="0"/>
    <n v="6"/>
    <s v="Saturday"/>
    <s v="Weekend"/>
    <s v="Order&gt;35"/>
    <x v="2"/>
  </r>
  <r>
    <n v="3"/>
    <n v="1"/>
    <s v="31-00590"/>
    <x v="5"/>
    <x v="5"/>
    <d v="1899-12-30T19:16:00"/>
    <s v="Void"/>
    <s v="N/A"/>
    <n v="22"/>
    <n v="4.99"/>
    <b v="0"/>
    <n v="6"/>
    <s v="Saturday"/>
    <s v="Weekend"/>
    <s v="Order&lt;=35"/>
    <x v="2"/>
  </r>
  <r>
    <n v="3"/>
    <n v="1"/>
    <s v="31-00591"/>
    <x v="5"/>
    <x v="5"/>
    <d v="1899-12-30T19:20:00"/>
    <s v="Void"/>
    <s v="N/A"/>
    <n v="21"/>
    <n v="4.99"/>
    <b v="0"/>
    <n v="6"/>
    <s v="Saturday"/>
    <s v="Weekend"/>
    <s v="Order&lt;=35"/>
    <x v="2"/>
  </r>
  <r>
    <n v="3"/>
    <n v="1"/>
    <s v="31-00592"/>
    <x v="5"/>
    <x v="5"/>
    <d v="1899-12-30T19:21:00"/>
    <s v="Delivered"/>
    <n v="142"/>
    <n v="29"/>
    <n v="4.99"/>
    <b v="0"/>
    <n v="6"/>
    <s v="Saturday"/>
    <s v="Weekend"/>
    <s v="Order&lt;=35"/>
    <x v="2"/>
  </r>
  <r>
    <n v="3"/>
    <n v="1"/>
    <s v="31-00593"/>
    <x v="5"/>
    <x v="5"/>
    <d v="1899-12-30T19:23:00"/>
    <s v="Delivered"/>
    <n v="98"/>
    <n v="76"/>
    <n v="4.99"/>
    <b v="0"/>
    <n v="6"/>
    <s v="Saturday"/>
    <s v="Weekend"/>
    <s v="Order&gt;35"/>
    <x v="2"/>
  </r>
  <r>
    <n v="3"/>
    <n v="1"/>
    <s v="31-00594"/>
    <x v="5"/>
    <x v="5"/>
    <d v="1899-12-30T19:24:00"/>
    <s v="Void"/>
    <s v="N/A"/>
    <n v="21"/>
    <n v="4.99"/>
    <b v="0"/>
    <n v="6"/>
    <s v="Saturday"/>
    <s v="Weekend"/>
    <s v="Order&lt;=35"/>
    <x v="2"/>
  </r>
  <r>
    <n v="3"/>
    <n v="1"/>
    <s v="31-00595"/>
    <x v="5"/>
    <x v="5"/>
    <d v="1899-12-30T19:26:00"/>
    <s v="Delivered"/>
    <n v="210"/>
    <n v="92"/>
    <n v="4.99"/>
    <b v="0"/>
    <n v="6"/>
    <s v="Saturday"/>
    <s v="Weekend"/>
    <s v="Order&gt;35"/>
    <x v="2"/>
  </r>
  <r>
    <n v="3"/>
    <n v="1"/>
    <s v="31-00597"/>
    <x v="5"/>
    <x v="5"/>
    <d v="1899-12-30T19:27:00"/>
    <s v="Delivered"/>
    <n v="144"/>
    <n v="54"/>
    <n v="4.99"/>
    <b v="0"/>
    <n v="6"/>
    <s v="Saturday"/>
    <s v="Weekend"/>
    <s v="Order&gt;35"/>
    <x v="2"/>
  </r>
  <r>
    <n v="3"/>
    <n v="1"/>
    <s v="31-00596"/>
    <x v="5"/>
    <x v="5"/>
    <d v="1899-12-30T19:27:00"/>
    <s v="Delivered"/>
    <n v="166"/>
    <n v="86"/>
    <n v="4.99"/>
    <b v="0"/>
    <n v="6"/>
    <s v="Saturday"/>
    <s v="Weekend"/>
    <s v="Order&gt;35"/>
    <x v="2"/>
  </r>
  <r>
    <n v="3"/>
    <n v="1"/>
    <s v="31-00598"/>
    <x v="5"/>
    <x v="5"/>
    <d v="1899-12-30T19:28:00"/>
    <s v="Delivered"/>
    <n v="191"/>
    <n v="32"/>
    <n v="4.99"/>
    <b v="0"/>
    <n v="6"/>
    <s v="Saturday"/>
    <s v="Weekend"/>
    <s v="Order&lt;=35"/>
    <x v="2"/>
  </r>
  <r>
    <n v="3"/>
    <n v="1"/>
    <s v="31-00599"/>
    <x v="5"/>
    <x v="5"/>
    <d v="1899-12-30T19:29:00"/>
    <s v="Delivered"/>
    <n v="182"/>
    <n v="59"/>
    <n v="4.99"/>
    <b v="0"/>
    <n v="6"/>
    <s v="Saturday"/>
    <s v="Weekend"/>
    <s v="Order&gt;35"/>
    <x v="2"/>
  </r>
  <r>
    <n v="3"/>
    <n v="1"/>
    <s v="31-00600"/>
    <x v="5"/>
    <x v="5"/>
    <d v="1899-12-30T19:30:00"/>
    <s v="Delivered"/>
    <n v="143"/>
    <n v="71"/>
    <n v="4.99"/>
    <b v="0"/>
    <n v="6"/>
    <s v="Saturday"/>
    <s v="Weekend"/>
    <s v="Order&gt;35"/>
    <x v="2"/>
  </r>
  <r>
    <n v="3"/>
    <n v="1"/>
    <s v="31-00601"/>
    <x v="5"/>
    <x v="5"/>
    <d v="1899-12-30T19:33:00"/>
    <s v="Delivered"/>
    <n v="161"/>
    <n v="33"/>
    <n v="4.99"/>
    <b v="0"/>
    <n v="6"/>
    <s v="Saturday"/>
    <s v="Weekend"/>
    <s v="Order&lt;=35"/>
    <x v="2"/>
  </r>
  <r>
    <n v="3"/>
    <n v="1"/>
    <s v="31-00602"/>
    <x v="5"/>
    <x v="5"/>
    <d v="1899-12-30T19:36:00"/>
    <s v="Delivered"/>
    <n v="104"/>
    <n v="30"/>
    <n v="4.99"/>
    <b v="0"/>
    <n v="6"/>
    <s v="Saturday"/>
    <s v="Weekend"/>
    <s v="Order&lt;=35"/>
    <x v="2"/>
  </r>
  <r>
    <n v="3"/>
    <n v="1"/>
    <s v="31-00603"/>
    <x v="5"/>
    <x v="5"/>
    <d v="1899-12-30T19:36:00"/>
    <s v="Delivered"/>
    <n v="108"/>
    <n v="36"/>
    <n v="4.99"/>
    <b v="0"/>
    <n v="6"/>
    <s v="Saturday"/>
    <s v="Weekend"/>
    <s v="Order&gt;35"/>
    <x v="2"/>
  </r>
  <r>
    <n v="3"/>
    <n v="1"/>
    <s v="31-00604"/>
    <x v="5"/>
    <x v="5"/>
    <d v="1899-12-30T19:37:00"/>
    <s v="Delivered"/>
    <n v="109"/>
    <n v="49"/>
    <n v="4.99"/>
    <b v="0"/>
    <n v="6"/>
    <s v="Saturday"/>
    <s v="Weekend"/>
    <s v="Order&gt;35"/>
    <x v="2"/>
  </r>
  <r>
    <n v="3"/>
    <n v="1"/>
    <s v="31-00605"/>
    <x v="5"/>
    <x v="5"/>
    <d v="1899-12-30T19:39:00"/>
    <s v="Delivered"/>
    <n v="186"/>
    <n v="50"/>
    <n v="4.99"/>
    <b v="0"/>
    <n v="6"/>
    <s v="Saturday"/>
    <s v="Weekend"/>
    <s v="Order&gt;35"/>
    <x v="2"/>
  </r>
  <r>
    <n v="3"/>
    <n v="1"/>
    <s v="31-00606"/>
    <x v="5"/>
    <x v="5"/>
    <d v="1899-12-30T19:44:00"/>
    <s v="Delivered"/>
    <n v="151"/>
    <n v="67"/>
    <n v="4.99"/>
    <b v="0"/>
    <n v="6"/>
    <s v="Saturday"/>
    <s v="Weekend"/>
    <s v="Order&gt;35"/>
    <x v="2"/>
  </r>
  <r>
    <n v="3"/>
    <n v="1"/>
    <s v="31-00607"/>
    <x v="5"/>
    <x v="5"/>
    <d v="1899-12-30T19:50:00"/>
    <s v="Delivered"/>
    <n v="150"/>
    <n v="35"/>
    <n v="4.99"/>
    <b v="0"/>
    <n v="6"/>
    <s v="Saturday"/>
    <s v="Weekend"/>
    <s v="Order&lt;=35"/>
    <x v="2"/>
  </r>
  <r>
    <n v="3"/>
    <n v="1"/>
    <s v="31-00608"/>
    <x v="5"/>
    <x v="5"/>
    <d v="1899-12-30T19:50:00"/>
    <s v="Delivered"/>
    <n v="109"/>
    <n v="160"/>
    <n v="4.99"/>
    <b v="0"/>
    <n v="6"/>
    <s v="Saturday"/>
    <s v="Weekend"/>
    <s v="Order&gt;35"/>
    <x v="2"/>
  </r>
  <r>
    <n v="3"/>
    <n v="1"/>
    <s v="31-00609"/>
    <x v="5"/>
    <x v="5"/>
    <d v="1899-12-30T19:52:00"/>
    <s v="Delivered"/>
    <n v="143"/>
    <n v="155"/>
    <n v="4.99"/>
    <b v="0"/>
    <n v="6"/>
    <s v="Saturday"/>
    <s v="Weekend"/>
    <s v="Order&gt;35"/>
    <x v="2"/>
  </r>
  <r>
    <n v="3"/>
    <n v="1"/>
    <s v="31-00610"/>
    <x v="5"/>
    <x v="5"/>
    <d v="1899-12-30T19:54:00"/>
    <s v="Delivered"/>
    <n v="97"/>
    <n v="72"/>
    <n v="4.99"/>
    <b v="0"/>
    <n v="6"/>
    <s v="Saturday"/>
    <s v="Weekend"/>
    <s v="Order&gt;35"/>
    <x v="2"/>
  </r>
  <r>
    <n v="3"/>
    <n v="1"/>
    <s v="31-00611"/>
    <x v="5"/>
    <x v="5"/>
    <d v="1899-12-30T19:55:00"/>
    <s v="Delivered"/>
    <n v="101"/>
    <n v="47"/>
    <n v="4.99"/>
    <b v="0"/>
    <n v="6"/>
    <s v="Saturday"/>
    <s v="Weekend"/>
    <s v="Order&gt;35"/>
    <x v="2"/>
  </r>
  <r>
    <n v="3"/>
    <n v="1"/>
    <s v="31-00612"/>
    <x v="5"/>
    <x v="5"/>
    <d v="1899-12-30T19:56:00"/>
    <s v="Delivered"/>
    <n v="126"/>
    <n v="34"/>
    <n v="4.99"/>
    <b v="0"/>
    <n v="6"/>
    <s v="Saturday"/>
    <s v="Weekend"/>
    <s v="Order&lt;=35"/>
    <x v="2"/>
  </r>
  <r>
    <n v="3"/>
    <n v="1"/>
    <s v="31-00613"/>
    <x v="5"/>
    <x v="5"/>
    <d v="1899-12-30T19:59:00"/>
    <s v="Delivered"/>
    <n v="140"/>
    <n v="28"/>
    <n v="4.99"/>
    <b v="0"/>
    <n v="6"/>
    <s v="Saturday"/>
    <s v="Weekend"/>
    <s v="Order&lt;=35"/>
    <x v="2"/>
  </r>
  <r>
    <n v="3"/>
    <n v="1"/>
    <s v="31-00614"/>
    <x v="5"/>
    <x v="5"/>
    <d v="1899-12-30T20:10:00"/>
    <s v="Void"/>
    <s v="N/A"/>
    <n v="59"/>
    <n v="4.99"/>
    <b v="0"/>
    <n v="6"/>
    <s v="Saturday"/>
    <s v="Weekend"/>
    <s v="Order&gt;35"/>
    <x v="2"/>
  </r>
  <r>
    <n v="3"/>
    <n v="1"/>
    <s v="31-00615"/>
    <x v="5"/>
    <x v="5"/>
    <d v="1899-12-30T20:15:00"/>
    <s v="Delivered"/>
    <n v="104"/>
    <n v="102"/>
    <n v="4.99"/>
    <b v="0"/>
    <n v="6"/>
    <s v="Saturday"/>
    <s v="Weekend"/>
    <s v="Order&gt;35"/>
    <x v="2"/>
  </r>
  <r>
    <n v="3"/>
    <n v="1"/>
    <s v="31-00616"/>
    <x v="5"/>
    <x v="5"/>
    <d v="1899-12-30T20:17:00"/>
    <s v="Void"/>
    <s v="N/A"/>
    <n v="45"/>
    <n v="4.99"/>
    <b v="0"/>
    <n v="6"/>
    <s v="Saturday"/>
    <s v="Weekend"/>
    <s v="Order&gt;35"/>
    <x v="2"/>
  </r>
  <r>
    <n v="3"/>
    <n v="1"/>
    <s v="31-00617"/>
    <x v="5"/>
    <x v="5"/>
    <d v="1899-12-30T20:18:00"/>
    <s v="Void"/>
    <s v="N/A"/>
    <n v="43"/>
    <n v="4.99"/>
    <b v="0"/>
    <n v="6"/>
    <s v="Saturday"/>
    <s v="Weekend"/>
    <s v="Order&gt;35"/>
    <x v="2"/>
  </r>
  <r>
    <n v="3"/>
    <n v="1"/>
    <s v="31-00618"/>
    <x v="5"/>
    <x v="5"/>
    <d v="1899-12-30T20:20:00"/>
    <s v="Void"/>
    <s v="N/A"/>
    <n v="33"/>
    <n v="4.99"/>
    <b v="0"/>
    <n v="6"/>
    <s v="Saturday"/>
    <s v="Weekend"/>
    <s v="Order&lt;=35"/>
    <x v="2"/>
  </r>
  <r>
    <n v="3"/>
    <n v="1"/>
    <s v="31-00619"/>
    <x v="5"/>
    <x v="5"/>
    <d v="1899-12-30T20:25:00"/>
    <s v="Void"/>
    <s v="N/A"/>
    <n v="54"/>
    <n v="4.99"/>
    <b v="0"/>
    <n v="6"/>
    <s v="Saturday"/>
    <s v="Weekend"/>
    <s v="Order&gt;35"/>
    <x v="2"/>
  </r>
  <r>
    <n v="3"/>
    <n v="1"/>
    <s v="31-00620"/>
    <x v="5"/>
    <x v="5"/>
    <d v="1899-12-30T20:25:00"/>
    <s v="Void"/>
    <s v="N/A"/>
    <n v="59"/>
    <n v="4.99"/>
    <b v="0"/>
    <n v="6"/>
    <s v="Saturday"/>
    <s v="Weekend"/>
    <s v="Order&gt;35"/>
    <x v="2"/>
  </r>
  <r>
    <n v="3"/>
    <n v="1"/>
    <s v="31-00621"/>
    <x v="5"/>
    <x v="5"/>
    <d v="1899-12-30T20:27:00"/>
    <s v="Void"/>
    <s v="N/A"/>
    <n v="28"/>
    <n v="4.99"/>
    <b v="0"/>
    <n v="6"/>
    <s v="Saturday"/>
    <s v="Weekend"/>
    <s v="Order&lt;=35"/>
    <x v="2"/>
  </r>
  <r>
    <n v="3"/>
    <n v="1"/>
    <s v="31-00622"/>
    <x v="5"/>
    <x v="5"/>
    <d v="1899-12-30T20:28:00"/>
    <s v="Void"/>
    <s v="N/A"/>
    <n v="52"/>
    <n v="4.99"/>
    <b v="0"/>
    <n v="6"/>
    <s v="Saturday"/>
    <s v="Weekend"/>
    <s v="Order&gt;35"/>
    <x v="2"/>
  </r>
  <r>
    <n v="3"/>
    <n v="1"/>
    <s v="31-00623"/>
    <x v="5"/>
    <x v="5"/>
    <d v="1899-12-30T20:28:00"/>
    <s v="Delivered"/>
    <n v="110"/>
    <n v="90"/>
    <n v="4.99"/>
    <b v="0"/>
    <n v="6"/>
    <s v="Saturday"/>
    <s v="Weekend"/>
    <s v="Order&gt;35"/>
    <x v="2"/>
  </r>
  <r>
    <n v="3"/>
    <n v="1"/>
    <s v="31-00624"/>
    <x v="5"/>
    <x v="5"/>
    <d v="1899-12-30T20:42:00"/>
    <s v="Void"/>
    <s v="N/A"/>
    <n v="47"/>
    <n v="4.99"/>
    <b v="0"/>
    <n v="6"/>
    <s v="Saturday"/>
    <s v="Weekend"/>
    <s v="Order&gt;35"/>
    <x v="2"/>
  </r>
  <r>
    <n v="3"/>
    <n v="1"/>
    <s v="31-00625"/>
    <x v="5"/>
    <x v="5"/>
    <d v="1899-12-30T20:43:00"/>
    <s v="Void"/>
    <s v="N/A"/>
    <n v="29"/>
    <n v="4.99"/>
    <b v="0"/>
    <n v="6"/>
    <s v="Saturday"/>
    <s v="Weekend"/>
    <s v="Order&lt;=35"/>
    <x v="2"/>
  </r>
  <r>
    <n v="3"/>
    <n v="1"/>
    <s v="31-00626"/>
    <x v="5"/>
    <x v="5"/>
    <d v="1899-12-30T20:49:00"/>
    <s v="Void"/>
    <s v="N/A"/>
    <n v="53"/>
    <n v="4.99"/>
    <b v="0"/>
    <n v="6"/>
    <s v="Saturday"/>
    <s v="Weekend"/>
    <s v="Order&gt;35"/>
    <x v="2"/>
  </r>
  <r>
    <n v="3"/>
    <n v="1"/>
    <s v="31-00627"/>
    <x v="5"/>
    <x v="5"/>
    <d v="1899-12-30T20:50:00"/>
    <s v="Delivered"/>
    <n v="133"/>
    <n v="94"/>
    <n v="4.99"/>
    <b v="1"/>
    <n v="6"/>
    <s v="Saturday"/>
    <s v="Weekend"/>
    <s v="Order&gt;35"/>
    <x v="2"/>
  </r>
  <r>
    <n v="3"/>
    <n v="1"/>
    <s v="31-00628"/>
    <x v="5"/>
    <x v="5"/>
    <d v="1899-12-30T20:54:00"/>
    <s v="Void"/>
    <s v="N/A"/>
    <n v="22"/>
    <n v="4.99"/>
    <b v="0"/>
    <n v="6"/>
    <s v="Saturday"/>
    <s v="Weekend"/>
    <s v="Order&lt;=35"/>
    <x v="2"/>
  </r>
  <r>
    <n v="3"/>
    <n v="1"/>
    <s v="31-00629"/>
    <x v="5"/>
    <x v="5"/>
    <d v="1899-12-30T20:54:00"/>
    <s v="Delivered"/>
    <n v="128"/>
    <n v="197"/>
    <n v="4.99"/>
    <b v="0"/>
    <n v="6"/>
    <s v="Saturday"/>
    <s v="Weekend"/>
    <s v="Order&gt;35"/>
    <x v="2"/>
  </r>
  <r>
    <n v="3"/>
    <n v="1"/>
    <s v="31-00630"/>
    <x v="5"/>
    <x v="5"/>
    <d v="1899-12-30T20:55:00"/>
    <s v="Void"/>
    <s v="N/A"/>
    <n v="58"/>
    <n v="4.99"/>
    <b v="0"/>
    <n v="6"/>
    <s v="Saturday"/>
    <s v="Weekend"/>
    <s v="Order&gt;35"/>
    <x v="2"/>
  </r>
  <r>
    <n v="3"/>
    <n v="1"/>
    <s v="31-00631"/>
    <x v="5"/>
    <x v="5"/>
    <d v="1899-12-30T20:58:00"/>
    <s v="Void"/>
    <s v="N/A"/>
    <n v="37"/>
    <n v="4.99"/>
    <b v="0"/>
    <n v="6"/>
    <s v="Saturday"/>
    <s v="Weekend"/>
    <s v="Order&gt;35"/>
    <x v="2"/>
  </r>
  <r>
    <n v="3"/>
    <n v="1"/>
    <s v="31-00632"/>
    <x v="6"/>
    <x v="6"/>
    <d v="1899-12-30T12:04:00"/>
    <s v="Delivered"/>
    <n v="23"/>
    <n v="79"/>
    <n v="4.99"/>
    <b v="0"/>
    <n v="7"/>
    <s v="Sunday"/>
    <s v="Weekend"/>
    <s v="Order&gt;35"/>
    <x v="0"/>
  </r>
  <r>
    <n v="3"/>
    <n v="1"/>
    <s v="31-00633"/>
    <x v="6"/>
    <x v="6"/>
    <d v="1899-12-30T12:04:00"/>
    <s v="Delivered"/>
    <n v="35"/>
    <n v="91"/>
    <n v="4.99"/>
    <b v="0"/>
    <n v="7"/>
    <s v="Sunday"/>
    <s v="Weekend"/>
    <s v="Order&gt;35"/>
    <x v="0"/>
  </r>
  <r>
    <n v="3"/>
    <n v="1"/>
    <s v="31-00634"/>
    <x v="6"/>
    <x v="6"/>
    <d v="1899-12-30T12:17:00"/>
    <s v="Delivered"/>
    <n v="21"/>
    <n v="54"/>
    <n v="4.99"/>
    <b v="0"/>
    <n v="7"/>
    <s v="Sunday"/>
    <s v="Weekend"/>
    <s v="Order&gt;35"/>
    <x v="0"/>
  </r>
  <r>
    <n v="3"/>
    <n v="1"/>
    <s v="31-00635"/>
    <x v="6"/>
    <x v="6"/>
    <d v="1899-12-30T12:53:00"/>
    <s v="Delivered"/>
    <n v="23"/>
    <n v="36"/>
    <n v="4.99"/>
    <b v="0"/>
    <n v="7"/>
    <s v="Sunday"/>
    <s v="Weekend"/>
    <s v="Order&gt;35"/>
    <x v="0"/>
  </r>
  <r>
    <n v="3"/>
    <n v="1"/>
    <s v="31-00636"/>
    <x v="6"/>
    <x v="6"/>
    <d v="1899-12-30T12:53:00"/>
    <s v="Delivered"/>
    <n v="26"/>
    <n v="39"/>
    <n v="4.99"/>
    <b v="0"/>
    <n v="7"/>
    <s v="Sunday"/>
    <s v="Weekend"/>
    <s v="Order&gt;35"/>
    <x v="0"/>
  </r>
  <r>
    <n v="3"/>
    <n v="1"/>
    <s v="31-00637"/>
    <x v="6"/>
    <x v="6"/>
    <d v="1899-12-30T13:34:00"/>
    <s v="Delivered"/>
    <n v="20"/>
    <n v="53"/>
    <n v="4.99"/>
    <b v="0"/>
    <n v="7"/>
    <s v="Sunday"/>
    <s v="Weekend"/>
    <s v="Order&gt;35"/>
    <x v="0"/>
  </r>
  <r>
    <n v="3"/>
    <n v="1"/>
    <s v="31-00638"/>
    <x v="6"/>
    <x v="6"/>
    <d v="1899-12-30T13:50:00"/>
    <s v="Delivered"/>
    <n v="36"/>
    <n v="24"/>
    <n v="4.99"/>
    <b v="0"/>
    <n v="7"/>
    <s v="Sunday"/>
    <s v="Weekend"/>
    <s v="Order&lt;=35"/>
    <x v="0"/>
  </r>
  <r>
    <n v="3"/>
    <n v="1"/>
    <s v="31-00639"/>
    <x v="6"/>
    <x v="6"/>
    <d v="1899-12-30T13:51:00"/>
    <s v="Delivered"/>
    <n v="34"/>
    <n v="80"/>
    <n v="4.99"/>
    <b v="0"/>
    <n v="7"/>
    <s v="Sunday"/>
    <s v="Weekend"/>
    <s v="Order&gt;35"/>
    <x v="0"/>
  </r>
  <r>
    <n v="3"/>
    <n v="1"/>
    <s v="31-00640"/>
    <x v="6"/>
    <x v="6"/>
    <d v="1899-12-30T13:52:00"/>
    <s v="Delivered"/>
    <n v="24"/>
    <n v="52"/>
    <n v="4.99"/>
    <b v="0"/>
    <n v="7"/>
    <s v="Sunday"/>
    <s v="Weekend"/>
    <s v="Order&gt;35"/>
    <x v="0"/>
  </r>
  <r>
    <n v="3"/>
    <n v="1"/>
    <s v="31-00641"/>
    <x v="6"/>
    <x v="6"/>
    <d v="1899-12-30T13:59:00"/>
    <s v="Delivered"/>
    <n v="33"/>
    <n v="59"/>
    <n v="4.99"/>
    <b v="0"/>
    <n v="7"/>
    <s v="Sunday"/>
    <s v="Weekend"/>
    <s v="Order&gt;35"/>
    <x v="0"/>
  </r>
  <r>
    <n v="3"/>
    <n v="1"/>
    <s v="31-00642"/>
    <x v="6"/>
    <x v="6"/>
    <d v="1899-12-30T14:11:00"/>
    <s v="Delivered"/>
    <n v="33"/>
    <n v="137"/>
    <n v="4.99"/>
    <b v="0"/>
    <n v="7"/>
    <s v="Sunday"/>
    <s v="Weekend"/>
    <s v="Order&gt;35"/>
    <x v="0"/>
  </r>
  <r>
    <n v="3"/>
    <n v="1"/>
    <s v="31-00643"/>
    <x v="6"/>
    <x v="6"/>
    <d v="1899-12-30T14:15:00"/>
    <s v="Delivered"/>
    <n v="39"/>
    <n v="46"/>
    <n v="4.99"/>
    <b v="1"/>
    <n v="7"/>
    <s v="Sunday"/>
    <s v="Weekend"/>
    <s v="Order&gt;35"/>
    <x v="0"/>
  </r>
  <r>
    <n v="3"/>
    <n v="1"/>
    <s v="31-00644"/>
    <x v="6"/>
    <x v="6"/>
    <d v="1899-12-30T14:35:00"/>
    <s v="Delivered"/>
    <n v="27"/>
    <n v="29"/>
    <n v="4.99"/>
    <b v="0"/>
    <n v="7"/>
    <s v="Sunday"/>
    <s v="Weekend"/>
    <s v="Order&lt;=35"/>
    <x v="0"/>
  </r>
  <r>
    <n v="3"/>
    <n v="1"/>
    <s v="31-00645"/>
    <x v="6"/>
    <x v="6"/>
    <d v="1899-12-30T14:38:00"/>
    <s v="Delivered"/>
    <n v="28"/>
    <n v="39"/>
    <n v="4.99"/>
    <b v="1"/>
    <n v="7"/>
    <s v="Sunday"/>
    <s v="Weekend"/>
    <s v="Order&gt;35"/>
    <x v="0"/>
  </r>
  <r>
    <n v="3"/>
    <n v="1"/>
    <s v="31-00646"/>
    <x v="6"/>
    <x v="6"/>
    <d v="1899-12-30T14:58:00"/>
    <s v="Delivered"/>
    <n v="39"/>
    <n v="63"/>
    <n v="4.99"/>
    <b v="0"/>
    <n v="7"/>
    <s v="Sunday"/>
    <s v="Weekend"/>
    <s v="Order&gt;35"/>
    <x v="0"/>
  </r>
  <r>
    <n v="3"/>
    <n v="1"/>
    <s v="31-00647"/>
    <x v="6"/>
    <x v="6"/>
    <d v="1899-12-30T15:43:00"/>
    <s v="Delivered"/>
    <n v="21"/>
    <n v="21"/>
    <n v="4.99"/>
    <b v="0"/>
    <n v="7"/>
    <s v="Sunday"/>
    <s v="Weekend"/>
    <s v="Order&lt;=35"/>
    <x v="1"/>
  </r>
  <r>
    <n v="3"/>
    <n v="1"/>
    <s v="31-00648"/>
    <x v="6"/>
    <x v="6"/>
    <d v="1899-12-30T16:05:00"/>
    <s v="Delivered"/>
    <n v="26"/>
    <n v="57"/>
    <n v="4.99"/>
    <b v="0"/>
    <n v="7"/>
    <s v="Sunday"/>
    <s v="Weekend"/>
    <s v="Order&gt;35"/>
    <x v="1"/>
  </r>
  <r>
    <n v="3"/>
    <n v="1"/>
    <s v="31-00649"/>
    <x v="6"/>
    <x v="6"/>
    <d v="1899-12-30T16:09:00"/>
    <s v="Delivered"/>
    <n v="20"/>
    <n v="50"/>
    <n v="4.99"/>
    <b v="0"/>
    <n v="7"/>
    <s v="Sunday"/>
    <s v="Weekend"/>
    <s v="Order&gt;35"/>
    <x v="1"/>
  </r>
  <r>
    <n v="3"/>
    <n v="1"/>
    <s v="31-00650"/>
    <x v="6"/>
    <x v="6"/>
    <d v="1899-12-30T16:17:00"/>
    <s v="Delivered"/>
    <n v="38"/>
    <n v="75"/>
    <n v="4.99"/>
    <b v="0"/>
    <n v="7"/>
    <s v="Sunday"/>
    <s v="Weekend"/>
    <s v="Order&gt;35"/>
    <x v="1"/>
  </r>
  <r>
    <n v="3"/>
    <n v="1"/>
    <s v="31-00651"/>
    <x v="6"/>
    <x v="6"/>
    <d v="1899-12-30T16:21:00"/>
    <s v="Delivered"/>
    <n v="30"/>
    <n v="33"/>
    <n v="4.99"/>
    <b v="0"/>
    <n v="7"/>
    <s v="Sunday"/>
    <s v="Weekend"/>
    <s v="Order&lt;=35"/>
    <x v="1"/>
  </r>
  <r>
    <n v="3"/>
    <n v="1"/>
    <s v="31-00652"/>
    <x v="6"/>
    <x v="6"/>
    <d v="1899-12-30T16:42:00"/>
    <s v="Delivered"/>
    <n v="40"/>
    <n v="126"/>
    <n v="4.99"/>
    <b v="0"/>
    <n v="7"/>
    <s v="Sunday"/>
    <s v="Weekend"/>
    <s v="Order&gt;35"/>
    <x v="1"/>
  </r>
  <r>
    <n v="3"/>
    <n v="1"/>
    <s v="31-00654"/>
    <x v="6"/>
    <x v="6"/>
    <d v="1899-12-30T16:52:00"/>
    <s v="Delivered"/>
    <n v="37"/>
    <n v="81"/>
    <n v="4.99"/>
    <b v="0"/>
    <n v="7"/>
    <s v="Sunday"/>
    <s v="Weekend"/>
    <s v="Order&gt;35"/>
    <x v="1"/>
  </r>
  <r>
    <n v="3"/>
    <n v="1"/>
    <s v="31-00653"/>
    <x v="6"/>
    <x v="6"/>
    <d v="1899-12-30T16:52:00"/>
    <s v="Delivered"/>
    <n v="36"/>
    <n v="104"/>
    <n v="4.99"/>
    <b v="0"/>
    <n v="7"/>
    <s v="Sunday"/>
    <s v="Weekend"/>
    <s v="Order&gt;35"/>
    <x v="1"/>
  </r>
  <r>
    <n v="3"/>
    <n v="1"/>
    <s v="31-00655"/>
    <x v="6"/>
    <x v="6"/>
    <d v="1899-12-30T16:53:00"/>
    <s v="Delivered"/>
    <n v="24"/>
    <n v="38"/>
    <n v="4.99"/>
    <b v="0"/>
    <n v="7"/>
    <s v="Sunday"/>
    <s v="Weekend"/>
    <s v="Order&gt;35"/>
    <x v="1"/>
  </r>
  <r>
    <n v="3"/>
    <n v="1"/>
    <s v="31-00656"/>
    <x v="6"/>
    <x v="6"/>
    <d v="1899-12-30T16:57:00"/>
    <s v="Delivered"/>
    <n v="27"/>
    <n v="40"/>
    <n v="4.99"/>
    <b v="0"/>
    <n v="7"/>
    <s v="Sunday"/>
    <s v="Weekend"/>
    <s v="Order&gt;35"/>
    <x v="1"/>
  </r>
  <r>
    <n v="3"/>
    <n v="1"/>
    <s v="31-00657"/>
    <x v="6"/>
    <x v="6"/>
    <d v="1899-12-30T17:00:00"/>
    <s v="Delivered"/>
    <n v="92"/>
    <n v="102"/>
    <n v="4.99"/>
    <b v="0"/>
    <n v="7"/>
    <s v="Sunday"/>
    <s v="Weekend"/>
    <s v="Order&gt;35"/>
    <x v="1"/>
  </r>
  <r>
    <n v="3"/>
    <n v="1"/>
    <s v="31-00658"/>
    <x v="6"/>
    <x v="6"/>
    <d v="1899-12-30T17:01:00"/>
    <s v="Void"/>
    <s v="N/A"/>
    <n v="20"/>
    <n v="4.99"/>
    <b v="0"/>
    <n v="7"/>
    <s v="Sunday"/>
    <s v="Weekend"/>
    <s v="Order&lt;=35"/>
    <x v="1"/>
  </r>
  <r>
    <n v="3"/>
    <n v="1"/>
    <s v="31-00659"/>
    <x v="6"/>
    <x v="6"/>
    <d v="1899-12-30T17:02:00"/>
    <s v="Delivered"/>
    <n v="69"/>
    <n v="47"/>
    <n v="4.99"/>
    <b v="0"/>
    <n v="7"/>
    <s v="Sunday"/>
    <s v="Weekend"/>
    <s v="Order&gt;35"/>
    <x v="1"/>
  </r>
  <r>
    <n v="3"/>
    <n v="1"/>
    <s v="31-00660"/>
    <x v="6"/>
    <x v="6"/>
    <d v="1899-12-30T17:04:00"/>
    <s v="Delivered"/>
    <n v="77"/>
    <n v="40"/>
    <n v="4.99"/>
    <b v="0"/>
    <n v="7"/>
    <s v="Sunday"/>
    <s v="Weekend"/>
    <s v="Order&gt;35"/>
    <x v="1"/>
  </r>
  <r>
    <n v="3"/>
    <n v="1"/>
    <s v="31-00661"/>
    <x v="6"/>
    <x v="6"/>
    <d v="1899-12-30T17:04:00"/>
    <s v="Delivered"/>
    <n v="108"/>
    <n v="50"/>
    <n v="4.99"/>
    <b v="0"/>
    <n v="7"/>
    <s v="Sunday"/>
    <s v="Weekend"/>
    <s v="Order&gt;35"/>
    <x v="1"/>
  </r>
  <r>
    <n v="3"/>
    <n v="1"/>
    <s v="31-00662"/>
    <x v="6"/>
    <x v="6"/>
    <d v="1899-12-30T17:07:00"/>
    <s v="Delivered"/>
    <n v="78"/>
    <n v="65"/>
    <n v="4.99"/>
    <b v="0"/>
    <n v="7"/>
    <s v="Sunday"/>
    <s v="Weekend"/>
    <s v="Order&gt;35"/>
    <x v="1"/>
  </r>
  <r>
    <n v="3"/>
    <n v="1"/>
    <s v="31-00663"/>
    <x v="6"/>
    <x v="6"/>
    <d v="1899-12-30T17:09:00"/>
    <s v="Void"/>
    <s v="N/A"/>
    <n v="26"/>
    <n v="4.99"/>
    <b v="0"/>
    <n v="7"/>
    <s v="Sunday"/>
    <s v="Weekend"/>
    <s v="Order&lt;=35"/>
    <x v="1"/>
  </r>
  <r>
    <n v="3"/>
    <n v="1"/>
    <s v="31-00664"/>
    <x v="6"/>
    <x v="6"/>
    <d v="1899-12-30T17:09:00"/>
    <s v="Delivered"/>
    <n v="82"/>
    <n v="153"/>
    <n v="4.99"/>
    <b v="0"/>
    <n v="7"/>
    <s v="Sunday"/>
    <s v="Weekend"/>
    <s v="Order&gt;35"/>
    <x v="1"/>
  </r>
  <r>
    <n v="3"/>
    <n v="1"/>
    <s v="31-00665"/>
    <x v="6"/>
    <x v="6"/>
    <d v="1899-12-30T17:11:00"/>
    <s v="Delivered"/>
    <n v="93"/>
    <n v="90"/>
    <n v="4.99"/>
    <b v="1"/>
    <n v="7"/>
    <s v="Sunday"/>
    <s v="Weekend"/>
    <s v="Order&gt;35"/>
    <x v="1"/>
  </r>
  <r>
    <n v="3"/>
    <n v="1"/>
    <s v="31-00667"/>
    <x v="6"/>
    <x v="6"/>
    <d v="1899-12-30T17:12:00"/>
    <s v="Delivered"/>
    <n v="88"/>
    <n v="60"/>
    <n v="4.99"/>
    <b v="1"/>
    <n v="7"/>
    <s v="Sunday"/>
    <s v="Weekend"/>
    <s v="Order&gt;35"/>
    <x v="1"/>
  </r>
  <r>
    <n v="3"/>
    <n v="1"/>
    <s v="31-00666"/>
    <x v="6"/>
    <x v="6"/>
    <d v="1899-12-30T17:12:00"/>
    <s v="Delivered"/>
    <n v="105"/>
    <n v="87"/>
    <n v="4.99"/>
    <b v="1"/>
    <n v="7"/>
    <s v="Sunday"/>
    <s v="Weekend"/>
    <s v="Order&gt;35"/>
    <x v="1"/>
  </r>
  <r>
    <n v="3"/>
    <n v="1"/>
    <s v="31-00669"/>
    <x v="6"/>
    <x v="6"/>
    <d v="1899-12-30T17:18:00"/>
    <s v="Delivered"/>
    <n v="97"/>
    <n v="65"/>
    <n v="4.99"/>
    <b v="0"/>
    <n v="7"/>
    <s v="Sunday"/>
    <s v="Weekend"/>
    <s v="Order&gt;35"/>
    <x v="1"/>
  </r>
  <r>
    <n v="3"/>
    <n v="1"/>
    <s v="31-00668"/>
    <x v="6"/>
    <x v="6"/>
    <d v="1899-12-30T17:18:00"/>
    <s v="Delivered"/>
    <n v="103"/>
    <n v="93"/>
    <n v="4.99"/>
    <b v="0"/>
    <n v="7"/>
    <s v="Sunday"/>
    <s v="Weekend"/>
    <s v="Order&gt;35"/>
    <x v="1"/>
  </r>
  <r>
    <n v="3"/>
    <n v="1"/>
    <s v="31-00670"/>
    <x v="6"/>
    <x v="6"/>
    <d v="1899-12-30T17:19:00"/>
    <s v="Void"/>
    <s v="N/A"/>
    <n v="37"/>
    <n v="4.99"/>
    <b v="0"/>
    <n v="7"/>
    <s v="Sunday"/>
    <s v="Weekend"/>
    <s v="Order&gt;35"/>
    <x v="1"/>
  </r>
  <r>
    <n v="3"/>
    <n v="1"/>
    <s v="31-00672"/>
    <x v="6"/>
    <x v="6"/>
    <d v="1899-12-30T17:21:00"/>
    <s v="Delivered"/>
    <n v="106"/>
    <n v="39"/>
    <n v="4.99"/>
    <b v="0"/>
    <n v="7"/>
    <s v="Sunday"/>
    <s v="Weekend"/>
    <s v="Order&gt;35"/>
    <x v="1"/>
  </r>
  <r>
    <n v="3"/>
    <n v="1"/>
    <s v="31-00671"/>
    <x v="6"/>
    <x v="6"/>
    <d v="1899-12-30T17:21:00"/>
    <s v="Delivered"/>
    <n v="101"/>
    <n v="51"/>
    <n v="4.99"/>
    <b v="0"/>
    <n v="7"/>
    <s v="Sunday"/>
    <s v="Weekend"/>
    <s v="Order&gt;35"/>
    <x v="1"/>
  </r>
  <r>
    <n v="3"/>
    <n v="1"/>
    <s v="31-00673"/>
    <x v="6"/>
    <x v="6"/>
    <d v="1899-12-30T17:23:00"/>
    <s v="Void"/>
    <s v="N/A"/>
    <n v="21"/>
    <n v="4.99"/>
    <b v="0"/>
    <n v="7"/>
    <s v="Sunday"/>
    <s v="Weekend"/>
    <s v="Order&lt;=35"/>
    <x v="1"/>
  </r>
  <r>
    <n v="3"/>
    <n v="1"/>
    <s v="31-00674"/>
    <x v="6"/>
    <x v="6"/>
    <d v="1899-12-30T17:25:00"/>
    <s v="Delivered"/>
    <n v="95"/>
    <n v="81"/>
    <n v="4.99"/>
    <b v="0"/>
    <n v="7"/>
    <s v="Sunday"/>
    <s v="Weekend"/>
    <s v="Order&gt;35"/>
    <x v="1"/>
  </r>
  <r>
    <n v="3"/>
    <n v="1"/>
    <s v="31-00675"/>
    <x v="6"/>
    <x v="6"/>
    <d v="1899-12-30T17:27:00"/>
    <s v="Delivered"/>
    <n v="96"/>
    <n v="48"/>
    <n v="4.99"/>
    <b v="0"/>
    <n v="7"/>
    <s v="Sunday"/>
    <s v="Weekend"/>
    <s v="Order&gt;35"/>
    <x v="1"/>
  </r>
  <r>
    <n v="3"/>
    <n v="1"/>
    <s v="31-00676"/>
    <x v="6"/>
    <x v="6"/>
    <d v="1899-12-30T17:30:00"/>
    <s v="Void"/>
    <s v="N/A"/>
    <n v="27"/>
    <n v="4.99"/>
    <b v="0"/>
    <n v="7"/>
    <s v="Sunday"/>
    <s v="Weekend"/>
    <s v="Order&lt;=35"/>
    <x v="1"/>
  </r>
  <r>
    <n v="3"/>
    <n v="1"/>
    <s v="31-00677"/>
    <x v="6"/>
    <x v="6"/>
    <d v="1899-12-30T17:30:00"/>
    <s v="Delivered"/>
    <n v="104"/>
    <n v="125"/>
    <n v="4.99"/>
    <b v="1"/>
    <n v="7"/>
    <s v="Sunday"/>
    <s v="Weekend"/>
    <s v="Order&gt;35"/>
    <x v="1"/>
  </r>
  <r>
    <n v="3"/>
    <n v="1"/>
    <s v="31-00678"/>
    <x v="6"/>
    <x v="6"/>
    <d v="1899-12-30T17:31:00"/>
    <s v="Delivered"/>
    <n v="109"/>
    <n v="50"/>
    <n v="4.99"/>
    <b v="0"/>
    <n v="7"/>
    <s v="Sunday"/>
    <s v="Weekend"/>
    <s v="Order&gt;35"/>
    <x v="1"/>
  </r>
  <r>
    <n v="3"/>
    <n v="1"/>
    <s v="31-00679"/>
    <x v="6"/>
    <x v="6"/>
    <d v="1899-12-30T17:32:00"/>
    <s v="Delivered"/>
    <n v="89"/>
    <n v="40"/>
    <n v="4.99"/>
    <b v="0"/>
    <n v="7"/>
    <s v="Sunday"/>
    <s v="Weekend"/>
    <s v="Order&gt;35"/>
    <x v="1"/>
  </r>
  <r>
    <n v="3"/>
    <n v="1"/>
    <s v="31-00680"/>
    <x v="6"/>
    <x v="6"/>
    <d v="1899-12-30T17:33:00"/>
    <s v="Delivered"/>
    <n v="104"/>
    <n v="81"/>
    <n v="4.99"/>
    <b v="0"/>
    <n v="7"/>
    <s v="Sunday"/>
    <s v="Weekend"/>
    <s v="Order&gt;35"/>
    <x v="1"/>
  </r>
  <r>
    <n v="3"/>
    <n v="1"/>
    <s v="31-00681"/>
    <x v="6"/>
    <x v="6"/>
    <d v="1899-12-30T17:35:00"/>
    <s v="Delivered"/>
    <n v="63"/>
    <n v="74"/>
    <n v="4.99"/>
    <b v="0"/>
    <n v="7"/>
    <s v="Sunday"/>
    <s v="Weekend"/>
    <s v="Order&gt;35"/>
    <x v="1"/>
  </r>
  <r>
    <n v="3"/>
    <n v="1"/>
    <s v="31-00682"/>
    <x v="6"/>
    <x v="6"/>
    <d v="1899-12-30T17:37:00"/>
    <s v="Void"/>
    <s v="N/A"/>
    <n v="31"/>
    <n v="4.99"/>
    <b v="0"/>
    <n v="7"/>
    <s v="Sunday"/>
    <s v="Weekend"/>
    <s v="Order&lt;=35"/>
    <x v="1"/>
  </r>
  <r>
    <n v="3"/>
    <n v="1"/>
    <s v="31-00683"/>
    <x v="6"/>
    <x v="6"/>
    <d v="1899-12-30T17:38:00"/>
    <s v="Delivered"/>
    <n v="88"/>
    <n v="47"/>
    <n v="4.99"/>
    <b v="0"/>
    <n v="7"/>
    <s v="Sunday"/>
    <s v="Weekend"/>
    <s v="Order&gt;35"/>
    <x v="1"/>
  </r>
  <r>
    <n v="3"/>
    <n v="1"/>
    <s v="31-00684"/>
    <x v="6"/>
    <x v="6"/>
    <d v="1899-12-30T17:39:00"/>
    <s v="Delivered"/>
    <n v="75"/>
    <n v="60"/>
    <n v="4.99"/>
    <b v="0"/>
    <n v="7"/>
    <s v="Sunday"/>
    <s v="Weekend"/>
    <s v="Order&gt;35"/>
    <x v="1"/>
  </r>
  <r>
    <n v="3"/>
    <n v="1"/>
    <s v="31-00686"/>
    <x v="6"/>
    <x v="6"/>
    <d v="1899-12-30T17:43:00"/>
    <s v="Void"/>
    <s v="N/A"/>
    <n v="31"/>
    <n v="4.99"/>
    <b v="0"/>
    <n v="7"/>
    <s v="Sunday"/>
    <s v="Weekend"/>
    <s v="Order&lt;=35"/>
    <x v="1"/>
  </r>
  <r>
    <n v="3"/>
    <n v="1"/>
    <s v="31-00685"/>
    <x v="6"/>
    <x v="6"/>
    <d v="1899-12-30T17:43:00"/>
    <s v="Delivered"/>
    <n v="76"/>
    <n v="40"/>
    <n v="4.99"/>
    <b v="0"/>
    <n v="7"/>
    <s v="Sunday"/>
    <s v="Weekend"/>
    <s v="Order&gt;35"/>
    <x v="1"/>
  </r>
  <r>
    <n v="3"/>
    <n v="1"/>
    <s v="31-00687"/>
    <x v="6"/>
    <x v="6"/>
    <d v="1899-12-30T17:44:00"/>
    <s v="Void"/>
    <s v="N/A"/>
    <n v="32"/>
    <n v="4.99"/>
    <b v="0"/>
    <n v="7"/>
    <s v="Sunday"/>
    <s v="Weekend"/>
    <s v="Order&lt;=35"/>
    <x v="1"/>
  </r>
  <r>
    <n v="3"/>
    <n v="1"/>
    <s v="31-00688"/>
    <x v="6"/>
    <x v="6"/>
    <d v="1899-12-30T17:44:00"/>
    <s v="Delivered"/>
    <n v="113"/>
    <n v="62"/>
    <n v="4.99"/>
    <b v="0"/>
    <n v="7"/>
    <s v="Sunday"/>
    <s v="Weekend"/>
    <s v="Order&gt;35"/>
    <x v="1"/>
  </r>
  <r>
    <n v="3"/>
    <n v="1"/>
    <s v="31-00689"/>
    <x v="6"/>
    <x v="6"/>
    <d v="1899-12-30T17:46:00"/>
    <s v="Delivered"/>
    <n v="116"/>
    <n v="85"/>
    <n v="4.99"/>
    <b v="0"/>
    <n v="7"/>
    <s v="Sunday"/>
    <s v="Weekend"/>
    <s v="Order&gt;35"/>
    <x v="1"/>
  </r>
  <r>
    <n v="3"/>
    <n v="1"/>
    <s v="31-00691"/>
    <x v="6"/>
    <x v="6"/>
    <d v="1899-12-30T17:48:00"/>
    <s v="Delivered"/>
    <n v="107"/>
    <n v="42"/>
    <n v="4.99"/>
    <b v="0"/>
    <n v="7"/>
    <s v="Sunday"/>
    <s v="Weekend"/>
    <s v="Order&gt;35"/>
    <x v="1"/>
  </r>
  <r>
    <n v="3"/>
    <n v="1"/>
    <s v="31-00690"/>
    <x v="6"/>
    <x v="6"/>
    <d v="1899-12-30T17:48:00"/>
    <s v="Delivered"/>
    <n v="100"/>
    <n v="74"/>
    <n v="4.99"/>
    <b v="0"/>
    <n v="7"/>
    <s v="Sunday"/>
    <s v="Weekend"/>
    <s v="Order&gt;35"/>
    <x v="1"/>
  </r>
  <r>
    <n v="3"/>
    <n v="1"/>
    <s v="31-00692"/>
    <x v="6"/>
    <x v="6"/>
    <d v="1899-12-30T17:53:00"/>
    <s v="Delivered"/>
    <n v="86"/>
    <n v="41"/>
    <n v="4.99"/>
    <b v="0"/>
    <n v="7"/>
    <s v="Sunday"/>
    <s v="Weekend"/>
    <s v="Order&gt;35"/>
    <x v="1"/>
  </r>
  <r>
    <n v="3"/>
    <n v="1"/>
    <s v="31-00693"/>
    <x v="6"/>
    <x v="6"/>
    <d v="1899-12-30T17:55:00"/>
    <s v="Void"/>
    <s v="N/A"/>
    <n v="23"/>
    <n v="4.99"/>
    <b v="0"/>
    <n v="7"/>
    <s v="Sunday"/>
    <s v="Weekend"/>
    <s v="Order&lt;=35"/>
    <x v="1"/>
  </r>
  <r>
    <n v="3"/>
    <n v="1"/>
    <s v="31-00694"/>
    <x v="6"/>
    <x v="6"/>
    <d v="1899-12-30T17:56:00"/>
    <s v="Void"/>
    <s v="N/A"/>
    <n v="33"/>
    <n v="4.99"/>
    <b v="0"/>
    <n v="7"/>
    <s v="Sunday"/>
    <s v="Weekend"/>
    <s v="Order&lt;=35"/>
    <x v="1"/>
  </r>
  <r>
    <n v="3"/>
    <n v="1"/>
    <s v="31-00695"/>
    <x v="6"/>
    <x v="6"/>
    <d v="1899-12-30T17:57:00"/>
    <s v="Void"/>
    <s v="N/A"/>
    <n v="37"/>
    <n v="4.99"/>
    <b v="0"/>
    <n v="7"/>
    <s v="Sunday"/>
    <s v="Weekend"/>
    <s v="Order&gt;35"/>
    <x v="1"/>
  </r>
  <r>
    <n v="3"/>
    <n v="1"/>
    <s v="31-00697"/>
    <x v="6"/>
    <x v="6"/>
    <d v="1899-12-30T17:59:00"/>
    <s v="Delivered"/>
    <n v="87"/>
    <n v="69"/>
    <n v="4.99"/>
    <b v="1"/>
    <n v="7"/>
    <s v="Sunday"/>
    <s v="Weekend"/>
    <s v="Order&gt;35"/>
    <x v="1"/>
  </r>
  <r>
    <n v="3"/>
    <n v="1"/>
    <s v="31-00696"/>
    <x v="6"/>
    <x v="6"/>
    <d v="1899-12-30T17:59:00"/>
    <s v="Delivered"/>
    <n v="108"/>
    <n v="110"/>
    <n v="4.99"/>
    <b v="0"/>
    <n v="7"/>
    <s v="Sunday"/>
    <s v="Weekend"/>
    <s v="Order&gt;35"/>
    <x v="1"/>
  </r>
  <r>
    <n v="3"/>
    <n v="1"/>
    <s v="31-00698"/>
    <x v="6"/>
    <x v="6"/>
    <d v="1899-12-30T18:02:00"/>
    <s v="Delivered"/>
    <n v="119"/>
    <n v="64"/>
    <n v="4.99"/>
    <b v="0"/>
    <n v="7"/>
    <s v="Sunday"/>
    <s v="Weekend"/>
    <s v="Order&gt;35"/>
    <x v="2"/>
  </r>
  <r>
    <n v="3"/>
    <n v="1"/>
    <s v="31-00699"/>
    <x v="6"/>
    <x v="6"/>
    <d v="1899-12-30T18:04:00"/>
    <s v="Delivered"/>
    <n v="76"/>
    <n v="51"/>
    <n v="4.99"/>
    <b v="0"/>
    <n v="7"/>
    <s v="Sunday"/>
    <s v="Weekend"/>
    <s v="Order&gt;35"/>
    <x v="2"/>
  </r>
  <r>
    <n v="3"/>
    <n v="1"/>
    <s v="31-00700"/>
    <x v="6"/>
    <x v="6"/>
    <d v="1899-12-30T18:06:00"/>
    <s v="Delivered"/>
    <n v="114"/>
    <n v="58"/>
    <n v="4.99"/>
    <b v="0"/>
    <n v="7"/>
    <s v="Sunday"/>
    <s v="Weekend"/>
    <s v="Order&gt;35"/>
    <x v="2"/>
  </r>
  <r>
    <n v="3"/>
    <n v="1"/>
    <s v="31-00701"/>
    <x v="6"/>
    <x v="6"/>
    <d v="1899-12-30T18:06:00"/>
    <s v="Delivered"/>
    <n v="109"/>
    <n v="65"/>
    <n v="4.99"/>
    <b v="0"/>
    <n v="7"/>
    <s v="Sunday"/>
    <s v="Weekend"/>
    <s v="Order&gt;35"/>
    <x v="2"/>
  </r>
  <r>
    <n v="3"/>
    <n v="1"/>
    <s v="31-00702"/>
    <x v="6"/>
    <x v="6"/>
    <d v="1899-12-30T18:10:00"/>
    <s v="Delivered"/>
    <n v="71"/>
    <n v="61"/>
    <n v="4.99"/>
    <b v="0"/>
    <n v="7"/>
    <s v="Sunday"/>
    <s v="Weekend"/>
    <s v="Order&gt;35"/>
    <x v="2"/>
  </r>
  <r>
    <n v="3"/>
    <n v="1"/>
    <s v="31-00703"/>
    <x v="6"/>
    <x v="6"/>
    <d v="1899-12-30T18:14:00"/>
    <s v="Delivered"/>
    <n v="76"/>
    <n v="37"/>
    <n v="4.99"/>
    <b v="0"/>
    <n v="7"/>
    <s v="Sunday"/>
    <s v="Weekend"/>
    <s v="Order&gt;35"/>
    <x v="2"/>
  </r>
  <r>
    <n v="3"/>
    <n v="1"/>
    <s v="31-00704"/>
    <x v="6"/>
    <x v="6"/>
    <d v="1899-12-30T18:14:00"/>
    <s v="Delivered"/>
    <n v="108"/>
    <n v="71"/>
    <n v="4.99"/>
    <b v="0"/>
    <n v="7"/>
    <s v="Sunday"/>
    <s v="Weekend"/>
    <s v="Order&gt;35"/>
    <x v="2"/>
  </r>
  <r>
    <n v="3"/>
    <n v="1"/>
    <s v="31-00705"/>
    <x v="6"/>
    <x v="6"/>
    <d v="1899-12-30T18:17:00"/>
    <s v="Delivered"/>
    <n v="91"/>
    <n v="36"/>
    <n v="4.99"/>
    <b v="0"/>
    <n v="7"/>
    <s v="Sunday"/>
    <s v="Weekend"/>
    <s v="Order&gt;35"/>
    <x v="2"/>
  </r>
  <r>
    <n v="3"/>
    <n v="1"/>
    <s v="31-00706"/>
    <x v="6"/>
    <x v="6"/>
    <d v="1899-12-30T18:20:00"/>
    <s v="Delivered"/>
    <n v="64"/>
    <n v="33"/>
    <n v="4.99"/>
    <b v="0"/>
    <n v="7"/>
    <s v="Sunday"/>
    <s v="Weekend"/>
    <s v="Order&lt;=35"/>
    <x v="2"/>
  </r>
  <r>
    <n v="3"/>
    <n v="1"/>
    <s v="31-00708"/>
    <x v="6"/>
    <x v="6"/>
    <d v="1899-12-30T18:21:00"/>
    <s v="Delivered"/>
    <n v="86"/>
    <n v="54"/>
    <n v="4.99"/>
    <b v="0"/>
    <n v="7"/>
    <s v="Sunday"/>
    <s v="Weekend"/>
    <s v="Order&gt;35"/>
    <x v="2"/>
  </r>
  <r>
    <n v="3"/>
    <n v="1"/>
    <s v="31-00707"/>
    <x v="6"/>
    <x v="6"/>
    <d v="1899-12-30T18:21:00"/>
    <s v="Delivered"/>
    <n v="85"/>
    <n v="85"/>
    <n v="4.99"/>
    <b v="0"/>
    <n v="7"/>
    <s v="Sunday"/>
    <s v="Weekend"/>
    <s v="Order&gt;35"/>
    <x v="2"/>
  </r>
  <r>
    <n v="3"/>
    <n v="1"/>
    <s v="31-00709"/>
    <x v="6"/>
    <x v="6"/>
    <d v="1899-12-30T18:28:00"/>
    <s v="Delivered"/>
    <n v="98"/>
    <n v="66"/>
    <n v="4.99"/>
    <b v="0"/>
    <n v="7"/>
    <s v="Sunday"/>
    <s v="Weekend"/>
    <s v="Order&gt;35"/>
    <x v="2"/>
  </r>
  <r>
    <n v="3"/>
    <n v="1"/>
    <s v="31-00710"/>
    <x v="6"/>
    <x v="6"/>
    <d v="1899-12-30T18:29:00"/>
    <s v="Delivered"/>
    <n v="110"/>
    <n v="55"/>
    <n v="4.99"/>
    <b v="0"/>
    <n v="7"/>
    <s v="Sunday"/>
    <s v="Weekend"/>
    <s v="Order&gt;35"/>
    <x v="2"/>
  </r>
  <r>
    <n v="3"/>
    <n v="1"/>
    <s v="31-00711"/>
    <x v="6"/>
    <x v="6"/>
    <d v="1899-12-30T18:32:00"/>
    <s v="Delivered"/>
    <n v="100"/>
    <n v="31"/>
    <n v="4.99"/>
    <b v="0"/>
    <n v="7"/>
    <s v="Sunday"/>
    <s v="Weekend"/>
    <s v="Order&lt;=35"/>
    <x v="2"/>
  </r>
  <r>
    <n v="3"/>
    <n v="1"/>
    <s v="31-00712"/>
    <x v="6"/>
    <x v="6"/>
    <d v="1899-12-30T18:33:00"/>
    <s v="Delivered"/>
    <n v="121"/>
    <n v="209"/>
    <n v="4.99"/>
    <b v="1"/>
    <n v="7"/>
    <s v="Sunday"/>
    <s v="Weekend"/>
    <s v="Order&gt;35"/>
    <x v="2"/>
  </r>
  <r>
    <n v="3"/>
    <n v="1"/>
    <s v="31-00713"/>
    <x v="6"/>
    <x v="6"/>
    <d v="1899-12-30T18:37:00"/>
    <s v="Delivered"/>
    <n v="86"/>
    <n v="99"/>
    <n v="4.99"/>
    <b v="0"/>
    <n v="7"/>
    <s v="Sunday"/>
    <s v="Weekend"/>
    <s v="Order&gt;35"/>
    <x v="2"/>
  </r>
  <r>
    <n v="3"/>
    <n v="1"/>
    <s v="31-00714"/>
    <x v="6"/>
    <x v="6"/>
    <d v="1899-12-30T18:43:00"/>
    <s v="Delivered"/>
    <n v="72"/>
    <n v="41"/>
    <n v="4.99"/>
    <b v="0"/>
    <n v="7"/>
    <s v="Sunday"/>
    <s v="Weekend"/>
    <s v="Order&gt;35"/>
    <x v="2"/>
  </r>
  <r>
    <n v="3"/>
    <n v="1"/>
    <s v="31-00715"/>
    <x v="6"/>
    <x v="6"/>
    <d v="1899-12-30T18:45:00"/>
    <s v="Delivered"/>
    <n v="120"/>
    <n v="35"/>
    <n v="4.99"/>
    <b v="0"/>
    <n v="7"/>
    <s v="Sunday"/>
    <s v="Weekend"/>
    <s v="Order&lt;=35"/>
    <x v="2"/>
  </r>
  <r>
    <n v="3"/>
    <n v="1"/>
    <s v="31-00717"/>
    <x v="6"/>
    <x v="6"/>
    <d v="1899-12-30T18:45:00"/>
    <s v="Delivered"/>
    <n v="106"/>
    <n v="39"/>
    <n v="4.99"/>
    <b v="0"/>
    <n v="7"/>
    <s v="Sunday"/>
    <s v="Weekend"/>
    <s v="Order&gt;35"/>
    <x v="2"/>
  </r>
  <r>
    <n v="3"/>
    <n v="1"/>
    <s v="31-00716"/>
    <x v="6"/>
    <x v="6"/>
    <d v="1899-12-30T18:45:00"/>
    <s v="Delivered"/>
    <n v="85"/>
    <n v="68"/>
    <n v="4.99"/>
    <b v="0"/>
    <n v="7"/>
    <s v="Sunday"/>
    <s v="Weekend"/>
    <s v="Order&gt;35"/>
    <x v="2"/>
  </r>
  <r>
    <n v="3"/>
    <n v="1"/>
    <s v="31-00719"/>
    <x v="6"/>
    <x v="6"/>
    <d v="1899-12-30T18:47:00"/>
    <s v="Delivered"/>
    <n v="70"/>
    <n v="35"/>
    <n v="4.99"/>
    <b v="1"/>
    <n v="7"/>
    <s v="Sunday"/>
    <s v="Weekend"/>
    <s v="Order&lt;=35"/>
    <x v="2"/>
  </r>
  <r>
    <n v="3"/>
    <n v="1"/>
    <s v="31-00718"/>
    <x v="6"/>
    <x v="6"/>
    <d v="1899-12-30T18:47:00"/>
    <s v="Delivered"/>
    <n v="81"/>
    <n v="72"/>
    <n v="4.99"/>
    <b v="0"/>
    <n v="7"/>
    <s v="Sunday"/>
    <s v="Weekend"/>
    <s v="Order&gt;35"/>
    <x v="2"/>
  </r>
  <r>
    <n v="3"/>
    <n v="1"/>
    <s v="31-00721"/>
    <x v="6"/>
    <x v="6"/>
    <d v="1899-12-30T18:49:00"/>
    <s v="Void"/>
    <s v="N/A"/>
    <n v="21"/>
    <n v="4.99"/>
    <b v="0"/>
    <n v="7"/>
    <s v="Sunday"/>
    <s v="Weekend"/>
    <s v="Order&lt;=35"/>
    <x v="2"/>
  </r>
  <r>
    <n v="3"/>
    <n v="1"/>
    <s v="31-00720"/>
    <x v="6"/>
    <x v="6"/>
    <d v="1899-12-30T18:49:00"/>
    <s v="Delivered"/>
    <n v="66"/>
    <n v="80"/>
    <n v="4.99"/>
    <b v="0"/>
    <n v="7"/>
    <s v="Sunday"/>
    <s v="Weekend"/>
    <s v="Order&gt;35"/>
    <x v="2"/>
  </r>
  <r>
    <n v="3"/>
    <n v="1"/>
    <s v="31-00722"/>
    <x v="6"/>
    <x v="6"/>
    <d v="1899-12-30T18:50:00"/>
    <s v="Delivered"/>
    <n v="60"/>
    <n v="40"/>
    <n v="4.99"/>
    <b v="0"/>
    <n v="7"/>
    <s v="Sunday"/>
    <s v="Weekend"/>
    <s v="Order&gt;35"/>
    <x v="2"/>
  </r>
  <r>
    <n v="3"/>
    <n v="1"/>
    <s v="31-00723"/>
    <x v="6"/>
    <x v="6"/>
    <d v="1899-12-30T18:51:00"/>
    <s v="Delivered"/>
    <n v="74"/>
    <n v="77"/>
    <n v="4.99"/>
    <b v="0"/>
    <n v="7"/>
    <s v="Sunday"/>
    <s v="Weekend"/>
    <s v="Order&gt;35"/>
    <x v="2"/>
  </r>
  <r>
    <n v="3"/>
    <n v="1"/>
    <s v="31-00725"/>
    <x v="6"/>
    <x v="6"/>
    <d v="1899-12-30T18:55:00"/>
    <s v="Delivered"/>
    <n v="106"/>
    <n v="31"/>
    <n v="4.99"/>
    <b v="0"/>
    <n v="7"/>
    <s v="Sunday"/>
    <s v="Weekend"/>
    <s v="Order&lt;=35"/>
    <x v="2"/>
  </r>
  <r>
    <n v="3"/>
    <n v="1"/>
    <s v="31-00724"/>
    <x v="6"/>
    <x v="6"/>
    <d v="1899-12-30T18:55:00"/>
    <s v="Delivered"/>
    <n v="73"/>
    <n v="37"/>
    <n v="4.99"/>
    <b v="0"/>
    <n v="7"/>
    <s v="Sunday"/>
    <s v="Weekend"/>
    <s v="Order&gt;35"/>
    <x v="2"/>
  </r>
  <r>
    <n v="3"/>
    <n v="1"/>
    <s v="31-00726"/>
    <x v="6"/>
    <x v="6"/>
    <d v="1899-12-30T18:56:00"/>
    <s v="Delivered"/>
    <n v="54"/>
    <n v="30"/>
    <n v="4.99"/>
    <b v="0"/>
    <n v="7"/>
    <s v="Sunday"/>
    <s v="Weekend"/>
    <s v="Order&lt;=35"/>
    <x v="2"/>
  </r>
  <r>
    <n v="3"/>
    <n v="1"/>
    <s v="31-00727"/>
    <x v="6"/>
    <x v="6"/>
    <d v="1899-12-30T19:06:00"/>
    <s v="Delivered"/>
    <n v="71"/>
    <n v="57"/>
    <n v="4.99"/>
    <b v="0"/>
    <n v="7"/>
    <s v="Sunday"/>
    <s v="Weekend"/>
    <s v="Order&gt;35"/>
    <x v="2"/>
  </r>
  <r>
    <n v="3"/>
    <n v="1"/>
    <s v="31-00728"/>
    <x v="6"/>
    <x v="6"/>
    <d v="1899-12-30T19:11:00"/>
    <s v="Delivered"/>
    <n v="63"/>
    <n v="62"/>
    <n v="4.99"/>
    <b v="0"/>
    <n v="7"/>
    <s v="Sunday"/>
    <s v="Weekend"/>
    <s v="Order&gt;35"/>
    <x v="2"/>
  </r>
  <r>
    <n v="3"/>
    <n v="1"/>
    <s v="31-00729"/>
    <x v="6"/>
    <x v="6"/>
    <d v="1899-12-30T19:14:00"/>
    <s v="Delivered"/>
    <n v="74"/>
    <n v="60"/>
    <n v="4.99"/>
    <b v="0"/>
    <n v="7"/>
    <s v="Sunday"/>
    <s v="Weekend"/>
    <s v="Order&gt;35"/>
    <x v="2"/>
  </r>
  <r>
    <n v="3"/>
    <n v="1"/>
    <s v="31-00730"/>
    <x v="6"/>
    <x v="6"/>
    <d v="1899-12-30T19:15:00"/>
    <s v="Delivered"/>
    <n v="61"/>
    <n v="84"/>
    <n v="4.99"/>
    <b v="0"/>
    <n v="7"/>
    <s v="Sunday"/>
    <s v="Weekend"/>
    <s v="Order&gt;35"/>
    <x v="2"/>
  </r>
  <r>
    <n v="3"/>
    <n v="1"/>
    <s v="31-00732"/>
    <x v="6"/>
    <x v="6"/>
    <d v="1899-12-30T19:16:00"/>
    <s v="Delivered"/>
    <n v="57"/>
    <n v="44"/>
    <n v="4.99"/>
    <b v="0"/>
    <n v="7"/>
    <s v="Sunday"/>
    <s v="Weekend"/>
    <s v="Order&gt;35"/>
    <x v="2"/>
  </r>
  <r>
    <n v="3"/>
    <n v="1"/>
    <s v="31-00731"/>
    <x v="6"/>
    <x v="6"/>
    <d v="1899-12-30T19:16:00"/>
    <s v="Delivered"/>
    <n v="61"/>
    <n v="73"/>
    <n v="4.99"/>
    <b v="0"/>
    <n v="7"/>
    <s v="Sunday"/>
    <s v="Weekend"/>
    <s v="Order&gt;35"/>
    <x v="2"/>
  </r>
  <r>
    <n v="3"/>
    <n v="1"/>
    <s v="31-00733"/>
    <x v="6"/>
    <x v="6"/>
    <d v="1899-12-30T19:19:00"/>
    <s v="Void"/>
    <s v="N/A"/>
    <n v="23"/>
    <n v="4.99"/>
    <b v="0"/>
    <n v="7"/>
    <s v="Sunday"/>
    <s v="Weekend"/>
    <s v="Order&lt;=35"/>
    <x v="2"/>
  </r>
  <r>
    <n v="3"/>
    <n v="1"/>
    <s v="31-00734"/>
    <x v="6"/>
    <x v="6"/>
    <d v="1899-12-30T19:21:00"/>
    <s v="Delivered"/>
    <n v="78"/>
    <n v="160"/>
    <n v="4.99"/>
    <b v="0"/>
    <n v="7"/>
    <s v="Sunday"/>
    <s v="Weekend"/>
    <s v="Order&gt;35"/>
    <x v="2"/>
  </r>
  <r>
    <n v="3"/>
    <n v="1"/>
    <s v="31-00735"/>
    <x v="6"/>
    <x v="6"/>
    <d v="1899-12-30T19:23:00"/>
    <s v="Delivered"/>
    <n v="66"/>
    <n v="38"/>
    <n v="4.99"/>
    <b v="0"/>
    <n v="7"/>
    <s v="Sunday"/>
    <s v="Weekend"/>
    <s v="Order&gt;35"/>
    <x v="2"/>
  </r>
  <r>
    <n v="3"/>
    <n v="1"/>
    <s v="31-00736"/>
    <x v="6"/>
    <x v="6"/>
    <d v="1899-12-30T19:25:00"/>
    <s v="Delivered"/>
    <n v="117"/>
    <n v="34"/>
    <n v="4.99"/>
    <b v="0"/>
    <n v="7"/>
    <s v="Sunday"/>
    <s v="Weekend"/>
    <s v="Order&lt;=35"/>
    <x v="2"/>
  </r>
  <r>
    <n v="3"/>
    <n v="1"/>
    <s v="31-00737"/>
    <x v="6"/>
    <x v="6"/>
    <d v="1899-12-30T19:25:00"/>
    <s v="Delivered"/>
    <n v="69"/>
    <n v="60"/>
    <n v="4.99"/>
    <b v="0"/>
    <n v="7"/>
    <s v="Sunday"/>
    <s v="Weekend"/>
    <s v="Order&gt;35"/>
    <x v="2"/>
  </r>
  <r>
    <n v="3"/>
    <n v="1"/>
    <s v="31-00738"/>
    <x v="6"/>
    <x v="6"/>
    <d v="1899-12-30T19:28:00"/>
    <s v="Delivered"/>
    <n v="58"/>
    <n v="35"/>
    <n v="4.99"/>
    <b v="0"/>
    <n v="7"/>
    <s v="Sunday"/>
    <s v="Weekend"/>
    <s v="Order&lt;=35"/>
    <x v="2"/>
  </r>
  <r>
    <n v="3"/>
    <n v="1"/>
    <s v="31-00739"/>
    <x v="6"/>
    <x v="6"/>
    <d v="1899-12-30T19:31:00"/>
    <s v="Delivered"/>
    <n v="70"/>
    <n v="59"/>
    <n v="4.99"/>
    <b v="0"/>
    <n v="7"/>
    <s v="Sunday"/>
    <s v="Weekend"/>
    <s v="Order&gt;35"/>
    <x v="2"/>
  </r>
  <r>
    <n v="3"/>
    <n v="1"/>
    <s v="31-00740"/>
    <x v="6"/>
    <x v="6"/>
    <d v="1899-12-30T19:35:00"/>
    <s v="Delivered"/>
    <n v="79"/>
    <n v="26"/>
    <n v="4.99"/>
    <b v="0"/>
    <n v="7"/>
    <s v="Sunday"/>
    <s v="Weekend"/>
    <s v="Order&lt;=35"/>
    <x v="2"/>
  </r>
  <r>
    <n v="3"/>
    <n v="1"/>
    <s v="31-00741"/>
    <x v="6"/>
    <x v="6"/>
    <d v="1899-12-30T19:37:00"/>
    <s v="Delivered"/>
    <n v="75"/>
    <n v="125"/>
    <n v="4.99"/>
    <b v="0"/>
    <n v="7"/>
    <s v="Sunday"/>
    <s v="Weekend"/>
    <s v="Order&gt;35"/>
    <x v="2"/>
  </r>
  <r>
    <n v="3"/>
    <n v="1"/>
    <s v="31-00743"/>
    <x v="6"/>
    <x v="6"/>
    <d v="1899-12-30T19:43:00"/>
    <s v="Void"/>
    <s v="N/A"/>
    <n v="21"/>
    <n v="4.99"/>
    <b v="0"/>
    <n v="7"/>
    <s v="Sunday"/>
    <s v="Weekend"/>
    <s v="Order&lt;=35"/>
    <x v="2"/>
  </r>
  <r>
    <n v="3"/>
    <n v="1"/>
    <s v="31-00742"/>
    <x v="6"/>
    <x v="6"/>
    <d v="1899-12-30T19:43:00"/>
    <s v="Delivered"/>
    <n v="67"/>
    <n v="46"/>
    <n v="4.99"/>
    <b v="0"/>
    <n v="7"/>
    <s v="Sunday"/>
    <s v="Weekend"/>
    <s v="Order&gt;35"/>
    <x v="2"/>
  </r>
  <r>
    <n v="3"/>
    <n v="1"/>
    <s v="31-00744"/>
    <x v="6"/>
    <x v="6"/>
    <d v="1899-12-30T19:53:00"/>
    <s v="Delivered"/>
    <n v="84"/>
    <n v="246"/>
    <n v="4.99"/>
    <b v="0"/>
    <n v="7"/>
    <s v="Sunday"/>
    <s v="Weekend"/>
    <s v="Order&gt;35"/>
    <x v="2"/>
  </r>
  <r>
    <n v="3"/>
    <n v="1"/>
    <s v="31-00745"/>
    <x v="6"/>
    <x v="6"/>
    <d v="1899-12-30T20:00:00"/>
    <s v="Void"/>
    <s v="N/A"/>
    <n v="20"/>
    <n v="4.99"/>
    <b v="0"/>
    <n v="7"/>
    <s v="Sunday"/>
    <s v="Weekend"/>
    <s v="Order&lt;=35"/>
    <x v="2"/>
  </r>
  <r>
    <n v="3"/>
    <n v="1"/>
    <s v="31-00746"/>
    <x v="6"/>
    <x v="6"/>
    <d v="1899-12-30T20:20:00"/>
    <s v="Void"/>
    <s v="N/A"/>
    <n v="64"/>
    <n v="4.99"/>
    <b v="0"/>
    <n v="7"/>
    <s v="Sunday"/>
    <s v="Weekend"/>
    <s v="Order&gt;35"/>
    <x v="2"/>
  </r>
  <r>
    <n v="3"/>
    <n v="1"/>
    <s v="31-00747"/>
    <x v="6"/>
    <x v="6"/>
    <d v="1899-12-30T20:23:00"/>
    <s v="Delivered"/>
    <n v="33"/>
    <n v="97"/>
    <n v="4.99"/>
    <b v="0"/>
    <n v="7"/>
    <s v="Sunday"/>
    <s v="Weekend"/>
    <s v="Order&gt;35"/>
    <x v="2"/>
  </r>
  <r>
    <n v="3"/>
    <n v="1"/>
    <s v="31-00748"/>
    <x v="6"/>
    <x v="6"/>
    <d v="1899-12-30T20:33:00"/>
    <s v="Void"/>
    <s v="N/A"/>
    <n v="59"/>
    <n v="4.99"/>
    <b v="0"/>
    <n v="7"/>
    <s v="Sunday"/>
    <s v="Weekend"/>
    <s v="Order&gt;35"/>
    <x v="2"/>
  </r>
  <r>
    <n v="3"/>
    <n v="1"/>
    <s v="31-00749"/>
    <x v="6"/>
    <x v="6"/>
    <d v="1899-12-30T20:40:00"/>
    <s v="Delivered"/>
    <n v="28"/>
    <n v="74"/>
    <n v="4.99"/>
    <b v="0"/>
    <n v="7"/>
    <s v="Sunday"/>
    <s v="Weekend"/>
    <s v="Order&gt;35"/>
    <x v="2"/>
  </r>
  <r>
    <n v="3"/>
    <n v="1"/>
    <s v="31-00750"/>
    <x v="6"/>
    <x v="6"/>
    <d v="1899-12-30T20:41:00"/>
    <s v="Delivered"/>
    <n v="28"/>
    <n v="119"/>
    <n v="4.99"/>
    <b v="1"/>
    <n v="7"/>
    <s v="Sunday"/>
    <s v="Weekend"/>
    <s v="Order&gt;35"/>
    <x v="2"/>
  </r>
  <r>
    <n v="3"/>
    <n v="1"/>
    <s v="31-00751"/>
    <x v="6"/>
    <x v="6"/>
    <d v="1899-12-30T20:48:00"/>
    <s v="Void"/>
    <s v="N/A"/>
    <n v="41"/>
    <n v="4.99"/>
    <b v="0"/>
    <n v="7"/>
    <s v="Sunday"/>
    <s v="Weekend"/>
    <s v="Order&gt;35"/>
    <x v="2"/>
  </r>
  <r>
    <n v="3"/>
    <n v="1"/>
    <s v="31-00752"/>
    <x v="6"/>
    <x v="6"/>
    <d v="1899-12-30T20:51:00"/>
    <s v="Void"/>
    <s v="N/A"/>
    <n v="33"/>
    <n v="4.99"/>
    <b v="0"/>
    <n v="7"/>
    <s v="Sunday"/>
    <s v="Weekend"/>
    <s v="Order&lt;=35"/>
    <x v="2"/>
  </r>
  <r>
    <n v="3"/>
    <n v="1"/>
    <s v="31-00753"/>
    <x v="6"/>
    <x v="6"/>
    <d v="1899-12-30T20:56:00"/>
    <s v="Void"/>
    <s v="N/A"/>
    <n v="32"/>
    <n v="4.99"/>
    <b v="0"/>
    <n v="7"/>
    <s v="Sunday"/>
    <s v="Weekend"/>
    <s v="Order&lt;=3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I8" firstHeaderRow="1" firstDataRow="2" firstDataCol="1"/>
  <pivotFields count="11">
    <pivotField axis="axisRow" showAll="0">
      <items count="4">
        <item x="0"/>
        <item x="1"/>
        <item x="2"/>
        <item t="default"/>
      </items>
    </pivotField>
    <pivotField showAll="0"/>
    <pivotField showAll="0"/>
    <pivotField axis="axisCol" numFmtId="14" showAll="0">
      <items count="8">
        <item x="0"/>
        <item x="1"/>
        <item x="2"/>
        <item x="3"/>
        <item x="4"/>
        <item x="5"/>
        <item x="6"/>
        <item t="default"/>
      </items>
    </pivotField>
    <pivotField numFmtId="18"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dataField="1" showAll="0"/>
    <pivotField numFmtId="6" showAll="0"/>
    <pivotField numFmtId="8" showAl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0"/>
  </rowFields>
  <rowItems count="4">
    <i>
      <x/>
    </i>
    <i>
      <x v="1"/>
    </i>
    <i>
      <x v="2"/>
    </i>
    <i t="grand">
      <x/>
    </i>
  </rowItems>
  <colFields count="1">
    <field x="3"/>
  </colFields>
  <colItems count="8">
    <i>
      <x/>
    </i>
    <i>
      <x v="1"/>
    </i>
    <i>
      <x v="2"/>
    </i>
    <i>
      <x v="3"/>
    </i>
    <i>
      <x v="4"/>
    </i>
    <i>
      <x v="5"/>
    </i>
    <i>
      <x v="6"/>
    </i>
    <i t="grand">
      <x/>
    </i>
  </colItems>
  <dataFields count="1">
    <dataField name="Average of Delivery Time" fld="6" subtotal="average" baseField="0" baseItem="0"/>
  </dataFields>
  <formats count="3">
    <format dxfId="7">
      <pivotArea collapsedLevelsAreSubtotals="1" fieldPosition="0">
        <references count="1">
          <reference field="0" count="0"/>
        </references>
      </pivotArea>
    </format>
    <format dxfId="6">
      <pivotArea grandRow="1" outline="0" collapsedLevelsAreSubtotals="1" fieldPosition="0"/>
    </format>
    <format dxfId="5">
      <pivotArea dataOnly="0" labelOnly="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R15" firstHeaderRow="1" firstDataRow="3" firstDataCol="1"/>
  <pivotFields count="11">
    <pivotField showAll="0">
      <items count="4">
        <item x="0"/>
        <item x="1"/>
        <item x="2"/>
        <item t="default"/>
      </items>
    </pivotField>
    <pivotField showAll="0"/>
    <pivotField showAll="0"/>
    <pivotField axis="axisCol" numFmtId="14" showAll="0">
      <items count="8">
        <item x="0"/>
        <item x="1"/>
        <item x="2"/>
        <item x="3"/>
        <item x="4"/>
        <item x="5"/>
        <item x="6"/>
        <item t="default"/>
      </items>
    </pivotField>
    <pivotField axis="axisRow" dataField="1" numFmtId="18" showAll="0" countASubtotal="1">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countA"/>
      </items>
    </pivotField>
    <pivotField axis="axisCol" showAll="0">
      <items count="3">
        <item x="0"/>
        <item x="1"/>
        <item t="default"/>
      </items>
    </pivotField>
    <pivotField showAll="0"/>
    <pivotField numFmtId="6" showAll="0"/>
    <pivotField numFmtId="8" showAll="0"/>
    <pivotField showAll="0"/>
    <pivotField axis="axisRow"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s>
  <rowFields count="2">
    <field x="10"/>
    <field x="4"/>
  </rowFields>
  <rowItems count="10">
    <i>
      <x v="13"/>
    </i>
    <i>
      <x v="14"/>
    </i>
    <i>
      <x v="15"/>
    </i>
    <i>
      <x v="16"/>
    </i>
    <i>
      <x v="17"/>
    </i>
    <i>
      <x v="18"/>
    </i>
    <i>
      <x v="19"/>
    </i>
    <i>
      <x v="20"/>
    </i>
    <i>
      <x v="21"/>
    </i>
    <i t="grand">
      <x/>
    </i>
  </rowItems>
  <colFields count="2">
    <field x="5"/>
    <field x="3"/>
  </colFields>
  <colItems count="17">
    <i>
      <x/>
      <x/>
    </i>
    <i r="1">
      <x v="1"/>
    </i>
    <i r="1">
      <x v="2"/>
    </i>
    <i r="1">
      <x v="3"/>
    </i>
    <i r="1">
      <x v="4"/>
    </i>
    <i r="1">
      <x v="5"/>
    </i>
    <i r="1">
      <x v="6"/>
    </i>
    <i t="default">
      <x/>
    </i>
    <i>
      <x v="1"/>
      <x/>
    </i>
    <i r="1">
      <x v="1"/>
    </i>
    <i r="1">
      <x v="2"/>
    </i>
    <i r="1">
      <x v="3"/>
    </i>
    <i r="1">
      <x v="4"/>
    </i>
    <i r="1">
      <x v="5"/>
    </i>
    <i r="1">
      <x v="6"/>
    </i>
    <i t="default">
      <x v="1"/>
    </i>
    <i t="grand">
      <x/>
    </i>
  </colItems>
  <dataFields count="1">
    <dataField name="Count of Order Time" fld="4" subtotal="count" baseField="0" baseItem="0"/>
  </dataFields>
  <formats count="2">
    <format dxfId="4">
      <pivotArea dataOnly="0" labelOnly="1" fieldPosition="0">
        <references count="2">
          <reference field="3" count="0"/>
          <reference field="5" count="1" selected="0">
            <x v="0"/>
          </reference>
        </references>
      </pivotArea>
    </format>
    <format dxfId="3">
      <pivotArea dataOnly="0" labelOnly="1" fieldPosition="0">
        <references count="2">
          <reference field="3" count="0"/>
          <reference field="5"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D12" firstHeaderRow="1" firstDataRow="2" firstDataCol="1"/>
  <pivotFields count="13">
    <pivotField showAll="0">
      <items count="4">
        <item x="0"/>
        <item h="1" x="1"/>
        <item h="1" x="2"/>
        <item t="default"/>
      </items>
    </pivotField>
    <pivotField showAll="0"/>
    <pivotField showAll="0"/>
    <pivotField numFmtId="14" showAll="0"/>
    <pivotField numFmtId="18"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dataField="1" showAll="0">
      <items count="3">
        <item x="0"/>
        <item x="1"/>
        <item t="default"/>
      </items>
    </pivotField>
    <pivotField showAll="0"/>
    <pivotField numFmtId="6" showAll="0"/>
    <pivotField numFmtId="8" showAll="0"/>
    <pivotField showAll="0"/>
    <pivotField showAll="0"/>
    <pivotField axis="axisRow" showAll="0">
      <items count="8">
        <item x="6"/>
        <item x="0"/>
        <item x="1"/>
        <item x="2"/>
        <item x="3"/>
        <item x="4"/>
        <item x="5"/>
        <item t="default"/>
      </items>
    </pivotField>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1"/>
  </rowFields>
  <rowItems count="8">
    <i>
      <x/>
    </i>
    <i>
      <x v="1"/>
    </i>
    <i>
      <x v="2"/>
    </i>
    <i>
      <x v="3"/>
    </i>
    <i>
      <x v="4"/>
    </i>
    <i>
      <x v="5"/>
    </i>
    <i>
      <x v="6"/>
    </i>
    <i t="grand">
      <x/>
    </i>
  </rowItems>
  <colFields count="1">
    <field x="5"/>
  </colFields>
  <colItems count="3">
    <i>
      <x/>
    </i>
    <i>
      <x v="1"/>
    </i>
    <i t="grand">
      <x/>
    </i>
  </colItems>
  <dataFields count="1">
    <dataField name="Count of Order Status"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D8" firstHeaderRow="1" firstDataRow="2" firstDataCol="1"/>
  <pivotFields count="13">
    <pivotField axis="axisRow" showAll="0">
      <items count="4">
        <item x="0"/>
        <item x="1"/>
        <item x="2"/>
        <item t="default"/>
      </items>
    </pivotField>
    <pivotField showAll="0"/>
    <pivotField showAll="0"/>
    <pivotField numFmtId="14" showAll="0"/>
    <pivotField numFmtId="18" showAll="0"/>
    <pivotField axis="axisCol" dataField="1" showAll="0">
      <items count="3">
        <item x="0"/>
        <item x="1"/>
        <item t="default"/>
      </items>
    </pivotField>
    <pivotField showAll="0"/>
    <pivotField numFmtId="6" showAll="0"/>
    <pivotField numFmtId="8" showAll="0"/>
    <pivotField showAll="0"/>
    <pivotField showAll="0"/>
    <pivotField showAll="0"/>
    <pivotField showAll="0" defaultSubtotal="0"/>
  </pivotFields>
  <rowFields count="1">
    <field x="0"/>
  </rowFields>
  <rowItems count="4">
    <i>
      <x/>
    </i>
    <i>
      <x v="1"/>
    </i>
    <i>
      <x v="2"/>
    </i>
    <i t="grand">
      <x/>
    </i>
  </rowItems>
  <colFields count="1">
    <field x="5"/>
  </colFields>
  <colItems count="3">
    <i>
      <x/>
    </i>
    <i>
      <x v="1"/>
    </i>
    <i t="grand">
      <x/>
    </i>
  </colItems>
  <dataFields count="1">
    <dataField name="Count of Order Status"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104B89-EE3E-4137-A909-14AC558F360A}" name="PivotTable1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H10" firstHeaderRow="1" firstDataRow="3" firstDataCol="1"/>
  <pivotFields count="13">
    <pivotField axis="axisRow" showAll="0">
      <items count="4">
        <item x="0"/>
        <item x="1"/>
        <item x="2"/>
        <item t="default"/>
      </items>
    </pivotField>
    <pivotField showAll="0"/>
    <pivotField showAll="0"/>
    <pivotField numFmtId="14" showAll="0"/>
    <pivotField numFmtId="165" showAll="0"/>
    <pivotField axis="axisCol" showAll="0">
      <items count="3">
        <item x="0"/>
        <item x="1"/>
        <item t="default"/>
      </items>
    </pivotField>
    <pivotField showAll="0"/>
    <pivotField dataField="1" numFmtId="6" showAll="0"/>
    <pivotField numFmtId="8" showAll="0"/>
    <pivotField showAll="0"/>
    <pivotField showAll="0"/>
    <pivotField showAll="0"/>
    <pivotField axis="axisCol" showAll="0">
      <items count="3">
        <item x="0"/>
        <item x="1"/>
        <item t="default"/>
      </items>
    </pivotField>
  </pivotFields>
  <rowFields count="1">
    <field x="0"/>
  </rowFields>
  <rowItems count="4">
    <i>
      <x/>
    </i>
    <i>
      <x v="1"/>
    </i>
    <i>
      <x v="2"/>
    </i>
    <i t="grand">
      <x/>
    </i>
  </rowItems>
  <colFields count="2">
    <field x="5"/>
    <field x="12"/>
  </colFields>
  <colItems count="7">
    <i>
      <x/>
      <x/>
    </i>
    <i r="1">
      <x v="1"/>
    </i>
    <i t="default">
      <x/>
    </i>
    <i>
      <x v="1"/>
      <x/>
    </i>
    <i r="1">
      <x v="1"/>
    </i>
    <i t="default">
      <x v="1"/>
    </i>
    <i t="grand">
      <x/>
    </i>
  </colItems>
  <dataFields count="1">
    <dataField name="Average of GMV" fld="7" subtotal="average" baseField="0" baseItem="0" numFmtId="2"/>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R9" firstHeaderRow="1" firstDataRow="3" firstDataCol="1"/>
  <pivotFields count="13">
    <pivotField axis="axisRow" showAll="0">
      <items count="4">
        <item x="0"/>
        <item x="1"/>
        <item x="2"/>
        <item t="default"/>
      </items>
    </pivotField>
    <pivotField showAll="0"/>
    <pivotField showAll="0"/>
    <pivotField numFmtId="14" showAll="0"/>
    <pivotField numFmtId="18" showAll="0"/>
    <pivotField axis="axisCol" dataField="1" showAll="0">
      <items count="3">
        <item x="0"/>
        <item x="1"/>
        <item t="default"/>
      </items>
    </pivotField>
    <pivotField showAll="0"/>
    <pivotField numFmtId="6" showAll="0"/>
    <pivotField numFmtId="8" showAll="0"/>
    <pivotField showAll="0"/>
    <pivotField showAll="0"/>
    <pivotField axis="axisCol" showAll="0">
      <items count="8">
        <item x="6"/>
        <item x="0"/>
        <item x="1"/>
        <item x="2"/>
        <item x="3"/>
        <item x="4"/>
        <item x="5"/>
        <item t="default"/>
      </items>
    </pivotField>
    <pivotField showAll="0" defaultSubtotal="0"/>
  </pivotFields>
  <rowFields count="1">
    <field x="0"/>
  </rowFields>
  <rowItems count="4">
    <i>
      <x/>
    </i>
    <i>
      <x v="1"/>
    </i>
    <i>
      <x v="2"/>
    </i>
    <i t="grand">
      <x/>
    </i>
  </rowItems>
  <colFields count="2">
    <field x="5"/>
    <field x="11"/>
  </colFields>
  <colItems count="17">
    <i>
      <x/>
      <x/>
    </i>
    <i r="1">
      <x v="1"/>
    </i>
    <i r="1">
      <x v="2"/>
    </i>
    <i r="1">
      <x v="3"/>
    </i>
    <i r="1">
      <x v="4"/>
    </i>
    <i r="1">
      <x v="5"/>
    </i>
    <i r="1">
      <x v="6"/>
    </i>
    <i t="default">
      <x/>
    </i>
    <i>
      <x v="1"/>
      <x/>
    </i>
    <i r="1">
      <x v="1"/>
    </i>
    <i r="1">
      <x v="2"/>
    </i>
    <i r="1">
      <x v="3"/>
    </i>
    <i r="1">
      <x v="4"/>
    </i>
    <i r="1">
      <x v="5"/>
    </i>
    <i r="1">
      <x v="6"/>
    </i>
    <i t="default">
      <x v="1"/>
    </i>
    <i t="grand">
      <x/>
    </i>
  </colItems>
  <dataFields count="1">
    <dataField name="Count of Order Status"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635F91-BD75-4C3A-9855-B13F4E0AA2EC}" name="PivotTable1"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21:I26" firstHeaderRow="1" firstDataRow="2" firstDataCol="1"/>
  <pivotFields count="13">
    <pivotField axis="axisRow" showAll="0">
      <items count="4">
        <item x="0"/>
        <item x="1"/>
        <item x="2"/>
        <item t="default"/>
      </items>
    </pivotField>
    <pivotField showAll="0"/>
    <pivotField showAll="0"/>
    <pivotField numFmtId="14" showAll="0"/>
    <pivotField numFmtId="18" showAll="0"/>
    <pivotField showAll="0"/>
    <pivotField showAll="0"/>
    <pivotField dataField="1" numFmtId="6" showAll="0"/>
    <pivotField numFmtId="8" showAll="0"/>
    <pivotField showAll="0"/>
    <pivotField showAll="0"/>
    <pivotField axis="axisCol" showAll="0">
      <items count="8">
        <item x="6"/>
        <item x="0"/>
        <item x="1"/>
        <item x="2"/>
        <item x="3"/>
        <item x="4"/>
        <item x="5"/>
        <item t="default"/>
      </items>
    </pivotField>
    <pivotField showAll="0" defaultSubtotal="0"/>
  </pivotFields>
  <rowFields count="1">
    <field x="0"/>
  </rowFields>
  <rowItems count="4">
    <i>
      <x/>
    </i>
    <i>
      <x v="1"/>
    </i>
    <i>
      <x v="2"/>
    </i>
    <i t="grand">
      <x/>
    </i>
  </rowItems>
  <colFields count="1">
    <field x="11"/>
  </colFields>
  <colItems count="8">
    <i>
      <x/>
    </i>
    <i>
      <x v="1"/>
    </i>
    <i>
      <x v="2"/>
    </i>
    <i>
      <x v="3"/>
    </i>
    <i>
      <x v="4"/>
    </i>
    <i>
      <x v="5"/>
    </i>
    <i>
      <x v="6"/>
    </i>
    <i t="grand">
      <x/>
    </i>
  </colItems>
  <dataFields count="1">
    <dataField name="Sum of GMV"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1"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A3:B6" firstHeaderRow="1" firstDataRow="1" firstDataCol="1"/>
  <pivotFields count="13">
    <pivotField showAll="0"/>
    <pivotField showAll="0"/>
    <pivotField showAll="0"/>
    <pivotField numFmtId="14" showAll="0"/>
    <pivotField numFmtId="18"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dataField="1" numFmtId="6" showAll="0">
      <items count="202">
        <item x="18"/>
        <item x="70"/>
        <item x="27"/>
        <item x="34"/>
        <item x="28"/>
        <item x="6"/>
        <item x="68"/>
        <item x="14"/>
        <item x="101"/>
        <item x="2"/>
        <item x="67"/>
        <item x="51"/>
        <item x="3"/>
        <item x="7"/>
        <item x="59"/>
        <item x="9"/>
        <item x="49"/>
        <item x="8"/>
        <item x="55"/>
        <item x="13"/>
        <item x="44"/>
        <item x="65"/>
        <item x="118"/>
        <item x="21"/>
        <item x="121"/>
        <item x="46"/>
        <item x="57"/>
        <item x="53"/>
        <item x="12"/>
        <item x="131"/>
        <item x="91"/>
        <item x="17"/>
        <item x="86"/>
        <item x="90"/>
        <item x="66"/>
        <item x="82"/>
        <item x="40"/>
        <item x="105"/>
        <item x="33"/>
        <item x="94"/>
        <item x="78"/>
        <item x="31"/>
        <item x="26"/>
        <item x="81"/>
        <item x="29"/>
        <item x="63"/>
        <item x="92"/>
        <item x="23"/>
        <item x="64"/>
        <item x="35"/>
        <item x="115"/>
        <item x="0"/>
        <item x="5"/>
        <item x="42"/>
        <item x="32"/>
        <item x="83"/>
        <item x="95"/>
        <item x="11"/>
        <item x="56"/>
        <item x="126"/>
        <item x="4"/>
        <item x="19"/>
        <item x="75"/>
        <item x="89"/>
        <item x="24"/>
        <item x="74"/>
        <item x="36"/>
        <item x="150"/>
        <item x="43"/>
        <item x="140"/>
        <item x="52"/>
        <item x="88"/>
        <item x="41"/>
        <item x="113"/>
        <item x="48"/>
        <item x="98"/>
        <item x="134"/>
        <item x="102"/>
        <item x="119"/>
        <item x="16"/>
        <item x="120"/>
        <item x="103"/>
        <item x="145"/>
        <item x="116"/>
        <item x="176"/>
        <item x="73"/>
        <item x="114"/>
        <item x="97"/>
        <item x="96"/>
        <item x="171"/>
        <item x="142"/>
        <item x="148"/>
        <item x="69"/>
        <item x="181"/>
        <item x="123"/>
        <item x="79"/>
        <item x="10"/>
        <item x="110"/>
        <item x="165"/>
        <item x="173"/>
        <item x="47"/>
        <item x="133"/>
        <item x="182"/>
        <item x="122"/>
        <item x="143"/>
        <item x="45"/>
        <item x="136"/>
        <item x="149"/>
        <item x="22"/>
        <item x="163"/>
        <item x="164"/>
        <item x="77"/>
        <item x="76"/>
        <item x="132"/>
        <item x="195"/>
        <item x="147"/>
        <item x="156"/>
        <item x="146"/>
        <item x="54"/>
        <item x="166"/>
        <item x="107"/>
        <item x="189"/>
        <item x="174"/>
        <item x="177"/>
        <item x="190"/>
        <item x="106"/>
        <item x="20"/>
        <item x="141"/>
        <item x="127"/>
        <item x="108"/>
        <item x="162"/>
        <item x="1"/>
        <item x="144"/>
        <item x="125"/>
        <item x="191"/>
        <item x="99"/>
        <item x="72"/>
        <item x="61"/>
        <item x="157"/>
        <item x="138"/>
        <item x="38"/>
        <item x="137"/>
        <item x="192"/>
        <item x="100"/>
        <item x="194"/>
        <item x="130"/>
        <item x="178"/>
        <item x="180"/>
        <item x="199"/>
        <item x="188"/>
        <item x="111"/>
        <item x="185"/>
        <item x="117"/>
        <item x="169"/>
        <item x="85"/>
        <item x="152"/>
        <item x="187"/>
        <item x="158"/>
        <item x="175"/>
        <item x="124"/>
        <item x="197"/>
        <item x="62"/>
        <item x="155"/>
        <item x="109"/>
        <item x="168"/>
        <item x="80"/>
        <item x="112"/>
        <item x="167"/>
        <item x="135"/>
        <item x="129"/>
        <item x="87"/>
        <item x="159"/>
        <item x="193"/>
        <item x="170"/>
        <item x="179"/>
        <item x="58"/>
        <item x="154"/>
        <item x="25"/>
        <item x="37"/>
        <item x="60"/>
        <item x="71"/>
        <item x="160"/>
        <item x="198"/>
        <item x="84"/>
        <item x="128"/>
        <item x="161"/>
        <item x="15"/>
        <item x="184"/>
        <item x="93"/>
        <item x="39"/>
        <item x="104"/>
        <item x="183"/>
        <item x="172"/>
        <item x="50"/>
        <item x="139"/>
        <item x="186"/>
        <item x="200"/>
        <item x="153"/>
        <item x="196"/>
        <item x="30"/>
        <item x="151"/>
        <item t="default"/>
      </items>
    </pivotField>
    <pivotField numFmtId="8" showAll="0"/>
    <pivotField showAll="0"/>
    <pivotField showAll="0"/>
    <pivotField axis="axisRow" showAll="0">
      <items count="8">
        <item h="1" x="6"/>
        <item x="0"/>
        <item h="1" x="1"/>
        <item x="2"/>
        <item h="1" x="3"/>
        <item h="1" x="4"/>
        <item h="1" x="5"/>
        <item t="default"/>
      </items>
    </pivotField>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1"/>
  </rowFields>
  <rowItems count="3">
    <i>
      <x v="1"/>
    </i>
    <i>
      <x v="3"/>
    </i>
    <i t="grand">
      <x/>
    </i>
  </rowItems>
  <colItems count="1">
    <i/>
  </colItems>
  <dataFields count="1">
    <dataField name="Sum of GMV" fld="7"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C94D5B-0F8D-44D5-A2DD-8CEE2BBAAB03}" name="PivotTable15" cacheId="1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H14" firstHeaderRow="1" firstDataRow="3" firstDataCol="1"/>
  <pivotFields count="15">
    <pivotField axis="axisRow" showAll="0">
      <items count="4">
        <item x="0"/>
        <item x="1"/>
        <item x="2"/>
        <item t="default"/>
      </items>
    </pivotField>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5" showAll="0"/>
    <pivotField axis="axisCol" dataField="1" showAll="0">
      <items count="3">
        <item x="0"/>
        <item x="1"/>
        <item t="default"/>
      </items>
    </pivotField>
    <pivotField showAll="0"/>
    <pivotField numFmtId="6" showAll="0"/>
    <pivotField numFmtId="8" showAll="0"/>
    <pivotField showAll="0"/>
    <pivotField showAll="0"/>
    <pivotField showAll="0"/>
    <pivotField axis="axisRow" showAll="0">
      <items count="3">
        <item x="0"/>
        <item x="1"/>
        <item t="default"/>
      </items>
    </pivotField>
    <pivotField axis="axisCol" showAll="0">
      <items count="3">
        <item x="1"/>
        <item x="0"/>
        <item t="default"/>
      </items>
    </pivotField>
    <pivotField showAll="0">
      <items count="15">
        <item x="0"/>
        <item x="1"/>
        <item x="2"/>
        <item x="3"/>
        <item x="4"/>
        <item x="5"/>
        <item x="6"/>
        <item x="7"/>
        <item x="8"/>
        <item x="9"/>
        <item x="10"/>
        <item x="11"/>
        <item x="12"/>
        <item x="13"/>
        <item t="default"/>
      </items>
    </pivotField>
  </pivotFields>
  <rowFields count="2">
    <field x="12"/>
    <field x="0"/>
  </rowFields>
  <rowItems count="9">
    <i>
      <x/>
    </i>
    <i r="1">
      <x/>
    </i>
    <i r="1">
      <x v="1"/>
    </i>
    <i r="1">
      <x v="2"/>
    </i>
    <i>
      <x v="1"/>
    </i>
    <i r="1">
      <x/>
    </i>
    <i r="1">
      <x v="1"/>
    </i>
    <i r="1">
      <x v="2"/>
    </i>
    <i t="grand">
      <x/>
    </i>
  </rowItems>
  <colFields count="2">
    <field x="13"/>
    <field x="5"/>
  </colFields>
  <colItems count="7">
    <i>
      <x/>
      <x/>
    </i>
    <i r="1">
      <x v="1"/>
    </i>
    <i t="default">
      <x/>
    </i>
    <i>
      <x v="1"/>
      <x/>
    </i>
    <i r="1">
      <x v="1"/>
    </i>
    <i t="default">
      <x v="1"/>
    </i>
    <i t="grand">
      <x/>
    </i>
  </colItems>
  <dataFields count="1">
    <dataField name="Count of Order Status"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CE9660B-7DEC-405C-B856-4379E63072E3}"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8" firstHeaderRow="1" firstDataRow="2" firstDataCol="1"/>
  <pivotFields count="17">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h="1" x="2"/>
        <item h="1" x="3"/>
        <item x="4"/>
        <item x="5"/>
        <item x="6"/>
        <item h="1" x="0"/>
        <item h="1" x="1"/>
        <item t="default"/>
      </items>
    </pivotField>
    <pivotField numFmtId="165" showAll="0"/>
    <pivotField dataField="1" showAll="0"/>
    <pivotField showAll="0"/>
    <pivotField numFmtId="6" showAll="0"/>
    <pivotField numFmtId="8" showAll="0"/>
    <pivotField showAll="0"/>
    <pivotField showAll="0"/>
    <pivotField showAll="0"/>
    <pivotField showAll="0"/>
    <pivotField showAll="0"/>
    <pivotField axis="axisCol" showAll="0">
      <items count="4">
        <item x="1"/>
        <item x="2"/>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4">
    <i>
      <x v="2"/>
    </i>
    <i>
      <x v="3"/>
    </i>
    <i>
      <x v="4"/>
    </i>
    <i t="grand">
      <x/>
    </i>
  </rowItems>
  <colFields count="1">
    <field x="15"/>
  </colFields>
  <colItems count="4">
    <i>
      <x/>
    </i>
    <i>
      <x v="1"/>
    </i>
    <i>
      <x v="2"/>
    </i>
    <i t="grand">
      <x/>
    </i>
  </colItems>
  <dataFields count="1">
    <dataField name="Count of Order Status"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I9" firstHeaderRow="1" firstDataRow="3" firstDataCol="1"/>
  <pivotFields count="14">
    <pivotField showAll="0"/>
    <pivotField showAll="0"/>
    <pivotField showAll="0"/>
    <pivotField axis="axisCol"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numFmtId="165" showAll="0"/>
    <pivotField dataField="1" showAll="0"/>
    <pivotField showAll="0"/>
    <pivotField dataField="1" numFmtId="6" showAll="0"/>
    <pivotField numFmtId="8" showAll="0"/>
    <pivotField showAll="0"/>
    <pivotField showAll="0"/>
    <pivotField showAll="0"/>
    <pivotField axis="axisRow" showAll="0">
      <items count="4">
        <item x="1"/>
        <item x="2"/>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2"/>
  </rowFields>
  <rowItems count="4">
    <i>
      <x/>
    </i>
    <i>
      <x v="1"/>
    </i>
    <i>
      <x v="2"/>
    </i>
    <i t="grand">
      <x/>
    </i>
  </rowItems>
  <colFields count="2">
    <field x="3"/>
    <field x="-2"/>
  </colFields>
  <colItems count="8">
    <i>
      <x v="93"/>
      <x/>
    </i>
    <i r="1" i="1">
      <x v="1"/>
    </i>
    <i>
      <x v="94"/>
      <x/>
    </i>
    <i r="1" i="1">
      <x v="1"/>
    </i>
    <i>
      <x v="95"/>
      <x/>
    </i>
    <i r="1" i="1">
      <x v="1"/>
    </i>
    <i t="grand">
      <x/>
    </i>
    <i t="grand" i="1">
      <x/>
    </i>
  </colItems>
  <dataFields count="2">
    <dataField name="Sum of GMV" fld="7" baseField="0" baseItem="0"/>
    <dataField name="Count of Order Status"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I9" firstHeaderRow="1" firstDataRow="3" firstDataCol="1"/>
  <pivotFields count="14">
    <pivotField showAll="0">
      <items count="4">
        <item x="0"/>
        <item x="1"/>
        <item x="2"/>
        <item t="default"/>
      </items>
    </pivotField>
    <pivotField showAll="0"/>
    <pivotField showAll="0"/>
    <pivotField axis="axisCol"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5" showAll="0"/>
    <pivotField dataField="1" showAll="0"/>
    <pivotField showAll="0"/>
    <pivotField dataField="1" numFmtId="6" showAll="0">
      <items count="187">
        <item x="27"/>
        <item x="64"/>
        <item x="21"/>
        <item x="3"/>
        <item x="71"/>
        <item x="14"/>
        <item x="72"/>
        <item x="15"/>
        <item x="10"/>
        <item x="33"/>
        <item x="108"/>
        <item x="37"/>
        <item x="48"/>
        <item x="36"/>
        <item x="19"/>
        <item x="47"/>
        <item x="18"/>
        <item x="6"/>
        <item x="8"/>
        <item x="34"/>
        <item x="55"/>
        <item x="20"/>
        <item x="79"/>
        <item x="11"/>
        <item x="12"/>
        <item x="0"/>
        <item x="112"/>
        <item x="16"/>
        <item x="59"/>
        <item x="50"/>
        <item x="49"/>
        <item x="81"/>
        <item x="9"/>
        <item x="32"/>
        <item x="66"/>
        <item x="7"/>
        <item x="80"/>
        <item x="38"/>
        <item x="4"/>
        <item x="5"/>
        <item x="63"/>
        <item x="87"/>
        <item x="22"/>
        <item x="110"/>
        <item x="31"/>
        <item x="44"/>
        <item x="2"/>
        <item x="82"/>
        <item x="39"/>
        <item x="94"/>
        <item x="73"/>
        <item x="144"/>
        <item x="61"/>
        <item x="53"/>
        <item x="86"/>
        <item x="95"/>
        <item x="42"/>
        <item x="69"/>
        <item x="13"/>
        <item x="30"/>
        <item x="26"/>
        <item x="57"/>
        <item x="68"/>
        <item x="113"/>
        <item x="29"/>
        <item x="70"/>
        <item x="40"/>
        <item x="109"/>
        <item x="58"/>
        <item x="89"/>
        <item x="65"/>
        <item x="147"/>
        <item x="93"/>
        <item x="25"/>
        <item x="88"/>
        <item x="140"/>
        <item x="54"/>
        <item x="125"/>
        <item x="56"/>
        <item x="145"/>
        <item x="1"/>
        <item x="120"/>
        <item x="101"/>
        <item x="84"/>
        <item x="164"/>
        <item x="163"/>
        <item x="173"/>
        <item x="124"/>
        <item x="100"/>
        <item x="165"/>
        <item x="92"/>
        <item x="106"/>
        <item x="143"/>
        <item x="153"/>
        <item x="23"/>
        <item x="111"/>
        <item x="176"/>
        <item x="170"/>
        <item x="157"/>
        <item x="185"/>
        <item x="117"/>
        <item x="52"/>
        <item x="154"/>
        <item x="17"/>
        <item x="96"/>
        <item x="127"/>
        <item x="62"/>
        <item x="107"/>
        <item x="130"/>
        <item x="141"/>
        <item x="142"/>
        <item x="90"/>
        <item x="133"/>
        <item x="51"/>
        <item x="172"/>
        <item x="104"/>
        <item x="128"/>
        <item x="102"/>
        <item x="67"/>
        <item x="103"/>
        <item x="167"/>
        <item x="150"/>
        <item x="148"/>
        <item x="179"/>
        <item x="85"/>
        <item x="115"/>
        <item x="91"/>
        <item x="41"/>
        <item x="137"/>
        <item x="97"/>
        <item x="28"/>
        <item x="166"/>
        <item x="135"/>
        <item x="77"/>
        <item x="129"/>
        <item x="75"/>
        <item x="181"/>
        <item x="74"/>
        <item x="121"/>
        <item x="171"/>
        <item x="46"/>
        <item x="149"/>
        <item x="152"/>
        <item x="183"/>
        <item x="162"/>
        <item x="83"/>
        <item x="159"/>
        <item x="174"/>
        <item x="180"/>
        <item x="116"/>
        <item x="161"/>
        <item x="131"/>
        <item x="24"/>
        <item x="178"/>
        <item x="126"/>
        <item x="105"/>
        <item x="118"/>
        <item x="146"/>
        <item x="60"/>
        <item x="45"/>
        <item x="138"/>
        <item x="132"/>
        <item x="151"/>
        <item x="156"/>
        <item x="123"/>
        <item x="169"/>
        <item x="168"/>
        <item x="134"/>
        <item x="182"/>
        <item x="139"/>
        <item x="43"/>
        <item x="136"/>
        <item x="122"/>
        <item x="158"/>
        <item x="175"/>
        <item x="76"/>
        <item x="99"/>
        <item x="155"/>
        <item x="98"/>
        <item x="78"/>
        <item x="160"/>
        <item x="184"/>
        <item x="119"/>
        <item x="177"/>
        <item x="35"/>
        <item x="114"/>
        <item t="default"/>
      </items>
    </pivotField>
    <pivotField numFmtId="8" showAll="0"/>
    <pivotField showAll="0"/>
    <pivotField showAll="0"/>
    <pivotField showAll="0"/>
    <pivotField axis="axisRow" showAll="0">
      <items count="4">
        <item x="1"/>
        <item x="2"/>
        <item x="0"/>
        <item t="default"/>
      </items>
    </pivotField>
    <pivotField showAll="0" defaultSubtotal="0"/>
  </pivotFields>
  <rowFields count="1">
    <field x="12"/>
  </rowFields>
  <rowItems count="4">
    <i>
      <x/>
    </i>
    <i>
      <x v="1"/>
    </i>
    <i>
      <x v="2"/>
    </i>
    <i t="grand">
      <x/>
    </i>
  </rowItems>
  <colFields count="2">
    <field x="3"/>
    <field x="-2"/>
  </colFields>
  <colItems count="8">
    <i>
      <x v="94"/>
      <x/>
    </i>
    <i r="1" i="1">
      <x v="1"/>
    </i>
    <i>
      <x v="95"/>
      <x/>
    </i>
    <i r="1" i="1">
      <x v="1"/>
    </i>
    <i>
      <x v="96"/>
      <x/>
    </i>
    <i r="1" i="1">
      <x v="1"/>
    </i>
    <i t="grand">
      <x/>
    </i>
    <i t="grand" i="1">
      <x/>
    </i>
  </colItems>
  <dataFields count="2">
    <dataField name="Count of Order Status" fld="5" subtotal="count" baseField="0" baseItem="0"/>
    <dataField name="Sum of GMV"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5553D43-EE01-4882-8BF8-AC2099B6625F}"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8" firstHeaderRow="1" firstDataRow="2" firstDataCol="1"/>
  <pivotFields count="14">
    <pivotField showAll="0"/>
    <pivotField showAll="0"/>
    <pivotField showAll="0"/>
    <pivotField axis="axisRow" numFmtId="14" showAll="0">
      <items count="4">
        <item x="0"/>
        <item x="1"/>
        <item x="2"/>
        <item t="default"/>
      </items>
    </pivotField>
    <pivotField numFmtId="165" showAll="0"/>
    <pivotField showAll="0"/>
    <pivotField showAll="0"/>
    <pivotField dataField="1" numFmtId="6" showAll="0"/>
    <pivotField numFmtId="8" showAll="0"/>
    <pivotField showAll="0"/>
    <pivotField showAll="0"/>
    <pivotField showAll="0"/>
    <pivotField showAll="0"/>
    <pivotField axis="axisCol" showAll="0">
      <items count="4">
        <item x="1"/>
        <item x="2"/>
        <item x="0"/>
        <item t="default"/>
      </items>
    </pivotField>
  </pivotFields>
  <rowFields count="1">
    <field x="3"/>
  </rowFields>
  <rowItems count="4">
    <i>
      <x/>
    </i>
    <i>
      <x v="1"/>
    </i>
    <i>
      <x v="2"/>
    </i>
    <i t="grand">
      <x/>
    </i>
  </rowItems>
  <colFields count="1">
    <field x="13"/>
  </colFields>
  <colItems count="4">
    <i>
      <x/>
    </i>
    <i>
      <x v="1"/>
    </i>
    <i>
      <x v="2"/>
    </i>
    <i t="grand">
      <x/>
    </i>
  </colItems>
  <dataFields count="1">
    <dataField name="Sum of GMV"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_ID" xr10:uid="{00000000-0013-0000-FFFF-FFFF01000000}" sourceName="Retailer ID">
  <pivotTables>
    <pivotTable tabId="5" name="PivotTable3"/>
  </pivotTables>
  <data>
    <tabular pivotCacheId="1">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_ID1" xr10:uid="{00000000-0013-0000-FFFF-FFFF02000000}" sourceName="Retailer ID">
  <pivotTables>
    <pivotTable tabId="4" name="PivotTable2"/>
  </pivotTables>
  <data>
    <tabular pivotCacheId="2">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W" xr10:uid="{00000000-0013-0000-FFFF-FFFF03000000}" sourceName="DoW">
  <pivotTables>
    <pivotTable tabId="6" name="PivotTable11"/>
  </pivotTables>
  <data>
    <tabular pivotCacheId="1">
      <items count="7">
        <i x="6"/>
        <i x="0" s="1"/>
        <i x="1"/>
        <i x="2" s="1"/>
        <i x="3"/>
        <i x="4"/>
        <i x="5"/>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1" xr10:uid="{00000000-0013-0000-FFFF-FFFF04000000}" sourceName="Order Date">
  <pivotTables>
    <pivotTable tabId="12" name="PivotTable14"/>
  </pivotTables>
  <data>
    <tabular pivotCacheId="3">
      <items count="368">
        <i x="94" s="1"/>
        <i x="95" s="1"/>
        <i x="96" s="1"/>
        <i x="0" s="1" nd="1"/>
        <i x="367" s="1" nd="1"/>
        <i x="101" s="1" nd="1"/>
        <i x="223" s="1" nd="1"/>
        <i x="345" s="1" nd="1"/>
        <i x="41" s="1" nd="1"/>
        <i x="10" s="1" nd="1"/>
        <i x="192" s="1" nd="1"/>
        <i x="162" s="1" nd="1"/>
        <i x="70" s="1" nd="1"/>
        <i x="131" s="1" nd="1"/>
        <i x="315" s="1" nd="1"/>
        <i x="284" s="1" nd="1"/>
        <i x="254" s="1" nd="1"/>
        <i x="102" s="1" nd="1"/>
        <i x="224" s="1" nd="1"/>
        <i x="346" s="1" nd="1"/>
        <i x="42" s="1" nd="1"/>
        <i x="11" s="1" nd="1"/>
        <i x="193" s="1" nd="1"/>
        <i x="163" s="1" nd="1"/>
        <i x="71" s="1" nd="1"/>
        <i x="132" s="1" nd="1"/>
        <i x="316" s="1" nd="1"/>
        <i x="285" s="1" nd="1"/>
        <i x="255" s="1" nd="1"/>
        <i x="103" s="1" nd="1"/>
        <i x="225" s="1" nd="1"/>
        <i x="347" s="1" nd="1"/>
        <i x="43" s="1" nd="1"/>
        <i x="12" s="1" nd="1"/>
        <i x="194" s="1" nd="1"/>
        <i x="164" s="1" nd="1"/>
        <i x="72" s="1" nd="1"/>
        <i x="133" s="1" nd="1"/>
        <i x="317" s="1" nd="1"/>
        <i x="286" s="1" nd="1"/>
        <i x="256" s="1" nd="1"/>
        <i x="104" s="1" nd="1"/>
        <i x="226" s="1" nd="1"/>
        <i x="348" s="1" nd="1"/>
        <i x="44" s="1" nd="1"/>
        <i x="13" s="1" nd="1"/>
        <i x="195" s="1" nd="1"/>
        <i x="165" s="1" nd="1"/>
        <i x="73" s="1" nd="1"/>
        <i x="134" s="1" nd="1"/>
        <i x="318" s="1" nd="1"/>
        <i x="287" s="1" nd="1"/>
        <i x="257" s="1" nd="1"/>
        <i x="105" s="1" nd="1"/>
        <i x="227" s="1" nd="1"/>
        <i x="349" s="1" nd="1"/>
        <i x="45" s="1" nd="1"/>
        <i x="14" s="1" nd="1"/>
        <i x="196" s="1" nd="1"/>
        <i x="166" s="1" nd="1"/>
        <i x="74" s="1" nd="1"/>
        <i x="135" s="1" nd="1"/>
        <i x="319" s="1" nd="1"/>
        <i x="288" s="1" nd="1"/>
        <i x="258" s="1" nd="1"/>
        <i x="106" s="1" nd="1"/>
        <i x="228" s="1" nd="1"/>
        <i x="350" s="1" nd="1"/>
        <i x="46" s="1" nd="1"/>
        <i x="15" s="1" nd="1"/>
        <i x="197" s="1" nd="1"/>
        <i x="167" s="1" nd="1"/>
        <i x="75" s="1" nd="1"/>
        <i x="136" s="1" nd="1"/>
        <i x="320" s="1" nd="1"/>
        <i x="289" s="1" nd="1"/>
        <i x="259" s="1" nd="1"/>
        <i x="107" s="1" nd="1"/>
        <i x="229" s="1" nd="1"/>
        <i x="351" s="1" nd="1"/>
        <i x="47" s="1" nd="1"/>
        <i x="16" s="1" nd="1"/>
        <i x="198" s="1" nd="1"/>
        <i x="168" s="1" nd="1"/>
        <i x="76" s="1" nd="1"/>
        <i x="137" s="1" nd="1"/>
        <i x="321" s="1" nd="1"/>
        <i x="290" s="1" nd="1"/>
        <i x="260" s="1" nd="1"/>
        <i x="108" s="1" nd="1"/>
        <i x="230" s="1" nd="1"/>
        <i x="352" s="1" nd="1"/>
        <i x="48" s="1" nd="1"/>
        <i x="17" s="1" nd="1"/>
        <i x="199" s="1" nd="1"/>
        <i x="169" s="1" nd="1"/>
        <i x="77" s="1" nd="1"/>
        <i x="138" s="1" nd="1"/>
        <i x="322" s="1" nd="1"/>
        <i x="291" s="1" nd="1"/>
        <i x="261" s="1" nd="1"/>
        <i x="109" s="1" nd="1"/>
        <i x="231" s="1" nd="1"/>
        <i x="353" s="1" nd="1"/>
        <i x="49" s="1" nd="1"/>
        <i x="18" s="1" nd="1"/>
        <i x="200" s="1" nd="1"/>
        <i x="170" s="1" nd="1"/>
        <i x="78" s="1" nd="1"/>
        <i x="139" s="1" nd="1"/>
        <i x="323" s="1" nd="1"/>
        <i x="292" s="1" nd="1"/>
        <i x="262" s="1" nd="1"/>
        <i x="110" s="1" nd="1"/>
        <i x="232" s="1" nd="1"/>
        <i x="354" s="1" nd="1"/>
        <i x="50" s="1" nd="1"/>
        <i x="19" s="1" nd="1"/>
        <i x="201" s="1" nd="1"/>
        <i x="171" s="1" nd="1"/>
        <i x="79" s="1" nd="1"/>
        <i x="140" s="1" nd="1"/>
        <i x="324" s="1" nd="1"/>
        <i x="293" s="1" nd="1"/>
        <i x="263" s="1" nd="1"/>
        <i x="92" s="1" nd="1"/>
        <i x="214" s="1" nd="1"/>
        <i x="336" s="1" nd="1"/>
        <i x="32" s="1" nd="1"/>
        <i x="1" s="1" nd="1"/>
        <i x="183" s="1" nd="1"/>
        <i x="153" s="1" nd="1"/>
        <i x="61" s="1" nd="1"/>
        <i x="122" s="1" nd="1"/>
        <i x="306" s="1" nd="1"/>
        <i x="275" s="1" nd="1"/>
        <i x="245" s="1" nd="1"/>
        <i x="111" s="1" nd="1"/>
        <i x="233" s="1" nd="1"/>
        <i x="355" s="1" nd="1"/>
        <i x="51" s="1" nd="1"/>
        <i x="20" s="1" nd="1"/>
        <i x="202" s="1" nd="1"/>
        <i x="172" s="1" nd="1"/>
        <i x="80" s="1" nd="1"/>
        <i x="141" s="1" nd="1"/>
        <i x="325" s="1" nd="1"/>
        <i x="294" s="1" nd="1"/>
        <i x="264" s="1" nd="1"/>
        <i x="112" s="1" nd="1"/>
        <i x="234" s="1" nd="1"/>
        <i x="356" s="1" nd="1"/>
        <i x="52" s="1" nd="1"/>
        <i x="21" s="1" nd="1"/>
        <i x="203" s="1" nd="1"/>
        <i x="173" s="1" nd="1"/>
        <i x="81" s="1" nd="1"/>
        <i x="142" s="1" nd="1"/>
        <i x="326" s="1" nd="1"/>
        <i x="295" s="1" nd="1"/>
        <i x="265" s="1" nd="1"/>
        <i x="113" s="1" nd="1"/>
        <i x="235" s="1" nd="1"/>
        <i x="357" s="1" nd="1"/>
        <i x="53" s="1" nd="1"/>
        <i x="22" s="1" nd="1"/>
        <i x="204" s="1" nd="1"/>
        <i x="174" s="1" nd="1"/>
        <i x="82" s="1" nd="1"/>
        <i x="143" s="1" nd="1"/>
        <i x="327" s="1" nd="1"/>
        <i x="296" s="1" nd="1"/>
        <i x="266" s="1" nd="1"/>
        <i x="114" s="1" nd="1"/>
        <i x="236" s="1" nd="1"/>
        <i x="358" s="1" nd="1"/>
        <i x="54" s="1" nd="1"/>
        <i x="23" s="1" nd="1"/>
        <i x="205" s="1" nd="1"/>
        <i x="175" s="1" nd="1"/>
        <i x="83" s="1" nd="1"/>
        <i x="144" s="1" nd="1"/>
        <i x="328" s="1" nd="1"/>
        <i x="297" s="1" nd="1"/>
        <i x="267" s="1" nd="1"/>
        <i x="115" s="1" nd="1"/>
        <i x="237" s="1" nd="1"/>
        <i x="359" s="1" nd="1"/>
        <i x="55" s="1" nd="1"/>
        <i x="24" s="1" nd="1"/>
        <i x="206" s="1" nd="1"/>
        <i x="176" s="1" nd="1"/>
        <i x="84" s="1" nd="1"/>
        <i x="145" s="1" nd="1"/>
        <i x="329" s="1" nd="1"/>
        <i x="298" s="1" nd="1"/>
        <i x="268" s="1" nd="1"/>
        <i x="116" s="1" nd="1"/>
        <i x="238" s="1" nd="1"/>
        <i x="360" s="1" nd="1"/>
        <i x="56" s="1" nd="1"/>
        <i x="25" s="1" nd="1"/>
        <i x="207" s="1" nd="1"/>
        <i x="177" s="1" nd="1"/>
        <i x="85" s="1" nd="1"/>
        <i x="146" s="1" nd="1"/>
        <i x="330" s="1" nd="1"/>
        <i x="299" s="1" nd="1"/>
        <i x="269" s="1" nd="1"/>
        <i x="117" s="1" nd="1"/>
        <i x="239" s="1" nd="1"/>
        <i x="361" s="1" nd="1"/>
        <i x="57" s="1" nd="1"/>
        <i x="26" s="1" nd="1"/>
        <i x="208" s="1" nd="1"/>
        <i x="178" s="1" nd="1"/>
        <i x="86" s="1" nd="1"/>
        <i x="147" s="1" nd="1"/>
        <i x="331" s="1" nd="1"/>
        <i x="300" s="1" nd="1"/>
        <i x="270" s="1" nd="1"/>
        <i x="118" s="1" nd="1"/>
        <i x="240" s="1" nd="1"/>
        <i x="362" s="1" nd="1"/>
        <i x="58" s="1" nd="1"/>
        <i x="27" s="1" nd="1"/>
        <i x="209" s="1" nd="1"/>
        <i x="179" s="1" nd="1"/>
        <i x="87" s="1" nd="1"/>
        <i x="148" s="1" nd="1"/>
        <i x="332" s="1" nd="1"/>
        <i x="301" s="1" nd="1"/>
        <i x="271" s="1" nd="1"/>
        <i x="119" s="1" nd="1"/>
        <i x="241" s="1" nd="1"/>
        <i x="363" s="1" nd="1"/>
        <i x="59" s="1" nd="1"/>
        <i x="28" s="1" nd="1"/>
        <i x="210" s="1" nd="1"/>
        <i x="180" s="1" nd="1"/>
        <i x="88" s="1" nd="1"/>
        <i x="149" s="1" nd="1"/>
        <i x="333" s="1" nd="1"/>
        <i x="302" s="1" nd="1"/>
        <i x="272" s="1" nd="1"/>
        <i x="120" s="1" nd="1"/>
        <i x="242" s="1" nd="1"/>
        <i x="364" s="1" nd="1"/>
        <i x="60" s="1" nd="1"/>
        <i x="29" s="1" nd="1"/>
        <i x="211" s="1" nd="1"/>
        <i x="181" s="1" nd="1"/>
        <i x="89" s="1" nd="1"/>
        <i x="150" s="1" nd="1"/>
        <i x="334" s="1" nd="1"/>
        <i x="303" s="1" nd="1"/>
        <i x="273" s="1" nd="1"/>
        <i x="93" s="1" nd="1"/>
        <i x="215" s="1" nd="1"/>
        <i x="337" s="1" nd="1"/>
        <i x="33" s="1" nd="1"/>
        <i x="2" s="1" nd="1"/>
        <i x="184" s="1" nd="1"/>
        <i x="154" s="1" nd="1"/>
        <i x="62" s="1" nd="1"/>
        <i x="123" s="1" nd="1"/>
        <i x="307" s="1" nd="1"/>
        <i x="276" s="1" nd="1"/>
        <i x="246" s="1" nd="1"/>
        <i x="121" s="1" nd="1"/>
        <i x="243" s="1" nd="1"/>
        <i x="365" s="1" nd="1"/>
        <i x="30" s="1" nd="1"/>
        <i x="212" s="1" nd="1"/>
        <i x="182" s="1" nd="1"/>
        <i x="90" s="1" nd="1"/>
        <i x="151" s="1" nd="1"/>
        <i x="335" s="1" nd="1"/>
        <i x="304" s="1" nd="1"/>
        <i x="274" s="1" nd="1"/>
        <i x="244" s="1" nd="1"/>
        <i x="366" s="1" nd="1"/>
        <i x="31" s="1" nd="1"/>
        <i x="213" s="1" nd="1"/>
        <i x="91" s="1" nd="1"/>
        <i x="152" s="1" nd="1"/>
        <i x="305" s="1" nd="1"/>
        <i x="216" s="1" nd="1"/>
        <i x="338" s="1" nd="1"/>
        <i x="34" s="1" nd="1"/>
        <i x="3" s="1" nd="1"/>
        <i x="185" s="1" nd="1"/>
        <i x="155" s="1" nd="1"/>
        <i x="63" s="1" nd="1"/>
        <i x="124" s="1" nd="1"/>
        <i x="308" s="1" nd="1"/>
        <i x="277" s="1" nd="1"/>
        <i x="247" s="1" nd="1"/>
        <i x="217" s="1" nd="1"/>
        <i x="339" s="1" nd="1"/>
        <i x="35" s="1" nd="1"/>
        <i x="4" s="1" nd="1"/>
        <i x="186" s="1" nd="1"/>
        <i x="156" s="1" nd="1"/>
        <i x="64" s="1" nd="1"/>
        <i x="125" s="1" nd="1"/>
        <i x="309" s="1" nd="1"/>
        <i x="278" s="1" nd="1"/>
        <i x="248" s="1" nd="1"/>
        <i x="218" s="1" nd="1"/>
        <i x="340" s="1" nd="1"/>
        <i x="36" s="1" nd="1"/>
        <i x="5" s="1" nd="1"/>
        <i x="187" s="1" nd="1"/>
        <i x="157" s="1" nd="1"/>
        <i x="65" s="1" nd="1"/>
        <i x="126" s="1" nd="1"/>
        <i x="310" s="1" nd="1"/>
        <i x="279" s="1" nd="1"/>
        <i x="249" s="1" nd="1"/>
        <i x="97" s="1" nd="1"/>
        <i x="219" s="1" nd="1"/>
        <i x="341" s="1" nd="1"/>
        <i x="37" s="1" nd="1"/>
        <i x="6" s="1" nd="1"/>
        <i x="188" s="1" nd="1"/>
        <i x="158" s="1" nd="1"/>
        <i x="66" s="1" nd="1"/>
        <i x="127" s="1" nd="1"/>
        <i x="311" s="1" nd="1"/>
        <i x="280" s="1" nd="1"/>
        <i x="250" s="1" nd="1"/>
        <i x="98" s="1" nd="1"/>
        <i x="220" s="1" nd="1"/>
        <i x="342" s="1" nd="1"/>
        <i x="38" s="1" nd="1"/>
        <i x="7" s="1" nd="1"/>
        <i x="189" s="1" nd="1"/>
        <i x="159" s="1" nd="1"/>
        <i x="67" s="1" nd="1"/>
        <i x="128" s="1" nd="1"/>
        <i x="312" s="1" nd="1"/>
        <i x="281" s="1" nd="1"/>
        <i x="251" s="1" nd="1"/>
        <i x="99" s="1" nd="1"/>
        <i x="221" s="1" nd="1"/>
        <i x="343" s="1" nd="1"/>
        <i x="39" s="1" nd="1"/>
        <i x="8" s="1" nd="1"/>
        <i x="190" s="1" nd="1"/>
        <i x="160" s="1" nd="1"/>
        <i x="68" s="1" nd="1"/>
        <i x="129" s="1" nd="1"/>
        <i x="313" s="1" nd="1"/>
        <i x="282" s="1" nd="1"/>
        <i x="252" s="1" nd="1"/>
        <i x="100" s="1" nd="1"/>
        <i x="222" s="1" nd="1"/>
        <i x="344" s="1" nd="1"/>
        <i x="40" s="1" nd="1"/>
        <i x="9" s="1" nd="1"/>
        <i x="191" s="1" nd="1"/>
        <i x="161" s="1" nd="1"/>
        <i x="69" s="1" nd="1"/>
        <i x="130" s="1" nd="1"/>
        <i x="314" s="1" nd="1"/>
        <i x="283" s="1" nd="1"/>
        <i x="25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ID 1" xr10:uid="{00000000-0014-0000-FFFF-FFFF01000000}" cache="Slicer_Retailer_ID1" caption="Retailer I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ID" xr10:uid="{00000000-0014-0000-FFFF-FFFF02000000}" cache="Slicer_Retailer_ID" caption="Retailer I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W" xr10:uid="{00000000-0014-0000-FFFF-FFFF03000000}" cache="Slicer_DoW" caption="DoW"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1" xr10:uid="{00000000-0014-0000-FFFF-FFFF04000000}" cache="Slicer_Order_Date1" caption="Order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738FAD-0D11-4ED6-B11F-A0A322720512}" name="Table1" displayName="Table1" ref="A1:P207" totalsRowShown="0">
  <autoFilter ref="A1:P207" xr:uid="{2F738FAD-0D11-4ED6-B11F-A0A322720512}"/>
  <tableColumns count="16">
    <tableColumn id="1" xr3:uid="{04B8602B-9955-4683-8958-78C1F9C601D2}" name="Retailer ID"/>
    <tableColumn id="2" xr3:uid="{E03688CE-EDF8-4D5A-8A85-1CEB92761198}" name="Delivery Neighborhood ID"/>
    <tableColumn id="3" xr3:uid="{3F85EAFC-C947-4728-9F59-273A2EFE6602}" name="Order ID"/>
    <tableColumn id="4" xr3:uid="{C95BE0D0-108B-4A3C-BAFD-8379237E174C}" name="Order Date" dataDxfId="1"/>
    <tableColumn id="5" xr3:uid="{66A97BD5-E2E0-4C7F-8390-338C91642B17}" name="Date"/>
    <tableColumn id="6" xr3:uid="{2C5BFFAE-15A5-41E5-8F60-6F3E25EB1354}" name="Order Time" dataDxfId="0"/>
    <tableColumn id="7" xr3:uid="{0EDB20FA-11D1-4F25-A970-2CB93912AD13}" name="Order Status"/>
    <tableColumn id="8" xr3:uid="{79269D6F-9978-4A05-AD65-66A811E29A03}" name="Delivery Time"/>
    <tableColumn id="9" xr3:uid="{DEC154A6-654B-4B88-9191-ADF4DE25F4D6}" name="GMV"/>
    <tableColumn id="10" xr3:uid="{D2679EC1-ED5E-4AD1-A085-604EDEE7FC8C}" name="Delivery Fee"/>
    <tableColumn id="11" xr3:uid="{EB5AF71F-F0D8-4EBE-B39F-B967BDEBDAD7}" name="Substitution"/>
    <tableColumn id="12" xr3:uid="{A9A2D9B7-8F2A-4464-8582-6D99A205F6B4}" name="Day Number"/>
    <tableColumn id="13" xr3:uid="{752D374E-3B53-40BC-9429-3CA1E253926C}" name="DoW"/>
    <tableColumn id="14" xr3:uid="{8622E6C5-AE97-4A2C-82FF-ACF0B5152D12}" name="Part of Week"/>
    <tableColumn id="15" xr3:uid="{2E5D7E6F-F8C1-41F8-B159-EDBC6C8BCA51}" name="Order Value &gt;35"/>
    <tableColumn id="16" xr3:uid="{2C0C1B1E-221F-4272-B100-AF2CBF01AF67}" name="Time Interv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809"/>
  <sheetViews>
    <sheetView workbookViewId="0">
      <selection activeCell="O20" sqref="O20"/>
    </sheetView>
  </sheetViews>
  <sheetFormatPr defaultRowHeight="15" x14ac:dyDescent="0.25"/>
  <cols>
    <col min="1" max="1" width="23.7109375" bestFit="1" customWidth="1"/>
    <col min="2" max="2" width="16.28515625" customWidth="1"/>
    <col min="3" max="3" width="7.28515625" bestFit="1" customWidth="1"/>
    <col min="4" max="6" width="5.85546875" bestFit="1" customWidth="1"/>
    <col min="7" max="7" width="6.5703125" bestFit="1" customWidth="1"/>
    <col min="8" max="8" width="5.85546875" bestFit="1" customWidth="1"/>
    <col min="9" max="9" width="19.140625" bestFit="1" customWidth="1"/>
  </cols>
  <sheetData>
    <row r="3" spans="1:13" x14ac:dyDescent="0.25">
      <c r="A3" s="4" t="s">
        <v>2335</v>
      </c>
      <c r="B3" s="4" t="s">
        <v>2336</v>
      </c>
    </row>
    <row r="4" spans="1:13" x14ac:dyDescent="0.25">
      <c r="A4" s="4" t="s">
        <v>2333</v>
      </c>
      <c r="B4" s="8">
        <v>43920</v>
      </c>
      <c r="C4" s="8">
        <v>43921</v>
      </c>
      <c r="D4" s="8">
        <v>43922</v>
      </c>
      <c r="E4" s="8">
        <v>43923</v>
      </c>
      <c r="F4" s="8">
        <v>43924</v>
      </c>
      <c r="G4" s="8">
        <v>43925</v>
      </c>
      <c r="H4" s="8">
        <v>43926</v>
      </c>
      <c r="I4" s="1" t="s">
        <v>2334</v>
      </c>
    </row>
    <row r="5" spans="1:13" x14ac:dyDescent="0.25">
      <c r="A5" s="5">
        <v>1</v>
      </c>
      <c r="B5" s="7">
        <v>47.25714285714286</v>
      </c>
      <c r="C5" s="7">
        <v>48.927536231884055</v>
      </c>
      <c r="D5" s="7">
        <v>34.732142857142854</v>
      </c>
      <c r="E5" s="7">
        <v>51.553191489361701</v>
      </c>
      <c r="F5" s="7">
        <v>97.280487804878049</v>
      </c>
      <c r="G5" s="7">
        <v>118.69266055045871</v>
      </c>
      <c r="H5" s="7">
        <v>79</v>
      </c>
      <c r="I5" s="7">
        <v>81.879548306148052</v>
      </c>
    </row>
    <row r="6" spans="1:13" x14ac:dyDescent="0.25">
      <c r="A6" s="5">
        <v>2</v>
      </c>
      <c r="B6" s="7">
        <v>40.637931034482762</v>
      </c>
      <c r="C6" s="7">
        <v>34.9</v>
      </c>
      <c r="D6" s="7">
        <v>41.12903225806452</v>
      </c>
      <c r="E6" s="7">
        <v>35.018867924528301</v>
      </c>
      <c r="F6" s="7">
        <v>91.651515151515156</v>
      </c>
      <c r="G6" s="7">
        <v>111.82098765432099</v>
      </c>
      <c r="H6" s="7">
        <v>81.929133858267718</v>
      </c>
      <c r="I6" s="7">
        <v>76.282608695652172</v>
      </c>
    </row>
    <row r="7" spans="1:13" x14ac:dyDescent="0.25">
      <c r="A7" s="5">
        <v>3</v>
      </c>
      <c r="B7" s="7">
        <v>35.863636363636367</v>
      </c>
      <c r="C7" s="7">
        <v>35.739130434782609</v>
      </c>
      <c r="D7" s="7">
        <v>42.592592592592595</v>
      </c>
      <c r="E7" s="7">
        <v>41.238095238095241</v>
      </c>
      <c r="F7" s="7">
        <v>89.762376237623769</v>
      </c>
      <c r="G7" s="7">
        <v>102.10596026490066</v>
      </c>
      <c r="H7" s="7">
        <v>71.32352941176471</v>
      </c>
      <c r="I7" s="7">
        <v>71.085561497326196</v>
      </c>
    </row>
    <row r="8" spans="1:13" x14ac:dyDescent="0.25">
      <c r="A8" s="5" t="s">
        <v>2334</v>
      </c>
      <c r="B8" s="7">
        <v>42.110465116279073</v>
      </c>
      <c r="C8" s="7">
        <v>41</v>
      </c>
      <c r="D8" s="7">
        <v>39.505813953488371</v>
      </c>
      <c r="E8" s="7">
        <v>44.285714285714285</v>
      </c>
      <c r="F8" s="7">
        <v>93.496221662468514</v>
      </c>
      <c r="G8" s="7">
        <v>111.87947269303201</v>
      </c>
      <c r="H8" s="7">
        <v>77.842253521126764</v>
      </c>
      <c r="I8" s="7">
        <v>77.05444555444555</v>
      </c>
    </row>
    <row r="12" spans="1:13" x14ac:dyDescent="0.25">
      <c r="A12" t="s">
        <v>2348</v>
      </c>
      <c r="B12" t="s">
        <v>2349</v>
      </c>
      <c r="C12" t="s">
        <v>2350</v>
      </c>
    </row>
    <row r="13" spans="1:13" x14ac:dyDescent="0.25">
      <c r="A13">
        <v>34</v>
      </c>
      <c r="B13">
        <v>33</v>
      </c>
      <c r="C13">
        <v>31</v>
      </c>
      <c r="I13" t="s">
        <v>2452</v>
      </c>
    </row>
    <row r="14" spans="1:13" x14ac:dyDescent="0.25">
      <c r="A14">
        <v>28</v>
      </c>
      <c r="B14">
        <v>27</v>
      </c>
      <c r="C14">
        <v>24</v>
      </c>
    </row>
    <row r="15" spans="1:13" ht="15.75" thickBot="1" x14ac:dyDescent="0.3">
      <c r="A15">
        <v>30</v>
      </c>
      <c r="B15">
        <v>23</v>
      </c>
      <c r="C15">
        <v>21</v>
      </c>
      <c r="I15" t="s">
        <v>2439</v>
      </c>
    </row>
    <row r="16" spans="1:13" x14ac:dyDescent="0.25">
      <c r="A16">
        <v>30</v>
      </c>
      <c r="B16">
        <v>39</v>
      </c>
      <c r="C16">
        <v>36</v>
      </c>
      <c r="I16" s="36" t="s">
        <v>2453</v>
      </c>
      <c r="J16" s="36" t="s">
        <v>2440</v>
      </c>
      <c r="K16" s="36" t="s">
        <v>2441</v>
      </c>
      <c r="L16" s="36" t="s">
        <v>2442</v>
      </c>
      <c r="M16" s="36" t="s">
        <v>2339</v>
      </c>
    </row>
    <row r="17" spans="1:15" x14ac:dyDescent="0.25">
      <c r="A17">
        <v>26</v>
      </c>
      <c r="B17">
        <v>22</v>
      </c>
      <c r="C17">
        <v>25</v>
      </c>
      <c r="I17" s="34" t="s">
        <v>2348</v>
      </c>
      <c r="J17" s="34">
        <v>797</v>
      </c>
      <c r="K17" s="34">
        <v>65258</v>
      </c>
      <c r="L17" s="34">
        <v>81.879548306148052</v>
      </c>
      <c r="M17" s="34">
        <v>2634.8020560771238</v>
      </c>
    </row>
    <row r="18" spans="1:15" x14ac:dyDescent="0.25">
      <c r="A18">
        <v>40</v>
      </c>
      <c r="B18">
        <v>33</v>
      </c>
      <c r="C18">
        <v>27</v>
      </c>
      <c r="I18" s="34" t="s">
        <v>2349</v>
      </c>
      <c r="J18" s="34">
        <v>644</v>
      </c>
      <c r="K18" s="34">
        <v>49126</v>
      </c>
      <c r="L18" s="34">
        <v>76.282608695652172</v>
      </c>
      <c r="M18" s="34">
        <v>2219.3974575698153</v>
      </c>
    </row>
    <row r="19" spans="1:15" ht="15.75" thickBot="1" x14ac:dyDescent="0.3">
      <c r="A19">
        <v>28</v>
      </c>
      <c r="B19">
        <v>33</v>
      </c>
      <c r="C19">
        <v>33</v>
      </c>
      <c r="I19" s="34" t="s">
        <v>2350</v>
      </c>
      <c r="J19" s="35">
        <v>561</v>
      </c>
      <c r="K19" s="35">
        <v>39879</v>
      </c>
      <c r="L19" s="35">
        <v>71.085561497326196</v>
      </c>
      <c r="M19" s="35">
        <v>1907.1676661573717</v>
      </c>
    </row>
    <row r="20" spans="1:15" x14ac:dyDescent="0.25">
      <c r="A20">
        <v>31</v>
      </c>
      <c r="B20">
        <v>24</v>
      </c>
      <c r="C20">
        <v>42</v>
      </c>
    </row>
    <row r="21" spans="1:15" x14ac:dyDescent="0.25">
      <c r="A21">
        <v>21</v>
      </c>
      <c r="B21">
        <v>34</v>
      </c>
      <c r="C21">
        <v>32</v>
      </c>
    </row>
    <row r="22" spans="1:15" ht="15.75" thickBot="1" x14ac:dyDescent="0.3">
      <c r="A22">
        <v>28</v>
      </c>
      <c r="B22">
        <v>33</v>
      </c>
      <c r="C22">
        <v>45</v>
      </c>
      <c r="I22" t="s">
        <v>2443</v>
      </c>
    </row>
    <row r="23" spans="1:15" x14ac:dyDescent="0.25">
      <c r="A23">
        <v>24</v>
      </c>
      <c r="B23">
        <v>21</v>
      </c>
      <c r="C23">
        <v>53</v>
      </c>
      <c r="I23" s="36" t="s">
        <v>2444</v>
      </c>
      <c r="J23" s="36" t="s">
        <v>2445</v>
      </c>
      <c r="K23" s="36" t="s">
        <v>2342</v>
      </c>
      <c r="L23" s="36" t="s">
        <v>2446</v>
      </c>
      <c r="M23" s="36" t="s">
        <v>2447</v>
      </c>
      <c r="N23" s="36" t="s">
        <v>2448</v>
      </c>
      <c r="O23" s="36" t="s">
        <v>2449</v>
      </c>
    </row>
    <row r="24" spans="1:15" x14ac:dyDescent="0.25">
      <c r="A24">
        <v>28</v>
      </c>
      <c r="B24">
        <v>51</v>
      </c>
      <c r="C24">
        <v>43</v>
      </c>
      <c r="I24" s="34" t="s">
        <v>2454</v>
      </c>
      <c r="J24" s="34">
        <v>38926.170531658456</v>
      </c>
      <c r="K24" s="34">
        <v>2</v>
      </c>
      <c r="L24" s="34">
        <v>19463.085265829228</v>
      </c>
      <c r="M24" s="34">
        <v>8.4719975456728314</v>
      </c>
      <c r="N24" s="34">
        <v>2.168523533498945E-4</v>
      </c>
      <c r="O24" s="34">
        <v>3.0002262128763206</v>
      </c>
    </row>
    <row r="25" spans="1:15" x14ac:dyDescent="0.25">
      <c r="A25">
        <v>24</v>
      </c>
      <c r="B25">
        <v>62</v>
      </c>
      <c r="C25">
        <v>35</v>
      </c>
      <c r="I25" s="34" t="s">
        <v>2455</v>
      </c>
      <c r="J25" s="34">
        <v>4592388.894902911</v>
      </c>
      <c r="K25" s="34">
        <v>1999</v>
      </c>
      <c r="L25" s="34">
        <v>2297.3431190109609</v>
      </c>
      <c r="M25" s="34"/>
      <c r="N25" s="34"/>
      <c r="O25" s="34"/>
    </row>
    <row r="26" spans="1:15" x14ac:dyDescent="0.25">
      <c r="A26">
        <v>35</v>
      </c>
      <c r="B26">
        <v>52</v>
      </c>
      <c r="C26">
        <v>28</v>
      </c>
      <c r="I26" s="34"/>
      <c r="J26" s="34"/>
      <c r="K26" s="34"/>
      <c r="L26" s="34"/>
      <c r="M26" s="34"/>
      <c r="N26" s="34"/>
      <c r="O26" s="34"/>
    </row>
    <row r="27" spans="1:15" ht="15.75" thickBot="1" x14ac:dyDescent="0.3">
      <c r="A27">
        <v>25</v>
      </c>
      <c r="B27">
        <v>59</v>
      </c>
      <c r="C27">
        <v>48</v>
      </c>
      <c r="I27" s="35" t="s">
        <v>2451</v>
      </c>
      <c r="J27" s="35">
        <v>4631315.0654345695</v>
      </c>
      <c r="K27" s="35">
        <v>2001</v>
      </c>
      <c r="L27" s="35"/>
      <c r="M27" s="35"/>
      <c r="N27" s="35"/>
      <c r="O27" s="35"/>
    </row>
    <row r="28" spans="1:15" x14ac:dyDescent="0.25">
      <c r="A28">
        <v>35</v>
      </c>
      <c r="B28">
        <v>54</v>
      </c>
      <c r="C28">
        <v>49</v>
      </c>
    </row>
    <row r="29" spans="1:15" x14ac:dyDescent="0.25">
      <c r="A29">
        <v>21</v>
      </c>
      <c r="B29">
        <v>46</v>
      </c>
      <c r="C29">
        <v>29</v>
      </c>
    </row>
    <row r="30" spans="1:15" x14ac:dyDescent="0.25">
      <c r="A30">
        <v>48</v>
      </c>
      <c r="B30">
        <v>56</v>
      </c>
      <c r="C30">
        <v>36</v>
      </c>
    </row>
    <row r="31" spans="1:15" x14ac:dyDescent="0.25">
      <c r="A31">
        <v>64</v>
      </c>
      <c r="B31">
        <v>54</v>
      </c>
      <c r="C31">
        <v>35</v>
      </c>
    </row>
    <row r="32" spans="1:15" x14ac:dyDescent="0.25">
      <c r="A32">
        <v>63</v>
      </c>
      <c r="B32">
        <v>45</v>
      </c>
      <c r="C32">
        <v>35</v>
      </c>
    </row>
    <row r="33" spans="1:3" x14ac:dyDescent="0.25">
      <c r="A33">
        <v>50</v>
      </c>
      <c r="B33">
        <v>56</v>
      </c>
      <c r="C33">
        <v>42</v>
      </c>
    </row>
    <row r="34" spans="1:3" x14ac:dyDescent="0.25">
      <c r="A34">
        <v>55</v>
      </c>
      <c r="B34">
        <v>49</v>
      </c>
      <c r="C34">
        <v>30</v>
      </c>
    </row>
    <row r="35" spans="1:3" x14ac:dyDescent="0.25">
      <c r="A35">
        <v>66</v>
      </c>
      <c r="B35">
        <v>60</v>
      </c>
      <c r="C35">
        <v>31</v>
      </c>
    </row>
    <row r="36" spans="1:3" x14ac:dyDescent="0.25">
      <c r="A36">
        <v>62</v>
      </c>
      <c r="B36">
        <v>49</v>
      </c>
      <c r="C36">
        <v>44</v>
      </c>
    </row>
    <row r="37" spans="1:3" x14ac:dyDescent="0.25">
      <c r="A37">
        <v>63</v>
      </c>
      <c r="B37">
        <v>64</v>
      </c>
      <c r="C37">
        <v>44</v>
      </c>
    </row>
    <row r="38" spans="1:3" x14ac:dyDescent="0.25">
      <c r="A38">
        <v>65</v>
      </c>
      <c r="B38">
        <v>44</v>
      </c>
      <c r="C38">
        <v>52</v>
      </c>
    </row>
    <row r="39" spans="1:3" x14ac:dyDescent="0.25">
      <c r="A39">
        <v>52</v>
      </c>
      <c r="B39">
        <v>62</v>
      </c>
      <c r="C39">
        <v>41</v>
      </c>
    </row>
    <row r="40" spans="1:3" x14ac:dyDescent="0.25">
      <c r="A40">
        <v>61</v>
      </c>
      <c r="B40">
        <v>61</v>
      </c>
      <c r="C40">
        <v>37</v>
      </c>
    </row>
    <row r="41" spans="1:3" x14ac:dyDescent="0.25">
      <c r="A41">
        <v>60</v>
      </c>
      <c r="B41">
        <v>66</v>
      </c>
      <c r="C41">
        <v>38</v>
      </c>
    </row>
    <row r="42" spans="1:3" x14ac:dyDescent="0.25">
      <c r="A42">
        <v>63</v>
      </c>
      <c r="B42">
        <v>52</v>
      </c>
      <c r="C42">
        <v>43</v>
      </c>
    </row>
    <row r="43" spans="1:3" x14ac:dyDescent="0.25">
      <c r="A43">
        <v>56</v>
      </c>
      <c r="B43">
        <v>48</v>
      </c>
      <c r="C43">
        <v>49</v>
      </c>
    </row>
    <row r="44" spans="1:3" x14ac:dyDescent="0.25">
      <c r="A44">
        <v>63</v>
      </c>
      <c r="B44">
        <v>47</v>
      </c>
      <c r="C44">
        <v>37</v>
      </c>
    </row>
    <row r="45" spans="1:3" x14ac:dyDescent="0.25">
      <c r="A45">
        <v>61</v>
      </c>
      <c r="B45">
        <v>34</v>
      </c>
      <c r="C45">
        <v>34</v>
      </c>
    </row>
    <row r="46" spans="1:3" x14ac:dyDescent="0.25">
      <c r="A46">
        <v>60</v>
      </c>
      <c r="B46">
        <v>43</v>
      </c>
      <c r="C46">
        <v>38</v>
      </c>
    </row>
    <row r="47" spans="1:3" x14ac:dyDescent="0.25">
      <c r="A47">
        <v>52</v>
      </c>
      <c r="B47">
        <v>32</v>
      </c>
      <c r="C47">
        <v>38</v>
      </c>
    </row>
    <row r="48" spans="1:3" x14ac:dyDescent="0.25">
      <c r="A48">
        <v>58</v>
      </c>
      <c r="B48">
        <v>40</v>
      </c>
      <c r="C48">
        <v>36</v>
      </c>
    </row>
    <row r="49" spans="1:3" x14ac:dyDescent="0.25">
      <c r="A49">
        <v>48</v>
      </c>
      <c r="B49">
        <v>34</v>
      </c>
      <c r="C49">
        <v>27</v>
      </c>
    </row>
    <row r="50" spans="1:3" x14ac:dyDescent="0.25">
      <c r="A50">
        <v>67</v>
      </c>
      <c r="B50">
        <v>41</v>
      </c>
      <c r="C50">
        <v>25</v>
      </c>
    </row>
    <row r="51" spans="1:3" x14ac:dyDescent="0.25">
      <c r="A51">
        <v>75</v>
      </c>
      <c r="B51">
        <v>52</v>
      </c>
      <c r="C51">
        <v>24</v>
      </c>
    </row>
    <row r="52" spans="1:3" x14ac:dyDescent="0.25">
      <c r="A52">
        <v>79</v>
      </c>
      <c r="B52">
        <v>41</v>
      </c>
      <c r="C52">
        <v>33</v>
      </c>
    </row>
    <row r="53" spans="1:3" x14ac:dyDescent="0.25">
      <c r="A53">
        <v>54</v>
      </c>
      <c r="B53">
        <v>48</v>
      </c>
      <c r="C53">
        <v>32</v>
      </c>
    </row>
    <row r="54" spans="1:3" x14ac:dyDescent="0.25">
      <c r="A54">
        <v>71</v>
      </c>
      <c r="B54">
        <v>55</v>
      </c>
      <c r="C54">
        <v>21</v>
      </c>
    </row>
    <row r="55" spans="1:3" x14ac:dyDescent="0.25">
      <c r="A55">
        <v>66</v>
      </c>
      <c r="B55">
        <v>48</v>
      </c>
      <c r="C55">
        <v>35</v>
      </c>
    </row>
    <row r="56" spans="1:3" x14ac:dyDescent="0.25">
      <c r="A56">
        <v>64</v>
      </c>
      <c r="B56">
        <v>46</v>
      </c>
      <c r="C56">
        <v>40</v>
      </c>
    </row>
    <row r="57" spans="1:3" x14ac:dyDescent="0.25">
      <c r="A57">
        <v>65</v>
      </c>
      <c r="B57">
        <v>26</v>
      </c>
      <c r="C57">
        <v>22</v>
      </c>
    </row>
    <row r="58" spans="1:3" x14ac:dyDescent="0.25">
      <c r="A58">
        <v>56</v>
      </c>
      <c r="B58">
        <v>30</v>
      </c>
      <c r="C58">
        <v>29</v>
      </c>
    </row>
    <row r="59" spans="1:3" x14ac:dyDescent="0.25">
      <c r="A59">
        <v>63</v>
      </c>
      <c r="B59">
        <v>36</v>
      </c>
      <c r="C59">
        <v>25</v>
      </c>
    </row>
    <row r="60" spans="1:3" x14ac:dyDescent="0.25">
      <c r="A60">
        <v>55</v>
      </c>
      <c r="B60">
        <v>38</v>
      </c>
      <c r="C60">
        <v>37</v>
      </c>
    </row>
    <row r="61" spans="1:3" x14ac:dyDescent="0.25">
      <c r="A61">
        <v>72</v>
      </c>
      <c r="B61">
        <v>20</v>
      </c>
      <c r="C61">
        <v>25</v>
      </c>
    </row>
    <row r="62" spans="1:3" x14ac:dyDescent="0.25">
      <c r="A62">
        <v>66</v>
      </c>
      <c r="B62">
        <v>29</v>
      </c>
      <c r="C62">
        <v>22</v>
      </c>
    </row>
    <row r="63" spans="1:3" x14ac:dyDescent="0.25">
      <c r="A63">
        <v>48</v>
      </c>
      <c r="B63">
        <v>27</v>
      </c>
      <c r="C63">
        <v>33</v>
      </c>
    </row>
    <row r="64" spans="1:3" x14ac:dyDescent="0.25">
      <c r="A64">
        <v>60</v>
      </c>
      <c r="B64">
        <v>20</v>
      </c>
      <c r="C64">
        <v>23</v>
      </c>
    </row>
    <row r="65" spans="1:3" x14ac:dyDescent="0.25">
      <c r="A65">
        <v>68</v>
      </c>
      <c r="B65">
        <v>30</v>
      </c>
      <c r="C65">
        <v>35</v>
      </c>
    </row>
    <row r="66" spans="1:3" x14ac:dyDescent="0.25">
      <c r="A66">
        <v>64</v>
      </c>
      <c r="B66">
        <v>30</v>
      </c>
      <c r="C66">
        <v>28</v>
      </c>
    </row>
    <row r="67" spans="1:3" x14ac:dyDescent="0.25">
      <c r="A67">
        <v>64</v>
      </c>
      <c r="B67">
        <v>23</v>
      </c>
      <c r="C67">
        <v>38</v>
      </c>
    </row>
    <row r="68" spans="1:3" x14ac:dyDescent="0.25">
      <c r="A68">
        <v>56</v>
      </c>
      <c r="B68">
        <v>30</v>
      </c>
      <c r="C68">
        <v>46</v>
      </c>
    </row>
    <row r="69" spans="1:3" x14ac:dyDescent="0.25">
      <c r="A69">
        <v>24</v>
      </c>
      <c r="B69">
        <v>22</v>
      </c>
      <c r="C69">
        <v>44</v>
      </c>
    </row>
    <row r="70" spans="1:3" x14ac:dyDescent="0.25">
      <c r="A70">
        <v>25</v>
      </c>
      <c r="B70">
        <v>23</v>
      </c>
      <c r="C70">
        <v>51</v>
      </c>
    </row>
    <row r="71" spans="1:3" x14ac:dyDescent="0.25">
      <c r="A71">
        <v>35</v>
      </c>
      <c r="B71">
        <v>31</v>
      </c>
      <c r="C71">
        <v>50</v>
      </c>
    </row>
    <row r="72" spans="1:3" x14ac:dyDescent="0.25">
      <c r="A72">
        <v>40</v>
      </c>
      <c r="B72">
        <v>27</v>
      </c>
      <c r="C72">
        <v>44</v>
      </c>
    </row>
    <row r="73" spans="1:3" x14ac:dyDescent="0.25">
      <c r="A73">
        <v>20</v>
      </c>
      <c r="B73">
        <v>39</v>
      </c>
      <c r="C73">
        <v>40</v>
      </c>
    </row>
    <row r="74" spans="1:3" x14ac:dyDescent="0.25">
      <c r="A74">
        <v>40</v>
      </c>
      <c r="B74">
        <v>28</v>
      </c>
      <c r="C74">
        <v>45</v>
      </c>
    </row>
    <row r="75" spans="1:3" x14ac:dyDescent="0.25">
      <c r="A75">
        <v>32</v>
      </c>
      <c r="B75">
        <v>23</v>
      </c>
      <c r="C75">
        <v>39</v>
      </c>
    </row>
    <row r="76" spans="1:3" x14ac:dyDescent="0.25">
      <c r="A76">
        <v>36</v>
      </c>
      <c r="B76">
        <v>34</v>
      </c>
      <c r="C76">
        <v>41</v>
      </c>
    </row>
    <row r="77" spans="1:3" x14ac:dyDescent="0.25">
      <c r="A77">
        <v>29</v>
      </c>
      <c r="B77">
        <v>39</v>
      </c>
      <c r="C77">
        <v>47</v>
      </c>
    </row>
    <row r="78" spans="1:3" x14ac:dyDescent="0.25">
      <c r="A78">
        <v>21</v>
      </c>
      <c r="B78">
        <v>25</v>
      </c>
      <c r="C78">
        <v>40</v>
      </c>
    </row>
    <row r="79" spans="1:3" x14ac:dyDescent="0.25">
      <c r="A79">
        <v>33</v>
      </c>
      <c r="B79">
        <v>40</v>
      </c>
      <c r="C79">
        <v>37</v>
      </c>
    </row>
    <row r="80" spans="1:3" x14ac:dyDescent="0.25">
      <c r="A80">
        <v>34</v>
      </c>
      <c r="B80">
        <v>35</v>
      </c>
      <c r="C80">
        <v>34</v>
      </c>
    </row>
    <row r="81" spans="1:3" x14ac:dyDescent="0.25">
      <c r="A81">
        <v>39</v>
      </c>
      <c r="B81">
        <v>29</v>
      </c>
      <c r="C81">
        <v>42</v>
      </c>
    </row>
    <row r="82" spans="1:3" x14ac:dyDescent="0.25">
      <c r="A82">
        <v>29</v>
      </c>
      <c r="B82">
        <v>33</v>
      </c>
      <c r="C82">
        <v>39</v>
      </c>
    </row>
    <row r="83" spans="1:3" x14ac:dyDescent="0.25">
      <c r="A83">
        <v>33</v>
      </c>
      <c r="B83">
        <v>40</v>
      </c>
      <c r="C83">
        <v>37</v>
      </c>
    </row>
    <row r="84" spans="1:3" x14ac:dyDescent="0.25">
      <c r="A84">
        <v>38</v>
      </c>
      <c r="B84">
        <v>35</v>
      </c>
      <c r="C84">
        <v>48</v>
      </c>
    </row>
    <row r="85" spans="1:3" x14ac:dyDescent="0.25">
      <c r="A85">
        <v>21</v>
      </c>
      <c r="B85">
        <v>34</v>
      </c>
      <c r="C85">
        <v>34</v>
      </c>
    </row>
    <row r="86" spans="1:3" x14ac:dyDescent="0.25">
      <c r="A86">
        <v>35</v>
      </c>
      <c r="B86">
        <v>30</v>
      </c>
      <c r="C86">
        <v>45</v>
      </c>
    </row>
    <row r="87" spans="1:3" x14ac:dyDescent="0.25">
      <c r="A87">
        <v>38</v>
      </c>
      <c r="B87">
        <v>31</v>
      </c>
      <c r="C87">
        <v>32</v>
      </c>
    </row>
    <row r="88" spans="1:3" x14ac:dyDescent="0.25">
      <c r="A88">
        <v>35</v>
      </c>
      <c r="B88">
        <v>33</v>
      </c>
      <c r="C88">
        <v>36</v>
      </c>
    </row>
    <row r="89" spans="1:3" x14ac:dyDescent="0.25">
      <c r="A89">
        <v>32</v>
      </c>
      <c r="B89">
        <v>37</v>
      </c>
      <c r="C89">
        <v>32</v>
      </c>
    </row>
    <row r="90" spans="1:3" x14ac:dyDescent="0.25">
      <c r="A90">
        <v>23</v>
      </c>
      <c r="B90">
        <v>46</v>
      </c>
      <c r="C90">
        <v>35</v>
      </c>
    </row>
    <row r="91" spans="1:3" x14ac:dyDescent="0.25">
      <c r="A91">
        <v>34</v>
      </c>
      <c r="B91">
        <v>38</v>
      </c>
      <c r="C91">
        <v>37</v>
      </c>
    </row>
    <row r="92" spans="1:3" x14ac:dyDescent="0.25">
      <c r="A92">
        <v>21</v>
      </c>
      <c r="B92">
        <v>40</v>
      </c>
      <c r="C92">
        <v>31</v>
      </c>
    </row>
    <row r="93" spans="1:3" x14ac:dyDescent="0.25">
      <c r="A93">
        <v>49</v>
      </c>
      <c r="B93">
        <v>53</v>
      </c>
      <c r="C93">
        <v>40</v>
      </c>
    </row>
    <row r="94" spans="1:3" x14ac:dyDescent="0.25">
      <c r="A94">
        <v>55</v>
      </c>
      <c r="B94">
        <v>52</v>
      </c>
      <c r="C94">
        <v>27</v>
      </c>
    </row>
    <row r="95" spans="1:3" x14ac:dyDescent="0.25">
      <c r="A95">
        <v>52</v>
      </c>
      <c r="B95">
        <v>29</v>
      </c>
      <c r="C95">
        <v>30</v>
      </c>
    </row>
    <row r="96" spans="1:3" x14ac:dyDescent="0.25">
      <c r="A96">
        <v>52</v>
      </c>
      <c r="B96">
        <v>43</v>
      </c>
      <c r="C96">
        <v>36</v>
      </c>
    </row>
    <row r="97" spans="1:3" x14ac:dyDescent="0.25">
      <c r="A97">
        <v>51</v>
      </c>
      <c r="B97">
        <v>39</v>
      </c>
      <c r="C97">
        <v>33</v>
      </c>
    </row>
    <row r="98" spans="1:3" x14ac:dyDescent="0.25">
      <c r="A98">
        <v>51</v>
      </c>
      <c r="B98">
        <v>46</v>
      </c>
      <c r="C98">
        <v>22</v>
      </c>
    </row>
    <row r="99" spans="1:3" x14ac:dyDescent="0.25">
      <c r="A99">
        <v>58</v>
      </c>
      <c r="B99">
        <v>33</v>
      </c>
      <c r="C99">
        <v>37</v>
      </c>
    </row>
    <row r="100" spans="1:3" x14ac:dyDescent="0.25">
      <c r="A100">
        <v>54</v>
      </c>
      <c r="B100">
        <v>40</v>
      </c>
      <c r="C100">
        <v>37</v>
      </c>
    </row>
    <row r="101" spans="1:3" x14ac:dyDescent="0.25">
      <c r="A101">
        <v>68</v>
      </c>
      <c r="B101">
        <v>35</v>
      </c>
      <c r="C101">
        <v>27</v>
      </c>
    </row>
    <row r="102" spans="1:3" x14ac:dyDescent="0.25">
      <c r="A102">
        <v>50</v>
      </c>
      <c r="B102">
        <v>41</v>
      </c>
      <c r="C102">
        <v>32</v>
      </c>
    </row>
    <row r="103" spans="1:3" x14ac:dyDescent="0.25">
      <c r="A103">
        <v>54</v>
      </c>
      <c r="B103">
        <v>41</v>
      </c>
      <c r="C103">
        <v>36</v>
      </c>
    </row>
    <row r="104" spans="1:3" x14ac:dyDescent="0.25">
      <c r="A104">
        <v>63</v>
      </c>
      <c r="B104">
        <v>43</v>
      </c>
      <c r="C104">
        <v>40</v>
      </c>
    </row>
    <row r="105" spans="1:3" x14ac:dyDescent="0.25">
      <c r="A105">
        <v>52</v>
      </c>
      <c r="B105">
        <v>44</v>
      </c>
      <c r="C105">
        <v>39</v>
      </c>
    </row>
    <row r="106" spans="1:3" x14ac:dyDescent="0.25">
      <c r="A106">
        <v>62</v>
      </c>
      <c r="B106">
        <v>42</v>
      </c>
      <c r="C106">
        <v>22</v>
      </c>
    </row>
    <row r="107" spans="1:3" x14ac:dyDescent="0.25">
      <c r="A107">
        <v>51</v>
      </c>
      <c r="B107">
        <v>40</v>
      </c>
      <c r="C107">
        <v>22</v>
      </c>
    </row>
    <row r="108" spans="1:3" x14ac:dyDescent="0.25">
      <c r="A108">
        <v>47</v>
      </c>
      <c r="B108">
        <v>36</v>
      </c>
      <c r="C108">
        <v>34</v>
      </c>
    </row>
    <row r="109" spans="1:3" x14ac:dyDescent="0.25">
      <c r="A109">
        <v>43</v>
      </c>
      <c r="B109">
        <v>21</v>
      </c>
      <c r="C109">
        <v>21</v>
      </c>
    </row>
    <row r="110" spans="1:3" x14ac:dyDescent="0.25">
      <c r="A110">
        <v>66</v>
      </c>
      <c r="B110">
        <v>24</v>
      </c>
      <c r="C110">
        <v>49</v>
      </c>
    </row>
    <row r="111" spans="1:3" x14ac:dyDescent="0.25">
      <c r="A111">
        <v>50</v>
      </c>
      <c r="B111">
        <v>31</v>
      </c>
      <c r="C111">
        <v>45</v>
      </c>
    </row>
    <row r="112" spans="1:3" x14ac:dyDescent="0.25">
      <c r="A112">
        <v>61</v>
      </c>
      <c r="B112">
        <v>36</v>
      </c>
      <c r="C112">
        <v>45</v>
      </c>
    </row>
    <row r="113" spans="1:3" x14ac:dyDescent="0.25">
      <c r="A113">
        <v>63</v>
      </c>
      <c r="B113">
        <v>37</v>
      </c>
      <c r="C113">
        <v>46</v>
      </c>
    </row>
    <row r="114" spans="1:3" x14ac:dyDescent="0.25">
      <c r="A114">
        <v>49</v>
      </c>
      <c r="B114">
        <v>21</v>
      </c>
      <c r="C114">
        <v>40</v>
      </c>
    </row>
    <row r="115" spans="1:3" x14ac:dyDescent="0.25">
      <c r="A115">
        <v>50</v>
      </c>
      <c r="B115">
        <v>32</v>
      </c>
      <c r="C115">
        <v>36</v>
      </c>
    </row>
    <row r="116" spans="1:3" x14ac:dyDescent="0.25">
      <c r="A116">
        <v>59</v>
      </c>
      <c r="B116">
        <v>26</v>
      </c>
      <c r="C116">
        <v>48</v>
      </c>
    </row>
    <row r="117" spans="1:3" x14ac:dyDescent="0.25">
      <c r="A117">
        <v>57</v>
      </c>
      <c r="B117">
        <v>21</v>
      </c>
      <c r="C117">
        <v>51</v>
      </c>
    </row>
    <row r="118" spans="1:3" x14ac:dyDescent="0.25">
      <c r="A118">
        <v>72</v>
      </c>
      <c r="B118">
        <v>22</v>
      </c>
      <c r="C118">
        <v>36</v>
      </c>
    </row>
    <row r="119" spans="1:3" x14ac:dyDescent="0.25">
      <c r="A119">
        <v>38</v>
      </c>
      <c r="B119">
        <v>38</v>
      </c>
      <c r="C119">
        <v>52</v>
      </c>
    </row>
    <row r="120" spans="1:3" x14ac:dyDescent="0.25">
      <c r="A120">
        <v>44</v>
      </c>
      <c r="B120">
        <v>32</v>
      </c>
      <c r="C120">
        <v>42</v>
      </c>
    </row>
    <row r="121" spans="1:3" x14ac:dyDescent="0.25">
      <c r="A121">
        <v>73</v>
      </c>
      <c r="B121">
        <v>21</v>
      </c>
      <c r="C121">
        <v>39</v>
      </c>
    </row>
    <row r="122" spans="1:3" x14ac:dyDescent="0.25">
      <c r="A122">
        <v>46</v>
      </c>
      <c r="B122">
        <v>31</v>
      </c>
      <c r="C122">
        <v>48</v>
      </c>
    </row>
    <row r="123" spans="1:3" x14ac:dyDescent="0.25">
      <c r="A123">
        <v>59</v>
      </c>
      <c r="B123">
        <v>40</v>
      </c>
      <c r="C123">
        <v>38</v>
      </c>
    </row>
    <row r="124" spans="1:3" x14ac:dyDescent="0.25">
      <c r="A124">
        <v>68</v>
      </c>
      <c r="B124">
        <v>34</v>
      </c>
      <c r="C124">
        <v>32</v>
      </c>
    </row>
    <row r="125" spans="1:3" x14ac:dyDescent="0.25">
      <c r="A125">
        <v>49</v>
      </c>
      <c r="B125">
        <v>29</v>
      </c>
      <c r="C125">
        <v>40</v>
      </c>
    </row>
    <row r="126" spans="1:3" x14ac:dyDescent="0.25">
      <c r="A126">
        <v>50</v>
      </c>
      <c r="B126">
        <v>40</v>
      </c>
      <c r="C126">
        <v>49</v>
      </c>
    </row>
    <row r="127" spans="1:3" x14ac:dyDescent="0.25">
      <c r="A127">
        <v>64</v>
      </c>
      <c r="B127">
        <v>26</v>
      </c>
      <c r="C127">
        <v>63</v>
      </c>
    </row>
    <row r="128" spans="1:3" x14ac:dyDescent="0.25">
      <c r="A128">
        <v>52</v>
      </c>
      <c r="B128">
        <v>25</v>
      </c>
      <c r="C128">
        <v>42</v>
      </c>
    </row>
    <row r="129" spans="1:3" x14ac:dyDescent="0.25">
      <c r="A129">
        <v>59</v>
      </c>
      <c r="B129">
        <v>28</v>
      </c>
      <c r="C129">
        <v>48</v>
      </c>
    </row>
    <row r="130" spans="1:3" x14ac:dyDescent="0.25">
      <c r="A130">
        <v>64</v>
      </c>
      <c r="B130">
        <v>26</v>
      </c>
      <c r="C130">
        <v>75</v>
      </c>
    </row>
    <row r="131" spans="1:3" x14ac:dyDescent="0.25">
      <c r="A131">
        <v>66</v>
      </c>
      <c r="B131">
        <v>26</v>
      </c>
      <c r="C131">
        <v>52</v>
      </c>
    </row>
    <row r="132" spans="1:3" x14ac:dyDescent="0.25">
      <c r="A132">
        <v>54</v>
      </c>
      <c r="B132">
        <v>32</v>
      </c>
      <c r="C132">
        <v>71</v>
      </c>
    </row>
    <row r="133" spans="1:3" x14ac:dyDescent="0.25">
      <c r="A133">
        <v>59</v>
      </c>
      <c r="B133">
        <v>28</v>
      </c>
      <c r="C133">
        <v>68</v>
      </c>
    </row>
    <row r="134" spans="1:3" x14ac:dyDescent="0.25">
      <c r="A134">
        <v>38</v>
      </c>
      <c r="B134">
        <v>39</v>
      </c>
      <c r="C134">
        <v>53</v>
      </c>
    </row>
    <row r="135" spans="1:3" x14ac:dyDescent="0.25">
      <c r="A135">
        <v>49</v>
      </c>
      <c r="B135">
        <v>41</v>
      </c>
      <c r="C135">
        <v>61</v>
      </c>
    </row>
    <row r="136" spans="1:3" x14ac:dyDescent="0.25">
      <c r="A136">
        <v>47</v>
      </c>
      <c r="B136">
        <v>40</v>
      </c>
      <c r="C136">
        <v>39</v>
      </c>
    </row>
    <row r="137" spans="1:3" x14ac:dyDescent="0.25">
      <c r="A137">
        <v>48</v>
      </c>
      <c r="B137">
        <v>42</v>
      </c>
      <c r="C137">
        <v>50</v>
      </c>
    </row>
    <row r="138" spans="1:3" x14ac:dyDescent="0.25">
      <c r="A138">
        <v>33</v>
      </c>
      <c r="B138">
        <v>46</v>
      </c>
      <c r="C138">
        <v>58</v>
      </c>
    </row>
    <row r="139" spans="1:3" x14ac:dyDescent="0.25">
      <c r="A139">
        <v>46</v>
      </c>
      <c r="B139">
        <v>36</v>
      </c>
      <c r="C139">
        <v>50</v>
      </c>
    </row>
    <row r="140" spans="1:3" x14ac:dyDescent="0.25">
      <c r="A140">
        <v>45</v>
      </c>
      <c r="B140">
        <v>45</v>
      </c>
      <c r="C140">
        <v>80</v>
      </c>
    </row>
    <row r="141" spans="1:3" x14ac:dyDescent="0.25">
      <c r="A141">
        <v>91</v>
      </c>
      <c r="B141">
        <v>34</v>
      </c>
      <c r="C141">
        <v>72</v>
      </c>
    </row>
    <row r="142" spans="1:3" x14ac:dyDescent="0.25">
      <c r="A142">
        <v>31</v>
      </c>
      <c r="B142">
        <v>44</v>
      </c>
      <c r="C142">
        <v>45</v>
      </c>
    </row>
    <row r="143" spans="1:3" x14ac:dyDescent="0.25">
      <c r="A143">
        <v>75</v>
      </c>
      <c r="B143">
        <v>42</v>
      </c>
      <c r="C143">
        <v>39</v>
      </c>
    </row>
    <row r="144" spans="1:3" x14ac:dyDescent="0.25">
      <c r="A144">
        <v>64</v>
      </c>
      <c r="B144">
        <v>34</v>
      </c>
      <c r="C144">
        <v>28</v>
      </c>
    </row>
    <row r="145" spans="1:3" x14ac:dyDescent="0.25">
      <c r="A145">
        <v>22</v>
      </c>
      <c r="B145">
        <v>43</v>
      </c>
      <c r="C145">
        <v>40</v>
      </c>
    </row>
    <row r="146" spans="1:3" x14ac:dyDescent="0.25">
      <c r="A146">
        <v>20</v>
      </c>
      <c r="B146">
        <v>48</v>
      </c>
      <c r="C146">
        <v>21</v>
      </c>
    </row>
    <row r="147" spans="1:3" x14ac:dyDescent="0.25">
      <c r="A147">
        <v>34</v>
      </c>
      <c r="B147">
        <v>26</v>
      </c>
      <c r="C147">
        <v>34</v>
      </c>
    </row>
    <row r="148" spans="1:3" x14ac:dyDescent="0.25">
      <c r="A148">
        <v>39</v>
      </c>
      <c r="B148">
        <v>45</v>
      </c>
      <c r="C148">
        <v>36</v>
      </c>
    </row>
    <row r="149" spans="1:3" x14ac:dyDescent="0.25">
      <c r="A149">
        <v>31</v>
      </c>
      <c r="B149">
        <v>43</v>
      </c>
      <c r="C149">
        <v>31</v>
      </c>
    </row>
    <row r="150" spans="1:3" x14ac:dyDescent="0.25">
      <c r="A150">
        <v>40</v>
      </c>
      <c r="B150">
        <v>43</v>
      </c>
      <c r="C150">
        <v>30</v>
      </c>
    </row>
    <row r="151" spans="1:3" x14ac:dyDescent="0.25">
      <c r="A151">
        <v>29</v>
      </c>
      <c r="B151">
        <v>41</v>
      </c>
      <c r="C151">
        <v>34</v>
      </c>
    </row>
    <row r="152" spans="1:3" x14ac:dyDescent="0.25">
      <c r="A152">
        <v>30</v>
      </c>
      <c r="B152">
        <v>34</v>
      </c>
      <c r="C152">
        <v>24</v>
      </c>
    </row>
    <row r="153" spans="1:3" x14ac:dyDescent="0.25">
      <c r="A153">
        <v>21</v>
      </c>
      <c r="B153">
        <v>64</v>
      </c>
      <c r="C153">
        <v>31</v>
      </c>
    </row>
    <row r="154" spans="1:3" x14ac:dyDescent="0.25">
      <c r="A154">
        <v>28</v>
      </c>
      <c r="B154">
        <v>75</v>
      </c>
      <c r="C154">
        <v>26</v>
      </c>
    </row>
    <row r="155" spans="1:3" x14ac:dyDescent="0.25">
      <c r="A155">
        <v>34</v>
      </c>
      <c r="B155">
        <v>67</v>
      </c>
      <c r="C155">
        <v>23</v>
      </c>
    </row>
    <row r="156" spans="1:3" x14ac:dyDescent="0.25">
      <c r="A156">
        <v>36</v>
      </c>
      <c r="B156">
        <v>55</v>
      </c>
      <c r="C156">
        <v>26</v>
      </c>
    </row>
    <row r="157" spans="1:3" x14ac:dyDescent="0.25">
      <c r="A157">
        <v>36</v>
      </c>
      <c r="B157">
        <v>56</v>
      </c>
      <c r="C157">
        <v>28</v>
      </c>
    </row>
    <row r="158" spans="1:3" x14ac:dyDescent="0.25">
      <c r="A158">
        <v>35</v>
      </c>
      <c r="B158">
        <v>62</v>
      </c>
      <c r="C158">
        <v>29</v>
      </c>
    </row>
    <row r="159" spans="1:3" x14ac:dyDescent="0.25">
      <c r="A159">
        <v>29</v>
      </c>
      <c r="B159">
        <v>47</v>
      </c>
      <c r="C159">
        <v>35</v>
      </c>
    </row>
    <row r="160" spans="1:3" x14ac:dyDescent="0.25">
      <c r="A160">
        <v>23</v>
      </c>
      <c r="B160">
        <v>49</v>
      </c>
      <c r="C160">
        <v>25</v>
      </c>
    </row>
    <row r="161" spans="1:3" x14ac:dyDescent="0.25">
      <c r="A161">
        <v>20</v>
      </c>
      <c r="B161">
        <v>65</v>
      </c>
      <c r="C161">
        <v>31</v>
      </c>
    </row>
    <row r="162" spans="1:3" x14ac:dyDescent="0.25">
      <c r="A162">
        <v>26</v>
      </c>
      <c r="B162">
        <v>54</v>
      </c>
      <c r="C162">
        <v>39</v>
      </c>
    </row>
    <row r="163" spans="1:3" x14ac:dyDescent="0.25">
      <c r="A163">
        <v>28</v>
      </c>
      <c r="B163">
        <v>58</v>
      </c>
      <c r="C163">
        <v>25</v>
      </c>
    </row>
    <row r="164" spans="1:3" x14ac:dyDescent="0.25">
      <c r="A164">
        <v>32</v>
      </c>
      <c r="B164">
        <v>63</v>
      </c>
      <c r="C164">
        <v>30</v>
      </c>
    </row>
    <row r="165" spans="1:3" x14ac:dyDescent="0.25">
      <c r="A165">
        <v>36</v>
      </c>
      <c r="B165">
        <v>49</v>
      </c>
      <c r="C165">
        <v>39</v>
      </c>
    </row>
    <row r="166" spans="1:3" x14ac:dyDescent="0.25">
      <c r="A166">
        <v>42</v>
      </c>
      <c r="B166">
        <v>67</v>
      </c>
      <c r="C166">
        <v>28</v>
      </c>
    </row>
    <row r="167" spans="1:3" x14ac:dyDescent="0.25">
      <c r="A167">
        <v>44</v>
      </c>
      <c r="B167">
        <v>50</v>
      </c>
      <c r="C167">
        <v>40</v>
      </c>
    </row>
    <row r="168" spans="1:3" x14ac:dyDescent="0.25">
      <c r="A168">
        <v>44</v>
      </c>
      <c r="B168">
        <v>54</v>
      </c>
      <c r="C168">
        <v>39</v>
      </c>
    </row>
    <row r="169" spans="1:3" x14ac:dyDescent="0.25">
      <c r="A169">
        <v>47</v>
      </c>
      <c r="B169">
        <v>59</v>
      </c>
      <c r="C169">
        <v>31</v>
      </c>
    </row>
    <row r="170" spans="1:3" x14ac:dyDescent="0.25">
      <c r="A170">
        <v>46</v>
      </c>
      <c r="B170">
        <v>31</v>
      </c>
      <c r="C170">
        <v>20</v>
      </c>
    </row>
    <row r="171" spans="1:3" x14ac:dyDescent="0.25">
      <c r="A171">
        <v>36</v>
      </c>
      <c r="B171">
        <v>20</v>
      </c>
      <c r="C171">
        <v>33</v>
      </c>
    </row>
    <row r="172" spans="1:3" x14ac:dyDescent="0.25">
      <c r="A172">
        <v>39</v>
      </c>
      <c r="B172">
        <v>40</v>
      </c>
      <c r="C172">
        <v>29</v>
      </c>
    </row>
    <row r="173" spans="1:3" x14ac:dyDescent="0.25">
      <c r="A173">
        <v>37</v>
      </c>
      <c r="B173">
        <v>26</v>
      </c>
      <c r="C173">
        <v>35</v>
      </c>
    </row>
    <row r="174" spans="1:3" x14ac:dyDescent="0.25">
      <c r="A174">
        <v>47</v>
      </c>
      <c r="B174">
        <v>33</v>
      </c>
      <c r="C174">
        <v>36</v>
      </c>
    </row>
    <row r="175" spans="1:3" x14ac:dyDescent="0.25">
      <c r="A175">
        <v>36</v>
      </c>
      <c r="B175">
        <v>38</v>
      </c>
      <c r="C175">
        <v>37</v>
      </c>
    </row>
    <row r="176" spans="1:3" x14ac:dyDescent="0.25">
      <c r="A176">
        <v>55</v>
      </c>
      <c r="B176">
        <v>23</v>
      </c>
      <c r="C176">
        <v>28</v>
      </c>
    </row>
    <row r="177" spans="1:3" x14ac:dyDescent="0.25">
      <c r="A177">
        <v>52</v>
      </c>
      <c r="B177">
        <v>33</v>
      </c>
      <c r="C177">
        <v>44</v>
      </c>
    </row>
    <row r="178" spans="1:3" x14ac:dyDescent="0.25">
      <c r="A178">
        <v>41</v>
      </c>
      <c r="B178">
        <v>32</v>
      </c>
      <c r="C178">
        <v>47</v>
      </c>
    </row>
    <row r="179" spans="1:3" x14ac:dyDescent="0.25">
      <c r="A179">
        <v>32</v>
      </c>
      <c r="B179">
        <v>27</v>
      </c>
      <c r="C179">
        <v>41</v>
      </c>
    </row>
    <row r="180" spans="1:3" x14ac:dyDescent="0.25">
      <c r="A180">
        <v>32</v>
      </c>
      <c r="B180">
        <v>36</v>
      </c>
      <c r="C180">
        <v>32</v>
      </c>
    </row>
    <row r="181" spans="1:3" x14ac:dyDescent="0.25">
      <c r="A181">
        <v>48</v>
      </c>
      <c r="B181">
        <v>36</v>
      </c>
      <c r="C181">
        <v>46</v>
      </c>
    </row>
    <row r="182" spans="1:3" x14ac:dyDescent="0.25">
      <c r="A182">
        <v>38</v>
      </c>
      <c r="B182">
        <v>29</v>
      </c>
      <c r="C182">
        <v>37</v>
      </c>
    </row>
    <row r="183" spans="1:3" x14ac:dyDescent="0.25">
      <c r="A183">
        <v>48</v>
      </c>
      <c r="B183">
        <v>30</v>
      </c>
      <c r="C183">
        <v>48</v>
      </c>
    </row>
    <row r="184" spans="1:3" x14ac:dyDescent="0.25">
      <c r="A184">
        <v>45</v>
      </c>
      <c r="B184">
        <v>37</v>
      </c>
      <c r="C184">
        <v>41</v>
      </c>
    </row>
    <row r="185" spans="1:3" x14ac:dyDescent="0.25">
      <c r="A185">
        <v>28</v>
      </c>
      <c r="B185">
        <v>22</v>
      </c>
      <c r="C185">
        <v>40</v>
      </c>
    </row>
    <row r="186" spans="1:3" x14ac:dyDescent="0.25">
      <c r="A186">
        <v>27</v>
      </c>
      <c r="B186">
        <v>23</v>
      </c>
      <c r="C186">
        <v>41</v>
      </c>
    </row>
    <row r="187" spans="1:3" x14ac:dyDescent="0.25">
      <c r="A187">
        <v>31</v>
      </c>
      <c r="B187">
        <v>39</v>
      </c>
      <c r="C187">
        <v>47</v>
      </c>
    </row>
    <row r="188" spans="1:3" x14ac:dyDescent="0.25">
      <c r="A188">
        <v>31</v>
      </c>
      <c r="B188">
        <v>38</v>
      </c>
      <c r="C188">
        <v>42</v>
      </c>
    </row>
    <row r="189" spans="1:3" x14ac:dyDescent="0.25">
      <c r="A189">
        <v>32</v>
      </c>
      <c r="B189">
        <v>39</v>
      </c>
      <c r="C189">
        <v>42</v>
      </c>
    </row>
    <row r="190" spans="1:3" x14ac:dyDescent="0.25">
      <c r="A190">
        <v>41</v>
      </c>
      <c r="B190">
        <v>34</v>
      </c>
      <c r="C190">
        <v>41</v>
      </c>
    </row>
    <row r="191" spans="1:3" x14ac:dyDescent="0.25">
      <c r="A191">
        <v>25</v>
      </c>
      <c r="B191">
        <v>30</v>
      </c>
      <c r="C191">
        <v>45</v>
      </c>
    </row>
    <row r="192" spans="1:3" x14ac:dyDescent="0.25">
      <c r="A192">
        <v>47</v>
      </c>
      <c r="B192">
        <v>37</v>
      </c>
      <c r="C192">
        <v>70</v>
      </c>
    </row>
    <row r="193" spans="1:3" x14ac:dyDescent="0.25">
      <c r="A193">
        <v>40</v>
      </c>
      <c r="B193">
        <v>35</v>
      </c>
      <c r="C193">
        <v>69</v>
      </c>
    </row>
    <row r="194" spans="1:3" x14ac:dyDescent="0.25">
      <c r="A194">
        <v>46</v>
      </c>
      <c r="B194">
        <v>42</v>
      </c>
      <c r="C194">
        <v>53</v>
      </c>
    </row>
    <row r="195" spans="1:3" x14ac:dyDescent="0.25">
      <c r="A195">
        <v>29</v>
      </c>
      <c r="B195">
        <v>44</v>
      </c>
      <c r="C195">
        <v>77</v>
      </c>
    </row>
    <row r="196" spans="1:3" x14ac:dyDescent="0.25">
      <c r="A196">
        <v>26</v>
      </c>
      <c r="B196">
        <v>42</v>
      </c>
      <c r="C196">
        <v>63</v>
      </c>
    </row>
    <row r="197" spans="1:3" x14ac:dyDescent="0.25">
      <c r="A197">
        <v>28</v>
      </c>
      <c r="B197">
        <v>37</v>
      </c>
      <c r="C197">
        <v>56</v>
      </c>
    </row>
    <row r="198" spans="1:3" x14ac:dyDescent="0.25">
      <c r="A198">
        <v>22</v>
      </c>
      <c r="B198">
        <v>37</v>
      </c>
      <c r="C198">
        <v>62</v>
      </c>
    </row>
    <row r="199" spans="1:3" x14ac:dyDescent="0.25">
      <c r="A199">
        <v>39</v>
      </c>
      <c r="B199">
        <v>35</v>
      </c>
      <c r="C199">
        <v>57</v>
      </c>
    </row>
    <row r="200" spans="1:3" x14ac:dyDescent="0.25">
      <c r="A200">
        <v>28</v>
      </c>
      <c r="B200">
        <v>35</v>
      </c>
      <c r="C200">
        <v>59</v>
      </c>
    </row>
    <row r="201" spans="1:3" x14ac:dyDescent="0.25">
      <c r="A201">
        <v>24</v>
      </c>
      <c r="B201">
        <v>36</v>
      </c>
      <c r="C201">
        <v>82</v>
      </c>
    </row>
    <row r="202" spans="1:3" x14ac:dyDescent="0.25">
      <c r="A202">
        <v>27</v>
      </c>
      <c r="B202">
        <v>30</v>
      </c>
      <c r="C202">
        <v>70</v>
      </c>
    </row>
    <row r="203" spans="1:3" x14ac:dyDescent="0.25">
      <c r="A203">
        <v>38</v>
      </c>
      <c r="B203">
        <v>31</v>
      </c>
      <c r="C203">
        <v>61</v>
      </c>
    </row>
    <row r="204" spans="1:3" x14ac:dyDescent="0.25">
      <c r="A204">
        <v>30</v>
      </c>
      <c r="B204">
        <v>35</v>
      </c>
      <c r="C204">
        <v>67</v>
      </c>
    </row>
    <row r="205" spans="1:3" x14ac:dyDescent="0.25">
      <c r="A205">
        <v>38</v>
      </c>
      <c r="B205">
        <v>48</v>
      </c>
      <c r="C205">
        <v>71</v>
      </c>
    </row>
    <row r="206" spans="1:3" x14ac:dyDescent="0.25">
      <c r="A206">
        <v>25</v>
      </c>
      <c r="B206">
        <v>35</v>
      </c>
      <c r="C206">
        <v>33</v>
      </c>
    </row>
    <row r="207" spans="1:3" x14ac:dyDescent="0.25">
      <c r="A207">
        <v>20</v>
      </c>
      <c r="B207">
        <v>31</v>
      </c>
      <c r="C207">
        <v>30</v>
      </c>
    </row>
    <row r="208" spans="1:3" x14ac:dyDescent="0.25">
      <c r="A208">
        <v>31</v>
      </c>
      <c r="B208">
        <v>43</v>
      </c>
      <c r="C208">
        <v>24</v>
      </c>
    </row>
    <row r="209" spans="1:3" x14ac:dyDescent="0.25">
      <c r="A209">
        <v>31</v>
      </c>
      <c r="B209">
        <v>34</v>
      </c>
      <c r="C209">
        <v>24</v>
      </c>
    </row>
    <row r="210" spans="1:3" x14ac:dyDescent="0.25">
      <c r="A210">
        <v>31</v>
      </c>
      <c r="B210">
        <v>37</v>
      </c>
      <c r="C210">
        <v>34</v>
      </c>
    </row>
    <row r="211" spans="1:3" x14ac:dyDescent="0.25">
      <c r="A211">
        <v>37</v>
      </c>
      <c r="B211">
        <v>37</v>
      </c>
      <c r="C211">
        <v>25</v>
      </c>
    </row>
    <row r="212" spans="1:3" x14ac:dyDescent="0.25">
      <c r="A212">
        <v>37</v>
      </c>
      <c r="B212">
        <v>37</v>
      </c>
      <c r="C212">
        <v>37</v>
      </c>
    </row>
    <row r="213" spans="1:3" x14ac:dyDescent="0.25">
      <c r="A213">
        <v>31</v>
      </c>
      <c r="B213">
        <v>35</v>
      </c>
      <c r="C213">
        <v>32</v>
      </c>
    </row>
    <row r="214" spans="1:3" x14ac:dyDescent="0.25">
      <c r="A214">
        <v>37</v>
      </c>
      <c r="B214">
        <v>42</v>
      </c>
      <c r="C214">
        <v>36</v>
      </c>
    </row>
    <row r="215" spans="1:3" x14ac:dyDescent="0.25">
      <c r="A215">
        <v>33</v>
      </c>
      <c r="B215">
        <v>30</v>
      </c>
      <c r="C215">
        <v>26</v>
      </c>
    </row>
    <row r="216" spans="1:3" x14ac:dyDescent="0.25">
      <c r="A216">
        <v>35</v>
      </c>
      <c r="B216">
        <v>31</v>
      </c>
      <c r="C216">
        <v>22</v>
      </c>
    </row>
    <row r="217" spans="1:3" x14ac:dyDescent="0.25">
      <c r="A217">
        <v>28</v>
      </c>
      <c r="B217">
        <v>46</v>
      </c>
      <c r="C217">
        <v>29</v>
      </c>
    </row>
    <row r="218" spans="1:3" x14ac:dyDescent="0.25">
      <c r="A218">
        <v>30</v>
      </c>
      <c r="B218">
        <v>42</v>
      </c>
      <c r="C218">
        <v>38</v>
      </c>
    </row>
    <row r="219" spans="1:3" x14ac:dyDescent="0.25">
      <c r="A219">
        <v>26</v>
      </c>
      <c r="B219">
        <v>40</v>
      </c>
      <c r="C219">
        <v>20</v>
      </c>
    </row>
    <row r="220" spans="1:3" x14ac:dyDescent="0.25">
      <c r="A220">
        <v>38</v>
      </c>
      <c r="B220">
        <v>32</v>
      </c>
      <c r="C220">
        <v>21</v>
      </c>
    </row>
    <row r="221" spans="1:3" x14ac:dyDescent="0.25">
      <c r="A221">
        <v>26</v>
      </c>
      <c r="B221">
        <v>36</v>
      </c>
      <c r="C221">
        <v>24</v>
      </c>
    </row>
    <row r="222" spans="1:3" x14ac:dyDescent="0.25">
      <c r="A222">
        <v>28</v>
      </c>
      <c r="B222">
        <v>30</v>
      </c>
      <c r="C222">
        <v>29</v>
      </c>
    </row>
    <row r="223" spans="1:3" x14ac:dyDescent="0.25">
      <c r="A223">
        <v>31</v>
      </c>
      <c r="B223">
        <v>43</v>
      </c>
      <c r="C223">
        <v>38</v>
      </c>
    </row>
    <row r="224" spans="1:3" x14ac:dyDescent="0.25">
      <c r="A224">
        <v>28</v>
      </c>
      <c r="B224">
        <v>46</v>
      </c>
      <c r="C224">
        <v>21</v>
      </c>
    </row>
    <row r="225" spans="1:3" x14ac:dyDescent="0.25">
      <c r="A225">
        <v>20</v>
      </c>
      <c r="B225">
        <v>33</v>
      </c>
      <c r="C225">
        <v>22</v>
      </c>
    </row>
    <row r="226" spans="1:3" x14ac:dyDescent="0.25">
      <c r="A226">
        <v>25</v>
      </c>
      <c r="B226">
        <v>35</v>
      </c>
      <c r="C226">
        <v>22</v>
      </c>
    </row>
    <row r="227" spans="1:3" x14ac:dyDescent="0.25">
      <c r="A227">
        <v>31</v>
      </c>
      <c r="B227">
        <v>32</v>
      </c>
      <c r="C227">
        <v>29</v>
      </c>
    </row>
    <row r="228" spans="1:3" x14ac:dyDescent="0.25">
      <c r="A228">
        <v>38</v>
      </c>
      <c r="B228">
        <v>39</v>
      </c>
      <c r="C228">
        <v>37</v>
      </c>
    </row>
    <row r="229" spans="1:3" x14ac:dyDescent="0.25">
      <c r="A229">
        <v>35</v>
      </c>
      <c r="B229">
        <v>40</v>
      </c>
      <c r="C229">
        <v>32</v>
      </c>
    </row>
    <row r="230" spans="1:3" x14ac:dyDescent="0.25">
      <c r="A230">
        <v>35</v>
      </c>
      <c r="B230">
        <v>36</v>
      </c>
      <c r="C230">
        <v>21</v>
      </c>
    </row>
    <row r="231" spans="1:3" x14ac:dyDescent="0.25">
      <c r="A231">
        <v>23</v>
      </c>
      <c r="B231">
        <v>21</v>
      </c>
      <c r="C231">
        <v>21</v>
      </c>
    </row>
    <row r="232" spans="1:3" x14ac:dyDescent="0.25">
      <c r="A232">
        <v>40</v>
      </c>
      <c r="B232">
        <v>28</v>
      </c>
      <c r="C232">
        <v>33</v>
      </c>
    </row>
    <row r="233" spans="1:3" x14ac:dyDescent="0.25">
      <c r="A233">
        <v>68</v>
      </c>
      <c r="B233">
        <v>22</v>
      </c>
      <c r="C233">
        <v>33</v>
      </c>
    </row>
    <row r="234" spans="1:3" x14ac:dyDescent="0.25">
      <c r="A234">
        <v>47</v>
      </c>
      <c r="B234">
        <v>20</v>
      </c>
      <c r="C234">
        <v>40</v>
      </c>
    </row>
    <row r="235" spans="1:3" x14ac:dyDescent="0.25">
      <c r="A235">
        <v>65</v>
      </c>
      <c r="B235">
        <v>27</v>
      </c>
      <c r="C235">
        <v>40</v>
      </c>
    </row>
    <row r="236" spans="1:3" x14ac:dyDescent="0.25">
      <c r="A236">
        <v>64</v>
      </c>
      <c r="B236">
        <v>36</v>
      </c>
      <c r="C236">
        <v>22</v>
      </c>
    </row>
    <row r="237" spans="1:3" x14ac:dyDescent="0.25">
      <c r="A237">
        <v>62</v>
      </c>
      <c r="B237">
        <v>42</v>
      </c>
      <c r="C237">
        <v>28</v>
      </c>
    </row>
    <row r="238" spans="1:3" x14ac:dyDescent="0.25">
      <c r="A238">
        <v>65</v>
      </c>
      <c r="B238">
        <v>30</v>
      </c>
      <c r="C238">
        <v>29</v>
      </c>
    </row>
    <row r="239" spans="1:3" x14ac:dyDescent="0.25">
      <c r="A239">
        <v>42</v>
      </c>
      <c r="B239">
        <v>33</v>
      </c>
      <c r="C239">
        <v>27</v>
      </c>
    </row>
    <row r="240" spans="1:3" x14ac:dyDescent="0.25">
      <c r="A240">
        <v>55</v>
      </c>
      <c r="B240">
        <v>44</v>
      </c>
      <c r="C240">
        <v>28</v>
      </c>
    </row>
    <row r="241" spans="1:3" x14ac:dyDescent="0.25">
      <c r="A241">
        <v>57</v>
      </c>
      <c r="B241">
        <v>46</v>
      </c>
      <c r="C241">
        <v>92</v>
      </c>
    </row>
    <row r="242" spans="1:3" x14ac:dyDescent="0.25">
      <c r="A242">
        <v>53</v>
      </c>
      <c r="B242">
        <v>39</v>
      </c>
      <c r="C242">
        <v>65</v>
      </c>
    </row>
    <row r="243" spans="1:3" x14ac:dyDescent="0.25">
      <c r="A243">
        <v>44</v>
      </c>
      <c r="B243">
        <v>36</v>
      </c>
      <c r="C243">
        <v>105</v>
      </c>
    </row>
    <row r="244" spans="1:3" x14ac:dyDescent="0.25">
      <c r="A244">
        <v>61</v>
      </c>
      <c r="B244">
        <v>37</v>
      </c>
      <c r="C244">
        <v>86</v>
      </c>
    </row>
    <row r="245" spans="1:3" x14ac:dyDescent="0.25">
      <c r="A245">
        <v>63</v>
      </c>
      <c r="B245">
        <v>48</v>
      </c>
      <c r="C245">
        <v>87</v>
      </c>
    </row>
    <row r="246" spans="1:3" x14ac:dyDescent="0.25">
      <c r="A246">
        <v>52</v>
      </c>
      <c r="B246">
        <v>38</v>
      </c>
      <c r="C246">
        <v>98</v>
      </c>
    </row>
    <row r="247" spans="1:3" x14ac:dyDescent="0.25">
      <c r="A247">
        <v>63</v>
      </c>
      <c r="B247">
        <v>33</v>
      </c>
      <c r="C247">
        <v>113</v>
      </c>
    </row>
    <row r="248" spans="1:3" x14ac:dyDescent="0.25">
      <c r="A248">
        <v>48</v>
      </c>
      <c r="B248">
        <v>32</v>
      </c>
      <c r="C248">
        <v>96</v>
      </c>
    </row>
    <row r="249" spans="1:3" x14ac:dyDescent="0.25">
      <c r="A249">
        <v>58</v>
      </c>
      <c r="B249">
        <v>30</v>
      </c>
      <c r="C249">
        <v>116</v>
      </c>
    </row>
    <row r="250" spans="1:3" x14ac:dyDescent="0.25">
      <c r="A250">
        <v>42</v>
      </c>
      <c r="B250">
        <v>26</v>
      </c>
      <c r="C250">
        <v>101</v>
      </c>
    </row>
    <row r="251" spans="1:3" x14ac:dyDescent="0.25">
      <c r="A251">
        <v>61</v>
      </c>
      <c r="B251">
        <v>21</v>
      </c>
      <c r="C251">
        <v>104</v>
      </c>
    </row>
    <row r="252" spans="1:3" x14ac:dyDescent="0.25">
      <c r="A252">
        <v>40</v>
      </c>
      <c r="B252">
        <v>39</v>
      </c>
      <c r="C252">
        <v>90</v>
      </c>
    </row>
    <row r="253" spans="1:3" x14ac:dyDescent="0.25">
      <c r="A253">
        <v>64</v>
      </c>
      <c r="B253">
        <v>31</v>
      </c>
      <c r="C253">
        <v>63</v>
      </c>
    </row>
    <row r="254" spans="1:3" x14ac:dyDescent="0.25">
      <c r="A254">
        <v>56</v>
      </c>
      <c r="B254">
        <v>35</v>
      </c>
      <c r="C254">
        <v>110</v>
      </c>
    </row>
    <row r="255" spans="1:3" x14ac:dyDescent="0.25">
      <c r="A255">
        <v>49</v>
      </c>
      <c r="B255">
        <v>34</v>
      </c>
      <c r="C255">
        <v>100</v>
      </c>
    </row>
    <row r="256" spans="1:3" x14ac:dyDescent="0.25">
      <c r="A256">
        <v>59</v>
      </c>
      <c r="B256">
        <v>21</v>
      </c>
      <c r="C256">
        <v>117</v>
      </c>
    </row>
    <row r="257" spans="1:3" x14ac:dyDescent="0.25">
      <c r="A257">
        <v>44</v>
      </c>
      <c r="B257">
        <v>35</v>
      </c>
      <c r="C257">
        <v>98</v>
      </c>
    </row>
    <row r="258" spans="1:3" x14ac:dyDescent="0.25">
      <c r="A258">
        <v>53</v>
      </c>
      <c r="B258">
        <v>26</v>
      </c>
      <c r="C258">
        <v>68</v>
      </c>
    </row>
    <row r="259" spans="1:3" x14ac:dyDescent="0.25">
      <c r="A259">
        <v>65</v>
      </c>
      <c r="B259">
        <v>26</v>
      </c>
      <c r="C259">
        <v>79</v>
      </c>
    </row>
    <row r="260" spans="1:3" x14ac:dyDescent="0.25">
      <c r="A260">
        <v>86</v>
      </c>
      <c r="B260">
        <v>26</v>
      </c>
      <c r="C260">
        <v>89</v>
      </c>
    </row>
    <row r="261" spans="1:3" x14ac:dyDescent="0.25">
      <c r="A261">
        <v>75</v>
      </c>
      <c r="B261">
        <v>32</v>
      </c>
      <c r="C261">
        <v>84</v>
      </c>
    </row>
    <row r="262" spans="1:3" x14ac:dyDescent="0.25">
      <c r="A262">
        <v>61</v>
      </c>
      <c r="B262">
        <v>21</v>
      </c>
      <c r="C262">
        <v>64</v>
      </c>
    </row>
    <row r="263" spans="1:3" x14ac:dyDescent="0.25">
      <c r="A263">
        <v>78</v>
      </c>
      <c r="B263">
        <v>37</v>
      </c>
      <c r="C263">
        <v>101</v>
      </c>
    </row>
    <row r="264" spans="1:3" x14ac:dyDescent="0.25">
      <c r="A264">
        <v>57</v>
      </c>
      <c r="B264">
        <v>25</v>
      </c>
      <c r="C264">
        <v>95</v>
      </c>
    </row>
    <row r="265" spans="1:3" x14ac:dyDescent="0.25">
      <c r="A265">
        <v>87</v>
      </c>
      <c r="B265">
        <v>33</v>
      </c>
      <c r="C265">
        <v>126</v>
      </c>
    </row>
    <row r="266" spans="1:3" x14ac:dyDescent="0.25">
      <c r="A266">
        <v>75</v>
      </c>
      <c r="B266">
        <v>43</v>
      </c>
      <c r="C266">
        <v>111</v>
      </c>
    </row>
    <row r="267" spans="1:3" x14ac:dyDescent="0.25">
      <c r="A267">
        <v>64</v>
      </c>
      <c r="B267">
        <v>53</v>
      </c>
      <c r="C267">
        <v>95</v>
      </c>
    </row>
    <row r="268" spans="1:3" x14ac:dyDescent="0.25">
      <c r="A268">
        <v>65</v>
      </c>
      <c r="B268">
        <v>47</v>
      </c>
      <c r="C268">
        <v>121</v>
      </c>
    </row>
    <row r="269" spans="1:3" x14ac:dyDescent="0.25">
      <c r="A269">
        <v>74</v>
      </c>
      <c r="B269">
        <v>33</v>
      </c>
      <c r="C269">
        <v>98</v>
      </c>
    </row>
    <row r="270" spans="1:3" x14ac:dyDescent="0.25">
      <c r="A270">
        <v>55</v>
      </c>
      <c r="B270">
        <v>33</v>
      </c>
      <c r="C270">
        <v>109</v>
      </c>
    </row>
    <row r="271" spans="1:3" x14ac:dyDescent="0.25">
      <c r="A271">
        <v>78</v>
      </c>
      <c r="B271">
        <v>28</v>
      </c>
      <c r="C271">
        <v>93</v>
      </c>
    </row>
    <row r="272" spans="1:3" x14ac:dyDescent="0.25">
      <c r="A272">
        <v>73</v>
      </c>
      <c r="B272">
        <v>39</v>
      </c>
      <c r="C272">
        <v>108</v>
      </c>
    </row>
    <row r="273" spans="1:3" x14ac:dyDescent="0.25">
      <c r="A273">
        <v>60</v>
      </c>
      <c r="B273">
        <v>43</v>
      </c>
      <c r="C273">
        <v>126</v>
      </c>
    </row>
    <row r="274" spans="1:3" x14ac:dyDescent="0.25">
      <c r="A274">
        <v>70</v>
      </c>
      <c r="B274">
        <v>44</v>
      </c>
      <c r="C274">
        <v>89</v>
      </c>
    </row>
    <row r="275" spans="1:3" x14ac:dyDescent="0.25">
      <c r="A275">
        <v>80</v>
      </c>
      <c r="B275">
        <v>32</v>
      </c>
      <c r="C275">
        <v>84</v>
      </c>
    </row>
    <row r="276" spans="1:3" x14ac:dyDescent="0.25">
      <c r="A276">
        <v>93</v>
      </c>
      <c r="B276">
        <v>98</v>
      </c>
      <c r="C276">
        <v>97</v>
      </c>
    </row>
    <row r="277" spans="1:3" x14ac:dyDescent="0.25">
      <c r="A277">
        <v>66</v>
      </c>
      <c r="B277">
        <v>93</v>
      </c>
      <c r="C277">
        <v>113</v>
      </c>
    </row>
    <row r="278" spans="1:3" x14ac:dyDescent="0.25">
      <c r="A278">
        <v>77</v>
      </c>
      <c r="B278">
        <v>116</v>
      </c>
      <c r="C278">
        <v>140</v>
      </c>
    </row>
    <row r="279" spans="1:3" x14ac:dyDescent="0.25">
      <c r="A279">
        <v>57</v>
      </c>
      <c r="B279">
        <v>84</v>
      </c>
      <c r="C279">
        <v>154</v>
      </c>
    </row>
    <row r="280" spans="1:3" x14ac:dyDescent="0.25">
      <c r="A280">
        <v>60</v>
      </c>
      <c r="B280">
        <v>87</v>
      </c>
      <c r="C280">
        <v>124</v>
      </c>
    </row>
    <row r="281" spans="1:3" x14ac:dyDescent="0.25">
      <c r="A281">
        <v>73</v>
      </c>
      <c r="B281">
        <v>84</v>
      </c>
      <c r="C281">
        <v>106</v>
      </c>
    </row>
    <row r="282" spans="1:3" x14ac:dyDescent="0.25">
      <c r="A282">
        <v>74</v>
      </c>
      <c r="B282">
        <v>85</v>
      </c>
      <c r="C282">
        <v>115</v>
      </c>
    </row>
    <row r="283" spans="1:3" x14ac:dyDescent="0.25">
      <c r="A283">
        <v>69</v>
      </c>
      <c r="B283">
        <v>93</v>
      </c>
      <c r="C283">
        <v>129</v>
      </c>
    </row>
    <row r="284" spans="1:3" x14ac:dyDescent="0.25">
      <c r="A284">
        <v>86</v>
      </c>
      <c r="B284">
        <v>99</v>
      </c>
      <c r="C284">
        <v>100</v>
      </c>
    </row>
    <row r="285" spans="1:3" x14ac:dyDescent="0.25">
      <c r="A285">
        <v>50</v>
      </c>
      <c r="B285">
        <v>112</v>
      </c>
      <c r="C285">
        <v>111</v>
      </c>
    </row>
    <row r="286" spans="1:3" x14ac:dyDescent="0.25">
      <c r="A286">
        <v>34</v>
      </c>
      <c r="B286">
        <v>111</v>
      </c>
      <c r="C286">
        <v>147</v>
      </c>
    </row>
    <row r="287" spans="1:3" x14ac:dyDescent="0.25">
      <c r="A287">
        <v>47</v>
      </c>
      <c r="B287">
        <v>77</v>
      </c>
      <c r="C287">
        <v>108</v>
      </c>
    </row>
    <row r="288" spans="1:3" x14ac:dyDescent="0.25">
      <c r="A288">
        <v>51</v>
      </c>
      <c r="B288">
        <v>102</v>
      </c>
      <c r="C288">
        <v>91</v>
      </c>
    </row>
    <row r="289" spans="1:3" x14ac:dyDescent="0.25">
      <c r="A289">
        <v>56</v>
      </c>
      <c r="B289">
        <v>104</v>
      </c>
      <c r="C289">
        <v>103</v>
      </c>
    </row>
    <row r="290" spans="1:3" x14ac:dyDescent="0.25">
      <c r="A290">
        <v>51</v>
      </c>
      <c r="B290">
        <v>113</v>
      </c>
      <c r="C290">
        <v>123</v>
      </c>
    </row>
    <row r="291" spans="1:3" x14ac:dyDescent="0.25">
      <c r="A291">
        <v>91</v>
      </c>
      <c r="B291">
        <v>85</v>
      </c>
      <c r="C291">
        <v>125</v>
      </c>
    </row>
    <row r="292" spans="1:3" x14ac:dyDescent="0.25">
      <c r="A292">
        <v>42</v>
      </c>
      <c r="B292">
        <v>121</v>
      </c>
      <c r="C292">
        <v>101</v>
      </c>
    </row>
    <row r="293" spans="1:3" x14ac:dyDescent="0.25">
      <c r="A293">
        <v>44</v>
      </c>
      <c r="B293">
        <v>104</v>
      </c>
      <c r="C293">
        <v>140</v>
      </c>
    </row>
    <row r="294" spans="1:3" x14ac:dyDescent="0.25">
      <c r="A294">
        <v>51</v>
      </c>
      <c r="B294">
        <v>77</v>
      </c>
      <c r="C294">
        <v>139</v>
      </c>
    </row>
    <row r="295" spans="1:3" x14ac:dyDescent="0.25">
      <c r="A295">
        <v>41</v>
      </c>
      <c r="B295">
        <v>97</v>
      </c>
      <c r="C295">
        <v>68</v>
      </c>
    </row>
    <row r="296" spans="1:3" x14ac:dyDescent="0.25">
      <c r="A296">
        <v>47</v>
      </c>
      <c r="B296">
        <v>118</v>
      </c>
      <c r="C296">
        <v>94</v>
      </c>
    </row>
    <row r="297" spans="1:3" x14ac:dyDescent="0.25">
      <c r="A297">
        <v>40</v>
      </c>
      <c r="B297">
        <v>91</v>
      </c>
      <c r="C297">
        <v>127</v>
      </c>
    </row>
    <row r="298" spans="1:3" x14ac:dyDescent="0.25">
      <c r="A298">
        <v>36</v>
      </c>
      <c r="B298">
        <v>112</v>
      </c>
      <c r="C298">
        <v>91</v>
      </c>
    </row>
    <row r="299" spans="1:3" x14ac:dyDescent="0.25">
      <c r="A299">
        <v>28</v>
      </c>
      <c r="B299">
        <v>116</v>
      </c>
      <c r="C299">
        <v>111</v>
      </c>
    </row>
    <row r="300" spans="1:3" x14ac:dyDescent="0.25">
      <c r="A300">
        <v>26</v>
      </c>
      <c r="B300">
        <v>113</v>
      </c>
      <c r="C300">
        <v>101</v>
      </c>
    </row>
    <row r="301" spans="1:3" x14ac:dyDescent="0.25">
      <c r="A301">
        <v>33</v>
      </c>
      <c r="B301">
        <v>89</v>
      </c>
      <c r="C301">
        <v>122</v>
      </c>
    </row>
    <row r="302" spans="1:3" x14ac:dyDescent="0.25">
      <c r="A302">
        <v>35</v>
      </c>
      <c r="B302">
        <v>106</v>
      </c>
      <c r="C302">
        <v>141</v>
      </c>
    </row>
    <row r="303" spans="1:3" x14ac:dyDescent="0.25">
      <c r="A303">
        <v>25</v>
      </c>
      <c r="B303">
        <v>109</v>
      </c>
      <c r="C303">
        <v>126</v>
      </c>
    </row>
    <row r="304" spans="1:3" x14ac:dyDescent="0.25">
      <c r="A304">
        <v>25</v>
      </c>
      <c r="B304">
        <v>117</v>
      </c>
      <c r="C304">
        <v>94</v>
      </c>
    </row>
    <row r="305" spans="1:3" x14ac:dyDescent="0.25">
      <c r="A305">
        <v>35</v>
      </c>
      <c r="B305">
        <v>104</v>
      </c>
      <c r="C305">
        <v>127</v>
      </c>
    </row>
    <row r="306" spans="1:3" x14ac:dyDescent="0.25">
      <c r="A306">
        <v>39</v>
      </c>
      <c r="B306">
        <v>114</v>
      </c>
      <c r="C306">
        <v>135</v>
      </c>
    </row>
    <row r="307" spans="1:3" x14ac:dyDescent="0.25">
      <c r="A307">
        <v>39</v>
      </c>
      <c r="B307">
        <v>63</v>
      </c>
      <c r="C307">
        <v>89</v>
      </c>
    </row>
    <row r="308" spans="1:3" x14ac:dyDescent="0.25">
      <c r="A308">
        <v>40</v>
      </c>
      <c r="B308">
        <v>76</v>
      </c>
      <c r="C308">
        <v>117</v>
      </c>
    </row>
    <row r="309" spans="1:3" x14ac:dyDescent="0.25">
      <c r="A309">
        <v>34</v>
      </c>
      <c r="B309">
        <v>71</v>
      </c>
      <c r="C309">
        <v>92</v>
      </c>
    </row>
    <row r="310" spans="1:3" x14ac:dyDescent="0.25">
      <c r="A310">
        <v>34</v>
      </c>
      <c r="B310">
        <v>181</v>
      </c>
      <c r="C310">
        <v>128</v>
      </c>
    </row>
    <row r="311" spans="1:3" x14ac:dyDescent="0.25">
      <c r="A311">
        <v>25</v>
      </c>
      <c r="B311">
        <v>147</v>
      </c>
      <c r="C311">
        <v>102</v>
      </c>
    </row>
    <row r="312" spans="1:3" x14ac:dyDescent="0.25">
      <c r="A312">
        <v>33</v>
      </c>
      <c r="B312">
        <v>144</v>
      </c>
      <c r="C312">
        <v>89</v>
      </c>
    </row>
    <row r="313" spans="1:3" x14ac:dyDescent="0.25">
      <c r="A313">
        <v>38</v>
      </c>
      <c r="B313">
        <v>118</v>
      </c>
      <c r="C313">
        <v>104</v>
      </c>
    </row>
    <row r="314" spans="1:3" x14ac:dyDescent="0.25">
      <c r="A314">
        <v>36</v>
      </c>
      <c r="B314">
        <v>139</v>
      </c>
      <c r="C314">
        <v>74</v>
      </c>
    </row>
    <row r="315" spans="1:3" x14ac:dyDescent="0.25">
      <c r="A315">
        <v>23</v>
      </c>
      <c r="B315">
        <v>116</v>
      </c>
      <c r="C315">
        <v>108</v>
      </c>
    </row>
    <row r="316" spans="1:3" x14ac:dyDescent="0.25">
      <c r="A316">
        <v>39</v>
      </c>
      <c r="B316">
        <v>117</v>
      </c>
      <c r="C316">
        <v>130</v>
      </c>
    </row>
    <row r="317" spans="1:3" x14ac:dyDescent="0.25">
      <c r="A317">
        <v>25</v>
      </c>
      <c r="B317">
        <v>133</v>
      </c>
      <c r="C317">
        <v>119</v>
      </c>
    </row>
    <row r="318" spans="1:3" x14ac:dyDescent="0.25">
      <c r="A318">
        <v>27</v>
      </c>
      <c r="B318">
        <v>160</v>
      </c>
      <c r="C318">
        <v>126</v>
      </c>
    </row>
    <row r="319" spans="1:3" x14ac:dyDescent="0.25">
      <c r="A319">
        <v>24</v>
      </c>
      <c r="B319">
        <v>140</v>
      </c>
      <c r="C319">
        <v>87</v>
      </c>
    </row>
    <row r="320" spans="1:3" x14ac:dyDescent="0.25">
      <c r="A320">
        <v>32</v>
      </c>
      <c r="B320">
        <v>109</v>
      </c>
      <c r="C320">
        <v>120</v>
      </c>
    </row>
    <row r="321" spans="1:3" x14ac:dyDescent="0.25">
      <c r="A321">
        <v>20</v>
      </c>
      <c r="B321">
        <v>116</v>
      </c>
      <c r="C321">
        <v>40</v>
      </c>
    </row>
    <row r="322" spans="1:3" x14ac:dyDescent="0.25">
      <c r="A322">
        <v>31</v>
      </c>
      <c r="B322">
        <v>120</v>
      </c>
      <c r="C322">
        <v>31</v>
      </c>
    </row>
    <row r="323" spans="1:3" x14ac:dyDescent="0.25">
      <c r="A323">
        <v>27</v>
      </c>
      <c r="B323">
        <v>113</v>
      </c>
      <c r="C323">
        <v>26</v>
      </c>
    </row>
    <row r="324" spans="1:3" x14ac:dyDescent="0.25">
      <c r="A324">
        <v>27</v>
      </c>
      <c r="B324">
        <v>168</v>
      </c>
      <c r="C324">
        <v>33</v>
      </c>
    </row>
    <row r="325" spans="1:3" x14ac:dyDescent="0.25">
      <c r="A325">
        <v>30</v>
      </c>
      <c r="B325">
        <v>131</v>
      </c>
      <c r="C325">
        <v>36</v>
      </c>
    </row>
    <row r="326" spans="1:3" x14ac:dyDescent="0.25">
      <c r="A326">
        <v>26</v>
      </c>
      <c r="B326">
        <v>110</v>
      </c>
      <c r="C326">
        <v>28</v>
      </c>
    </row>
    <row r="327" spans="1:3" x14ac:dyDescent="0.25">
      <c r="A327">
        <v>28</v>
      </c>
      <c r="B327">
        <v>148</v>
      </c>
      <c r="C327">
        <v>26</v>
      </c>
    </row>
    <row r="328" spans="1:3" x14ac:dyDescent="0.25">
      <c r="A328">
        <v>36</v>
      </c>
      <c r="B328">
        <v>131</v>
      </c>
      <c r="C328">
        <v>25</v>
      </c>
    </row>
    <row r="329" spans="1:3" x14ac:dyDescent="0.25">
      <c r="A329">
        <v>35</v>
      </c>
      <c r="B329">
        <v>116</v>
      </c>
      <c r="C329">
        <v>20</v>
      </c>
    </row>
    <row r="330" spans="1:3" x14ac:dyDescent="0.25">
      <c r="A330">
        <v>34</v>
      </c>
      <c r="B330">
        <v>121</v>
      </c>
      <c r="C330">
        <v>36</v>
      </c>
    </row>
    <row r="331" spans="1:3" x14ac:dyDescent="0.25">
      <c r="A331">
        <v>25</v>
      </c>
      <c r="B331">
        <v>131</v>
      </c>
      <c r="C331">
        <v>30</v>
      </c>
    </row>
    <row r="332" spans="1:3" x14ac:dyDescent="0.25">
      <c r="A332">
        <v>26</v>
      </c>
      <c r="B332">
        <v>131</v>
      </c>
      <c r="C332">
        <v>24</v>
      </c>
    </row>
    <row r="333" spans="1:3" x14ac:dyDescent="0.25">
      <c r="A333">
        <v>21</v>
      </c>
      <c r="B333">
        <v>173</v>
      </c>
      <c r="C333">
        <v>27</v>
      </c>
    </row>
    <row r="334" spans="1:3" x14ac:dyDescent="0.25">
      <c r="A334">
        <v>39</v>
      </c>
      <c r="B334">
        <v>108</v>
      </c>
      <c r="C334">
        <v>35</v>
      </c>
    </row>
    <row r="335" spans="1:3" x14ac:dyDescent="0.25">
      <c r="A335">
        <v>40</v>
      </c>
      <c r="B335">
        <v>111</v>
      </c>
      <c r="C335">
        <v>39</v>
      </c>
    </row>
    <row r="336" spans="1:3" x14ac:dyDescent="0.25">
      <c r="A336">
        <v>32</v>
      </c>
      <c r="B336">
        <v>135</v>
      </c>
      <c r="C336">
        <v>30</v>
      </c>
    </row>
    <row r="337" spans="1:3" x14ac:dyDescent="0.25">
      <c r="A337">
        <v>43</v>
      </c>
      <c r="B337">
        <v>131</v>
      </c>
      <c r="C337">
        <v>26</v>
      </c>
    </row>
    <row r="338" spans="1:3" x14ac:dyDescent="0.25">
      <c r="A338">
        <v>44</v>
      </c>
      <c r="B338">
        <v>139</v>
      </c>
      <c r="C338">
        <v>27</v>
      </c>
    </row>
    <row r="339" spans="1:3" x14ac:dyDescent="0.25">
      <c r="A339">
        <v>50</v>
      </c>
      <c r="B339">
        <v>130</v>
      </c>
      <c r="C339">
        <v>37</v>
      </c>
    </row>
    <row r="340" spans="1:3" x14ac:dyDescent="0.25">
      <c r="A340">
        <v>36</v>
      </c>
      <c r="B340">
        <v>117</v>
      </c>
      <c r="C340">
        <v>23</v>
      </c>
    </row>
    <row r="341" spans="1:3" x14ac:dyDescent="0.25">
      <c r="A341">
        <v>32</v>
      </c>
      <c r="B341">
        <v>118</v>
      </c>
      <c r="C341">
        <v>27</v>
      </c>
    </row>
    <row r="342" spans="1:3" x14ac:dyDescent="0.25">
      <c r="A342">
        <v>29</v>
      </c>
      <c r="B342">
        <v>129</v>
      </c>
      <c r="C342">
        <v>25</v>
      </c>
    </row>
    <row r="343" spans="1:3" x14ac:dyDescent="0.25">
      <c r="A343">
        <v>52</v>
      </c>
      <c r="B343">
        <v>110</v>
      </c>
      <c r="C343">
        <v>37</v>
      </c>
    </row>
    <row r="344" spans="1:3" x14ac:dyDescent="0.25">
      <c r="A344">
        <v>52</v>
      </c>
      <c r="B344">
        <v>148</v>
      </c>
      <c r="C344">
        <v>20</v>
      </c>
    </row>
    <row r="345" spans="1:3" x14ac:dyDescent="0.25">
      <c r="A345">
        <v>41</v>
      </c>
      <c r="B345">
        <v>108</v>
      </c>
      <c r="C345">
        <v>25</v>
      </c>
    </row>
    <row r="346" spans="1:3" x14ac:dyDescent="0.25">
      <c r="A346">
        <v>31</v>
      </c>
      <c r="B346">
        <v>127</v>
      </c>
      <c r="C346">
        <v>23</v>
      </c>
    </row>
    <row r="347" spans="1:3" x14ac:dyDescent="0.25">
      <c r="A347">
        <v>38</v>
      </c>
      <c r="B347">
        <v>170</v>
      </c>
      <c r="C347">
        <v>53</v>
      </c>
    </row>
    <row r="348" spans="1:3" x14ac:dyDescent="0.25">
      <c r="A348">
        <v>41</v>
      </c>
      <c r="B348">
        <v>142</v>
      </c>
      <c r="C348">
        <v>32</v>
      </c>
    </row>
    <row r="349" spans="1:3" x14ac:dyDescent="0.25">
      <c r="A349">
        <v>48</v>
      </c>
      <c r="B349">
        <v>135</v>
      </c>
      <c r="C349">
        <v>33</v>
      </c>
    </row>
    <row r="350" spans="1:3" x14ac:dyDescent="0.25">
      <c r="A350">
        <v>103</v>
      </c>
      <c r="B350">
        <v>105</v>
      </c>
      <c r="C350">
        <v>55</v>
      </c>
    </row>
    <row r="351" spans="1:3" x14ac:dyDescent="0.25">
      <c r="A351">
        <v>121</v>
      </c>
      <c r="B351">
        <v>131</v>
      </c>
      <c r="C351">
        <v>50</v>
      </c>
    </row>
    <row r="352" spans="1:3" x14ac:dyDescent="0.25">
      <c r="A352">
        <v>90</v>
      </c>
      <c r="B352">
        <v>138</v>
      </c>
      <c r="C352">
        <v>35</v>
      </c>
    </row>
    <row r="353" spans="1:3" x14ac:dyDescent="0.25">
      <c r="A353">
        <v>54</v>
      </c>
      <c r="B353">
        <v>116</v>
      </c>
      <c r="C353">
        <v>45</v>
      </c>
    </row>
    <row r="354" spans="1:3" x14ac:dyDescent="0.25">
      <c r="A354">
        <v>93</v>
      </c>
      <c r="B354">
        <v>155</v>
      </c>
      <c r="C354">
        <v>41</v>
      </c>
    </row>
    <row r="355" spans="1:3" x14ac:dyDescent="0.25">
      <c r="A355">
        <v>117</v>
      </c>
      <c r="B355">
        <v>81</v>
      </c>
      <c r="C355">
        <v>48</v>
      </c>
    </row>
    <row r="356" spans="1:3" x14ac:dyDescent="0.25">
      <c r="A356">
        <v>76</v>
      </c>
      <c r="B356">
        <v>115</v>
      </c>
      <c r="C356">
        <v>37</v>
      </c>
    </row>
    <row r="357" spans="1:3" x14ac:dyDescent="0.25">
      <c r="A357">
        <v>85</v>
      </c>
      <c r="B357">
        <v>120</v>
      </c>
      <c r="C357">
        <v>31</v>
      </c>
    </row>
    <row r="358" spans="1:3" x14ac:dyDescent="0.25">
      <c r="A358">
        <v>113</v>
      </c>
      <c r="B358">
        <v>112</v>
      </c>
      <c r="C358">
        <v>44</v>
      </c>
    </row>
    <row r="359" spans="1:3" x14ac:dyDescent="0.25">
      <c r="A359">
        <v>99</v>
      </c>
      <c r="B359">
        <v>136</v>
      </c>
      <c r="C359">
        <v>41</v>
      </c>
    </row>
    <row r="360" spans="1:3" x14ac:dyDescent="0.25">
      <c r="A360">
        <v>109</v>
      </c>
      <c r="B360">
        <v>165</v>
      </c>
      <c r="C360">
        <v>44</v>
      </c>
    </row>
    <row r="361" spans="1:3" x14ac:dyDescent="0.25">
      <c r="A361">
        <v>104</v>
      </c>
      <c r="B361">
        <v>118</v>
      </c>
      <c r="C361">
        <v>37</v>
      </c>
    </row>
    <row r="362" spans="1:3" x14ac:dyDescent="0.25">
      <c r="A362">
        <v>103</v>
      </c>
      <c r="B362">
        <v>112</v>
      </c>
      <c r="C362">
        <v>59</v>
      </c>
    </row>
    <row r="363" spans="1:3" x14ac:dyDescent="0.25">
      <c r="A363">
        <v>99</v>
      </c>
      <c r="B363">
        <v>98</v>
      </c>
      <c r="C363">
        <v>92</v>
      </c>
    </row>
    <row r="364" spans="1:3" x14ac:dyDescent="0.25">
      <c r="A364">
        <v>119</v>
      </c>
      <c r="B364">
        <v>106</v>
      </c>
      <c r="C364">
        <v>72</v>
      </c>
    </row>
    <row r="365" spans="1:3" x14ac:dyDescent="0.25">
      <c r="A365">
        <v>88</v>
      </c>
      <c r="B365">
        <v>90</v>
      </c>
      <c r="C365">
        <v>96</v>
      </c>
    </row>
    <row r="366" spans="1:3" x14ac:dyDescent="0.25">
      <c r="A366">
        <v>107</v>
      </c>
      <c r="B366">
        <v>127</v>
      </c>
      <c r="C366">
        <v>105</v>
      </c>
    </row>
    <row r="367" spans="1:3" x14ac:dyDescent="0.25">
      <c r="A367">
        <v>68</v>
      </c>
      <c r="B367">
        <v>74</v>
      </c>
      <c r="C367">
        <v>63</v>
      </c>
    </row>
    <row r="368" spans="1:3" x14ac:dyDescent="0.25">
      <c r="A368">
        <v>100</v>
      </c>
      <c r="B368">
        <v>24</v>
      </c>
      <c r="C368">
        <v>96</v>
      </c>
    </row>
    <row r="369" spans="1:3" x14ac:dyDescent="0.25">
      <c r="A369">
        <v>85</v>
      </c>
      <c r="B369">
        <v>33</v>
      </c>
      <c r="C369">
        <v>110</v>
      </c>
    </row>
    <row r="370" spans="1:3" x14ac:dyDescent="0.25">
      <c r="A370">
        <v>77</v>
      </c>
      <c r="B370">
        <v>35</v>
      </c>
      <c r="C370">
        <v>74</v>
      </c>
    </row>
    <row r="371" spans="1:3" x14ac:dyDescent="0.25">
      <c r="A371">
        <v>107</v>
      </c>
      <c r="B371">
        <v>22</v>
      </c>
      <c r="C371">
        <v>68</v>
      </c>
    </row>
    <row r="372" spans="1:3" x14ac:dyDescent="0.25">
      <c r="A372">
        <v>87</v>
      </c>
      <c r="B372">
        <v>22</v>
      </c>
      <c r="C372">
        <v>67</v>
      </c>
    </row>
    <row r="373" spans="1:3" x14ac:dyDescent="0.25">
      <c r="A373">
        <v>112</v>
      </c>
      <c r="B373">
        <v>38</v>
      </c>
      <c r="C373">
        <v>87</v>
      </c>
    </row>
    <row r="374" spans="1:3" x14ac:dyDescent="0.25">
      <c r="A374">
        <v>91</v>
      </c>
      <c r="B374">
        <v>27</v>
      </c>
      <c r="C374">
        <v>103</v>
      </c>
    </row>
    <row r="375" spans="1:3" x14ac:dyDescent="0.25">
      <c r="A375">
        <v>89</v>
      </c>
      <c r="B375">
        <v>35</v>
      </c>
      <c r="C375">
        <v>71</v>
      </c>
    </row>
    <row r="376" spans="1:3" x14ac:dyDescent="0.25">
      <c r="A376">
        <v>101</v>
      </c>
      <c r="B376">
        <v>28</v>
      </c>
      <c r="C376">
        <v>126</v>
      </c>
    </row>
    <row r="377" spans="1:3" x14ac:dyDescent="0.25">
      <c r="A377">
        <v>103</v>
      </c>
      <c r="B377">
        <v>32</v>
      </c>
      <c r="C377">
        <v>84</v>
      </c>
    </row>
    <row r="378" spans="1:3" x14ac:dyDescent="0.25">
      <c r="A378">
        <v>93</v>
      </c>
      <c r="B378">
        <v>40</v>
      </c>
      <c r="C378">
        <v>88</v>
      </c>
    </row>
    <row r="379" spans="1:3" x14ac:dyDescent="0.25">
      <c r="A379">
        <v>76</v>
      </c>
      <c r="B379">
        <v>31</v>
      </c>
      <c r="C379">
        <v>66</v>
      </c>
    </row>
    <row r="380" spans="1:3" x14ac:dyDescent="0.25">
      <c r="A380">
        <v>65</v>
      </c>
      <c r="B380">
        <v>36</v>
      </c>
      <c r="C380">
        <v>98</v>
      </c>
    </row>
    <row r="381" spans="1:3" x14ac:dyDescent="0.25">
      <c r="A381">
        <v>94</v>
      </c>
      <c r="B381">
        <v>38</v>
      </c>
      <c r="C381">
        <v>87</v>
      </c>
    </row>
    <row r="382" spans="1:3" x14ac:dyDescent="0.25">
      <c r="A382">
        <v>104</v>
      </c>
      <c r="B382">
        <v>39</v>
      </c>
      <c r="C382">
        <v>81</v>
      </c>
    </row>
    <row r="383" spans="1:3" x14ac:dyDescent="0.25">
      <c r="A383">
        <v>98</v>
      </c>
      <c r="B383">
        <v>24</v>
      </c>
      <c r="C383">
        <v>73</v>
      </c>
    </row>
    <row r="384" spans="1:3" x14ac:dyDescent="0.25">
      <c r="A384">
        <v>110</v>
      </c>
      <c r="B384">
        <v>21</v>
      </c>
      <c r="C384">
        <v>112</v>
      </c>
    </row>
    <row r="385" spans="1:3" x14ac:dyDescent="0.25">
      <c r="A385">
        <v>96</v>
      </c>
      <c r="B385">
        <v>35</v>
      </c>
      <c r="C385">
        <v>119</v>
      </c>
    </row>
    <row r="386" spans="1:3" x14ac:dyDescent="0.25">
      <c r="A386">
        <v>83</v>
      </c>
      <c r="B386">
        <v>46</v>
      </c>
      <c r="C386">
        <v>106</v>
      </c>
    </row>
    <row r="387" spans="1:3" x14ac:dyDescent="0.25">
      <c r="A387">
        <v>69</v>
      </c>
      <c r="B387">
        <v>38</v>
      </c>
      <c r="C387">
        <v>112</v>
      </c>
    </row>
    <row r="388" spans="1:3" x14ac:dyDescent="0.25">
      <c r="A388">
        <v>99</v>
      </c>
      <c r="B388">
        <v>40</v>
      </c>
      <c r="C388">
        <v>103</v>
      </c>
    </row>
    <row r="389" spans="1:3" x14ac:dyDescent="0.25">
      <c r="A389">
        <v>93</v>
      </c>
      <c r="B389">
        <v>46</v>
      </c>
      <c r="C389">
        <v>115</v>
      </c>
    </row>
    <row r="390" spans="1:3" x14ac:dyDescent="0.25">
      <c r="A390">
        <v>185</v>
      </c>
      <c r="B390">
        <v>45</v>
      </c>
      <c r="C390">
        <v>110</v>
      </c>
    </row>
    <row r="391" spans="1:3" x14ac:dyDescent="0.25">
      <c r="A391">
        <v>136</v>
      </c>
      <c r="B391">
        <v>40</v>
      </c>
      <c r="C391">
        <v>92</v>
      </c>
    </row>
    <row r="392" spans="1:3" x14ac:dyDescent="0.25">
      <c r="A392">
        <v>182</v>
      </c>
      <c r="B392">
        <v>43</v>
      </c>
      <c r="C392">
        <v>106</v>
      </c>
    </row>
    <row r="393" spans="1:3" x14ac:dyDescent="0.25">
      <c r="A393">
        <v>131</v>
      </c>
      <c r="B393">
        <v>38</v>
      </c>
      <c r="C393">
        <v>108</v>
      </c>
    </row>
    <row r="394" spans="1:3" x14ac:dyDescent="0.25">
      <c r="A394">
        <v>155</v>
      </c>
      <c r="B394">
        <v>50</v>
      </c>
      <c r="C394">
        <v>102</v>
      </c>
    </row>
    <row r="395" spans="1:3" x14ac:dyDescent="0.25">
      <c r="A395">
        <v>133</v>
      </c>
      <c r="B395">
        <v>52</v>
      </c>
      <c r="C395">
        <v>74</v>
      </c>
    </row>
    <row r="396" spans="1:3" x14ac:dyDescent="0.25">
      <c r="A396">
        <v>133</v>
      </c>
      <c r="B396">
        <v>40</v>
      </c>
      <c r="C396">
        <v>83</v>
      </c>
    </row>
    <row r="397" spans="1:3" x14ac:dyDescent="0.25">
      <c r="A397">
        <v>115</v>
      </c>
      <c r="B397">
        <v>51</v>
      </c>
      <c r="C397">
        <v>111</v>
      </c>
    </row>
    <row r="398" spans="1:3" x14ac:dyDescent="0.25">
      <c r="A398">
        <v>174</v>
      </c>
      <c r="B398">
        <v>35</v>
      </c>
      <c r="C398">
        <v>102</v>
      </c>
    </row>
    <row r="399" spans="1:3" x14ac:dyDescent="0.25">
      <c r="A399">
        <v>166</v>
      </c>
      <c r="B399">
        <v>39</v>
      </c>
      <c r="C399">
        <v>94</v>
      </c>
    </row>
    <row r="400" spans="1:3" x14ac:dyDescent="0.25">
      <c r="A400">
        <v>113</v>
      </c>
      <c r="B400">
        <v>40</v>
      </c>
      <c r="C400">
        <v>84</v>
      </c>
    </row>
    <row r="401" spans="1:3" x14ac:dyDescent="0.25">
      <c r="A401">
        <v>152</v>
      </c>
      <c r="B401">
        <v>104</v>
      </c>
      <c r="C401">
        <v>92</v>
      </c>
    </row>
    <row r="402" spans="1:3" x14ac:dyDescent="0.25">
      <c r="A402">
        <v>132</v>
      </c>
      <c r="B402">
        <v>101</v>
      </c>
      <c r="C402">
        <v>93</v>
      </c>
    </row>
    <row r="403" spans="1:3" x14ac:dyDescent="0.25">
      <c r="A403">
        <v>142</v>
      </c>
      <c r="B403">
        <v>103</v>
      </c>
      <c r="C403">
        <v>183</v>
      </c>
    </row>
    <row r="404" spans="1:3" x14ac:dyDescent="0.25">
      <c r="A404">
        <v>194</v>
      </c>
      <c r="B404">
        <v>76</v>
      </c>
      <c r="C404">
        <v>184</v>
      </c>
    </row>
    <row r="405" spans="1:3" x14ac:dyDescent="0.25">
      <c r="A405">
        <v>133</v>
      </c>
      <c r="B405">
        <v>86</v>
      </c>
      <c r="C405">
        <v>114</v>
      </c>
    </row>
    <row r="406" spans="1:3" x14ac:dyDescent="0.25">
      <c r="A406">
        <v>178</v>
      </c>
      <c r="B406">
        <v>94</v>
      </c>
      <c r="C406">
        <v>203</v>
      </c>
    </row>
    <row r="407" spans="1:3" x14ac:dyDescent="0.25">
      <c r="A407">
        <v>160</v>
      </c>
      <c r="B407">
        <v>72</v>
      </c>
      <c r="C407">
        <v>157</v>
      </c>
    </row>
    <row r="408" spans="1:3" x14ac:dyDescent="0.25">
      <c r="A408">
        <v>138</v>
      </c>
      <c r="B408">
        <v>103</v>
      </c>
      <c r="C408">
        <v>147</v>
      </c>
    </row>
    <row r="409" spans="1:3" x14ac:dyDescent="0.25">
      <c r="A409">
        <v>125</v>
      </c>
      <c r="B409">
        <v>104</v>
      </c>
      <c r="C409">
        <v>160</v>
      </c>
    </row>
    <row r="410" spans="1:3" x14ac:dyDescent="0.25">
      <c r="A410">
        <v>139</v>
      </c>
      <c r="B410">
        <v>108</v>
      </c>
      <c r="C410">
        <v>179</v>
      </c>
    </row>
    <row r="411" spans="1:3" x14ac:dyDescent="0.25">
      <c r="A411">
        <v>165</v>
      </c>
      <c r="B411">
        <v>100</v>
      </c>
      <c r="C411">
        <v>174</v>
      </c>
    </row>
    <row r="412" spans="1:3" x14ac:dyDescent="0.25">
      <c r="A412">
        <v>126</v>
      </c>
      <c r="B412">
        <v>93</v>
      </c>
      <c r="C412">
        <v>183</v>
      </c>
    </row>
    <row r="413" spans="1:3" x14ac:dyDescent="0.25">
      <c r="A413">
        <v>159</v>
      </c>
      <c r="B413">
        <v>112</v>
      </c>
      <c r="C413">
        <v>148</v>
      </c>
    </row>
    <row r="414" spans="1:3" x14ac:dyDescent="0.25">
      <c r="A414">
        <v>139</v>
      </c>
      <c r="B414">
        <v>112</v>
      </c>
      <c r="C414">
        <v>156</v>
      </c>
    </row>
    <row r="415" spans="1:3" x14ac:dyDescent="0.25">
      <c r="A415">
        <v>179</v>
      </c>
      <c r="B415">
        <v>120</v>
      </c>
      <c r="C415">
        <v>123</v>
      </c>
    </row>
    <row r="416" spans="1:3" x14ac:dyDescent="0.25">
      <c r="A416">
        <v>222</v>
      </c>
      <c r="B416">
        <v>107</v>
      </c>
      <c r="C416">
        <v>141</v>
      </c>
    </row>
    <row r="417" spans="1:3" x14ac:dyDescent="0.25">
      <c r="A417">
        <v>155</v>
      </c>
      <c r="B417">
        <v>84</v>
      </c>
      <c r="C417">
        <v>151</v>
      </c>
    </row>
    <row r="418" spans="1:3" x14ac:dyDescent="0.25">
      <c r="A418">
        <v>171</v>
      </c>
      <c r="B418">
        <v>114</v>
      </c>
      <c r="C418">
        <v>166</v>
      </c>
    </row>
    <row r="419" spans="1:3" x14ac:dyDescent="0.25">
      <c r="A419">
        <v>165</v>
      </c>
      <c r="B419">
        <v>62</v>
      </c>
      <c r="C419">
        <v>163</v>
      </c>
    </row>
    <row r="420" spans="1:3" x14ac:dyDescent="0.25">
      <c r="A420">
        <v>137</v>
      </c>
      <c r="B420">
        <v>109</v>
      </c>
      <c r="C420">
        <v>129</v>
      </c>
    </row>
    <row r="421" spans="1:3" x14ac:dyDescent="0.25">
      <c r="A421">
        <v>123</v>
      </c>
      <c r="B421">
        <v>75</v>
      </c>
      <c r="C421">
        <v>162</v>
      </c>
    </row>
    <row r="422" spans="1:3" x14ac:dyDescent="0.25">
      <c r="A422">
        <v>143</v>
      </c>
      <c r="B422">
        <v>79</v>
      </c>
      <c r="C422">
        <v>166</v>
      </c>
    </row>
    <row r="423" spans="1:3" x14ac:dyDescent="0.25">
      <c r="A423">
        <v>141</v>
      </c>
      <c r="B423">
        <v>95</v>
      </c>
      <c r="C423">
        <v>142</v>
      </c>
    </row>
    <row r="424" spans="1:3" x14ac:dyDescent="0.25">
      <c r="A424">
        <v>168</v>
      </c>
      <c r="B424">
        <v>100</v>
      </c>
      <c r="C424">
        <v>158</v>
      </c>
    </row>
    <row r="425" spans="1:3" x14ac:dyDescent="0.25">
      <c r="A425">
        <v>182</v>
      </c>
      <c r="B425">
        <v>89</v>
      </c>
      <c r="C425">
        <v>188</v>
      </c>
    </row>
    <row r="426" spans="1:3" x14ac:dyDescent="0.25">
      <c r="A426">
        <v>143</v>
      </c>
      <c r="B426">
        <v>67</v>
      </c>
      <c r="C426">
        <v>160</v>
      </c>
    </row>
    <row r="427" spans="1:3" x14ac:dyDescent="0.25">
      <c r="A427">
        <v>149</v>
      </c>
      <c r="B427">
        <v>109</v>
      </c>
      <c r="C427">
        <v>177</v>
      </c>
    </row>
    <row r="428" spans="1:3" x14ac:dyDescent="0.25">
      <c r="A428">
        <v>178</v>
      </c>
      <c r="B428">
        <v>74</v>
      </c>
      <c r="C428">
        <v>150</v>
      </c>
    </row>
    <row r="429" spans="1:3" x14ac:dyDescent="0.25">
      <c r="A429">
        <v>148</v>
      </c>
      <c r="B429">
        <v>100</v>
      </c>
      <c r="C429">
        <v>164</v>
      </c>
    </row>
    <row r="430" spans="1:3" x14ac:dyDescent="0.25">
      <c r="A430">
        <v>104</v>
      </c>
      <c r="B430">
        <v>94</v>
      </c>
      <c r="C430">
        <v>127</v>
      </c>
    </row>
    <row r="431" spans="1:3" x14ac:dyDescent="0.25">
      <c r="A431">
        <v>112</v>
      </c>
      <c r="B431">
        <v>66</v>
      </c>
      <c r="C431">
        <v>160</v>
      </c>
    </row>
    <row r="432" spans="1:3" x14ac:dyDescent="0.25">
      <c r="A432">
        <v>145</v>
      </c>
      <c r="B432">
        <v>110</v>
      </c>
      <c r="C432">
        <v>193</v>
      </c>
    </row>
    <row r="433" spans="1:3" x14ac:dyDescent="0.25">
      <c r="A433">
        <v>166</v>
      </c>
      <c r="B433">
        <v>118</v>
      </c>
      <c r="C433">
        <v>188</v>
      </c>
    </row>
    <row r="434" spans="1:3" x14ac:dyDescent="0.25">
      <c r="A434">
        <v>145</v>
      </c>
      <c r="B434">
        <v>101</v>
      </c>
      <c r="C434">
        <v>121</v>
      </c>
    </row>
    <row r="435" spans="1:3" x14ac:dyDescent="0.25">
      <c r="A435">
        <v>110</v>
      </c>
      <c r="B435">
        <v>100</v>
      </c>
      <c r="C435">
        <v>116</v>
      </c>
    </row>
    <row r="436" spans="1:3" x14ac:dyDescent="0.25">
      <c r="A436">
        <v>123</v>
      </c>
      <c r="B436">
        <v>100</v>
      </c>
      <c r="C436">
        <v>190</v>
      </c>
    </row>
    <row r="437" spans="1:3" x14ac:dyDescent="0.25">
      <c r="A437">
        <v>176</v>
      </c>
      <c r="B437">
        <v>114</v>
      </c>
      <c r="C437">
        <v>193</v>
      </c>
    </row>
    <row r="438" spans="1:3" x14ac:dyDescent="0.25">
      <c r="A438">
        <v>110</v>
      </c>
      <c r="B438">
        <v>109</v>
      </c>
      <c r="C438">
        <v>136</v>
      </c>
    </row>
    <row r="439" spans="1:3" x14ac:dyDescent="0.25">
      <c r="A439">
        <v>119</v>
      </c>
      <c r="B439">
        <v>99</v>
      </c>
      <c r="C439">
        <v>165</v>
      </c>
    </row>
    <row r="440" spans="1:3" x14ac:dyDescent="0.25">
      <c r="A440">
        <v>159</v>
      </c>
      <c r="B440">
        <v>83</v>
      </c>
      <c r="C440">
        <v>174</v>
      </c>
    </row>
    <row r="441" spans="1:3" x14ac:dyDescent="0.25">
      <c r="A441">
        <v>134</v>
      </c>
      <c r="B441">
        <v>111</v>
      </c>
      <c r="C441">
        <v>109</v>
      </c>
    </row>
    <row r="442" spans="1:3" x14ac:dyDescent="0.25">
      <c r="A442">
        <v>112</v>
      </c>
      <c r="B442">
        <v>66</v>
      </c>
      <c r="C442">
        <v>132</v>
      </c>
    </row>
    <row r="443" spans="1:3" x14ac:dyDescent="0.25">
      <c r="A443">
        <v>132</v>
      </c>
      <c r="B443">
        <v>80</v>
      </c>
      <c r="C443">
        <v>90</v>
      </c>
    </row>
    <row r="444" spans="1:3" x14ac:dyDescent="0.25">
      <c r="A444">
        <v>128</v>
      </c>
      <c r="B444">
        <v>109</v>
      </c>
      <c r="C444">
        <v>134</v>
      </c>
    </row>
    <row r="445" spans="1:3" x14ac:dyDescent="0.25">
      <c r="A445">
        <v>136</v>
      </c>
      <c r="B445">
        <v>113</v>
      </c>
      <c r="C445">
        <v>159</v>
      </c>
    </row>
    <row r="446" spans="1:3" x14ac:dyDescent="0.25">
      <c r="A446">
        <v>80</v>
      </c>
      <c r="B446">
        <v>69</v>
      </c>
      <c r="C446">
        <v>101</v>
      </c>
    </row>
    <row r="447" spans="1:3" x14ac:dyDescent="0.25">
      <c r="A447">
        <v>101</v>
      </c>
      <c r="B447">
        <v>77</v>
      </c>
      <c r="C447">
        <v>142</v>
      </c>
    </row>
    <row r="448" spans="1:3" x14ac:dyDescent="0.25">
      <c r="A448">
        <v>129</v>
      </c>
      <c r="B448">
        <v>87</v>
      </c>
      <c r="C448">
        <v>98</v>
      </c>
    </row>
    <row r="449" spans="1:3" x14ac:dyDescent="0.25">
      <c r="A449">
        <v>133</v>
      </c>
      <c r="B449">
        <v>104</v>
      </c>
      <c r="C449">
        <v>210</v>
      </c>
    </row>
    <row r="450" spans="1:3" x14ac:dyDescent="0.25">
      <c r="A450">
        <v>95</v>
      </c>
      <c r="B450">
        <v>94</v>
      </c>
      <c r="C450">
        <v>144</v>
      </c>
    </row>
    <row r="451" spans="1:3" x14ac:dyDescent="0.25">
      <c r="A451">
        <v>176</v>
      </c>
      <c r="B451">
        <v>111</v>
      </c>
      <c r="C451">
        <v>166</v>
      </c>
    </row>
    <row r="452" spans="1:3" x14ac:dyDescent="0.25">
      <c r="A452">
        <v>129</v>
      </c>
      <c r="B452">
        <v>118</v>
      </c>
      <c r="C452">
        <v>191</v>
      </c>
    </row>
    <row r="453" spans="1:3" x14ac:dyDescent="0.25">
      <c r="A453">
        <v>143</v>
      </c>
      <c r="B453">
        <v>111</v>
      </c>
      <c r="C453">
        <v>182</v>
      </c>
    </row>
    <row r="454" spans="1:3" x14ac:dyDescent="0.25">
      <c r="A454">
        <v>115</v>
      </c>
      <c r="B454">
        <v>96</v>
      </c>
      <c r="C454">
        <v>143</v>
      </c>
    </row>
    <row r="455" spans="1:3" x14ac:dyDescent="0.25">
      <c r="A455">
        <v>137</v>
      </c>
      <c r="B455">
        <v>68</v>
      </c>
      <c r="C455">
        <v>161</v>
      </c>
    </row>
    <row r="456" spans="1:3" x14ac:dyDescent="0.25">
      <c r="A456">
        <v>102</v>
      </c>
      <c r="B456">
        <v>152</v>
      </c>
      <c r="C456">
        <v>104</v>
      </c>
    </row>
    <row r="457" spans="1:3" x14ac:dyDescent="0.25">
      <c r="A457">
        <v>115</v>
      </c>
      <c r="B457">
        <v>221</v>
      </c>
      <c r="C457">
        <v>108</v>
      </c>
    </row>
    <row r="458" spans="1:3" x14ac:dyDescent="0.25">
      <c r="A458">
        <v>131</v>
      </c>
      <c r="B458">
        <v>182</v>
      </c>
      <c r="C458">
        <v>109</v>
      </c>
    </row>
    <row r="459" spans="1:3" x14ac:dyDescent="0.25">
      <c r="A459">
        <v>97</v>
      </c>
      <c r="B459">
        <v>174</v>
      </c>
      <c r="C459">
        <v>186</v>
      </c>
    </row>
    <row r="460" spans="1:3" x14ac:dyDescent="0.25">
      <c r="A460">
        <v>122</v>
      </c>
      <c r="B460">
        <v>169</v>
      </c>
      <c r="C460">
        <v>151</v>
      </c>
    </row>
    <row r="461" spans="1:3" x14ac:dyDescent="0.25">
      <c r="A461">
        <v>118</v>
      </c>
      <c r="B461">
        <v>148</v>
      </c>
      <c r="C461">
        <v>150</v>
      </c>
    </row>
    <row r="462" spans="1:3" x14ac:dyDescent="0.25">
      <c r="A462">
        <v>118</v>
      </c>
      <c r="B462">
        <v>124</v>
      </c>
      <c r="C462">
        <v>109</v>
      </c>
    </row>
    <row r="463" spans="1:3" x14ac:dyDescent="0.25">
      <c r="A463">
        <v>90</v>
      </c>
      <c r="B463">
        <v>143</v>
      </c>
      <c r="C463">
        <v>143</v>
      </c>
    </row>
    <row r="464" spans="1:3" x14ac:dyDescent="0.25">
      <c r="A464">
        <v>99</v>
      </c>
      <c r="B464">
        <v>186</v>
      </c>
      <c r="C464">
        <v>97</v>
      </c>
    </row>
    <row r="465" spans="1:3" x14ac:dyDescent="0.25">
      <c r="A465">
        <v>102</v>
      </c>
      <c r="B465">
        <v>203</v>
      </c>
      <c r="C465">
        <v>101</v>
      </c>
    </row>
    <row r="466" spans="1:3" x14ac:dyDescent="0.25">
      <c r="A466">
        <v>46</v>
      </c>
      <c r="B466">
        <v>121</v>
      </c>
      <c r="C466">
        <v>126</v>
      </c>
    </row>
    <row r="467" spans="1:3" x14ac:dyDescent="0.25">
      <c r="A467">
        <v>48</v>
      </c>
      <c r="B467">
        <v>137</v>
      </c>
      <c r="C467">
        <v>140</v>
      </c>
    </row>
    <row r="468" spans="1:3" x14ac:dyDescent="0.25">
      <c r="A468">
        <v>51</v>
      </c>
      <c r="B468">
        <v>153</v>
      </c>
      <c r="C468">
        <v>104</v>
      </c>
    </row>
    <row r="469" spans="1:3" x14ac:dyDescent="0.25">
      <c r="A469">
        <v>41</v>
      </c>
      <c r="B469">
        <v>135</v>
      </c>
      <c r="C469">
        <v>110</v>
      </c>
    </row>
    <row r="470" spans="1:3" x14ac:dyDescent="0.25">
      <c r="A470">
        <v>43</v>
      </c>
      <c r="B470">
        <v>172</v>
      </c>
      <c r="C470">
        <v>133</v>
      </c>
    </row>
    <row r="471" spans="1:3" x14ac:dyDescent="0.25">
      <c r="A471">
        <v>33</v>
      </c>
      <c r="B471">
        <v>155</v>
      </c>
      <c r="C471">
        <v>128</v>
      </c>
    </row>
    <row r="472" spans="1:3" x14ac:dyDescent="0.25">
      <c r="A472">
        <v>37</v>
      </c>
      <c r="B472">
        <v>190</v>
      </c>
      <c r="C472">
        <v>23</v>
      </c>
    </row>
    <row r="473" spans="1:3" x14ac:dyDescent="0.25">
      <c r="A473">
        <v>53</v>
      </c>
      <c r="B473">
        <v>121</v>
      </c>
      <c r="C473">
        <v>35</v>
      </c>
    </row>
    <row r="474" spans="1:3" x14ac:dyDescent="0.25">
      <c r="A474">
        <v>33</v>
      </c>
      <c r="B474">
        <v>139</v>
      </c>
      <c r="C474">
        <v>21</v>
      </c>
    </row>
    <row r="475" spans="1:3" x14ac:dyDescent="0.25">
      <c r="A475">
        <v>46</v>
      </c>
      <c r="B475">
        <v>126</v>
      </c>
      <c r="C475">
        <v>23</v>
      </c>
    </row>
    <row r="476" spans="1:3" x14ac:dyDescent="0.25">
      <c r="A476">
        <v>35</v>
      </c>
      <c r="B476">
        <v>187</v>
      </c>
      <c r="C476">
        <v>26</v>
      </c>
    </row>
    <row r="477" spans="1:3" x14ac:dyDescent="0.25">
      <c r="A477">
        <v>33</v>
      </c>
      <c r="B477">
        <v>142</v>
      </c>
      <c r="C477">
        <v>20</v>
      </c>
    </row>
    <row r="478" spans="1:3" x14ac:dyDescent="0.25">
      <c r="A478">
        <v>48</v>
      </c>
      <c r="B478">
        <v>130</v>
      </c>
      <c r="C478">
        <v>36</v>
      </c>
    </row>
    <row r="479" spans="1:3" x14ac:dyDescent="0.25">
      <c r="A479">
        <v>33</v>
      </c>
      <c r="B479">
        <v>152</v>
      </c>
      <c r="C479">
        <v>34</v>
      </c>
    </row>
    <row r="480" spans="1:3" x14ac:dyDescent="0.25">
      <c r="A480">
        <v>28</v>
      </c>
      <c r="B480">
        <v>163</v>
      </c>
      <c r="C480">
        <v>24</v>
      </c>
    </row>
    <row r="481" spans="1:3" x14ac:dyDescent="0.25">
      <c r="A481">
        <v>55</v>
      </c>
      <c r="B481">
        <v>156</v>
      </c>
      <c r="C481">
        <v>33</v>
      </c>
    </row>
    <row r="482" spans="1:3" x14ac:dyDescent="0.25">
      <c r="A482">
        <v>50</v>
      </c>
      <c r="B482">
        <v>176</v>
      </c>
      <c r="C482">
        <v>33</v>
      </c>
    </row>
    <row r="483" spans="1:3" x14ac:dyDescent="0.25">
      <c r="A483">
        <v>38</v>
      </c>
      <c r="B483">
        <v>142</v>
      </c>
      <c r="C483">
        <v>39</v>
      </c>
    </row>
    <row r="484" spans="1:3" x14ac:dyDescent="0.25">
      <c r="A484">
        <v>40</v>
      </c>
      <c r="B484">
        <v>173</v>
      </c>
      <c r="C484">
        <v>27</v>
      </c>
    </row>
    <row r="485" spans="1:3" x14ac:dyDescent="0.25">
      <c r="A485">
        <v>36</v>
      </c>
      <c r="B485">
        <v>138</v>
      </c>
      <c r="C485">
        <v>28</v>
      </c>
    </row>
    <row r="486" spans="1:3" x14ac:dyDescent="0.25">
      <c r="A486">
        <v>35</v>
      </c>
      <c r="B486">
        <v>181</v>
      </c>
      <c r="C486">
        <v>39</v>
      </c>
    </row>
    <row r="487" spans="1:3" x14ac:dyDescent="0.25">
      <c r="A487">
        <v>35</v>
      </c>
      <c r="B487">
        <v>171</v>
      </c>
      <c r="C487">
        <v>21</v>
      </c>
    </row>
    <row r="488" spans="1:3" x14ac:dyDescent="0.25">
      <c r="A488">
        <v>37</v>
      </c>
      <c r="B488">
        <v>174</v>
      </c>
      <c r="C488">
        <v>26</v>
      </c>
    </row>
    <row r="489" spans="1:3" x14ac:dyDescent="0.25">
      <c r="A489">
        <v>40</v>
      </c>
      <c r="B489">
        <v>153</v>
      </c>
      <c r="C489">
        <v>20</v>
      </c>
    </row>
    <row r="490" spans="1:3" x14ac:dyDescent="0.25">
      <c r="A490">
        <v>35</v>
      </c>
      <c r="B490">
        <v>165</v>
      </c>
      <c r="C490">
        <v>38</v>
      </c>
    </row>
    <row r="491" spans="1:3" x14ac:dyDescent="0.25">
      <c r="A491">
        <v>40</v>
      </c>
      <c r="B491">
        <v>152</v>
      </c>
      <c r="C491">
        <v>30</v>
      </c>
    </row>
    <row r="492" spans="1:3" x14ac:dyDescent="0.25">
      <c r="A492">
        <v>39</v>
      </c>
      <c r="B492">
        <v>148</v>
      </c>
      <c r="C492">
        <v>40</v>
      </c>
    </row>
    <row r="493" spans="1:3" x14ac:dyDescent="0.25">
      <c r="A493">
        <v>31</v>
      </c>
      <c r="B493">
        <v>165</v>
      </c>
      <c r="C493">
        <v>37</v>
      </c>
    </row>
    <row r="494" spans="1:3" x14ac:dyDescent="0.25">
      <c r="A494">
        <v>35</v>
      </c>
      <c r="B494">
        <v>179</v>
      </c>
      <c r="C494">
        <v>36</v>
      </c>
    </row>
    <row r="495" spans="1:3" x14ac:dyDescent="0.25">
      <c r="A495">
        <v>22</v>
      </c>
      <c r="B495">
        <v>188</v>
      </c>
      <c r="C495">
        <v>24</v>
      </c>
    </row>
    <row r="496" spans="1:3" x14ac:dyDescent="0.25">
      <c r="A496">
        <v>25</v>
      </c>
      <c r="B496">
        <v>176</v>
      </c>
      <c r="C496">
        <v>27</v>
      </c>
    </row>
    <row r="497" spans="1:3" x14ac:dyDescent="0.25">
      <c r="A497">
        <v>27</v>
      </c>
      <c r="B497">
        <v>147</v>
      </c>
      <c r="C497">
        <v>92</v>
      </c>
    </row>
    <row r="498" spans="1:3" x14ac:dyDescent="0.25">
      <c r="A498">
        <v>24</v>
      </c>
      <c r="B498">
        <v>152</v>
      </c>
      <c r="C498">
        <v>69</v>
      </c>
    </row>
    <row r="499" spans="1:3" x14ac:dyDescent="0.25">
      <c r="A499">
        <v>32</v>
      </c>
      <c r="B499">
        <v>160</v>
      </c>
      <c r="C499">
        <v>77</v>
      </c>
    </row>
    <row r="500" spans="1:3" x14ac:dyDescent="0.25">
      <c r="A500">
        <v>34</v>
      </c>
      <c r="B500">
        <v>159</v>
      </c>
      <c r="C500">
        <v>108</v>
      </c>
    </row>
    <row r="501" spans="1:3" x14ac:dyDescent="0.25">
      <c r="A501">
        <v>20</v>
      </c>
      <c r="B501">
        <v>180</v>
      </c>
      <c r="C501">
        <v>78</v>
      </c>
    </row>
    <row r="502" spans="1:3" x14ac:dyDescent="0.25">
      <c r="A502">
        <v>46</v>
      </c>
      <c r="B502">
        <v>146</v>
      </c>
      <c r="C502">
        <v>82</v>
      </c>
    </row>
    <row r="503" spans="1:3" x14ac:dyDescent="0.25">
      <c r="A503">
        <v>37</v>
      </c>
      <c r="B503">
        <v>136</v>
      </c>
      <c r="C503">
        <v>93</v>
      </c>
    </row>
    <row r="504" spans="1:3" x14ac:dyDescent="0.25">
      <c r="A504">
        <v>36</v>
      </c>
      <c r="B504">
        <v>188</v>
      </c>
      <c r="C504">
        <v>88</v>
      </c>
    </row>
    <row r="505" spans="1:3" x14ac:dyDescent="0.25">
      <c r="A505">
        <v>44</v>
      </c>
      <c r="B505">
        <v>114</v>
      </c>
      <c r="C505">
        <v>105</v>
      </c>
    </row>
    <row r="506" spans="1:3" x14ac:dyDescent="0.25">
      <c r="A506">
        <v>36</v>
      </c>
      <c r="B506">
        <v>178</v>
      </c>
      <c r="C506">
        <v>97</v>
      </c>
    </row>
    <row r="507" spans="1:3" x14ac:dyDescent="0.25">
      <c r="A507">
        <v>35</v>
      </c>
      <c r="B507">
        <v>100</v>
      </c>
      <c r="C507">
        <v>103</v>
      </c>
    </row>
    <row r="508" spans="1:3" x14ac:dyDescent="0.25">
      <c r="A508">
        <v>36</v>
      </c>
      <c r="B508">
        <v>170</v>
      </c>
      <c r="C508">
        <v>106</v>
      </c>
    </row>
    <row r="509" spans="1:3" x14ac:dyDescent="0.25">
      <c r="A509">
        <v>36</v>
      </c>
      <c r="B509">
        <v>161</v>
      </c>
      <c r="C509">
        <v>101</v>
      </c>
    </row>
    <row r="510" spans="1:3" x14ac:dyDescent="0.25">
      <c r="A510">
        <v>39</v>
      </c>
      <c r="B510">
        <v>155</v>
      </c>
      <c r="C510">
        <v>95</v>
      </c>
    </row>
    <row r="511" spans="1:3" x14ac:dyDescent="0.25">
      <c r="A511">
        <v>39</v>
      </c>
      <c r="B511">
        <v>178</v>
      </c>
      <c r="C511">
        <v>96</v>
      </c>
    </row>
    <row r="512" spans="1:3" x14ac:dyDescent="0.25">
      <c r="A512">
        <v>42</v>
      </c>
      <c r="B512">
        <v>175</v>
      </c>
      <c r="C512">
        <v>104</v>
      </c>
    </row>
    <row r="513" spans="1:3" x14ac:dyDescent="0.25">
      <c r="A513">
        <v>34</v>
      </c>
      <c r="B513">
        <v>168</v>
      </c>
      <c r="C513">
        <v>109</v>
      </c>
    </row>
    <row r="514" spans="1:3" x14ac:dyDescent="0.25">
      <c r="A514">
        <v>41</v>
      </c>
      <c r="B514">
        <v>174</v>
      </c>
      <c r="C514">
        <v>89</v>
      </c>
    </row>
    <row r="515" spans="1:3" x14ac:dyDescent="0.25">
      <c r="A515">
        <v>43</v>
      </c>
      <c r="B515">
        <v>135</v>
      </c>
      <c r="C515">
        <v>104</v>
      </c>
    </row>
    <row r="516" spans="1:3" x14ac:dyDescent="0.25">
      <c r="A516">
        <v>58</v>
      </c>
      <c r="B516">
        <v>118</v>
      </c>
      <c r="C516">
        <v>63</v>
      </c>
    </row>
    <row r="517" spans="1:3" x14ac:dyDescent="0.25">
      <c r="A517">
        <v>102</v>
      </c>
      <c r="B517">
        <v>199</v>
      </c>
      <c r="C517">
        <v>88</v>
      </c>
    </row>
    <row r="518" spans="1:3" x14ac:dyDescent="0.25">
      <c r="A518">
        <v>71</v>
      </c>
      <c r="B518">
        <v>169</v>
      </c>
      <c r="C518">
        <v>75</v>
      </c>
    </row>
    <row r="519" spans="1:3" x14ac:dyDescent="0.25">
      <c r="A519">
        <v>86</v>
      </c>
      <c r="B519">
        <v>180</v>
      </c>
      <c r="C519">
        <v>76</v>
      </c>
    </row>
    <row r="520" spans="1:3" x14ac:dyDescent="0.25">
      <c r="A520">
        <v>108</v>
      </c>
      <c r="B520">
        <v>220</v>
      </c>
      <c r="C520">
        <v>113</v>
      </c>
    </row>
    <row r="521" spans="1:3" x14ac:dyDescent="0.25">
      <c r="A521">
        <v>84</v>
      </c>
      <c r="B521">
        <v>134</v>
      </c>
      <c r="C521">
        <v>116</v>
      </c>
    </row>
    <row r="522" spans="1:3" x14ac:dyDescent="0.25">
      <c r="A522">
        <v>101</v>
      </c>
      <c r="B522">
        <v>131</v>
      </c>
      <c r="C522">
        <v>107</v>
      </c>
    </row>
    <row r="523" spans="1:3" x14ac:dyDescent="0.25">
      <c r="A523">
        <v>96</v>
      </c>
      <c r="B523">
        <v>155</v>
      </c>
      <c r="C523">
        <v>100</v>
      </c>
    </row>
    <row r="524" spans="1:3" x14ac:dyDescent="0.25">
      <c r="A524">
        <v>82</v>
      </c>
      <c r="B524">
        <v>152</v>
      </c>
      <c r="C524">
        <v>86</v>
      </c>
    </row>
    <row r="525" spans="1:3" x14ac:dyDescent="0.25">
      <c r="A525">
        <v>103</v>
      </c>
      <c r="B525">
        <v>152</v>
      </c>
      <c r="C525">
        <v>87</v>
      </c>
    </row>
    <row r="526" spans="1:3" x14ac:dyDescent="0.25">
      <c r="A526">
        <v>90</v>
      </c>
      <c r="B526">
        <v>115</v>
      </c>
      <c r="C526">
        <v>108</v>
      </c>
    </row>
    <row r="527" spans="1:3" x14ac:dyDescent="0.25">
      <c r="A527">
        <v>87</v>
      </c>
      <c r="B527">
        <v>147</v>
      </c>
      <c r="C527">
        <v>119</v>
      </c>
    </row>
    <row r="528" spans="1:3" x14ac:dyDescent="0.25">
      <c r="A528">
        <v>101</v>
      </c>
      <c r="B528">
        <v>100</v>
      </c>
      <c r="C528">
        <v>76</v>
      </c>
    </row>
    <row r="529" spans="1:3" x14ac:dyDescent="0.25">
      <c r="A529">
        <v>88</v>
      </c>
      <c r="B529">
        <v>142</v>
      </c>
      <c r="C529">
        <v>114</v>
      </c>
    </row>
    <row r="530" spans="1:3" x14ac:dyDescent="0.25">
      <c r="A530">
        <v>104</v>
      </c>
      <c r="B530">
        <v>29</v>
      </c>
      <c r="C530">
        <v>109</v>
      </c>
    </row>
    <row r="531" spans="1:3" x14ac:dyDescent="0.25">
      <c r="A531">
        <v>64</v>
      </c>
      <c r="B531">
        <v>34</v>
      </c>
      <c r="C531">
        <v>71</v>
      </c>
    </row>
    <row r="532" spans="1:3" x14ac:dyDescent="0.25">
      <c r="A532">
        <v>65</v>
      </c>
      <c r="B532">
        <v>40</v>
      </c>
      <c r="C532">
        <v>76</v>
      </c>
    </row>
    <row r="533" spans="1:3" x14ac:dyDescent="0.25">
      <c r="A533">
        <v>70</v>
      </c>
      <c r="B533">
        <v>32</v>
      </c>
      <c r="C533">
        <v>108</v>
      </c>
    </row>
    <row r="534" spans="1:3" x14ac:dyDescent="0.25">
      <c r="A534">
        <v>116</v>
      </c>
      <c r="B534">
        <v>40</v>
      </c>
      <c r="C534">
        <v>91</v>
      </c>
    </row>
    <row r="535" spans="1:3" x14ac:dyDescent="0.25">
      <c r="A535">
        <v>67</v>
      </c>
      <c r="B535">
        <v>40</v>
      </c>
      <c r="C535">
        <v>64</v>
      </c>
    </row>
    <row r="536" spans="1:3" x14ac:dyDescent="0.25">
      <c r="A536">
        <v>117</v>
      </c>
      <c r="B536">
        <v>21</v>
      </c>
      <c r="C536">
        <v>86</v>
      </c>
    </row>
    <row r="537" spans="1:3" x14ac:dyDescent="0.25">
      <c r="A537">
        <v>91</v>
      </c>
      <c r="B537">
        <v>30</v>
      </c>
      <c r="C537">
        <v>85</v>
      </c>
    </row>
    <row r="538" spans="1:3" x14ac:dyDescent="0.25">
      <c r="A538">
        <v>98</v>
      </c>
      <c r="B538">
        <v>40</v>
      </c>
      <c r="C538">
        <v>98</v>
      </c>
    </row>
    <row r="539" spans="1:3" x14ac:dyDescent="0.25">
      <c r="A539">
        <v>104</v>
      </c>
      <c r="B539">
        <v>24</v>
      </c>
      <c r="C539">
        <v>110</v>
      </c>
    </row>
    <row r="540" spans="1:3" x14ac:dyDescent="0.25">
      <c r="A540">
        <v>103</v>
      </c>
      <c r="B540">
        <v>21</v>
      </c>
      <c r="C540">
        <v>100</v>
      </c>
    </row>
    <row r="541" spans="1:3" x14ac:dyDescent="0.25">
      <c r="A541">
        <v>107</v>
      </c>
      <c r="B541">
        <v>31</v>
      </c>
      <c r="C541">
        <v>121</v>
      </c>
    </row>
    <row r="542" spans="1:3" x14ac:dyDescent="0.25">
      <c r="A542">
        <v>58</v>
      </c>
      <c r="B542">
        <v>30</v>
      </c>
      <c r="C542">
        <v>86</v>
      </c>
    </row>
    <row r="543" spans="1:3" x14ac:dyDescent="0.25">
      <c r="A543">
        <v>88</v>
      </c>
      <c r="B543">
        <v>34</v>
      </c>
      <c r="C543">
        <v>72</v>
      </c>
    </row>
    <row r="544" spans="1:3" x14ac:dyDescent="0.25">
      <c r="A544">
        <v>89</v>
      </c>
      <c r="B544">
        <v>35</v>
      </c>
      <c r="C544">
        <v>120</v>
      </c>
    </row>
    <row r="545" spans="1:3" x14ac:dyDescent="0.25">
      <c r="A545">
        <v>90</v>
      </c>
      <c r="B545">
        <v>33</v>
      </c>
      <c r="C545">
        <v>106</v>
      </c>
    </row>
    <row r="546" spans="1:3" x14ac:dyDescent="0.25">
      <c r="A546">
        <v>113</v>
      </c>
      <c r="B546">
        <v>20</v>
      </c>
      <c r="C546">
        <v>85</v>
      </c>
    </row>
    <row r="547" spans="1:3" x14ac:dyDescent="0.25">
      <c r="A547">
        <v>73</v>
      </c>
      <c r="B547">
        <v>27</v>
      </c>
      <c r="C547">
        <v>70</v>
      </c>
    </row>
    <row r="548" spans="1:3" x14ac:dyDescent="0.25">
      <c r="A548">
        <v>102</v>
      </c>
      <c r="B548">
        <v>29</v>
      </c>
      <c r="C548">
        <v>81</v>
      </c>
    </row>
    <row r="549" spans="1:3" x14ac:dyDescent="0.25">
      <c r="A549">
        <v>100</v>
      </c>
      <c r="B549">
        <v>21</v>
      </c>
      <c r="C549">
        <v>66</v>
      </c>
    </row>
    <row r="550" spans="1:3" x14ac:dyDescent="0.25">
      <c r="A550">
        <v>107</v>
      </c>
      <c r="B550">
        <v>20</v>
      </c>
      <c r="C550">
        <v>60</v>
      </c>
    </row>
    <row r="551" spans="1:3" x14ac:dyDescent="0.25">
      <c r="A551">
        <v>91</v>
      </c>
      <c r="B551">
        <v>25</v>
      </c>
      <c r="C551">
        <v>74</v>
      </c>
    </row>
    <row r="552" spans="1:3" x14ac:dyDescent="0.25">
      <c r="A552">
        <v>102</v>
      </c>
      <c r="B552">
        <v>29</v>
      </c>
      <c r="C552">
        <v>106</v>
      </c>
    </row>
    <row r="553" spans="1:3" x14ac:dyDescent="0.25">
      <c r="A553">
        <v>99</v>
      </c>
      <c r="B553">
        <v>24</v>
      </c>
      <c r="C553">
        <v>73</v>
      </c>
    </row>
    <row r="554" spans="1:3" x14ac:dyDescent="0.25">
      <c r="A554">
        <v>105</v>
      </c>
      <c r="B554">
        <v>25</v>
      </c>
      <c r="C554">
        <v>54</v>
      </c>
    </row>
    <row r="555" spans="1:3" x14ac:dyDescent="0.25">
      <c r="A555">
        <v>100</v>
      </c>
      <c r="B555">
        <v>21</v>
      </c>
      <c r="C555">
        <v>71</v>
      </c>
    </row>
    <row r="556" spans="1:3" x14ac:dyDescent="0.25">
      <c r="A556">
        <v>111</v>
      </c>
      <c r="B556">
        <v>20</v>
      </c>
      <c r="C556">
        <v>63</v>
      </c>
    </row>
    <row r="557" spans="1:3" x14ac:dyDescent="0.25">
      <c r="A557">
        <v>97</v>
      </c>
      <c r="B557">
        <v>26</v>
      </c>
      <c r="C557">
        <v>74</v>
      </c>
    </row>
    <row r="558" spans="1:3" x14ac:dyDescent="0.25">
      <c r="A558">
        <v>72</v>
      </c>
      <c r="B558">
        <v>39</v>
      </c>
      <c r="C558">
        <v>61</v>
      </c>
    </row>
    <row r="559" spans="1:3" x14ac:dyDescent="0.25">
      <c r="A559">
        <v>71</v>
      </c>
      <c r="B559">
        <v>26</v>
      </c>
      <c r="C559">
        <v>57</v>
      </c>
    </row>
    <row r="560" spans="1:3" x14ac:dyDescent="0.25">
      <c r="A560">
        <v>80</v>
      </c>
      <c r="B560">
        <v>30</v>
      </c>
      <c r="C560">
        <v>61</v>
      </c>
    </row>
    <row r="561" spans="1:3" x14ac:dyDescent="0.25">
      <c r="A561">
        <v>110</v>
      </c>
      <c r="B561">
        <v>95</v>
      </c>
      <c r="C561">
        <v>78</v>
      </c>
    </row>
    <row r="562" spans="1:3" x14ac:dyDescent="0.25">
      <c r="A562">
        <v>77</v>
      </c>
      <c r="B562">
        <v>86</v>
      </c>
      <c r="C562">
        <v>66</v>
      </c>
    </row>
    <row r="563" spans="1:3" x14ac:dyDescent="0.25">
      <c r="A563">
        <v>105</v>
      </c>
      <c r="B563">
        <v>95</v>
      </c>
      <c r="C563">
        <v>117</v>
      </c>
    </row>
    <row r="564" spans="1:3" x14ac:dyDescent="0.25">
      <c r="A564">
        <v>90</v>
      </c>
      <c r="B564">
        <v>104</v>
      </c>
      <c r="C564">
        <v>69</v>
      </c>
    </row>
    <row r="565" spans="1:3" x14ac:dyDescent="0.25">
      <c r="A565">
        <v>100</v>
      </c>
      <c r="B565">
        <v>65</v>
      </c>
      <c r="C565">
        <v>58</v>
      </c>
    </row>
    <row r="566" spans="1:3" x14ac:dyDescent="0.25">
      <c r="A566">
        <v>103</v>
      </c>
      <c r="B566">
        <v>109</v>
      </c>
      <c r="C566">
        <v>70</v>
      </c>
    </row>
    <row r="567" spans="1:3" x14ac:dyDescent="0.25">
      <c r="A567">
        <v>90</v>
      </c>
      <c r="B567">
        <v>103</v>
      </c>
      <c r="C567">
        <v>79</v>
      </c>
    </row>
    <row r="568" spans="1:3" x14ac:dyDescent="0.25">
      <c r="A568">
        <v>63</v>
      </c>
      <c r="B568">
        <v>96</v>
      </c>
      <c r="C568">
        <v>75</v>
      </c>
    </row>
    <row r="569" spans="1:3" x14ac:dyDescent="0.25">
      <c r="A569">
        <v>105</v>
      </c>
      <c r="B569">
        <v>79</v>
      </c>
      <c r="C569">
        <v>67</v>
      </c>
    </row>
    <row r="570" spans="1:3" x14ac:dyDescent="0.25">
      <c r="A570">
        <v>66</v>
      </c>
      <c r="B570">
        <v>97</v>
      </c>
      <c r="C570">
        <v>84</v>
      </c>
    </row>
    <row r="571" spans="1:3" x14ac:dyDescent="0.25">
      <c r="A571">
        <v>111</v>
      </c>
      <c r="B571">
        <v>74</v>
      </c>
      <c r="C571">
        <v>33</v>
      </c>
    </row>
    <row r="572" spans="1:3" x14ac:dyDescent="0.25">
      <c r="A572">
        <v>109</v>
      </c>
      <c r="B572">
        <v>102</v>
      </c>
      <c r="C572">
        <v>28</v>
      </c>
    </row>
    <row r="573" spans="1:3" x14ac:dyDescent="0.25">
      <c r="A573">
        <v>105</v>
      </c>
      <c r="B573">
        <v>95</v>
      </c>
      <c r="C573">
        <v>28</v>
      </c>
    </row>
    <row r="574" spans="1:3" x14ac:dyDescent="0.25">
      <c r="A574">
        <v>99</v>
      </c>
      <c r="B574">
        <v>101</v>
      </c>
    </row>
    <row r="575" spans="1:3" x14ac:dyDescent="0.25">
      <c r="A575">
        <v>175</v>
      </c>
      <c r="B575">
        <v>91</v>
      </c>
    </row>
    <row r="576" spans="1:3" x14ac:dyDescent="0.25">
      <c r="A576">
        <v>139</v>
      </c>
      <c r="B576">
        <v>102</v>
      </c>
    </row>
    <row r="577" spans="1:2" x14ac:dyDescent="0.25">
      <c r="A577">
        <v>132</v>
      </c>
      <c r="B577">
        <v>92</v>
      </c>
    </row>
    <row r="578" spans="1:2" x14ac:dyDescent="0.25">
      <c r="A578">
        <v>164</v>
      </c>
      <c r="B578">
        <v>116</v>
      </c>
    </row>
    <row r="579" spans="1:2" x14ac:dyDescent="0.25">
      <c r="A579">
        <v>172</v>
      </c>
      <c r="B579">
        <v>116</v>
      </c>
    </row>
    <row r="580" spans="1:2" x14ac:dyDescent="0.25">
      <c r="A580">
        <v>164</v>
      </c>
      <c r="B580">
        <v>109</v>
      </c>
    </row>
    <row r="581" spans="1:2" x14ac:dyDescent="0.25">
      <c r="A581">
        <v>146</v>
      </c>
      <c r="B581">
        <v>72</v>
      </c>
    </row>
    <row r="582" spans="1:2" x14ac:dyDescent="0.25">
      <c r="A582">
        <v>156</v>
      </c>
      <c r="B582">
        <v>92</v>
      </c>
    </row>
    <row r="583" spans="1:2" x14ac:dyDescent="0.25">
      <c r="A583">
        <v>157</v>
      </c>
      <c r="B583">
        <v>92</v>
      </c>
    </row>
    <row r="584" spans="1:2" x14ac:dyDescent="0.25">
      <c r="A584">
        <v>155</v>
      </c>
      <c r="B584">
        <v>104</v>
      </c>
    </row>
    <row r="585" spans="1:2" x14ac:dyDescent="0.25">
      <c r="A585">
        <v>129</v>
      </c>
      <c r="B585">
        <v>80</v>
      </c>
    </row>
    <row r="586" spans="1:2" x14ac:dyDescent="0.25">
      <c r="A586">
        <v>166</v>
      </c>
      <c r="B586">
        <v>83</v>
      </c>
    </row>
    <row r="587" spans="1:2" x14ac:dyDescent="0.25">
      <c r="A587">
        <v>166</v>
      </c>
      <c r="B587">
        <v>125</v>
      </c>
    </row>
    <row r="588" spans="1:2" x14ac:dyDescent="0.25">
      <c r="A588">
        <v>158</v>
      </c>
      <c r="B588">
        <v>100</v>
      </c>
    </row>
    <row r="589" spans="1:2" x14ac:dyDescent="0.25">
      <c r="A589">
        <v>118</v>
      </c>
      <c r="B589">
        <v>106</v>
      </c>
    </row>
    <row r="590" spans="1:2" x14ac:dyDescent="0.25">
      <c r="A590">
        <v>172</v>
      </c>
      <c r="B590">
        <v>71</v>
      </c>
    </row>
    <row r="591" spans="1:2" x14ac:dyDescent="0.25">
      <c r="A591">
        <v>151</v>
      </c>
      <c r="B591">
        <v>69</v>
      </c>
    </row>
    <row r="592" spans="1:2" x14ac:dyDescent="0.25">
      <c r="A592">
        <v>151</v>
      </c>
      <c r="B592">
        <v>111</v>
      </c>
    </row>
    <row r="593" spans="1:2" x14ac:dyDescent="0.25">
      <c r="A593">
        <v>166</v>
      </c>
      <c r="B593">
        <v>86</v>
      </c>
    </row>
    <row r="594" spans="1:2" x14ac:dyDescent="0.25">
      <c r="A594">
        <v>186</v>
      </c>
      <c r="B594">
        <v>117</v>
      </c>
    </row>
    <row r="595" spans="1:2" x14ac:dyDescent="0.25">
      <c r="A595">
        <v>142</v>
      </c>
      <c r="B595">
        <v>92</v>
      </c>
    </row>
    <row r="596" spans="1:2" x14ac:dyDescent="0.25">
      <c r="A596">
        <v>201</v>
      </c>
      <c r="B596">
        <v>125</v>
      </c>
    </row>
    <row r="597" spans="1:2" x14ac:dyDescent="0.25">
      <c r="A597">
        <v>170</v>
      </c>
      <c r="B597">
        <v>105</v>
      </c>
    </row>
    <row r="598" spans="1:2" x14ac:dyDescent="0.25">
      <c r="A598">
        <v>193</v>
      </c>
      <c r="B598">
        <v>155</v>
      </c>
    </row>
    <row r="599" spans="1:2" x14ac:dyDescent="0.25">
      <c r="A599">
        <v>172</v>
      </c>
      <c r="B599">
        <v>119</v>
      </c>
    </row>
    <row r="600" spans="1:2" x14ac:dyDescent="0.25">
      <c r="A600">
        <v>234</v>
      </c>
      <c r="B600">
        <v>114</v>
      </c>
    </row>
    <row r="601" spans="1:2" x14ac:dyDescent="0.25">
      <c r="A601">
        <v>138</v>
      </c>
      <c r="B601">
        <v>157</v>
      </c>
    </row>
    <row r="602" spans="1:2" x14ac:dyDescent="0.25">
      <c r="A602">
        <v>119</v>
      </c>
      <c r="B602">
        <v>110</v>
      </c>
    </row>
    <row r="603" spans="1:2" x14ac:dyDescent="0.25">
      <c r="A603">
        <v>153</v>
      </c>
      <c r="B603">
        <v>144</v>
      </c>
    </row>
    <row r="604" spans="1:2" x14ac:dyDescent="0.25">
      <c r="A604">
        <v>139</v>
      </c>
      <c r="B604">
        <v>83</v>
      </c>
    </row>
    <row r="605" spans="1:2" x14ac:dyDescent="0.25">
      <c r="A605">
        <v>141</v>
      </c>
      <c r="B605">
        <v>140</v>
      </c>
    </row>
    <row r="606" spans="1:2" x14ac:dyDescent="0.25">
      <c r="A606">
        <v>131</v>
      </c>
      <c r="B606">
        <v>86</v>
      </c>
    </row>
    <row r="607" spans="1:2" x14ac:dyDescent="0.25">
      <c r="A607">
        <v>149</v>
      </c>
      <c r="B607">
        <v>149</v>
      </c>
    </row>
    <row r="608" spans="1:2" x14ac:dyDescent="0.25">
      <c r="A608">
        <v>152</v>
      </c>
      <c r="B608">
        <v>103</v>
      </c>
    </row>
    <row r="609" spans="1:2" x14ac:dyDescent="0.25">
      <c r="A609">
        <v>133</v>
      </c>
      <c r="B609">
        <v>109</v>
      </c>
    </row>
    <row r="610" spans="1:2" x14ac:dyDescent="0.25">
      <c r="A610">
        <v>169</v>
      </c>
      <c r="B610">
        <v>130</v>
      </c>
    </row>
    <row r="611" spans="1:2" x14ac:dyDescent="0.25">
      <c r="A611">
        <v>123</v>
      </c>
      <c r="B611">
        <v>97</v>
      </c>
    </row>
    <row r="612" spans="1:2" x14ac:dyDescent="0.25">
      <c r="A612">
        <v>134</v>
      </c>
      <c r="B612">
        <v>106</v>
      </c>
    </row>
    <row r="613" spans="1:2" x14ac:dyDescent="0.25">
      <c r="A613">
        <v>144</v>
      </c>
      <c r="B613">
        <v>91</v>
      </c>
    </row>
    <row r="614" spans="1:2" x14ac:dyDescent="0.25">
      <c r="A614">
        <v>140</v>
      </c>
      <c r="B614">
        <v>92</v>
      </c>
    </row>
    <row r="615" spans="1:2" x14ac:dyDescent="0.25">
      <c r="A615">
        <v>128</v>
      </c>
      <c r="B615">
        <v>94</v>
      </c>
    </row>
    <row r="616" spans="1:2" x14ac:dyDescent="0.25">
      <c r="A616">
        <v>130</v>
      </c>
      <c r="B616">
        <v>98</v>
      </c>
    </row>
    <row r="617" spans="1:2" x14ac:dyDescent="0.25">
      <c r="A617">
        <v>165</v>
      </c>
      <c r="B617">
        <v>85</v>
      </c>
    </row>
    <row r="618" spans="1:2" x14ac:dyDescent="0.25">
      <c r="A618">
        <v>204</v>
      </c>
      <c r="B618">
        <v>118</v>
      </c>
    </row>
    <row r="619" spans="1:2" x14ac:dyDescent="0.25">
      <c r="A619">
        <v>120</v>
      </c>
      <c r="B619">
        <v>104</v>
      </c>
    </row>
    <row r="620" spans="1:2" x14ac:dyDescent="0.25">
      <c r="A620">
        <v>122</v>
      </c>
      <c r="B620">
        <v>145</v>
      </c>
    </row>
    <row r="621" spans="1:2" x14ac:dyDescent="0.25">
      <c r="A621">
        <v>113</v>
      </c>
      <c r="B621">
        <v>121</v>
      </c>
    </row>
    <row r="622" spans="1:2" x14ac:dyDescent="0.25">
      <c r="A622">
        <v>153</v>
      </c>
      <c r="B622">
        <v>109</v>
      </c>
    </row>
    <row r="623" spans="1:2" x14ac:dyDescent="0.25">
      <c r="A623">
        <v>153</v>
      </c>
      <c r="B623">
        <v>158</v>
      </c>
    </row>
    <row r="624" spans="1:2" x14ac:dyDescent="0.25">
      <c r="A624">
        <v>128</v>
      </c>
      <c r="B624">
        <v>137</v>
      </c>
    </row>
    <row r="625" spans="1:2" x14ac:dyDescent="0.25">
      <c r="A625">
        <v>190</v>
      </c>
      <c r="B625">
        <v>108</v>
      </c>
    </row>
    <row r="626" spans="1:2" x14ac:dyDescent="0.25">
      <c r="A626">
        <v>195</v>
      </c>
      <c r="B626">
        <v>104</v>
      </c>
    </row>
    <row r="627" spans="1:2" x14ac:dyDescent="0.25">
      <c r="A627">
        <v>171</v>
      </c>
      <c r="B627">
        <v>111</v>
      </c>
    </row>
    <row r="628" spans="1:2" x14ac:dyDescent="0.25">
      <c r="A628">
        <v>210</v>
      </c>
      <c r="B628">
        <v>111</v>
      </c>
    </row>
    <row r="629" spans="1:2" x14ac:dyDescent="0.25">
      <c r="A629">
        <v>181</v>
      </c>
      <c r="B629">
        <v>87</v>
      </c>
    </row>
    <row r="630" spans="1:2" x14ac:dyDescent="0.25">
      <c r="A630">
        <v>172</v>
      </c>
      <c r="B630">
        <v>86</v>
      </c>
    </row>
    <row r="631" spans="1:2" x14ac:dyDescent="0.25">
      <c r="A631">
        <v>196</v>
      </c>
      <c r="B631">
        <v>91</v>
      </c>
    </row>
    <row r="632" spans="1:2" x14ac:dyDescent="0.25">
      <c r="A632">
        <v>163</v>
      </c>
      <c r="B632">
        <v>86</v>
      </c>
    </row>
    <row r="633" spans="1:2" x14ac:dyDescent="0.25">
      <c r="A633">
        <v>195</v>
      </c>
      <c r="B633">
        <v>68</v>
      </c>
    </row>
    <row r="634" spans="1:2" x14ac:dyDescent="0.25">
      <c r="A634">
        <v>162</v>
      </c>
      <c r="B634">
        <v>110</v>
      </c>
    </row>
    <row r="635" spans="1:2" x14ac:dyDescent="0.25">
      <c r="A635">
        <v>174</v>
      </c>
      <c r="B635">
        <v>106</v>
      </c>
    </row>
    <row r="636" spans="1:2" x14ac:dyDescent="0.25">
      <c r="A636">
        <v>185</v>
      </c>
      <c r="B636">
        <v>75</v>
      </c>
    </row>
    <row r="637" spans="1:2" x14ac:dyDescent="0.25">
      <c r="A637">
        <v>192</v>
      </c>
      <c r="B637">
        <v>74</v>
      </c>
    </row>
    <row r="638" spans="1:2" x14ac:dyDescent="0.25">
      <c r="A638">
        <v>170</v>
      </c>
      <c r="B638">
        <v>97</v>
      </c>
    </row>
    <row r="639" spans="1:2" x14ac:dyDescent="0.25">
      <c r="A639">
        <v>177</v>
      </c>
      <c r="B639">
        <v>75</v>
      </c>
    </row>
    <row r="640" spans="1:2" x14ac:dyDescent="0.25">
      <c r="A640">
        <v>232</v>
      </c>
      <c r="B640">
        <v>80</v>
      </c>
    </row>
    <row r="641" spans="1:2" x14ac:dyDescent="0.25">
      <c r="A641">
        <v>194</v>
      </c>
      <c r="B641">
        <v>76</v>
      </c>
    </row>
    <row r="642" spans="1:2" x14ac:dyDescent="0.25">
      <c r="A642">
        <v>208</v>
      </c>
      <c r="B642">
        <v>74</v>
      </c>
    </row>
    <row r="643" spans="1:2" x14ac:dyDescent="0.25">
      <c r="A643">
        <v>219</v>
      </c>
      <c r="B643">
        <v>116</v>
      </c>
    </row>
    <row r="644" spans="1:2" x14ac:dyDescent="0.25">
      <c r="A644">
        <v>215</v>
      </c>
      <c r="B644">
        <v>99</v>
      </c>
    </row>
    <row r="645" spans="1:2" x14ac:dyDescent="0.25">
      <c r="A645">
        <v>186</v>
      </c>
      <c r="B645">
        <v>123</v>
      </c>
    </row>
    <row r="646" spans="1:2" x14ac:dyDescent="0.25">
      <c r="A646">
        <v>220</v>
      </c>
      <c r="B646">
        <v>74</v>
      </c>
    </row>
    <row r="647" spans="1:2" x14ac:dyDescent="0.25">
      <c r="A647">
        <v>194</v>
      </c>
      <c r="B647">
        <v>86</v>
      </c>
    </row>
    <row r="648" spans="1:2" x14ac:dyDescent="0.25">
      <c r="A648">
        <v>173</v>
      </c>
      <c r="B648">
        <v>123</v>
      </c>
    </row>
    <row r="649" spans="1:2" x14ac:dyDescent="0.25">
      <c r="A649">
        <v>207</v>
      </c>
      <c r="B649">
        <v>125</v>
      </c>
    </row>
    <row r="650" spans="1:2" x14ac:dyDescent="0.25">
      <c r="A650">
        <v>149</v>
      </c>
      <c r="B650">
        <v>105</v>
      </c>
    </row>
    <row r="651" spans="1:2" x14ac:dyDescent="0.25">
      <c r="A651">
        <v>139</v>
      </c>
      <c r="B651">
        <v>117</v>
      </c>
    </row>
    <row r="652" spans="1:2" x14ac:dyDescent="0.25">
      <c r="A652">
        <v>194</v>
      </c>
      <c r="B652">
        <v>94</v>
      </c>
    </row>
    <row r="653" spans="1:2" x14ac:dyDescent="0.25">
      <c r="A653">
        <v>210</v>
      </c>
      <c r="B653">
        <v>39</v>
      </c>
    </row>
    <row r="654" spans="1:2" x14ac:dyDescent="0.25">
      <c r="A654">
        <v>222</v>
      </c>
      <c r="B654">
        <v>29</v>
      </c>
    </row>
    <row r="655" spans="1:2" x14ac:dyDescent="0.25">
      <c r="A655">
        <v>193</v>
      </c>
      <c r="B655">
        <v>22</v>
      </c>
    </row>
    <row r="656" spans="1:2" x14ac:dyDescent="0.25">
      <c r="A656">
        <v>156</v>
      </c>
      <c r="B656">
        <v>27</v>
      </c>
    </row>
    <row r="657" spans="1:1" x14ac:dyDescent="0.25">
      <c r="A657">
        <v>189</v>
      </c>
    </row>
    <row r="658" spans="1:1" x14ac:dyDescent="0.25">
      <c r="A658">
        <v>233</v>
      </c>
    </row>
    <row r="659" spans="1:1" x14ac:dyDescent="0.25">
      <c r="A659">
        <v>194</v>
      </c>
    </row>
    <row r="660" spans="1:1" x14ac:dyDescent="0.25">
      <c r="A660">
        <v>164</v>
      </c>
    </row>
    <row r="661" spans="1:1" x14ac:dyDescent="0.25">
      <c r="A661">
        <v>233</v>
      </c>
    </row>
    <row r="662" spans="1:1" x14ac:dyDescent="0.25">
      <c r="A662">
        <v>165</v>
      </c>
    </row>
    <row r="663" spans="1:1" x14ac:dyDescent="0.25">
      <c r="A663">
        <v>213</v>
      </c>
    </row>
    <row r="664" spans="1:1" x14ac:dyDescent="0.25">
      <c r="A664">
        <v>211</v>
      </c>
    </row>
    <row r="665" spans="1:1" x14ac:dyDescent="0.25">
      <c r="A665">
        <v>206</v>
      </c>
    </row>
    <row r="666" spans="1:1" x14ac:dyDescent="0.25">
      <c r="A666">
        <v>157</v>
      </c>
    </row>
    <row r="667" spans="1:1" x14ac:dyDescent="0.25">
      <c r="A667">
        <v>144</v>
      </c>
    </row>
    <row r="668" spans="1:1" x14ac:dyDescent="0.25">
      <c r="A668">
        <v>193</v>
      </c>
    </row>
    <row r="669" spans="1:1" x14ac:dyDescent="0.25">
      <c r="A669">
        <v>162</v>
      </c>
    </row>
    <row r="670" spans="1:1" x14ac:dyDescent="0.25">
      <c r="A670">
        <v>208</v>
      </c>
    </row>
    <row r="671" spans="1:1" x14ac:dyDescent="0.25">
      <c r="A671">
        <v>183</v>
      </c>
    </row>
    <row r="672" spans="1:1" x14ac:dyDescent="0.25">
      <c r="A672">
        <v>160</v>
      </c>
    </row>
    <row r="673" spans="1:1" x14ac:dyDescent="0.25">
      <c r="A673">
        <v>177</v>
      </c>
    </row>
    <row r="674" spans="1:1" x14ac:dyDescent="0.25">
      <c r="A674">
        <v>192</v>
      </c>
    </row>
    <row r="675" spans="1:1" x14ac:dyDescent="0.25">
      <c r="A675">
        <v>222</v>
      </c>
    </row>
    <row r="676" spans="1:1" x14ac:dyDescent="0.25">
      <c r="A676">
        <v>199</v>
      </c>
    </row>
    <row r="677" spans="1:1" x14ac:dyDescent="0.25">
      <c r="A677">
        <v>127</v>
      </c>
    </row>
    <row r="678" spans="1:1" x14ac:dyDescent="0.25">
      <c r="A678">
        <v>147</v>
      </c>
    </row>
    <row r="679" spans="1:1" x14ac:dyDescent="0.25">
      <c r="A679">
        <v>163</v>
      </c>
    </row>
    <row r="680" spans="1:1" x14ac:dyDescent="0.25">
      <c r="A680">
        <v>177</v>
      </c>
    </row>
    <row r="681" spans="1:1" x14ac:dyDescent="0.25">
      <c r="A681">
        <v>163</v>
      </c>
    </row>
    <row r="682" spans="1:1" x14ac:dyDescent="0.25">
      <c r="A682">
        <v>164</v>
      </c>
    </row>
    <row r="683" spans="1:1" x14ac:dyDescent="0.25">
      <c r="A683">
        <v>143</v>
      </c>
    </row>
    <row r="684" spans="1:1" x14ac:dyDescent="0.25">
      <c r="A684">
        <v>37</v>
      </c>
    </row>
    <row r="685" spans="1:1" x14ac:dyDescent="0.25">
      <c r="A685">
        <v>36</v>
      </c>
    </row>
    <row r="686" spans="1:1" x14ac:dyDescent="0.25">
      <c r="A686">
        <v>33</v>
      </c>
    </row>
    <row r="687" spans="1:1" x14ac:dyDescent="0.25">
      <c r="A687">
        <v>30</v>
      </c>
    </row>
    <row r="688" spans="1:1" x14ac:dyDescent="0.25">
      <c r="A688">
        <v>25</v>
      </c>
    </row>
    <row r="689" spans="1:1" x14ac:dyDescent="0.25">
      <c r="A689">
        <v>27</v>
      </c>
    </row>
    <row r="690" spans="1:1" x14ac:dyDescent="0.25">
      <c r="A690">
        <v>33</v>
      </c>
    </row>
    <row r="691" spans="1:1" x14ac:dyDescent="0.25">
      <c r="A691">
        <v>35</v>
      </c>
    </row>
    <row r="692" spans="1:1" x14ac:dyDescent="0.25">
      <c r="A692">
        <v>33</v>
      </c>
    </row>
    <row r="693" spans="1:1" x14ac:dyDescent="0.25">
      <c r="A693">
        <v>20</v>
      </c>
    </row>
    <row r="694" spans="1:1" x14ac:dyDescent="0.25">
      <c r="A694">
        <v>22</v>
      </c>
    </row>
    <row r="695" spans="1:1" x14ac:dyDescent="0.25">
      <c r="A695">
        <v>24</v>
      </c>
    </row>
    <row r="696" spans="1:1" x14ac:dyDescent="0.25">
      <c r="A696">
        <v>30</v>
      </c>
    </row>
    <row r="697" spans="1:1" x14ac:dyDescent="0.25">
      <c r="A697">
        <v>25</v>
      </c>
    </row>
    <row r="698" spans="1:1" x14ac:dyDescent="0.25">
      <c r="A698">
        <v>35</v>
      </c>
    </row>
    <row r="699" spans="1:1" x14ac:dyDescent="0.25">
      <c r="A699">
        <v>22</v>
      </c>
    </row>
    <row r="700" spans="1:1" x14ac:dyDescent="0.25">
      <c r="A700">
        <v>36</v>
      </c>
    </row>
    <row r="701" spans="1:1" x14ac:dyDescent="0.25">
      <c r="A701">
        <v>23</v>
      </c>
    </row>
    <row r="702" spans="1:1" x14ac:dyDescent="0.25">
      <c r="A702">
        <v>38</v>
      </c>
    </row>
    <row r="703" spans="1:1" x14ac:dyDescent="0.25">
      <c r="A703">
        <v>38</v>
      </c>
    </row>
    <row r="704" spans="1:1" x14ac:dyDescent="0.25">
      <c r="A704">
        <v>35</v>
      </c>
    </row>
    <row r="705" spans="1:1" x14ac:dyDescent="0.25">
      <c r="A705">
        <v>22</v>
      </c>
    </row>
    <row r="706" spans="1:1" x14ac:dyDescent="0.25">
      <c r="A706">
        <v>31</v>
      </c>
    </row>
    <row r="707" spans="1:1" x14ac:dyDescent="0.25">
      <c r="A707">
        <v>23</v>
      </c>
    </row>
    <row r="708" spans="1:1" x14ac:dyDescent="0.25">
      <c r="A708">
        <v>34</v>
      </c>
    </row>
    <row r="709" spans="1:1" x14ac:dyDescent="0.25">
      <c r="A709">
        <v>20</v>
      </c>
    </row>
    <row r="710" spans="1:1" x14ac:dyDescent="0.25">
      <c r="A710">
        <v>81</v>
      </c>
    </row>
    <row r="711" spans="1:1" x14ac:dyDescent="0.25">
      <c r="A711">
        <v>74</v>
      </c>
    </row>
    <row r="712" spans="1:1" x14ac:dyDescent="0.25">
      <c r="A712">
        <v>93</v>
      </c>
    </row>
    <row r="713" spans="1:1" x14ac:dyDescent="0.25">
      <c r="A713">
        <v>97</v>
      </c>
    </row>
    <row r="714" spans="1:1" x14ac:dyDescent="0.25">
      <c r="A714">
        <v>78</v>
      </c>
    </row>
    <row r="715" spans="1:1" x14ac:dyDescent="0.25">
      <c r="A715">
        <v>108</v>
      </c>
    </row>
    <row r="716" spans="1:1" x14ac:dyDescent="0.25">
      <c r="A716">
        <v>74</v>
      </c>
    </row>
    <row r="717" spans="1:1" x14ac:dyDescent="0.25">
      <c r="A717">
        <v>107</v>
      </c>
    </row>
    <row r="718" spans="1:1" x14ac:dyDescent="0.25">
      <c r="A718">
        <v>73</v>
      </c>
    </row>
    <row r="719" spans="1:1" x14ac:dyDescent="0.25">
      <c r="A719">
        <v>104</v>
      </c>
    </row>
    <row r="720" spans="1:1" x14ac:dyDescent="0.25">
      <c r="A720">
        <v>109</v>
      </c>
    </row>
    <row r="721" spans="1:1" x14ac:dyDescent="0.25">
      <c r="A721">
        <v>111</v>
      </c>
    </row>
    <row r="722" spans="1:1" x14ac:dyDescent="0.25">
      <c r="A722">
        <v>83</v>
      </c>
    </row>
    <row r="723" spans="1:1" x14ac:dyDescent="0.25">
      <c r="A723">
        <v>106</v>
      </c>
    </row>
    <row r="724" spans="1:1" x14ac:dyDescent="0.25">
      <c r="A724">
        <v>93</v>
      </c>
    </row>
    <row r="725" spans="1:1" x14ac:dyDescent="0.25">
      <c r="A725">
        <v>72</v>
      </c>
    </row>
    <row r="726" spans="1:1" x14ac:dyDescent="0.25">
      <c r="A726">
        <v>90</v>
      </c>
    </row>
    <row r="727" spans="1:1" x14ac:dyDescent="0.25">
      <c r="A727">
        <v>98</v>
      </c>
    </row>
    <row r="728" spans="1:1" x14ac:dyDescent="0.25">
      <c r="A728">
        <v>114</v>
      </c>
    </row>
    <row r="729" spans="1:1" x14ac:dyDescent="0.25">
      <c r="A729">
        <v>92</v>
      </c>
    </row>
    <row r="730" spans="1:1" x14ac:dyDescent="0.25">
      <c r="A730">
        <v>98</v>
      </c>
    </row>
    <row r="731" spans="1:1" x14ac:dyDescent="0.25">
      <c r="A731">
        <v>68</v>
      </c>
    </row>
    <row r="732" spans="1:1" x14ac:dyDescent="0.25">
      <c r="A732">
        <v>85</v>
      </c>
    </row>
    <row r="733" spans="1:1" x14ac:dyDescent="0.25">
      <c r="A733">
        <v>108</v>
      </c>
    </row>
    <row r="734" spans="1:1" x14ac:dyDescent="0.25">
      <c r="A734">
        <v>113</v>
      </c>
    </row>
    <row r="735" spans="1:1" x14ac:dyDescent="0.25">
      <c r="A735">
        <v>85</v>
      </c>
    </row>
    <row r="736" spans="1:1" x14ac:dyDescent="0.25">
      <c r="A736">
        <v>112</v>
      </c>
    </row>
    <row r="737" spans="1:1" x14ac:dyDescent="0.25">
      <c r="A737">
        <v>115</v>
      </c>
    </row>
    <row r="738" spans="1:1" x14ac:dyDescent="0.25">
      <c r="A738">
        <v>95</v>
      </c>
    </row>
    <row r="739" spans="1:1" x14ac:dyDescent="0.25">
      <c r="A739">
        <v>107</v>
      </c>
    </row>
    <row r="740" spans="1:1" x14ac:dyDescent="0.25">
      <c r="A740">
        <v>104</v>
      </c>
    </row>
    <row r="741" spans="1:1" x14ac:dyDescent="0.25">
      <c r="A741">
        <v>112</v>
      </c>
    </row>
    <row r="742" spans="1:1" x14ac:dyDescent="0.25">
      <c r="A742">
        <v>102</v>
      </c>
    </row>
    <row r="743" spans="1:1" x14ac:dyDescent="0.25">
      <c r="A743">
        <v>90</v>
      </c>
    </row>
    <row r="744" spans="1:1" x14ac:dyDescent="0.25">
      <c r="A744">
        <v>118</v>
      </c>
    </row>
    <row r="745" spans="1:1" x14ac:dyDescent="0.25">
      <c r="A745">
        <v>83</v>
      </c>
    </row>
    <row r="746" spans="1:1" x14ac:dyDescent="0.25">
      <c r="A746">
        <v>103</v>
      </c>
    </row>
    <row r="747" spans="1:1" x14ac:dyDescent="0.25">
      <c r="A747">
        <v>114</v>
      </c>
    </row>
    <row r="748" spans="1:1" x14ac:dyDescent="0.25">
      <c r="A748">
        <v>105</v>
      </c>
    </row>
    <row r="749" spans="1:1" x14ac:dyDescent="0.25">
      <c r="A749">
        <v>96</v>
      </c>
    </row>
    <row r="750" spans="1:1" x14ac:dyDescent="0.25">
      <c r="A750">
        <v>93</v>
      </c>
    </row>
    <row r="751" spans="1:1" x14ac:dyDescent="0.25">
      <c r="A751">
        <v>118</v>
      </c>
    </row>
    <row r="752" spans="1:1" x14ac:dyDescent="0.25">
      <c r="A752">
        <v>114</v>
      </c>
    </row>
    <row r="753" spans="1:1" x14ac:dyDescent="0.25">
      <c r="A753">
        <v>121</v>
      </c>
    </row>
    <row r="754" spans="1:1" x14ac:dyDescent="0.25">
      <c r="A754">
        <v>101</v>
      </c>
    </row>
    <row r="755" spans="1:1" x14ac:dyDescent="0.25">
      <c r="A755">
        <v>103</v>
      </c>
    </row>
    <row r="756" spans="1:1" x14ac:dyDescent="0.25">
      <c r="A756">
        <v>138</v>
      </c>
    </row>
    <row r="757" spans="1:1" x14ac:dyDescent="0.25">
      <c r="A757">
        <v>100</v>
      </c>
    </row>
    <row r="758" spans="1:1" x14ac:dyDescent="0.25">
      <c r="A758">
        <v>124</v>
      </c>
    </row>
    <row r="759" spans="1:1" x14ac:dyDescent="0.25">
      <c r="A759">
        <v>112</v>
      </c>
    </row>
    <row r="760" spans="1:1" x14ac:dyDescent="0.25">
      <c r="A760">
        <v>99</v>
      </c>
    </row>
    <row r="761" spans="1:1" x14ac:dyDescent="0.25">
      <c r="A761">
        <v>124</v>
      </c>
    </row>
    <row r="762" spans="1:1" x14ac:dyDescent="0.25">
      <c r="A762">
        <v>105</v>
      </c>
    </row>
    <row r="763" spans="1:1" x14ac:dyDescent="0.25">
      <c r="A763">
        <v>123</v>
      </c>
    </row>
    <row r="764" spans="1:1" x14ac:dyDescent="0.25">
      <c r="A764">
        <v>131</v>
      </c>
    </row>
    <row r="765" spans="1:1" x14ac:dyDescent="0.25">
      <c r="A765">
        <v>132</v>
      </c>
    </row>
    <row r="766" spans="1:1" x14ac:dyDescent="0.25">
      <c r="A766">
        <v>160</v>
      </c>
    </row>
    <row r="767" spans="1:1" x14ac:dyDescent="0.25">
      <c r="A767">
        <v>94</v>
      </c>
    </row>
    <row r="768" spans="1:1" x14ac:dyDescent="0.25">
      <c r="A768">
        <v>136</v>
      </c>
    </row>
    <row r="769" spans="1:1" x14ac:dyDescent="0.25">
      <c r="A769">
        <v>100</v>
      </c>
    </row>
    <row r="770" spans="1:1" x14ac:dyDescent="0.25">
      <c r="A770">
        <v>94</v>
      </c>
    </row>
    <row r="771" spans="1:1" x14ac:dyDescent="0.25">
      <c r="A771">
        <v>102</v>
      </c>
    </row>
    <row r="772" spans="1:1" x14ac:dyDescent="0.25">
      <c r="A772">
        <v>122</v>
      </c>
    </row>
    <row r="773" spans="1:1" x14ac:dyDescent="0.25">
      <c r="A773">
        <v>95</v>
      </c>
    </row>
    <row r="774" spans="1:1" x14ac:dyDescent="0.25">
      <c r="A774">
        <v>142</v>
      </c>
    </row>
    <row r="775" spans="1:1" x14ac:dyDescent="0.25">
      <c r="A775">
        <v>144</v>
      </c>
    </row>
    <row r="776" spans="1:1" x14ac:dyDescent="0.25">
      <c r="A776">
        <v>111</v>
      </c>
    </row>
    <row r="777" spans="1:1" x14ac:dyDescent="0.25">
      <c r="A777">
        <v>101</v>
      </c>
    </row>
    <row r="778" spans="1:1" x14ac:dyDescent="0.25">
      <c r="A778">
        <v>131</v>
      </c>
    </row>
    <row r="779" spans="1:1" x14ac:dyDescent="0.25">
      <c r="A779">
        <v>109</v>
      </c>
    </row>
    <row r="780" spans="1:1" x14ac:dyDescent="0.25">
      <c r="A780">
        <v>40</v>
      </c>
    </row>
    <row r="781" spans="1:1" x14ac:dyDescent="0.25">
      <c r="A781">
        <v>109</v>
      </c>
    </row>
    <row r="782" spans="1:1" x14ac:dyDescent="0.25">
      <c r="A782">
        <v>71</v>
      </c>
    </row>
    <row r="783" spans="1:1" x14ac:dyDescent="0.25">
      <c r="A783">
        <v>83</v>
      </c>
    </row>
    <row r="784" spans="1:1" x14ac:dyDescent="0.25">
      <c r="A784">
        <v>54</v>
      </c>
    </row>
    <row r="785" spans="1:1" x14ac:dyDescent="0.25">
      <c r="A785">
        <v>57</v>
      </c>
    </row>
    <row r="786" spans="1:1" x14ac:dyDescent="0.25">
      <c r="A786">
        <v>100</v>
      </c>
    </row>
    <row r="787" spans="1:1" x14ac:dyDescent="0.25">
      <c r="A787">
        <v>70</v>
      </c>
    </row>
    <row r="788" spans="1:1" x14ac:dyDescent="0.25">
      <c r="A788">
        <v>66</v>
      </c>
    </row>
    <row r="789" spans="1:1" x14ac:dyDescent="0.25">
      <c r="A789">
        <v>75</v>
      </c>
    </row>
    <row r="790" spans="1:1" x14ac:dyDescent="0.25">
      <c r="A790">
        <v>46</v>
      </c>
    </row>
    <row r="791" spans="1:1" x14ac:dyDescent="0.25">
      <c r="A791">
        <v>72</v>
      </c>
    </row>
    <row r="792" spans="1:1" x14ac:dyDescent="0.25">
      <c r="A792">
        <v>70</v>
      </c>
    </row>
    <row r="793" spans="1:1" x14ac:dyDescent="0.25">
      <c r="A793">
        <v>70</v>
      </c>
    </row>
    <row r="794" spans="1:1" x14ac:dyDescent="0.25">
      <c r="A794">
        <v>67</v>
      </c>
    </row>
    <row r="795" spans="1:1" x14ac:dyDescent="0.25">
      <c r="A795">
        <v>112</v>
      </c>
    </row>
    <row r="796" spans="1:1" x14ac:dyDescent="0.25">
      <c r="A796">
        <v>73</v>
      </c>
    </row>
    <row r="797" spans="1:1" x14ac:dyDescent="0.25">
      <c r="A797">
        <v>70</v>
      </c>
    </row>
    <row r="798" spans="1:1" x14ac:dyDescent="0.25">
      <c r="A798">
        <v>56</v>
      </c>
    </row>
    <row r="799" spans="1:1" x14ac:dyDescent="0.25">
      <c r="A799">
        <v>73</v>
      </c>
    </row>
    <row r="800" spans="1:1" x14ac:dyDescent="0.25">
      <c r="A800">
        <v>41</v>
      </c>
    </row>
    <row r="801" spans="1:1" x14ac:dyDescent="0.25">
      <c r="A801">
        <v>43</v>
      </c>
    </row>
    <row r="802" spans="1:1" x14ac:dyDescent="0.25">
      <c r="A802">
        <v>33</v>
      </c>
    </row>
    <row r="803" spans="1:1" x14ac:dyDescent="0.25">
      <c r="A803">
        <v>50</v>
      </c>
    </row>
    <row r="804" spans="1:1" x14ac:dyDescent="0.25">
      <c r="A804">
        <v>25</v>
      </c>
    </row>
    <row r="805" spans="1:1" x14ac:dyDescent="0.25">
      <c r="A805">
        <v>48</v>
      </c>
    </row>
    <row r="806" spans="1:1" x14ac:dyDescent="0.25">
      <c r="A806">
        <v>53</v>
      </c>
    </row>
    <row r="807" spans="1:1" x14ac:dyDescent="0.25">
      <c r="A807">
        <v>37</v>
      </c>
    </row>
    <row r="808" spans="1:1" x14ac:dyDescent="0.25">
      <c r="A808">
        <v>34</v>
      </c>
    </row>
    <row r="809" spans="1:1" x14ac:dyDescent="0.25">
      <c r="A809">
        <v>40</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799"/>
  <sheetViews>
    <sheetView tabSelected="1" workbookViewId="0">
      <selection activeCell="E6" sqref="E6"/>
    </sheetView>
  </sheetViews>
  <sheetFormatPr defaultRowHeight="15" x14ac:dyDescent="0.25"/>
  <cols>
    <col min="1" max="1" width="10.28515625" bestFit="1" customWidth="1"/>
    <col min="2" max="2" width="13.42578125" bestFit="1" customWidth="1"/>
    <col min="4" max="4" width="10.28515625" bestFit="1" customWidth="1"/>
    <col min="5" max="5" width="13.42578125" bestFit="1" customWidth="1"/>
    <col min="7" max="7" width="10.28515625" bestFit="1" customWidth="1"/>
    <col min="8" max="8" width="13.42578125" bestFit="1" customWidth="1"/>
    <col min="11" max="11" width="28.42578125" customWidth="1"/>
    <col min="12" max="13" width="12" bestFit="1" customWidth="1"/>
  </cols>
  <sheetData>
    <row r="2" spans="1:13" x14ac:dyDescent="0.25">
      <c r="A2" t="s">
        <v>0</v>
      </c>
      <c r="B2" t="s">
        <v>6</v>
      </c>
      <c r="D2" t="s">
        <v>0</v>
      </c>
      <c r="E2" t="s">
        <v>6</v>
      </c>
      <c r="G2" t="s">
        <v>0</v>
      </c>
      <c r="H2" t="s">
        <v>6</v>
      </c>
    </row>
    <row r="3" spans="1:13" x14ac:dyDescent="0.25">
      <c r="A3">
        <v>1</v>
      </c>
      <c r="B3">
        <v>34</v>
      </c>
      <c r="D3">
        <v>2</v>
      </c>
      <c r="E3">
        <v>33</v>
      </c>
      <c r="G3">
        <v>3</v>
      </c>
      <c r="H3">
        <v>31</v>
      </c>
      <c r="K3" s="11" t="s">
        <v>2337</v>
      </c>
    </row>
    <row r="4" spans="1:13" ht="15.75" thickBot="1" x14ac:dyDescent="0.3">
      <c r="A4">
        <v>1</v>
      </c>
      <c r="B4">
        <v>28</v>
      </c>
      <c r="D4">
        <v>2</v>
      </c>
      <c r="E4">
        <v>27</v>
      </c>
      <c r="G4">
        <v>3</v>
      </c>
      <c r="H4">
        <v>24</v>
      </c>
    </row>
    <row r="5" spans="1:13" x14ac:dyDescent="0.25">
      <c r="A5">
        <v>1</v>
      </c>
      <c r="B5">
        <v>30</v>
      </c>
      <c r="D5">
        <v>2</v>
      </c>
      <c r="E5">
        <v>23</v>
      </c>
      <c r="G5">
        <v>3</v>
      </c>
      <c r="H5">
        <v>21</v>
      </c>
      <c r="K5" s="10"/>
      <c r="L5" s="10" t="s">
        <v>2348</v>
      </c>
      <c r="M5" s="10" t="s">
        <v>2349</v>
      </c>
    </row>
    <row r="6" spans="1:13" x14ac:dyDescent="0.25">
      <c r="A6">
        <v>1</v>
      </c>
      <c r="B6">
        <v>30</v>
      </c>
      <c r="D6">
        <v>2</v>
      </c>
      <c r="E6">
        <v>39</v>
      </c>
      <c r="G6">
        <v>3</v>
      </c>
      <c r="H6">
        <v>36</v>
      </c>
      <c r="K6" t="s">
        <v>2338</v>
      </c>
      <c r="L6">
        <v>81.879548306148052</v>
      </c>
      <c r="M6">
        <v>76.282608695652172</v>
      </c>
    </row>
    <row r="7" spans="1:13" x14ac:dyDescent="0.25">
      <c r="A7">
        <v>1</v>
      </c>
      <c r="B7">
        <v>26</v>
      </c>
      <c r="D7">
        <v>2</v>
      </c>
      <c r="E7">
        <v>22</v>
      </c>
      <c r="G7">
        <v>3</v>
      </c>
      <c r="H7">
        <v>25</v>
      </c>
      <c r="K7" t="s">
        <v>2339</v>
      </c>
      <c r="L7">
        <v>2634.8020560771238</v>
      </c>
      <c r="M7">
        <v>2219.3974575698153</v>
      </c>
    </row>
    <row r="8" spans="1:13" x14ac:dyDescent="0.25">
      <c r="A8">
        <v>1</v>
      </c>
      <c r="B8">
        <v>40</v>
      </c>
      <c r="D8">
        <v>2</v>
      </c>
      <c r="E8">
        <v>33</v>
      </c>
      <c r="G8">
        <v>3</v>
      </c>
      <c r="H8">
        <v>27</v>
      </c>
      <c r="K8" t="s">
        <v>2340</v>
      </c>
      <c r="L8">
        <v>797</v>
      </c>
      <c r="M8">
        <v>644</v>
      </c>
    </row>
    <row r="9" spans="1:13" x14ac:dyDescent="0.25">
      <c r="A9">
        <v>1</v>
      </c>
      <c r="B9">
        <v>28</v>
      </c>
      <c r="D9">
        <v>2</v>
      </c>
      <c r="E9">
        <v>33</v>
      </c>
      <c r="G9">
        <v>3</v>
      </c>
      <c r="H9">
        <v>33</v>
      </c>
      <c r="K9" t="s">
        <v>2341</v>
      </c>
      <c r="L9">
        <v>0</v>
      </c>
    </row>
    <row r="10" spans="1:13" x14ac:dyDescent="0.25">
      <c r="A10">
        <v>1</v>
      </c>
      <c r="B10">
        <v>31</v>
      </c>
      <c r="D10">
        <v>2</v>
      </c>
      <c r="E10">
        <v>24</v>
      </c>
      <c r="G10">
        <v>3</v>
      </c>
      <c r="H10">
        <v>42</v>
      </c>
      <c r="K10" t="s">
        <v>2342</v>
      </c>
      <c r="L10">
        <v>1416</v>
      </c>
    </row>
    <row r="11" spans="1:13" x14ac:dyDescent="0.25">
      <c r="A11">
        <v>1</v>
      </c>
      <c r="B11">
        <v>21</v>
      </c>
      <c r="D11">
        <v>2</v>
      </c>
      <c r="E11">
        <v>34</v>
      </c>
      <c r="G11">
        <v>3</v>
      </c>
      <c r="H11">
        <v>32</v>
      </c>
      <c r="K11" t="s">
        <v>2343</v>
      </c>
      <c r="L11">
        <v>2.1539170195712432</v>
      </c>
    </row>
    <row r="12" spans="1:13" x14ac:dyDescent="0.25">
      <c r="A12">
        <v>1</v>
      </c>
      <c r="B12">
        <v>28</v>
      </c>
      <c r="D12">
        <v>2</v>
      </c>
      <c r="E12">
        <v>33</v>
      </c>
      <c r="G12">
        <v>3</v>
      </c>
      <c r="H12">
        <v>45</v>
      </c>
      <c r="K12" t="s">
        <v>2344</v>
      </c>
      <c r="L12">
        <v>1.57074986937315E-2</v>
      </c>
    </row>
    <row r="13" spans="1:13" x14ac:dyDescent="0.25">
      <c r="A13">
        <v>1</v>
      </c>
      <c r="B13">
        <v>24</v>
      </c>
      <c r="D13">
        <v>2</v>
      </c>
      <c r="E13">
        <v>21</v>
      </c>
      <c r="G13">
        <v>3</v>
      </c>
      <c r="H13">
        <v>53</v>
      </c>
      <c r="K13" t="s">
        <v>2345</v>
      </c>
      <c r="L13">
        <v>1.6459304437637199</v>
      </c>
    </row>
    <row r="14" spans="1:13" x14ac:dyDescent="0.25">
      <c r="A14">
        <v>1</v>
      </c>
      <c r="B14">
        <v>28</v>
      </c>
      <c r="D14">
        <v>2</v>
      </c>
      <c r="E14">
        <v>51</v>
      </c>
      <c r="G14">
        <v>3</v>
      </c>
      <c r="H14">
        <v>43</v>
      </c>
      <c r="K14" t="s">
        <v>2346</v>
      </c>
      <c r="L14">
        <v>3.1414997387462999E-2</v>
      </c>
    </row>
    <row r="15" spans="1:13" ht="15.75" thickBot="1" x14ac:dyDescent="0.3">
      <c r="A15">
        <v>1</v>
      </c>
      <c r="B15">
        <v>24</v>
      </c>
      <c r="D15">
        <v>2</v>
      </c>
      <c r="E15">
        <v>62</v>
      </c>
      <c r="G15">
        <v>3</v>
      </c>
      <c r="H15">
        <v>35</v>
      </c>
      <c r="K15" s="9" t="s">
        <v>2347</v>
      </c>
      <c r="L15" s="9">
        <v>1.9616407259211244</v>
      </c>
      <c r="M15" s="9"/>
    </row>
    <row r="16" spans="1:13" x14ac:dyDescent="0.25">
      <c r="A16">
        <v>1</v>
      </c>
      <c r="B16">
        <v>35</v>
      </c>
      <c r="D16">
        <v>2</v>
      </c>
      <c r="E16">
        <v>52</v>
      </c>
      <c r="G16">
        <v>3</v>
      </c>
      <c r="H16">
        <v>28</v>
      </c>
    </row>
    <row r="17" spans="1:13" x14ac:dyDescent="0.25">
      <c r="A17">
        <v>1</v>
      </c>
      <c r="B17">
        <v>25</v>
      </c>
      <c r="D17">
        <v>2</v>
      </c>
      <c r="E17">
        <v>59</v>
      </c>
      <c r="G17">
        <v>3</v>
      </c>
      <c r="H17">
        <v>48</v>
      </c>
    </row>
    <row r="18" spans="1:13" x14ac:dyDescent="0.25">
      <c r="A18">
        <v>1</v>
      </c>
      <c r="B18">
        <v>35</v>
      </c>
      <c r="D18">
        <v>2</v>
      </c>
      <c r="E18">
        <v>54</v>
      </c>
      <c r="G18">
        <v>3</v>
      </c>
      <c r="H18">
        <v>49</v>
      </c>
      <c r="K18" s="11" t="s">
        <v>2337</v>
      </c>
    </row>
    <row r="19" spans="1:13" ht="15.75" thickBot="1" x14ac:dyDescent="0.3">
      <c r="A19">
        <v>1</v>
      </c>
      <c r="B19">
        <v>21</v>
      </c>
      <c r="D19">
        <v>2</v>
      </c>
      <c r="E19">
        <v>46</v>
      </c>
      <c r="G19">
        <v>3</v>
      </c>
      <c r="H19">
        <v>29</v>
      </c>
    </row>
    <row r="20" spans="1:13" x14ac:dyDescent="0.25">
      <c r="A20">
        <v>1</v>
      </c>
      <c r="B20">
        <v>48</v>
      </c>
      <c r="D20">
        <v>2</v>
      </c>
      <c r="E20">
        <v>56</v>
      </c>
      <c r="G20">
        <v>3</v>
      </c>
      <c r="H20">
        <v>36</v>
      </c>
      <c r="K20" s="10"/>
      <c r="L20" s="10" t="s">
        <v>2348</v>
      </c>
      <c r="M20" s="10" t="s">
        <v>2350</v>
      </c>
    </row>
    <row r="21" spans="1:13" x14ac:dyDescent="0.25">
      <c r="A21">
        <v>1</v>
      </c>
      <c r="B21">
        <v>64</v>
      </c>
      <c r="D21">
        <v>2</v>
      </c>
      <c r="E21">
        <v>54</v>
      </c>
      <c r="G21">
        <v>3</v>
      </c>
      <c r="H21">
        <v>35</v>
      </c>
      <c r="K21" t="s">
        <v>2338</v>
      </c>
      <c r="L21">
        <v>81.879548306148052</v>
      </c>
      <c r="M21">
        <v>71.085561497326196</v>
      </c>
    </row>
    <row r="22" spans="1:13" x14ac:dyDescent="0.25">
      <c r="A22">
        <v>1</v>
      </c>
      <c r="B22">
        <v>63</v>
      </c>
      <c r="D22">
        <v>2</v>
      </c>
      <c r="E22">
        <v>45</v>
      </c>
      <c r="G22">
        <v>3</v>
      </c>
      <c r="H22">
        <v>35</v>
      </c>
      <c r="K22" t="s">
        <v>2339</v>
      </c>
      <c r="L22">
        <v>2634.8020560771238</v>
      </c>
      <c r="M22">
        <v>1907.1676661573717</v>
      </c>
    </row>
    <row r="23" spans="1:13" x14ac:dyDescent="0.25">
      <c r="A23">
        <v>1</v>
      </c>
      <c r="B23">
        <v>50</v>
      </c>
      <c r="D23">
        <v>2</v>
      </c>
      <c r="E23">
        <v>56</v>
      </c>
      <c r="G23">
        <v>3</v>
      </c>
      <c r="H23">
        <v>42</v>
      </c>
      <c r="K23" t="s">
        <v>2340</v>
      </c>
      <c r="L23">
        <v>797</v>
      </c>
      <c r="M23">
        <v>561</v>
      </c>
    </row>
    <row r="24" spans="1:13" x14ac:dyDescent="0.25">
      <c r="A24">
        <v>1</v>
      </c>
      <c r="B24">
        <v>55</v>
      </c>
      <c r="D24">
        <v>2</v>
      </c>
      <c r="E24">
        <v>49</v>
      </c>
      <c r="G24">
        <v>3</v>
      </c>
      <c r="H24">
        <v>30</v>
      </c>
      <c r="K24" t="s">
        <v>2341</v>
      </c>
      <c r="L24">
        <v>0</v>
      </c>
    </row>
    <row r="25" spans="1:13" x14ac:dyDescent="0.25">
      <c r="A25">
        <v>1</v>
      </c>
      <c r="B25">
        <v>66</v>
      </c>
      <c r="D25">
        <v>2</v>
      </c>
      <c r="E25">
        <v>60</v>
      </c>
      <c r="G25">
        <v>3</v>
      </c>
      <c r="H25">
        <v>31</v>
      </c>
      <c r="K25" t="s">
        <v>2342</v>
      </c>
      <c r="L25">
        <v>1308</v>
      </c>
    </row>
    <row r="26" spans="1:13" x14ac:dyDescent="0.25">
      <c r="A26">
        <v>1</v>
      </c>
      <c r="B26">
        <v>62</v>
      </c>
      <c r="D26">
        <v>2</v>
      </c>
      <c r="E26">
        <v>49</v>
      </c>
      <c r="G26">
        <v>3</v>
      </c>
      <c r="H26">
        <v>44</v>
      </c>
      <c r="K26" t="s">
        <v>2343</v>
      </c>
      <c r="L26">
        <v>4.1683748552215896</v>
      </c>
    </row>
    <row r="27" spans="1:13" x14ac:dyDescent="0.25">
      <c r="A27">
        <v>1</v>
      </c>
      <c r="B27">
        <v>63</v>
      </c>
      <c r="D27">
        <v>2</v>
      </c>
      <c r="E27">
        <v>64</v>
      </c>
      <c r="G27">
        <v>3</v>
      </c>
      <c r="H27">
        <v>44</v>
      </c>
      <c r="K27" t="s">
        <v>2344</v>
      </c>
      <c r="L27">
        <v>1.6347278901677531E-5</v>
      </c>
    </row>
    <row r="28" spans="1:13" x14ac:dyDescent="0.25">
      <c r="A28">
        <v>1</v>
      </c>
      <c r="B28">
        <v>65</v>
      </c>
      <c r="D28">
        <v>2</v>
      </c>
      <c r="E28">
        <v>44</v>
      </c>
      <c r="G28">
        <v>3</v>
      </c>
      <c r="H28">
        <v>52</v>
      </c>
      <c r="K28" t="s">
        <v>2345</v>
      </c>
      <c r="L28">
        <v>1.6460194186214723</v>
      </c>
    </row>
    <row r="29" spans="1:13" x14ac:dyDescent="0.25">
      <c r="A29">
        <v>1</v>
      </c>
      <c r="B29">
        <v>52</v>
      </c>
      <c r="D29">
        <v>2</v>
      </c>
      <c r="E29">
        <v>62</v>
      </c>
      <c r="G29">
        <v>3</v>
      </c>
      <c r="H29">
        <v>41</v>
      </c>
      <c r="K29" t="s">
        <v>2346</v>
      </c>
      <c r="L29">
        <v>3.2694557803355062E-5</v>
      </c>
    </row>
    <row r="30" spans="1:13" ht="15.75" thickBot="1" x14ac:dyDescent="0.3">
      <c r="A30">
        <v>1</v>
      </c>
      <c r="B30">
        <v>61</v>
      </c>
      <c r="D30">
        <v>2</v>
      </c>
      <c r="E30">
        <v>61</v>
      </c>
      <c r="G30">
        <v>3</v>
      </c>
      <c r="H30">
        <v>37</v>
      </c>
      <c r="K30" s="9" t="s">
        <v>2347</v>
      </c>
      <c r="L30" s="9">
        <v>1.9617792984532696</v>
      </c>
      <c r="M30" s="9"/>
    </row>
    <row r="31" spans="1:13" x14ac:dyDescent="0.25">
      <c r="A31">
        <v>1</v>
      </c>
      <c r="B31">
        <v>60</v>
      </c>
      <c r="D31">
        <v>2</v>
      </c>
      <c r="E31">
        <v>66</v>
      </c>
      <c r="G31">
        <v>3</v>
      </c>
      <c r="H31">
        <v>38</v>
      </c>
    </row>
    <row r="32" spans="1:13" x14ac:dyDescent="0.25">
      <c r="A32">
        <v>1</v>
      </c>
      <c r="B32">
        <v>63</v>
      </c>
      <c r="D32">
        <v>2</v>
      </c>
      <c r="E32">
        <v>52</v>
      </c>
      <c r="G32">
        <v>3</v>
      </c>
      <c r="H32">
        <v>43</v>
      </c>
    </row>
    <row r="33" spans="1:13" x14ac:dyDescent="0.25">
      <c r="A33">
        <v>1</v>
      </c>
      <c r="B33">
        <v>56</v>
      </c>
      <c r="D33">
        <v>2</v>
      </c>
      <c r="E33">
        <v>48</v>
      </c>
      <c r="G33">
        <v>3</v>
      </c>
      <c r="H33">
        <v>49</v>
      </c>
      <c r="K33" t="s">
        <v>2337</v>
      </c>
    </row>
    <row r="34" spans="1:13" ht="15.75" thickBot="1" x14ac:dyDescent="0.3">
      <c r="A34">
        <v>1</v>
      </c>
      <c r="B34">
        <v>63</v>
      </c>
      <c r="D34">
        <v>2</v>
      </c>
      <c r="E34">
        <v>47</v>
      </c>
      <c r="G34">
        <v>3</v>
      </c>
      <c r="H34">
        <v>37</v>
      </c>
    </row>
    <row r="35" spans="1:13" x14ac:dyDescent="0.25">
      <c r="A35">
        <v>1</v>
      </c>
      <c r="B35">
        <v>61</v>
      </c>
      <c r="D35">
        <v>2</v>
      </c>
      <c r="E35">
        <v>34</v>
      </c>
      <c r="G35">
        <v>3</v>
      </c>
      <c r="H35">
        <v>34</v>
      </c>
      <c r="K35" s="10"/>
      <c r="L35" s="10" t="s">
        <v>2349</v>
      </c>
      <c r="M35" s="10" t="s">
        <v>2350</v>
      </c>
    </row>
    <row r="36" spans="1:13" x14ac:dyDescent="0.25">
      <c r="A36">
        <v>1</v>
      </c>
      <c r="B36">
        <v>60</v>
      </c>
      <c r="D36">
        <v>2</v>
      </c>
      <c r="E36">
        <v>43</v>
      </c>
      <c r="G36">
        <v>3</v>
      </c>
      <c r="H36">
        <v>38</v>
      </c>
      <c r="K36" t="s">
        <v>2338</v>
      </c>
      <c r="L36">
        <v>76.282608695652172</v>
      </c>
      <c r="M36">
        <v>71.085561497326196</v>
      </c>
    </row>
    <row r="37" spans="1:13" x14ac:dyDescent="0.25">
      <c r="A37">
        <v>1</v>
      </c>
      <c r="B37">
        <v>52</v>
      </c>
      <c r="D37">
        <v>2</v>
      </c>
      <c r="E37">
        <v>32</v>
      </c>
      <c r="G37">
        <v>3</v>
      </c>
      <c r="H37">
        <v>38</v>
      </c>
      <c r="K37" t="s">
        <v>2339</v>
      </c>
      <c r="L37">
        <v>2219.3974575698153</v>
      </c>
      <c r="M37">
        <v>1907.1676661573717</v>
      </c>
    </row>
    <row r="38" spans="1:13" x14ac:dyDescent="0.25">
      <c r="A38">
        <v>1</v>
      </c>
      <c r="B38">
        <v>58</v>
      </c>
      <c r="D38">
        <v>2</v>
      </c>
      <c r="E38">
        <v>40</v>
      </c>
      <c r="G38">
        <v>3</v>
      </c>
      <c r="H38">
        <v>36</v>
      </c>
      <c r="K38" t="s">
        <v>2340</v>
      </c>
      <c r="L38">
        <v>644</v>
      </c>
      <c r="M38">
        <v>561</v>
      </c>
    </row>
    <row r="39" spans="1:13" x14ac:dyDescent="0.25">
      <c r="A39">
        <v>1</v>
      </c>
      <c r="B39">
        <v>48</v>
      </c>
      <c r="D39">
        <v>2</v>
      </c>
      <c r="E39">
        <v>34</v>
      </c>
      <c r="G39">
        <v>3</v>
      </c>
      <c r="H39">
        <v>27</v>
      </c>
      <c r="K39" t="s">
        <v>2341</v>
      </c>
      <c r="L39">
        <v>0</v>
      </c>
    </row>
    <row r="40" spans="1:13" x14ac:dyDescent="0.25">
      <c r="A40">
        <v>1</v>
      </c>
      <c r="B40">
        <v>67</v>
      </c>
      <c r="D40">
        <v>2</v>
      </c>
      <c r="E40">
        <v>41</v>
      </c>
      <c r="G40">
        <v>3</v>
      </c>
      <c r="H40">
        <v>25</v>
      </c>
      <c r="K40" t="s">
        <v>2342</v>
      </c>
      <c r="L40">
        <v>1198</v>
      </c>
    </row>
    <row r="41" spans="1:13" x14ac:dyDescent="0.25">
      <c r="A41">
        <v>1</v>
      </c>
      <c r="B41">
        <v>75</v>
      </c>
      <c r="D41">
        <v>2</v>
      </c>
      <c r="E41">
        <v>52</v>
      </c>
      <c r="G41">
        <v>3</v>
      </c>
      <c r="H41">
        <v>24</v>
      </c>
      <c r="K41" t="s">
        <v>2343</v>
      </c>
      <c r="L41">
        <v>1.9862906875700406</v>
      </c>
    </row>
    <row r="42" spans="1:13" x14ac:dyDescent="0.25">
      <c r="A42">
        <v>1</v>
      </c>
      <c r="B42">
        <v>79</v>
      </c>
      <c r="D42">
        <v>2</v>
      </c>
      <c r="E42">
        <v>41</v>
      </c>
      <c r="G42">
        <v>3</v>
      </c>
      <c r="H42">
        <v>33</v>
      </c>
      <c r="K42" t="s">
        <v>2344</v>
      </c>
      <c r="L42">
        <v>2.3614309395978455E-2</v>
      </c>
    </row>
    <row r="43" spans="1:13" x14ac:dyDescent="0.25">
      <c r="A43">
        <v>1</v>
      </c>
      <c r="B43">
        <v>54</v>
      </c>
      <c r="D43">
        <v>2</v>
      </c>
      <c r="E43">
        <v>48</v>
      </c>
      <c r="G43">
        <v>3</v>
      </c>
      <c r="H43">
        <v>32</v>
      </c>
      <c r="K43" t="s">
        <v>2345</v>
      </c>
      <c r="L43">
        <v>1.6461265445732769</v>
      </c>
    </row>
    <row r="44" spans="1:13" x14ac:dyDescent="0.25">
      <c r="A44">
        <v>1</v>
      </c>
      <c r="B44">
        <v>71</v>
      </c>
      <c r="D44">
        <v>2</v>
      </c>
      <c r="E44">
        <v>55</v>
      </c>
      <c r="G44">
        <v>3</v>
      </c>
      <c r="H44">
        <v>21</v>
      </c>
      <c r="K44" t="s">
        <v>2346</v>
      </c>
      <c r="L44">
        <v>4.722861879195691E-2</v>
      </c>
    </row>
    <row r="45" spans="1:13" ht="15.75" thickBot="1" x14ac:dyDescent="0.3">
      <c r="A45">
        <v>1</v>
      </c>
      <c r="B45">
        <v>66</v>
      </c>
      <c r="D45">
        <v>2</v>
      </c>
      <c r="E45">
        <v>48</v>
      </c>
      <c r="G45">
        <v>3</v>
      </c>
      <c r="H45">
        <v>35</v>
      </c>
      <c r="K45" s="9" t="s">
        <v>2347</v>
      </c>
      <c r="L45" s="9">
        <v>1.9619461456593137</v>
      </c>
      <c r="M45" s="9"/>
    </row>
    <row r="46" spans="1:13" x14ac:dyDescent="0.25">
      <c r="A46">
        <v>1</v>
      </c>
      <c r="B46">
        <v>64</v>
      </c>
      <c r="D46">
        <v>2</v>
      </c>
      <c r="E46">
        <v>46</v>
      </c>
      <c r="G46">
        <v>3</v>
      </c>
      <c r="H46">
        <v>40</v>
      </c>
    </row>
    <row r="47" spans="1:13" x14ac:dyDescent="0.25">
      <c r="A47">
        <v>1</v>
      </c>
      <c r="B47">
        <v>65</v>
      </c>
      <c r="D47">
        <v>2</v>
      </c>
      <c r="E47">
        <v>26</v>
      </c>
      <c r="G47">
        <v>3</v>
      </c>
      <c r="H47">
        <v>22</v>
      </c>
    </row>
    <row r="48" spans="1:13" x14ac:dyDescent="0.25">
      <c r="A48">
        <v>1</v>
      </c>
      <c r="B48">
        <v>56</v>
      </c>
      <c r="D48">
        <v>2</v>
      </c>
      <c r="E48">
        <v>30</v>
      </c>
      <c r="G48">
        <v>3</v>
      </c>
      <c r="H48">
        <v>29</v>
      </c>
    </row>
    <row r="49" spans="1:11" x14ac:dyDescent="0.25">
      <c r="A49">
        <v>1</v>
      </c>
      <c r="B49">
        <v>63</v>
      </c>
      <c r="D49">
        <v>2</v>
      </c>
      <c r="E49">
        <v>36</v>
      </c>
      <c r="G49">
        <v>3</v>
      </c>
      <c r="H49">
        <v>25</v>
      </c>
    </row>
    <row r="50" spans="1:11" x14ac:dyDescent="0.25">
      <c r="A50">
        <v>1</v>
      </c>
      <c r="B50">
        <v>55</v>
      </c>
      <c r="D50">
        <v>2</v>
      </c>
      <c r="E50">
        <v>38</v>
      </c>
      <c r="G50">
        <v>3</v>
      </c>
      <c r="H50">
        <v>37</v>
      </c>
    </row>
    <row r="51" spans="1:11" x14ac:dyDescent="0.25">
      <c r="A51">
        <v>1</v>
      </c>
      <c r="B51">
        <v>72</v>
      </c>
      <c r="D51">
        <v>2</v>
      </c>
      <c r="E51">
        <v>20</v>
      </c>
      <c r="G51">
        <v>3</v>
      </c>
      <c r="H51">
        <v>25</v>
      </c>
      <c r="K51">
        <f>_xlfn.T.INV.2T(0.025,644+561-2)</f>
        <v>2.2442120044333125</v>
      </c>
    </row>
    <row r="52" spans="1:11" x14ac:dyDescent="0.25">
      <c r="A52">
        <v>1</v>
      </c>
      <c r="B52">
        <v>66</v>
      </c>
      <c r="D52">
        <v>2</v>
      </c>
      <c r="E52">
        <v>29</v>
      </c>
      <c r="G52">
        <v>3</v>
      </c>
      <c r="H52">
        <v>22</v>
      </c>
    </row>
    <row r="53" spans="1:11" x14ac:dyDescent="0.25">
      <c r="A53">
        <v>1</v>
      </c>
      <c r="B53">
        <v>48</v>
      </c>
      <c r="D53">
        <v>2</v>
      </c>
      <c r="E53">
        <v>27</v>
      </c>
      <c r="G53">
        <v>3</v>
      </c>
      <c r="H53">
        <v>33</v>
      </c>
    </row>
    <row r="54" spans="1:11" x14ac:dyDescent="0.25">
      <c r="A54">
        <v>1</v>
      </c>
      <c r="B54">
        <v>60</v>
      </c>
      <c r="D54">
        <v>2</v>
      </c>
      <c r="E54">
        <v>20</v>
      </c>
      <c r="G54">
        <v>3</v>
      </c>
      <c r="H54">
        <v>23</v>
      </c>
    </row>
    <row r="55" spans="1:11" x14ac:dyDescent="0.25">
      <c r="A55">
        <v>1</v>
      </c>
      <c r="B55">
        <v>68</v>
      </c>
      <c r="D55">
        <v>2</v>
      </c>
      <c r="E55">
        <v>30</v>
      </c>
      <c r="G55">
        <v>3</v>
      </c>
      <c r="H55">
        <v>35</v>
      </c>
    </row>
    <row r="56" spans="1:11" x14ac:dyDescent="0.25">
      <c r="A56">
        <v>1</v>
      </c>
      <c r="B56">
        <v>64</v>
      </c>
      <c r="D56">
        <v>2</v>
      </c>
      <c r="E56">
        <v>30</v>
      </c>
      <c r="G56">
        <v>3</v>
      </c>
      <c r="H56">
        <v>28</v>
      </c>
    </row>
    <row r="57" spans="1:11" x14ac:dyDescent="0.25">
      <c r="A57">
        <v>1</v>
      </c>
      <c r="B57">
        <v>64</v>
      </c>
      <c r="D57">
        <v>2</v>
      </c>
      <c r="E57">
        <v>23</v>
      </c>
      <c r="G57">
        <v>3</v>
      </c>
      <c r="H57">
        <v>38</v>
      </c>
    </row>
    <row r="58" spans="1:11" x14ac:dyDescent="0.25">
      <c r="A58">
        <v>1</v>
      </c>
      <c r="B58">
        <v>56</v>
      </c>
      <c r="D58">
        <v>2</v>
      </c>
      <c r="E58">
        <v>30</v>
      </c>
      <c r="G58">
        <v>3</v>
      </c>
      <c r="H58">
        <v>46</v>
      </c>
    </row>
    <row r="59" spans="1:11" x14ac:dyDescent="0.25">
      <c r="A59">
        <v>1</v>
      </c>
      <c r="B59">
        <v>24</v>
      </c>
      <c r="D59">
        <v>2</v>
      </c>
      <c r="E59">
        <v>22</v>
      </c>
      <c r="G59">
        <v>3</v>
      </c>
      <c r="H59">
        <v>44</v>
      </c>
    </row>
    <row r="60" spans="1:11" x14ac:dyDescent="0.25">
      <c r="A60">
        <v>1</v>
      </c>
      <c r="B60">
        <v>25</v>
      </c>
      <c r="D60">
        <v>2</v>
      </c>
      <c r="E60">
        <v>23</v>
      </c>
      <c r="G60">
        <v>3</v>
      </c>
      <c r="H60">
        <v>51</v>
      </c>
    </row>
    <row r="61" spans="1:11" x14ac:dyDescent="0.25">
      <c r="A61">
        <v>1</v>
      </c>
      <c r="B61">
        <v>35</v>
      </c>
      <c r="D61">
        <v>2</v>
      </c>
      <c r="E61">
        <v>31</v>
      </c>
      <c r="G61">
        <v>3</v>
      </c>
      <c r="H61">
        <v>50</v>
      </c>
    </row>
    <row r="62" spans="1:11" x14ac:dyDescent="0.25">
      <c r="A62">
        <v>1</v>
      </c>
      <c r="B62">
        <v>40</v>
      </c>
      <c r="D62">
        <v>2</v>
      </c>
      <c r="E62">
        <v>27</v>
      </c>
      <c r="G62">
        <v>3</v>
      </c>
      <c r="H62">
        <v>44</v>
      </c>
    </row>
    <row r="63" spans="1:11" x14ac:dyDescent="0.25">
      <c r="A63">
        <v>1</v>
      </c>
      <c r="B63">
        <v>20</v>
      </c>
      <c r="D63">
        <v>2</v>
      </c>
      <c r="E63">
        <v>39</v>
      </c>
      <c r="G63">
        <v>3</v>
      </c>
      <c r="H63">
        <v>40</v>
      </c>
    </row>
    <row r="64" spans="1:11" x14ac:dyDescent="0.25">
      <c r="A64">
        <v>1</v>
      </c>
      <c r="B64">
        <v>40</v>
      </c>
      <c r="D64">
        <v>2</v>
      </c>
      <c r="E64">
        <v>28</v>
      </c>
      <c r="G64">
        <v>3</v>
      </c>
      <c r="H64">
        <v>45</v>
      </c>
    </row>
    <row r="65" spans="1:8" x14ac:dyDescent="0.25">
      <c r="A65">
        <v>1</v>
      </c>
      <c r="B65">
        <v>32</v>
      </c>
      <c r="D65">
        <v>2</v>
      </c>
      <c r="E65">
        <v>23</v>
      </c>
      <c r="G65">
        <v>3</v>
      </c>
      <c r="H65">
        <v>39</v>
      </c>
    </row>
    <row r="66" spans="1:8" x14ac:dyDescent="0.25">
      <c r="A66">
        <v>1</v>
      </c>
      <c r="B66">
        <v>36</v>
      </c>
      <c r="D66">
        <v>2</v>
      </c>
      <c r="E66">
        <v>34</v>
      </c>
      <c r="G66">
        <v>3</v>
      </c>
      <c r="H66">
        <v>41</v>
      </c>
    </row>
    <row r="67" spans="1:8" x14ac:dyDescent="0.25">
      <c r="A67">
        <v>1</v>
      </c>
      <c r="B67">
        <v>29</v>
      </c>
      <c r="D67">
        <v>2</v>
      </c>
      <c r="E67">
        <v>39</v>
      </c>
      <c r="G67">
        <v>3</v>
      </c>
      <c r="H67">
        <v>47</v>
      </c>
    </row>
    <row r="68" spans="1:8" x14ac:dyDescent="0.25">
      <c r="A68">
        <v>1</v>
      </c>
      <c r="B68">
        <v>21</v>
      </c>
      <c r="D68">
        <v>2</v>
      </c>
      <c r="E68">
        <v>25</v>
      </c>
      <c r="G68">
        <v>3</v>
      </c>
      <c r="H68">
        <v>40</v>
      </c>
    </row>
    <row r="69" spans="1:8" x14ac:dyDescent="0.25">
      <c r="A69">
        <v>1</v>
      </c>
      <c r="B69">
        <v>33</v>
      </c>
      <c r="D69">
        <v>2</v>
      </c>
      <c r="E69">
        <v>40</v>
      </c>
      <c r="G69">
        <v>3</v>
      </c>
      <c r="H69">
        <v>37</v>
      </c>
    </row>
    <row r="70" spans="1:8" x14ac:dyDescent="0.25">
      <c r="A70">
        <v>1</v>
      </c>
      <c r="B70">
        <v>34</v>
      </c>
      <c r="D70">
        <v>2</v>
      </c>
      <c r="E70">
        <v>35</v>
      </c>
      <c r="G70">
        <v>3</v>
      </c>
      <c r="H70">
        <v>34</v>
      </c>
    </row>
    <row r="71" spans="1:8" x14ac:dyDescent="0.25">
      <c r="A71">
        <v>1</v>
      </c>
      <c r="B71">
        <v>39</v>
      </c>
      <c r="D71">
        <v>2</v>
      </c>
      <c r="E71">
        <v>29</v>
      </c>
      <c r="G71">
        <v>3</v>
      </c>
      <c r="H71">
        <v>42</v>
      </c>
    </row>
    <row r="72" spans="1:8" x14ac:dyDescent="0.25">
      <c r="A72">
        <v>1</v>
      </c>
      <c r="B72">
        <v>29</v>
      </c>
      <c r="D72">
        <v>2</v>
      </c>
      <c r="E72">
        <v>33</v>
      </c>
      <c r="G72">
        <v>3</v>
      </c>
      <c r="H72">
        <v>39</v>
      </c>
    </row>
    <row r="73" spans="1:8" x14ac:dyDescent="0.25">
      <c r="A73">
        <v>1</v>
      </c>
      <c r="B73">
        <v>33</v>
      </c>
      <c r="D73">
        <v>2</v>
      </c>
      <c r="E73">
        <v>40</v>
      </c>
      <c r="G73">
        <v>3</v>
      </c>
      <c r="H73">
        <v>37</v>
      </c>
    </row>
    <row r="74" spans="1:8" x14ac:dyDescent="0.25">
      <c r="A74">
        <v>1</v>
      </c>
      <c r="B74">
        <v>38</v>
      </c>
      <c r="D74">
        <v>2</v>
      </c>
      <c r="E74">
        <v>35</v>
      </c>
      <c r="G74">
        <v>3</v>
      </c>
      <c r="H74">
        <v>48</v>
      </c>
    </row>
    <row r="75" spans="1:8" x14ac:dyDescent="0.25">
      <c r="A75">
        <v>1</v>
      </c>
      <c r="B75">
        <v>21</v>
      </c>
      <c r="D75">
        <v>2</v>
      </c>
      <c r="E75">
        <v>34</v>
      </c>
      <c r="G75">
        <v>3</v>
      </c>
      <c r="H75">
        <v>34</v>
      </c>
    </row>
    <row r="76" spans="1:8" x14ac:dyDescent="0.25">
      <c r="A76">
        <v>1</v>
      </c>
      <c r="B76">
        <v>35</v>
      </c>
      <c r="D76">
        <v>2</v>
      </c>
      <c r="E76">
        <v>30</v>
      </c>
      <c r="G76">
        <v>3</v>
      </c>
      <c r="H76">
        <v>45</v>
      </c>
    </row>
    <row r="77" spans="1:8" x14ac:dyDescent="0.25">
      <c r="A77">
        <v>1</v>
      </c>
      <c r="B77">
        <v>38</v>
      </c>
      <c r="D77">
        <v>2</v>
      </c>
      <c r="E77">
        <v>31</v>
      </c>
      <c r="G77">
        <v>3</v>
      </c>
      <c r="H77">
        <v>32</v>
      </c>
    </row>
    <row r="78" spans="1:8" x14ac:dyDescent="0.25">
      <c r="A78">
        <v>1</v>
      </c>
      <c r="B78">
        <v>35</v>
      </c>
      <c r="D78">
        <v>2</v>
      </c>
      <c r="E78">
        <v>33</v>
      </c>
      <c r="G78">
        <v>3</v>
      </c>
      <c r="H78">
        <v>36</v>
      </c>
    </row>
    <row r="79" spans="1:8" x14ac:dyDescent="0.25">
      <c r="A79">
        <v>1</v>
      </c>
      <c r="B79">
        <v>32</v>
      </c>
      <c r="D79">
        <v>2</v>
      </c>
      <c r="E79">
        <v>37</v>
      </c>
      <c r="G79">
        <v>3</v>
      </c>
      <c r="H79">
        <v>32</v>
      </c>
    </row>
    <row r="80" spans="1:8" x14ac:dyDescent="0.25">
      <c r="A80">
        <v>1</v>
      </c>
      <c r="B80">
        <v>23</v>
      </c>
      <c r="D80">
        <v>2</v>
      </c>
      <c r="E80">
        <v>46</v>
      </c>
      <c r="G80">
        <v>3</v>
      </c>
      <c r="H80">
        <v>35</v>
      </c>
    </row>
    <row r="81" spans="1:8" x14ac:dyDescent="0.25">
      <c r="A81">
        <v>1</v>
      </c>
      <c r="B81">
        <v>34</v>
      </c>
      <c r="D81">
        <v>2</v>
      </c>
      <c r="E81">
        <v>38</v>
      </c>
      <c r="G81">
        <v>3</v>
      </c>
      <c r="H81">
        <v>37</v>
      </c>
    </row>
    <row r="82" spans="1:8" x14ac:dyDescent="0.25">
      <c r="A82">
        <v>1</v>
      </c>
      <c r="B82">
        <v>21</v>
      </c>
      <c r="D82">
        <v>2</v>
      </c>
      <c r="E82">
        <v>40</v>
      </c>
      <c r="G82">
        <v>3</v>
      </c>
      <c r="H82">
        <v>31</v>
      </c>
    </row>
    <row r="83" spans="1:8" x14ac:dyDescent="0.25">
      <c r="A83">
        <v>1</v>
      </c>
      <c r="B83">
        <v>49</v>
      </c>
      <c r="D83">
        <v>2</v>
      </c>
      <c r="E83">
        <v>53</v>
      </c>
      <c r="G83">
        <v>3</v>
      </c>
      <c r="H83">
        <v>40</v>
      </c>
    </row>
    <row r="84" spans="1:8" x14ac:dyDescent="0.25">
      <c r="A84">
        <v>1</v>
      </c>
      <c r="B84">
        <v>55</v>
      </c>
      <c r="D84">
        <v>2</v>
      </c>
      <c r="E84">
        <v>52</v>
      </c>
      <c r="G84">
        <v>3</v>
      </c>
      <c r="H84">
        <v>27</v>
      </c>
    </row>
    <row r="85" spans="1:8" x14ac:dyDescent="0.25">
      <c r="A85">
        <v>1</v>
      </c>
      <c r="B85">
        <v>52</v>
      </c>
      <c r="D85">
        <v>2</v>
      </c>
      <c r="E85">
        <v>29</v>
      </c>
      <c r="G85">
        <v>3</v>
      </c>
      <c r="H85">
        <v>30</v>
      </c>
    </row>
    <row r="86" spans="1:8" x14ac:dyDescent="0.25">
      <c r="A86">
        <v>1</v>
      </c>
      <c r="B86">
        <v>52</v>
      </c>
      <c r="D86">
        <v>2</v>
      </c>
      <c r="E86">
        <v>43</v>
      </c>
      <c r="G86">
        <v>3</v>
      </c>
      <c r="H86">
        <v>36</v>
      </c>
    </row>
    <row r="87" spans="1:8" x14ac:dyDescent="0.25">
      <c r="A87">
        <v>1</v>
      </c>
      <c r="B87">
        <v>51</v>
      </c>
      <c r="D87">
        <v>2</v>
      </c>
      <c r="E87">
        <v>39</v>
      </c>
      <c r="G87">
        <v>3</v>
      </c>
      <c r="H87">
        <v>33</v>
      </c>
    </row>
    <row r="88" spans="1:8" x14ac:dyDescent="0.25">
      <c r="A88">
        <v>1</v>
      </c>
      <c r="B88">
        <v>51</v>
      </c>
      <c r="D88">
        <v>2</v>
      </c>
      <c r="E88">
        <v>46</v>
      </c>
      <c r="G88">
        <v>3</v>
      </c>
      <c r="H88">
        <v>22</v>
      </c>
    </row>
    <row r="89" spans="1:8" x14ac:dyDescent="0.25">
      <c r="A89">
        <v>1</v>
      </c>
      <c r="B89">
        <v>58</v>
      </c>
      <c r="D89">
        <v>2</v>
      </c>
      <c r="E89">
        <v>33</v>
      </c>
      <c r="G89">
        <v>3</v>
      </c>
      <c r="H89">
        <v>37</v>
      </c>
    </row>
    <row r="90" spans="1:8" x14ac:dyDescent="0.25">
      <c r="A90">
        <v>1</v>
      </c>
      <c r="B90">
        <v>54</v>
      </c>
      <c r="D90">
        <v>2</v>
      </c>
      <c r="E90">
        <v>40</v>
      </c>
      <c r="G90">
        <v>3</v>
      </c>
      <c r="H90">
        <v>37</v>
      </c>
    </row>
    <row r="91" spans="1:8" x14ac:dyDescent="0.25">
      <c r="A91">
        <v>1</v>
      </c>
      <c r="B91">
        <v>68</v>
      </c>
      <c r="D91">
        <v>2</v>
      </c>
      <c r="E91">
        <v>35</v>
      </c>
      <c r="G91">
        <v>3</v>
      </c>
      <c r="H91">
        <v>27</v>
      </c>
    </row>
    <row r="92" spans="1:8" x14ac:dyDescent="0.25">
      <c r="A92">
        <v>1</v>
      </c>
      <c r="B92">
        <v>50</v>
      </c>
      <c r="D92">
        <v>2</v>
      </c>
      <c r="E92">
        <v>41</v>
      </c>
      <c r="G92">
        <v>3</v>
      </c>
      <c r="H92">
        <v>32</v>
      </c>
    </row>
    <row r="93" spans="1:8" x14ac:dyDescent="0.25">
      <c r="A93">
        <v>1</v>
      </c>
      <c r="B93">
        <v>54</v>
      </c>
      <c r="D93">
        <v>2</v>
      </c>
      <c r="E93">
        <v>41</v>
      </c>
      <c r="G93">
        <v>3</v>
      </c>
      <c r="H93">
        <v>36</v>
      </c>
    </row>
    <row r="94" spans="1:8" x14ac:dyDescent="0.25">
      <c r="A94">
        <v>1</v>
      </c>
      <c r="B94">
        <v>63</v>
      </c>
      <c r="D94">
        <v>2</v>
      </c>
      <c r="E94">
        <v>43</v>
      </c>
      <c r="G94">
        <v>3</v>
      </c>
      <c r="H94">
        <v>40</v>
      </c>
    </row>
    <row r="95" spans="1:8" x14ac:dyDescent="0.25">
      <c r="A95">
        <v>1</v>
      </c>
      <c r="B95">
        <v>52</v>
      </c>
      <c r="D95">
        <v>2</v>
      </c>
      <c r="E95">
        <v>44</v>
      </c>
      <c r="G95">
        <v>3</v>
      </c>
      <c r="H95">
        <v>39</v>
      </c>
    </row>
    <row r="96" spans="1:8" x14ac:dyDescent="0.25">
      <c r="A96">
        <v>1</v>
      </c>
      <c r="B96">
        <v>62</v>
      </c>
      <c r="D96">
        <v>2</v>
      </c>
      <c r="E96">
        <v>42</v>
      </c>
      <c r="G96">
        <v>3</v>
      </c>
      <c r="H96">
        <v>22</v>
      </c>
    </row>
    <row r="97" spans="1:8" x14ac:dyDescent="0.25">
      <c r="A97">
        <v>1</v>
      </c>
      <c r="B97">
        <v>51</v>
      </c>
      <c r="D97">
        <v>2</v>
      </c>
      <c r="E97">
        <v>40</v>
      </c>
      <c r="G97">
        <v>3</v>
      </c>
      <c r="H97">
        <v>22</v>
      </c>
    </row>
    <row r="98" spans="1:8" x14ac:dyDescent="0.25">
      <c r="A98">
        <v>1</v>
      </c>
      <c r="B98">
        <v>47</v>
      </c>
      <c r="D98">
        <v>2</v>
      </c>
      <c r="E98">
        <v>36</v>
      </c>
      <c r="G98">
        <v>3</v>
      </c>
      <c r="H98">
        <v>34</v>
      </c>
    </row>
    <row r="99" spans="1:8" x14ac:dyDescent="0.25">
      <c r="A99">
        <v>1</v>
      </c>
      <c r="B99">
        <v>43</v>
      </c>
      <c r="D99">
        <v>2</v>
      </c>
      <c r="E99">
        <v>21</v>
      </c>
      <c r="G99">
        <v>3</v>
      </c>
      <c r="H99">
        <v>21</v>
      </c>
    </row>
    <row r="100" spans="1:8" x14ac:dyDescent="0.25">
      <c r="A100">
        <v>1</v>
      </c>
      <c r="B100">
        <v>66</v>
      </c>
      <c r="D100">
        <v>2</v>
      </c>
      <c r="E100">
        <v>24</v>
      </c>
      <c r="G100">
        <v>3</v>
      </c>
      <c r="H100">
        <v>49</v>
      </c>
    </row>
    <row r="101" spans="1:8" x14ac:dyDescent="0.25">
      <c r="A101">
        <v>1</v>
      </c>
      <c r="B101">
        <v>50</v>
      </c>
      <c r="D101">
        <v>2</v>
      </c>
      <c r="E101">
        <v>31</v>
      </c>
      <c r="G101">
        <v>3</v>
      </c>
      <c r="H101">
        <v>45</v>
      </c>
    </row>
    <row r="102" spans="1:8" x14ac:dyDescent="0.25">
      <c r="A102">
        <v>1</v>
      </c>
      <c r="B102">
        <v>61</v>
      </c>
      <c r="D102">
        <v>2</v>
      </c>
      <c r="E102">
        <v>36</v>
      </c>
      <c r="G102">
        <v>3</v>
      </c>
      <c r="H102">
        <v>45</v>
      </c>
    </row>
    <row r="103" spans="1:8" x14ac:dyDescent="0.25">
      <c r="A103">
        <v>1</v>
      </c>
      <c r="B103">
        <v>63</v>
      </c>
      <c r="D103">
        <v>2</v>
      </c>
      <c r="E103">
        <v>37</v>
      </c>
      <c r="G103">
        <v>3</v>
      </c>
      <c r="H103">
        <v>46</v>
      </c>
    </row>
    <row r="104" spans="1:8" x14ac:dyDescent="0.25">
      <c r="A104">
        <v>1</v>
      </c>
      <c r="B104">
        <v>49</v>
      </c>
      <c r="D104">
        <v>2</v>
      </c>
      <c r="E104">
        <v>21</v>
      </c>
      <c r="G104">
        <v>3</v>
      </c>
      <c r="H104">
        <v>40</v>
      </c>
    </row>
    <row r="105" spans="1:8" x14ac:dyDescent="0.25">
      <c r="A105">
        <v>1</v>
      </c>
      <c r="B105">
        <v>50</v>
      </c>
      <c r="D105">
        <v>2</v>
      </c>
      <c r="E105">
        <v>32</v>
      </c>
      <c r="G105">
        <v>3</v>
      </c>
      <c r="H105">
        <v>36</v>
      </c>
    </row>
    <row r="106" spans="1:8" x14ac:dyDescent="0.25">
      <c r="A106">
        <v>1</v>
      </c>
      <c r="B106">
        <v>59</v>
      </c>
      <c r="D106">
        <v>2</v>
      </c>
      <c r="E106">
        <v>26</v>
      </c>
      <c r="G106">
        <v>3</v>
      </c>
      <c r="H106">
        <v>48</v>
      </c>
    </row>
    <row r="107" spans="1:8" x14ac:dyDescent="0.25">
      <c r="A107">
        <v>1</v>
      </c>
      <c r="B107">
        <v>57</v>
      </c>
      <c r="D107">
        <v>2</v>
      </c>
      <c r="E107">
        <v>21</v>
      </c>
      <c r="G107">
        <v>3</v>
      </c>
      <c r="H107">
        <v>51</v>
      </c>
    </row>
    <row r="108" spans="1:8" x14ac:dyDescent="0.25">
      <c r="A108">
        <v>1</v>
      </c>
      <c r="B108">
        <v>72</v>
      </c>
      <c r="D108">
        <v>2</v>
      </c>
      <c r="E108">
        <v>22</v>
      </c>
      <c r="G108">
        <v>3</v>
      </c>
      <c r="H108">
        <v>36</v>
      </c>
    </row>
    <row r="109" spans="1:8" x14ac:dyDescent="0.25">
      <c r="A109">
        <v>1</v>
      </c>
      <c r="B109">
        <v>38</v>
      </c>
      <c r="D109">
        <v>2</v>
      </c>
      <c r="E109">
        <v>38</v>
      </c>
      <c r="G109">
        <v>3</v>
      </c>
      <c r="H109">
        <v>52</v>
      </c>
    </row>
    <row r="110" spans="1:8" x14ac:dyDescent="0.25">
      <c r="A110">
        <v>1</v>
      </c>
      <c r="B110">
        <v>44</v>
      </c>
      <c r="D110">
        <v>2</v>
      </c>
      <c r="E110">
        <v>32</v>
      </c>
      <c r="G110">
        <v>3</v>
      </c>
      <c r="H110">
        <v>42</v>
      </c>
    </row>
    <row r="111" spans="1:8" x14ac:dyDescent="0.25">
      <c r="A111">
        <v>1</v>
      </c>
      <c r="B111">
        <v>73</v>
      </c>
      <c r="D111">
        <v>2</v>
      </c>
      <c r="E111">
        <v>21</v>
      </c>
      <c r="G111">
        <v>3</v>
      </c>
      <c r="H111">
        <v>39</v>
      </c>
    </row>
    <row r="112" spans="1:8" x14ac:dyDescent="0.25">
      <c r="A112">
        <v>1</v>
      </c>
      <c r="B112">
        <v>46</v>
      </c>
      <c r="D112">
        <v>2</v>
      </c>
      <c r="E112">
        <v>31</v>
      </c>
      <c r="G112">
        <v>3</v>
      </c>
      <c r="H112">
        <v>48</v>
      </c>
    </row>
    <row r="113" spans="1:8" x14ac:dyDescent="0.25">
      <c r="A113">
        <v>1</v>
      </c>
      <c r="B113">
        <v>59</v>
      </c>
      <c r="D113">
        <v>2</v>
      </c>
      <c r="E113">
        <v>40</v>
      </c>
      <c r="G113">
        <v>3</v>
      </c>
      <c r="H113">
        <v>38</v>
      </c>
    </row>
    <row r="114" spans="1:8" x14ac:dyDescent="0.25">
      <c r="A114">
        <v>1</v>
      </c>
      <c r="B114">
        <v>68</v>
      </c>
      <c r="D114">
        <v>2</v>
      </c>
      <c r="E114">
        <v>34</v>
      </c>
      <c r="G114">
        <v>3</v>
      </c>
      <c r="H114">
        <v>32</v>
      </c>
    </row>
    <row r="115" spans="1:8" x14ac:dyDescent="0.25">
      <c r="A115">
        <v>1</v>
      </c>
      <c r="B115">
        <v>49</v>
      </c>
      <c r="D115">
        <v>2</v>
      </c>
      <c r="E115">
        <v>29</v>
      </c>
      <c r="G115">
        <v>3</v>
      </c>
      <c r="H115">
        <v>40</v>
      </c>
    </row>
    <row r="116" spans="1:8" x14ac:dyDescent="0.25">
      <c r="A116">
        <v>1</v>
      </c>
      <c r="B116">
        <v>50</v>
      </c>
      <c r="D116">
        <v>2</v>
      </c>
      <c r="E116">
        <v>40</v>
      </c>
      <c r="G116">
        <v>3</v>
      </c>
      <c r="H116">
        <v>49</v>
      </c>
    </row>
    <row r="117" spans="1:8" x14ac:dyDescent="0.25">
      <c r="A117">
        <v>1</v>
      </c>
      <c r="B117">
        <v>64</v>
      </c>
      <c r="D117">
        <v>2</v>
      </c>
      <c r="E117">
        <v>26</v>
      </c>
      <c r="G117">
        <v>3</v>
      </c>
      <c r="H117">
        <v>63</v>
      </c>
    </row>
    <row r="118" spans="1:8" x14ac:dyDescent="0.25">
      <c r="A118">
        <v>1</v>
      </c>
      <c r="B118">
        <v>52</v>
      </c>
      <c r="D118">
        <v>2</v>
      </c>
      <c r="E118">
        <v>25</v>
      </c>
      <c r="G118">
        <v>3</v>
      </c>
      <c r="H118">
        <v>42</v>
      </c>
    </row>
    <row r="119" spans="1:8" x14ac:dyDescent="0.25">
      <c r="A119">
        <v>1</v>
      </c>
      <c r="B119">
        <v>59</v>
      </c>
      <c r="D119">
        <v>2</v>
      </c>
      <c r="E119">
        <v>28</v>
      </c>
      <c r="G119">
        <v>3</v>
      </c>
      <c r="H119">
        <v>48</v>
      </c>
    </row>
    <row r="120" spans="1:8" x14ac:dyDescent="0.25">
      <c r="A120">
        <v>1</v>
      </c>
      <c r="B120">
        <v>64</v>
      </c>
      <c r="D120">
        <v>2</v>
      </c>
      <c r="E120">
        <v>26</v>
      </c>
      <c r="G120">
        <v>3</v>
      </c>
      <c r="H120">
        <v>75</v>
      </c>
    </row>
    <row r="121" spans="1:8" x14ac:dyDescent="0.25">
      <c r="A121">
        <v>1</v>
      </c>
      <c r="B121">
        <v>66</v>
      </c>
      <c r="D121">
        <v>2</v>
      </c>
      <c r="E121">
        <v>26</v>
      </c>
      <c r="G121">
        <v>3</v>
      </c>
      <c r="H121">
        <v>52</v>
      </c>
    </row>
    <row r="122" spans="1:8" x14ac:dyDescent="0.25">
      <c r="A122">
        <v>1</v>
      </c>
      <c r="B122">
        <v>54</v>
      </c>
      <c r="D122">
        <v>2</v>
      </c>
      <c r="E122">
        <v>32</v>
      </c>
      <c r="G122">
        <v>3</v>
      </c>
      <c r="H122">
        <v>71</v>
      </c>
    </row>
    <row r="123" spans="1:8" x14ac:dyDescent="0.25">
      <c r="A123">
        <v>1</v>
      </c>
      <c r="B123">
        <v>59</v>
      </c>
      <c r="D123">
        <v>2</v>
      </c>
      <c r="E123">
        <v>28</v>
      </c>
      <c r="G123">
        <v>3</v>
      </c>
      <c r="H123">
        <v>68</v>
      </c>
    </row>
    <row r="124" spans="1:8" x14ac:dyDescent="0.25">
      <c r="A124">
        <v>1</v>
      </c>
      <c r="B124">
        <v>38</v>
      </c>
      <c r="D124">
        <v>2</v>
      </c>
      <c r="E124">
        <v>39</v>
      </c>
      <c r="G124">
        <v>3</v>
      </c>
      <c r="H124">
        <v>53</v>
      </c>
    </row>
    <row r="125" spans="1:8" x14ac:dyDescent="0.25">
      <c r="A125">
        <v>1</v>
      </c>
      <c r="B125">
        <v>49</v>
      </c>
      <c r="D125">
        <v>2</v>
      </c>
      <c r="E125">
        <v>41</v>
      </c>
      <c r="G125">
        <v>3</v>
      </c>
      <c r="H125">
        <v>61</v>
      </c>
    </row>
    <row r="126" spans="1:8" x14ac:dyDescent="0.25">
      <c r="A126">
        <v>1</v>
      </c>
      <c r="B126">
        <v>47</v>
      </c>
      <c r="D126">
        <v>2</v>
      </c>
      <c r="E126">
        <v>40</v>
      </c>
      <c r="G126">
        <v>3</v>
      </c>
      <c r="H126">
        <v>39</v>
      </c>
    </row>
    <row r="127" spans="1:8" x14ac:dyDescent="0.25">
      <c r="A127">
        <v>1</v>
      </c>
      <c r="B127">
        <v>48</v>
      </c>
      <c r="D127">
        <v>2</v>
      </c>
      <c r="E127">
        <v>42</v>
      </c>
      <c r="G127">
        <v>3</v>
      </c>
      <c r="H127">
        <v>50</v>
      </c>
    </row>
    <row r="128" spans="1:8" x14ac:dyDescent="0.25">
      <c r="A128">
        <v>1</v>
      </c>
      <c r="B128">
        <v>33</v>
      </c>
      <c r="D128">
        <v>2</v>
      </c>
      <c r="E128">
        <v>46</v>
      </c>
      <c r="G128">
        <v>3</v>
      </c>
      <c r="H128">
        <v>58</v>
      </c>
    </row>
    <row r="129" spans="1:8" x14ac:dyDescent="0.25">
      <c r="A129">
        <v>1</v>
      </c>
      <c r="B129">
        <v>46</v>
      </c>
      <c r="D129">
        <v>2</v>
      </c>
      <c r="E129">
        <v>36</v>
      </c>
      <c r="G129">
        <v>3</v>
      </c>
      <c r="H129">
        <v>50</v>
      </c>
    </row>
    <row r="130" spans="1:8" x14ac:dyDescent="0.25">
      <c r="A130">
        <v>1</v>
      </c>
      <c r="B130">
        <v>45</v>
      </c>
      <c r="D130">
        <v>2</v>
      </c>
      <c r="E130">
        <v>45</v>
      </c>
      <c r="G130">
        <v>3</v>
      </c>
      <c r="H130">
        <v>80</v>
      </c>
    </row>
    <row r="131" spans="1:8" x14ac:dyDescent="0.25">
      <c r="A131">
        <v>1</v>
      </c>
      <c r="B131">
        <v>91</v>
      </c>
      <c r="D131">
        <v>2</v>
      </c>
      <c r="E131">
        <v>34</v>
      </c>
      <c r="G131">
        <v>3</v>
      </c>
      <c r="H131">
        <v>72</v>
      </c>
    </row>
    <row r="132" spans="1:8" x14ac:dyDescent="0.25">
      <c r="A132">
        <v>1</v>
      </c>
      <c r="B132">
        <v>31</v>
      </c>
      <c r="D132">
        <v>2</v>
      </c>
      <c r="E132">
        <v>44</v>
      </c>
      <c r="G132">
        <v>3</v>
      </c>
      <c r="H132">
        <v>45</v>
      </c>
    </row>
    <row r="133" spans="1:8" x14ac:dyDescent="0.25">
      <c r="A133">
        <v>1</v>
      </c>
      <c r="B133">
        <v>75</v>
      </c>
      <c r="D133">
        <v>2</v>
      </c>
      <c r="E133">
        <v>42</v>
      </c>
      <c r="G133">
        <v>3</v>
      </c>
      <c r="H133">
        <v>39</v>
      </c>
    </row>
    <row r="134" spans="1:8" x14ac:dyDescent="0.25">
      <c r="A134">
        <v>1</v>
      </c>
      <c r="B134">
        <v>64</v>
      </c>
      <c r="D134">
        <v>2</v>
      </c>
      <c r="E134">
        <v>34</v>
      </c>
      <c r="G134">
        <v>3</v>
      </c>
      <c r="H134">
        <v>28</v>
      </c>
    </row>
    <row r="135" spans="1:8" x14ac:dyDescent="0.25">
      <c r="A135">
        <v>1</v>
      </c>
      <c r="B135">
        <v>22</v>
      </c>
      <c r="D135">
        <v>2</v>
      </c>
      <c r="E135">
        <v>43</v>
      </c>
      <c r="G135">
        <v>3</v>
      </c>
      <c r="H135">
        <v>40</v>
      </c>
    </row>
    <row r="136" spans="1:8" x14ac:dyDescent="0.25">
      <c r="A136">
        <v>1</v>
      </c>
      <c r="B136">
        <v>20</v>
      </c>
      <c r="D136">
        <v>2</v>
      </c>
      <c r="E136">
        <v>48</v>
      </c>
      <c r="G136">
        <v>3</v>
      </c>
      <c r="H136">
        <v>21</v>
      </c>
    </row>
    <row r="137" spans="1:8" x14ac:dyDescent="0.25">
      <c r="A137">
        <v>1</v>
      </c>
      <c r="B137">
        <v>34</v>
      </c>
      <c r="D137">
        <v>2</v>
      </c>
      <c r="E137">
        <v>26</v>
      </c>
      <c r="G137">
        <v>3</v>
      </c>
      <c r="H137">
        <v>34</v>
      </c>
    </row>
    <row r="138" spans="1:8" x14ac:dyDescent="0.25">
      <c r="A138">
        <v>1</v>
      </c>
      <c r="B138">
        <v>39</v>
      </c>
      <c r="D138">
        <v>2</v>
      </c>
      <c r="E138">
        <v>45</v>
      </c>
      <c r="G138">
        <v>3</v>
      </c>
      <c r="H138">
        <v>36</v>
      </c>
    </row>
    <row r="139" spans="1:8" x14ac:dyDescent="0.25">
      <c r="A139">
        <v>1</v>
      </c>
      <c r="B139">
        <v>31</v>
      </c>
      <c r="D139">
        <v>2</v>
      </c>
      <c r="E139">
        <v>43</v>
      </c>
      <c r="G139">
        <v>3</v>
      </c>
      <c r="H139">
        <v>31</v>
      </c>
    </row>
    <row r="140" spans="1:8" x14ac:dyDescent="0.25">
      <c r="A140">
        <v>1</v>
      </c>
      <c r="B140">
        <v>40</v>
      </c>
      <c r="D140">
        <v>2</v>
      </c>
      <c r="E140">
        <v>43</v>
      </c>
      <c r="G140">
        <v>3</v>
      </c>
      <c r="H140">
        <v>30</v>
      </c>
    </row>
    <row r="141" spans="1:8" x14ac:dyDescent="0.25">
      <c r="A141">
        <v>1</v>
      </c>
      <c r="B141">
        <v>29</v>
      </c>
      <c r="D141">
        <v>2</v>
      </c>
      <c r="E141">
        <v>41</v>
      </c>
      <c r="G141">
        <v>3</v>
      </c>
      <c r="H141">
        <v>34</v>
      </c>
    </row>
    <row r="142" spans="1:8" x14ac:dyDescent="0.25">
      <c r="A142">
        <v>1</v>
      </c>
      <c r="B142">
        <v>30</v>
      </c>
      <c r="D142">
        <v>2</v>
      </c>
      <c r="E142">
        <v>34</v>
      </c>
      <c r="G142">
        <v>3</v>
      </c>
      <c r="H142">
        <v>24</v>
      </c>
    </row>
    <row r="143" spans="1:8" x14ac:dyDescent="0.25">
      <c r="A143">
        <v>1</v>
      </c>
      <c r="B143">
        <v>21</v>
      </c>
      <c r="D143">
        <v>2</v>
      </c>
      <c r="E143">
        <v>64</v>
      </c>
      <c r="G143">
        <v>3</v>
      </c>
      <c r="H143">
        <v>31</v>
      </c>
    </row>
    <row r="144" spans="1:8" x14ac:dyDescent="0.25">
      <c r="A144">
        <v>1</v>
      </c>
      <c r="B144">
        <v>28</v>
      </c>
      <c r="D144">
        <v>2</v>
      </c>
      <c r="E144">
        <v>75</v>
      </c>
      <c r="G144">
        <v>3</v>
      </c>
      <c r="H144">
        <v>26</v>
      </c>
    </row>
    <row r="145" spans="1:8" x14ac:dyDescent="0.25">
      <c r="A145">
        <v>1</v>
      </c>
      <c r="B145">
        <v>34</v>
      </c>
      <c r="D145">
        <v>2</v>
      </c>
      <c r="E145">
        <v>67</v>
      </c>
      <c r="G145">
        <v>3</v>
      </c>
      <c r="H145">
        <v>23</v>
      </c>
    </row>
    <row r="146" spans="1:8" x14ac:dyDescent="0.25">
      <c r="A146">
        <v>1</v>
      </c>
      <c r="B146">
        <v>36</v>
      </c>
      <c r="D146">
        <v>2</v>
      </c>
      <c r="E146">
        <v>55</v>
      </c>
      <c r="G146">
        <v>3</v>
      </c>
      <c r="H146">
        <v>26</v>
      </c>
    </row>
    <row r="147" spans="1:8" x14ac:dyDescent="0.25">
      <c r="A147">
        <v>1</v>
      </c>
      <c r="B147">
        <v>36</v>
      </c>
      <c r="D147">
        <v>2</v>
      </c>
      <c r="E147">
        <v>56</v>
      </c>
      <c r="G147">
        <v>3</v>
      </c>
      <c r="H147">
        <v>28</v>
      </c>
    </row>
    <row r="148" spans="1:8" x14ac:dyDescent="0.25">
      <c r="A148">
        <v>1</v>
      </c>
      <c r="B148">
        <v>35</v>
      </c>
      <c r="D148">
        <v>2</v>
      </c>
      <c r="E148">
        <v>62</v>
      </c>
      <c r="G148">
        <v>3</v>
      </c>
      <c r="H148">
        <v>29</v>
      </c>
    </row>
    <row r="149" spans="1:8" x14ac:dyDescent="0.25">
      <c r="A149">
        <v>1</v>
      </c>
      <c r="B149">
        <v>29</v>
      </c>
      <c r="D149">
        <v>2</v>
      </c>
      <c r="E149">
        <v>47</v>
      </c>
      <c r="G149">
        <v>3</v>
      </c>
      <c r="H149">
        <v>35</v>
      </c>
    </row>
    <row r="150" spans="1:8" x14ac:dyDescent="0.25">
      <c r="A150">
        <v>1</v>
      </c>
      <c r="B150">
        <v>23</v>
      </c>
      <c r="D150">
        <v>2</v>
      </c>
      <c r="E150">
        <v>49</v>
      </c>
      <c r="G150">
        <v>3</v>
      </c>
      <c r="H150">
        <v>25</v>
      </c>
    </row>
    <row r="151" spans="1:8" x14ac:dyDescent="0.25">
      <c r="A151">
        <v>1</v>
      </c>
      <c r="B151">
        <v>20</v>
      </c>
      <c r="D151">
        <v>2</v>
      </c>
      <c r="E151">
        <v>65</v>
      </c>
      <c r="G151">
        <v>3</v>
      </c>
      <c r="H151">
        <v>31</v>
      </c>
    </row>
    <row r="152" spans="1:8" x14ac:dyDescent="0.25">
      <c r="A152">
        <v>1</v>
      </c>
      <c r="B152">
        <v>26</v>
      </c>
      <c r="D152">
        <v>2</v>
      </c>
      <c r="E152">
        <v>54</v>
      </c>
      <c r="G152">
        <v>3</v>
      </c>
      <c r="H152">
        <v>39</v>
      </c>
    </row>
    <row r="153" spans="1:8" x14ac:dyDescent="0.25">
      <c r="A153">
        <v>1</v>
      </c>
      <c r="B153">
        <v>28</v>
      </c>
      <c r="D153">
        <v>2</v>
      </c>
      <c r="E153">
        <v>58</v>
      </c>
      <c r="G153">
        <v>3</v>
      </c>
      <c r="H153">
        <v>25</v>
      </c>
    </row>
    <row r="154" spans="1:8" x14ac:dyDescent="0.25">
      <c r="A154">
        <v>1</v>
      </c>
      <c r="B154">
        <v>32</v>
      </c>
      <c r="D154">
        <v>2</v>
      </c>
      <c r="E154">
        <v>63</v>
      </c>
      <c r="G154">
        <v>3</v>
      </c>
      <c r="H154">
        <v>30</v>
      </c>
    </row>
    <row r="155" spans="1:8" x14ac:dyDescent="0.25">
      <c r="A155">
        <v>1</v>
      </c>
      <c r="B155">
        <v>36</v>
      </c>
      <c r="D155">
        <v>2</v>
      </c>
      <c r="E155">
        <v>49</v>
      </c>
      <c r="G155">
        <v>3</v>
      </c>
      <c r="H155">
        <v>39</v>
      </c>
    </row>
    <row r="156" spans="1:8" x14ac:dyDescent="0.25">
      <c r="A156">
        <v>1</v>
      </c>
      <c r="B156">
        <v>42</v>
      </c>
      <c r="D156">
        <v>2</v>
      </c>
      <c r="E156">
        <v>67</v>
      </c>
      <c r="G156">
        <v>3</v>
      </c>
      <c r="H156">
        <v>28</v>
      </c>
    </row>
    <row r="157" spans="1:8" x14ac:dyDescent="0.25">
      <c r="A157">
        <v>1</v>
      </c>
      <c r="B157">
        <v>44</v>
      </c>
      <c r="D157">
        <v>2</v>
      </c>
      <c r="E157">
        <v>50</v>
      </c>
      <c r="G157">
        <v>3</v>
      </c>
      <c r="H157">
        <v>40</v>
      </c>
    </row>
    <row r="158" spans="1:8" x14ac:dyDescent="0.25">
      <c r="A158">
        <v>1</v>
      </c>
      <c r="B158">
        <v>44</v>
      </c>
      <c r="D158">
        <v>2</v>
      </c>
      <c r="E158">
        <v>54</v>
      </c>
      <c r="G158">
        <v>3</v>
      </c>
      <c r="H158">
        <v>39</v>
      </c>
    </row>
    <row r="159" spans="1:8" x14ac:dyDescent="0.25">
      <c r="A159">
        <v>1</v>
      </c>
      <c r="B159">
        <v>47</v>
      </c>
      <c r="D159">
        <v>2</v>
      </c>
      <c r="E159">
        <v>59</v>
      </c>
      <c r="G159">
        <v>3</v>
      </c>
      <c r="H159">
        <v>31</v>
      </c>
    </row>
    <row r="160" spans="1:8" x14ac:dyDescent="0.25">
      <c r="A160">
        <v>1</v>
      </c>
      <c r="B160">
        <v>46</v>
      </c>
      <c r="D160">
        <v>2</v>
      </c>
      <c r="E160">
        <v>31</v>
      </c>
      <c r="G160">
        <v>3</v>
      </c>
      <c r="H160">
        <v>20</v>
      </c>
    </row>
    <row r="161" spans="1:8" x14ac:dyDescent="0.25">
      <c r="A161">
        <v>1</v>
      </c>
      <c r="B161">
        <v>36</v>
      </c>
      <c r="D161">
        <v>2</v>
      </c>
      <c r="E161">
        <v>20</v>
      </c>
      <c r="G161">
        <v>3</v>
      </c>
      <c r="H161">
        <v>33</v>
      </c>
    </row>
    <row r="162" spans="1:8" x14ac:dyDescent="0.25">
      <c r="A162">
        <v>1</v>
      </c>
      <c r="B162">
        <v>39</v>
      </c>
      <c r="D162">
        <v>2</v>
      </c>
      <c r="E162">
        <v>40</v>
      </c>
      <c r="G162">
        <v>3</v>
      </c>
      <c r="H162">
        <v>29</v>
      </c>
    </row>
    <row r="163" spans="1:8" x14ac:dyDescent="0.25">
      <c r="A163">
        <v>1</v>
      </c>
      <c r="B163">
        <v>37</v>
      </c>
      <c r="D163">
        <v>2</v>
      </c>
      <c r="E163">
        <v>26</v>
      </c>
      <c r="G163">
        <v>3</v>
      </c>
      <c r="H163">
        <v>35</v>
      </c>
    </row>
    <row r="164" spans="1:8" x14ac:dyDescent="0.25">
      <c r="A164">
        <v>1</v>
      </c>
      <c r="B164">
        <v>47</v>
      </c>
      <c r="D164">
        <v>2</v>
      </c>
      <c r="E164">
        <v>33</v>
      </c>
      <c r="G164">
        <v>3</v>
      </c>
      <c r="H164">
        <v>36</v>
      </c>
    </row>
    <row r="165" spans="1:8" x14ac:dyDescent="0.25">
      <c r="A165">
        <v>1</v>
      </c>
      <c r="B165">
        <v>36</v>
      </c>
      <c r="D165">
        <v>2</v>
      </c>
      <c r="E165">
        <v>38</v>
      </c>
      <c r="G165">
        <v>3</v>
      </c>
      <c r="H165">
        <v>37</v>
      </c>
    </row>
    <row r="166" spans="1:8" x14ac:dyDescent="0.25">
      <c r="A166">
        <v>1</v>
      </c>
      <c r="B166">
        <v>55</v>
      </c>
      <c r="D166">
        <v>2</v>
      </c>
      <c r="E166">
        <v>23</v>
      </c>
      <c r="G166">
        <v>3</v>
      </c>
      <c r="H166">
        <v>28</v>
      </c>
    </row>
    <row r="167" spans="1:8" x14ac:dyDescent="0.25">
      <c r="A167">
        <v>1</v>
      </c>
      <c r="B167">
        <v>52</v>
      </c>
      <c r="D167">
        <v>2</v>
      </c>
      <c r="E167">
        <v>33</v>
      </c>
      <c r="G167">
        <v>3</v>
      </c>
      <c r="H167">
        <v>44</v>
      </c>
    </row>
    <row r="168" spans="1:8" x14ac:dyDescent="0.25">
      <c r="A168">
        <v>1</v>
      </c>
      <c r="B168">
        <v>41</v>
      </c>
      <c r="D168">
        <v>2</v>
      </c>
      <c r="E168">
        <v>32</v>
      </c>
      <c r="G168">
        <v>3</v>
      </c>
      <c r="H168">
        <v>47</v>
      </c>
    </row>
    <row r="169" spans="1:8" x14ac:dyDescent="0.25">
      <c r="A169">
        <v>1</v>
      </c>
      <c r="B169">
        <v>32</v>
      </c>
      <c r="D169">
        <v>2</v>
      </c>
      <c r="E169">
        <v>27</v>
      </c>
      <c r="G169">
        <v>3</v>
      </c>
      <c r="H169">
        <v>41</v>
      </c>
    </row>
    <row r="170" spans="1:8" x14ac:dyDescent="0.25">
      <c r="A170">
        <v>1</v>
      </c>
      <c r="B170">
        <v>32</v>
      </c>
      <c r="D170">
        <v>2</v>
      </c>
      <c r="E170">
        <v>36</v>
      </c>
      <c r="G170">
        <v>3</v>
      </c>
      <c r="H170">
        <v>32</v>
      </c>
    </row>
    <row r="171" spans="1:8" x14ac:dyDescent="0.25">
      <c r="A171">
        <v>1</v>
      </c>
      <c r="B171">
        <v>48</v>
      </c>
      <c r="D171">
        <v>2</v>
      </c>
      <c r="E171">
        <v>36</v>
      </c>
      <c r="G171">
        <v>3</v>
      </c>
      <c r="H171">
        <v>46</v>
      </c>
    </row>
    <row r="172" spans="1:8" x14ac:dyDescent="0.25">
      <c r="A172">
        <v>1</v>
      </c>
      <c r="B172">
        <v>38</v>
      </c>
      <c r="D172">
        <v>2</v>
      </c>
      <c r="E172">
        <v>29</v>
      </c>
      <c r="G172">
        <v>3</v>
      </c>
      <c r="H172">
        <v>37</v>
      </c>
    </row>
    <row r="173" spans="1:8" x14ac:dyDescent="0.25">
      <c r="A173">
        <v>1</v>
      </c>
      <c r="B173">
        <v>48</v>
      </c>
      <c r="D173">
        <v>2</v>
      </c>
      <c r="E173">
        <v>30</v>
      </c>
      <c r="G173">
        <v>3</v>
      </c>
      <c r="H173">
        <v>48</v>
      </c>
    </row>
    <row r="174" spans="1:8" x14ac:dyDescent="0.25">
      <c r="A174">
        <v>1</v>
      </c>
      <c r="B174">
        <v>45</v>
      </c>
      <c r="D174">
        <v>2</v>
      </c>
      <c r="E174">
        <v>37</v>
      </c>
      <c r="G174">
        <v>3</v>
      </c>
      <c r="H174">
        <v>41</v>
      </c>
    </row>
    <row r="175" spans="1:8" x14ac:dyDescent="0.25">
      <c r="A175">
        <v>1</v>
      </c>
      <c r="B175">
        <v>28</v>
      </c>
      <c r="D175">
        <v>2</v>
      </c>
      <c r="E175">
        <v>22</v>
      </c>
      <c r="G175">
        <v>3</v>
      </c>
      <c r="H175">
        <v>40</v>
      </c>
    </row>
    <row r="176" spans="1:8" x14ac:dyDescent="0.25">
      <c r="A176">
        <v>1</v>
      </c>
      <c r="B176">
        <v>27</v>
      </c>
      <c r="D176">
        <v>2</v>
      </c>
      <c r="E176">
        <v>23</v>
      </c>
      <c r="G176">
        <v>3</v>
      </c>
      <c r="H176">
        <v>41</v>
      </c>
    </row>
    <row r="177" spans="1:8" x14ac:dyDescent="0.25">
      <c r="A177">
        <v>1</v>
      </c>
      <c r="B177">
        <v>31</v>
      </c>
      <c r="D177">
        <v>2</v>
      </c>
      <c r="E177">
        <v>39</v>
      </c>
      <c r="G177">
        <v>3</v>
      </c>
      <c r="H177">
        <v>47</v>
      </c>
    </row>
    <row r="178" spans="1:8" x14ac:dyDescent="0.25">
      <c r="A178">
        <v>1</v>
      </c>
      <c r="B178">
        <v>31</v>
      </c>
      <c r="D178">
        <v>2</v>
      </c>
      <c r="E178">
        <v>38</v>
      </c>
      <c r="G178">
        <v>3</v>
      </c>
      <c r="H178">
        <v>42</v>
      </c>
    </row>
    <row r="179" spans="1:8" x14ac:dyDescent="0.25">
      <c r="A179">
        <v>1</v>
      </c>
      <c r="B179">
        <v>32</v>
      </c>
      <c r="D179">
        <v>2</v>
      </c>
      <c r="E179">
        <v>39</v>
      </c>
      <c r="G179">
        <v>3</v>
      </c>
      <c r="H179">
        <v>42</v>
      </c>
    </row>
    <row r="180" spans="1:8" x14ac:dyDescent="0.25">
      <c r="A180">
        <v>1</v>
      </c>
      <c r="B180">
        <v>41</v>
      </c>
      <c r="D180">
        <v>2</v>
      </c>
      <c r="E180">
        <v>34</v>
      </c>
      <c r="G180">
        <v>3</v>
      </c>
      <c r="H180">
        <v>41</v>
      </c>
    </row>
    <row r="181" spans="1:8" x14ac:dyDescent="0.25">
      <c r="A181">
        <v>1</v>
      </c>
      <c r="B181">
        <v>25</v>
      </c>
      <c r="D181">
        <v>2</v>
      </c>
      <c r="E181">
        <v>30</v>
      </c>
      <c r="G181">
        <v>3</v>
      </c>
      <c r="H181">
        <v>45</v>
      </c>
    </row>
    <row r="182" spans="1:8" x14ac:dyDescent="0.25">
      <c r="A182">
        <v>1</v>
      </c>
      <c r="B182">
        <v>47</v>
      </c>
      <c r="D182">
        <v>2</v>
      </c>
      <c r="E182">
        <v>37</v>
      </c>
      <c r="G182">
        <v>3</v>
      </c>
      <c r="H182">
        <v>70</v>
      </c>
    </row>
    <row r="183" spans="1:8" x14ac:dyDescent="0.25">
      <c r="A183">
        <v>1</v>
      </c>
      <c r="B183">
        <v>40</v>
      </c>
      <c r="D183">
        <v>2</v>
      </c>
      <c r="E183">
        <v>35</v>
      </c>
      <c r="G183">
        <v>3</v>
      </c>
      <c r="H183">
        <v>69</v>
      </c>
    </row>
    <row r="184" spans="1:8" x14ac:dyDescent="0.25">
      <c r="A184">
        <v>1</v>
      </c>
      <c r="B184">
        <v>46</v>
      </c>
      <c r="D184">
        <v>2</v>
      </c>
      <c r="E184">
        <v>42</v>
      </c>
      <c r="G184">
        <v>3</v>
      </c>
      <c r="H184">
        <v>53</v>
      </c>
    </row>
    <row r="185" spans="1:8" x14ac:dyDescent="0.25">
      <c r="A185">
        <v>1</v>
      </c>
      <c r="B185">
        <v>29</v>
      </c>
      <c r="D185">
        <v>2</v>
      </c>
      <c r="E185">
        <v>44</v>
      </c>
      <c r="G185">
        <v>3</v>
      </c>
      <c r="H185">
        <v>77</v>
      </c>
    </row>
    <row r="186" spans="1:8" x14ac:dyDescent="0.25">
      <c r="A186">
        <v>1</v>
      </c>
      <c r="B186">
        <v>26</v>
      </c>
      <c r="D186">
        <v>2</v>
      </c>
      <c r="E186">
        <v>42</v>
      </c>
      <c r="G186">
        <v>3</v>
      </c>
      <c r="H186">
        <v>63</v>
      </c>
    </row>
    <row r="187" spans="1:8" x14ac:dyDescent="0.25">
      <c r="A187">
        <v>1</v>
      </c>
      <c r="B187">
        <v>28</v>
      </c>
      <c r="D187">
        <v>2</v>
      </c>
      <c r="E187">
        <v>37</v>
      </c>
      <c r="G187">
        <v>3</v>
      </c>
      <c r="H187">
        <v>56</v>
      </c>
    </row>
    <row r="188" spans="1:8" x14ac:dyDescent="0.25">
      <c r="A188">
        <v>1</v>
      </c>
      <c r="B188">
        <v>22</v>
      </c>
      <c r="D188">
        <v>2</v>
      </c>
      <c r="E188">
        <v>37</v>
      </c>
      <c r="G188">
        <v>3</v>
      </c>
      <c r="H188">
        <v>62</v>
      </c>
    </row>
    <row r="189" spans="1:8" x14ac:dyDescent="0.25">
      <c r="A189">
        <v>1</v>
      </c>
      <c r="B189">
        <v>39</v>
      </c>
      <c r="D189">
        <v>2</v>
      </c>
      <c r="E189">
        <v>35</v>
      </c>
      <c r="G189">
        <v>3</v>
      </c>
      <c r="H189">
        <v>57</v>
      </c>
    </row>
    <row r="190" spans="1:8" x14ac:dyDescent="0.25">
      <c r="A190">
        <v>1</v>
      </c>
      <c r="B190">
        <v>28</v>
      </c>
      <c r="D190">
        <v>2</v>
      </c>
      <c r="E190">
        <v>35</v>
      </c>
      <c r="G190">
        <v>3</v>
      </c>
      <c r="H190">
        <v>59</v>
      </c>
    </row>
    <row r="191" spans="1:8" x14ac:dyDescent="0.25">
      <c r="A191">
        <v>1</v>
      </c>
      <c r="B191">
        <v>24</v>
      </c>
      <c r="D191">
        <v>2</v>
      </c>
      <c r="E191">
        <v>36</v>
      </c>
      <c r="G191">
        <v>3</v>
      </c>
      <c r="H191">
        <v>82</v>
      </c>
    </row>
    <row r="192" spans="1:8" x14ac:dyDescent="0.25">
      <c r="A192">
        <v>1</v>
      </c>
      <c r="B192">
        <v>27</v>
      </c>
      <c r="D192">
        <v>2</v>
      </c>
      <c r="E192">
        <v>30</v>
      </c>
      <c r="G192">
        <v>3</v>
      </c>
      <c r="H192">
        <v>70</v>
      </c>
    </row>
    <row r="193" spans="1:8" x14ac:dyDescent="0.25">
      <c r="A193">
        <v>1</v>
      </c>
      <c r="B193">
        <v>38</v>
      </c>
      <c r="D193">
        <v>2</v>
      </c>
      <c r="E193">
        <v>31</v>
      </c>
      <c r="G193">
        <v>3</v>
      </c>
      <c r="H193">
        <v>61</v>
      </c>
    </row>
    <row r="194" spans="1:8" x14ac:dyDescent="0.25">
      <c r="A194">
        <v>1</v>
      </c>
      <c r="B194">
        <v>30</v>
      </c>
      <c r="D194">
        <v>2</v>
      </c>
      <c r="E194">
        <v>35</v>
      </c>
      <c r="G194">
        <v>3</v>
      </c>
      <c r="H194">
        <v>67</v>
      </c>
    </row>
    <row r="195" spans="1:8" x14ac:dyDescent="0.25">
      <c r="A195">
        <v>1</v>
      </c>
      <c r="B195">
        <v>38</v>
      </c>
      <c r="D195">
        <v>2</v>
      </c>
      <c r="E195">
        <v>48</v>
      </c>
      <c r="G195">
        <v>3</v>
      </c>
      <c r="H195">
        <v>71</v>
      </c>
    </row>
    <row r="196" spans="1:8" x14ac:dyDescent="0.25">
      <c r="A196">
        <v>1</v>
      </c>
      <c r="B196">
        <v>25</v>
      </c>
      <c r="D196">
        <v>2</v>
      </c>
      <c r="E196">
        <v>35</v>
      </c>
      <c r="G196">
        <v>3</v>
      </c>
      <c r="H196">
        <v>33</v>
      </c>
    </row>
    <row r="197" spans="1:8" x14ac:dyDescent="0.25">
      <c r="A197">
        <v>1</v>
      </c>
      <c r="B197">
        <v>20</v>
      </c>
      <c r="D197">
        <v>2</v>
      </c>
      <c r="E197">
        <v>31</v>
      </c>
      <c r="G197">
        <v>3</v>
      </c>
      <c r="H197">
        <v>30</v>
      </c>
    </row>
    <row r="198" spans="1:8" x14ac:dyDescent="0.25">
      <c r="A198">
        <v>1</v>
      </c>
      <c r="B198">
        <v>31</v>
      </c>
      <c r="D198">
        <v>2</v>
      </c>
      <c r="E198">
        <v>43</v>
      </c>
      <c r="G198">
        <v>3</v>
      </c>
      <c r="H198">
        <v>24</v>
      </c>
    </row>
    <row r="199" spans="1:8" x14ac:dyDescent="0.25">
      <c r="A199">
        <v>1</v>
      </c>
      <c r="B199">
        <v>31</v>
      </c>
      <c r="D199">
        <v>2</v>
      </c>
      <c r="E199">
        <v>34</v>
      </c>
      <c r="G199">
        <v>3</v>
      </c>
      <c r="H199">
        <v>24</v>
      </c>
    </row>
    <row r="200" spans="1:8" x14ac:dyDescent="0.25">
      <c r="A200">
        <v>1</v>
      </c>
      <c r="B200">
        <v>31</v>
      </c>
      <c r="D200">
        <v>2</v>
      </c>
      <c r="E200">
        <v>37</v>
      </c>
      <c r="G200">
        <v>3</v>
      </c>
      <c r="H200">
        <v>34</v>
      </c>
    </row>
    <row r="201" spans="1:8" x14ac:dyDescent="0.25">
      <c r="A201">
        <v>1</v>
      </c>
      <c r="B201">
        <v>37</v>
      </c>
      <c r="D201">
        <v>2</v>
      </c>
      <c r="E201">
        <v>37</v>
      </c>
      <c r="G201">
        <v>3</v>
      </c>
      <c r="H201">
        <v>25</v>
      </c>
    </row>
    <row r="202" spans="1:8" x14ac:dyDescent="0.25">
      <c r="A202">
        <v>1</v>
      </c>
      <c r="B202">
        <v>37</v>
      </c>
      <c r="D202">
        <v>2</v>
      </c>
      <c r="E202">
        <v>37</v>
      </c>
      <c r="G202">
        <v>3</v>
      </c>
      <c r="H202">
        <v>37</v>
      </c>
    </row>
    <row r="203" spans="1:8" x14ac:dyDescent="0.25">
      <c r="A203">
        <v>1</v>
      </c>
      <c r="B203">
        <v>31</v>
      </c>
      <c r="D203">
        <v>2</v>
      </c>
      <c r="E203">
        <v>35</v>
      </c>
      <c r="G203">
        <v>3</v>
      </c>
      <c r="H203">
        <v>32</v>
      </c>
    </row>
    <row r="204" spans="1:8" x14ac:dyDescent="0.25">
      <c r="A204">
        <v>1</v>
      </c>
      <c r="B204">
        <v>37</v>
      </c>
      <c r="D204">
        <v>2</v>
      </c>
      <c r="E204">
        <v>42</v>
      </c>
      <c r="G204">
        <v>3</v>
      </c>
      <c r="H204">
        <v>36</v>
      </c>
    </row>
    <row r="205" spans="1:8" x14ac:dyDescent="0.25">
      <c r="A205">
        <v>1</v>
      </c>
      <c r="B205">
        <v>33</v>
      </c>
      <c r="D205">
        <v>2</v>
      </c>
      <c r="E205">
        <v>30</v>
      </c>
      <c r="G205">
        <v>3</v>
      </c>
      <c r="H205">
        <v>26</v>
      </c>
    </row>
    <row r="206" spans="1:8" x14ac:dyDescent="0.25">
      <c r="A206">
        <v>1</v>
      </c>
      <c r="B206">
        <v>35</v>
      </c>
      <c r="D206">
        <v>2</v>
      </c>
      <c r="E206">
        <v>31</v>
      </c>
      <c r="G206">
        <v>3</v>
      </c>
      <c r="H206">
        <v>22</v>
      </c>
    </row>
    <row r="207" spans="1:8" x14ac:dyDescent="0.25">
      <c r="A207">
        <v>1</v>
      </c>
      <c r="B207">
        <v>28</v>
      </c>
      <c r="D207">
        <v>2</v>
      </c>
      <c r="E207">
        <v>46</v>
      </c>
      <c r="G207">
        <v>3</v>
      </c>
      <c r="H207">
        <v>29</v>
      </c>
    </row>
    <row r="208" spans="1:8" x14ac:dyDescent="0.25">
      <c r="A208">
        <v>1</v>
      </c>
      <c r="B208">
        <v>30</v>
      </c>
      <c r="D208">
        <v>2</v>
      </c>
      <c r="E208">
        <v>42</v>
      </c>
      <c r="G208">
        <v>3</v>
      </c>
      <c r="H208">
        <v>38</v>
      </c>
    </row>
    <row r="209" spans="1:8" x14ac:dyDescent="0.25">
      <c r="A209">
        <v>1</v>
      </c>
      <c r="B209">
        <v>26</v>
      </c>
      <c r="D209">
        <v>2</v>
      </c>
      <c r="E209">
        <v>40</v>
      </c>
      <c r="G209">
        <v>3</v>
      </c>
      <c r="H209">
        <v>20</v>
      </c>
    </row>
    <row r="210" spans="1:8" x14ac:dyDescent="0.25">
      <c r="A210">
        <v>1</v>
      </c>
      <c r="B210">
        <v>38</v>
      </c>
      <c r="D210">
        <v>2</v>
      </c>
      <c r="E210">
        <v>32</v>
      </c>
      <c r="G210">
        <v>3</v>
      </c>
      <c r="H210">
        <v>21</v>
      </c>
    </row>
    <row r="211" spans="1:8" x14ac:dyDescent="0.25">
      <c r="A211">
        <v>1</v>
      </c>
      <c r="B211">
        <v>26</v>
      </c>
      <c r="D211">
        <v>2</v>
      </c>
      <c r="E211">
        <v>36</v>
      </c>
      <c r="G211">
        <v>3</v>
      </c>
      <c r="H211">
        <v>24</v>
      </c>
    </row>
    <row r="212" spans="1:8" x14ac:dyDescent="0.25">
      <c r="A212">
        <v>1</v>
      </c>
      <c r="B212">
        <v>28</v>
      </c>
      <c r="D212">
        <v>2</v>
      </c>
      <c r="E212">
        <v>30</v>
      </c>
      <c r="G212">
        <v>3</v>
      </c>
      <c r="H212">
        <v>29</v>
      </c>
    </row>
    <row r="213" spans="1:8" x14ac:dyDescent="0.25">
      <c r="A213">
        <v>1</v>
      </c>
      <c r="B213">
        <v>31</v>
      </c>
      <c r="D213">
        <v>2</v>
      </c>
      <c r="E213">
        <v>43</v>
      </c>
      <c r="G213">
        <v>3</v>
      </c>
      <c r="H213">
        <v>38</v>
      </c>
    </row>
    <row r="214" spans="1:8" x14ac:dyDescent="0.25">
      <c r="A214">
        <v>1</v>
      </c>
      <c r="B214">
        <v>28</v>
      </c>
      <c r="D214">
        <v>2</v>
      </c>
      <c r="E214">
        <v>46</v>
      </c>
      <c r="G214">
        <v>3</v>
      </c>
      <c r="H214">
        <v>21</v>
      </c>
    </row>
    <row r="215" spans="1:8" x14ac:dyDescent="0.25">
      <c r="A215">
        <v>1</v>
      </c>
      <c r="B215">
        <v>20</v>
      </c>
      <c r="D215">
        <v>2</v>
      </c>
      <c r="E215">
        <v>33</v>
      </c>
      <c r="G215">
        <v>3</v>
      </c>
      <c r="H215">
        <v>22</v>
      </c>
    </row>
    <row r="216" spans="1:8" x14ac:dyDescent="0.25">
      <c r="A216">
        <v>1</v>
      </c>
      <c r="B216">
        <v>25</v>
      </c>
      <c r="D216">
        <v>2</v>
      </c>
      <c r="E216">
        <v>35</v>
      </c>
      <c r="G216">
        <v>3</v>
      </c>
      <c r="H216">
        <v>22</v>
      </c>
    </row>
    <row r="217" spans="1:8" x14ac:dyDescent="0.25">
      <c r="A217">
        <v>1</v>
      </c>
      <c r="B217">
        <v>31</v>
      </c>
      <c r="D217">
        <v>2</v>
      </c>
      <c r="E217">
        <v>32</v>
      </c>
      <c r="G217">
        <v>3</v>
      </c>
      <c r="H217">
        <v>29</v>
      </c>
    </row>
    <row r="218" spans="1:8" x14ac:dyDescent="0.25">
      <c r="A218">
        <v>1</v>
      </c>
      <c r="B218">
        <v>38</v>
      </c>
      <c r="D218">
        <v>2</v>
      </c>
      <c r="E218">
        <v>39</v>
      </c>
      <c r="G218">
        <v>3</v>
      </c>
      <c r="H218">
        <v>37</v>
      </c>
    </row>
    <row r="219" spans="1:8" x14ac:dyDescent="0.25">
      <c r="A219">
        <v>1</v>
      </c>
      <c r="B219">
        <v>35</v>
      </c>
      <c r="D219">
        <v>2</v>
      </c>
      <c r="E219">
        <v>40</v>
      </c>
      <c r="G219">
        <v>3</v>
      </c>
      <c r="H219">
        <v>32</v>
      </c>
    </row>
    <row r="220" spans="1:8" x14ac:dyDescent="0.25">
      <c r="A220">
        <v>1</v>
      </c>
      <c r="B220">
        <v>35</v>
      </c>
      <c r="D220">
        <v>2</v>
      </c>
      <c r="E220">
        <v>36</v>
      </c>
      <c r="G220">
        <v>3</v>
      </c>
      <c r="H220">
        <v>21</v>
      </c>
    </row>
    <row r="221" spans="1:8" x14ac:dyDescent="0.25">
      <c r="A221">
        <v>1</v>
      </c>
      <c r="B221">
        <v>23</v>
      </c>
      <c r="D221">
        <v>2</v>
      </c>
      <c r="E221">
        <v>21</v>
      </c>
      <c r="G221">
        <v>3</v>
      </c>
      <c r="H221">
        <v>21</v>
      </c>
    </row>
    <row r="222" spans="1:8" x14ac:dyDescent="0.25">
      <c r="A222">
        <v>1</v>
      </c>
      <c r="B222">
        <v>40</v>
      </c>
      <c r="D222">
        <v>2</v>
      </c>
      <c r="E222">
        <v>28</v>
      </c>
      <c r="G222">
        <v>3</v>
      </c>
      <c r="H222">
        <v>33</v>
      </c>
    </row>
    <row r="223" spans="1:8" x14ac:dyDescent="0.25">
      <c r="A223">
        <v>1</v>
      </c>
      <c r="B223">
        <v>68</v>
      </c>
      <c r="D223">
        <v>2</v>
      </c>
      <c r="E223">
        <v>22</v>
      </c>
      <c r="G223">
        <v>3</v>
      </c>
      <c r="H223">
        <v>33</v>
      </c>
    </row>
    <row r="224" spans="1:8" x14ac:dyDescent="0.25">
      <c r="A224">
        <v>1</v>
      </c>
      <c r="B224">
        <v>47</v>
      </c>
      <c r="D224">
        <v>2</v>
      </c>
      <c r="E224">
        <v>20</v>
      </c>
      <c r="G224">
        <v>3</v>
      </c>
      <c r="H224">
        <v>40</v>
      </c>
    </row>
    <row r="225" spans="1:8" x14ac:dyDescent="0.25">
      <c r="A225">
        <v>1</v>
      </c>
      <c r="B225">
        <v>65</v>
      </c>
      <c r="D225">
        <v>2</v>
      </c>
      <c r="E225">
        <v>27</v>
      </c>
      <c r="G225">
        <v>3</v>
      </c>
      <c r="H225">
        <v>40</v>
      </c>
    </row>
    <row r="226" spans="1:8" x14ac:dyDescent="0.25">
      <c r="A226">
        <v>1</v>
      </c>
      <c r="B226">
        <v>64</v>
      </c>
      <c r="D226">
        <v>2</v>
      </c>
      <c r="E226">
        <v>36</v>
      </c>
      <c r="G226">
        <v>3</v>
      </c>
      <c r="H226">
        <v>22</v>
      </c>
    </row>
    <row r="227" spans="1:8" x14ac:dyDescent="0.25">
      <c r="A227">
        <v>1</v>
      </c>
      <c r="B227">
        <v>62</v>
      </c>
      <c r="D227">
        <v>2</v>
      </c>
      <c r="E227">
        <v>42</v>
      </c>
      <c r="G227">
        <v>3</v>
      </c>
      <c r="H227">
        <v>28</v>
      </c>
    </row>
    <row r="228" spans="1:8" x14ac:dyDescent="0.25">
      <c r="A228">
        <v>1</v>
      </c>
      <c r="B228">
        <v>65</v>
      </c>
      <c r="D228">
        <v>2</v>
      </c>
      <c r="E228">
        <v>30</v>
      </c>
      <c r="G228">
        <v>3</v>
      </c>
      <c r="H228">
        <v>29</v>
      </c>
    </row>
    <row r="229" spans="1:8" x14ac:dyDescent="0.25">
      <c r="A229">
        <v>1</v>
      </c>
      <c r="B229">
        <v>42</v>
      </c>
      <c r="D229">
        <v>2</v>
      </c>
      <c r="E229">
        <v>33</v>
      </c>
      <c r="G229">
        <v>3</v>
      </c>
      <c r="H229">
        <v>27</v>
      </c>
    </row>
    <row r="230" spans="1:8" x14ac:dyDescent="0.25">
      <c r="A230">
        <v>1</v>
      </c>
      <c r="B230">
        <v>55</v>
      </c>
      <c r="D230">
        <v>2</v>
      </c>
      <c r="E230">
        <v>44</v>
      </c>
      <c r="G230">
        <v>3</v>
      </c>
      <c r="H230">
        <v>28</v>
      </c>
    </row>
    <row r="231" spans="1:8" x14ac:dyDescent="0.25">
      <c r="A231">
        <v>1</v>
      </c>
      <c r="B231">
        <v>57</v>
      </c>
      <c r="D231">
        <v>2</v>
      </c>
      <c r="E231">
        <v>46</v>
      </c>
      <c r="G231">
        <v>3</v>
      </c>
      <c r="H231">
        <v>92</v>
      </c>
    </row>
    <row r="232" spans="1:8" x14ac:dyDescent="0.25">
      <c r="A232">
        <v>1</v>
      </c>
      <c r="B232">
        <v>53</v>
      </c>
      <c r="D232">
        <v>2</v>
      </c>
      <c r="E232">
        <v>39</v>
      </c>
      <c r="G232">
        <v>3</v>
      </c>
      <c r="H232">
        <v>65</v>
      </c>
    </row>
    <row r="233" spans="1:8" x14ac:dyDescent="0.25">
      <c r="A233">
        <v>1</v>
      </c>
      <c r="B233">
        <v>44</v>
      </c>
      <c r="D233">
        <v>2</v>
      </c>
      <c r="E233">
        <v>36</v>
      </c>
      <c r="G233">
        <v>3</v>
      </c>
      <c r="H233">
        <v>105</v>
      </c>
    </row>
    <row r="234" spans="1:8" x14ac:dyDescent="0.25">
      <c r="A234">
        <v>1</v>
      </c>
      <c r="B234">
        <v>61</v>
      </c>
      <c r="D234">
        <v>2</v>
      </c>
      <c r="E234">
        <v>37</v>
      </c>
      <c r="G234">
        <v>3</v>
      </c>
      <c r="H234">
        <v>86</v>
      </c>
    </row>
    <row r="235" spans="1:8" x14ac:dyDescent="0.25">
      <c r="A235">
        <v>1</v>
      </c>
      <c r="B235">
        <v>63</v>
      </c>
      <c r="D235">
        <v>2</v>
      </c>
      <c r="E235">
        <v>48</v>
      </c>
      <c r="G235">
        <v>3</v>
      </c>
      <c r="H235">
        <v>87</v>
      </c>
    </row>
    <row r="236" spans="1:8" x14ac:dyDescent="0.25">
      <c r="A236">
        <v>1</v>
      </c>
      <c r="B236">
        <v>52</v>
      </c>
      <c r="D236">
        <v>2</v>
      </c>
      <c r="E236">
        <v>38</v>
      </c>
      <c r="G236">
        <v>3</v>
      </c>
      <c r="H236">
        <v>98</v>
      </c>
    </row>
    <row r="237" spans="1:8" x14ac:dyDescent="0.25">
      <c r="A237">
        <v>1</v>
      </c>
      <c r="B237">
        <v>63</v>
      </c>
      <c r="D237">
        <v>2</v>
      </c>
      <c r="E237">
        <v>33</v>
      </c>
      <c r="G237">
        <v>3</v>
      </c>
      <c r="H237">
        <v>113</v>
      </c>
    </row>
    <row r="238" spans="1:8" x14ac:dyDescent="0.25">
      <c r="A238">
        <v>1</v>
      </c>
      <c r="B238">
        <v>48</v>
      </c>
      <c r="D238">
        <v>2</v>
      </c>
      <c r="E238">
        <v>32</v>
      </c>
      <c r="G238">
        <v>3</v>
      </c>
      <c r="H238">
        <v>96</v>
      </c>
    </row>
    <row r="239" spans="1:8" x14ac:dyDescent="0.25">
      <c r="A239">
        <v>1</v>
      </c>
      <c r="B239">
        <v>58</v>
      </c>
      <c r="D239">
        <v>2</v>
      </c>
      <c r="E239">
        <v>30</v>
      </c>
      <c r="G239">
        <v>3</v>
      </c>
      <c r="H239">
        <v>116</v>
      </c>
    </row>
    <row r="240" spans="1:8" x14ac:dyDescent="0.25">
      <c r="A240">
        <v>1</v>
      </c>
      <c r="B240">
        <v>42</v>
      </c>
      <c r="D240">
        <v>2</v>
      </c>
      <c r="E240">
        <v>26</v>
      </c>
      <c r="G240">
        <v>3</v>
      </c>
      <c r="H240">
        <v>101</v>
      </c>
    </row>
    <row r="241" spans="1:8" x14ac:dyDescent="0.25">
      <c r="A241">
        <v>1</v>
      </c>
      <c r="B241">
        <v>61</v>
      </c>
      <c r="D241">
        <v>2</v>
      </c>
      <c r="E241">
        <v>21</v>
      </c>
      <c r="G241">
        <v>3</v>
      </c>
      <c r="H241">
        <v>104</v>
      </c>
    </row>
    <row r="242" spans="1:8" x14ac:dyDescent="0.25">
      <c r="A242">
        <v>1</v>
      </c>
      <c r="B242">
        <v>40</v>
      </c>
      <c r="D242">
        <v>2</v>
      </c>
      <c r="E242">
        <v>39</v>
      </c>
      <c r="G242">
        <v>3</v>
      </c>
      <c r="H242">
        <v>90</v>
      </c>
    </row>
    <row r="243" spans="1:8" x14ac:dyDescent="0.25">
      <c r="A243">
        <v>1</v>
      </c>
      <c r="B243">
        <v>64</v>
      </c>
      <c r="D243">
        <v>2</v>
      </c>
      <c r="E243">
        <v>31</v>
      </c>
      <c r="G243">
        <v>3</v>
      </c>
      <c r="H243">
        <v>63</v>
      </c>
    </row>
    <row r="244" spans="1:8" x14ac:dyDescent="0.25">
      <c r="A244">
        <v>1</v>
      </c>
      <c r="B244">
        <v>56</v>
      </c>
      <c r="D244">
        <v>2</v>
      </c>
      <c r="E244">
        <v>35</v>
      </c>
      <c r="G244">
        <v>3</v>
      </c>
      <c r="H244">
        <v>110</v>
      </c>
    </row>
    <row r="245" spans="1:8" x14ac:dyDescent="0.25">
      <c r="A245">
        <v>1</v>
      </c>
      <c r="B245">
        <v>49</v>
      </c>
      <c r="D245">
        <v>2</v>
      </c>
      <c r="E245">
        <v>34</v>
      </c>
      <c r="G245">
        <v>3</v>
      </c>
      <c r="H245">
        <v>100</v>
      </c>
    </row>
    <row r="246" spans="1:8" x14ac:dyDescent="0.25">
      <c r="A246">
        <v>1</v>
      </c>
      <c r="B246">
        <v>59</v>
      </c>
      <c r="D246">
        <v>2</v>
      </c>
      <c r="E246">
        <v>21</v>
      </c>
      <c r="G246">
        <v>3</v>
      </c>
      <c r="H246">
        <v>117</v>
      </c>
    </row>
    <row r="247" spans="1:8" x14ac:dyDescent="0.25">
      <c r="A247">
        <v>1</v>
      </c>
      <c r="B247">
        <v>44</v>
      </c>
      <c r="D247">
        <v>2</v>
      </c>
      <c r="E247">
        <v>35</v>
      </c>
      <c r="G247">
        <v>3</v>
      </c>
      <c r="H247">
        <v>98</v>
      </c>
    </row>
    <row r="248" spans="1:8" x14ac:dyDescent="0.25">
      <c r="A248">
        <v>1</v>
      </c>
      <c r="B248">
        <v>53</v>
      </c>
      <c r="D248">
        <v>2</v>
      </c>
      <c r="E248">
        <v>26</v>
      </c>
      <c r="G248">
        <v>3</v>
      </c>
      <c r="H248">
        <v>68</v>
      </c>
    </row>
    <row r="249" spans="1:8" x14ac:dyDescent="0.25">
      <c r="A249">
        <v>1</v>
      </c>
      <c r="B249">
        <v>65</v>
      </c>
      <c r="D249">
        <v>2</v>
      </c>
      <c r="E249">
        <v>26</v>
      </c>
      <c r="G249">
        <v>3</v>
      </c>
      <c r="H249">
        <v>79</v>
      </c>
    </row>
    <row r="250" spans="1:8" x14ac:dyDescent="0.25">
      <c r="A250">
        <v>1</v>
      </c>
      <c r="B250">
        <v>86</v>
      </c>
      <c r="D250">
        <v>2</v>
      </c>
      <c r="E250">
        <v>26</v>
      </c>
      <c r="G250">
        <v>3</v>
      </c>
      <c r="H250">
        <v>89</v>
      </c>
    </row>
    <row r="251" spans="1:8" x14ac:dyDescent="0.25">
      <c r="A251">
        <v>1</v>
      </c>
      <c r="B251">
        <v>75</v>
      </c>
      <c r="D251">
        <v>2</v>
      </c>
      <c r="E251">
        <v>32</v>
      </c>
      <c r="G251">
        <v>3</v>
      </c>
      <c r="H251">
        <v>84</v>
      </c>
    </row>
    <row r="252" spans="1:8" x14ac:dyDescent="0.25">
      <c r="A252">
        <v>1</v>
      </c>
      <c r="B252">
        <v>61</v>
      </c>
      <c r="D252">
        <v>2</v>
      </c>
      <c r="E252">
        <v>21</v>
      </c>
      <c r="G252">
        <v>3</v>
      </c>
      <c r="H252">
        <v>64</v>
      </c>
    </row>
    <row r="253" spans="1:8" x14ac:dyDescent="0.25">
      <c r="A253">
        <v>1</v>
      </c>
      <c r="B253">
        <v>78</v>
      </c>
      <c r="D253">
        <v>2</v>
      </c>
      <c r="E253">
        <v>37</v>
      </c>
      <c r="G253">
        <v>3</v>
      </c>
      <c r="H253">
        <v>101</v>
      </c>
    </row>
    <row r="254" spans="1:8" x14ac:dyDescent="0.25">
      <c r="A254">
        <v>1</v>
      </c>
      <c r="B254">
        <v>57</v>
      </c>
      <c r="D254">
        <v>2</v>
      </c>
      <c r="E254">
        <v>25</v>
      </c>
      <c r="G254">
        <v>3</v>
      </c>
      <c r="H254">
        <v>95</v>
      </c>
    </row>
    <row r="255" spans="1:8" x14ac:dyDescent="0.25">
      <c r="A255">
        <v>1</v>
      </c>
      <c r="B255">
        <v>87</v>
      </c>
      <c r="D255">
        <v>2</v>
      </c>
      <c r="E255">
        <v>33</v>
      </c>
      <c r="G255">
        <v>3</v>
      </c>
      <c r="H255">
        <v>126</v>
      </c>
    </row>
    <row r="256" spans="1:8" x14ac:dyDescent="0.25">
      <c r="A256">
        <v>1</v>
      </c>
      <c r="B256">
        <v>75</v>
      </c>
      <c r="D256">
        <v>2</v>
      </c>
      <c r="E256">
        <v>43</v>
      </c>
      <c r="G256">
        <v>3</v>
      </c>
      <c r="H256">
        <v>111</v>
      </c>
    </row>
    <row r="257" spans="1:8" x14ac:dyDescent="0.25">
      <c r="A257">
        <v>1</v>
      </c>
      <c r="B257">
        <v>64</v>
      </c>
      <c r="D257">
        <v>2</v>
      </c>
      <c r="E257">
        <v>53</v>
      </c>
      <c r="G257">
        <v>3</v>
      </c>
      <c r="H257">
        <v>95</v>
      </c>
    </row>
    <row r="258" spans="1:8" x14ac:dyDescent="0.25">
      <c r="A258">
        <v>1</v>
      </c>
      <c r="B258">
        <v>65</v>
      </c>
      <c r="D258">
        <v>2</v>
      </c>
      <c r="E258">
        <v>47</v>
      </c>
      <c r="G258">
        <v>3</v>
      </c>
      <c r="H258">
        <v>121</v>
      </c>
    </row>
    <row r="259" spans="1:8" x14ac:dyDescent="0.25">
      <c r="A259">
        <v>1</v>
      </c>
      <c r="B259">
        <v>74</v>
      </c>
      <c r="D259">
        <v>2</v>
      </c>
      <c r="E259">
        <v>33</v>
      </c>
      <c r="G259">
        <v>3</v>
      </c>
      <c r="H259">
        <v>98</v>
      </c>
    </row>
    <row r="260" spans="1:8" x14ac:dyDescent="0.25">
      <c r="A260">
        <v>1</v>
      </c>
      <c r="B260">
        <v>55</v>
      </c>
      <c r="D260">
        <v>2</v>
      </c>
      <c r="E260">
        <v>33</v>
      </c>
      <c r="G260">
        <v>3</v>
      </c>
      <c r="H260">
        <v>109</v>
      </c>
    </row>
    <row r="261" spans="1:8" x14ac:dyDescent="0.25">
      <c r="A261">
        <v>1</v>
      </c>
      <c r="B261">
        <v>78</v>
      </c>
      <c r="D261">
        <v>2</v>
      </c>
      <c r="E261">
        <v>28</v>
      </c>
      <c r="G261">
        <v>3</v>
      </c>
      <c r="H261">
        <v>93</v>
      </c>
    </row>
    <row r="262" spans="1:8" x14ac:dyDescent="0.25">
      <c r="A262">
        <v>1</v>
      </c>
      <c r="B262">
        <v>73</v>
      </c>
      <c r="D262">
        <v>2</v>
      </c>
      <c r="E262">
        <v>39</v>
      </c>
      <c r="G262">
        <v>3</v>
      </c>
      <c r="H262">
        <v>108</v>
      </c>
    </row>
    <row r="263" spans="1:8" x14ac:dyDescent="0.25">
      <c r="A263">
        <v>1</v>
      </c>
      <c r="B263">
        <v>60</v>
      </c>
      <c r="D263">
        <v>2</v>
      </c>
      <c r="E263">
        <v>43</v>
      </c>
      <c r="G263">
        <v>3</v>
      </c>
      <c r="H263">
        <v>126</v>
      </c>
    </row>
    <row r="264" spans="1:8" x14ac:dyDescent="0.25">
      <c r="A264">
        <v>1</v>
      </c>
      <c r="B264">
        <v>70</v>
      </c>
      <c r="D264">
        <v>2</v>
      </c>
      <c r="E264">
        <v>44</v>
      </c>
      <c r="G264">
        <v>3</v>
      </c>
      <c r="H264">
        <v>89</v>
      </c>
    </row>
    <row r="265" spans="1:8" x14ac:dyDescent="0.25">
      <c r="A265">
        <v>1</v>
      </c>
      <c r="B265">
        <v>80</v>
      </c>
      <c r="D265">
        <v>2</v>
      </c>
      <c r="E265">
        <v>32</v>
      </c>
      <c r="G265">
        <v>3</v>
      </c>
      <c r="H265">
        <v>84</v>
      </c>
    </row>
    <row r="266" spans="1:8" x14ac:dyDescent="0.25">
      <c r="A266">
        <v>1</v>
      </c>
      <c r="B266">
        <v>93</v>
      </c>
      <c r="D266">
        <v>2</v>
      </c>
      <c r="E266">
        <v>98</v>
      </c>
      <c r="G266">
        <v>3</v>
      </c>
      <c r="H266">
        <v>97</v>
      </c>
    </row>
    <row r="267" spans="1:8" x14ac:dyDescent="0.25">
      <c r="A267">
        <v>1</v>
      </c>
      <c r="B267">
        <v>66</v>
      </c>
      <c r="D267">
        <v>2</v>
      </c>
      <c r="E267">
        <v>93</v>
      </c>
      <c r="G267">
        <v>3</v>
      </c>
      <c r="H267">
        <v>113</v>
      </c>
    </row>
    <row r="268" spans="1:8" x14ac:dyDescent="0.25">
      <c r="A268">
        <v>1</v>
      </c>
      <c r="B268">
        <v>77</v>
      </c>
      <c r="D268">
        <v>2</v>
      </c>
      <c r="E268">
        <v>116</v>
      </c>
      <c r="G268">
        <v>3</v>
      </c>
      <c r="H268">
        <v>140</v>
      </c>
    </row>
    <row r="269" spans="1:8" x14ac:dyDescent="0.25">
      <c r="A269">
        <v>1</v>
      </c>
      <c r="B269">
        <v>57</v>
      </c>
      <c r="D269">
        <v>2</v>
      </c>
      <c r="E269">
        <v>84</v>
      </c>
      <c r="G269">
        <v>3</v>
      </c>
      <c r="H269">
        <v>154</v>
      </c>
    </row>
    <row r="270" spans="1:8" x14ac:dyDescent="0.25">
      <c r="A270">
        <v>1</v>
      </c>
      <c r="B270">
        <v>60</v>
      </c>
      <c r="D270">
        <v>2</v>
      </c>
      <c r="E270">
        <v>87</v>
      </c>
      <c r="G270">
        <v>3</v>
      </c>
      <c r="H270">
        <v>124</v>
      </c>
    </row>
    <row r="271" spans="1:8" x14ac:dyDescent="0.25">
      <c r="A271">
        <v>1</v>
      </c>
      <c r="B271">
        <v>73</v>
      </c>
      <c r="D271">
        <v>2</v>
      </c>
      <c r="E271">
        <v>84</v>
      </c>
      <c r="G271">
        <v>3</v>
      </c>
      <c r="H271">
        <v>106</v>
      </c>
    </row>
    <row r="272" spans="1:8" x14ac:dyDescent="0.25">
      <c r="A272">
        <v>1</v>
      </c>
      <c r="B272">
        <v>74</v>
      </c>
      <c r="D272">
        <v>2</v>
      </c>
      <c r="E272">
        <v>85</v>
      </c>
      <c r="G272">
        <v>3</v>
      </c>
      <c r="H272">
        <v>115</v>
      </c>
    </row>
    <row r="273" spans="1:8" x14ac:dyDescent="0.25">
      <c r="A273">
        <v>1</v>
      </c>
      <c r="B273">
        <v>69</v>
      </c>
      <c r="D273">
        <v>2</v>
      </c>
      <c r="E273">
        <v>93</v>
      </c>
      <c r="G273">
        <v>3</v>
      </c>
      <c r="H273">
        <v>129</v>
      </c>
    </row>
    <row r="274" spans="1:8" x14ac:dyDescent="0.25">
      <c r="A274">
        <v>1</v>
      </c>
      <c r="B274">
        <v>86</v>
      </c>
      <c r="D274">
        <v>2</v>
      </c>
      <c r="E274">
        <v>99</v>
      </c>
      <c r="G274">
        <v>3</v>
      </c>
      <c r="H274">
        <v>100</v>
      </c>
    </row>
    <row r="275" spans="1:8" x14ac:dyDescent="0.25">
      <c r="A275">
        <v>1</v>
      </c>
      <c r="B275">
        <v>50</v>
      </c>
      <c r="D275">
        <v>2</v>
      </c>
      <c r="E275">
        <v>112</v>
      </c>
      <c r="G275">
        <v>3</v>
      </c>
      <c r="H275">
        <v>111</v>
      </c>
    </row>
    <row r="276" spans="1:8" x14ac:dyDescent="0.25">
      <c r="A276">
        <v>1</v>
      </c>
      <c r="B276">
        <v>34</v>
      </c>
      <c r="D276">
        <v>2</v>
      </c>
      <c r="E276">
        <v>111</v>
      </c>
      <c r="G276">
        <v>3</v>
      </c>
      <c r="H276">
        <v>147</v>
      </c>
    </row>
    <row r="277" spans="1:8" x14ac:dyDescent="0.25">
      <c r="A277">
        <v>1</v>
      </c>
      <c r="B277">
        <v>47</v>
      </c>
      <c r="D277">
        <v>2</v>
      </c>
      <c r="E277">
        <v>77</v>
      </c>
      <c r="G277">
        <v>3</v>
      </c>
      <c r="H277">
        <v>108</v>
      </c>
    </row>
    <row r="278" spans="1:8" x14ac:dyDescent="0.25">
      <c r="A278">
        <v>1</v>
      </c>
      <c r="B278">
        <v>51</v>
      </c>
      <c r="D278">
        <v>2</v>
      </c>
      <c r="E278">
        <v>102</v>
      </c>
      <c r="G278">
        <v>3</v>
      </c>
      <c r="H278">
        <v>91</v>
      </c>
    </row>
    <row r="279" spans="1:8" x14ac:dyDescent="0.25">
      <c r="A279">
        <v>1</v>
      </c>
      <c r="B279">
        <v>56</v>
      </c>
      <c r="D279">
        <v>2</v>
      </c>
      <c r="E279">
        <v>104</v>
      </c>
      <c r="G279">
        <v>3</v>
      </c>
      <c r="H279">
        <v>103</v>
      </c>
    </row>
    <row r="280" spans="1:8" x14ac:dyDescent="0.25">
      <c r="A280">
        <v>1</v>
      </c>
      <c r="B280">
        <v>51</v>
      </c>
      <c r="D280">
        <v>2</v>
      </c>
      <c r="E280">
        <v>113</v>
      </c>
      <c r="G280">
        <v>3</v>
      </c>
      <c r="H280">
        <v>123</v>
      </c>
    </row>
    <row r="281" spans="1:8" x14ac:dyDescent="0.25">
      <c r="A281">
        <v>1</v>
      </c>
      <c r="B281">
        <v>91</v>
      </c>
      <c r="D281">
        <v>2</v>
      </c>
      <c r="E281">
        <v>85</v>
      </c>
      <c r="G281">
        <v>3</v>
      </c>
      <c r="H281">
        <v>125</v>
      </c>
    </row>
    <row r="282" spans="1:8" x14ac:dyDescent="0.25">
      <c r="A282">
        <v>1</v>
      </c>
      <c r="B282">
        <v>42</v>
      </c>
      <c r="D282">
        <v>2</v>
      </c>
      <c r="E282">
        <v>121</v>
      </c>
      <c r="G282">
        <v>3</v>
      </c>
      <c r="H282">
        <v>101</v>
      </c>
    </row>
    <row r="283" spans="1:8" x14ac:dyDescent="0.25">
      <c r="A283">
        <v>1</v>
      </c>
      <c r="B283">
        <v>44</v>
      </c>
      <c r="D283">
        <v>2</v>
      </c>
      <c r="E283">
        <v>104</v>
      </c>
      <c r="G283">
        <v>3</v>
      </c>
      <c r="H283">
        <v>140</v>
      </c>
    </row>
    <row r="284" spans="1:8" x14ac:dyDescent="0.25">
      <c r="A284">
        <v>1</v>
      </c>
      <c r="B284">
        <v>51</v>
      </c>
      <c r="D284">
        <v>2</v>
      </c>
      <c r="E284">
        <v>77</v>
      </c>
      <c r="G284">
        <v>3</v>
      </c>
      <c r="H284">
        <v>139</v>
      </c>
    </row>
    <row r="285" spans="1:8" x14ac:dyDescent="0.25">
      <c r="A285">
        <v>1</v>
      </c>
      <c r="B285">
        <v>41</v>
      </c>
      <c r="D285">
        <v>2</v>
      </c>
      <c r="E285">
        <v>97</v>
      </c>
      <c r="G285">
        <v>3</v>
      </c>
      <c r="H285">
        <v>68</v>
      </c>
    </row>
    <row r="286" spans="1:8" x14ac:dyDescent="0.25">
      <c r="A286">
        <v>1</v>
      </c>
      <c r="B286">
        <v>47</v>
      </c>
      <c r="D286">
        <v>2</v>
      </c>
      <c r="E286">
        <v>118</v>
      </c>
      <c r="G286">
        <v>3</v>
      </c>
      <c r="H286">
        <v>94</v>
      </c>
    </row>
    <row r="287" spans="1:8" x14ac:dyDescent="0.25">
      <c r="A287">
        <v>1</v>
      </c>
      <c r="B287">
        <v>40</v>
      </c>
      <c r="D287">
        <v>2</v>
      </c>
      <c r="E287">
        <v>91</v>
      </c>
      <c r="G287">
        <v>3</v>
      </c>
      <c r="H287">
        <v>127</v>
      </c>
    </row>
    <row r="288" spans="1:8" x14ac:dyDescent="0.25">
      <c r="A288">
        <v>1</v>
      </c>
      <c r="B288">
        <v>36</v>
      </c>
      <c r="D288">
        <v>2</v>
      </c>
      <c r="E288">
        <v>112</v>
      </c>
      <c r="G288">
        <v>3</v>
      </c>
      <c r="H288">
        <v>91</v>
      </c>
    </row>
    <row r="289" spans="1:8" x14ac:dyDescent="0.25">
      <c r="A289">
        <v>1</v>
      </c>
      <c r="B289">
        <v>28</v>
      </c>
      <c r="D289">
        <v>2</v>
      </c>
      <c r="E289">
        <v>116</v>
      </c>
      <c r="G289">
        <v>3</v>
      </c>
      <c r="H289">
        <v>111</v>
      </c>
    </row>
    <row r="290" spans="1:8" x14ac:dyDescent="0.25">
      <c r="A290">
        <v>1</v>
      </c>
      <c r="B290">
        <v>26</v>
      </c>
      <c r="D290">
        <v>2</v>
      </c>
      <c r="E290">
        <v>113</v>
      </c>
      <c r="G290">
        <v>3</v>
      </c>
      <c r="H290">
        <v>101</v>
      </c>
    </row>
    <row r="291" spans="1:8" x14ac:dyDescent="0.25">
      <c r="A291">
        <v>1</v>
      </c>
      <c r="B291">
        <v>33</v>
      </c>
      <c r="D291">
        <v>2</v>
      </c>
      <c r="E291">
        <v>89</v>
      </c>
      <c r="G291">
        <v>3</v>
      </c>
      <c r="H291">
        <v>122</v>
      </c>
    </row>
    <row r="292" spans="1:8" x14ac:dyDescent="0.25">
      <c r="A292">
        <v>1</v>
      </c>
      <c r="B292">
        <v>35</v>
      </c>
      <c r="D292">
        <v>2</v>
      </c>
      <c r="E292">
        <v>106</v>
      </c>
      <c r="G292">
        <v>3</v>
      </c>
      <c r="H292">
        <v>141</v>
      </c>
    </row>
    <row r="293" spans="1:8" x14ac:dyDescent="0.25">
      <c r="A293">
        <v>1</v>
      </c>
      <c r="B293">
        <v>25</v>
      </c>
      <c r="D293">
        <v>2</v>
      </c>
      <c r="E293">
        <v>109</v>
      </c>
      <c r="G293">
        <v>3</v>
      </c>
      <c r="H293">
        <v>126</v>
      </c>
    </row>
    <row r="294" spans="1:8" x14ac:dyDescent="0.25">
      <c r="A294">
        <v>1</v>
      </c>
      <c r="B294">
        <v>25</v>
      </c>
      <c r="D294">
        <v>2</v>
      </c>
      <c r="E294">
        <v>117</v>
      </c>
      <c r="G294">
        <v>3</v>
      </c>
      <c r="H294">
        <v>94</v>
      </c>
    </row>
    <row r="295" spans="1:8" x14ac:dyDescent="0.25">
      <c r="A295">
        <v>1</v>
      </c>
      <c r="B295">
        <v>35</v>
      </c>
      <c r="D295">
        <v>2</v>
      </c>
      <c r="E295">
        <v>104</v>
      </c>
      <c r="G295">
        <v>3</v>
      </c>
      <c r="H295">
        <v>127</v>
      </c>
    </row>
    <row r="296" spans="1:8" x14ac:dyDescent="0.25">
      <c r="A296">
        <v>1</v>
      </c>
      <c r="B296">
        <v>39</v>
      </c>
      <c r="D296">
        <v>2</v>
      </c>
      <c r="E296">
        <v>114</v>
      </c>
      <c r="G296">
        <v>3</v>
      </c>
      <c r="H296">
        <v>135</v>
      </c>
    </row>
    <row r="297" spans="1:8" x14ac:dyDescent="0.25">
      <c r="A297">
        <v>1</v>
      </c>
      <c r="B297">
        <v>39</v>
      </c>
      <c r="D297">
        <v>2</v>
      </c>
      <c r="E297">
        <v>63</v>
      </c>
      <c r="G297">
        <v>3</v>
      </c>
      <c r="H297">
        <v>89</v>
      </c>
    </row>
    <row r="298" spans="1:8" x14ac:dyDescent="0.25">
      <c r="A298">
        <v>1</v>
      </c>
      <c r="B298">
        <v>40</v>
      </c>
      <c r="D298">
        <v>2</v>
      </c>
      <c r="E298">
        <v>76</v>
      </c>
      <c r="G298">
        <v>3</v>
      </c>
      <c r="H298">
        <v>117</v>
      </c>
    </row>
    <row r="299" spans="1:8" x14ac:dyDescent="0.25">
      <c r="A299">
        <v>1</v>
      </c>
      <c r="B299">
        <v>34</v>
      </c>
      <c r="D299">
        <v>2</v>
      </c>
      <c r="E299">
        <v>71</v>
      </c>
      <c r="G299">
        <v>3</v>
      </c>
      <c r="H299">
        <v>92</v>
      </c>
    </row>
    <row r="300" spans="1:8" x14ac:dyDescent="0.25">
      <c r="A300">
        <v>1</v>
      </c>
      <c r="B300">
        <v>34</v>
      </c>
      <c r="D300">
        <v>2</v>
      </c>
      <c r="E300">
        <v>181</v>
      </c>
      <c r="G300">
        <v>3</v>
      </c>
      <c r="H300">
        <v>128</v>
      </c>
    </row>
    <row r="301" spans="1:8" x14ac:dyDescent="0.25">
      <c r="A301">
        <v>1</v>
      </c>
      <c r="B301">
        <v>25</v>
      </c>
      <c r="D301">
        <v>2</v>
      </c>
      <c r="E301">
        <v>147</v>
      </c>
      <c r="G301">
        <v>3</v>
      </c>
      <c r="H301">
        <v>102</v>
      </c>
    </row>
    <row r="302" spans="1:8" x14ac:dyDescent="0.25">
      <c r="A302">
        <v>1</v>
      </c>
      <c r="B302">
        <v>33</v>
      </c>
      <c r="D302">
        <v>2</v>
      </c>
      <c r="E302">
        <v>144</v>
      </c>
      <c r="G302">
        <v>3</v>
      </c>
      <c r="H302">
        <v>89</v>
      </c>
    </row>
    <row r="303" spans="1:8" x14ac:dyDescent="0.25">
      <c r="A303">
        <v>1</v>
      </c>
      <c r="B303">
        <v>38</v>
      </c>
      <c r="D303">
        <v>2</v>
      </c>
      <c r="E303">
        <v>118</v>
      </c>
      <c r="G303">
        <v>3</v>
      </c>
      <c r="H303">
        <v>104</v>
      </c>
    </row>
    <row r="304" spans="1:8" x14ac:dyDescent="0.25">
      <c r="A304">
        <v>1</v>
      </c>
      <c r="B304">
        <v>36</v>
      </c>
      <c r="D304">
        <v>2</v>
      </c>
      <c r="E304">
        <v>139</v>
      </c>
      <c r="G304">
        <v>3</v>
      </c>
      <c r="H304">
        <v>74</v>
      </c>
    </row>
    <row r="305" spans="1:8" x14ac:dyDescent="0.25">
      <c r="A305">
        <v>1</v>
      </c>
      <c r="B305">
        <v>23</v>
      </c>
      <c r="D305">
        <v>2</v>
      </c>
      <c r="E305">
        <v>116</v>
      </c>
      <c r="G305">
        <v>3</v>
      </c>
      <c r="H305">
        <v>108</v>
      </c>
    </row>
    <row r="306" spans="1:8" x14ac:dyDescent="0.25">
      <c r="A306">
        <v>1</v>
      </c>
      <c r="B306">
        <v>39</v>
      </c>
      <c r="D306">
        <v>2</v>
      </c>
      <c r="E306">
        <v>117</v>
      </c>
      <c r="G306">
        <v>3</v>
      </c>
      <c r="H306">
        <v>130</v>
      </c>
    </row>
    <row r="307" spans="1:8" x14ac:dyDescent="0.25">
      <c r="A307">
        <v>1</v>
      </c>
      <c r="B307">
        <v>25</v>
      </c>
      <c r="D307">
        <v>2</v>
      </c>
      <c r="E307">
        <v>133</v>
      </c>
      <c r="G307">
        <v>3</v>
      </c>
      <c r="H307">
        <v>119</v>
      </c>
    </row>
    <row r="308" spans="1:8" x14ac:dyDescent="0.25">
      <c r="A308">
        <v>1</v>
      </c>
      <c r="B308">
        <v>27</v>
      </c>
      <c r="D308">
        <v>2</v>
      </c>
      <c r="E308">
        <v>160</v>
      </c>
      <c r="G308">
        <v>3</v>
      </c>
      <c r="H308">
        <v>126</v>
      </c>
    </row>
    <row r="309" spans="1:8" x14ac:dyDescent="0.25">
      <c r="A309">
        <v>1</v>
      </c>
      <c r="B309">
        <v>24</v>
      </c>
      <c r="D309">
        <v>2</v>
      </c>
      <c r="E309">
        <v>140</v>
      </c>
      <c r="G309">
        <v>3</v>
      </c>
      <c r="H309">
        <v>87</v>
      </c>
    </row>
    <row r="310" spans="1:8" x14ac:dyDescent="0.25">
      <c r="A310">
        <v>1</v>
      </c>
      <c r="B310">
        <v>32</v>
      </c>
      <c r="D310">
        <v>2</v>
      </c>
      <c r="E310">
        <v>109</v>
      </c>
      <c r="G310">
        <v>3</v>
      </c>
      <c r="H310">
        <v>120</v>
      </c>
    </row>
    <row r="311" spans="1:8" x14ac:dyDescent="0.25">
      <c r="A311">
        <v>1</v>
      </c>
      <c r="B311">
        <v>20</v>
      </c>
      <c r="D311">
        <v>2</v>
      </c>
      <c r="E311">
        <v>116</v>
      </c>
      <c r="G311">
        <v>3</v>
      </c>
      <c r="H311">
        <v>40</v>
      </c>
    </row>
    <row r="312" spans="1:8" x14ac:dyDescent="0.25">
      <c r="A312">
        <v>1</v>
      </c>
      <c r="B312">
        <v>31</v>
      </c>
      <c r="D312">
        <v>2</v>
      </c>
      <c r="E312">
        <v>120</v>
      </c>
      <c r="G312">
        <v>3</v>
      </c>
      <c r="H312">
        <v>31</v>
      </c>
    </row>
    <row r="313" spans="1:8" x14ac:dyDescent="0.25">
      <c r="A313">
        <v>1</v>
      </c>
      <c r="B313">
        <v>27</v>
      </c>
      <c r="D313">
        <v>2</v>
      </c>
      <c r="E313">
        <v>113</v>
      </c>
      <c r="G313">
        <v>3</v>
      </c>
      <c r="H313">
        <v>26</v>
      </c>
    </row>
    <row r="314" spans="1:8" x14ac:dyDescent="0.25">
      <c r="A314">
        <v>1</v>
      </c>
      <c r="B314">
        <v>27</v>
      </c>
      <c r="D314">
        <v>2</v>
      </c>
      <c r="E314">
        <v>168</v>
      </c>
      <c r="G314">
        <v>3</v>
      </c>
      <c r="H314">
        <v>33</v>
      </c>
    </row>
    <row r="315" spans="1:8" x14ac:dyDescent="0.25">
      <c r="A315">
        <v>1</v>
      </c>
      <c r="B315">
        <v>30</v>
      </c>
      <c r="D315">
        <v>2</v>
      </c>
      <c r="E315">
        <v>131</v>
      </c>
      <c r="G315">
        <v>3</v>
      </c>
      <c r="H315">
        <v>36</v>
      </c>
    </row>
    <row r="316" spans="1:8" x14ac:dyDescent="0.25">
      <c r="A316">
        <v>1</v>
      </c>
      <c r="B316">
        <v>26</v>
      </c>
      <c r="D316">
        <v>2</v>
      </c>
      <c r="E316">
        <v>110</v>
      </c>
      <c r="G316">
        <v>3</v>
      </c>
      <c r="H316">
        <v>28</v>
      </c>
    </row>
    <row r="317" spans="1:8" x14ac:dyDescent="0.25">
      <c r="A317">
        <v>1</v>
      </c>
      <c r="B317">
        <v>28</v>
      </c>
      <c r="D317">
        <v>2</v>
      </c>
      <c r="E317">
        <v>148</v>
      </c>
      <c r="G317">
        <v>3</v>
      </c>
      <c r="H317">
        <v>26</v>
      </c>
    </row>
    <row r="318" spans="1:8" x14ac:dyDescent="0.25">
      <c r="A318">
        <v>1</v>
      </c>
      <c r="B318">
        <v>36</v>
      </c>
      <c r="D318">
        <v>2</v>
      </c>
      <c r="E318">
        <v>131</v>
      </c>
      <c r="G318">
        <v>3</v>
      </c>
      <c r="H318">
        <v>25</v>
      </c>
    </row>
    <row r="319" spans="1:8" x14ac:dyDescent="0.25">
      <c r="A319">
        <v>1</v>
      </c>
      <c r="B319">
        <v>35</v>
      </c>
      <c r="D319">
        <v>2</v>
      </c>
      <c r="E319">
        <v>116</v>
      </c>
      <c r="G319">
        <v>3</v>
      </c>
      <c r="H319">
        <v>20</v>
      </c>
    </row>
    <row r="320" spans="1:8" x14ac:dyDescent="0.25">
      <c r="A320">
        <v>1</v>
      </c>
      <c r="B320">
        <v>34</v>
      </c>
      <c r="D320">
        <v>2</v>
      </c>
      <c r="E320">
        <v>121</v>
      </c>
      <c r="G320">
        <v>3</v>
      </c>
      <c r="H320">
        <v>36</v>
      </c>
    </row>
    <row r="321" spans="1:8" x14ac:dyDescent="0.25">
      <c r="A321">
        <v>1</v>
      </c>
      <c r="B321">
        <v>25</v>
      </c>
      <c r="D321">
        <v>2</v>
      </c>
      <c r="E321">
        <v>131</v>
      </c>
      <c r="G321">
        <v>3</v>
      </c>
      <c r="H321">
        <v>30</v>
      </c>
    </row>
    <row r="322" spans="1:8" x14ac:dyDescent="0.25">
      <c r="A322">
        <v>1</v>
      </c>
      <c r="B322">
        <v>26</v>
      </c>
      <c r="D322">
        <v>2</v>
      </c>
      <c r="E322">
        <v>131</v>
      </c>
      <c r="G322">
        <v>3</v>
      </c>
      <c r="H322">
        <v>24</v>
      </c>
    </row>
    <row r="323" spans="1:8" x14ac:dyDescent="0.25">
      <c r="A323">
        <v>1</v>
      </c>
      <c r="B323">
        <v>21</v>
      </c>
      <c r="D323">
        <v>2</v>
      </c>
      <c r="E323">
        <v>173</v>
      </c>
      <c r="G323">
        <v>3</v>
      </c>
      <c r="H323">
        <v>27</v>
      </c>
    </row>
    <row r="324" spans="1:8" x14ac:dyDescent="0.25">
      <c r="A324">
        <v>1</v>
      </c>
      <c r="B324">
        <v>39</v>
      </c>
      <c r="D324">
        <v>2</v>
      </c>
      <c r="E324">
        <v>108</v>
      </c>
      <c r="G324">
        <v>3</v>
      </c>
      <c r="H324">
        <v>35</v>
      </c>
    </row>
    <row r="325" spans="1:8" x14ac:dyDescent="0.25">
      <c r="A325">
        <v>1</v>
      </c>
      <c r="B325">
        <v>40</v>
      </c>
      <c r="D325">
        <v>2</v>
      </c>
      <c r="E325">
        <v>111</v>
      </c>
      <c r="G325">
        <v>3</v>
      </c>
      <c r="H325">
        <v>39</v>
      </c>
    </row>
    <row r="326" spans="1:8" x14ac:dyDescent="0.25">
      <c r="A326">
        <v>1</v>
      </c>
      <c r="B326">
        <v>32</v>
      </c>
      <c r="D326">
        <v>2</v>
      </c>
      <c r="E326">
        <v>135</v>
      </c>
      <c r="G326">
        <v>3</v>
      </c>
      <c r="H326">
        <v>30</v>
      </c>
    </row>
    <row r="327" spans="1:8" x14ac:dyDescent="0.25">
      <c r="A327">
        <v>1</v>
      </c>
      <c r="B327">
        <v>43</v>
      </c>
      <c r="D327">
        <v>2</v>
      </c>
      <c r="E327">
        <v>131</v>
      </c>
      <c r="G327">
        <v>3</v>
      </c>
      <c r="H327">
        <v>26</v>
      </c>
    </row>
    <row r="328" spans="1:8" x14ac:dyDescent="0.25">
      <c r="A328">
        <v>1</v>
      </c>
      <c r="B328">
        <v>44</v>
      </c>
      <c r="D328">
        <v>2</v>
      </c>
      <c r="E328">
        <v>139</v>
      </c>
      <c r="G328">
        <v>3</v>
      </c>
      <c r="H328">
        <v>27</v>
      </c>
    </row>
    <row r="329" spans="1:8" x14ac:dyDescent="0.25">
      <c r="A329">
        <v>1</v>
      </c>
      <c r="B329">
        <v>50</v>
      </c>
      <c r="D329">
        <v>2</v>
      </c>
      <c r="E329">
        <v>130</v>
      </c>
      <c r="G329">
        <v>3</v>
      </c>
      <c r="H329">
        <v>37</v>
      </c>
    </row>
    <row r="330" spans="1:8" x14ac:dyDescent="0.25">
      <c r="A330">
        <v>1</v>
      </c>
      <c r="B330">
        <v>36</v>
      </c>
      <c r="D330">
        <v>2</v>
      </c>
      <c r="E330">
        <v>117</v>
      </c>
      <c r="G330">
        <v>3</v>
      </c>
      <c r="H330">
        <v>23</v>
      </c>
    </row>
    <row r="331" spans="1:8" x14ac:dyDescent="0.25">
      <c r="A331">
        <v>1</v>
      </c>
      <c r="B331">
        <v>32</v>
      </c>
      <c r="D331">
        <v>2</v>
      </c>
      <c r="E331">
        <v>118</v>
      </c>
      <c r="G331">
        <v>3</v>
      </c>
      <c r="H331">
        <v>27</v>
      </c>
    </row>
    <row r="332" spans="1:8" x14ac:dyDescent="0.25">
      <c r="A332">
        <v>1</v>
      </c>
      <c r="B332">
        <v>29</v>
      </c>
      <c r="D332">
        <v>2</v>
      </c>
      <c r="E332">
        <v>129</v>
      </c>
      <c r="G332">
        <v>3</v>
      </c>
      <c r="H332">
        <v>25</v>
      </c>
    </row>
    <row r="333" spans="1:8" x14ac:dyDescent="0.25">
      <c r="A333">
        <v>1</v>
      </c>
      <c r="B333">
        <v>52</v>
      </c>
      <c r="D333">
        <v>2</v>
      </c>
      <c r="E333">
        <v>110</v>
      </c>
      <c r="G333">
        <v>3</v>
      </c>
      <c r="H333">
        <v>37</v>
      </c>
    </row>
    <row r="334" spans="1:8" x14ac:dyDescent="0.25">
      <c r="A334">
        <v>1</v>
      </c>
      <c r="B334">
        <v>52</v>
      </c>
      <c r="D334">
        <v>2</v>
      </c>
      <c r="E334">
        <v>148</v>
      </c>
      <c r="G334">
        <v>3</v>
      </c>
      <c r="H334">
        <v>20</v>
      </c>
    </row>
    <row r="335" spans="1:8" x14ac:dyDescent="0.25">
      <c r="A335">
        <v>1</v>
      </c>
      <c r="B335">
        <v>41</v>
      </c>
      <c r="D335">
        <v>2</v>
      </c>
      <c r="E335">
        <v>108</v>
      </c>
      <c r="G335">
        <v>3</v>
      </c>
      <c r="H335">
        <v>25</v>
      </c>
    </row>
    <row r="336" spans="1:8" x14ac:dyDescent="0.25">
      <c r="A336">
        <v>1</v>
      </c>
      <c r="B336">
        <v>31</v>
      </c>
      <c r="D336">
        <v>2</v>
      </c>
      <c r="E336">
        <v>127</v>
      </c>
      <c r="G336">
        <v>3</v>
      </c>
      <c r="H336">
        <v>23</v>
      </c>
    </row>
    <row r="337" spans="1:8" x14ac:dyDescent="0.25">
      <c r="A337">
        <v>1</v>
      </c>
      <c r="B337">
        <v>38</v>
      </c>
      <c r="D337">
        <v>2</v>
      </c>
      <c r="E337">
        <v>170</v>
      </c>
      <c r="G337">
        <v>3</v>
      </c>
      <c r="H337">
        <v>53</v>
      </c>
    </row>
    <row r="338" spans="1:8" x14ac:dyDescent="0.25">
      <c r="A338">
        <v>1</v>
      </c>
      <c r="B338">
        <v>41</v>
      </c>
      <c r="D338">
        <v>2</v>
      </c>
      <c r="E338">
        <v>142</v>
      </c>
      <c r="G338">
        <v>3</v>
      </c>
      <c r="H338">
        <v>32</v>
      </c>
    </row>
    <row r="339" spans="1:8" x14ac:dyDescent="0.25">
      <c r="A339">
        <v>1</v>
      </c>
      <c r="B339">
        <v>48</v>
      </c>
      <c r="D339">
        <v>2</v>
      </c>
      <c r="E339">
        <v>135</v>
      </c>
      <c r="G339">
        <v>3</v>
      </c>
      <c r="H339">
        <v>33</v>
      </c>
    </row>
    <row r="340" spans="1:8" x14ac:dyDescent="0.25">
      <c r="A340">
        <v>1</v>
      </c>
      <c r="B340">
        <v>103</v>
      </c>
      <c r="D340">
        <v>2</v>
      </c>
      <c r="E340">
        <v>105</v>
      </c>
      <c r="G340">
        <v>3</v>
      </c>
      <c r="H340">
        <v>55</v>
      </c>
    </row>
    <row r="341" spans="1:8" x14ac:dyDescent="0.25">
      <c r="A341">
        <v>1</v>
      </c>
      <c r="B341">
        <v>121</v>
      </c>
      <c r="D341">
        <v>2</v>
      </c>
      <c r="E341">
        <v>131</v>
      </c>
      <c r="G341">
        <v>3</v>
      </c>
      <c r="H341">
        <v>50</v>
      </c>
    </row>
    <row r="342" spans="1:8" x14ac:dyDescent="0.25">
      <c r="A342">
        <v>1</v>
      </c>
      <c r="B342">
        <v>90</v>
      </c>
      <c r="D342">
        <v>2</v>
      </c>
      <c r="E342">
        <v>138</v>
      </c>
      <c r="G342">
        <v>3</v>
      </c>
      <c r="H342">
        <v>35</v>
      </c>
    </row>
    <row r="343" spans="1:8" x14ac:dyDescent="0.25">
      <c r="A343">
        <v>1</v>
      </c>
      <c r="B343">
        <v>54</v>
      </c>
      <c r="D343">
        <v>2</v>
      </c>
      <c r="E343">
        <v>116</v>
      </c>
      <c r="G343">
        <v>3</v>
      </c>
      <c r="H343">
        <v>45</v>
      </c>
    </row>
    <row r="344" spans="1:8" x14ac:dyDescent="0.25">
      <c r="A344">
        <v>1</v>
      </c>
      <c r="B344">
        <v>93</v>
      </c>
      <c r="D344">
        <v>2</v>
      </c>
      <c r="E344">
        <v>155</v>
      </c>
      <c r="G344">
        <v>3</v>
      </c>
      <c r="H344">
        <v>41</v>
      </c>
    </row>
    <row r="345" spans="1:8" x14ac:dyDescent="0.25">
      <c r="A345">
        <v>1</v>
      </c>
      <c r="B345">
        <v>117</v>
      </c>
      <c r="D345">
        <v>2</v>
      </c>
      <c r="E345">
        <v>81</v>
      </c>
      <c r="G345">
        <v>3</v>
      </c>
      <c r="H345">
        <v>48</v>
      </c>
    </row>
    <row r="346" spans="1:8" x14ac:dyDescent="0.25">
      <c r="A346">
        <v>1</v>
      </c>
      <c r="B346">
        <v>76</v>
      </c>
      <c r="D346">
        <v>2</v>
      </c>
      <c r="E346">
        <v>115</v>
      </c>
      <c r="G346">
        <v>3</v>
      </c>
      <c r="H346">
        <v>37</v>
      </c>
    </row>
    <row r="347" spans="1:8" x14ac:dyDescent="0.25">
      <c r="A347">
        <v>1</v>
      </c>
      <c r="B347">
        <v>85</v>
      </c>
      <c r="D347">
        <v>2</v>
      </c>
      <c r="E347">
        <v>120</v>
      </c>
      <c r="G347">
        <v>3</v>
      </c>
      <c r="H347">
        <v>31</v>
      </c>
    </row>
    <row r="348" spans="1:8" x14ac:dyDescent="0.25">
      <c r="A348">
        <v>1</v>
      </c>
      <c r="B348">
        <v>113</v>
      </c>
      <c r="D348">
        <v>2</v>
      </c>
      <c r="E348">
        <v>112</v>
      </c>
      <c r="G348">
        <v>3</v>
      </c>
      <c r="H348">
        <v>44</v>
      </c>
    </row>
    <row r="349" spans="1:8" x14ac:dyDescent="0.25">
      <c r="A349">
        <v>1</v>
      </c>
      <c r="B349">
        <v>99</v>
      </c>
      <c r="D349">
        <v>2</v>
      </c>
      <c r="E349">
        <v>136</v>
      </c>
      <c r="G349">
        <v>3</v>
      </c>
      <c r="H349">
        <v>41</v>
      </c>
    </row>
    <row r="350" spans="1:8" x14ac:dyDescent="0.25">
      <c r="A350">
        <v>1</v>
      </c>
      <c r="B350">
        <v>109</v>
      </c>
      <c r="D350">
        <v>2</v>
      </c>
      <c r="E350">
        <v>165</v>
      </c>
      <c r="G350">
        <v>3</v>
      </c>
      <c r="H350">
        <v>44</v>
      </c>
    </row>
    <row r="351" spans="1:8" x14ac:dyDescent="0.25">
      <c r="A351">
        <v>1</v>
      </c>
      <c r="B351">
        <v>104</v>
      </c>
      <c r="D351">
        <v>2</v>
      </c>
      <c r="E351">
        <v>118</v>
      </c>
      <c r="G351">
        <v>3</v>
      </c>
      <c r="H351">
        <v>37</v>
      </c>
    </row>
    <row r="352" spans="1:8" x14ac:dyDescent="0.25">
      <c r="A352">
        <v>1</v>
      </c>
      <c r="B352">
        <v>103</v>
      </c>
      <c r="D352">
        <v>2</v>
      </c>
      <c r="E352">
        <v>112</v>
      </c>
      <c r="G352">
        <v>3</v>
      </c>
      <c r="H352">
        <v>59</v>
      </c>
    </row>
    <row r="353" spans="1:8" x14ac:dyDescent="0.25">
      <c r="A353">
        <v>1</v>
      </c>
      <c r="B353">
        <v>99</v>
      </c>
      <c r="D353">
        <v>2</v>
      </c>
      <c r="E353">
        <v>98</v>
      </c>
      <c r="G353">
        <v>3</v>
      </c>
      <c r="H353">
        <v>92</v>
      </c>
    </row>
    <row r="354" spans="1:8" x14ac:dyDescent="0.25">
      <c r="A354">
        <v>1</v>
      </c>
      <c r="B354">
        <v>119</v>
      </c>
      <c r="D354">
        <v>2</v>
      </c>
      <c r="E354">
        <v>106</v>
      </c>
      <c r="G354">
        <v>3</v>
      </c>
      <c r="H354">
        <v>72</v>
      </c>
    </row>
    <row r="355" spans="1:8" x14ac:dyDescent="0.25">
      <c r="A355">
        <v>1</v>
      </c>
      <c r="B355">
        <v>88</v>
      </c>
      <c r="D355">
        <v>2</v>
      </c>
      <c r="E355">
        <v>90</v>
      </c>
      <c r="G355">
        <v>3</v>
      </c>
      <c r="H355">
        <v>96</v>
      </c>
    </row>
    <row r="356" spans="1:8" x14ac:dyDescent="0.25">
      <c r="A356">
        <v>1</v>
      </c>
      <c r="B356">
        <v>107</v>
      </c>
      <c r="D356">
        <v>2</v>
      </c>
      <c r="E356">
        <v>127</v>
      </c>
      <c r="G356">
        <v>3</v>
      </c>
      <c r="H356">
        <v>105</v>
      </c>
    </row>
    <row r="357" spans="1:8" x14ac:dyDescent="0.25">
      <c r="A357">
        <v>1</v>
      </c>
      <c r="B357">
        <v>68</v>
      </c>
      <c r="D357">
        <v>2</v>
      </c>
      <c r="E357">
        <v>74</v>
      </c>
      <c r="G357">
        <v>3</v>
      </c>
      <c r="H357">
        <v>63</v>
      </c>
    </row>
    <row r="358" spans="1:8" x14ac:dyDescent="0.25">
      <c r="A358">
        <v>1</v>
      </c>
      <c r="B358">
        <v>100</v>
      </c>
      <c r="D358">
        <v>2</v>
      </c>
      <c r="E358">
        <v>24</v>
      </c>
      <c r="G358">
        <v>3</v>
      </c>
      <c r="H358">
        <v>96</v>
      </c>
    </row>
    <row r="359" spans="1:8" x14ac:dyDescent="0.25">
      <c r="A359">
        <v>1</v>
      </c>
      <c r="B359">
        <v>85</v>
      </c>
      <c r="D359">
        <v>2</v>
      </c>
      <c r="E359">
        <v>33</v>
      </c>
      <c r="G359">
        <v>3</v>
      </c>
      <c r="H359">
        <v>110</v>
      </c>
    </row>
    <row r="360" spans="1:8" x14ac:dyDescent="0.25">
      <c r="A360">
        <v>1</v>
      </c>
      <c r="B360">
        <v>77</v>
      </c>
      <c r="D360">
        <v>2</v>
      </c>
      <c r="E360">
        <v>35</v>
      </c>
      <c r="G360">
        <v>3</v>
      </c>
      <c r="H360">
        <v>74</v>
      </c>
    </row>
    <row r="361" spans="1:8" x14ac:dyDescent="0.25">
      <c r="A361">
        <v>1</v>
      </c>
      <c r="B361">
        <v>107</v>
      </c>
      <c r="D361">
        <v>2</v>
      </c>
      <c r="E361">
        <v>22</v>
      </c>
      <c r="G361">
        <v>3</v>
      </c>
      <c r="H361">
        <v>68</v>
      </c>
    </row>
    <row r="362" spans="1:8" x14ac:dyDescent="0.25">
      <c r="A362">
        <v>1</v>
      </c>
      <c r="B362">
        <v>87</v>
      </c>
      <c r="D362">
        <v>2</v>
      </c>
      <c r="E362">
        <v>22</v>
      </c>
      <c r="G362">
        <v>3</v>
      </c>
      <c r="H362">
        <v>67</v>
      </c>
    </row>
    <row r="363" spans="1:8" x14ac:dyDescent="0.25">
      <c r="A363">
        <v>1</v>
      </c>
      <c r="B363">
        <v>112</v>
      </c>
      <c r="D363">
        <v>2</v>
      </c>
      <c r="E363">
        <v>38</v>
      </c>
      <c r="G363">
        <v>3</v>
      </c>
      <c r="H363">
        <v>87</v>
      </c>
    </row>
    <row r="364" spans="1:8" x14ac:dyDescent="0.25">
      <c r="A364">
        <v>1</v>
      </c>
      <c r="B364">
        <v>91</v>
      </c>
      <c r="D364">
        <v>2</v>
      </c>
      <c r="E364">
        <v>27</v>
      </c>
      <c r="G364">
        <v>3</v>
      </c>
      <c r="H364">
        <v>103</v>
      </c>
    </row>
    <row r="365" spans="1:8" x14ac:dyDescent="0.25">
      <c r="A365">
        <v>1</v>
      </c>
      <c r="B365">
        <v>89</v>
      </c>
      <c r="D365">
        <v>2</v>
      </c>
      <c r="E365">
        <v>35</v>
      </c>
      <c r="G365">
        <v>3</v>
      </c>
      <c r="H365">
        <v>71</v>
      </c>
    </row>
    <row r="366" spans="1:8" x14ac:dyDescent="0.25">
      <c r="A366">
        <v>1</v>
      </c>
      <c r="B366">
        <v>101</v>
      </c>
      <c r="D366">
        <v>2</v>
      </c>
      <c r="E366">
        <v>28</v>
      </c>
      <c r="G366">
        <v>3</v>
      </c>
      <c r="H366">
        <v>126</v>
      </c>
    </row>
    <row r="367" spans="1:8" x14ac:dyDescent="0.25">
      <c r="A367">
        <v>1</v>
      </c>
      <c r="B367">
        <v>103</v>
      </c>
      <c r="D367">
        <v>2</v>
      </c>
      <c r="E367">
        <v>32</v>
      </c>
      <c r="G367">
        <v>3</v>
      </c>
      <c r="H367">
        <v>84</v>
      </c>
    </row>
    <row r="368" spans="1:8" x14ac:dyDescent="0.25">
      <c r="A368">
        <v>1</v>
      </c>
      <c r="B368">
        <v>93</v>
      </c>
      <c r="D368">
        <v>2</v>
      </c>
      <c r="E368">
        <v>40</v>
      </c>
      <c r="G368">
        <v>3</v>
      </c>
      <c r="H368">
        <v>88</v>
      </c>
    </row>
    <row r="369" spans="1:8" x14ac:dyDescent="0.25">
      <c r="A369">
        <v>1</v>
      </c>
      <c r="B369">
        <v>76</v>
      </c>
      <c r="D369">
        <v>2</v>
      </c>
      <c r="E369">
        <v>31</v>
      </c>
      <c r="G369">
        <v>3</v>
      </c>
      <c r="H369">
        <v>66</v>
      </c>
    </row>
    <row r="370" spans="1:8" x14ac:dyDescent="0.25">
      <c r="A370">
        <v>1</v>
      </c>
      <c r="B370">
        <v>65</v>
      </c>
      <c r="D370">
        <v>2</v>
      </c>
      <c r="E370">
        <v>36</v>
      </c>
      <c r="G370">
        <v>3</v>
      </c>
      <c r="H370">
        <v>98</v>
      </c>
    </row>
    <row r="371" spans="1:8" x14ac:dyDescent="0.25">
      <c r="A371">
        <v>1</v>
      </c>
      <c r="B371">
        <v>94</v>
      </c>
      <c r="D371">
        <v>2</v>
      </c>
      <c r="E371">
        <v>38</v>
      </c>
      <c r="G371">
        <v>3</v>
      </c>
      <c r="H371">
        <v>87</v>
      </c>
    </row>
    <row r="372" spans="1:8" x14ac:dyDescent="0.25">
      <c r="A372">
        <v>1</v>
      </c>
      <c r="B372">
        <v>104</v>
      </c>
      <c r="D372">
        <v>2</v>
      </c>
      <c r="E372">
        <v>39</v>
      </c>
      <c r="G372">
        <v>3</v>
      </c>
      <c r="H372">
        <v>81</v>
      </c>
    </row>
    <row r="373" spans="1:8" x14ac:dyDescent="0.25">
      <c r="A373">
        <v>1</v>
      </c>
      <c r="B373">
        <v>98</v>
      </c>
      <c r="D373">
        <v>2</v>
      </c>
      <c r="E373">
        <v>24</v>
      </c>
      <c r="G373">
        <v>3</v>
      </c>
      <c r="H373">
        <v>73</v>
      </c>
    </row>
    <row r="374" spans="1:8" x14ac:dyDescent="0.25">
      <c r="A374">
        <v>1</v>
      </c>
      <c r="B374">
        <v>110</v>
      </c>
      <c r="D374">
        <v>2</v>
      </c>
      <c r="E374">
        <v>21</v>
      </c>
      <c r="G374">
        <v>3</v>
      </c>
      <c r="H374">
        <v>112</v>
      </c>
    </row>
    <row r="375" spans="1:8" x14ac:dyDescent="0.25">
      <c r="A375">
        <v>1</v>
      </c>
      <c r="B375">
        <v>96</v>
      </c>
      <c r="D375">
        <v>2</v>
      </c>
      <c r="E375">
        <v>35</v>
      </c>
      <c r="G375">
        <v>3</v>
      </c>
      <c r="H375">
        <v>119</v>
      </c>
    </row>
    <row r="376" spans="1:8" x14ac:dyDescent="0.25">
      <c r="A376">
        <v>1</v>
      </c>
      <c r="B376">
        <v>83</v>
      </c>
      <c r="D376">
        <v>2</v>
      </c>
      <c r="E376">
        <v>46</v>
      </c>
      <c r="G376">
        <v>3</v>
      </c>
      <c r="H376">
        <v>106</v>
      </c>
    </row>
    <row r="377" spans="1:8" x14ac:dyDescent="0.25">
      <c r="A377">
        <v>1</v>
      </c>
      <c r="B377">
        <v>69</v>
      </c>
      <c r="D377">
        <v>2</v>
      </c>
      <c r="E377">
        <v>38</v>
      </c>
      <c r="G377">
        <v>3</v>
      </c>
      <c r="H377">
        <v>112</v>
      </c>
    </row>
    <row r="378" spans="1:8" x14ac:dyDescent="0.25">
      <c r="A378">
        <v>1</v>
      </c>
      <c r="B378">
        <v>99</v>
      </c>
      <c r="D378">
        <v>2</v>
      </c>
      <c r="E378">
        <v>40</v>
      </c>
      <c r="G378">
        <v>3</v>
      </c>
      <c r="H378">
        <v>103</v>
      </c>
    </row>
    <row r="379" spans="1:8" x14ac:dyDescent="0.25">
      <c r="A379">
        <v>1</v>
      </c>
      <c r="B379">
        <v>93</v>
      </c>
      <c r="D379">
        <v>2</v>
      </c>
      <c r="E379">
        <v>46</v>
      </c>
      <c r="G379">
        <v>3</v>
      </c>
      <c r="H379">
        <v>115</v>
      </c>
    </row>
    <row r="380" spans="1:8" x14ac:dyDescent="0.25">
      <c r="A380">
        <v>1</v>
      </c>
      <c r="B380">
        <v>185</v>
      </c>
      <c r="D380">
        <v>2</v>
      </c>
      <c r="E380">
        <v>45</v>
      </c>
      <c r="G380">
        <v>3</v>
      </c>
      <c r="H380">
        <v>110</v>
      </c>
    </row>
    <row r="381" spans="1:8" x14ac:dyDescent="0.25">
      <c r="A381">
        <v>1</v>
      </c>
      <c r="B381">
        <v>136</v>
      </c>
      <c r="D381">
        <v>2</v>
      </c>
      <c r="E381">
        <v>40</v>
      </c>
      <c r="G381">
        <v>3</v>
      </c>
      <c r="H381">
        <v>92</v>
      </c>
    </row>
    <row r="382" spans="1:8" x14ac:dyDescent="0.25">
      <c r="A382">
        <v>1</v>
      </c>
      <c r="B382">
        <v>182</v>
      </c>
      <c r="D382">
        <v>2</v>
      </c>
      <c r="E382">
        <v>43</v>
      </c>
      <c r="G382">
        <v>3</v>
      </c>
      <c r="H382">
        <v>106</v>
      </c>
    </row>
    <row r="383" spans="1:8" x14ac:dyDescent="0.25">
      <c r="A383">
        <v>1</v>
      </c>
      <c r="B383">
        <v>131</v>
      </c>
      <c r="D383">
        <v>2</v>
      </c>
      <c r="E383">
        <v>38</v>
      </c>
      <c r="G383">
        <v>3</v>
      </c>
      <c r="H383">
        <v>108</v>
      </c>
    </row>
    <row r="384" spans="1:8" x14ac:dyDescent="0.25">
      <c r="A384">
        <v>1</v>
      </c>
      <c r="B384">
        <v>155</v>
      </c>
      <c r="D384">
        <v>2</v>
      </c>
      <c r="E384">
        <v>50</v>
      </c>
      <c r="G384">
        <v>3</v>
      </c>
      <c r="H384">
        <v>102</v>
      </c>
    </row>
    <row r="385" spans="1:8" x14ac:dyDescent="0.25">
      <c r="A385">
        <v>1</v>
      </c>
      <c r="B385">
        <v>133</v>
      </c>
      <c r="D385">
        <v>2</v>
      </c>
      <c r="E385">
        <v>52</v>
      </c>
      <c r="G385">
        <v>3</v>
      </c>
      <c r="H385">
        <v>74</v>
      </c>
    </row>
    <row r="386" spans="1:8" x14ac:dyDescent="0.25">
      <c r="A386">
        <v>1</v>
      </c>
      <c r="B386">
        <v>133</v>
      </c>
      <c r="D386">
        <v>2</v>
      </c>
      <c r="E386">
        <v>40</v>
      </c>
      <c r="G386">
        <v>3</v>
      </c>
      <c r="H386">
        <v>83</v>
      </c>
    </row>
    <row r="387" spans="1:8" x14ac:dyDescent="0.25">
      <c r="A387">
        <v>1</v>
      </c>
      <c r="B387">
        <v>115</v>
      </c>
      <c r="D387">
        <v>2</v>
      </c>
      <c r="E387">
        <v>51</v>
      </c>
      <c r="G387">
        <v>3</v>
      </c>
      <c r="H387">
        <v>111</v>
      </c>
    </row>
    <row r="388" spans="1:8" x14ac:dyDescent="0.25">
      <c r="A388">
        <v>1</v>
      </c>
      <c r="B388">
        <v>174</v>
      </c>
      <c r="D388">
        <v>2</v>
      </c>
      <c r="E388">
        <v>35</v>
      </c>
      <c r="G388">
        <v>3</v>
      </c>
      <c r="H388">
        <v>102</v>
      </c>
    </row>
    <row r="389" spans="1:8" x14ac:dyDescent="0.25">
      <c r="A389">
        <v>1</v>
      </c>
      <c r="B389">
        <v>166</v>
      </c>
      <c r="D389">
        <v>2</v>
      </c>
      <c r="E389">
        <v>39</v>
      </c>
      <c r="G389">
        <v>3</v>
      </c>
      <c r="H389">
        <v>94</v>
      </c>
    </row>
    <row r="390" spans="1:8" x14ac:dyDescent="0.25">
      <c r="A390">
        <v>1</v>
      </c>
      <c r="B390">
        <v>113</v>
      </c>
      <c r="D390">
        <v>2</v>
      </c>
      <c r="E390">
        <v>40</v>
      </c>
      <c r="G390">
        <v>3</v>
      </c>
      <c r="H390">
        <v>84</v>
      </c>
    </row>
    <row r="391" spans="1:8" x14ac:dyDescent="0.25">
      <c r="A391">
        <v>1</v>
      </c>
      <c r="B391">
        <v>152</v>
      </c>
      <c r="D391">
        <v>2</v>
      </c>
      <c r="E391">
        <v>104</v>
      </c>
      <c r="G391">
        <v>3</v>
      </c>
      <c r="H391">
        <v>92</v>
      </c>
    </row>
    <row r="392" spans="1:8" x14ac:dyDescent="0.25">
      <c r="A392">
        <v>1</v>
      </c>
      <c r="B392">
        <v>132</v>
      </c>
      <c r="D392">
        <v>2</v>
      </c>
      <c r="E392">
        <v>101</v>
      </c>
      <c r="G392">
        <v>3</v>
      </c>
      <c r="H392">
        <v>93</v>
      </c>
    </row>
    <row r="393" spans="1:8" x14ac:dyDescent="0.25">
      <c r="A393">
        <v>1</v>
      </c>
      <c r="B393">
        <v>142</v>
      </c>
      <c r="D393">
        <v>2</v>
      </c>
      <c r="E393">
        <v>103</v>
      </c>
      <c r="G393">
        <v>3</v>
      </c>
      <c r="H393">
        <v>183</v>
      </c>
    </row>
    <row r="394" spans="1:8" x14ac:dyDescent="0.25">
      <c r="A394">
        <v>1</v>
      </c>
      <c r="B394">
        <v>194</v>
      </c>
      <c r="D394">
        <v>2</v>
      </c>
      <c r="E394">
        <v>76</v>
      </c>
      <c r="G394">
        <v>3</v>
      </c>
      <c r="H394">
        <v>184</v>
      </c>
    </row>
    <row r="395" spans="1:8" x14ac:dyDescent="0.25">
      <c r="A395">
        <v>1</v>
      </c>
      <c r="B395">
        <v>133</v>
      </c>
      <c r="D395">
        <v>2</v>
      </c>
      <c r="E395">
        <v>86</v>
      </c>
      <c r="G395">
        <v>3</v>
      </c>
      <c r="H395">
        <v>114</v>
      </c>
    </row>
    <row r="396" spans="1:8" x14ac:dyDescent="0.25">
      <c r="A396">
        <v>1</v>
      </c>
      <c r="B396">
        <v>178</v>
      </c>
      <c r="D396">
        <v>2</v>
      </c>
      <c r="E396">
        <v>94</v>
      </c>
      <c r="G396">
        <v>3</v>
      </c>
      <c r="H396">
        <v>203</v>
      </c>
    </row>
    <row r="397" spans="1:8" x14ac:dyDescent="0.25">
      <c r="A397">
        <v>1</v>
      </c>
      <c r="B397">
        <v>160</v>
      </c>
      <c r="D397">
        <v>2</v>
      </c>
      <c r="E397">
        <v>72</v>
      </c>
      <c r="G397">
        <v>3</v>
      </c>
      <c r="H397">
        <v>157</v>
      </c>
    </row>
    <row r="398" spans="1:8" x14ac:dyDescent="0.25">
      <c r="A398">
        <v>1</v>
      </c>
      <c r="B398">
        <v>138</v>
      </c>
      <c r="D398">
        <v>2</v>
      </c>
      <c r="E398">
        <v>103</v>
      </c>
      <c r="G398">
        <v>3</v>
      </c>
      <c r="H398">
        <v>147</v>
      </c>
    </row>
    <row r="399" spans="1:8" x14ac:dyDescent="0.25">
      <c r="A399">
        <v>1</v>
      </c>
      <c r="B399">
        <v>125</v>
      </c>
      <c r="D399">
        <v>2</v>
      </c>
      <c r="E399">
        <v>104</v>
      </c>
      <c r="G399">
        <v>3</v>
      </c>
      <c r="H399">
        <v>160</v>
      </c>
    </row>
    <row r="400" spans="1:8" x14ac:dyDescent="0.25">
      <c r="A400">
        <v>1</v>
      </c>
      <c r="B400">
        <v>139</v>
      </c>
      <c r="D400">
        <v>2</v>
      </c>
      <c r="E400">
        <v>108</v>
      </c>
      <c r="G400">
        <v>3</v>
      </c>
      <c r="H400">
        <v>179</v>
      </c>
    </row>
    <row r="401" spans="1:8" x14ac:dyDescent="0.25">
      <c r="A401">
        <v>1</v>
      </c>
      <c r="B401">
        <v>165</v>
      </c>
      <c r="D401">
        <v>2</v>
      </c>
      <c r="E401">
        <v>100</v>
      </c>
      <c r="G401">
        <v>3</v>
      </c>
      <c r="H401">
        <v>174</v>
      </c>
    </row>
    <row r="402" spans="1:8" x14ac:dyDescent="0.25">
      <c r="A402">
        <v>1</v>
      </c>
      <c r="B402">
        <v>126</v>
      </c>
      <c r="D402">
        <v>2</v>
      </c>
      <c r="E402">
        <v>93</v>
      </c>
      <c r="G402">
        <v>3</v>
      </c>
      <c r="H402">
        <v>183</v>
      </c>
    </row>
    <row r="403" spans="1:8" x14ac:dyDescent="0.25">
      <c r="A403">
        <v>1</v>
      </c>
      <c r="B403">
        <v>159</v>
      </c>
      <c r="D403">
        <v>2</v>
      </c>
      <c r="E403">
        <v>112</v>
      </c>
      <c r="G403">
        <v>3</v>
      </c>
      <c r="H403">
        <v>148</v>
      </c>
    </row>
    <row r="404" spans="1:8" x14ac:dyDescent="0.25">
      <c r="A404">
        <v>1</v>
      </c>
      <c r="B404">
        <v>139</v>
      </c>
      <c r="D404">
        <v>2</v>
      </c>
      <c r="E404">
        <v>112</v>
      </c>
      <c r="G404">
        <v>3</v>
      </c>
      <c r="H404">
        <v>156</v>
      </c>
    </row>
    <row r="405" spans="1:8" x14ac:dyDescent="0.25">
      <c r="A405">
        <v>1</v>
      </c>
      <c r="B405">
        <v>179</v>
      </c>
      <c r="D405">
        <v>2</v>
      </c>
      <c r="E405">
        <v>120</v>
      </c>
      <c r="G405">
        <v>3</v>
      </c>
      <c r="H405">
        <v>123</v>
      </c>
    </row>
    <row r="406" spans="1:8" x14ac:dyDescent="0.25">
      <c r="A406">
        <v>1</v>
      </c>
      <c r="B406">
        <v>222</v>
      </c>
      <c r="D406">
        <v>2</v>
      </c>
      <c r="E406">
        <v>107</v>
      </c>
      <c r="G406">
        <v>3</v>
      </c>
      <c r="H406">
        <v>141</v>
      </c>
    </row>
    <row r="407" spans="1:8" x14ac:dyDescent="0.25">
      <c r="A407">
        <v>1</v>
      </c>
      <c r="B407">
        <v>155</v>
      </c>
      <c r="D407">
        <v>2</v>
      </c>
      <c r="E407">
        <v>84</v>
      </c>
      <c r="G407">
        <v>3</v>
      </c>
      <c r="H407">
        <v>151</v>
      </c>
    </row>
    <row r="408" spans="1:8" x14ac:dyDescent="0.25">
      <c r="A408">
        <v>1</v>
      </c>
      <c r="B408">
        <v>171</v>
      </c>
      <c r="D408">
        <v>2</v>
      </c>
      <c r="E408">
        <v>114</v>
      </c>
      <c r="G408">
        <v>3</v>
      </c>
      <c r="H408">
        <v>166</v>
      </c>
    </row>
    <row r="409" spans="1:8" x14ac:dyDescent="0.25">
      <c r="A409">
        <v>1</v>
      </c>
      <c r="B409">
        <v>165</v>
      </c>
      <c r="D409">
        <v>2</v>
      </c>
      <c r="E409">
        <v>62</v>
      </c>
      <c r="G409">
        <v>3</v>
      </c>
      <c r="H409">
        <v>163</v>
      </c>
    </row>
    <row r="410" spans="1:8" x14ac:dyDescent="0.25">
      <c r="A410">
        <v>1</v>
      </c>
      <c r="B410">
        <v>137</v>
      </c>
      <c r="D410">
        <v>2</v>
      </c>
      <c r="E410">
        <v>109</v>
      </c>
      <c r="G410">
        <v>3</v>
      </c>
      <c r="H410">
        <v>129</v>
      </c>
    </row>
    <row r="411" spans="1:8" x14ac:dyDescent="0.25">
      <c r="A411">
        <v>1</v>
      </c>
      <c r="B411">
        <v>123</v>
      </c>
      <c r="D411">
        <v>2</v>
      </c>
      <c r="E411">
        <v>75</v>
      </c>
      <c r="G411">
        <v>3</v>
      </c>
      <c r="H411">
        <v>162</v>
      </c>
    </row>
    <row r="412" spans="1:8" x14ac:dyDescent="0.25">
      <c r="A412">
        <v>1</v>
      </c>
      <c r="B412">
        <v>143</v>
      </c>
      <c r="D412">
        <v>2</v>
      </c>
      <c r="E412">
        <v>79</v>
      </c>
      <c r="G412">
        <v>3</v>
      </c>
      <c r="H412">
        <v>166</v>
      </c>
    </row>
    <row r="413" spans="1:8" x14ac:dyDescent="0.25">
      <c r="A413">
        <v>1</v>
      </c>
      <c r="B413">
        <v>141</v>
      </c>
      <c r="D413">
        <v>2</v>
      </c>
      <c r="E413">
        <v>95</v>
      </c>
      <c r="G413">
        <v>3</v>
      </c>
      <c r="H413">
        <v>142</v>
      </c>
    </row>
    <row r="414" spans="1:8" x14ac:dyDescent="0.25">
      <c r="A414">
        <v>1</v>
      </c>
      <c r="B414">
        <v>168</v>
      </c>
      <c r="D414">
        <v>2</v>
      </c>
      <c r="E414">
        <v>100</v>
      </c>
      <c r="G414">
        <v>3</v>
      </c>
      <c r="H414">
        <v>158</v>
      </c>
    </row>
    <row r="415" spans="1:8" x14ac:dyDescent="0.25">
      <c r="A415">
        <v>1</v>
      </c>
      <c r="B415">
        <v>182</v>
      </c>
      <c r="D415">
        <v>2</v>
      </c>
      <c r="E415">
        <v>89</v>
      </c>
      <c r="G415">
        <v>3</v>
      </c>
      <c r="H415">
        <v>188</v>
      </c>
    </row>
    <row r="416" spans="1:8" x14ac:dyDescent="0.25">
      <c r="A416">
        <v>1</v>
      </c>
      <c r="B416">
        <v>143</v>
      </c>
      <c r="D416">
        <v>2</v>
      </c>
      <c r="E416">
        <v>67</v>
      </c>
      <c r="G416">
        <v>3</v>
      </c>
      <c r="H416">
        <v>160</v>
      </c>
    </row>
    <row r="417" spans="1:8" x14ac:dyDescent="0.25">
      <c r="A417">
        <v>1</v>
      </c>
      <c r="B417">
        <v>149</v>
      </c>
      <c r="D417">
        <v>2</v>
      </c>
      <c r="E417">
        <v>109</v>
      </c>
      <c r="G417">
        <v>3</v>
      </c>
      <c r="H417">
        <v>177</v>
      </c>
    </row>
    <row r="418" spans="1:8" x14ac:dyDescent="0.25">
      <c r="A418">
        <v>1</v>
      </c>
      <c r="B418">
        <v>178</v>
      </c>
      <c r="D418">
        <v>2</v>
      </c>
      <c r="E418">
        <v>74</v>
      </c>
      <c r="G418">
        <v>3</v>
      </c>
      <c r="H418">
        <v>150</v>
      </c>
    </row>
    <row r="419" spans="1:8" x14ac:dyDescent="0.25">
      <c r="A419">
        <v>1</v>
      </c>
      <c r="B419">
        <v>148</v>
      </c>
      <c r="D419">
        <v>2</v>
      </c>
      <c r="E419">
        <v>100</v>
      </c>
      <c r="G419">
        <v>3</v>
      </c>
      <c r="H419">
        <v>164</v>
      </c>
    </row>
    <row r="420" spans="1:8" x14ac:dyDescent="0.25">
      <c r="A420">
        <v>1</v>
      </c>
      <c r="B420">
        <v>104</v>
      </c>
      <c r="D420">
        <v>2</v>
      </c>
      <c r="E420">
        <v>94</v>
      </c>
      <c r="G420">
        <v>3</v>
      </c>
      <c r="H420">
        <v>127</v>
      </c>
    </row>
    <row r="421" spans="1:8" x14ac:dyDescent="0.25">
      <c r="A421">
        <v>1</v>
      </c>
      <c r="B421">
        <v>112</v>
      </c>
      <c r="D421">
        <v>2</v>
      </c>
      <c r="E421">
        <v>66</v>
      </c>
      <c r="G421">
        <v>3</v>
      </c>
      <c r="H421">
        <v>160</v>
      </c>
    </row>
    <row r="422" spans="1:8" x14ac:dyDescent="0.25">
      <c r="A422">
        <v>1</v>
      </c>
      <c r="B422">
        <v>145</v>
      </c>
      <c r="D422">
        <v>2</v>
      </c>
      <c r="E422">
        <v>110</v>
      </c>
      <c r="G422">
        <v>3</v>
      </c>
      <c r="H422">
        <v>193</v>
      </c>
    </row>
    <row r="423" spans="1:8" x14ac:dyDescent="0.25">
      <c r="A423">
        <v>1</v>
      </c>
      <c r="B423">
        <v>166</v>
      </c>
      <c r="D423">
        <v>2</v>
      </c>
      <c r="E423">
        <v>118</v>
      </c>
      <c r="G423">
        <v>3</v>
      </c>
      <c r="H423">
        <v>188</v>
      </c>
    </row>
    <row r="424" spans="1:8" x14ac:dyDescent="0.25">
      <c r="A424">
        <v>1</v>
      </c>
      <c r="B424">
        <v>145</v>
      </c>
      <c r="D424">
        <v>2</v>
      </c>
      <c r="E424">
        <v>101</v>
      </c>
      <c r="G424">
        <v>3</v>
      </c>
      <c r="H424">
        <v>121</v>
      </c>
    </row>
    <row r="425" spans="1:8" x14ac:dyDescent="0.25">
      <c r="A425">
        <v>1</v>
      </c>
      <c r="B425">
        <v>110</v>
      </c>
      <c r="D425">
        <v>2</v>
      </c>
      <c r="E425">
        <v>100</v>
      </c>
      <c r="G425">
        <v>3</v>
      </c>
      <c r="H425">
        <v>116</v>
      </c>
    </row>
    <row r="426" spans="1:8" x14ac:dyDescent="0.25">
      <c r="A426">
        <v>1</v>
      </c>
      <c r="B426">
        <v>123</v>
      </c>
      <c r="D426">
        <v>2</v>
      </c>
      <c r="E426">
        <v>100</v>
      </c>
      <c r="G426">
        <v>3</v>
      </c>
      <c r="H426">
        <v>190</v>
      </c>
    </row>
    <row r="427" spans="1:8" x14ac:dyDescent="0.25">
      <c r="A427">
        <v>1</v>
      </c>
      <c r="B427">
        <v>176</v>
      </c>
      <c r="D427">
        <v>2</v>
      </c>
      <c r="E427">
        <v>114</v>
      </c>
      <c r="G427">
        <v>3</v>
      </c>
      <c r="H427">
        <v>193</v>
      </c>
    </row>
    <row r="428" spans="1:8" x14ac:dyDescent="0.25">
      <c r="A428">
        <v>1</v>
      </c>
      <c r="B428">
        <v>110</v>
      </c>
      <c r="D428">
        <v>2</v>
      </c>
      <c r="E428">
        <v>109</v>
      </c>
      <c r="G428">
        <v>3</v>
      </c>
      <c r="H428">
        <v>136</v>
      </c>
    </row>
    <row r="429" spans="1:8" x14ac:dyDescent="0.25">
      <c r="A429">
        <v>1</v>
      </c>
      <c r="B429">
        <v>119</v>
      </c>
      <c r="D429">
        <v>2</v>
      </c>
      <c r="E429">
        <v>99</v>
      </c>
      <c r="G429">
        <v>3</v>
      </c>
      <c r="H429">
        <v>165</v>
      </c>
    </row>
    <row r="430" spans="1:8" x14ac:dyDescent="0.25">
      <c r="A430">
        <v>1</v>
      </c>
      <c r="B430">
        <v>159</v>
      </c>
      <c r="D430">
        <v>2</v>
      </c>
      <c r="E430">
        <v>83</v>
      </c>
      <c r="G430">
        <v>3</v>
      </c>
      <c r="H430">
        <v>174</v>
      </c>
    </row>
    <row r="431" spans="1:8" x14ac:dyDescent="0.25">
      <c r="A431">
        <v>1</v>
      </c>
      <c r="B431">
        <v>134</v>
      </c>
      <c r="D431">
        <v>2</v>
      </c>
      <c r="E431">
        <v>111</v>
      </c>
      <c r="G431">
        <v>3</v>
      </c>
      <c r="H431">
        <v>109</v>
      </c>
    </row>
    <row r="432" spans="1:8" x14ac:dyDescent="0.25">
      <c r="A432">
        <v>1</v>
      </c>
      <c r="B432">
        <v>112</v>
      </c>
      <c r="D432">
        <v>2</v>
      </c>
      <c r="E432">
        <v>66</v>
      </c>
      <c r="G432">
        <v>3</v>
      </c>
      <c r="H432">
        <v>132</v>
      </c>
    </row>
    <row r="433" spans="1:8" x14ac:dyDescent="0.25">
      <c r="A433">
        <v>1</v>
      </c>
      <c r="B433">
        <v>132</v>
      </c>
      <c r="D433">
        <v>2</v>
      </c>
      <c r="E433">
        <v>80</v>
      </c>
      <c r="G433">
        <v>3</v>
      </c>
      <c r="H433">
        <v>90</v>
      </c>
    </row>
    <row r="434" spans="1:8" x14ac:dyDescent="0.25">
      <c r="A434">
        <v>1</v>
      </c>
      <c r="B434">
        <v>128</v>
      </c>
      <c r="D434">
        <v>2</v>
      </c>
      <c r="E434">
        <v>109</v>
      </c>
      <c r="G434">
        <v>3</v>
      </c>
      <c r="H434">
        <v>134</v>
      </c>
    </row>
    <row r="435" spans="1:8" x14ac:dyDescent="0.25">
      <c r="A435">
        <v>1</v>
      </c>
      <c r="B435">
        <v>136</v>
      </c>
      <c r="D435">
        <v>2</v>
      </c>
      <c r="E435">
        <v>113</v>
      </c>
      <c r="G435">
        <v>3</v>
      </c>
      <c r="H435">
        <v>159</v>
      </c>
    </row>
    <row r="436" spans="1:8" x14ac:dyDescent="0.25">
      <c r="A436">
        <v>1</v>
      </c>
      <c r="B436">
        <v>80</v>
      </c>
      <c r="D436">
        <v>2</v>
      </c>
      <c r="E436">
        <v>69</v>
      </c>
      <c r="G436">
        <v>3</v>
      </c>
      <c r="H436">
        <v>101</v>
      </c>
    </row>
    <row r="437" spans="1:8" x14ac:dyDescent="0.25">
      <c r="A437">
        <v>1</v>
      </c>
      <c r="B437">
        <v>101</v>
      </c>
      <c r="D437">
        <v>2</v>
      </c>
      <c r="E437">
        <v>77</v>
      </c>
      <c r="G437">
        <v>3</v>
      </c>
      <c r="H437">
        <v>142</v>
      </c>
    </row>
    <row r="438" spans="1:8" x14ac:dyDescent="0.25">
      <c r="A438">
        <v>1</v>
      </c>
      <c r="B438">
        <v>129</v>
      </c>
      <c r="D438">
        <v>2</v>
      </c>
      <c r="E438">
        <v>87</v>
      </c>
      <c r="G438">
        <v>3</v>
      </c>
      <c r="H438">
        <v>98</v>
      </c>
    </row>
    <row r="439" spans="1:8" x14ac:dyDescent="0.25">
      <c r="A439">
        <v>1</v>
      </c>
      <c r="B439">
        <v>133</v>
      </c>
      <c r="D439">
        <v>2</v>
      </c>
      <c r="E439">
        <v>104</v>
      </c>
      <c r="G439">
        <v>3</v>
      </c>
      <c r="H439">
        <v>210</v>
      </c>
    </row>
    <row r="440" spans="1:8" x14ac:dyDescent="0.25">
      <c r="A440">
        <v>1</v>
      </c>
      <c r="B440">
        <v>95</v>
      </c>
      <c r="D440">
        <v>2</v>
      </c>
      <c r="E440">
        <v>94</v>
      </c>
      <c r="G440">
        <v>3</v>
      </c>
      <c r="H440">
        <v>144</v>
      </c>
    </row>
    <row r="441" spans="1:8" x14ac:dyDescent="0.25">
      <c r="A441">
        <v>1</v>
      </c>
      <c r="B441">
        <v>176</v>
      </c>
      <c r="D441">
        <v>2</v>
      </c>
      <c r="E441">
        <v>111</v>
      </c>
      <c r="G441">
        <v>3</v>
      </c>
      <c r="H441">
        <v>166</v>
      </c>
    </row>
    <row r="442" spans="1:8" x14ac:dyDescent="0.25">
      <c r="A442">
        <v>1</v>
      </c>
      <c r="B442">
        <v>129</v>
      </c>
      <c r="D442">
        <v>2</v>
      </c>
      <c r="E442">
        <v>118</v>
      </c>
      <c r="G442">
        <v>3</v>
      </c>
      <c r="H442">
        <v>191</v>
      </c>
    </row>
    <row r="443" spans="1:8" x14ac:dyDescent="0.25">
      <c r="A443">
        <v>1</v>
      </c>
      <c r="B443">
        <v>143</v>
      </c>
      <c r="D443">
        <v>2</v>
      </c>
      <c r="E443">
        <v>111</v>
      </c>
      <c r="G443">
        <v>3</v>
      </c>
      <c r="H443">
        <v>182</v>
      </c>
    </row>
    <row r="444" spans="1:8" x14ac:dyDescent="0.25">
      <c r="A444">
        <v>1</v>
      </c>
      <c r="B444">
        <v>115</v>
      </c>
      <c r="D444">
        <v>2</v>
      </c>
      <c r="E444">
        <v>96</v>
      </c>
      <c r="G444">
        <v>3</v>
      </c>
      <c r="H444">
        <v>143</v>
      </c>
    </row>
    <row r="445" spans="1:8" x14ac:dyDescent="0.25">
      <c r="A445">
        <v>1</v>
      </c>
      <c r="B445">
        <v>137</v>
      </c>
      <c r="D445">
        <v>2</v>
      </c>
      <c r="E445">
        <v>68</v>
      </c>
      <c r="G445">
        <v>3</v>
      </c>
      <c r="H445">
        <v>161</v>
      </c>
    </row>
    <row r="446" spans="1:8" x14ac:dyDescent="0.25">
      <c r="A446">
        <v>1</v>
      </c>
      <c r="B446">
        <v>102</v>
      </c>
      <c r="D446">
        <v>2</v>
      </c>
      <c r="E446">
        <v>152</v>
      </c>
      <c r="G446">
        <v>3</v>
      </c>
      <c r="H446">
        <v>104</v>
      </c>
    </row>
    <row r="447" spans="1:8" x14ac:dyDescent="0.25">
      <c r="A447">
        <v>1</v>
      </c>
      <c r="B447">
        <v>115</v>
      </c>
      <c r="D447">
        <v>2</v>
      </c>
      <c r="E447">
        <v>221</v>
      </c>
      <c r="G447">
        <v>3</v>
      </c>
      <c r="H447">
        <v>108</v>
      </c>
    </row>
    <row r="448" spans="1:8" x14ac:dyDescent="0.25">
      <c r="A448">
        <v>1</v>
      </c>
      <c r="B448">
        <v>131</v>
      </c>
      <c r="D448">
        <v>2</v>
      </c>
      <c r="E448">
        <v>182</v>
      </c>
      <c r="G448">
        <v>3</v>
      </c>
      <c r="H448">
        <v>109</v>
      </c>
    </row>
    <row r="449" spans="1:8" x14ac:dyDescent="0.25">
      <c r="A449">
        <v>1</v>
      </c>
      <c r="B449">
        <v>97</v>
      </c>
      <c r="D449">
        <v>2</v>
      </c>
      <c r="E449">
        <v>174</v>
      </c>
      <c r="G449">
        <v>3</v>
      </c>
      <c r="H449">
        <v>186</v>
      </c>
    </row>
    <row r="450" spans="1:8" x14ac:dyDescent="0.25">
      <c r="A450">
        <v>1</v>
      </c>
      <c r="B450">
        <v>122</v>
      </c>
      <c r="D450">
        <v>2</v>
      </c>
      <c r="E450">
        <v>169</v>
      </c>
      <c r="G450">
        <v>3</v>
      </c>
      <c r="H450">
        <v>151</v>
      </c>
    </row>
    <row r="451" spans="1:8" x14ac:dyDescent="0.25">
      <c r="A451">
        <v>1</v>
      </c>
      <c r="B451">
        <v>118</v>
      </c>
      <c r="D451">
        <v>2</v>
      </c>
      <c r="E451">
        <v>148</v>
      </c>
      <c r="G451">
        <v>3</v>
      </c>
      <c r="H451">
        <v>150</v>
      </c>
    </row>
    <row r="452" spans="1:8" x14ac:dyDescent="0.25">
      <c r="A452">
        <v>1</v>
      </c>
      <c r="B452">
        <v>118</v>
      </c>
      <c r="D452">
        <v>2</v>
      </c>
      <c r="E452">
        <v>124</v>
      </c>
      <c r="G452">
        <v>3</v>
      </c>
      <c r="H452">
        <v>109</v>
      </c>
    </row>
    <row r="453" spans="1:8" x14ac:dyDescent="0.25">
      <c r="A453">
        <v>1</v>
      </c>
      <c r="B453">
        <v>90</v>
      </c>
      <c r="D453">
        <v>2</v>
      </c>
      <c r="E453">
        <v>143</v>
      </c>
      <c r="G453">
        <v>3</v>
      </c>
      <c r="H453">
        <v>143</v>
      </c>
    </row>
    <row r="454" spans="1:8" x14ac:dyDescent="0.25">
      <c r="A454">
        <v>1</v>
      </c>
      <c r="B454">
        <v>99</v>
      </c>
      <c r="D454">
        <v>2</v>
      </c>
      <c r="E454">
        <v>186</v>
      </c>
      <c r="G454">
        <v>3</v>
      </c>
      <c r="H454">
        <v>97</v>
      </c>
    </row>
    <row r="455" spans="1:8" x14ac:dyDescent="0.25">
      <c r="A455">
        <v>1</v>
      </c>
      <c r="B455">
        <v>102</v>
      </c>
      <c r="D455">
        <v>2</v>
      </c>
      <c r="E455">
        <v>203</v>
      </c>
      <c r="G455">
        <v>3</v>
      </c>
      <c r="H455">
        <v>101</v>
      </c>
    </row>
    <row r="456" spans="1:8" x14ac:dyDescent="0.25">
      <c r="A456">
        <v>1</v>
      </c>
      <c r="B456">
        <v>46</v>
      </c>
      <c r="D456">
        <v>2</v>
      </c>
      <c r="E456">
        <v>121</v>
      </c>
      <c r="G456">
        <v>3</v>
      </c>
      <c r="H456">
        <v>126</v>
      </c>
    </row>
    <row r="457" spans="1:8" x14ac:dyDescent="0.25">
      <c r="A457">
        <v>1</v>
      </c>
      <c r="B457">
        <v>48</v>
      </c>
      <c r="D457">
        <v>2</v>
      </c>
      <c r="E457">
        <v>137</v>
      </c>
      <c r="G457">
        <v>3</v>
      </c>
      <c r="H457">
        <v>140</v>
      </c>
    </row>
    <row r="458" spans="1:8" x14ac:dyDescent="0.25">
      <c r="A458">
        <v>1</v>
      </c>
      <c r="B458">
        <v>51</v>
      </c>
      <c r="D458">
        <v>2</v>
      </c>
      <c r="E458">
        <v>153</v>
      </c>
      <c r="G458">
        <v>3</v>
      </c>
      <c r="H458">
        <v>104</v>
      </c>
    </row>
    <row r="459" spans="1:8" x14ac:dyDescent="0.25">
      <c r="A459">
        <v>1</v>
      </c>
      <c r="B459">
        <v>41</v>
      </c>
      <c r="D459">
        <v>2</v>
      </c>
      <c r="E459">
        <v>135</v>
      </c>
      <c r="G459">
        <v>3</v>
      </c>
      <c r="H459">
        <v>110</v>
      </c>
    </row>
    <row r="460" spans="1:8" x14ac:dyDescent="0.25">
      <c r="A460">
        <v>1</v>
      </c>
      <c r="B460">
        <v>43</v>
      </c>
      <c r="D460">
        <v>2</v>
      </c>
      <c r="E460">
        <v>172</v>
      </c>
      <c r="G460">
        <v>3</v>
      </c>
      <c r="H460">
        <v>133</v>
      </c>
    </row>
    <row r="461" spans="1:8" x14ac:dyDescent="0.25">
      <c r="A461">
        <v>1</v>
      </c>
      <c r="B461">
        <v>33</v>
      </c>
      <c r="D461">
        <v>2</v>
      </c>
      <c r="E461">
        <v>155</v>
      </c>
      <c r="G461">
        <v>3</v>
      </c>
      <c r="H461">
        <v>128</v>
      </c>
    </row>
    <row r="462" spans="1:8" x14ac:dyDescent="0.25">
      <c r="A462">
        <v>1</v>
      </c>
      <c r="B462">
        <v>37</v>
      </c>
      <c r="D462">
        <v>2</v>
      </c>
      <c r="E462">
        <v>190</v>
      </c>
      <c r="G462">
        <v>3</v>
      </c>
      <c r="H462">
        <v>23</v>
      </c>
    </row>
    <row r="463" spans="1:8" x14ac:dyDescent="0.25">
      <c r="A463">
        <v>1</v>
      </c>
      <c r="B463">
        <v>53</v>
      </c>
      <c r="D463">
        <v>2</v>
      </c>
      <c r="E463">
        <v>121</v>
      </c>
      <c r="G463">
        <v>3</v>
      </c>
      <c r="H463">
        <v>35</v>
      </c>
    </row>
    <row r="464" spans="1:8" x14ac:dyDescent="0.25">
      <c r="A464">
        <v>1</v>
      </c>
      <c r="B464">
        <v>33</v>
      </c>
      <c r="D464">
        <v>2</v>
      </c>
      <c r="E464">
        <v>139</v>
      </c>
      <c r="G464">
        <v>3</v>
      </c>
      <c r="H464">
        <v>21</v>
      </c>
    </row>
    <row r="465" spans="1:8" x14ac:dyDescent="0.25">
      <c r="A465">
        <v>1</v>
      </c>
      <c r="B465">
        <v>46</v>
      </c>
      <c r="D465">
        <v>2</v>
      </c>
      <c r="E465">
        <v>126</v>
      </c>
      <c r="G465">
        <v>3</v>
      </c>
      <c r="H465">
        <v>23</v>
      </c>
    </row>
    <row r="466" spans="1:8" x14ac:dyDescent="0.25">
      <c r="A466">
        <v>1</v>
      </c>
      <c r="B466">
        <v>35</v>
      </c>
      <c r="D466">
        <v>2</v>
      </c>
      <c r="E466">
        <v>187</v>
      </c>
      <c r="G466">
        <v>3</v>
      </c>
      <c r="H466">
        <v>26</v>
      </c>
    </row>
    <row r="467" spans="1:8" x14ac:dyDescent="0.25">
      <c r="A467">
        <v>1</v>
      </c>
      <c r="B467">
        <v>33</v>
      </c>
      <c r="D467">
        <v>2</v>
      </c>
      <c r="E467">
        <v>142</v>
      </c>
      <c r="G467">
        <v>3</v>
      </c>
      <c r="H467">
        <v>20</v>
      </c>
    </row>
    <row r="468" spans="1:8" x14ac:dyDescent="0.25">
      <c r="A468">
        <v>1</v>
      </c>
      <c r="B468">
        <v>48</v>
      </c>
      <c r="D468">
        <v>2</v>
      </c>
      <c r="E468">
        <v>130</v>
      </c>
      <c r="G468">
        <v>3</v>
      </c>
      <c r="H468">
        <v>36</v>
      </c>
    </row>
    <row r="469" spans="1:8" x14ac:dyDescent="0.25">
      <c r="A469">
        <v>1</v>
      </c>
      <c r="B469">
        <v>33</v>
      </c>
      <c r="D469">
        <v>2</v>
      </c>
      <c r="E469">
        <v>152</v>
      </c>
      <c r="G469">
        <v>3</v>
      </c>
      <c r="H469">
        <v>34</v>
      </c>
    </row>
    <row r="470" spans="1:8" x14ac:dyDescent="0.25">
      <c r="A470">
        <v>1</v>
      </c>
      <c r="B470">
        <v>28</v>
      </c>
      <c r="D470">
        <v>2</v>
      </c>
      <c r="E470">
        <v>163</v>
      </c>
      <c r="G470">
        <v>3</v>
      </c>
      <c r="H470">
        <v>24</v>
      </c>
    </row>
    <row r="471" spans="1:8" x14ac:dyDescent="0.25">
      <c r="A471">
        <v>1</v>
      </c>
      <c r="B471">
        <v>55</v>
      </c>
      <c r="D471">
        <v>2</v>
      </c>
      <c r="E471">
        <v>156</v>
      </c>
      <c r="G471">
        <v>3</v>
      </c>
      <c r="H471">
        <v>33</v>
      </c>
    </row>
    <row r="472" spans="1:8" x14ac:dyDescent="0.25">
      <c r="A472">
        <v>1</v>
      </c>
      <c r="B472">
        <v>50</v>
      </c>
      <c r="D472">
        <v>2</v>
      </c>
      <c r="E472">
        <v>176</v>
      </c>
      <c r="G472">
        <v>3</v>
      </c>
      <c r="H472">
        <v>33</v>
      </c>
    </row>
    <row r="473" spans="1:8" x14ac:dyDescent="0.25">
      <c r="A473">
        <v>1</v>
      </c>
      <c r="B473">
        <v>38</v>
      </c>
      <c r="D473">
        <v>2</v>
      </c>
      <c r="E473">
        <v>142</v>
      </c>
      <c r="G473">
        <v>3</v>
      </c>
      <c r="H473">
        <v>39</v>
      </c>
    </row>
    <row r="474" spans="1:8" x14ac:dyDescent="0.25">
      <c r="A474">
        <v>1</v>
      </c>
      <c r="B474">
        <v>40</v>
      </c>
      <c r="D474">
        <v>2</v>
      </c>
      <c r="E474">
        <v>173</v>
      </c>
      <c r="G474">
        <v>3</v>
      </c>
      <c r="H474">
        <v>27</v>
      </c>
    </row>
    <row r="475" spans="1:8" x14ac:dyDescent="0.25">
      <c r="A475">
        <v>1</v>
      </c>
      <c r="B475">
        <v>36</v>
      </c>
      <c r="D475">
        <v>2</v>
      </c>
      <c r="E475">
        <v>138</v>
      </c>
      <c r="G475">
        <v>3</v>
      </c>
      <c r="H475">
        <v>28</v>
      </c>
    </row>
    <row r="476" spans="1:8" x14ac:dyDescent="0.25">
      <c r="A476">
        <v>1</v>
      </c>
      <c r="B476">
        <v>35</v>
      </c>
      <c r="D476">
        <v>2</v>
      </c>
      <c r="E476">
        <v>181</v>
      </c>
      <c r="G476">
        <v>3</v>
      </c>
      <c r="H476">
        <v>39</v>
      </c>
    </row>
    <row r="477" spans="1:8" x14ac:dyDescent="0.25">
      <c r="A477">
        <v>1</v>
      </c>
      <c r="B477">
        <v>35</v>
      </c>
      <c r="D477">
        <v>2</v>
      </c>
      <c r="E477">
        <v>171</v>
      </c>
      <c r="G477">
        <v>3</v>
      </c>
      <c r="H477">
        <v>21</v>
      </c>
    </row>
    <row r="478" spans="1:8" x14ac:dyDescent="0.25">
      <c r="A478">
        <v>1</v>
      </c>
      <c r="B478">
        <v>37</v>
      </c>
      <c r="D478">
        <v>2</v>
      </c>
      <c r="E478">
        <v>174</v>
      </c>
      <c r="G478">
        <v>3</v>
      </c>
      <c r="H478">
        <v>26</v>
      </c>
    </row>
    <row r="479" spans="1:8" x14ac:dyDescent="0.25">
      <c r="A479">
        <v>1</v>
      </c>
      <c r="B479">
        <v>40</v>
      </c>
      <c r="D479">
        <v>2</v>
      </c>
      <c r="E479">
        <v>153</v>
      </c>
      <c r="G479">
        <v>3</v>
      </c>
      <c r="H479">
        <v>20</v>
      </c>
    </row>
    <row r="480" spans="1:8" x14ac:dyDescent="0.25">
      <c r="A480">
        <v>1</v>
      </c>
      <c r="B480">
        <v>35</v>
      </c>
      <c r="D480">
        <v>2</v>
      </c>
      <c r="E480">
        <v>165</v>
      </c>
      <c r="G480">
        <v>3</v>
      </c>
      <c r="H480">
        <v>38</v>
      </c>
    </row>
    <row r="481" spans="1:8" x14ac:dyDescent="0.25">
      <c r="A481">
        <v>1</v>
      </c>
      <c r="B481">
        <v>40</v>
      </c>
      <c r="D481">
        <v>2</v>
      </c>
      <c r="E481">
        <v>152</v>
      </c>
      <c r="G481">
        <v>3</v>
      </c>
      <c r="H481">
        <v>30</v>
      </c>
    </row>
    <row r="482" spans="1:8" x14ac:dyDescent="0.25">
      <c r="A482">
        <v>1</v>
      </c>
      <c r="B482">
        <v>39</v>
      </c>
      <c r="D482">
        <v>2</v>
      </c>
      <c r="E482">
        <v>148</v>
      </c>
      <c r="G482">
        <v>3</v>
      </c>
      <c r="H482">
        <v>40</v>
      </c>
    </row>
    <row r="483" spans="1:8" x14ac:dyDescent="0.25">
      <c r="A483">
        <v>1</v>
      </c>
      <c r="B483">
        <v>31</v>
      </c>
      <c r="D483">
        <v>2</v>
      </c>
      <c r="E483">
        <v>165</v>
      </c>
      <c r="G483">
        <v>3</v>
      </c>
      <c r="H483">
        <v>37</v>
      </c>
    </row>
    <row r="484" spans="1:8" x14ac:dyDescent="0.25">
      <c r="A484">
        <v>1</v>
      </c>
      <c r="B484">
        <v>35</v>
      </c>
      <c r="D484">
        <v>2</v>
      </c>
      <c r="E484">
        <v>179</v>
      </c>
      <c r="G484">
        <v>3</v>
      </c>
      <c r="H484">
        <v>36</v>
      </c>
    </row>
    <row r="485" spans="1:8" x14ac:dyDescent="0.25">
      <c r="A485">
        <v>1</v>
      </c>
      <c r="B485">
        <v>22</v>
      </c>
      <c r="D485">
        <v>2</v>
      </c>
      <c r="E485">
        <v>188</v>
      </c>
      <c r="G485">
        <v>3</v>
      </c>
      <c r="H485">
        <v>24</v>
      </c>
    </row>
    <row r="486" spans="1:8" x14ac:dyDescent="0.25">
      <c r="A486">
        <v>1</v>
      </c>
      <c r="B486">
        <v>25</v>
      </c>
      <c r="D486">
        <v>2</v>
      </c>
      <c r="E486">
        <v>176</v>
      </c>
      <c r="G486">
        <v>3</v>
      </c>
      <c r="H486">
        <v>27</v>
      </c>
    </row>
    <row r="487" spans="1:8" x14ac:dyDescent="0.25">
      <c r="A487">
        <v>1</v>
      </c>
      <c r="B487">
        <v>27</v>
      </c>
      <c r="D487">
        <v>2</v>
      </c>
      <c r="E487">
        <v>147</v>
      </c>
      <c r="G487">
        <v>3</v>
      </c>
      <c r="H487">
        <v>92</v>
      </c>
    </row>
    <row r="488" spans="1:8" x14ac:dyDescent="0.25">
      <c r="A488">
        <v>1</v>
      </c>
      <c r="B488">
        <v>24</v>
      </c>
      <c r="D488">
        <v>2</v>
      </c>
      <c r="E488">
        <v>152</v>
      </c>
      <c r="G488">
        <v>3</v>
      </c>
      <c r="H488">
        <v>69</v>
      </c>
    </row>
    <row r="489" spans="1:8" x14ac:dyDescent="0.25">
      <c r="A489">
        <v>1</v>
      </c>
      <c r="B489">
        <v>32</v>
      </c>
      <c r="D489">
        <v>2</v>
      </c>
      <c r="E489">
        <v>160</v>
      </c>
      <c r="G489">
        <v>3</v>
      </c>
      <c r="H489">
        <v>77</v>
      </c>
    </row>
    <row r="490" spans="1:8" x14ac:dyDescent="0.25">
      <c r="A490">
        <v>1</v>
      </c>
      <c r="B490">
        <v>34</v>
      </c>
      <c r="D490">
        <v>2</v>
      </c>
      <c r="E490">
        <v>159</v>
      </c>
      <c r="G490">
        <v>3</v>
      </c>
      <c r="H490">
        <v>108</v>
      </c>
    </row>
    <row r="491" spans="1:8" x14ac:dyDescent="0.25">
      <c r="A491">
        <v>1</v>
      </c>
      <c r="B491">
        <v>20</v>
      </c>
      <c r="D491">
        <v>2</v>
      </c>
      <c r="E491">
        <v>180</v>
      </c>
      <c r="G491">
        <v>3</v>
      </c>
      <c r="H491">
        <v>78</v>
      </c>
    </row>
    <row r="492" spans="1:8" x14ac:dyDescent="0.25">
      <c r="A492">
        <v>1</v>
      </c>
      <c r="B492">
        <v>46</v>
      </c>
      <c r="D492">
        <v>2</v>
      </c>
      <c r="E492">
        <v>146</v>
      </c>
      <c r="G492">
        <v>3</v>
      </c>
      <c r="H492">
        <v>82</v>
      </c>
    </row>
    <row r="493" spans="1:8" x14ac:dyDescent="0.25">
      <c r="A493">
        <v>1</v>
      </c>
      <c r="B493">
        <v>37</v>
      </c>
      <c r="D493">
        <v>2</v>
      </c>
      <c r="E493">
        <v>136</v>
      </c>
      <c r="G493">
        <v>3</v>
      </c>
      <c r="H493">
        <v>93</v>
      </c>
    </row>
    <row r="494" spans="1:8" x14ac:dyDescent="0.25">
      <c r="A494">
        <v>1</v>
      </c>
      <c r="B494">
        <v>36</v>
      </c>
      <c r="D494">
        <v>2</v>
      </c>
      <c r="E494">
        <v>188</v>
      </c>
      <c r="G494">
        <v>3</v>
      </c>
      <c r="H494">
        <v>88</v>
      </c>
    </row>
    <row r="495" spans="1:8" x14ac:dyDescent="0.25">
      <c r="A495">
        <v>1</v>
      </c>
      <c r="B495">
        <v>44</v>
      </c>
      <c r="D495">
        <v>2</v>
      </c>
      <c r="E495">
        <v>114</v>
      </c>
      <c r="G495">
        <v>3</v>
      </c>
      <c r="H495">
        <v>105</v>
      </c>
    </row>
    <row r="496" spans="1:8" x14ac:dyDescent="0.25">
      <c r="A496">
        <v>1</v>
      </c>
      <c r="B496">
        <v>36</v>
      </c>
      <c r="D496">
        <v>2</v>
      </c>
      <c r="E496">
        <v>178</v>
      </c>
      <c r="G496">
        <v>3</v>
      </c>
      <c r="H496">
        <v>97</v>
      </c>
    </row>
    <row r="497" spans="1:8" x14ac:dyDescent="0.25">
      <c r="A497">
        <v>1</v>
      </c>
      <c r="B497">
        <v>35</v>
      </c>
      <c r="D497">
        <v>2</v>
      </c>
      <c r="E497">
        <v>100</v>
      </c>
      <c r="G497">
        <v>3</v>
      </c>
      <c r="H497">
        <v>103</v>
      </c>
    </row>
    <row r="498" spans="1:8" x14ac:dyDescent="0.25">
      <c r="A498">
        <v>1</v>
      </c>
      <c r="B498">
        <v>36</v>
      </c>
      <c r="D498">
        <v>2</v>
      </c>
      <c r="E498">
        <v>170</v>
      </c>
      <c r="G498">
        <v>3</v>
      </c>
      <c r="H498">
        <v>106</v>
      </c>
    </row>
    <row r="499" spans="1:8" x14ac:dyDescent="0.25">
      <c r="A499">
        <v>1</v>
      </c>
      <c r="B499">
        <v>36</v>
      </c>
      <c r="D499">
        <v>2</v>
      </c>
      <c r="E499">
        <v>161</v>
      </c>
      <c r="G499">
        <v>3</v>
      </c>
      <c r="H499">
        <v>101</v>
      </c>
    </row>
    <row r="500" spans="1:8" x14ac:dyDescent="0.25">
      <c r="A500">
        <v>1</v>
      </c>
      <c r="B500">
        <v>39</v>
      </c>
      <c r="D500">
        <v>2</v>
      </c>
      <c r="E500">
        <v>155</v>
      </c>
      <c r="G500">
        <v>3</v>
      </c>
      <c r="H500">
        <v>95</v>
      </c>
    </row>
    <row r="501" spans="1:8" x14ac:dyDescent="0.25">
      <c r="A501">
        <v>1</v>
      </c>
      <c r="B501">
        <v>39</v>
      </c>
      <c r="D501">
        <v>2</v>
      </c>
      <c r="E501">
        <v>178</v>
      </c>
      <c r="G501">
        <v>3</v>
      </c>
      <c r="H501">
        <v>96</v>
      </c>
    </row>
    <row r="502" spans="1:8" x14ac:dyDescent="0.25">
      <c r="A502">
        <v>1</v>
      </c>
      <c r="B502">
        <v>42</v>
      </c>
      <c r="D502">
        <v>2</v>
      </c>
      <c r="E502">
        <v>175</v>
      </c>
      <c r="G502">
        <v>3</v>
      </c>
      <c r="H502">
        <v>104</v>
      </c>
    </row>
    <row r="503" spans="1:8" x14ac:dyDescent="0.25">
      <c r="A503">
        <v>1</v>
      </c>
      <c r="B503">
        <v>34</v>
      </c>
      <c r="D503">
        <v>2</v>
      </c>
      <c r="E503">
        <v>168</v>
      </c>
      <c r="G503">
        <v>3</v>
      </c>
      <c r="H503">
        <v>109</v>
      </c>
    </row>
    <row r="504" spans="1:8" x14ac:dyDescent="0.25">
      <c r="A504">
        <v>1</v>
      </c>
      <c r="B504">
        <v>41</v>
      </c>
      <c r="D504">
        <v>2</v>
      </c>
      <c r="E504">
        <v>174</v>
      </c>
      <c r="G504">
        <v>3</v>
      </c>
      <c r="H504">
        <v>89</v>
      </c>
    </row>
    <row r="505" spans="1:8" x14ac:dyDescent="0.25">
      <c r="A505">
        <v>1</v>
      </c>
      <c r="B505">
        <v>43</v>
      </c>
      <c r="D505">
        <v>2</v>
      </c>
      <c r="E505">
        <v>135</v>
      </c>
      <c r="G505">
        <v>3</v>
      </c>
      <c r="H505">
        <v>104</v>
      </c>
    </row>
    <row r="506" spans="1:8" x14ac:dyDescent="0.25">
      <c r="A506">
        <v>1</v>
      </c>
      <c r="B506">
        <v>58</v>
      </c>
      <c r="D506">
        <v>2</v>
      </c>
      <c r="E506">
        <v>118</v>
      </c>
      <c r="G506">
        <v>3</v>
      </c>
      <c r="H506">
        <v>63</v>
      </c>
    </row>
    <row r="507" spans="1:8" x14ac:dyDescent="0.25">
      <c r="A507">
        <v>1</v>
      </c>
      <c r="B507">
        <v>102</v>
      </c>
      <c r="D507">
        <v>2</v>
      </c>
      <c r="E507">
        <v>199</v>
      </c>
      <c r="G507">
        <v>3</v>
      </c>
      <c r="H507">
        <v>88</v>
      </c>
    </row>
    <row r="508" spans="1:8" x14ac:dyDescent="0.25">
      <c r="A508">
        <v>1</v>
      </c>
      <c r="B508">
        <v>71</v>
      </c>
      <c r="D508">
        <v>2</v>
      </c>
      <c r="E508">
        <v>169</v>
      </c>
      <c r="G508">
        <v>3</v>
      </c>
      <c r="H508">
        <v>75</v>
      </c>
    </row>
    <row r="509" spans="1:8" x14ac:dyDescent="0.25">
      <c r="A509">
        <v>1</v>
      </c>
      <c r="B509">
        <v>86</v>
      </c>
      <c r="D509">
        <v>2</v>
      </c>
      <c r="E509">
        <v>180</v>
      </c>
      <c r="G509">
        <v>3</v>
      </c>
      <c r="H509">
        <v>76</v>
      </c>
    </row>
    <row r="510" spans="1:8" x14ac:dyDescent="0.25">
      <c r="A510">
        <v>1</v>
      </c>
      <c r="B510">
        <v>108</v>
      </c>
      <c r="D510">
        <v>2</v>
      </c>
      <c r="E510">
        <v>220</v>
      </c>
      <c r="G510">
        <v>3</v>
      </c>
      <c r="H510">
        <v>113</v>
      </c>
    </row>
    <row r="511" spans="1:8" x14ac:dyDescent="0.25">
      <c r="A511">
        <v>1</v>
      </c>
      <c r="B511">
        <v>84</v>
      </c>
      <c r="D511">
        <v>2</v>
      </c>
      <c r="E511">
        <v>134</v>
      </c>
      <c r="G511">
        <v>3</v>
      </c>
      <c r="H511">
        <v>116</v>
      </c>
    </row>
    <row r="512" spans="1:8" x14ac:dyDescent="0.25">
      <c r="A512">
        <v>1</v>
      </c>
      <c r="B512">
        <v>101</v>
      </c>
      <c r="D512">
        <v>2</v>
      </c>
      <c r="E512">
        <v>131</v>
      </c>
      <c r="G512">
        <v>3</v>
      </c>
      <c r="H512">
        <v>107</v>
      </c>
    </row>
    <row r="513" spans="1:8" x14ac:dyDescent="0.25">
      <c r="A513">
        <v>1</v>
      </c>
      <c r="B513">
        <v>96</v>
      </c>
      <c r="D513">
        <v>2</v>
      </c>
      <c r="E513">
        <v>155</v>
      </c>
      <c r="G513">
        <v>3</v>
      </c>
      <c r="H513">
        <v>100</v>
      </c>
    </row>
    <row r="514" spans="1:8" x14ac:dyDescent="0.25">
      <c r="A514">
        <v>1</v>
      </c>
      <c r="B514">
        <v>82</v>
      </c>
      <c r="D514">
        <v>2</v>
      </c>
      <c r="E514">
        <v>152</v>
      </c>
      <c r="G514">
        <v>3</v>
      </c>
      <c r="H514">
        <v>86</v>
      </c>
    </row>
    <row r="515" spans="1:8" x14ac:dyDescent="0.25">
      <c r="A515">
        <v>1</v>
      </c>
      <c r="B515">
        <v>103</v>
      </c>
      <c r="D515">
        <v>2</v>
      </c>
      <c r="E515">
        <v>152</v>
      </c>
      <c r="G515">
        <v>3</v>
      </c>
      <c r="H515">
        <v>87</v>
      </c>
    </row>
    <row r="516" spans="1:8" x14ac:dyDescent="0.25">
      <c r="A516">
        <v>1</v>
      </c>
      <c r="B516">
        <v>90</v>
      </c>
      <c r="D516">
        <v>2</v>
      </c>
      <c r="E516">
        <v>115</v>
      </c>
      <c r="G516">
        <v>3</v>
      </c>
      <c r="H516">
        <v>108</v>
      </c>
    </row>
    <row r="517" spans="1:8" x14ac:dyDescent="0.25">
      <c r="A517">
        <v>1</v>
      </c>
      <c r="B517">
        <v>87</v>
      </c>
      <c r="D517">
        <v>2</v>
      </c>
      <c r="E517">
        <v>147</v>
      </c>
      <c r="G517">
        <v>3</v>
      </c>
      <c r="H517">
        <v>119</v>
      </c>
    </row>
    <row r="518" spans="1:8" x14ac:dyDescent="0.25">
      <c r="A518">
        <v>1</v>
      </c>
      <c r="B518">
        <v>101</v>
      </c>
      <c r="D518">
        <v>2</v>
      </c>
      <c r="E518">
        <v>100</v>
      </c>
      <c r="G518">
        <v>3</v>
      </c>
      <c r="H518">
        <v>76</v>
      </c>
    </row>
    <row r="519" spans="1:8" x14ac:dyDescent="0.25">
      <c r="A519">
        <v>1</v>
      </c>
      <c r="B519">
        <v>88</v>
      </c>
      <c r="D519">
        <v>2</v>
      </c>
      <c r="E519">
        <v>142</v>
      </c>
      <c r="G519">
        <v>3</v>
      </c>
      <c r="H519">
        <v>114</v>
      </c>
    </row>
    <row r="520" spans="1:8" x14ac:dyDescent="0.25">
      <c r="A520">
        <v>1</v>
      </c>
      <c r="B520">
        <v>104</v>
      </c>
      <c r="D520">
        <v>2</v>
      </c>
      <c r="E520">
        <v>29</v>
      </c>
      <c r="G520">
        <v>3</v>
      </c>
      <c r="H520">
        <v>109</v>
      </c>
    </row>
    <row r="521" spans="1:8" x14ac:dyDescent="0.25">
      <c r="A521">
        <v>1</v>
      </c>
      <c r="B521">
        <v>64</v>
      </c>
      <c r="D521">
        <v>2</v>
      </c>
      <c r="E521">
        <v>34</v>
      </c>
      <c r="G521">
        <v>3</v>
      </c>
      <c r="H521">
        <v>71</v>
      </c>
    </row>
    <row r="522" spans="1:8" x14ac:dyDescent="0.25">
      <c r="A522">
        <v>1</v>
      </c>
      <c r="B522">
        <v>65</v>
      </c>
      <c r="D522">
        <v>2</v>
      </c>
      <c r="E522">
        <v>40</v>
      </c>
      <c r="G522">
        <v>3</v>
      </c>
      <c r="H522">
        <v>76</v>
      </c>
    </row>
    <row r="523" spans="1:8" x14ac:dyDescent="0.25">
      <c r="A523">
        <v>1</v>
      </c>
      <c r="B523">
        <v>70</v>
      </c>
      <c r="D523">
        <v>2</v>
      </c>
      <c r="E523">
        <v>32</v>
      </c>
      <c r="G523">
        <v>3</v>
      </c>
      <c r="H523">
        <v>108</v>
      </c>
    </row>
    <row r="524" spans="1:8" x14ac:dyDescent="0.25">
      <c r="A524">
        <v>1</v>
      </c>
      <c r="B524">
        <v>116</v>
      </c>
      <c r="D524">
        <v>2</v>
      </c>
      <c r="E524">
        <v>40</v>
      </c>
      <c r="G524">
        <v>3</v>
      </c>
      <c r="H524">
        <v>91</v>
      </c>
    </row>
    <row r="525" spans="1:8" x14ac:dyDescent="0.25">
      <c r="A525">
        <v>1</v>
      </c>
      <c r="B525">
        <v>67</v>
      </c>
      <c r="D525">
        <v>2</v>
      </c>
      <c r="E525">
        <v>40</v>
      </c>
      <c r="G525">
        <v>3</v>
      </c>
      <c r="H525">
        <v>64</v>
      </c>
    </row>
    <row r="526" spans="1:8" x14ac:dyDescent="0.25">
      <c r="A526">
        <v>1</v>
      </c>
      <c r="B526">
        <v>117</v>
      </c>
      <c r="D526">
        <v>2</v>
      </c>
      <c r="E526">
        <v>21</v>
      </c>
      <c r="G526">
        <v>3</v>
      </c>
      <c r="H526">
        <v>86</v>
      </c>
    </row>
    <row r="527" spans="1:8" x14ac:dyDescent="0.25">
      <c r="A527">
        <v>1</v>
      </c>
      <c r="B527">
        <v>91</v>
      </c>
      <c r="D527">
        <v>2</v>
      </c>
      <c r="E527">
        <v>30</v>
      </c>
      <c r="G527">
        <v>3</v>
      </c>
      <c r="H527">
        <v>85</v>
      </c>
    </row>
    <row r="528" spans="1:8" x14ac:dyDescent="0.25">
      <c r="A528">
        <v>1</v>
      </c>
      <c r="B528">
        <v>98</v>
      </c>
      <c r="D528">
        <v>2</v>
      </c>
      <c r="E528">
        <v>40</v>
      </c>
      <c r="G528">
        <v>3</v>
      </c>
      <c r="H528">
        <v>98</v>
      </c>
    </row>
    <row r="529" spans="1:8" x14ac:dyDescent="0.25">
      <c r="A529">
        <v>1</v>
      </c>
      <c r="B529">
        <v>104</v>
      </c>
      <c r="D529">
        <v>2</v>
      </c>
      <c r="E529">
        <v>24</v>
      </c>
      <c r="G529">
        <v>3</v>
      </c>
      <c r="H529">
        <v>110</v>
      </c>
    </row>
    <row r="530" spans="1:8" x14ac:dyDescent="0.25">
      <c r="A530">
        <v>1</v>
      </c>
      <c r="B530">
        <v>103</v>
      </c>
      <c r="D530">
        <v>2</v>
      </c>
      <c r="E530">
        <v>21</v>
      </c>
      <c r="G530">
        <v>3</v>
      </c>
      <c r="H530">
        <v>100</v>
      </c>
    </row>
    <row r="531" spans="1:8" x14ac:dyDescent="0.25">
      <c r="A531">
        <v>1</v>
      </c>
      <c r="B531">
        <v>107</v>
      </c>
      <c r="D531">
        <v>2</v>
      </c>
      <c r="E531">
        <v>31</v>
      </c>
      <c r="G531">
        <v>3</v>
      </c>
      <c r="H531">
        <v>121</v>
      </c>
    </row>
    <row r="532" spans="1:8" x14ac:dyDescent="0.25">
      <c r="A532">
        <v>1</v>
      </c>
      <c r="B532">
        <v>58</v>
      </c>
      <c r="D532">
        <v>2</v>
      </c>
      <c r="E532">
        <v>30</v>
      </c>
      <c r="G532">
        <v>3</v>
      </c>
      <c r="H532">
        <v>86</v>
      </c>
    </row>
    <row r="533" spans="1:8" x14ac:dyDescent="0.25">
      <c r="A533">
        <v>1</v>
      </c>
      <c r="B533">
        <v>88</v>
      </c>
      <c r="D533">
        <v>2</v>
      </c>
      <c r="E533">
        <v>34</v>
      </c>
      <c r="G533">
        <v>3</v>
      </c>
      <c r="H533">
        <v>72</v>
      </c>
    </row>
    <row r="534" spans="1:8" x14ac:dyDescent="0.25">
      <c r="A534">
        <v>1</v>
      </c>
      <c r="B534">
        <v>89</v>
      </c>
      <c r="D534">
        <v>2</v>
      </c>
      <c r="E534">
        <v>35</v>
      </c>
      <c r="G534">
        <v>3</v>
      </c>
      <c r="H534">
        <v>120</v>
      </c>
    </row>
    <row r="535" spans="1:8" x14ac:dyDescent="0.25">
      <c r="A535">
        <v>1</v>
      </c>
      <c r="B535">
        <v>90</v>
      </c>
      <c r="D535">
        <v>2</v>
      </c>
      <c r="E535">
        <v>33</v>
      </c>
      <c r="G535">
        <v>3</v>
      </c>
      <c r="H535">
        <v>106</v>
      </c>
    </row>
    <row r="536" spans="1:8" x14ac:dyDescent="0.25">
      <c r="A536">
        <v>1</v>
      </c>
      <c r="B536">
        <v>113</v>
      </c>
      <c r="D536">
        <v>2</v>
      </c>
      <c r="E536">
        <v>20</v>
      </c>
      <c r="G536">
        <v>3</v>
      </c>
      <c r="H536">
        <v>85</v>
      </c>
    </row>
    <row r="537" spans="1:8" x14ac:dyDescent="0.25">
      <c r="A537">
        <v>1</v>
      </c>
      <c r="B537">
        <v>73</v>
      </c>
      <c r="D537">
        <v>2</v>
      </c>
      <c r="E537">
        <v>27</v>
      </c>
      <c r="G537">
        <v>3</v>
      </c>
      <c r="H537">
        <v>70</v>
      </c>
    </row>
    <row r="538" spans="1:8" x14ac:dyDescent="0.25">
      <c r="A538">
        <v>1</v>
      </c>
      <c r="B538">
        <v>102</v>
      </c>
      <c r="D538">
        <v>2</v>
      </c>
      <c r="E538">
        <v>29</v>
      </c>
      <c r="G538">
        <v>3</v>
      </c>
      <c r="H538">
        <v>81</v>
      </c>
    </row>
    <row r="539" spans="1:8" x14ac:dyDescent="0.25">
      <c r="A539">
        <v>1</v>
      </c>
      <c r="B539">
        <v>100</v>
      </c>
      <c r="D539">
        <v>2</v>
      </c>
      <c r="E539">
        <v>21</v>
      </c>
      <c r="G539">
        <v>3</v>
      </c>
      <c r="H539">
        <v>66</v>
      </c>
    </row>
    <row r="540" spans="1:8" x14ac:dyDescent="0.25">
      <c r="A540">
        <v>1</v>
      </c>
      <c r="B540">
        <v>107</v>
      </c>
      <c r="D540">
        <v>2</v>
      </c>
      <c r="E540">
        <v>20</v>
      </c>
      <c r="G540">
        <v>3</v>
      </c>
      <c r="H540">
        <v>60</v>
      </c>
    </row>
    <row r="541" spans="1:8" x14ac:dyDescent="0.25">
      <c r="A541">
        <v>1</v>
      </c>
      <c r="B541">
        <v>91</v>
      </c>
      <c r="D541">
        <v>2</v>
      </c>
      <c r="E541">
        <v>25</v>
      </c>
      <c r="G541">
        <v>3</v>
      </c>
      <c r="H541">
        <v>74</v>
      </c>
    </row>
    <row r="542" spans="1:8" x14ac:dyDescent="0.25">
      <c r="A542">
        <v>1</v>
      </c>
      <c r="B542">
        <v>102</v>
      </c>
      <c r="D542">
        <v>2</v>
      </c>
      <c r="E542">
        <v>29</v>
      </c>
      <c r="G542">
        <v>3</v>
      </c>
      <c r="H542">
        <v>106</v>
      </c>
    </row>
    <row r="543" spans="1:8" x14ac:dyDescent="0.25">
      <c r="A543">
        <v>1</v>
      </c>
      <c r="B543">
        <v>99</v>
      </c>
      <c r="D543">
        <v>2</v>
      </c>
      <c r="E543">
        <v>24</v>
      </c>
      <c r="G543">
        <v>3</v>
      </c>
      <c r="H543">
        <v>73</v>
      </c>
    </row>
    <row r="544" spans="1:8" x14ac:dyDescent="0.25">
      <c r="A544">
        <v>1</v>
      </c>
      <c r="B544">
        <v>105</v>
      </c>
      <c r="D544">
        <v>2</v>
      </c>
      <c r="E544">
        <v>25</v>
      </c>
      <c r="G544">
        <v>3</v>
      </c>
      <c r="H544">
        <v>54</v>
      </c>
    </row>
    <row r="545" spans="1:8" x14ac:dyDescent="0.25">
      <c r="A545">
        <v>1</v>
      </c>
      <c r="B545">
        <v>100</v>
      </c>
      <c r="D545">
        <v>2</v>
      </c>
      <c r="E545">
        <v>21</v>
      </c>
      <c r="G545">
        <v>3</v>
      </c>
      <c r="H545">
        <v>71</v>
      </c>
    </row>
    <row r="546" spans="1:8" x14ac:dyDescent="0.25">
      <c r="A546">
        <v>1</v>
      </c>
      <c r="B546">
        <v>111</v>
      </c>
      <c r="D546">
        <v>2</v>
      </c>
      <c r="E546">
        <v>20</v>
      </c>
      <c r="G546">
        <v>3</v>
      </c>
      <c r="H546">
        <v>63</v>
      </c>
    </row>
    <row r="547" spans="1:8" x14ac:dyDescent="0.25">
      <c r="A547">
        <v>1</v>
      </c>
      <c r="B547">
        <v>97</v>
      </c>
      <c r="D547">
        <v>2</v>
      </c>
      <c r="E547">
        <v>26</v>
      </c>
      <c r="G547">
        <v>3</v>
      </c>
      <c r="H547">
        <v>74</v>
      </c>
    </row>
    <row r="548" spans="1:8" x14ac:dyDescent="0.25">
      <c r="A548">
        <v>1</v>
      </c>
      <c r="B548">
        <v>72</v>
      </c>
      <c r="D548">
        <v>2</v>
      </c>
      <c r="E548">
        <v>39</v>
      </c>
      <c r="G548">
        <v>3</v>
      </c>
      <c r="H548">
        <v>61</v>
      </c>
    </row>
    <row r="549" spans="1:8" x14ac:dyDescent="0.25">
      <c r="A549">
        <v>1</v>
      </c>
      <c r="B549">
        <v>71</v>
      </c>
      <c r="D549">
        <v>2</v>
      </c>
      <c r="E549">
        <v>26</v>
      </c>
      <c r="G549">
        <v>3</v>
      </c>
      <c r="H549">
        <v>57</v>
      </c>
    </row>
    <row r="550" spans="1:8" x14ac:dyDescent="0.25">
      <c r="A550">
        <v>1</v>
      </c>
      <c r="B550">
        <v>80</v>
      </c>
      <c r="D550">
        <v>2</v>
      </c>
      <c r="E550">
        <v>30</v>
      </c>
      <c r="G550">
        <v>3</v>
      </c>
      <c r="H550">
        <v>61</v>
      </c>
    </row>
    <row r="551" spans="1:8" x14ac:dyDescent="0.25">
      <c r="A551">
        <v>1</v>
      </c>
      <c r="B551">
        <v>110</v>
      </c>
      <c r="D551">
        <v>2</v>
      </c>
      <c r="E551">
        <v>95</v>
      </c>
      <c r="G551">
        <v>3</v>
      </c>
      <c r="H551">
        <v>78</v>
      </c>
    </row>
    <row r="552" spans="1:8" x14ac:dyDescent="0.25">
      <c r="A552">
        <v>1</v>
      </c>
      <c r="B552">
        <v>77</v>
      </c>
      <c r="D552">
        <v>2</v>
      </c>
      <c r="E552">
        <v>86</v>
      </c>
      <c r="G552">
        <v>3</v>
      </c>
      <c r="H552">
        <v>66</v>
      </c>
    </row>
    <row r="553" spans="1:8" x14ac:dyDescent="0.25">
      <c r="A553">
        <v>1</v>
      </c>
      <c r="B553">
        <v>105</v>
      </c>
      <c r="D553">
        <v>2</v>
      </c>
      <c r="E553">
        <v>95</v>
      </c>
      <c r="G553">
        <v>3</v>
      </c>
      <c r="H553">
        <v>117</v>
      </c>
    </row>
    <row r="554" spans="1:8" x14ac:dyDescent="0.25">
      <c r="A554">
        <v>1</v>
      </c>
      <c r="B554">
        <v>90</v>
      </c>
      <c r="D554">
        <v>2</v>
      </c>
      <c r="E554">
        <v>104</v>
      </c>
      <c r="G554">
        <v>3</v>
      </c>
      <c r="H554">
        <v>69</v>
      </c>
    </row>
    <row r="555" spans="1:8" x14ac:dyDescent="0.25">
      <c r="A555">
        <v>1</v>
      </c>
      <c r="B555">
        <v>100</v>
      </c>
      <c r="D555">
        <v>2</v>
      </c>
      <c r="E555">
        <v>65</v>
      </c>
      <c r="G555">
        <v>3</v>
      </c>
      <c r="H555">
        <v>58</v>
      </c>
    </row>
    <row r="556" spans="1:8" x14ac:dyDescent="0.25">
      <c r="A556">
        <v>1</v>
      </c>
      <c r="B556">
        <v>103</v>
      </c>
      <c r="D556">
        <v>2</v>
      </c>
      <c r="E556">
        <v>109</v>
      </c>
      <c r="G556">
        <v>3</v>
      </c>
      <c r="H556">
        <v>70</v>
      </c>
    </row>
    <row r="557" spans="1:8" x14ac:dyDescent="0.25">
      <c r="A557">
        <v>1</v>
      </c>
      <c r="B557">
        <v>90</v>
      </c>
      <c r="D557">
        <v>2</v>
      </c>
      <c r="E557">
        <v>103</v>
      </c>
      <c r="G557">
        <v>3</v>
      </c>
      <c r="H557">
        <v>79</v>
      </c>
    </row>
    <row r="558" spans="1:8" x14ac:dyDescent="0.25">
      <c r="A558">
        <v>1</v>
      </c>
      <c r="B558">
        <v>63</v>
      </c>
      <c r="D558">
        <v>2</v>
      </c>
      <c r="E558">
        <v>96</v>
      </c>
      <c r="G558">
        <v>3</v>
      </c>
      <c r="H558">
        <v>75</v>
      </c>
    </row>
    <row r="559" spans="1:8" x14ac:dyDescent="0.25">
      <c r="A559">
        <v>1</v>
      </c>
      <c r="B559">
        <v>105</v>
      </c>
      <c r="D559">
        <v>2</v>
      </c>
      <c r="E559">
        <v>79</v>
      </c>
      <c r="G559">
        <v>3</v>
      </c>
      <c r="H559">
        <v>67</v>
      </c>
    </row>
    <row r="560" spans="1:8" x14ac:dyDescent="0.25">
      <c r="A560">
        <v>1</v>
      </c>
      <c r="B560">
        <v>66</v>
      </c>
      <c r="D560">
        <v>2</v>
      </c>
      <c r="E560">
        <v>97</v>
      </c>
      <c r="G560">
        <v>3</v>
      </c>
      <c r="H560">
        <v>84</v>
      </c>
    </row>
    <row r="561" spans="1:8" x14ac:dyDescent="0.25">
      <c r="A561">
        <v>1</v>
      </c>
      <c r="B561">
        <v>111</v>
      </c>
      <c r="D561">
        <v>2</v>
      </c>
      <c r="E561">
        <v>74</v>
      </c>
      <c r="G561">
        <v>3</v>
      </c>
      <c r="H561">
        <v>33</v>
      </c>
    </row>
    <row r="562" spans="1:8" x14ac:dyDescent="0.25">
      <c r="A562">
        <v>1</v>
      </c>
      <c r="B562">
        <v>109</v>
      </c>
      <c r="D562">
        <v>2</v>
      </c>
      <c r="E562">
        <v>102</v>
      </c>
      <c r="G562">
        <v>3</v>
      </c>
      <c r="H562">
        <v>28</v>
      </c>
    </row>
    <row r="563" spans="1:8" x14ac:dyDescent="0.25">
      <c r="A563">
        <v>1</v>
      </c>
      <c r="B563">
        <v>105</v>
      </c>
      <c r="D563">
        <v>2</v>
      </c>
      <c r="E563">
        <v>95</v>
      </c>
      <c r="G563">
        <v>3</v>
      </c>
      <c r="H563">
        <v>28</v>
      </c>
    </row>
    <row r="564" spans="1:8" x14ac:dyDescent="0.25">
      <c r="A564">
        <v>1</v>
      </c>
      <c r="B564">
        <v>99</v>
      </c>
      <c r="D564">
        <v>2</v>
      </c>
      <c r="E564">
        <v>101</v>
      </c>
    </row>
    <row r="565" spans="1:8" x14ac:dyDescent="0.25">
      <c r="A565">
        <v>1</v>
      </c>
      <c r="B565">
        <v>175</v>
      </c>
      <c r="D565">
        <v>2</v>
      </c>
      <c r="E565">
        <v>91</v>
      </c>
    </row>
    <row r="566" spans="1:8" x14ac:dyDescent="0.25">
      <c r="A566">
        <v>1</v>
      </c>
      <c r="B566">
        <v>139</v>
      </c>
      <c r="D566">
        <v>2</v>
      </c>
      <c r="E566">
        <v>102</v>
      </c>
    </row>
    <row r="567" spans="1:8" x14ac:dyDescent="0.25">
      <c r="A567">
        <v>1</v>
      </c>
      <c r="B567">
        <v>132</v>
      </c>
      <c r="D567">
        <v>2</v>
      </c>
      <c r="E567">
        <v>92</v>
      </c>
    </row>
    <row r="568" spans="1:8" x14ac:dyDescent="0.25">
      <c r="A568">
        <v>1</v>
      </c>
      <c r="B568">
        <v>164</v>
      </c>
      <c r="D568">
        <v>2</v>
      </c>
      <c r="E568">
        <v>116</v>
      </c>
    </row>
    <row r="569" spans="1:8" x14ac:dyDescent="0.25">
      <c r="A569">
        <v>1</v>
      </c>
      <c r="B569">
        <v>172</v>
      </c>
      <c r="D569">
        <v>2</v>
      </c>
      <c r="E569">
        <v>116</v>
      </c>
    </row>
    <row r="570" spans="1:8" x14ac:dyDescent="0.25">
      <c r="A570">
        <v>1</v>
      </c>
      <c r="B570">
        <v>164</v>
      </c>
      <c r="D570">
        <v>2</v>
      </c>
      <c r="E570">
        <v>109</v>
      </c>
    </row>
    <row r="571" spans="1:8" x14ac:dyDescent="0.25">
      <c r="A571">
        <v>1</v>
      </c>
      <c r="B571">
        <v>146</v>
      </c>
      <c r="D571">
        <v>2</v>
      </c>
      <c r="E571">
        <v>72</v>
      </c>
    </row>
    <row r="572" spans="1:8" x14ac:dyDescent="0.25">
      <c r="A572">
        <v>1</v>
      </c>
      <c r="B572">
        <v>156</v>
      </c>
      <c r="D572">
        <v>2</v>
      </c>
      <c r="E572">
        <v>92</v>
      </c>
    </row>
    <row r="573" spans="1:8" x14ac:dyDescent="0.25">
      <c r="A573">
        <v>1</v>
      </c>
      <c r="B573">
        <v>157</v>
      </c>
      <c r="D573">
        <v>2</v>
      </c>
      <c r="E573">
        <v>92</v>
      </c>
    </row>
    <row r="574" spans="1:8" x14ac:dyDescent="0.25">
      <c r="A574">
        <v>1</v>
      </c>
      <c r="B574">
        <v>155</v>
      </c>
      <c r="D574">
        <v>2</v>
      </c>
      <c r="E574">
        <v>104</v>
      </c>
    </row>
    <row r="575" spans="1:8" x14ac:dyDescent="0.25">
      <c r="A575">
        <v>1</v>
      </c>
      <c r="B575">
        <v>129</v>
      </c>
      <c r="D575">
        <v>2</v>
      </c>
      <c r="E575">
        <v>80</v>
      </c>
    </row>
    <row r="576" spans="1:8" x14ac:dyDescent="0.25">
      <c r="A576">
        <v>1</v>
      </c>
      <c r="B576">
        <v>166</v>
      </c>
      <c r="D576">
        <v>2</v>
      </c>
      <c r="E576">
        <v>83</v>
      </c>
    </row>
    <row r="577" spans="1:5" x14ac:dyDescent="0.25">
      <c r="A577">
        <v>1</v>
      </c>
      <c r="B577">
        <v>166</v>
      </c>
      <c r="D577">
        <v>2</v>
      </c>
      <c r="E577">
        <v>125</v>
      </c>
    </row>
    <row r="578" spans="1:5" x14ac:dyDescent="0.25">
      <c r="A578">
        <v>1</v>
      </c>
      <c r="B578">
        <v>158</v>
      </c>
      <c r="D578">
        <v>2</v>
      </c>
      <c r="E578">
        <v>100</v>
      </c>
    </row>
    <row r="579" spans="1:5" x14ac:dyDescent="0.25">
      <c r="A579">
        <v>1</v>
      </c>
      <c r="B579">
        <v>118</v>
      </c>
      <c r="D579">
        <v>2</v>
      </c>
      <c r="E579">
        <v>106</v>
      </c>
    </row>
    <row r="580" spans="1:5" x14ac:dyDescent="0.25">
      <c r="A580">
        <v>1</v>
      </c>
      <c r="B580">
        <v>172</v>
      </c>
      <c r="D580">
        <v>2</v>
      </c>
      <c r="E580">
        <v>71</v>
      </c>
    </row>
    <row r="581" spans="1:5" x14ac:dyDescent="0.25">
      <c r="A581">
        <v>1</v>
      </c>
      <c r="B581">
        <v>151</v>
      </c>
      <c r="D581">
        <v>2</v>
      </c>
      <c r="E581">
        <v>69</v>
      </c>
    </row>
    <row r="582" spans="1:5" x14ac:dyDescent="0.25">
      <c r="A582">
        <v>1</v>
      </c>
      <c r="B582">
        <v>151</v>
      </c>
      <c r="D582">
        <v>2</v>
      </c>
      <c r="E582">
        <v>111</v>
      </c>
    </row>
    <row r="583" spans="1:5" x14ac:dyDescent="0.25">
      <c r="A583">
        <v>1</v>
      </c>
      <c r="B583">
        <v>166</v>
      </c>
      <c r="D583">
        <v>2</v>
      </c>
      <c r="E583">
        <v>86</v>
      </c>
    </row>
    <row r="584" spans="1:5" x14ac:dyDescent="0.25">
      <c r="A584">
        <v>1</v>
      </c>
      <c r="B584">
        <v>186</v>
      </c>
      <c r="D584">
        <v>2</v>
      </c>
      <c r="E584">
        <v>117</v>
      </c>
    </row>
    <row r="585" spans="1:5" x14ac:dyDescent="0.25">
      <c r="A585">
        <v>1</v>
      </c>
      <c r="B585">
        <v>142</v>
      </c>
      <c r="D585">
        <v>2</v>
      </c>
      <c r="E585">
        <v>92</v>
      </c>
    </row>
    <row r="586" spans="1:5" x14ac:dyDescent="0.25">
      <c r="A586">
        <v>1</v>
      </c>
      <c r="B586">
        <v>201</v>
      </c>
      <c r="D586">
        <v>2</v>
      </c>
      <c r="E586">
        <v>125</v>
      </c>
    </row>
    <row r="587" spans="1:5" x14ac:dyDescent="0.25">
      <c r="A587">
        <v>1</v>
      </c>
      <c r="B587">
        <v>170</v>
      </c>
      <c r="D587">
        <v>2</v>
      </c>
      <c r="E587">
        <v>105</v>
      </c>
    </row>
    <row r="588" spans="1:5" x14ac:dyDescent="0.25">
      <c r="A588">
        <v>1</v>
      </c>
      <c r="B588">
        <v>193</v>
      </c>
      <c r="D588">
        <v>2</v>
      </c>
      <c r="E588">
        <v>155</v>
      </c>
    </row>
    <row r="589" spans="1:5" x14ac:dyDescent="0.25">
      <c r="A589">
        <v>1</v>
      </c>
      <c r="B589">
        <v>172</v>
      </c>
      <c r="D589">
        <v>2</v>
      </c>
      <c r="E589">
        <v>119</v>
      </c>
    </row>
    <row r="590" spans="1:5" x14ac:dyDescent="0.25">
      <c r="A590">
        <v>1</v>
      </c>
      <c r="B590">
        <v>234</v>
      </c>
      <c r="D590">
        <v>2</v>
      </c>
      <c r="E590">
        <v>114</v>
      </c>
    </row>
    <row r="591" spans="1:5" x14ac:dyDescent="0.25">
      <c r="A591">
        <v>1</v>
      </c>
      <c r="B591">
        <v>138</v>
      </c>
      <c r="D591">
        <v>2</v>
      </c>
      <c r="E591">
        <v>157</v>
      </c>
    </row>
    <row r="592" spans="1:5" x14ac:dyDescent="0.25">
      <c r="A592">
        <v>1</v>
      </c>
      <c r="B592">
        <v>119</v>
      </c>
      <c r="D592">
        <v>2</v>
      </c>
      <c r="E592">
        <v>110</v>
      </c>
    </row>
    <row r="593" spans="1:5" x14ac:dyDescent="0.25">
      <c r="A593">
        <v>1</v>
      </c>
      <c r="B593">
        <v>153</v>
      </c>
      <c r="D593">
        <v>2</v>
      </c>
      <c r="E593">
        <v>144</v>
      </c>
    </row>
    <row r="594" spans="1:5" x14ac:dyDescent="0.25">
      <c r="A594">
        <v>1</v>
      </c>
      <c r="B594">
        <v>139</v>
      </c>
      <c r="D594">
        <v>2</v>
      </c>
      <c r="E594">
        <v>83</v>
      </c>
    </row>
    <row r="595" spans="1:5" x14ac:dyDescent="0.25">
      <c r="A595">
        <v>1</v>
      </c>
      <c r="B595">
        <v>141</v>
      </c>
      <c r="D595">
        <v>2</v>
      </c>
      <c r="E595">
        <v>140</v>
      </c>
    </row>
    <row r="596" spans="1:5" x14ac:dyDescent="0.25">
      <c r="A596">
        <v>1</v>
      </c>
      <c r="B596">
        <v>131</v>
      </c>
      <c r="D596">
        <v>2</v>
      </c>
      <c r="E596">
        <v>86</v>
      </c>
    </row>
    <row r="597" spans="1:5" x14ac:dyDescent="0.25">
      <c r="A597">
        <v>1</v>
      </c>
      <c r="B597">
        <v>149</v>
      </c>
      <c r="D597">
        <v>2</v>
      </c>
      <c r="E597">
        <v>149</v>
      </c>
    </row>
    <row r="598" spans="1:5" x14ac:dyDescent="0.25">
      <c r="A598">
        <v>1</v>
      </c>
      <c r="B598">
        <v>152</v>
      </c>
      <c r="D598">
        <v>2</v>
      </c>
      <c r="E598">
        <v>103</v>
      </c>
    </row>
    <row r="599" spans="1:5" x14ac:dyDescent="0.25">
      <c r="A599">
        <v>1</v>
      </c>
      <c r="B599">
        <v>133</v>
      </c>
      <c r="D599">
        <v>2</v>
      </c>
      <c r="E599">
        <v>109</v>
      </c>
    </row>
    <row r="600" spans="1:5" x14ac:dyDescent="0.25">
      <c r="A600">
        <v>1</v>
      </c>
      <c r="B600">
        <v>169</v>
      </c>
      <c r="D600">
        <v>2</v>
      </c>
      <c r="E600">
        <v>130</v>
      </c>
    </row>
    <row r="601" spans="1:5" x14ac:dyDescent="0.25">
      <c r="A601">
        <v>1</v>
      </c>
      <c r="B601">
        <v>123</v>
      </c>
      <c r="D601">
        <v>2</v>
      </c>
      <c r="E601">
        <v>97</v>
      </c>
    </row>
    <row r="602" spans="1:5" x14ac:dyDescent="0.25">
      <c r="A602">
        <v>1</v>
      </c>
      <c r="B602">
        <v>134</v>
      </c>
      <c r="D602">
        <v>2</v>
      </c>
      <c r="E602">
        <v>106</v>
      </c>
    </row>
    <row r="603" spans="1:5" x14ac:dyDescent="0.25">
      <c r="A603">
        <v>1</v>
      </c>
      <c r="B603">
        <v>144</v>
      </c>
      <c r="D603">
        <v>2</v>
      </c>
      <c r="E603">
        <v>91</v>
      </c>
    </row>
    <row r="604" spans="1:5" x14ac:dyDescent="0.25">
      <c r="A604">
        <v>1</v>
      </c>
      <c r="B604">
        <v>140</v>
      </c>
      <c r="D604">
        <v>2</v>
      </c>
      <c r="E604">
        <v>92</v>
      </c>
    </row>
    <row r="605" spans="1:5" x14ac:dyDescent="0.25">
      <c r="A605">
        <v>1</v>
      </c>
      <c r="B605">
        <v>128</v>
      </c>
      <c r="D605">
        <v>2</v>
      </c>
      <c r="E605">
        <v>94</v>
      </c>
    </row>
    <row r="606" spans="1:5" x14ac:dyDescent="0.25">
      <c r="A606">
        <v>1</v>
      </c>
      <c r="B606">
        <v>130</v>
      </c>
      <c r="D606">
        <v>2</v>
      </c>
      <c r="E606">
        <v>98</v>
      </c>
    </row>
    <row r="607" spans="1:5" x14ac:dyDescent="0.25">
      <c r="A607">
        <v>1</v>
      </c>
      <c r="B607">
        <v>165</v>
      </c>
      <c r="D607">
        <v>2</v>
      </c>
      <c r="E607">
        <v>85</v>
      </c>
    </row>
    <row r="608" spans="1:5" x14ac:dyDescent="0.25">
      <c r="A608">
        <v>1</v>
      </c>
      <c r="B608">
        <v>204</v>
      </c>
      <c r="D608">
        <v>2</v>
      </c>
      <c r="E608">
        <v>118</v>
      </c>
    </row>
    <row r="609" spans="1:5" x14ac:dyDescent="0.25">
      <c r="A609">
        <v>1</v>
      </c>
      <c r="B609">
        <v>120</v>
      </c>
      <c r="D609">
        <v>2</v>
      </c>
      <c r="E609">
        <v>104</v>
      </c>
    </row>
    <row r="610" spans="1:5" x14ac:dyDescent="0.25">
      <c r="A610">
        <v>1</v>
      </c>
      <c r="B610">
        <v>122</v>
      </c>
      <c r="D610">
        <v>2</v>
      </c>
      <c r="E610">
        <v>145</v>
      </c>
    </row>
    <row r="611" spans="1:5" x14ac:dyDescent="0.25">
      <c r="A611">
        <v>1</v>
      </c>
      <c r="B611">
        <v>113</v>
      </c>
      <c r="D611">
        <v>2</v>
      </c>
      <c r="E611">
        <v>121</v>
      </c>
    </row>
    <row r="612" spans="1:5" x14ac:dyDescent="0.25">
      <c r="A612">
        <v>1</v>
      </c>
      <c r="B612">
        <v>153</v>
      </c>
      <c r="D612">
        <v>2</v>
      </c>
      <c r="E612">
        <v>109</v>
      </c>
    </row>
    <row r="613" spans="1:5" x14ac:dyDescent="0.25">
      <c r="A613">
        <v>1</v>
      </c>
      <c r="B613">
        <v>153</v>
      </c>
      <c r="D613">
        <v>2</v>
      </c>
      <c r="E613">
        <v>158</v>
      </c>
    </row>
    <row r="614" spans="1:5" x14ac:dyDescent="0.25">
      <c r="A614">
        <v>1</v>
      </c>
      <c r="B614">
        <v>128</v>
      </c>
      <c r="D614">
        <v>2</v>
      </c>
      <c r="E614">
        <v>137</v>
      </c>
    </row>
    <row r="615" spans="1:5" x14ac:dyDescent="0.25">
      <c r="A615">
        <v>1</v>
      </c>
      <c r="B615">
        <v>190</v>
      </c>
      <c r="D615">
        <v>2</v>
      </c>
      <c r="E615">
        <v>108</v>
      </c>
    </row>
    <row r="616" spans="1:5" x14ac:dyDescent="0.25">
      <c r="A616">
        <v>1</v>
      </c>
      <c r="B616">
        <v>195</v>
      </c>
      <c r="D616">
        <v>2</v>
      </c>
      <c r="E616">
        <v>104</v>
      </c>
    </row>
    <row r="617" spans="1:5" x14ac:dyDescent="0.25">
      <c r="A617">
        <v>1</v>
      </c>
      <c r="B617">
        <v>171</v>
      </c>
      <c r="D617">
        <v>2</v>
      </c>
      <c r="E617">
        <v>111</v>
      </c>
    </row>
    <row r="618" spans="1:5" x14ac:dyDescent="0.25">
      <c r="A618">
        <v>1</v>
      </c>
      <c r="B618">
        <v>210</v>
      </c>
      <c r="D618">
        <v>2</v>
      </c>
      <c r="E618">
        <v>111</v>
      </c>
    </row>
    <row r="619" spans="1:5" x14ac:dyDescent="0.25">
      <c r="A619">
        <v>1</v>
      </c>
      <c r="B619">
        <v>181</v>
      </c>
      <c r="D619">
        <v>2</v>
      </c>
      <c r="E619">
        <v>87</v>
      </c>
    </row>
    <row r="620" spans="1:5" x14ac:dyDescent="0.25">
      <c r="A620">
        <v>1</v>
      </c>
      <c r="B620">
        <v>172</v>
      </c>
      <c r="D620">
        <v>2</v>
      </c>
      <c r="E620">
        <v>86</v>
      </c>
    </row>
    <row r="621" spans="1:5" x14ac:dyDescent="0.25">
      <c r="A621">
        <v>1</v>
      </c>
      <c r="B621">
        <v>196</v>
      </c>
      <c r="D621">
        <v>2</v>
      </c>
      <c r="E621">
        <v>91</v>
      </c>
    </row>
    <row r="622" spans="1:5" x14ac:dyDescent="0.25">
      <c r="A622">
        <v>1</v>
      </c>
      <c r="B622">
        <v>163</v>
      </c>
      <c r="D622">
        <v>2</v>
      </c>
      <c r="E622">
        <v>86</v>
      </c>
    </row>
    <row r="623" spans="1:5" x14ac:dyDescent="0.25">
      <c r="A623">
        <v>1</v>
      </c>
      <c r="B623">
        <v>195</v>
      </c>
      <c r="D623">
        <v>2</v>
      </c>
      <c r="E623">
        <v>68</v>
      </c>
    </row>
    <row r="624" spans="1:5" x14ac:dyDescent="0.25">
      <c r="A624">
        <v>1</v>
      </c>
      <c r="B624">
        <v>162</v>
      </c>
      <c r="D624">
        <v>2</v>
      </c>
      <c r="E624">
        <v>110</v>
      </c>
    </row>
    <row r="625" spans="1:5" x14ac:dyDescent="0.25">
      <c r="A625">
        <v>1</v>
      </c>
      <c r="B625">
        <v>174</v>
      </c>
      <c r="D625">
        <v>2</v>
      </c>
      <c r="E625">
        <v>106</v>
      </c>
    </row>
    <row r="626" spans="1:5" x14ac:dyDescent="0.25">
      <c r="A626">
        <v>1</v>
      </c>
      <c r="B626">
        <v>185</v>
      </c>
      <c r="D626">
        <v>2</v>
      </c>
      <c r="E626">
        <v>75</v>
      </c>
    </row>
    <row r="627" spans="1:5" x14ac:dyDescent="0.25">
      <c r="A627">
        <v>1</v>
      </c>
      <c r="B627">
        <v>192</v>
      </c>
      <c r="D627">
        <v>2</v>
      </c>
      <c r="E627">
        <v>74</v>
      </c>
    </row>
    <row r="628" spans="1:5" x14ac:dyDescent="0.25">
      <c r="A628">
        <v>1</v>
      </c>
      <c r="B628">
        <v>170</v>
      </c>
      <c r="D628">
        <v>2</v>
      </c>
      <c r="E628">
        <v>97</v>
      </c>
    </row>
    <row r="629" spans="1:5" x14ac:dyDescent="0.25">
      <c r="A629">
        <v>1</v>
      </c>
      <c r="B629">
        <v>177</v>
      </c>
      <c r="D629">
        <v>2</v>
      </c>
      <c r="E629">
        <v>75</v>
      </c>
    </row>
    <row r="630" spans="1:5" x14ac:dyDescent="0.25">
      <c r="A630">
        <v>1</v>
      </c>
      <c r="B630">
        <v>232</v>
      </c>
      <c r="D630">
        <v>2</v>
      </c>
      <c r="E630">
        <v>80</v>
      </c>
    </row>
    <row r="631" spans="1:5" x14ac:dyDescent="0.25">
      <c r="A631">
        <v>1</v>
      </c>
      <c r="B631">
        <v>194</v>
      </c>
      <c r="D631">
        <v>2</v>
      </c>
      <c r="E631">
        <v>76</v>
      </c>
    </row>
    <row r="632" spans="1:5" x14ac:dyDescent="0.25">
      <c r="A632">
        <v>1</v>
      </c>
      <c r="B632">
        <v>208</v>
      </c>
      <c r="D632">
        <v>2</v>
      </c>
      <c r="E632">
        <v>74</v>
      </c>
    </row>
    <row r="633" spans="1:5" x14ac:dyDescent="0.25">
      <c r="A633">
        <v>1</v>
      </c>
      <c r="B633">
        <v>219</v>
      </c>
      <c r="D633">
        <v>2</v>
      </c>
      <c r="E633">
        <v>116</v>
      </c>
    </row>
    <row r="634" spans="1:5" x14ac:dyDescent="0.25">
      <c r="A634">
        <v>1</v>
      </c>
      <c r="B634">
        <v>215</v>
      </c>
      <c r="D634">
        <v>2</v>
      </c>
      <c r="E634">
        <v>99</v>
      </c>
    </row>
    <row r="635" spans="1:5" x14ac:dyDescent="0.25">
      <c r="A635">
        <v>1</v>
      </c>
      <c r="B635">
        <v>186</v>
      </c>
      <c r="D635">
        <v>2</v>
      </c>
      <c r="E635">
        <v>123</v>
      </c>
    </row>
    <row r="636" spans="1:5" x14ac:dyDescent="0.25">
      <c r="A636">
        <v>1</v>
      </c>
      <c r="B636">
        <v>220</v>
      </c>
      <c r="D636">
        <v>2</v>
      </c>
      <c r="E636">
        <v>74</v>
      </c>
    </row>
    <row r="637" spans="1:5" x14ac:dyDescent="0.25">
      <c r="A637">
        <v>1</v>
      </c>
      <c r="B637">
        <v>194</v>
      </c>
      <c r="D637">
        <v>2</v>
      </c>
      <c r="E637">
        <v>86</v>
      </c>
    </row>
    <row r="638" spans="1:5" x14ac:dyDescent="0.25">
      <c r="A638">
        <v>1</v>
      </c>
      <c r="B638">
        <v>173</v>
      </c>
      <c r="D638">
        <v>2</v>
      </c>
      <c r="E638">
        <v>123</v>
      </c>
    </row>
    <row r="639" spans="1:5" x14ac:dyDescent="0.25">
      <c r="A639">
        <v>1</v>
      </c>
      <c r="B639">
        <v>207</v>
      </c>
      <c r="D639">
        <v>2</v>
      </c>
      <c r="E639">
        <v>125</v>
      </c>
    </row>
    <row r="640" spans="1:5" x14ac:dyDescent="0.25">
      <c r="A640">
        <v>1</v>
      </c>
      <c r="B640">
        <v>149</v>
      </c>
      <c r="D640">
        <v>2</v>
      </c>
      <c r="E640">
        <v>105</v>
      </c>
    </row>
    <row r="641" spans="1:5" x14ac:dyDescent="0.25">
      <c r="A641">
        <v>1</v>
      </c>
      <c r="B641">
        <v>139</v>
      </c>
      <c r="D641">
        <v>2</v>
      </c>
      <c r="E641">
        <v>117</v>
      </c>
    </row>
    <row r="642" spans="1:5" x14ac:dyDescent="0.25">
      <c r="A642">
        <v>1</v>
      </c>
      <c r="B642">
        <v>194</v>
      </c>
      <c r="D642">
        <v>2</v>
      </c>
      <c r="E642">
        <v>94</v>
      </c>
    </row>
    <row r="643" spans="1:5" x14ac:dyDescent="0.25">
      <c r="A643">
        <v>1</v>
      </c>
      <c r="B643">
        <v>210</v>
      </c>
      <c r="D643">
        <v>2</v>
      </c>
      <c r="E643">
        <v>39</v>
      </c>
    </row>
    <row r="644" spans="1:5" x14ac:dyDescent="0.25">
      <c r="A644">
        <v>1</v>
      </c>
      <c r="B644">
        <v>222</v>
      </c>
      <c r="D644">
        <v>2</v>
      </c>
      <c r="E644">
        <v>29</v>
      </c>
    </row>
    <row r="645" spans="1:5" x14ac:dyDescent="0.25">
      <c r="A645">
        <v>1</v>
      </c>
      <c r="B645">
        <v>193</v>
      </c>
      <c r="D645">
        <v>2</v>
      </c>
      <c r="E645">
        <v>22</v>
      </c>
    </row>
    <row r="646" spans="1:5" x14ac:dyDescent="0.25">
      <c r="A646">
        <v>1</v>
      </c>
      <c r="B646">
        <v>156</v>
      </c>
      <c r="D646">
        <v>2</v>
      </c>
      <c r="E646">
        <v>27</v>
      </c>
    </row>
    <row r="647" spans="1:5" x14ac:dyDescent="0.25">
      <c r="A647">
        <v>1</v>
      </c>
      <c r="B647">
        <v>189</v>
      </c>
    </row>
    <row r="648" spans="1:5" x14ac:dyDescent="0.25">
      <c r="A648">
        <v>1</v>
      </c>
      <c r="B648">
        <v>233</v>
      </c>
    </row>
    <row r="649" spans="1:5" x14ac:dyDescent="0.25">
      <c r="A649">
        <v>1</v>
      </c>
      <c r="B649">
        <v>194</v>
      </c>
    </row>
    <row r="650" spans="1:5" x14ac:dyDescent="0.25">
      <c r="A650">
        <v>1</v>
      </c>
      <c r="B650">
        <v>164</v>
      </c>
    </row>
    <row r="651" spans="1:5" x14ac:dyDescent="0.25">
      <c r="A651">
        <v>1</v>
      </c>
      <c r="B651">
        <v>233</v>
      </c>
    </row>
    <row r="652" spans="1:5" x14ac:dyDescent="0.25">
      <c r="A652">
        <v>1</v>
      </c>
      <c r="B652">
        <v>165</v>
      </c>
    </row>
    <row r="653" spans="1:5" x14ac:dyDescent="0.25">
      <c r="A653">
        <v>1</v>
      </c>
      <c r="B653">
        <v>213</v>
      </c>
    </row>
    <row r="654" spans="1:5" x14ac:dyDescent="0.25">
      <c r="A654">
        <v>1</v>
      </c>
      <c r="B654">
        <v>211</v>
      </c>
    </row>
    <row r="655" spans="1:5" x14ac:dyDescent="0.25">
      <c r="A655">
        <v>1</v>
      </c>
      <c r="B655">
        <v>206</v>
      </c>
    </row>
    <row r="656" spans="1:5" x14ac:dyDescent="0.25">
      <c r="A656">
        <v>1</v>
      </c>
      <c r="B656">
        <v>157</v>
      </c>
    </row>
    <row r="657" spans="1:2" x14ac:dyDescent="0.25">
      <c r="A657">
        <v>1</v>
      </c>
      <c r="B657">
        <v>144</v>
      </c>
    </row>
    <row r="658" spans="1:2" x14ac:dyDescent="0.25">
      <c r="A658">
        <v>1</v>
      </c>
      <c r="B658">
        <v>193</v>
      </c>
    </row>
    <row r="659" spans="1:2" x14ac:dyDescent="0.25">
      <c r="A659">
        <v>1</v>
      </c>
      <c r="B659">
        <v>162</v>
      </c>
    </row>
    <row r="660" spans="1:2" x14ac:dyDescent="0.25">
      <c r="A660">
        <v>1</v>
      </c>
      <c r="B660">
        <v>208</v>
      </c>
    </row>
    <row r="661" spans="1:2" x14ac:dyDescent="0.25">
      <c r="A661">
        <v>1</v>
      </c>
      <c r="B661">
        <v>183</v>
      </c>
    </row>
    <row r="662" spans="1:2" x14ac:dyDescent="0.25">
      <c r="A662">
        <v>1</v>
      </c>
      <c r="B662">
        <v>160</v>
      </c>
    </row>
    <row r="663" spans="1:2" x14ac:dyDescent="0.25">
      <c r="A663">
        <v>1</v>
      </c>
      <c r="B663">
        <v>177</v>
      </c>
    </row>
    <row r="664" spans="1:2" x14ac:dyDescent="0.25">
      <c r="A664">
        <v>1</v>
      </c>
      <c r="B664">
        <v>192</v>
      </c>
    </row>
    <row r="665" spans="1:2" x14ac:dyDescent="0.25">
      <c r="A665">
        <v>1</v>
      </c>
      <c r="B665">
        <v>222</v>
      </c>
    </row>
    <row r="666" spans="1:2" x14ac:dyDescent="0.25">
      <c r="A666">
        <v>1</v>
      </c>
      <c r="B666">
        <v>199</v>
      </c>
    </row>
    <row r="667" spans="1:2" x14ac:dyDescent="0.25">
      <c r="A667">
        <v>1</v>
      </c>
      <c r="B667">
        <v>127</v>
      </c>
    </row>
    <row r="668" spans="1:2" x14ac:dyDescent="0.25">
      <c r="A668">
        <v>1</v>
      </c>
      <c r="B668">
        <v>147</v>
      </c>
    </row>
    <row r="669" spans="1:2" x14ac:dyDescent="0.25">
      <c r="A669">
        <v>1</v>
      </c>
      <c r="B669">
        <v>163</v>
      </c>
    </row>
    <row r="670" spans="1:2" x14ac:dyDescent="0.25">
      <c r="A670">
        <v>1</v>
      </c>
      <c r="B670">
        <v>177</v>
      </c>
    </row>
    <row r="671" spans="1:2" x14ac:dyDescent="0.25">
      <c r="A671">
        <v>1</v>
      </c>
      <c r="B671">
        <v>163</v>
      </c>
    </row>
    <row r="672" spans="1:2" x14ac:dyDescent="0.25">
      <c r="A672">
        <v>1</v>
      </c>
      <c r="B672">
        <v>164</v>
      </c>
    </row>
    <row r="673" spans="1:2" x14ac:dyDescent="0.25">
      <c r="A673">
        <v>1</v>
      </c>
      <c r="B673">
        <v>143</v>
      </c>
    </row>
    <row r="674" spans="1:2" x14ac:dyDescent="0.25">
      <c r="A674">
        <v>1</v>
      </c>
      <c r="B674">
        <v>37</v>
      </c>
    </row>
    <row r="675" spans="1:2" x14ac:dyDescent="0.25">
      <c r="A675">
        <v>1</v>
      </c>
      <c r="B675">
        <v>36</v>
      </c>
    </row>
    <row r="676" spans="1:2" x14ac:dyDescent="0.25">
      <c r="A676">
        <v>1</v>
      </c>
      <c r="B676">
        <v>33</v>
      </c>
    </row>
    <row r="677" spans="1:2" x14ac:dyDescent="0.25">
      <c r="A677">
        <v>1</v>
      </c>
      <c r="B677">
        <v>30</v>
      </c>
    </row>
    <row r="678" spans="1:2" x14ac:dyDescent="0.25">
      <c r="A678">
        <v>1</v>
      </c>
      <c r="B678">
        <v>25</v>
      </c>
    </row>
    <row r="679" spans="1:2" x14ac:dyDescent="0.25">
      <c r="A679">
        <v>1</v>
      </c>
      <c r="B679">
        <v>27</v>
      </c>
    </row>
    <row r="680" spans="1:2" x14ac:dyDescent="0.25">
      <c r="A680">
        <v>1</v>
      </c>
      <c r="B680">
        <v>33</v>
      </c>
    </row>
    <row r="681" spans="1:2" x14ac:dyDescent="0.25">
      <c r="A681">
        <v>1</v>
      </c>
      <c r="B681">
        <v>35</v>
      </c>
    </row>
    <row r="682" spans="1:2" x14ac:dyDescent="0.25">
      <c r="A682">
        <v>1</v>
      </c>
      <c r="B682">
        <v>33</v>
      </c>
    </row>
    <row r="683" spans="1:2" x14ac:dyDescent="0.25">
      <c r="A683">
        <v>1</v>
      </c>
      <c r="B683">
        <v>20</v>
      </c>
    </row>
    <row r="684" spans="1:2" x14ac:dyDescent="0.25">
      <c r="A684">
        <v>1</v>
      </c>
      <c r="B684">
        <v>22</v>
      </c>
    </row>
    <row r="685" spans="1:2" x14ac:dyDescent="0.25">
      <c r="A685">
        <v>1</v>
      </c>
      <c r="B685">
        <v>24</v>
      </c>
    </row>
    <row r="686" spans="1:2" x14ac:dyDescent="0.25">
      <c r="A686">
        <v>1</v>
      </c>
      <c r="B686">
        <v>30</v>
      </c>
    </row>
    <row r="687" spans="1:2" x14ac:dyDescent="0.25">
      <c r="A687">
        <v>1</v>
      </c>
      <c r="B687">
        <v>25</v>
      </c>
    </row>
    <row r="688" spans="1:2" x14ac:dyDescent="0.25">
      <c r="A688">
        <v>1</v>
      </c>
      <c r="B688">
        <v>35</v>
      </c>
    </row>
    <row r="689" spans="1:2" x14ac:dyDescent="0.25">
      <c r="A689">
        <v>1</v>
      </c>
      <c r="B689">
        <v>22</v>
      </c>
    </row>
    <row r="690" spans="1:2" x14ac:dyDescent="0.25">
      <c r="A690">
        <v>1</v>
      </c>
      <c r="B690">
        <v>36</v>
      </c>
    </row>
    <row r="691" spans="1:2" x14ac:dyDescent="0.25">
      <c r="A691">
        <v>1</v>
      </c>
      <c r="B691">
        <v>23</v>
      </c>
    </row>
    <row r="692" spans="1:2" x14ac:dyDescent="0.25">
      <c r="A692">
        <v>1</v>
      </c>
      <c r="B692">
        <v>38</v>
      </c>
    </row>
    <row r="693" spans="1:2" x14ac:dyDescent="0.25">
      <c r="A693">
        <v>1</v>
      </c>
      <c r="B693">
        <v>38</v>
      </c>
    </row>
    <row r="694" spans="1:2" x14ac:dyDescent="0.25">
      <c r="A694">
        <v>1</v>
      </c>
      <c r="B694">
        <v>35</v>
      </c>
    </row>
    <row r="695" spans="1:2" x14ac:dyDescent="0.25">
      <c r="A695">
        <v>1</v>
      </c>
      <c r="B695">
        <v>22</v>
      </c>
    </row>
    <row r="696" spans="1:2" x14ac:dyDescent="0.25">
      <c r="A696">
        <v>1</v>
      </c>
      <c r="B696">
        <v>31</v>
      </c>
    </row>
    <row r="697" spans="1:2" x14ac:dyDescent="0.25">
      <c r="A697">
        <v>1</v>
      </c>
      <c r="B697">
        <v>23</v>
      </c>
    </row>
    <row r="698" spans="1:2" x14ac:dyDescent="0.25">
      <c r="A698">
        <v>1</v>
      </c>
      <c r="B698">
        <v>34</v>
      </c>
    </row>
    <row r="699" spans="1:2" x14ac:dyDescent="0.25">
      <c r="A699">
        <v>1</v>
      </c>
      <c r="B699">
        <v>20</v>
      </c>
    </row>
    <row r="700" spans="1:2" x14ac:dyDescent="0.25">
      <c r="A700">
        <v>1</v>
      </c>
      <c r="B700">
        <v>81</v>
      </c>
    </row>
    <row r="701" spans="1:2" x14ac:dyDescent="0.25">
      <c r="A701">
        <v>1</v>
      </c>
      <c r="B701">
        <v>74</v>
      </c>
    </row>
    <row r="702" spans="1:2" x14ac:dyDescent="0.25">
      <c r="A702">
        <v>1</v>
      </c>
      <c r="B702">
        <v>93</v>
      </c>
    </row>
    <row r="703" spans="1:2" x14ac:dyDescent="0.25">
      <c r="A703">
        <v>1</v>
      </c>
      <c r="B703">
        <v>97</v>
      </c>
    </row>
    <row r="704" spans="1:2" x14ac:dyDescent="0.25">
      <c r="A704">
        <v>1</v>
      </c>
      <c r="B704">
        <v>78</v>
      </c>
    </row>
    <row r="705" spans="1:2" x14ac:dyDescent="0.25">
      <c r="A705">
        <v>1</v>
      </c>
      <c r="B705">
        <v>108</v>
      </c>
    </row>
    <row r="706" spans="1:2" x14ac:dyDescent="0.25">
      <c r="A706">
        <v>1</v>
      </c>
      <c r="B706">
        <v>74</v>
      </c>
    </row>
    <row r="707" spans="1:2" x14ac:dyDescent="0.25">
      <c r="A707">
        <v>1</v>
      </c>
      <c r="B707">
        <v>107</v>
      </c>
    </row>
    <row r="708" spans="1:2" x14ac:dyDescent="0.25">
      <c r="A708">
        <v>1</v>
      </c>
      <c r="B708">
        <v>73</v>
      </c>
    </row>
    <row r="709" spans="1:2" x14ac:dyDescent="0.25">
      <c r="A709">
        <v>1</v>
      </c>
      <c r="B709">
        <v>104</v>
      </c>
    </row>
    <row r="710" spans="1:2" x14ac:dyDescent="0.25">
      <c r="A710">
        <v>1</v>
      </c>
      <c r="B710">
        <v>109</v>
      </c>
    </row>
    <row r="711" spans="1:2" x14ac:dyDescent="0.25">
      <c r="A711">
        <v>1</v>
      </c>
      <c r="B711">
        <v>111</v>
      </c>
    </row>
    <row r="712" spans="1:2" x14ac:dyDescent="0.25">
      <c r="A712">
        <v>1</v>
      </c>
      <c r="B712">
        <v>83</v>
      </c>
    </row>
    <row r="713" spans="1:2" x14ac:dyDescent="0.25">
      <c r="A713">
        <v>1</v>
      </c>
      <c r="B713">
        <v>106</v>
      </c>
    </row>
    <row r="714" spans="1:2" x14ac:dyDescent="0.25">
      <c r="A714">
        <v>1</v>
      </c>
      <c r="B714">
        <v>93</v>
      </c>
    </row>
    <row r="715" spans="1:2" x14ac:dyDescent="0.25">
      <c r="A715">
        <v>1</v>
      </c>
      <c r="B715">
        <v>72</v>
      </c>
    </row>
    <row r="716" spans="1:2" x14ac:dyDescent="0.25">
      <c r="A716">
        <v>1</v>
      </c>
      <c r="B716">
        <v>90</v>
      </c>
    </row>
    <row r="717" spans="1:2" x14ac:dyDescent="0.25">
      <c r="A717">
        <v>1</v>
      </c>
      <c r="B717">
        <v>98</v>
      </c>
    </row>
    <row r="718" spans="1:2" x14ac:dyDescent="0.25">
      <c r="A718">
        <v>1</v>
      </c>
      <c r="B718">
        <v>114</v>
      </c>
    </row>
    <row r="719" spans="1:2" x14ac:dyDescent="0.25">
      <c r="A719">
        <v>1</v>
      </c>
      <c r="B719">
        <v>92</v>
      </c>
    </row>
    <row r="720" spans="1:2" x14ac:dyDescent="0.25">
      <c r="A720">
        <v>1</v>
      </c>
      <c r="B720">
        <v>98</v>
      </c>
    </row>
    <row r="721" spans="1:2" x14ac:dyDescent="0.25">
      <c r="A721">
        <v>1</v>
      </c>
      <c r="B721">
        <v>68</v>
      </c>
    </row>
    <row r="722" spans="1:2" x14ac:dyDescent="0.25">
      <c r="A722">
        <v>1</v>
      </c>
      <c r="B722">
        <v>85</v>
      </c>
    </row>
    <row r="723" spans="1:2" x14ac:dyDescent="0.25">
      <c r="A723">
        <v>1</v>
      </c>
      <c r="B723">
        <v>108</v>
      </c>
    </row>
    <row r="724" spans="1:2" x14ac:dyDescent="0.25">
      <c r="A724">
        <v>1</v>
      </c>
      <c r="B724">
        <v>113</v>
      </c>
    </row>
    <row r="725" spans="1:2" x14ac:dyDescent="0.25">
      <c r="A725">
        <v>1</v>
      </c>
      <c r="B725">
        <v>85</v>
      </c>
    </row>
    <row r="726" spans="1:2" x14ac:dyDescent="0.25">
      <c r="A726">
        <v>1</v>
      </c>
      <c r="B726">
        <v>112</v>
      </c>
    </row>
    <row r="727" spans="1:2" x14ac:dyDescent="0.25">
      <c r="A727">
        <v>1</v>
      </c>
      <c r="B727">
        <v>115</v>
      </c>
    </row>
    <row r="728" spans="1:2" x14ac:dyDescent="0.25">
      <c r="A728">
        <v>1</v>
      </c>
      <c r="B728">
        <v>95</v>
      </c>
    </row>
    <row r="729" spans="1:2" x14ac:dyDescent="0.25">
      <c r="A729">
        <v>1</v>
      </c>
      <c r="B729">
        <v>107</v>
      </c>
    </row>
    <row r="730" spans="1:2" x14ac:dyDescent="0.25">
      <c r="A730">
        <v>1</v>
      </c>
      <c r="B730">
        <v>104</v>
      </c>
    </row>
    <row r="731" spans="1:2" x14ac:dyDescent="0.25">
      <c r="A731">
        <v>1</v>
      </c>
      <c r="B731">
        <v>112</v>
      </c>
    </row>
    <row r="732" spans="1:2" x14ac:dyDescent="0.25">
      <c r="A732">
        <v>1</v>
      </c>
      <c r="B732">
        <v>102</v>
      </c>
    </row>
    <row r="733" spans="1:2" x14ac:dyDescent="0.25">
      <c r="A733">
        <v>1</v>
      </c>
      <c r="B733">
        <v>90</v>
      </c>
    </row>
    <row r="734" spans="1:2" x14ac:dyDescent="0.25">
      <c r="A734">
        <v>1</v>
      </c>
      <c r="B734">
        <v>118</v>
      </c>
    </row>
    <row r="735" spans="1:2" x14ac:dyDescent="0.25">
      <c r="A735">
        <v>1</v>
      </c>
      <c r="B735">
        <v>83</v>
      </c>
    </row>
    <row r="736" spans="1:2" x14ac:dyDescent="0.25">
      <c r="A736">
        <v>1</v>
      </c>
      <c r="B736">
        <v>103</v>
      </c>
    </row>
    <row r="737" spans="1:2" x14ac:dyDescent="0.25">
      <c r="A737">
        <v>1</v>
      </c>
      <c r="B737">
        <v>114</v>
      </c>
    </row>
    <row r="738" spans="1:2" x14ac:dyDescent="0.25">
      <c r="A738">
        <v>1</v>
      </c>
      <c r="B738">
        <v>105</v>
      </c>
    </row>
    <row r="739" spans="1:2" x14ac:dyDescent="0.25">
      <c r="A739">
        <v>1</v>
      </c>
      <c r="B739">
        <v>96</v>
      </c>
    </row>
    <row r="740" spans="1:2" x14ac:dyDescent="0.25">
      <c r="A740">
        <v>1</v>
      </c>
      <c r="B740">
        <v>93</v>
      </c>
    </row>
    <row r="741" spans="1:2" x14ac:dyDescent="0.25">
      <c r="A741">
        <v>1</v>
      </c>
      <c r="B741">
        <v>118</v>
      </c>
    </row>
    <row r="742" spans="1:2" x14ac:dyDescent="0.25">
      <c r="A742">
        <v>1</v>
      </c>
      <c r="B742">
        <v>114</v>
      </c>
    </row>
    <row r="743" spans="1:2" x14ac:dyDescent="0.25">
      <c r="A743">
        <v>1</v>
      </c>
      <c r="B743">
        <v>121</v>
      </c>
    </row>
    <row r="744" spans="1:2" x14ac:dyDescent="0.25">
      <c r="A744">
        <v>1</v>
      </c>
      <c r="B744">
        <v>101</v>
      </c>
    </row>
    <row r="745" spans="1:2" x14ac:dyDescent="0.25">
      <c r="A745">
        <v>1</v>
      </c>
      <c r="B745">
        <v>103</v>
      </c>
    </row>
    <row r="746" spans="1:2" x14ac:dyDescent="0.25">
      <c r="A746">
        <v>1</v>
      </c>
      <c r="B746">
        <v>138</v>
      </c>
    </row>
    <row r="747" spans="1:2" x14ac:dyDescent="0.25">
      <c r="A747">
        <v>1</v>
      </c>
      <c r="B747">
        <v>100</v>
      </c>
    </row>
    <row r="748" spans="1:2" x14ac:dyDescent="0.25">
      <c r="A748">
        <v>1</v>
      </c>
      <c r="B748">
        <v>124</v>
      </c>
    </row>
    <row r="749" spans="1:2" x14ac:dyDescent="0.25">
      <c r="A749">
        <v>1</v>
      </c>
      <c r="B749">
        <v>112</v>
      </c>
    </row>
    <row r="750" spans="1:2" x14ac:dyDescent="0.25">
      <c r="A750">
        <v>1</v>
      </c>
      <c r="B750">
        <v>99</v>
      </c>
    </row>
    <row r="751" spans="1:2" x14ac:dyDescent="0.25">
      <c r="A751">
        <v>1</v>
      </c>
      <c r="B751">
        <v>124</v>
      </c>
    </row>
    <row r="752" spans="1:2" x14ac:dyDescent="0.25">
      <c r="A752">
        <v>1</v>
      </c>
      <c r="B752">
        <v>105</v>
      </c>
    </row>
    <row r="753" spans="1:2" x14ac:dyDescent="0.25">
      <c r="A753">
        <v>1</v>
      </c>
      <c r="B753">
        <v>123</v>
      </c>
    </row>
    <row r="754" spans="1:2" x14ac:dyDescent="0.25">
      <c r="A754">
        <v>1</v>
      </c>
      <c r="B754">
        <v>131</v>
      </c>
    </row>
    <row r="755" spans="1:2" x14ac:dyDescent="0.25">
      <c r="A755">
        <v>1</v>
      </c>
      <c r="B755">
        <v>132</v>
      </c>
    </row>
    <row r="756" spans="1:2" x14ac:dyDescent="0.25">
      <c r="A756">
        <v>1</v>
      </c>
      <c r="B756">
        <v>160</v>
      </c>
    </row>
    <row r="757" spans="1:2" x14ac:dyDescent="0.25">
      <c r="A757">
        <v>1</v>
      </c>
      <c r="B757">
        <v>94</v>
      </c>
    </row>
    <row r="758" spans="1:2" x14ac:dyDescent="0.25">
      <c r="A758">
        <v>1</v>
      </c>
      <c r="B758">
        <v>136</v>
      </c>
    </row>
    <row r="759" spans="1:2" x14ac:dyDescent="0.25">
      <c r="A759">
        <v>1</v>
      </c>
      <c r="B759">
        <v>100</v>
      </c>
    </row>
    <row r="760" spans="1:2" x14ac:dyDescent="0.25">
      <c r="A760">
        <v>1</v>
      </c>
      <c r="B760">
        <v>94</v>
      </c>
    </row>
    <row r="761" spans="1:2" x14ac:dyDescent="0.25">
      <c r="A761">
        <v>1</v>
      </c>
      <c r="B761">
        <v>102</v>
      </c>
    </row>
    <row r="762" spans="1:2" x14ac:dyDescent="0.25">
      <c r="A762">
        <v>1</v>
      </c>
      <c r="B762">
        <v>122</v>
      </c>
    </row>
    <row r="763" spans="1:2" x14ac:dyDescent="0.25">
      <c r="A763">
        <v>1</v>
      </c>
      <c r="B763">
        <v>95</v>
      </c>
    </row>
    <row r="764" spans="1:2" x14ac:dyDescent="0.25">
      <c r="A764">
        <v>1</v>
      </c>
      <c r="B764">
        <v>142</v>
      </c>
    </row>
    <row r="765" spans="1:2" x14ac:dyDescent="0.25">
      <c r="A765">
        <v>1</v>
      </c>
      <c r="B765">
        <v>144</v>
      </c>
    </row>
    <row r="766" spans="1:2" x14ac:dyDescent="0.25">
      <c r="A766">
        <v>1</v>
      </c>
      <c r="B766">
        <v>111</v>
      </c>
    </row>
    <row r="767" spans="1:2" x14ac:dyDescent="0.25">
      <c r="A767">
        <v>1</v>
      </c>
      <c r="B767">
        <v>101</v>
      </c>
    </row>
    <row r="768" spans="1:2" x14ac:dyDescent="0.25">
      <c r="A768">
        <v>1</v>
      </c>
      <c r="B768">
        <v>131</v>
      </c>
    </row>
    <row r="769" spans="1:2" x14ac:dyDescent="0.25">
      <c r="A769">
        <v>1</v>
      </c>
      <c r="B769">
        <v>109</v>
      </c>
    </row>
    <row r="770" spans="1:2" x14ac:dyDescent="0.25">
      <c r="A770">
        <v>1</v>
      </c>
      <c r="B770">
        <v>40</v>
      </c>
    </row>
    <row r="771" spans="1:2" x14ac:dyDescent="0.25">
      <c r="A771">
        <v>1</v>
      </c>
      <c r="B771">
        <v>109</v>
      </c>
    </row>
    <row r="772" spans="1:2" x14ac:dyDescent="0.25">
      <c r="A772">
        <v>1</v>
      </c>
      <c r="B772">
        <v>71</v>
      </c>
    </row>
    <row r="773" spans="1:2" x14ac:dyDescent="0.25">
      <c r="A773">
        <v>1</v>
      </c>
      <c r="B773">
        <v>83</v>
      </c>
    </row>
    <row r="774" spans="1:2" x14ac:dyDescent="0.25">
      <c r="A774">
        <v>1</v>
      </c>
      <c r="B774">
        <v>54</v>
      </c>
    </row>
    <row r="775" spans="1:2" x14ac:dyDescent="0.25">
      <c r="A775">
        <v>1</v>
      </c>
      <c r="B775">
        <v>57</v>
      </c>
    </row>
    <row r="776" spans="1:2" x14ac:dyDescent="0.25">
      <c r="A776">
        <v>1</v>
      </c>
      <c r="B776">
        <v>100</v>
      </c>
    </row>
    <row r="777" spans="1:2" x14ac:dyDescent="0.25">
      <c r="A777">
        <v>1</v>
      </c>
      <c r="B777">
        <v>70</v>
      </c>
    </row>
    <row r="778" spans="1:2" x14ac:dyDescent="0.25">
      <c r="A778">
        <v>1</v>
      </c>
      <c r="B778">
        <v>66</v>
      </c>
    </row>
    <row r="779" spans="1:2" x14ac:dyDescent="0.25">
      <c r="A779">
        <v>1</v>
      </c>
      <c r="B779">
        <v>75</v>
      </c>
    </row>
    <row r="780" spans="1:2" x14ac:dyDescent="0.25">
      <c r="A780">
        <v>1</v>
      </c>
      <c r="B780">
        <v>46</v>
      </c>
    </row>
    <row r="781" spans="1:2" x14ac:dyDescent="0.25">
      <c r="A781">
        <v>1</v>
      </c>
      <c r="B781">
        <v>72</v>
      </c>
    </row>
    <row r="782" spans="1:2" x14ac:dyDescent="0.25">
      <c r="A782">
        <v>1</v>
      </c>
      <c r="B782">
        <v>70</v>
      </c>
    </row>
    <row r="783" spans="1:2" x14ac:dyDescent="0.25">
      <c r="A783">
        <v>1</v>
      </c>
      <c r="B783">
        <v>70</v>
      </c>
    </row>
    <row r="784" spans="1:2" x14ac:dyDescent="0.25">
      <c r="A784">
        <v>1</v>
      </c>
      <c r="B784">
        <v>67</v>
      </c>
    </row>
    <row r="785" spans="1:2" x14ac:dyDescent="0.25">
      <c r="A785">
        <v>1</v>
      </c>
      <c r="B785">
        <v>112</v>
      </c>
    </row>
    <row r="786" spans="1:2" x14ac:dyDescent="0.25">
      <c r="A786">
        <v>1</v>
      </c>
      <c r="B786">
        <v>73</v>
      </c>
    </row>
    <row r="787" spans="1:2" x14ac:dyDescent="0.25">
      <c r="A787">
        <v>1</v>
      </c>
      <c r="B787">
        <v>70</v>
      </c>
    </row>
    <row r="788" spans="1:2" x14ac:dyDescent="0.25">
      <c r="A788">
        <v>1</v>
      </c>
      <c r="B788">
        <v>56</v>
      </c>
    </row>
    <row r="789" spans="1:2" x14ac:dyDescent="0.25">
      <c r="A789">
        <v>1</v>
      </c>
      <c r="B789">
        <v>73</v>
      </c>
    </row>
    <row r="790" spans="1:2" x14ac:dyDescent="0.25">
      <c r="A790">
        <v>1</v>
      </c>
      <c r="B790">
        <v>41</v>
      </c>
    </row>
    <row r="791" spans="1:2" x14ac:dyDescent="0.25">
      <c r="A791">
        <v>1</v>
      </c>
      <c r="B791">
        <v>43</v>
      </c>
    </row>
    <row r="792" spans="1:2" x14ac:dyDescent="0.25">
      <c r="A792">
        <v>1</v>
      </c>
      <c r="B792">
        <v>33</v>
      </c>
    </row>
    <row r="793" spans="1:2" x14ac:dyDescent="0.25">
      <c r="A793">
        <v>1</v>
      </c>
      <c r="B793">
        <v>50</v>
      </c>
    </row>
    <row r="794" spans="1:2" x14ac:dyDescent="0.25">
      <c r="A794">
        <v>1</v>
      </c>
      <c r="B794">
        <v>25</v>
      </c>
    </row>
    <row r="795" spans="1:2" x14ac:dyDescent="0.25">
      <c r="A795">
        <v>1</v>
      </c>
      <c r="B795">
        <v>48</v>
      </c>
    </row>
    <row r="796" spans="1:2" x14ac:dyDescent="0.25">
      <c r="A796">
        <v>1</v>
      </c>
      <c r="B796">
        <v>53</v>
      </c>
    </row>
    <row r="797" spans="1:2" x14ac:dyDescent="0.25">
      <c r="A797">
        <v>1</v>
      </c>
      <c r="B797">
        <v>37</v>
      </c>
    </row>
    <row r="798" spans="1:2" x14ac:dyDescent="0.25">
      <c r="A798">
        <v>1</v>
      </c>
      <c r="B798">
        <v>34</v>
      </c>
    </row>
    <row r="799" spans="1:2" x14ac:dyDescent="0.25">
      <c r="A799">
        <v>1</v>
      </c>
      <c r="B799">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27"/>
  <sheetViews>
    <sheetView zoomScaleNormal="100" workbookViewId="0">
      <selection activeCell="D35" sqref="D35"/>
    </sheetView>
  </sheetViews>
  <sheetFormatPr defaultRowHeight="15" x14ac:dyDescent="0.25"/>
  <cols>
    <col min="1" max="1" width="24.5703125" customWidth="1"/>
    <col min="2" max="2" width="21.7109375" customWidth="1"/>
    <col min="3" max="3" width="9.5703125" bestFit="1" customWidth="1"/>
    <col min="4" max="4" width="7.85546875" bestFit="1" customWidth="1"/>
    <col min="5" max="8" width="8.28515625" bestFit="1" customWidth="1"/>
    <col min="9" max="9" width="18.85546875" bestFit="1" customWidth="1"/>
    <col min="10" max="10" width="10" customWidth="1"/>
    <col min="11" max="11" width="9.5703125" customWidth="1"/>
    <col min="12" max="12" width="7.85546875" customWidth="1"/>
    <col min="13" max="15" width="8.28515625" bestFit="1" customWidth="1"/>
    <col min="16" max="16" width="8.28515625" customWidth="1"/>
    <col min="17" max="17" width="13.140625" customWidth="1"/>
    <col min="18" max="18" width="15" bestFit="1" customWidth="1"/>
    <col min="19" max="30" width="20.28515625" bestFit="1" customWidth="1"/>
    <col min="31" max="31" width="25" bestFit="1" customWidth="1"/>
    <col min="32" max="32" width="24" bestFit="1" customWidth="1"/>
    <col min="33" max="33" width="25.28515625" bestFit="1" customWidth="1"/>
    <col min="34" max="34" width="24.28515625" bestFit="1" customWidth="1"/>
  </cols>
  <sheetData>
    <row r="3" spans="1:18" x14ac:dyDescent="0.25">
      <c r="A3" s="4" t="s">
        <v>2364</v>
      </c>
      <c r="B3" s="4" t="s">
        <v>2336</v>
      </c>
    </row>
    <row r="4" spans="1:18" x14ac:dyDescent="0.25">
      <c r="B4" t="s">
        <v>11</v>
      </c>
      <c r="I4" t="s">
        <v>2352</v>
      </c>
      <c r="J4" t="s">
        <v>31</v>
      </c>
      <c r="Q4" t="s">
        <v>2353</v>
      </c>
      <c r="R4" t="s">
        <v>2334</v>
      </c>
    </row>
    <row r="5" spans="1:18" x14ac:dyDescent="0.25">
      <c r="A5" s="4" t="s">
        <v>2333</v>
      </c>
      <c r="B5" s="8">
        <v>43920</v>
      </c>
      <c r="C5" s="8">
        <v>43921</v>
      </c>
      <c r="D5" s="8">
        <v>43922</v>
      </c>
      <c r="E5" s="8">
        <v>43923</v>
      </c>
      <c r="F5" s="8">
        <v>43924</v>
      </c>
      <c r="G5" s="8">
        <v>43925</v>
      </c>
      <c r="H5" s="8">
        <v>43926</v>
      </c>
      <c r="J5" s="8">
        <v>43920</v>
      </c>
      <c r="K5" s="8">
        <v>43921</v>
      </c>
      <c r="L5" s="8">
        <v>43922</v>
      </c>
      <c r="M5" s="8">
        <v>43923</v>
      </c>
      <c r="N5" s="8">
        <v>43924</v>
      </c>
      <c r="O5" s="8">
        <v>43925</v>
      </c>
      <c r="P5" s="8">
        <v>43926</v>
      </c>
    </row>
    <row r="6" spans="1:18" x14ac:dyDescent="0.25">
      <c r="A6" s="5" t="s">
        <v>2365</v>
      </c>
      <c r="B6">
        <v>10</v>
      </c>
      <c r="C6">
        <v>8</v>
      </c>
      <c r="D6">
        <v>9</v>
      </c>
      <c r="E6">
        <v>14</v>
      </c>
      <c r="F6">
        <v>25</v>
      </c>
      <c r="G6">
        <v>26</v>
      </c>
      <c r="H6">
        <v>19</v>
      </c>
      <c r="I6">
        <v>111</v>
      </c>
      <c r="R6">
        <v>111</v>
      </c>
    </row>
    <row r="7" spans="1:18" x14ac:dyDescent="0.25">
      <c r="A7" s="5" t="s">
        <v>2366</v>
      </c>
      <c r="B7">
        <v>6</v>
      </c>
      <c r="C7">
        <v>5</v>
      </c>
      <c r="D7">
        <v>8</v>
      </c>
      <c r="E7">
        <v>8</v>
      </c>
      <c r="F7">
        <v>25</v>
      </c>
      <c r="G7">
        <v>27</v>
      </c>
      <c r="H7">
        <v>17</v>
      </c>
      <c r="I7">
        <v>96</v>
      </c>
      <c r="R7">
        <v>96</v>
      </c>
    </row>
    <row r="8" spans="1:18" x14ac:dyDescent="0.25">
      <c r="A8" s="5" t="s">
        <v>2367</v>
      </c>
      <c r="B8">
        <v>4</v>
      </c>
      <c r="C8">
        <v>5</v>
      </c>
      <c r="D8">
        <v>3</v>
      </c>
      <c r="E8">
        <v>8</v>
      </c>
      <c r="F8">
        <v>10</v>
      </c>
      <c r="G8">
        <v>16</v>
      </c>
      <c r="H8">
        <v>10</v>
      </c>
      <c r="I8">
        <v>56</v>
      </c>
      <c r="R8">
        <v>56</v>
      </c>
    </row>
    <row r="9" spans="1:18" x14ac:dyDescent="0.25">
      <c r="A9" s="5" t="s">
        <v>2368</v>
      </c>
      <c r="B9">
        <v>6</v>
      </c>
      <c r="C9">
        <v>3</v>
      </c>
      <c r="D9">
        <v>4</v>
      </c>
      <c r="E9">
        <v>6</v>
      </c>
      <c r="F9">
        <v>15</v>
      </c>
      <c r="G9">
        <v>11</v>
      </c>
      <c r="H9">
        <v>11</v>
      </c>
      <c r="I9">
        <v>56</v>
      </c>
      <c r="R9">
        <v>56</v>
      </c>
    </row>
    <row r="10" spans="1:18" x14ac:dyDescent="0.25">
      <c r="A10" s="5" t="s">
        <v>2369</v>
      </c>
      <c r="B10">
        <v>9</v>
      </c>
      <c r="C10">
        <v>9</v>
      </c>
      <c r="D10">
        <v>9</v>
      </c>
      <c r="E10">
        <v>13</v>
      </c>
      <c r="F10">
        <v>34</v>
      </c>
      <c r="G10">
        <v>44</v>
      </c>
      <c r="H10">
        <v>25</v>
      </c>
      <c r="I10">
        <v>143</v>
      </c>
      <c r="R10">
        <v>143</v>
      </c>
    </row>
    <row r="11" spans="1:18" x14ac:dyDescent="0.25">
      <c r="A11" s="5" t="s">
        <v>2370</v>
      </c>
      <c r="B11">
        <v>52</v>
      </c>
      <c r="C11">
        <v>54</v>
      </c>
      <c r="D11">
        <v>53</v>
      </c>
      <c r="E11">
        <v>64</v>
      </c>
      <c r="F11">
        <v>105</v>
      </c>
      <c r="G11">
        <v>155</v>
      </c>
      <c r="H11">
        <v>105</v>
      </c>
      <c r="I11">
        <v>588</v>
      </c>
      <c r="J11">
        <v>8</v>
      </c>
      <c r="K11">
        <v>3</v>
      </c>
      <c r="L11">
        <v>2</v>
      </c>
      <c r="M11">
        <v>4</v>
      </c>
      <c r="N11">
        <v>52</v>
      </c>
      <c r="O11">
        <v>59</v>
      </c>
      <c r="P11">
        <v>30</v>
      </c>
      <c r="Q11">
        <v>158</v>
      </c>
      <c r="R11">
        <v>746</v>
      </c>
    </row>
    <row r="12" spans="1:18" x14ac:dyDescent="0.25">
      <c r="A12" s="5" t="s">
        <v>2371</v>
      </c>
      <c r="B12">
        <v>46</v>
      </c>
      <c r="C12">
        <v>41</v>
      </c>
      <c r="D12">
        <v>47</v>
      </c>
      <c r="E12">
        <v>55</v>
      </c>
      <c r="F12">
        <v>99</v>
      </c>
      <c r="G12">
        <v>127</v>
      </c>
      <c r="H12">
        <v>91</v>
      </c>
      <c r="I12">
        <v>506</v>
      </c>
      <c r="L12">
        <v>1</v>
      </c>
      <c r="M12">
        <v>2</v>
      </c>
      <c r="N12">
        <v>19</v>
      </c>
      <c r="O12">
        <v>38</v>
      </c>
      <c r="P12">
        <v>13</v>
      </c>
      <c r="Q12">
        <v>73</v>
      </c>
      <c r="R12">
        <v>579</v>
      </c>
    </row>
    <row r="13" spans="1:18" x14ac:dyDescent="0.25">
      <c r="A13" s="5" t="s">
        <v>2372</v>
      </c>
      <c r="B13">
        <v>25</v>
      </c>
      <c r="C13">
        <v>27</v>
      </c>
      <c r="D13">
        <v>28</v>
      </c>
      <c r="E13">
        <v>32</v>
      </c>
      <c r="F13">
        <v>63</v>
      </c>
      <c r="G13">
        <v>94</v>
      </c>
      <c r="H13">
        <v>60</v>
      </c>
      <c r="I13">
        <v>329</v>
      </c>
      <c r="N13">
        <v>3</v>
      </c>
      <c r="O13">
        <v>9</v>
      </c>
      <c r="P13">
        <v>4</v>
      </c>
      <c r="Q13">
        <v>16</v>
      </c>
      <c r="R13">
        <v>345</v>
      </c>
    </row>
    <row r="14" spans="1:18" x14ac:dyDescent="0.25">
      <c r="A14" s="5" t="s">
        <v>2373</v>
      </c>
      <c r="B14">
        <v>14</v>
      </c>
      <c r="C14">
        <v>13</v>
      </c>
      <c r="D14">
        <v>11</v>
      </c>
      <c r="E14">
        <v>10</v>
      </c>
      <c r="F14">
        <v>21</v>
      </c>
      <c r="G14">
        <v>31</v>
      </c>
      <c r="H14">
        <v>17</v>
      </c>
      <c r="I14">
        <v>117</v>
      </c>
      <c r="J14">
        <v>3</v>
      </c>
      <c r="K14">
        <v>2</v>
      </c>
      <c r="L14">
        <v>4</v>
      </c>
      <c r="M14">
        <v>3</v>
      </c>
      <c r="N14">
        <v>10</v>
      </c>
      <c r="O14">
        <v>39</v>
      </c>
      <c r="P14">
        <v>10</v>
      </c>
      <c r="Q14">
        <v>71</v>
      </c>
      <c r="R14">
        <v>188</v>
      </c>
    </row>
    <row r="15" spans="1:18" x14ac:dyDescent="0.25">
      <c r="A15" s="5" t="s">
        <v>2334</v>
      </c>
      <c r="B15">
        <v>172</v>
      </c>
      <c r="C15">
        <v>165</v>
      </c>
      <c r="D15">
        <v>172</v>
      </c>
      <c r="E15">
        <v>210</v>
      </c>
      <c r="F15">
        <v>397</v>
      </c>
      <c r="G15">
        <v>531</v>
      </c>
      <c r="H15">
        <v>355</v>
      </c>
      <c r="I15">
        <v>2002</v>
      </c>
      <c r="J15">
        <v>11</v>
      </c>
      <c r="K15">
        <v>5</v>
      </c>
      <c r="L15">
        <v>7</v>
      </c>
      <c r="M15">
        <v>9</v>
      </c>
      <c r="N15">
        <v>84</v>
      </c>
      <c r="O15">
        <v>145</v>
      </c>
      <c r="P15">
        <v>57</v>
      </c>
      <c r="Q15">
        <v>318</v>
      </c>
      <c r="R15">
        <v>2320</v>
      </c>
    </row>
    <row r="18" spans="1:17" x14ac:dyDescent="0.25">
      <c r="A18" s="6" t="s">
        <v>2333</v>
      </c>
      <c r="B18" s="15">
        <v>43920</v>
      </c>
      <c r="C18" s="15">
        <v>43921</v>
      </c>
      <c r="D18" s="15">
        <v>43922</v>
      </c>
      <c r="E18" s="15">
        <v>43923</v>
      </c>
      <c r="F18" s="15">
        <v>43924</v>
      </c>
      <c r="G18" s="15">
        <v>43925</v>
      </c>
      <c r="H18" s="15">
        <v>43926</v>
      </c>
      <c r="I18" s="6" t="str">
        <f>CONCATENATE(TEXT(B18,"dd-mmm"),"-Void")</f>
        <v>30-Mar-Void</v>
      </c>
      <c r="J18" s="6" t="str">
        <f t="shared" ref="J18:O18" si="0">CONCATENATE(TEXT(C18,"dd-mmm"),"-Void")</f>
        <v>31-Mar-Void</v>
      </c>
      <c r="K18" s="6" t="str">
        <f t="shared" si="0"/>
        <v>01-Apr-Void</v>
      </c>
      <c r="L18" s="6" t="str">
        <f t="shared" si="0"/>
        <v>02-Apr-Void</v>
      </c>
      <c r="M18" s="6" t="str">
        <f t="shared" si="0"/>
        <v>03-Apr-Void</v>
      </c>
      <c r="N18" s="6" t="str">
        <f t="shared" si="0"/>
        <v>04-Apr-Void</v>
      </c>
      <c r="O18" s="6" t="str">
        <f t="shared" si="0"/>
        <v>05-Apr-Void</v>
      </c>
      <c r="P18" s="16"/>
      <c r="Q18" s="6"/>
    </row>
    <row r="19" spans="1:17" x14ac:dyDescent="0.25">
      <c r="A19" s="17" t="s">
        <v>2365</v>
      </c>
      <c r="B19" s="18">
        <f>B6+J6</f>
        <v>10</v>
      </c>
      <c r="C19" s="18">
        <f t="shared" ref="C19:H19" si="1">C6+K6</f>
        <v>8</v>
      </c>
      <c r="D19" s="18">
        <f t="shared" si="1"/>
        <v>9</v>
      </c>
      <c r="E19" s="18">
        <f t="shared" si="1"/>
        <v>14</v>
      </c>
      <c r="F19" s="18">
        <f t="shared" si="1"/>
        <v>25</v>
      </c>
      <c r="G19" s="18">
        <f t="shared" si="1"/>
        <v>26</v>
      </c>
      <c r="H19" s="18">
        <f t="shared" si="1"/>
        <v>19</v>
      </c>
      <c r="I19" s="18">
        <f>J6</f>
        <v>0</v>
      </c>
      <c r="J19" s="18">
        <f t="shared" ref="J19:O19" si="2">K6</f>
        <v>0</v>
      </c>
      <c r="K19" s="18">
        <f t="shared" si="2"/>
        <v>0</v>
      </c>
      <c r="L19" s="18">
        <f t="shared" si="2"/>
        <v>0</v>
      </c>
      <c r="M19" s="18">
        <f t="shared" si="2"/>
        <v>0</v>
      </c>
      <c r="N19" s="18">
        <f t="shared" si="2"/>
        <v>0</v>
      </c>
      <c r="O19" s="18">
        <f t="shared" si="2"/>
        <v>0</v>
      </c>
      <c r="P19" s="16"/>
      <c r="Q19" s="18"/>
    </row>
    <row r="20" spans="1:17" x14ac:dyDescent="0.25">
      <c r="A20" s="17" t="s">
        <v>2366</v>
      </c>
      <c r="B20" s="18">
        <f t="shared" ref="B20:B27" si="3">B7+J7</f>
        <v>6</v>
      </c>
      <c r="C20" s="18">
        <f t="shared" ref="C20:C27" si="4">C7+K7</f>
        <v>5</v>
      </c>
      <c r="D20" s="18">
        <f t="shared" ref="D20:D27" si="5">D7+L7</f>
        <v>8</v>
      </c>
      <c r="E20" s="18">
        <f t="shared" ref="E20:E27" si="6">E7+M7</f>
        <v>8</v>
      </c>
      <c r="F20" s="18">
        <f t="shared" ref="F20:F27" si="7">F7+N7</f>
        <v>25</v>
      </c>
      <c r="G20" s="18">
        <f t="shared" ref="G20:G27" si="8">G7+O7</f>
        <v>27</v>
      </c>
      <c r="H20" s="18">
        <f t="shared" ref="H20:H27" si="9">H7+P7</f>
        <v>17</v>
      </c>
      <c r="I20" s="18">
        <f t="shared" ref="I20:O20" si="10">J7</f>
        <v>0</v>
      </c>
      <c r="J20" s="18">
        <f t="shared" si="10"/>
        <v>0</v>
      </c>
      <c r="K20" s="18">
        <f t="shared" si="10"/>
        <v>0</v>
      </c>
      <c r="L20" s="18">
        <f t="shared" si="10"/>
        <v>0</v>
      </c>
      <c r="M20" s="18">
        <f t="shared" si="10"/>
        <v>0</v>
      </c>
      <c r="N20" s="18">
        <f t="shared" si="10"/>
        <v>0</v>
      </c>
      <c r="O20" s="18">
        <f t="shared" si="10"/>
        <v>0</v>
      </c>
      <c r="P20" s="16"/>
      <c r="Q20" s="18"/>
    </row>
    <row r="21" spans="1:17" x14ac:dyDescent="0.25">
      <c r="A21" s="17" t="s">
        <v>2367</v>
      </c>
      <c r="B21" s="18">
        <f t="shared" si="3"/>
        <v>4</v>
      </c>
      <c r="C21" s="18">
        <f t="shared" si="4"/>
        <v>5</v>
      </c>
      <c r="D21" s="18">
        <f t="shared" si="5"/>
        <v>3</v>
      </c>
      <c r="E21" s="18">
        <f t="shared" si="6"/>
        <v>8</v>
      </c>
      <c r="F21" s="18">
        <f t="shared" si="7"/>
        <v>10</v>
      </c>
      <c r="G21" s="18">
        <f t="shared" si="8"/>
        <v>16</v>
      </c>
      <c r="H21" s="18">
        <f t="shared" si="9"/>
        <v>10</v>
      </c>
      <c r="I21" s="18">
        <f t="shared" ref="I21:O21" si="11">J8</f>
        <v>0</v>
      </c>
      <c r="J21" s="18">
        <f t="shared" si="11"/>
        <v>0</v>
      </c>
      <c r="K21" s="18">
        <f t="shared" si="11"/>
        <v>0</v>
      </c>
      <c r="L21" s="18">
        <f t="shared" si="11"/>
        <v>0</v>
      </c>
      <c r="M21" s="18">
        <f t="shared" si="11"/>
        <v>0</v>
      </c>
      <c r="N21" s="18">
        <f t="shared" si="11"/>
        <v>0</v>
      </c>
      <c r="O21" s="18">
        <f t="shared" si="11"/>
        <v>0</v>
      </c>
      <c r="P21" s="16"/>
      <c r="Q21" s="18"/>
    </row>
    <row r="22" spans="1:17" x14ac:dyDescent="0.25">
      <c r="A22" s="17" t="s">
        <v>2368</v>
      </c>
      <c r="B22" s="18">
        <f t="shared" si="3"/>
        <v>6</v>
      </c>
      <c r="C22" s="18">
        <f t="shared" si="4"/>
        <v>3</v>
      </c>
      <c r="D22" s="18">
        <f t="shared" si="5"/>
        <v>4</v>
      </c>
      <c r="E22" s="18">
        <f t="shared" si="6"/>
        <v>6</v>
      </c>
      <c r="F22" s="18">
        <f t="shared" si="7"/>
        <v>15</v>
      </c>
      <c r="G22" s="18">
        <f t="shared" si="8"/>
        <v>11</v>
      </c>
      <c r="H22" s="18">
        <f t="shared" si="9"/>
        <v>11</v>
      </c>
      <c r="I22" s="18">
        <f t="shared" ref="I22:O22" si="12">J9</f>
        <v>0</v>
      </c>
      <c r="J22" s="18">
        <f t="shared" si="12"/>
        <v>0</v>
      </c>
      <c r="K22" s="18">
        <f t="shared" si="12"/>
        <v>0</v>
      </c>
      <c r="L22" s="18">
        <f t="shared" si="12"/>
        <v>0</v>
      </c>
      <c r="M22" s="18">
        <f t="shared" si="12"/>
        <v>0</v>
      </c>
      <c r="N22" s="18">
        <f t="shared" si="12"/>
        <v>0</v>
      </c>
      <c r="O22" s="18">
        <f t="shared" si="12"/>
        <v>0</v>
      </c>
      <c r="P22" s="16"/>
      <c r="Q22" s="18"/>
    </row>
    <row r="23" spans="1:17" x14ac:dyDescent="0.25">
      <c r="A23" s="17" t="s">
        <v>2369</v>
      </c>
      <c r="B23" s="18">
        <f t="shared" si="3"/>
        <v>9</v>
      </c>
      <c r="C23" s="18">
        <f t="shared" si="4"/>
        <v>9</v>
      </c>
      <c r="D23" s="18">
        <f t="shared" si="5"/>
        <v>9</v>
      </c>
      <c r="E23" s="18">
        <f t="shared" si="6"/>
        <v>13</v>
      </c>
      <c r="F23" s="18">
        <f t="shared" si="7"/>
        <v>34</v>
      </c>
      <c r="G23" s="18">
        <f t="shared" si="8"/>
        <v>44</v>
      </c>
      <c r="H23" s="18">
        <f t="shared" si="9"/>
        <v>25</v>
      </c>
      <c r="I23" s="18">
        <f t="shared" ref="I23:O23" si="13">J10</f>
        <v>0</v>
      </c>
      <c r="J23" s="18">
        <f t="shared" si="13"/>
        <v>0</v>
      </c>
      <c r="K23" s="18">
        <f t="shared" si="13"/>
        <v>0</v>
      </c>
      <c r="L23" s="18">
        <f t="shared" si="13"/>
        <v>0</v>
      </c>
      <c r="M23" s="18">
        <f t="shared" si="13"/>
        <v>0</v>
      </c>
      <c r="N23" s="18">
        <f t="shared" si="13"/>
        <v>0</v>
      </c>
      <c r="O23" s="18">
        <f t="shared" si="13"/>
        <v>0</v>
      </c>
      <c r="P23" s="16"/>
      <c r="Q23" s="18"/>
    </row>
    <row r="24" spans="1:17" x14ac:dyDescent="0.25">
      <c r="A24" s="17" t="s">
        <v>2370</v>
      </c>
      <c r="B24" s="18">
        <f t="shared" si="3"/>
        <v>60</v>
      </c>
      <c r="C24" s="18">
        <f t="shared" si="4"/>
        <v>57</v>
      </c>
      <c r="D24" s="18">
        <f t="shared" si="5"/>
        <v>55</v>
      </c>
      <c r="E24" s="18">
        <f t="shared" si="6"/>
        <v>68</v>
      </c>
      <c r="F24" s="18">
        <f t="shared" si="7"/>
        <v>157</v>
      </c>
      <c r="G24" s="18">
        <f t="shared" si="8"/>
        <v>214</v>
      </c>
      <c r="H24" s="18">
        <f t="shared" si="9"/>
        <v>135</v>
      </c>
      <c r="I24" s="18">
        <f t="shared" ref="I24:O24" si="14">J11</f>
        <v>8</v>
      </c>
      <c r="J24" s="18">
        <f t="shared" si="14"/>
        <v>3</v>
      </c>
      <c r="K24" s="18">
        <f t="shared" si="14"/>
        <v>2</v>
      </c>
      <c r="L24" s="18">
        <f t="shared" si="14"/>
        <v>4</v>
      </c>
      <c r="M24" s="18">
        <f t="shared" si="14"/>
        <v>52</v>
      </c>
      <c r="N24" s="18">
        <f t="shared" si="14"/>
        <v>59</v>
      </c>
      <c r="O24" s="18">
        <f t="shared" si="14"/>
        <v>30</v>
      </c>
      <c r="P24" s="16"/>
      <c r="Q24" s="18"/>
    </row>
    <row r="25" spans="1:17" x14ac:dyDescent="0.25">
      <c r="A25" s="17" t="s">
        <v>2371</v>
      </c>
      <c r="B25" s="18">
        <f t="shared" si="3"/>
        <v>46</v>
      </c>
      <c r="C25" s="18">
        <f t="shared" si="4"/>
        <v>41</v>
      </c>
      <c r="D25" s="18">
        <f t="shared" si="5"/>
        <v>48</v>
      </c>
      <c r="E25" s="18">
        <f t="shared" si="6"/>
        <v>57</v>
      </c>
      <c r="F25" s="18">
        <f t="shared" si="7"/>
        <v>118</v>
      </c>
      <c r="G25" s="18">
        <f t="shared" si="8"/>
        <v>165</v>
      </c>
      <c r="H25" s="18">
        <f t="shared" si="9"/>
        <v>104</v>
      </c>
      <c r="I25" s="18">
        <f t="shared" ref="I25:O25" si="15">J12</f>
        <v>0</v>
      </c>
      <c r="J25" s="18">
        <f t="shared" si="15"/>
        <v>0</v>
      </c>
      <c r="K25" s="18">
        <f t="shared" si="15"/>
        <v>1</v>
      </c>
      <c r="L25" s="18">
        <f t="shared" si="15"/>
        <v>2</v>
      </c>
      <c r="M25" s="18">
        <f t="shared" si="15"/>
        <v>19</v>
      </c>
      <c r="N25" s="18">
        <f t="shared" si="15"/>
        <v>38</v>
      </c>
      <c r="O25" s="18">
        <f t="shared" si="15"/>
        <v>13</v>
      </c>
      <c r="P25" s="16"/>
      <c r="Q25" s="18"/>
    </row>
    <row r="26" spans="1:17" x14ac:dyDescent="0.25">
      <c r="A26" s="17" t="s">
        <v>2372</v>
      </c>
      <c r="B26" s="18">
        <f t="shared" si="3"/>
        <v>25</v>
      </c>
      <c r="C26" s="18">
        <f t="shared" si="4"/>
        <v>27</v>
      </c>
      <c r="D26" s="18">
        <f t="shared" si="5"/>
        <v>28</v>
      </c>
      <c r="E26" s="18">
        <f t="shared" si="6"/>
        <v>32</v>
      </c>
      <c r="F26" s="18">
        <f t="shared" si="7"/>
        <v>66</v>
      </c>
      <c r="G26" s="18">
        <f t="shared" si="8"/>
        <v>103</v>
      </c>
      <c r="H26" s="18">
        <f t="shared" si="9"/>
        <v>64</v>
      </c>
      <c r="I26" s="18">
        <f t="shared" ref="I26:O26" si="16">J13</f>
        <v>0</v>
      </c>
      <c r="J26" s="18">
        <f t="shared" si="16"/>
        <v>0</v>
      </c>
      <c r="K26" s="18">
        <f t="shared" si="16"/>
        <v>0</v>
      </c>
      <c r="L26" s="18">
        <f t="shared" si="16"/>
        <v>0</v>
      </c>
      <c r="M26" s="18">
        <f t="shared" si="16"/>
        <v>3</v>
      </c>
      <c r="N26" s="18">
        <f t="shared" si="16"/>
        <v>9</v>
      </c>
      <c r="O26" s="18">
        <f t="shared" si="16"/>
        <v>4</v>
      </c>
      <c r="P26" s="16"/>
      <c r="Q26" s="18"/>
    </row>
    <row r="27" spans="1:17" x14ac:dyDescent="0.25">
      <c r="A27" s="17" t="s">
        <v>2373</v>
      </c>
      <c r="B27" s="18">
        <f t="shared" si="3"/>
        <v>17</v>
      </c>
      <c r="C27" s="18">
        <f t="shared" si="4"/>
        <v>15</v>
      </c>
      <c r="D27" s="18">
        <f t="shared" si="5"/>
        <v>15</v>
      </c>
      <c r="E27" s="18">
        <f t="shared" si="6"/>
        <v>13</v>
      </c>
      <c r="F27" s="18">
        <f t="shared" si="7"/>
        <v>31</v>
      </c>
      <c r="G27" s="18">
        <f t="shared" si="8"/>
        <v>70</v>
      </c>
      <c r="H27" s="18">
        <f t="shared" si="9"/>
        <v>27</v>
      </c>
      <c r="I27" s="18">
        <f t="shared" ref="I27:O27" si="17">J14</f>
        <v>3</v>
      </c>
      <c r="J27" s="18">
        <f t="shared" si="17"/>
        <v>2</v>
      </c>
      <c r="K27" s="18">
        <f t="shared" si="17"/>
        <v>4</v>
      </c>
      <c r="L27" s="18">
        <f t="shared" si="17"/>
        <v>3</v>
      </c>
      <c r="M27" s="18">
        <f t="shared" si="17"/>
        <v>10</v>
      </c>
      <c r="N27" s="18">
        <f t="shared" si="17"/>
        <v>39</v>
      </c>
      <c r="O27" s="18">
        <f t="shared" si="17"/>
        <v>10</v>
      </c>
      <c r="P27" s="16"/>
      <c r="Q27" s="18"/>
    </row>
  </sheetData>
  <pageMargins left="0.7" right="0.7" top="0.75" bottom="0.75" header="0.3" footer="0.3"/>
  <pageSetup orientation="portrait" horizontalDpi="4294967292" verticalDpi="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28"/>
  <sheetViews>
    <sheetView zoomScale="70" zoomScaleNormal="70" workbookViewId="0">
      <selection activeCell="B29" sqref="B29"/>
    </sheetView>
  </sheetViews>
  <sheetFormatPr defaultRowHeight="15" x14ac:dyDescent="0.25"/>
  <cols>
    <col min="1" max="1" width="26.85546875" bestFit="1" customWidth="1"/>
    <col min="2" max="2" width="21.7109375" bestFit="1" customWidth="1"/>
    <col min="3" max="3" width="6.85546875" customWidth="1"/>
    <col min="4" max="4" width="15" bestFit="1" customWidth="1"/>
  </cols>
  <sheetData>
    <row r="3" spans="1:4" x14ac:dyDescent="0.25">
      <c r="A3" s="4" t="s">
        <v>2351</v>
      </c>
      <c r="B3" s="4" t="s">
        <v>2336</v>
      </c>
    </row>
    <row r="4" spans="1:4" x14ac:dyDescent="0.25">
      <c r="A4" s="4" t="s">
        <v>2333</v>
      </c>
      <c r="B4" t="s">
        <v>11</v>
      </c>
      <c r="C4" t="s">
        <v>31</v>
      </c>
      <c r="D4" t="s">
        <v>2334</v>
      </c>
    </row>
    <row r="5" spans="1:4" x14ac:dyDescent="0.25">
      <c r="A5" s="5" t="s">
        <v>2361</v>
      </c>
      <c r="B5">
        <v>126</v>
      </c>
      <c r="C5">
        <v>18</v>
      </c>
      <c r="D5">
        <v>144</v>
      </c>
    </row>
    <row r="6" spans="1:4" x14ac:dyDescent="0.25">
      <c r="A6" s="5" t="s">
        <v>2355</v>
      </c>
      <c r="B6">
        <v>70</v>
      </c>
      <c r="C6">
        <v>5</v>
      </c>
      <c r="D6">
        <v>75</v>
      </c>
    </row>
    <row r="7" spans="1:4" x14ac:dyDescent="0.25">
      <c r="A7" s="5" t="s">
        <v>2356</v>
      </c>
      <c r="B7">
        <v>69</v>
      </c>
      <c r="C7">
        <v>3</v>
      </c>
      <c r="D7">
        <v>72</v>
      </c>
    </row>
    <row r="8" spans="1:4" x14ac:dyDescent="0.25">
      <c r="A8" s="5" t="s">
        <v>2357</v>
      </c>
      <c r="B8">
        <v>56</v>
      </c>
      <c r="D8">
        <v>56</v>
      </c>
    </row>
    <row r="9" spans="1:4" x14ac:dyDescent="0.25">
      <c r="A9" s="5" t="s">
        <v>2358</v>
      </c>
      <c r="B9">
        <v>94</v>
      </c>
      <c r="C9">
        <v>4</v>
      </c>
      <c r="D9">
        <v>98</v>
      </c>
    </row>
    <row r="10" spans="1:4" x14ac:dyDescent="0.25">
      <c r="A10" s="5" t="s">
        <v>2359</v>
      </c>
      <c r="B10">
        <v>164</v>
      </c>
      <c r="C10">
        <v>37</v>
      </c>
      <c r="D10">
        <v>201</v>
      </c>
    </row>
    <row r="11" spans="1:4" x14ac:dyDescent="0.25">
      <c r="A11" s="5" t="s">
        <v>2360</v>
      </c>
      <c r="B11">
        <v>218</v>
      </c>
      <c r="C11">
        <v>57</v>
      </c>
      <c r="D11">
        <v>275</v>
      </c>
    </row>
    <row r="12" spans="1:4" x14ac:dyDescent="0.25">
      <c r="A12" s="5" t="s">
        <v>2334</v>
      </c>
      <c r="B12">
        <v>797</v>
      </c>
      <c r="C12">
        <v>124</v>
      </c>
      <c r="D12">
        <v>921</v>
      </c>
    </row>
    <row r="17" spans="1:4" x14ac:dyDescent="0.25">
      <c r="A17" s="6" t="s">
        <v>2333</v>
      </c>
      <c r="B17" s="6" t="s">
        <v>31</v>
      </c>
      <c r="C17" s="6" t="s">
        <v>2334</v>
      </c>
      <c r="D17" s="13" t="s">
        <v>2363</v>
      </c>
    </row>
    <row r="18" spans="1:4" x14ac:dyDescent="0.25">
      <c r="A18" s="5" t="s">
        <v>2355</v>
      </c>
      <c r="B18">
        <f>C6</f>
        <v>5</v>
      </c>
      <c r="C18">
        <f>D6</f>
        <v>75</v>
      </c>
      <c r="D18" s="12">
        <f t="shared" ref="D18:D23" si="0">B18/C18</f>
        <v>6.6666666666666666E-2</v>
      </c>
    </row>
    <row r="19" spans="1:4" x14ac:dyDescent="0.25">
      <c r="A19" s="5" t="s">
        <v>2356</v>
      </c>
      <c r="B19">
        <f t="shared" ref="B19:C19" si="1">C7</f>
        <v>3</v>
      </c>
      <c r="C19">
        <f t="shared" si="1"/>
        <v>72</v>
      </c>
      <c r="D19" s="12">
        <f t="shared" si="0"/>
        <v>4.1666666666666664E-2</v>
      </c>
    </row>
    <row r="20" spans="1:4" x14ac:dyDescent="0.25">
      <c r="A20" s="5" t="s">
        <v>2357</v>
      </c>
      <c r="B20">
        <f t="shared" ref="B20:C20" si="2">C8</f>
        <v>0</v>
      </c>
      <c r="C20">
        <f t="shared" si="2"/>
        <v>56</v>
      </c>
      <c r="D20" s="12">
        <f t="shared" si="0"/>
        <v>0</v>
      </c>
    </row>
    <row r="21" spans="1:4" x14ac:dyDescent="0.25">
      <c r="A21" s="5" t="s">
        <v>2358</v>
      </c>
      <c r="B21">
        <f t="shared" ref="B21:C21" si="3">C9</f>
        <v>4</v>
      </c>
      <c r="C21">
        <f t="shared" si="3"/>
        <v>98</v>
      </c>
      <c r="D21" s="12">
        <f t="shared" si="0"/>
        <v>4.0816326530612242E-2</v>
      </c>
    </row>
    <row r="22" spans="1:4" x14ac:dyDescent="0.25">
      <c r="A22" s="5" t="s">
        <v>2359</v>
      </c>
      <c r="B22">
        <f t="shared" ref="B22:C22" si="4">C10</f>
        <v>37</v>
      </c>
      <c r="C22">
        <f t="shared" si="4"/>
        <v>201</v>
      </c>
      <c r="D22" s="12">
        <f t="shared" si="0"/>
        <v>0.18407960199004975</v>
      </c>
    </row>
    <row r="23" spans="1:4" x14ac:dyDescent="0.25">
      <c r="A23" s="5" t="s">
        <v>2360</v>
      </c>
      <c r="B23">
        <f t="shared" ref="B23:C23" si="5">C11</f>
        <v>57</v>
      </c>
      <c r="C23">
        <f t="shared" si="5"/>
        <v>275</v>
      </c>
      <c r="D23" s="12">
        <f t="shared" si="0"/>
        <v>0.20727272727272728</v>
      </c>
    </row>
    <row r="24" spans="1:4" x14ac:dyDescent="0.25">
      <c r="A24" s="5" t="s">
        <v>2361</v>
      </c>
      <c r="B24">
        <f>C5</f>
        <v>18</v>
      </c>
      <c r="C24">
        <f>D5</f>
        <v>144</v>
      </c>
      <c r="D24" s="12">
        <f t="shared" ref="D24" si="6">B24/C24</f>
        <v>0.125</v>
      </c>
    </row>
    <row r="28" spans="1:4" x14ac:dyDescent="0.25">
      <c r="A28" s="5">
        <f>SUM(B18:B21)/SUM(C18:C21)</f>
        <v>3.9867109634551492E-2</v>
      </c>
      <c r="B28">
        <f>SUM(B22:B24)/SUM(C22:C24)</f>
        <v>0.18064516129032257</v>
      </c>
      <c r="D28"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N31"/>
  <sheetViews>
    <sheetView workbookViewId="0">
      <selection activeCell="G19" sqref="G19"/>
    </sheetView>
  </sheetViews>
  <sheetFormatPr defaultRowHeight="15" x14ac:dyDescent="0.25"/>
  <cols>
    <col min="1" max="1" width="20.28515625" bestFit="1" customWidth="1"/>
    <col min="2" max="2" width="16.28515625" bestFit="1" customWidth="1"/>
    <col min="3" max="3" width="8.7109375" customWidth="1"/>
    <col min="4" max="4" width="11.28515625" bestFit="1" customWidth="1"/>
  </cols>
  <sheetData>
    <row r="3" spans="1:14" x14ac:dyDescent="0.25">
      <c r="A3" s="4" t="s">
        <v>2351</v>
      </c>
      <c r="B3" s="4" t="s">
        <v>2336</v>
      </c>
    </row>
    <row r="4" spans="1:14" x14ac:dyDescent="0.25">
      <c r="A4" s="4" t="s">
        <v>2333</v>
      </c>
      <c r="B4" t="s">
        <v>11</v>
      </c>
      <c r="C4" t="s">
        <v>31</v>
      </c>
      <c r="D4" t="s">
        <v>2334</v>
      </c>
    </row>
    <row r="5" spans="1:14" x14ac:dyDescent="0.25">
      <c r="A5" s="5">
        <v>1</v>
      </c>
      <c r="B5">
        <v>797</v>
      </c>
      <c r="C5">
        <v>124</v>
      </c>
      <c r="D5">
        <v>921</v>
      </c>
      <c r="H5" s="31" t="s">
        <v>2390</v>
      </c>
      <c r="I5" s="31"/>
      <c r="J5" s="31"/>
      <c r="K5" s="31"/>
      <c r="L5" s="31"/>
      <c r="M5" s="31"/>
      <c r="N5" s="31"/>
    </row>
    <row r="6" spans="1:14" x14ac:dyDescent="0.25">
      <c r="A6" s="5">
        <v>2</v>
      </c>
      <c r="B6">
        <v>644</v>
      </c>
      <c r="C6">
        <v>102</v>
      </c>
      <c r="D6">
        <v>746</v>
      </c>
    </row>
    <row r="7" spans="1:14" x14ac:dyDescent="0.25">
      <c r="A7" s="5">
        <v>3</v>
      </c>
      <c r="B7">
        <v>561</v>
      </c>
      <c r="C7">
        <v>92</v>
      </c>
      <c r="D7">
        <v>653</v>
      </c>
      <c r="H7" s="31" t="s">
        <v>2389</v>
      </c>
      <c r="I7" s="31"/>
      <c r="J7" s="31"/>
      <c r="K7" s="31"/>
      <c r="L7" s="31"/>
      <c r="M7" s="31"/>
      <c r="N7" s="31"/>
    </row>
    <row r="8" spans="1:14" x14ac:dyDescent="0.25">
      <c r="A8" s="5" t="s">
        <v>2334</v>
      </c>
      <c r="B8">
        <v>2002</v>
      </c>
      <c r="C8">
        <v>318</v>
      </c>
      <c r="D8">
        <v>2320</v>
      </c>
    </row>
    <row r="10" spans="1:14" x14ac:dyDescent="0.25">
      <c r="A10" s="31" t="s">
        <v>2384</v>
      </c>
      <c r="B10" s="31"/>
      <c r="C10" s="31"/>
      <c r="D10" s="31"/>
    </row>
    <row r="12" spans="1:14" x14ac:dyDescent="0.25">
      <c r="A12" s="20" t="str">
        <f>A4</f>
        <v>Row Labels</v>
      </c>
      <c r="B12" s="20" t="str">
        <f t="shared" ref="B12:D12" si="0">B4</f>
        <v>Delivered</v>
      </c>
      <c r="C12" s="20" t="str">
        <f t="shared" si="0"/>
        <v>Void</v>
      </c>
      <c r="D12" s="20" t="str">
        <f t="shared" si="0"/>
        <v>Grand Total</v>
      </c>
    </row>
    <row r="13" spans="1:14" x14ac:dyDescent="0.25">
      <c r="A13" s="21">
        <f t="shared" ref="A13:D13" si="1">A5</f>
        <v>1</v>
      </c>
      <c r="B13">
        <f t="shared" si="1"/>
        <v>797</v>
      </c>
      <c r="C13">
        <f t="shared" si="1"/>
        <v>124</v>
      </c>
      <c r="D13">
        <f t="shared" si="1"/>
        <v>921</v>
      </c>
    </row>
    <row r="14" spans="1:14" x14ac:dyDescent="0.25">
      <c r="A14" s="21">
        <f t="shared" ref="A14:D14" si="2">A6</f>
        <v>2</v>
      </c>
      <c r="B14">
        <f t="shared" si="2"/>
        <v>644</v>
      </c>
      <c r="C14">
        <f t="shared" si="2"/>
        <v>102</v>
      </c>
      <c r="D14">
        <f t="shared" si="2"/>
        <v>746</v>
      </c>
    </row>
    <row r="15" spans="1:14" x14ac:dyDescent="0.25">
      <c r="A15" s="21">
        <f t="shared" ref="A15:D15" si="3">A7</f>
        <v>3</v>
      </c>
      <c r="B15">
        <f t="shared" si="3"/>
        <v>561</v>
      </c>
      <c r="C15">
        <f t="shared" si="3"/>
        <v>92</v>
      </c>
      <c r="D15">
        <f t="shared" si="3"/>
        <v>653</v>
      </c>
    </row>
    <row r="16" spans="1:14" x14ac:dyDescent="0.25">
      <c r="A16" s="11" t="str">
        <f t="shared" ref="A16:D16" si="4">A8</f>
        <v>Grand Total</v>
      </c>
      <c r="B16">
        <f t="shared" si="4"/>
        <v>2002</v>
      </c>
      <c r="C16">
        <f t="shared" si="4"/>
        <v>318</v>
      </c>
      <c r="D16" s="11">
        <f t="shared" si="4"/>
        <v>2320</v>
      </c>
    </row>
    <row r="18" spans="1:4" x14ac:dyDescent="0.25">
      <c r="A18" s="31" t="s">
        <v>2385</v>
      </c>
      <c r="B18" s="31"/>
      <c r="C18" s="31"/>
      <c r="D18" s="31"/>
    </row>
    <row r="20" spans="1:4" x14ac:dyDescent="0.25">
      <c r="A20" s="20" t="str">
        <f>A12</f>
        <v>Row Labels</v>
      </c>
      <c r="B20" s="20" t="str">
        <f t="shared" ref="B20:D20" si="5">B12</f>
        <v>Delivered</v>
      </c>
      <c r="C20" s="20" t="str">
        <f t="shared" si="5"/>
        <v>Void</v>
      </c>
      <c r="D20" s="20" t="str">
        <f t="shared" si="5"/>
        <v>Grand Total</v>
      </c>
    </row>
    <row r="21" spans="1:4" x14ac:dyDescent="0.25">
      <c r="A21" s="21">
        <f t="shared" ref="A21:D21" si="6">A13</f>
        <v>1</v>
      </c>
      <c r="B21" s="7">
        <f>B24*D21/$D$24</f>
        <v>794.75948275862072</v>
      </c>
      <c r="C21" s="7">
        <f>C24*D21/$D$24</f>
        <v>126.24051724137931</v>
      </c>
      <c r="D21">
        <f t="shared" si="6"/>
        <v>921</v>
      </c>
    </row>
    <row r="22" spans="1:4" x14ac:dyDescent="0.25">
      <c r="A22" s="21">
        <f t="shared" ref="A22:D22" si="7">A14</f>
        <v>2</v>
      </c>
      <c r="B22" s="7">
        <f>B24*D22/$D$24</f>
        <v>643.74655172413793</v>
      </c>
      <c r="C22" s="7">
        <f>C24*D22/$D$24</f>
        <v>102.25344827586207</v>
      </c>
      <c r="D22">
        <f t="shared" si="7"/>
        <v>746</v>
      </c>
    </row>
    <row r="23" spans="1:4" x14ac:dyDescent="0.25">
      <c r="A23" s="21">
        <f t="shared" ref="A23:D23" si="8">A15</f>
        <v>3</v>
      </c>
      <c r="B23" s="7">
        <f>B24*D23/$D$24</f>
        <v>563.49396551724135</v>
      </c>
      <c r="C23" s="7">
        <f>C24*D23/$D$24</f>
        <v>89.506034482758622</v>
      </c>
      <c r="D23">
        <f t="shared" si="8"/>
        <v>653</v>
      </c>
    </row>
    <row r="24" spans="1:4" x14ac:dyDescent="0.25">
      <c r="A24" s="11" t="str">
        <f t="shared" ref="A24:D24" si="9">A16</f>
        <v>Grand Total</v>
      </c>
      <c r="B24">
        <f t="shared" si="9"/>
        <v>2002</v>
      </c>
      <c r="C24">
        <f t="shared" si="9"/>
        <v>318</v>
      </c>
      <c r="D24" s="11">
        <f t="shared" si="9"/>
        <v>2320</v>
      </c>
    </row>
    <row r="27" spans="1:4" x14ac:dyDescent="0.25">
      <c r="A27" s="11" t="s">
        <v>2386</v>
      </c>
      <c r="B27">
        <f>_xlfn.CHISQ.TEST(B13:C15,B21:C23)</f>
        <v>0.93831552875554891</v>
      </c>
    </row>
    <row r="29" spans="1:4" x14ac:dyDescent="0.25">
      <c r="A29" t="s">
        <v>2387</v>
      </c>
      <c r="B29">
        <f>_xlfn.CHISQ.INV.RT(B27,2)</f>
        <v>0.12733800387945834</v>
      </c>
    </row>
    <row r="31" spans="1:4" x14ac:dyDescent="0.25">
      <c r="A31" t="s">
        <v>2388</v>
      </c>
      <c r="B31">
        <v>2</v>
      </c>
    </row>
  </sheetData>
  <mergeCells count="4">
    <mergeCell ref="A10:D10"/>
    <mergeCell ref="A18:D18"/>
    <mergeCell ref="H5:N5"/>
    <mergeCell ref="H7:N7"/>
  </mergeCells>
  <pageMargins left="0.7" right="0.7" top="0.75" bottom="0.75" header="0.3" footer="0.3"/>
  <pageSetup orientation="portrait" horizontalDpi="4294967292"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V801"/>
  <sheetViews>
    <sheetView workbookViewId="0">
      <selection activeCell="M28" sqref="M28"/>
    </sheetView>
  </sheetViews>
  <sheetFormatPr defaultRowHeight="15" x14ac:dyDescent="0.25"/>
  <cols>
    <col min="1" max="1" width="9.7109375" bestFit="1" customWidth="1"/>
    <col min="4" max="4" width="9.7109375" bestFit="1" customWidth="1"/>
    <col min="7" max="7" width="9.7109375" bestFit="1" customWidth="1"/>
    <col min="10" max="10" width="28.140625" customWidth="1"/>
    <col min="11" max="11" width="12" bestFit="1" customWidth="1"/>
    <col min="15" max="15" width="27.85546875" customWidth="1"/>
    <col min="16" max="16" width="12" bestFit="1" customWidth="1"/>
    <col min="19" max="19" width="28.85546875" customWidth="1"/>
    <col min="20" max="20" width="12.7109375" bestFit="1" customWidth="1"/>
  </cols>
  <sheetData>
    <row r="2" spans="1:22" x14ac:dyDescent="0.25">
      <c r="A2" s="31" t="s">
        <v>2348</v>
      </c>
      <c r="B2" s="31"/>
      <c r="D2" s="31" t="s">
        <v>2349</v>
      </c>
      <c r="E2" s="31"/>
      <c r="G2" s="31" t="s">
        <v>2350</v>
      </c>
      <c r="H2" s="31"/>
    </row>
    <row r="3" spans="1:22" x14ac:dyDescent="0.25">
      <c r="J3" s="31" t="s">
        <v>2391</v>
      </c>
      <c r="K3" s="31"/>
      <c r="L3" s="31"/>
      <c r="M3" s="31"/>
      <c r="N3" s="11"/>
      <c r="O3" s="31" t="s">
        <v>2392</v>
      </c>
      <c r="P3" s="31"/>
      <c r="Q3" s="31"/>
      <c r="R3" s="31"/>
      <c r="S3" s="31" t="s">
        <v>2393</v>
      </c>
      <c r="T3" s="31"/>
      <c r="U3" s="31"/>
      <c r="V3" s="31"/>
    </row>
    <row r="4" spans="1:22" x14ac:dyDescent="0.25">
      <c r="A4" t="s">
        <v>11</v>
      </c>
      <c r="B4" t="s">
        <v>31</v>
      </c>
      <c r="D4" t="s">
        <v>11</v>
      </c>
      <c r="E4" t="s">
        <v>31</v>
      </c>
      <c r="G4" t="s">
        <v>11</v>
      </c>
      <c r="H4" t="s">
        <v>31</v>
      </c>
    </row>
    <row r="5" spans="1:22" x14ac:dyDescent="0.25">
      <c r="A5" s="2">
        <v>71</v>
      </c>
      <c r="B5" s="2">
        <v>20</v>
      </c>
      <c r="D5" s="2">
        <v>58</v>
      </c>
      <c r="E5" s="2">
        <v>26</v>
      </c>
      <c r="G5" s="2">
        <v>87</v>
      </c>
      <c r="H5" s="2">
        <v>45</v>
      </c>
      <c r="J5" s="32" t="s">
        <v>2337</v>
      </c>
      <c r="K5" s="32"/>
      <c r="L5" s="32"/>
      <c r="O5" s="32" t="s">
        <v>2337</v>
      </c>
      <c r="P5" s="32"/>
      <c r="Q5" s="32"/>
      <c r="S5" s="32" t="s">
        <v>2337</v>
      </c>
      <c r="T5" s="32"/>
      <c r="U5" s="32"/>
    </row>
    <row r="6" spans="1:22" ht="15.75" thickBot="1" x14ac:dyDescent="0.3">
      <c r="A6" s="2">
        <v>156</v>
      </c>
      <c r="B6" s="2">
        <v>22</v>
      </c>
      <c r="D6" s="2">
        <v>42</v>
      </c>
      <c r="E6" s="2">
        <v>22</v>
      </c>
      <c r="G6" s="2">
        <v>39</v>
      </c>
      <c r="H6" s="2">
        <v>47</v>
      </c>
    </row>
    <row r="7" spans="1:22" x14ac:dyDescent="0.25">
      <c r="A7" s="2">
        <v>29</v>
      </c>
      <c r="B7" s="2">
        <v>24</v>
      </c>
      <c r="D7" s="2">
        <v>204</v>
      </c>
      <c r="E7" s="2">
        <v>25</v>
      </c>
      <c r="G7" s="2">
        <v>145</v>
      </c>
      <c r="H7" s="2">
        <v>20</v>
      </c>
      <c r="J7" s="10"/>
      <c r="K7" s="10" t="s">
        <v>11</v>
      </c>
      <c r="L7" s="10" t="s">
        <v>31</v>
      </c>
      <c r="O7" s="10"/>
      <c r="P7" s="10" t="s">
        <v>11</v>
      </c>
      <c r="Q7" s="10" t="s">
        <v>31</v>
      </c>
      <c r="S7" s="10"/>
      <c r="T7" s="10" t="s">
        <v>11</v>
      </c>
      <c r="U7" s="10" t="s">
        <v>31</v>
      </c>
    </row>
    <row r="8" spans="1:22" x14ac:dyDescent="0.25">
      <c r="A8" s="2">
        <v>32</v>
      </c>
      <c r="B8" s="2">
        <v>23</v>
      </c>
      <c r="D8" s="2">
        <v>55</v>
      </c>
      <c r="E8" s="2">
        <v>25</v>
      </c>
      <c r="G8" s="2">
        <v>90</v>
      </c>
      <c r="H8" s="2">
        <v>34</v>
      </c>
      <c r="J8" t="s">
        <v>2338</v>
      </c>
      <c r="K8">
        <v>73.444165621079051</v>
      </c>
      <c r="L8">
        <v>27.919354838709676</v>
      </c>
      <c r="O8" t="s">
        <v>2338</v>
      </c>
      <c r="P8">
        <v>71.698757763975152</v>
      </c>
      <c r="Q8">
        <v>29.676470588235293</v>
      </c>
      <c r="S8" t="s">
        <v>2338</v>
      </c>
      <c r="T8">
        <v>70.848484848484844</v>
      </c>
      <c r="U8">
        <v>32.695652173913047</v>
      </c>
    </row>
    <row r="9" spans="1:22" x14ac:dyDescent="0.25">
      <c r="A9" s="2">
        <v>80</v>
      </c>
      <c r="B9" s="2">
        <v>20</v>
      </c>
      <c r="D9" s="2">
        <v>39</v>
      </c>
      <c r="E9" s="2">
        <v>24</v>
      </c>
      <c r="G9" s="2">
        <v>41</v>
      </c>
      <c r="H9" s="2">
        <v>21</v>
      </c>
      <c r="J9" t="s">
        <v>2339</v>
      </c>
      <c r="K9">
        <v>2296.7572429273091</v>
      </c>
      <c r="L9">
        <v>34.741410962496673</v>
      </c>
      <c r="O9" t="s">
        <v>2339</v>
      </c>
      <c r="P9">
        <v>2150.5374168059275</v>
      </c>
      <c r="Q9">
        <v>54.933896330809524</v>
      </c>
      <c r="S9" t="s">
        <v>2339</v>
      </c>
      <c r="T9">
        <v>1925.8502164502163</v>
      </c>
      <c r="U9">
        <v>129.62064022933592</v>
      </c>
    </row>
    <row r="10" spans="1:22" x14ac:dyDescent="0.25">
      <c r="A10" s="2">
        <v>80</v>
      </c>
      <c r="B10" s="2">
        <v>25</v>
      </c>
      <c r="D10" s="2">
        <v>34</v>
      </c>
      <c r="E10" s="2">
        <v>25</v>
      </c>
      <c r="G10" s="2">
        <v>53</v>
      </c>
      <c r="H10" s="2">
        <v>23</v>
      </c>
      <c r="J10" t="s">
        <v>2340</v>
      </c>
      <c r="K10">
        <v>797</v>
      </c>
      <c r="L10">
        <v>124</v>
      </c>
      <c r="O10" t="s">
        <v>2340</v>
      </c>
      <c r="P10">
        <v>644</v>
      </c>
      <c r="Q10">
        <v>102</v>
      </c>
      <c r="S10" t="s">
        <v>2340</v>
      </c>
      <c r="T10">
        <v>561</v>
      </c>
      <c r="U10">
        <v>92</v>
      </c>
    </row>
    <row r="11" spans="1:22" x14ac:dyDescent="0.25">
      <c r="A11" s="2">
        <v>72</v>
      </c>
      <c r="B11" s="2">
        <v>21</v>
      </c>
      <c r="D11" s="2">
        <v>39</v>
      </c>
      <c r="E11" s="2">
        <v>25</v>
      </c>
      <c r="G11" s="2">
        <v>27</v>
      </c>
      <c r="H11" s="2">
        <v>36</v>
      </c>
      <c r="J11" t="s">
        <v>2341</v>
      </c>
      <c r="K11">
        <v>0</v>
      </c>
      <c r="O11" t="s">
        <v>2341</v>
      </c>
      <c r="P11">
        <v>0</v>
      </c>
      <c r="S11" t="s">
        <v>2341</v>
      </c>
      <c r="T11">
        <v>0</v>
      </c>
    </row>
    <row r="12" spans="1:22" x14ac:dyDescent="0.25">
      <c r="A12" s="2">
        <v>25</v>
      </c>
      <c r="B12" s="2">
        <v>26</v>
      </c>
      <c r="D12" s="2">
        <v>55</v>
      </c>
      <c r="E12" s="2">
        <v>25</v>
      </c>
      <c r="G12" s="2">
        <v>48</v>
      </c>
      <c r="H12" s="2">
        <v>31</v>
      </c>
      <c r="J12" t="s">
        <v>2342</v>
      </c>
      <c r="K12">
        <v>903</v>
      </c>
      <c r="O12" t="s">
        <v>2342</v>
      </c>
      <c r="P12">
        <v>744</v>
      </c>
      <c r="S12" t="s">
        <v>2342</v>
      </c>
      <c r="T12">
        <v>547</v>
      </c>
    </row>
    <row r="13" spans="1:22" x14ac:dyDescent="0.25">
      <c r="A13" s="2">
        <v>33</v>
      </c>
      <c r="B13" s="2">
        <v>21</v>
      </c>
      <c r="D13" s="2">
        <v>40</v>
      </c>
      <c r="E13" s="2">
        <v>27</v>
      </c>
      <c r="G13" s="2">
        <v>109</v>
      </c>
      <c r="H13" s="2">
        <v>22</v>
      </c>
      <c r="J13" t="s">
        <v>2343</v>
      </c>
      <c r="K13">
        <v>25.601906812311061</v>
      </c>
      <c r="O13" t="s">
        <v>2343</v>
      </c>
      <c r="P13">
        <v>21.339328237821498</v>
      </c>
      <c r="S13" t="s">
        <v>2343</v>
      </c>
      <c r="T13">
        <v>17.33895829733363</v>
      </c>
    </row>
    <row r="14" spans="1:22" x14ac:dyDescent="0.25">
      <c r="A14" s="2">
        <v>37</v>
      </c>
      <c r="B14" s="2">
        <v>21</v>
      </c>
      <c r="D14" s="2">
        <v>25</v>
      </c>
      <c r="E14" s="2">
        <v>36</v>
      </c>
      <c r="G14" s="2">
        <v>24</v>
      </c>
      <c r="H14" s="2">
        <v>21</v>
      </c>
      <c r="J14" t="s">
        <v>2344</v>
      </c>
      <c r="K14">
        <v>2.002576793768435E-109</v>
      </c>
      <c r="O14" t="s">
        <v>2344</v>
      </c>
      <c r="P14">
        <v>1.6954656213943771E-79</v>
      </c>
      <c r="S14" t="s">
        <v>2344</v>
      </c>
      <c r="T14">
        <v>2.6862758704535798E-54</v>
      </c>
    </row>
    <row r="15" spans="1:22" x14ac:dyDescent="0.25">
      <c r="A15" s="2">
        <v>35</v>
      </c>
      <c r="B15" s="2">
        <v>21</v>
      </c>
      <c r="D15" s="2">
        <v>44</v>
      </c>
      <c r="E15" s="2">
        <v>37</v>
      </c>
      <c r="G15" s="2">
        <v>34</v>
      </c>
      <c r="H15" s="2">
        <v>33</v>
      </c>
      <c r="J15" t="s">
        <v>2345</v>
      </c>
      <c r="K15">
        <v>1.6465428219841056</v>
      </c>
      <c r="O15" t="s">
        <v>2345</v>
      </c>
      <c r="P15">
        <v>1.6469042718432543</v>
      </c>
      <c r="S15" t="s">
        <v>2345</v>
      </c>
      <c r="T15">
        <v>1.647644063486593</v>
      </c>
    </row>
    <row r="16" spans="1:22" x14ac:dyDescent="0.25">
      <c r="A16" s="2">
        <v>116</v>
      </c>
      <c r="B16" s="2">
        <v>23</v>
      </c>
      <c r="D16" s="2">
        <v>79</v>
      </c>
      <c r="E16" s="2">
        <v>27</v>
      </c>
      <c r="G16" s="2">
        <v>110</v>
      </c>
      <c r="H16" s="2">
        <v>40</v>
      </c>
      <c r="J16" t="s">
        <v>2346</v>
      </c>
      <c r="K16">
        <v>4.00515358753687E-109</v>
      </c>
      <c r="O16" t="s">
        <v>2346</v>
      </c>
      <c r="P16">
        <v>3.3909312427887542E-79</v>
      </c>
      <c r="S16" t="s">
        <v>2346</v>
      </c>
      <c r="T16">
        <v>5.3725517409071595E-54</v>
      </c>
    </row>
    <row r="17" spans="1:22" ht="15.75" thickBot="1" x14ac:dyDescent="0.3">
      <c r="A17" s="2">
        <v>77</v>
      </c>
      <c r="B17" s="2">
        <v>39</v>
      </c>
      <c r="D17" s="2">
        <v>75</v>
      </c>
      <c r="E17" s="2">
        <v>28</v>
      </c>
      <c r="G17" s="2">
        <v>39</v>
      </c>
      <c r="H17" s="2">
        <v>38</v>
      </c>
      <c r="J17" s="9" t="s">
        <v>2347</v>
      </c>
      <c r="K17" s="9">
        <v>1.9625945493877901</v>
      </c>
      <c r="L17" s="9"/>
      <c r="O17" s="9" t="s">
        <v>2347</v>
      </c>
      <c r="P17" s="9">
        <v>1.9631576263847026</v>
      </c>
      <c r="Q17" s="9"/>
      <c r="S17" s="9" t="s">
        <v>2347</v>
      </c>
      <c r="T17" s="9">
        <v>1.9643103094814613</v>
      </c>
      <c r="U17" s="9"/>
    </row>
    <row r="18" spans="1:22" x14ac:dyDescent="0.25">
      <c r="A18" s="2">
        <v>48</v>
      </c>
      <c r="B18" s="2">
        <v>33</v>
      </c>
      <c r="D18" s="2">
        <v>30</v>
      </c>
      <c r="E18" s="2">
        <v>29</v>
      </c>
      <c r="G18" s="2">
        <v>44</v>
      </c>
      <c r="H18" s="2">
        <v>34</v>
      </c>
    </row>
    <row r="19" spans="1:22" x14ac:dyDescent="0.25">
      <c r="A19" s="2">
        <v>39</v>
      </c>
      <c r="B19" s="2">
        <v>31</v>
      </c>
      <c r="D19" s="2">
        <v>30</v>
      </c>
      <c r="E19" s="2">
        <v>36</v>
      </c>
      <c r="G19" s="2">
        <v>49</v>
      </c>
      <c r="H19" s="2">
        <v>34</v>
      </c>
    </row>
    <row r="20" spans="1:22" x14ac:dyDescent="0.25">
      <c r="A20" s="2">
        <v>27</v>
      </c>
      <c r="B20" s="2">
        <v>27</v>
      </c>
      <c r="D20" s="2">
        <v>32</v>
      </c>
      <c r="E20" s="2">
        <v>26</v>
      </c>
      <c r="G20" s="2">
        <v>28</v>
      </c>
      <c r="H20" s="2">
        <v>25</v>
      </c>
      <c r="J20" s="31" t="s">
        <v>2394</v>
      </c>
      <c r="K20" s="31"/>
      <c r="L20" s="31"/>
      <c r="M20" s="31"/>
      <c r="O20" s="31" t="s">
        <v>2395</v>
      </c>
      <c r="P20" s="31"/>
      <c r="Q20" s="31"/>
      <c r="R20" s="31"/>
      <c r="S20" s="31" t="s">
        <v>2396</v>
      </c>
      <c r="T20" s="31"/>
      <c r="U20" s="31"/>
      <c r="V20" s="31"/>
    </row>
    <row r="21" spans="1:22" x14ac:dyDescent="0.25">
      <c r="A21" s="2">
        <v>234</v>
      </c>
      <c r="B21" s="2">
        <v>47</v>
      </c>
      <c r="D21" s="2">
        <v>57</v>
      </c>
      <c r="E21" s="2">
        <v>29</v>
      </c>
      <c r="G21" s="2">
        <v>47</v>
      </c>
      <c r="H21" s="2">
        <v>33</v>
      </c>
    </row>
    <row r="22" spans="1:22" x14ac:dyDescent="0.25">
      <c r="A22" s="2">
        <v>99</v>
      </c>
      <c r="B22" s="2">
        <v>33</v>
      </c>
      <c r="D22" s="2">
        <v>80</v>
      </c>
      <c r="E22" s="2">
        <v>36</v>
      </c>
      <c r="G22" s="2">
        <v>65</v>
      </c>
      <c r="H22" s="2">
        <v>36</v>
      </c>
      <c r="J22" t="s">
        <v>2337</v>
      </c>
      <c r="O22" t="s">
        <v>2337</v>
      </c>
      <c r="S22" t="s">
        <v>2337</v>
      </c>
    </row>
    <row r="23" spans="1:22" ht="15.75" thickBot="1" x14ac:dyDescent="0.3">
      <c r="A23" s="2">
        <v>51</v>
      </c>
      <c r="B23" s="2">
        <v>35</v>
      </c>
      <c r="D23" s="2">
        <v>118</v>
      </c>
      <c r="E23" s="2">
        <v>42</v>
      </c>
      <c r="G23" s="2">
        <v>80</v>
      </c>
      <c r="H23" s="2">
        <v>25</v>
      </c>
    </row>
    <row r="24" spans="1:22" x14ac:dyDescent="0.25">
      <c r="A24" s="2">
        <v>81</v>
      </c>
      <c r="B24" s="2">
        <v>32</v>
      </c>
      <c r="D24" s="2">
        <v>139</v>
      </c>
      <c r="E24" s="2">
        <v>23</v>
      </c>
      <c r="G24" s="2">
        <v>60</v>
      </c>
      <c r="H24" s="2">
        <v>25</v>
      </c>
      <c r="J24" s="10"/>
      <c r="K24" s="10" t="s">
        <v>2348</v>
      </c>
      <c r="L24" s="10" t="s">
        <v>2349</v>
      </c>
      <c r="O24" s="10"/>
      <c r="P24" s="10" t="s">
        <v>2348</v>
      </c>
      <c r="Q24" s="10" t="s">
        <v>2350</v>
      </c>
      <c r="S24" s="10"/>
      <c r="T24" s="10" t="s">
        <v>2349</v>
      </c>
      <c r="U24" s="10" t="s">
        <v>2350</v>
      </c>
    </row>
    <row r="25" spans="1:22" x14ac:dyDescent="0.25">
      <c r="A25" s="2">
        <v>35</v>
      </c>
      <c r="B25" s="2">
        <v>41</v>
      </c>
      <c r="D25" s="2">
        <v>40</v>
      </c>
      <c r="E25" s="2">
        <v>39</v>
      </c>
      <c r="G25" s="2">
        <v>33</v>
      </c>
      <c r="H25" s="2">
        <v>21</v>
      </c>
      <c r="J25" t="s">
        <v>2338</v>
      </c>
      <c r="K25">
        <v>27.919354838709676</v>
      </c>
      <c r="L25">
        <v>29.676470588235293</v>
      </c>
      <c r="O25" t="s">
        <v>2338</v>
      </c>
      <c r="P25">
        <v>27.919354838709676</v>
      </c>
      <c r="Q25">
        <v>32.695652173913047</v>
      </c>
      <c r="S25" t="s">
        <v>2338</v>
      </c>
      <c r="T25">
        <v>29.676470588235293</v>
      </c>
      <c r="U25">
        <v>32.695652173913047</v>
      </c>
    </row>
    <row r="26" spans="1:22" x14ac:dyDescent="0.25">
      <c r="A26" s="2">
        <v>150</v>
      </c>
      <c r="B26" s="2">
        <v>23</v>
      </c>
      <c r="D26" s="2">
        <v>53</v>
      </c>
      <c r="E26" s="2">
        <v>28</v>
      </c>
      <c r="G26" s="2">
        <v>47</v>
      </c>
      <c r="H26" s="2">
        <v>32</v>
      </c>
      <c r="J26" t="s">
        <v>2339</v>
      </c>
      <c r="K26">
        <v>34.741410962496673</v>
      </c>
      <c r="L26">
        <v>54.933896330809524</v>
      </c>
      <c r="O26" t="s">
        <v>2339</v>
      </c>
      <c r="P26">
        <v>34.741410962496673</v>
      </c>
      <c r="Q26">
        <v>129.62064022933592</v>
      </c>
      <c r="S26" t="s">
        <v>2339</v>
      </c>
      <c r="T26">
        <v>54.933896330809524</v>
      </c>
      <c r="U26">
        <v>129.62064022933592</v>
      </c>
    </row>
    <row r="27" spans="1:22" x14ac:dyDescent="0.25">
      <c r="A27" s="2">
        <v>43</v>
      </c>
      <c r="B27" s="2">
        <v>38</v>
      </c>
      <c r="D27" s="2">
        <v>120</v>
      </c>
      <c r="E27" s="2">
        <v>40</v>
      </c>
      <c r="G27" s="2">
        <v>23</v>
      </c>
      <c r="H27" s="2">
        <v>21</v>
      </c>
      <c r="J27" t="s">
        <v>2340</v>
      </c>
      <c r="K27">
        <v>124</v>
      </c>
      <c r="L27">
        <v>102</v>
      </c>
      <c r="O27" t="s">
        <v>2340</v>
      </c>
      <c r="P27">
        <v>124</v>
      </c>
      <c r="Q27">
        <v>92</v>
      </c>
      <c r="S27" t="s">
        <v>2340</v>
      </c>
      <c r="T27">
        <v>102</v>
      </c>
      <c r="U27">
        <v>92</v>
      </c>
    </row>
    <row r="28" spans="1:22" x14ac:dyDescent="0.25">
      <c r="A28" s="2">
        <v>128</v>
      </c>
      <c r="B28" s="2">
        <v>23</v>
      </c>
      <c r="D28" s="2">
        <v>211</v>
      </c>
      <c r="E28" s="2">
        <v>32</v>
      </c>
      <c r="G28" s="2">
        <v>75</v>
      </c>
      <c r="H28" s="2">
        <v>23</v>
      </c>
      <c r="J28" t="s">
        <v>2341</v>
      </c>
      <c r="K28">
        <v>0</v>
      </c>
      <c r="O28" t="s">
        <v>2341</v>
      </c>
      <c r="P28">
        <v>0</v>
      </c>
      <c r="S28" t="s">
        <v>2341</v>
      </c>
      <c r="T28">
        <v>0</v>
      </c>
    </row>
    <row r="29" spans="1:22" x14ac:dyDescent="0.25">
      <c r="A29" s="2">
        <v>67</v>
      </c>
      <c r="B29" s="2">
        <v>37</v>
      </c>
      <c r="D29" s="2">
        <v>46</v>
      </c>
      <c r="E29" s="2">
        <v>33</v>
      </c>
      <c r="G29" s="2">
        <v>24</v>
      </c>
      <c r="H29" s="2">
        <v>24</v>
      </c>
      <c r="J29" t="s">
        <v>2342</v>
      </c>
      <c r="K29">
        <v>191</v>
      </c>
      <c r="O29" t="s">
        <v>2342</v>
      </c>
      <c r="P29">
        <v>127</v>
      </c>
      <c r="S29" t="s">
        <v>2342</v>
      </c>
      <c r="T29">
        <v>154</v>
      </c>
    </row>
    <row r="30" spans="1:22" x14ac:dyDescent="0.25">
      <c r="A30" s="2">
        <v>84</v>
      </c>
      <c r="B30" s="2">
        <v>40</v>
      </c>
      <c r="D30" s="2">
        <v>68</v>
      </c>
      <c r="E30" s="2">
        <v>40</v>
      </c>
      <c r="G30" s="2">
        <v>29</v>
      </c>
      <c r="H30" s="2">
        <v>20</v>
      </c>
      <c r="J30" t="s">
        <v>2343</v>
      </c>
      <c r="K30">
        <v>-1.9419019277485359</v>
      </c>
      <c r="O30" t="s">
        <v>2343</v>
      </c>
      <c r="P30">
        <v>-3.6750615405661313</v>
      </c>
      <c r="S30" t="s">
        <v>2343</v>
      </c>
      <c r="T30">
        <v>-2.1634750042953548</v>
      </c>
    </row>
    <row r="31" spans="1:22" x14ac:dyDescent="0.25">
      <c r="A31" s="2">
        <v>222</v>
      </c>
      <c r="B31" s="2">
        <v>25</v>
      </c>
      <c r="D31" s="2">
        <v>38</v>
      </c>
      <c r="E31" s="2">
        <v>21</v>
      </c>
      <c r="G31" s="2">
        <v>104</v>
      </c>
      <c r="H31" s="2">
        <v>46</v>
      </c>
      <c r="J31" t="s">
        <v>2344</v>
      </c>
      <c r="K31">
        <v>2.6809948197572441E-2</v>
      </c>
      <c r="O31" t="s">
        <v>2344</v>
      </c>
      <c r="P31">
        <v>1.7469760758043965E-4</v>
      </c>
      <c r="S31" t="s">
        <v>2344</v>
      </c>
      <c r="T31">
        <v>1.602337827999762E-2</v>
      </c>
    </row>
    <row r="32" spans="1:22" x14ac:dyDescent="0.25">
      <c r="A32" s="2">
        <v>27</v>
      </c>
      <c r="B32" s="2">
        <v>20</v>
      </c>
      <c r="D32" s="2">
        <v>106</v>
      </c>
      <c r="E32" s="2">
        <v>40</v>
      </c>
      <c r="G32" s="2">
        <v>85</v>
      </c>
      <c r="H32" s="2">
        <v>56</v>
      </c>
      <c r="J32" t="s">
        <v>2345</v>
      </c>
      <c r="K32">
        <v>1.6528705472303915</v>
      </c>
      <c r="O32" t="s">
        <v>2345</v>
      </c>
      <c r="P32">
        <v>1.6569403435420673</v>
      </c>
      <c r="S32" t="s">
        <v>2345</v>
      </c>
      <c r="T32">
        <v>1.6548083854766809</v>
      </c>
    </row>
    <row r="33" spans="1:21" x14ac:dyDescent="0.25">
      <c r="A33" s="2">
        <v>62</v>
      </c>
      <c r="B33" s="2">
        <v>41</v>
      </c>
      <c r="D33" s="2">
        <v>61</v>
      </c>
      <c r="E33" s="2">
        <v>34</v>
      </c>
      <c r="G33" s="2">
        <v>28</v>
      </c>
      <c r="H33" s="2">
        <v>39</v>
      </c>
      <c r="J33" t="s">
        <v>2346</v>
      </c>
      <c r="K33">
        <v>5.3619896395144882E-2</v>
      </c>
      <c r="O33" t="s">
        <v>2346</v>
      </c>
      <c r="P33">
        <v>3.493952151608793E-4</v>
      </c>
      <c r="S33" t="s">
        <v>2346</v>
      </c>
      <c r="T33">
        <v>3.204675655999524E-2</v>
      </c>
    </row>
    <row r="34" spans="1:21" ht="15.75" thickBot="1" x14ac:dyDescent="0.3">
      <c r="A34" s="2">
        <v>39</v>
      </c>
      <c r="B34" s="2">
        <v>28</v>
      </c>
      <c r="D34" s="2">
        <v>41</v>
      </c>
      <c r="E34" s="2">
        <v>28</v>
      </c>
      <c r="G34" s="2">
        <v>95</v>
      </c>
      <c r="H34" s="2">
        <v>34</v>
      </c>
      <c r="J34" s="9" t="s">
        <v>2347</v>
      </c>
      <c r="K34" s="9">
        <v>1.9724619897672133</v>
      </c>
      <c r="L34" s="9"/>
      <c r="O34" s="9" t="s">
        <v>2347</v>
      </c>
      <c r="P34" s="9">
        <v>1.9788195347028543</v>
      </c>
      <c r="Q34" s="9"/>
      <c r="S34" s="9" t="s">
        <v>2347</v>
      </c>
      <c r="T34" s="9">
        <v>1.9754880582343397</v>
      </c>
      <c r="U34" s="9"/>
    </row>
    <row r="35" spans="1:21" x14ac:dyDescent="0.25">
      <c r="A35" s="2">
        <v>32</v>
      </c>
      <c r="B35" s="2">
        <v>33</v>
      </c>
      <c r="D35" s="2">
        <v>213</v>
      </c>
      <c r="E35" s="2">
        <v>21</v>
      </c>
      <c r="G35" s="2">
        <v>117</v>
      </c>
      <c r="H35" s="2">
        <v>51</v>
      </c>
    </row>
    <row r="36" spans="1:21" x14ac:dyDescent="0.25">
      <c r="A36" s="2">
        <v>64</v>
      </c>
      <c r="B36" s="2">
        <v>21</v>
      </c>
      <c r="D36" s="2">
        <v>75</v>
      </c>
      <c r="E36" s="2">
        <v>24</v>
      </c>
      <c r="G36" s="2">
        <v>135</v>
      </c>
      <c r="H36" s="2">
        <v>56</v>
      </c>
    </row>
    <row r="37" spans="1:21" x14ac:dyDescent="0.25">
      <c r="A37" s="2">
        <v>249</v>
      </c>
      <c r="B37" s="2">
        <v>23</v>
      </c>
      <c r="D37" s="2">
        <v>37</v>
      </c>
      <c r="E37" s="2">
        <v>21</v>
      </c>
      <c r="G37" s="2">
        <v>70</v>
      </c>
      <c r="H37" s="2">
        <v>49</v>
      </c>
    </row>
    <row r="38" spans="1:21" x14ac:dyDescent="0.25">
      <c r="A38" s="2">
        <v>61</v>
      </c>
      <c r="B38" s="2">
        <v>24</v>
      </c>
      <c r="D38" s="2">
        <v>31</v>
      </c>
      <c r="E38" s="2">
        <v>26</v>
      </c>
      <c r="G38" s="2">
        <v>29</v>
      </c>
      <c r="H38" s="2">
        <v>23</v>
      </c>
    </row>
    <row r="39" spans="1:21" x14ac:dyDescent="0.25">
      <c r="A39" s="2">
        <v>74</v>
      </c>
      <c r="B39" s="2">
        <v>24</v>
      </c>
      <c r="D39" s="2">
        <v>27</v>
      </c>
      <c r="E39" s="2">
        <v>31</v>
      </c>
      <c r="G39" s="2">
        <v>164</v>
      </c>
      <c r="H39" s="2">
        <v>33</v>
      </c>
    </row>
    <row r="40" spans="1:21" x14ac:dyDescent="0.25">
      <c r="A40" s="2">
        <v>58</v>
      </c>
      <c r="B40" s="2">
        <v>26</v>
      </c>
      <c r="D40" s="2">
        <v>83</v>
      </c>
      <c r="E40" s="2">
        <v>29</v>
      </c>
      <c r="G40" s="2">
        <v>33</v>
      </c>
      <c r="H40" s="2">
        <v>25</v>
      </c>
    </row>
    <row r="41" spans="1:21" x14ac:dyDescent="0.25">
      <c r="A41" s="2">
        <v>69</v>
      </c>
      <c r="B41" s="2">
        <v>26</v>
      </c>
      <c r="D41" s="2">
        <v>64</v>
      </c>
      <c r="E41" s="2">
        <v>20</v>
      </c>
      <c r="G41" s="2">
        <v>64</v>
      </c>
      <c r="H41" s="2">
        <v>27</v>
      </c>
    </row>
    <row r="42" spans="1:21" x14ac:dyDescent="0.25">
      <c r="A42" s="2">
        <v>86</v>
      </c>
      <c r="B42" s="2">
        <v>27</v>
      </c>
      <c r="D42" s="2">
        <v>123</v>
      </c>
      <c r="E42" s="2">
        <v>34</v>
      </c>
      <c r="G42" s="2">
        <v>56</v>
      </c>
      <c r="H42" s="2">
        <v>32</v>
      </c>
    </row>
    <row r="43" spans="1:21" x14ac:dyDescent="0.25">
      <c r="A43" s="2">
        <v>223</v>
      </c>
      <c r="B43" s="2">
        <v>26</v>
      </c>
      <c r="D43" s="2">
        <v>69</v>
      </c>
      <c r="E43" s="2">
        <v>34</v>
      </c>
      <c r="G43" s="2">
        <v>95</v>
      </c>
      <c r="H43" s="2">
        <v>28</v>
      </c>
    </row>
    <row r="44" spans="1:21" x14ac:dyDescent="0.25">
      <c r="A44" s="2">
        <v>35</v>
      </c>
      <c r="B44" s="2">
        <v>24</v>
      </c>
      <c r="D44" s="2">
        <v>74</v>
      </c>
      <c r="E44" s="2">
        <v>20</v>
      </c>
      <c r="G44" s="2">
        <v>89</v>
      </c>
      <c r="H44" s="2">
        <v>31</v>
      </c>
    </row>
    <row r="45" spans="1:21" x14ac:dyDescent="0.25">
      <c r="A45" s="2">
        <v>71</v>
      </c>
      <c r="B45" s="2">
        <v>27</v>
      </c>
      <c r="D45" s="2">
        <v>42</v>
      </c>
      <c r="E45" s="2">
        <v>23</v>
      </c>
      <c r="G45" s="2">
        <v>70</v>
      </c>
      <c r="H45" s="2">
        <v>21</v>
      </c>
    </row>
    <row r="46" spans="1:21" x14ac:dyDescent="0.25">
      <c r="A46" s="2">
        <v>168</v>
      </c>
      <c r="B46" s="2">
        <v>21</v>
      </c>
      <c r="D46" s="2">
        <v>66</v>
      </c>
      <c r="E46" s="2">
        <v>34</v>
      </c>
      <c r="G46" s="2">
        <v>76</v>
      </c>
      <c r="H46" s="2">
        <v>25</v>
      </c>
    </row>
    <row r="47" spans="1:21" x14ac:dyDescent="0.25">
      <c r="A47" s="2">
        <v>237</v>
      </c>
      <c r="B47" s="2">
        <v>24</v>
      </c>
      <c r="D47" s="2">
        <v>46</v>
      </c>
      <c r="E47" s="2">
        <v>35</v>
      </c>
      <c r="G47" s="2">
        <v>71</v>
      </c>
      <c r="H47" s="2">
        <v>29</v>
      </c>
    </row>
    <row r="48" spans="1:21" x14ac:dyDescent="0.25">
      <c r="A48" s="2">
        <v>25</v>
      </c>
      <c r="B48" s="2">
        <v>21</v>
      </c>
      <c r="D48" s="2">
        <v>31</v>
      </c>
      <c r="E48" s="2">
        <v>24</v>
      </c>
      <c r="G48" s="2">
        <v>66</v>
      </c>
      <c r="H48" s="2">
        <v>28</v>
      </c>
    </row>
    <row r="49" spans="1:8" x14ac:dyDescent="0.25">
      <c r="A49" s="2">
        <v>56</v>
      </c>
      <c r="B49" s="2">
        <v>24</v>
      </c>
      <c r="D49" s="2">
        <v>77</v>
      </c>
      <c r="E49" s="2">
        <v>31</v>
      </c>
      <c r="G49" s="2">
        <v>40</v>
      </c>
      <c r="H49" s="2">
        <v>27</v>
      </c>
    </row>
    <row r="50" spans="1:8" x14ac:dyDescent="0.25">
      <c r="A50" s="2">
        <v>92</v>
      </c>
      <c r="B50" s="2">
        <v>23</v>
      </c>
      <c r="D50" s="2">
        <v>101</v>
      </c>
      <c r="E50" s="2">
        <v>28</v>
      </c>
      <c r="G50" s="2">
        <v>41</v>
      </c>
      <c r="H50" s="2">
        <v>26</v>
      </c>
    </row>
    <row r="51" spans="1:8" x14ac:dyDescent="0.25">
      <c r="A51" s="2">
        <v>73</v>
      </c>
      <c r="B51" s="2">
        <v>27</v>
      </c>
      <c r="D51" s="2">
        <v>77</v>
      </c>
      <c r="E51" s="2">
        <v>31</v>
      </c>
      <c r="G51" s="2">
        <v>63</v>
      </c>
      <c r="H51" s="2">
        <v>33</v>
      </c>
    </row>
    <row r="52" spans="1:8" x14ac:dyDescent="0.25">
      <c r="A52" s="2">
        <v>88</v>
      </c>
      <c r="B52" s="2">
        <v>35</v>
      </c>
      <c r="D52" s="2">
        <v>38</v>
      </c>
      <c r="E52" s="2">
        <v>27</v>
      </c>
      <c r="G52" s="2">
        <v>111</v>
      </c>
      <c r="H52" s="2">
        <v>27</v>
      </c>
    </row>
    <row r="53" spans="1:8" x14ac:dyDescent="0.25">
      <c r="A53" s="2">
        <v>40</v>
      </c>
      <c r="B53" s="2">
        <v>31</v>
      </c>
      <c r="D53" s="2">
        <v>106</v>
      </c>
      <c r="E53" s="2">
        <v>28</v>
      </c>
      <c r="G53" s="2">
        <v>21</v>
      </c>
      <c r="H53" s="2">
        <v>26</v>
      </c>
    </row>
    <row r="54" spans="1:8" x14ac:dyDescent="0.25">
      <c r="A54" s="2">
        <v>125</v>
      </c>
      <c r="B54" s="2">
        <v>20</v>
      </c>
      <c r="D54" s="2">
        <v>79</v>
      </c>
      <c r="E54" s="2">
        <v>26</v>
      </c>
      <c r="G54" s="2">
        <v>136</v>
      </c>
      <c r="H54" s="2">
        <v>25</v>
      </c>
    </row>
    <row r="55" spans="1:8" x14ac:dyDescent="0.25">
      <c r="A55" s="2">
        <v>45</v>
      </c>
      <c r="B55" s="2">
        <v>22</v>
      </c>
      <c r="D55" s="2">
        <v>24</v>
      </c>
      <c r="E55" s="2">
        <v>24</v>
      </c>
      <c r="G55" s="2">
        <v>78</v>
      </c>
      <c r="H55" s="2">
        <v>22</v>
      </c>
    </row>
    <row r="56" spans="1:8" x14ac:dyDescent="0.25">
      <c r="A56" s="2">
        <v>120</v>
      </c>
      <c r="B56" s="2">
        <v>22</v>
      </c>
      <c r="D56" s="2">
        <v>101</v>
      </c>
      <c r="E56" s="2">
        <v>35</v>
      </c>
      <c r="G56" s="2">
        <v>31</v>
      </c>
      <c r="H56" s="2">
        <v>22</v>
      </c>
    </row>
    <row r="57" spans="1:8" x14ac:dyDescent="0.25">
      <c r="A57" s="2">
        <v>94</v>
      </c>
      <c r="B57" s="2">
        <v>21</v>
      </c>
      <c r="D57" s="2">
        <v>20</v>
      </c>
      <c r="E57" s="2">
        <v>26</v>
      </c>
      <c r="G57" s="2">
        <v>93</v>
      </c>
      <c r="H57" s="2">
        <v>32</v>
      </c>
    </row>
    <row r="58" spans="1:8" x14ac:dyDescent="0.25">
      <c r="A58" s="2">
        <v>36</v>
      </c>
      <c r="B58" s="2">
        <v>34</v>
      </c>
      <c r="D58" s="2">
        <v>48</v>
      </c>
      <c r="E58" s="2">
        <v>34</v>
      </c>
      <c r="G58" s="2">
        <v>73</v>
      </c>
      <c r="H58" s="2">
        <v>29</v>
      </c>
    </row>
    <row r="59" spans="1:8" x14ac:dyDescent="0.25">
      <c r="A59" s="2">
        <v>241</v>
      </c>
      <c r="B59" s="2">
        <v>22</v>
      </c>
      <c r="D59" s="2">
        <v>24</v>
      </c>
      <c r="E59" s="2">
        <v>27</v>
      </c>
      <c r="G59" s="2">
        <v>25</v>
      </c>
      <c r="H59" s="2">
        <v>27</v>
      </c>
    </row>
    <row r="60" spans="1:8" x14ac:dyDescent="0.25">
      <c r="A60" s="2">
        <v>23</v>
      </c>
      <c r="B60" s="2">
        <v>32</v>
      </c>
      <c r="D60" s="2">
        <v>86</v>
      </c>
      <c r="E60" s="2">
        <v>27</v>
      </c>
      <c r="G60" s="2">
        <v>31</v>
      </c>
      <c r="H60" s="2">
        <v>22</v>
      </c>
    </row>
    <row r="61" spans="1:8" x14ac:dyDescent="0.25">
      <c r="A61" s="2">
        <v>150</v>
      </c>
      <c r="B61" s="2">
        <v>27</v>
      </c>
      <c r="D61" s="2">
        <v>66</v>
      </c>
      <c r="E61" s="2">
        <v>27</v>
      </c>
      <c r="G61" s="2">
        <v>40</v>
      </c>
      <c r="H61" s="2">
        <v>21</v>
      </c>
    </row>
    <row r="62" spans="1:8" x14ac:dyDescent="0.25">
      <c r="A62" s="2">
        <v>31</v>
      </c>
      <c r="B62" s="2">
        <v>34</v>
      </c>
      <c r="D62" s="2">
        <v>36</v>
      </c>
      <c r="E62" s="2">
        <v>35</v>
      </c>
      <c r="G62" s="2">
        <v>104</v>
      </c>
      <c r="H62" s="2">
        <v>21</v>
      </c>
    </row>
    <row r="63" spans="1:8" x14ac:dyDescent="0.25">
      <c r="A63" s="2">
        <v>90</v>
      </c>
      <c r="B63" s="2">
        <v>29</v>
      </c>
      <c r="D63" s="2">
        <v>22</v>
      </c>
      <c r="E63" s="2">
        <v>31</v>
      </c>
      <c r="G63" s="2">
        <v>52</v>
      </c>
      <c r="H63" s="2">
        <v>59</v>
      </c>
    </row>
    <row r="64" spans="1:8" x14ac:dyDescent="0.25">
      <c r="A64" s="2">
        <v>47</v>
      </c>
      <c r="B64" s="2">
        <v>23</v>
      </c>
      <c r="D64" s="2">
        <v>28</v>
      </c>
      <c r="E64" s="2">
        <v>22</v>
      </c>
      <c r="G64" s="2">
        <v>35</v>
      </c>
      <c r="H64" s="2">
        <v>45</v>
      </c>
    </row>
    <row r="65" spans="1:8" x14ac:dyDescent="0.25">
      <c r="A65" s="2">
        <v>72</v>
      </c>
      <c r="B65" s="2">
        <v>24</v>
      </c>
      <c r="D65" s="2">
        <v>91</v>
      </c>
      <c r="E65" s="2">
        <v>28</v>
      </c>
      <c r="G65" s="2">
        <v>27</v>
      </c>
      <c r="H65" s="2">
        <v>43</v>
      </c>
    </row>
    <row r="66" spans="1:8" x14ac:dyDescent="0.25">
      <c r="A66" s="2">
        <v>138</v>
      </c>
      <c r="B66" s="2">
        <v>34</v>
      </c>
      <c r="D66" s="2">
        <v>37</v>
      </c>
      <c r="E66" s="2">
        <v>24</v>
      </c>
      <c r="G66" s="2">
        <v>55</v>
      </c>
      <c r="H66" s="2">
        <v>33</v>
      </c>
    </row>
    <row r="67" spans="1:8" x14ac:dyDescent="0.25">
      <c r="A67" s="2">
        <v>38</v>
      </c>
      <c r="B67" s="2">
        <v>36</v>
      </c>
      <c r="D67" s="2">
        <v>23</v>
      </c>
      <c r="E67" s="2">
        <v>35</v>
      </c>
      <c r="G67" s="2">
        <v>75</v>
      </c>
      <c r="H67" s="2">
        <v>54</v>
      </c>
    </row>
    <row r="68" spans="1:8" x14ac:dyDescent="0.25">
      <c r="A68" s="2">
        <v>78</v>
      </c>
      <c r="B68" s="2">
        <v>24</v>
      </c>
      <c r="D68" s="2">
        <v>39</v>
      </c>
      <c r="E68" s="2">
        <v>30</v>
      </c>
      <c r="G68" s="2">
        <v>61</v>
      </c>
      <c r="H68" s="2">
        <v>59</v>
      </c>
    </row>
    <row r="69" spans="1:8" x14ac:dyDescent="0.25">
      <c r="A69" s="2">
        <v>58</v>
      </c>
      <c r="B69" s="2">
        <v>33</v>
      </c>
      <c r="D69" s="2">
        <v>47</v>
      </c>
      <c r="E69" s="2">
        <v>30</v>
      </c>
      <c r="G69" s="2">
        <v>64</v>
      </c>
      <c r="H69" s="2">
        <v>28</v>
      </c>
    </row>
    <row r="70" spans="1:8" x14ac:dyDescent="0.25">
      <c r="A70" s="2">
        <v>46</v>
      </c>
      <c r="B70" s="2">
        <v>30</v>
      </c>
      <c r="D70" s="2">
        <v>58</v>
      </c>
      <c r="E70" s="2">
        <v>35</v>
      </c>
      <c r="G70" s="2">
        <v>64</v>
      </c>
      <c r="H70" s="2">
        <v>52</v>
      </c>
    </row>
    <row r="71" spans="1:8" x14ac:dyDescent="0.25">
      <c r="A71" s="2">
        <v>220</v>
      </c>
      <c r="B71" s="2">
        <v>32</v>
      </c>
      <c r="D71" s="2">
        <v>65</v>
      </c>
      <c r="E71" s="2">
        <v>33</v>
      </c>
      <c r="G71" s="2">
        <v>94</v>
      </c>
      <c r="H71" s="2">
        <v>47</v>
      </c>
    </row>
    <row r="72" spans="1:8" x14ac:dyDescent="0.25">
      <c r="A72" s="2">
        <v>34</v>
      </c>
      <c r="B72" s="2">
        <v>23</v>
      </c>
      <c r="D72" s="2">
        <v>25</v>
      </c>
      <c r="E72" s="2">
        <v>21</v>
      </c>
      <c r="G72" s="2">
        <v>60</v>
      </c>
      <c r="H72" s="2">
        <v>29</v>
      </c>
    </row>
    <row r="73" spans="1:8" x14ac:dyDescent="0.25">
      <c r="A73" s="2">
        <v>224</v>
      </c>
      <c r="B73" s="2">
        <v>26</v>
      </c>
      <c r="D73" s="2">
        <v>42</v>
      </c>
      <c r="E73" s="2">
        <v>35</v>
      </c>
      <c r="G73" s="2">
        <v>77</v>
      </c>
      <c r="H73" s="2">
        <v>53</v>
      </c>
    </row>
    <row r="74" spans="1:8" x14ac:dyDescent="0.25">
      <c r="A74" s="2">
        <v>162</v>
      </c>
      <c r="B74" s="2">
        <v>35</v>
      </c>
      <c r="D74" s="2">
        <v>42</v>
      </c>
      <c r="E74" s="2">
        <v>27</v>
      </c>
      <c r="G74" s="2">
        <v>42</v>
      </c>
      <c r="H74" s="2">
        <v>22</v>
      </c>
    </row>
    <row r="75" spans="1:8" x14ac:dyDescent="0.25">
      <c r="A75" s="2">
        <v>204</v>
      </c>
      <c r="B75" s="2">
        <v>36</v>
      </c>
      <c r="D75" s="2">
        <v>27</v>
      </c>
      <c r="E75" s="2">
        <v>24</v>
      </c>
      <c r="G75" s="2">
        <v>48</v>
      </c>
      <c r="H75" s="2">
        <v>58</v>
      </c>
    </row>
    <row r="76" spans="1:8" x14ac:dyDescent="0.25">
      <c r="A76" s="2">
        <v>35</v>
      </c>
      <c r="B76" s="2">
        <v>29</v>
      </c>
      <c r="D76" s="2">
        <v>36</v>
      </c>
      <c r="E76" s="2">
        <v>25</v>
      </c>
      <c r="G76" s="2">
        <v>50</v>
      </c>
      <c r="H76" s="2">
        <v>37</v>
      </c>
    </row>
    <row r="77" spans="1:8" x14ac:dyDescent="0.25">
      <c r="A77" s="2">
        <v>65</v>
      </c>
      <c r="B77" s="2">
        <v>26</v>
      </c>
      <c r="D77" s="2">
        <v>208</v>
      </c>
      <c r="E77" s="2">
        <v>21</v>
      </c>
      <c r="G77" s="2">
        <v>228</v>
      </c>
      <c r="H77" s="2">
        <v>20</v>
      </c>
    </row>
    <row r="78" spans="1:8" x14ac:dyDescent="0.25">
      <c r="A78" s="2">
        <v>56</v>
      </c>
      <c r="B78" s="2">
        <v>26</v>
      </c>
      <c r="D78" s="2">
        <v>34</v>
      </c>
      <c r="E78" s="2">
        <v>23</v>
      </c>
      <c r="G78" s="2">
        <v>42</v>
      </c>
      <c r="H78" s="2">
        <v>26</v>
      </c>
    </row>
    <row r="79" spans="1:8" x14ac:dyDescent="0.25">
      <c r="A79" s="2">
        <v>32</v>
      </c>
      <c r="B79" s="2">
        <v>24</v>
      </c>
      <c r="D79" s="2">
        <v>60</v>
      </c>
      <c r="E79" s="2">
        <v>43</v>
      </c>
      <c r="G79" s="2">
        <v>82</v>
      </c>
      <c r="H79" s="2">
        <v>37</v>
      </c>
    </row>
    <row r="80" spans="1:8" x14ac:dyDescent="0.25">
      <c r="A80" s="2">
        <v>68</v>
      </c>
      <c r="B80" s="2">
        <v>26</v>
      </c>
      <c r="D80" s="2">
        <v>90</v>
      </c>
      <c r="E80" s="2">
        <v>43</v>
      </c>
      <c r="G80" s="2">
        <v>30</v>
      </c>
      <c r="H80" s="2">
        <v>21</v>
      </c>
    </row>
    <row r="81" spans="1:8" x14ac:dyDescent="0.25">
      <c r="A81" s="2">
        <v>41</v>
      </c>
      <c r="B81" s="2">
        <v>29</v>
      </c>
      <c r="D81" s="2">
        <v>64</v>
      </c>
      <c r="E81" s="2">
        <v>41</v>
      </c>
      <c r="G81" s="2">
        <v>28</v>
      </c>
      <c r="H81" s="2">
        <v>27</v>
      </c>
    </row>
    <row r="82" spans="1:8" x14ac:dyDescent="0.25">
      <c r="A82" s="2">
        <v>90</v>
      </c>
      <c r="B82" s="2">
        <v>32</v>
      </c>
      <c r="D82" s="2">
        <v>39</v>
      </c>
      <c r="E82" s="2">
        <v>26</v>
      </c>
      <c r="G82" s="2">
        <v>36</v>
      </c>
      <c r="H82" s="2">
        <v>31</v>
      </c>
    </row>
    <row r="83" spans="1:8" x14ac:dyDescent="0.25">
      <c r="A83" s="2">
        <v>54</v>
      </c>
      <c r="B83" s="2">
        <v>32</v>
      </c>
      <c r="D83" s="2">
        <v>24</v>
      </c>
      <c r="E83" s="2">
        <v>58</v>
      </c>
      <c r="G83" s="2">
        <v>52</v>
      </c>
      <c r="H83" s="2">
        <v>31</v>
      </c>
    </row>
    <row r="84" spans="1:8" x14ac:dyDescent="0.25">
      <c r="A84" s="2">
        <v>30</v>
      </c>
      <c r="B84" s="2">
        <v>29</v>
      </c>
      <c r="D84" s="2">
        <v>27</v>
      </c>
      <c r="E84" s="2">
        <v>23</v>
      </c>
      <c r="G84" s="2">
        <v>87</v>
      </c>
      <c r="H84" s="2">
        <v>32</v>
      </c>
    </row>
    <row r="85" spans="1:8" x14ac:dyDescent="0.25">
      <c r="A85" s="2">
        <v>47</v>
      </c>
      <c r="B85" s="2">
        <v>20</v>
      </c>
      <c r="D85" s="2">
        <v>59</v>
      </c>
      <c r="E85" s="2">
        <v>54</v>
      </c>
      <c r="G85" s="2">
        <v>159</v>
      </c>
      <c r="H85" s="2">
        <v>23</v>
      </c>
    </row>
    <row r="86" spans="1:8" x14ac:dyDescent="0.25">
      <c r="A86" s="2">
        <v>27</v>
      </c>
      <c r="B86" s="2">
        <v>31</v>
      </c>
      <c r="D86" s="2">
        <v>130</v>
      </c>
      <c r="E86" s="2">
        <v>34</v>
      </c>
      <c r="G86" s="2">
        <v>172</v>
      </c>
      <c r="H86" s="2">
        <v>33</v>
      </c>
    </row>
    <row r="87" spans="1:8" x14ac:dyDescent="0.25">
      <c r="A87" s="2">
        <v>35</v>
      </c>
      <c r="B87" s="2">
        <v>20</v>
      </c>
      <c r="D87" s="2">
        <v>30</v>
      </c>
      <c r="E87" s="2">
        <v>55</v>
      </c>
      <c r="G87" s="2">
        <v>49</v>
      </c>
      <c r="H87" s="2">
        <v>37</v>
      </c>
    </row>
    <row r="88" spans="1:8" x14ac:dyDescent="0.25">
      <c r="A88" s="2">
        <v>36</v>
      </c>
      <c r="B88" s="2">
        <v>34</v>
      </c>
      <c r="D88" s="2">
        <v>37</v>
      </c>
      <c r="E88" s="2">
        <v>29</v>
      </c>
      <c r="G88" s="2">
        <v>165</v>
      </c>
      <c r="H88" s="2">
        <v>21</v>
      </c>
    </row>
    <row r="89" spans="1:8" x14ac:dyDescent="0.25">
      <c r="A89" s="2">
        <v>33</v>
      </c>
      <c r="B89" s="2">
        <v>26</v>
      </c>
      <c r="D89" s="2">
        <v>21</v>
      </c>
      <c r="E89" s="2">
        <v>28</v>
      </c>
      <c r="G89" s="2">
        <v>33</v>
      </c>
      <c r="H89" s="2">
        <v>23</v>
      </c>
    </row>
    <row r="90" spans="1:8" x14ac:dyDescent="0.25">
      <c r="A90" s="2">
        <v>41</v>
      </c>
      <c r="B90" s="2">
        <v>29</v>
      </c>
      <c r="D90" s="2">
        <v>42</v>
      </c>
      <c r="E90" s="2">
        <v>25</v>
      </c>
      <c r="G90" s="2">
        <v>76</v>
      </c>
      <c r="H90" s="2">
        <v>21</v>
      </c>
    </row>
    <row r="91" spans="1:8" x14ac:dyDescent="0.25">
      <c r="A91" s="2">
        <v>81</v>
      </c>
      <c r="B91" s="2">
        <v>31</v>
      </c>
      <c r="D91" s="2">
        <v>193</v>
      </c>
      <c r="E91" s="2">
        <v>24</v>
      </c>
      <c r="G91" s="2">
        <v>52</v>
      </c>
      <c r="H91" s="2">
        <v>20</v>
      </c>
    </row>
    <row r="92" spans="1:8" x14ac:dyDescent="0.25">
      <c r="A92" s="2">
        <v>26</v>
      </c>
      <c r="B92" s="2">
        <v>34</v>
      </c>
      <c r="D92" s="2">
        <v>24</v>
      </c>
      <c r="E92" s="2">
        <v>25</v>
      </c>
      <c r="G92" s="2">
        <v>75</v>
      </c>
      <c r="H92" s="2">
        <v>64</v>
      </c>
    </row>
    <row r="93" spans="1:8" x14ac:dyDescent="0.25">
      <c r="A93" s="2">
        <v>112</v>
      </c>
      <c r="B93" s="2">
        <v>31</v>
      </c>
      <c r="D93" s="2">
        <v>217</v>
      </c>
      <c r="E93" s="2">
        <v>29</v>
      </c>
      <c r="G93" s="2">
        <v>72</v>
      </c>
      <c r="H93" s="2">
        <v>59</v>
      </c>
    </row>
    <row r="94" spans="1:8" x14ac:dyDescent="0.25">
      <c r="A94" s="2">
        <v>30</v>
      </c>
      <c r="B94" s="2">
        <v>21</v>
      </c>
      <c r="D94" s="2">
        <v>250</v>
      </c>
      <c r="E94" s="2">
        <v>23</v>
      </c>
      <c r="G94" s="2">
        <v>51</v>
      </c>
      <c r="H94" s="2">
        <v>41</v>
      </c>
    </row>
    <row r="95" spans="1:8" x14ac:dyDescent="0.25">
      <c r="A95" s="2">
        <v>41</v>
      </c>
      <c r="B95" s="2">
        <v>20</v>
      </c>
      <c r="D95" s="2">
        <v>40</v>
      </c>
      <c r="E95" s="2">
        <v>25</v>
      </c>
      <c r="G95" s="2">
        <v>84</v>
      </c>
      <c r="H95" s="2">
        <v>33</v>
      </c>
    </row>
    <row r="96" spans="1:8" x14ac:dyDescent="0.25">
      <c r="A96" s="2">
        <v>226</v>
      </c>
      <c r="B96" s="2">
        <v>20</v>
      </c>
      <c r="D96" s="2">
        <v>41</v>
      </c>
      <c r="E96" s="2">
        <v>34</v>
      </c>
      <c r="G96" s="2">
        <v>224</v>
      </c>
      <c r="H96" s="2">
        <v>32</v>
      </c>
    </row>
    <row r="97" spans="1:7" x14ac:dyDescent="0.25">
      <c r="A97" s="2">
        <v>30</v>
      </c>
      <c r="B97" s="2">
        <v>32</v>
      </c>
      <c r="D97" s="2">
        <v>156</v>
      </c>
      <c r="E97" s="2">
        <v>23</v>
      </c>
      <c r="G97" s="2">
        <v>56</v>
      </c>
    </row>
    <row r="98" spans="1:7" x14ac:dyDescent="0.25">
      <c r="A98" s="2">
        <v>31</v>
      </c>
      <c r="B98" s="2">
        <v>37</v>
      </c>
      <c r="D98" s="2">
        <v>44</v>
      </c>
      <c r="E98" s="2">
        <v>25</v>
      </c>
      <c r="G98" s="2">
        <v>30</v>
      </c>
    </row>
    <row r="99" spans="1:7" x14ac:dyDescent="0.25">
      <c r="A99" s="2">
        <v>161</v>
      </c>
      <c r="B99" s="2">
        <v>25</v>
      </c>
      <c r="D99" s="2">
        <v>69</v>
      </c>
      <c r="E99" s="2">
        <v>27</v>
      </c>
      <c r="G99" s="2">
        <v>26</v>
      </c>
    </row>
    <row r="100" spans="1:7" x14ac:dyDescent="0.25">
      <c r="A100" s="2">
        <v>241</v>
      </c>
      <c r="B100" s="2">
        <v>27</v>
      </c>
      <c r="D100" s="2">
        <v>25</v>
      </c>
      <c r="E100" s="2">
        <v>26</v>
      </c>
      <c r="G100" s="2">
        <v>74</v>
      </c>
    </row>
    <row r="101" spans="1:7" x14ac:dyDescent="0.25">
      <c r="A101" s="2">
        <v>39</v>
      </c>
      <c r="B101" s="2">
        <v>29</v>
      </c>
      <c r="D101" s="2">
        <v>43</v>
      </c>
      <c r="E101" s="2">
        <v>24</v>
      </c>
      <c r="G101" s="2">
        <v>28</v>
      </c>
    </row>
    <row r="102" spans="1:7" x14ac:dyDescent="0.25">
      <c r="A102" s="2">
        <v>105</v>
      </c>
      <c r="B102" s="2">
        <v>32</v>
      </c>
      <c r="D102" s="2">
        <v>48</v>
      </c>
      <c r="E102" s="2">
        <v>25</v>
      </c>
      <c r="G102" s="2">
        <v>50</v>
      </c>
    </row>
    <row r="103" spans="1:7" x14ac:dyDescent="0.25">
      <c r="A103" s="2">
        <v>51</v>
      </c>
      <c r="B103" s="2">
        <v>21</v>
      </c>
      <c r="D103" s="2">
        <v>24</v>
      </c>
      <c r="E103" s="2">
        <v>21</v>
      </c>
      <c r="G103" s="2">
        <v>26</v>
      </c>
    </row>
    <row r="104" spans="1:7" x14ac:dyDescent="0.25">
      <c r="A104" s="2">
        <v>94</v>
      </c>
      <c r="B104" s="2">
        <v>27</v>
      </c>
      <c r="D104" s="2">
        <v>109</v>
      </c>
      <c r="E104" s="2">
        <v>24</v>
      </c>
      <c r="G104" s="2">
        <v>66</v>
      </c>
    </row>
    <row r="105" spans="1:7" x14ac:dyDescent="0.25">
      <c r="A105" s="2">
        <v>85</v>
      </c>
      <c r="B105" s="2">
        <v>39</v>
      </c>
      <c r="D105" s="2">
        <v>66</v>
      </c>
      <c r="E105" s="2">
        <v>35</v>
      </c>
      <c r="G105" s="2">
        <v>95</v>
      </c>
    </row>
    <row r="106" spans="1:7" x14ac:dyDescent="0.25">
      <c r="A106" s="2">
        <v>67</v>
      </c>
      <c r="B106" s="2">
        <v>27</v>
      </c>
      <c r="D106" s="2">
        <v>37</v>
      </c>
      <c r="E106" s="2">
        <v>44</v>
      </c>
      <c r="G106" s="2">
        <v>53</v>
      </c>
    </row>
    <row r="107" spans="1:7" x14ac:dyDescent="0.25">
      <c r="A107" s="2">
        <v>61</v>
      </c>
      <c r="B107" s="2">
        <v>28</v>
      </c>
      <c r="D107" s="2">
        <v>42</v>
      </c>
      <c r="G107" s="2">
        <v>27</v>
      </c>
    </row>
    <row r="108" spans="1:7" x14ac:dyDescent="0.25">
      <c r="A108" s="2">
        <v>82</v>
      </c>
      <c r="B108" s="2">
        <v>22</v>
      </c>
      <c r="D108" s="2">
        <v>87</v>
      </c>
      <c r="G108" s="2">
        <v>101</v>
      </c>
    </row>
    <row r="109" spans="1:7" x14ac:dyDescent="0.25">
      <c r="A109" s="2">
        <v>37</v>
      </c>
      <c r="B109" s="2">
        <v>41</v>
      </c>
      <c r="D109" s="2">
        <v>22</v>
      </c>
      <c r="G109" s="2">
        <v>209</v>
      </c>
    </row>
    <row r="110" spans="1:7" x14ac:dyDescent="0.25">
      <c r="A110" s="2">
        <v>40</v>
      </c>
      <c r="B110" s="2">
        <v>43</v>
      </c>
      <c r="D110" s="2">
        <v>96</v>
      </c>
      <c r="G110" s="2">
        <v>26</v>
      </c>
    </row>
    <row r="111" spans="1:7" x14ac:dyDescent="0.25">
      <c r="A111" s="2">
        <v>26</v>
      </c>
      <c r="B111" s="2">
        <v>29</v>
      </c>
      <c r="D111" s="2">
        <v>90</v>
      </c>
      <c r="G111" s="2">
        <v>33</v>
      </c>
    </row>
    <row r="112" spans="1:7" x14ac:dyDescent="0.25">
      <c r="A112" s="2">
        <v>56</v>
      </c>
      <c r="B112" s="2">
        <v>30</v>
      </c>
      <c r="D112" s="2">
        <v>55</v>
      </c>
      <c r="G112" s="2">
        <v>65</v>
      </c>
    </row>
    <row r="113" spans="1:7" x14ac:dyDescent="0.25">
      <c r="A113" s="2">
        <v>39</v>
      </c>
      <c r="B113" s="2">
        <v>26</v>
      </c>
      <c r="D113" s="2">
        <v>27</v>
      </c>
      <c r="G113" s="2">
        <v>214</v>
      </c>
    </row>
    <row r="114" spans="1:7" x14ac:dyDescent="0.25">
      <c r="A114" s="2">
        <v>132</v>
      </c>
      <c r="B114" s="2">
        <v>25</v>
      </c>
      <c r="D114" s="2">
        <v>139</v>
      </c>
      <c r="G114" s="2">
        <v>158</v>
      </c>
    </row>
    <row r="115" spans="1:7" x14ac:dyDescent="0.25">
      <c r="A115" s="2">
        <v>74</v>
      </c>
      <c r="B115" s="2">
        <v>31</v>
      </c>
      <c r="D115" s="2">
        <v>33</v>
      </c>
      <c r="G115" s="2">
        <v>78</v>
      </c>
    </row>
    <row r="116" spans="1:7" x14ac:dyDescent="0.25">
      <c r="A116" s="2">
        <v>112</v>
      </c>
      <c r="B116" s="2">
        <v>31</v>
      </c>
      <c r="D116" s="2">
        <v>51</v>
      </c>
      <c r="G116" s="2">
        <v>50</v>
      </c>
    </row>
    <row r="117" spans="1:7" x14ac:dyDescent="0.25">
      <c r="A117" s="2">
        <v>46</v>
      </c>
      <c r="B117" s="2">
        <v>25</v>
      </c>
      <c r="D117" s="2">
        <v>24</v>
      </c>
      <c r="G117" s="2">
        <v>46</v>
      </c>
    </row>
    <row r="118" spans="1:7" x14ac:dyDescent="0.25">
      <c r="A118" s="2">
        <v>131</v>
      </c>
      <c r="B118" s="2">
        <v>31</v>
      </c>
      <c r="D118" s="2">
        <v>46</v>
      </c>
      <c r="G118" s="2">
        <v>35</v>
      </c>
    </row>
    <row r="119" spans="1:7" x14ac:dyDescent="0.25">
      <c r="A119" s="2">
        <v>60</v>
      </c>
      <c r="B119" s="2">
        <v>30</v>
      </c>
      <c r="D119" s="2">
        <v>77</v>
      </c>
      <c r="G119" s="2">
        <v>39</v>
      </c>
    </row>
    <row r="120" spans="1:7" x14ac:dyDescent="0.25">
      <c r="A120" s="2">
        <v>115</v>
      </c>
      <c r="B120" s="2">
        <v>25</v>
      </c>
      <c r="D120" s="2">
        <v>72</v>
      </c>
      <c r="G120" s="2">
        <v>98</v>
      </c>
    </row>
    <row r="121" spans="1:7" x14ac:dyDescent="0.25">
      <c r="A121" s="2">
        <v>45</v>
      </c>
      <c r="B121" s="2">
        <v>26</v>
      </c>
      <c r="D121" s="2">
        <v>34</v>
      </c>
      <c r="G121" s="2">
        <v>26</v>
      </c>
    </row>
    <row r="122" spans="1:7" x14ac:dyDescent="0.25">
      <c r="A122" s="2">
        <v>54</v>
      </c>
      <c r="B122" s="2">
        <v>20</v>
      </c>
      <c r="D122" s="2">
        <v>26</v>
      </c>
      <c r="G122" s="2">
        <v>47</v>
      </c>
    </row>
    <row r="123" spans="1:7" x14ac:dyDescent="0.25">
      <c r="A123" s="2">
        <v>209</v>
      </c>
      <c r="B123" s="2">
        <v>24</v>
      </c>
      <c r="D123" s="2">
        <v>26</v>
      </c>
      <c r="G123" s="2">
        <v>41</v>
      </c>
    </row>
    <row r="124" spans="1:7" x14ac:dyDescent="0.25">
      <c r="A124" s="2">
        <v>88</v>
      </c>
      <c r="B124" s="2">
        <v>27</v>
      </c>
      <c r="D124" s="2">
        <v>78</v>
      </c>
      <c r="G124" s="2">
        <v>93</v>
      </c>
    </row>
    <row r="125" spans="1:7" x14ac:dyDescent="0.25">
      <c r="A125" s="2">
        <v>47</v>
      </c>
      <c r="B125" s="2">
        <v>27</v>
      </c>
      <c r="D125" s="2">
        <v>22</v>
      </c>
      <c r="G125" s="2">
        <v>41</v>
      </c>
    </row>
    <row r="126" spans="1:7" x14ac:dyDescent="0.25">
      <c r="A126" s="2">
        <v>26</v>
      </c>
      <c r="B126" s="2">
        <v>24</v>
      </c>
      <c r="D126" s="2">
        <v>206</v>
      </c>
      <c r="G126" s="2">
        <v>25</v>
      </c>
    </row>
    <row r="127" spans="1:7" x14ac:dyDescent="0.25">
      <c r="A127" s="2">
        <v>63</v>
      </c>
      <c r="B127" s="2">
        <v>31</v>
      </c>
      <c r="D127" s="2">
        <v>37</v>
      </c>
      <c r="G127" s="2">
        <v>119</v>
      </c>
    </row>
    <row r="128" spans="1:7" x14ac:dyDescent="0.25">
      <c r="A128" s="2">
        <v>55</v>
      </c>
      <c r="B128" s="2">
        <v>34</v>
      </c>
      <c r="D128" s="2">
        <v>81</v>
      </c>
      <c r="G128" s="2">
        <v>78</v>
      </c>
    </row>
    <row r="129" spans="1:7" x14ac:dyDescent="0.25">
      <c r="A129" s="2">
        <v>36</v>
      </c>
      <c r="D129" s="2">
        <v>74</v>
      </c>
      <c r="G129" s="2">
        <v>90</v>
      </c>
    </row>
    <row r="130" spans="1:7" x14ac:dyDescent="0.25">
      <c r="A130" s="2">
        <v>75</v>
      </c>
      <c r="D130" s="2">
        <v>42</v>
      </c>
      <c r="G130" s="2">
        <v>68</v>
      </c>
    </row>
    <row r="131" spans="1:7" x14ac:dyDescent="0.25">
      <c r="A131" s="2">
        <v>39</v>
      </c>
      <c r="D131" s="2">
        <v>74</v>
      </c>
      <c r="G131" s="2">
        <v>77</v>
      </c>
    </row>
    <row r="132" spans="1:7" x14ac:dyDescent="0.25">
      <c r="A132" s="2">
        <v>34</v>
      </c>
      <c r="D132" s="2">
        <v>77</v>
      </c>
      <c r="G132" s="2">
        <v>121</v>
      </c>
    </row>
    <row r="133" spans="1:7" x14ac:dyDescent="0.25">
      <c r="A133" s="2">
        <v>230</v>
      </c>
      <c r="D133" s="2">
        <v>54</v>
      </c>
      <c r="G133" s="2">
        <v>36</v>
      </c>
    </row>
    <row r="134" spans="1:7" x14ac:dyDescent="0.25">
      <c r="A134" s="2">
        <v>24</v>
      </c>
      <c r="D134" s="2">
        <v>55</v>
      </c>
      <c r="G134" s="2">
        <v>60</v>
      </c>
    </row>
    <row r="135" spans="1:7" x14ac:dyDescent="0.25">
      <c r="A135" s="2">
        <v>112</v>
      </c>
      <c r="D135" s="2">
        <v>47</v>
      </c>
      <c r="G135" s="2">
        <v>216</v>
      </c>
    </row>
    <row r="136" spans="1:7" x14ac:dyDescent="0.25">
      <c r="A136" s="2">
        <v>196</v>
      </c>
      <c r="D136" s="2">
        <v>146</v>
      </c>
      <c r="G136" s="2">
        <v>35</v>
      </c>
    </row>
    <row r="137" spans="1:7" x14ac:dyDescent="0.25">
      <c r="A137" s="2">
        <v>31</v>
      </c>
      <c r="D137" s="2">
        <v>160</v>
      </c>
      <c r="G137" s="2">
        <v>68</v>
      </c>
    </row>
    <row r="138" spans="1:7" x14ac:dyDescent="0.25">
      <c r="A138" s="2">
        <v>43</v>
      </c>
      <c r="D138" s="2">
        <v>39</v>
      </c>
      <c r="G138" s="2">
        <v>35</v>
      </c>
    </row>
    <row r="139" spans="1:7" x14ac:dyDescent="0.25">
      <c r="A139" s="2">
        <v>54</v>
      </c>
      <c r="D139" s="2">
        <v>50</v>
      </c>
      <c r="G139" s="2">
        <v>36</v>
      </c>
    </row>
    <row r="140" spans="1:7" x14ac:dyDescent="0.25">
      <c r="A140" s="2">
        <v>52</v>
      </c>
      <c r="D140" s="2">
        <v>39</v>
      </c>
      <c r="G140" s="2">
        <v>197</v>
      </c>
    </row>
    <row r="141" spans="1:7" x14ac:dyDescent="0.25">
      <c r="A141" s="2">
        <v>61</v>
      </c>
      <c r="D141" s="2">
        <v>32</v>
      </c>
      <c r="G141" s="2">
        <v>51</v>
      </c>
    </row>
    <row r="142" spans="1:7" x14ac:dyDescent="0.25">
      <c r="A142" s="2">
        <v>38</v>
      </c>
      <c r="D142" s="2">
        <v>93</v>
      </c>
      <c r="G142" s="2">
        <v>84</v>
      </c>
    </row>
    <row r="143" spans="1:7" x14ac:dyDescent="0.25">
      <c r="A143" s="2">
        <v>214</v>
      </c>
      <c r="D143" s="2">
        <v>53</v>
      </c>
      <c r="G143" s="2">
        <v>31</v>
      </c>
    </row>
    <row r="144" spans="1:7" x14ac:dyDescent="0.25">
      <c r="A144" s="2">
        <v>20</v>
      </c>
      <c r="D144" s="2">
        <v>73</v>
      </c>
      <c r="G144" s="2">
        <v>120</v>
      </c>
    </row>
    <row r="145" spans="1:7" x14ac:dyDescent="0.25">
      <c r="A145" s="2">
        <v>91</v>
      </c>
      <c r="D145" s="2">
        <v>61</v>
      </c>
      <c r="G145" s="2">
        <v>107</v>
      </c>
    </row>
    <row r="146" spans="1:7" x14ac:dyDescent="0.25">
      <c r="A146" s="2">
        <v>31</v>
      </c>
      <c r="D146" s="2">
        <v>97</v>
      </c>
      <c r="G146" s="2">
        <v>58</v>
      </c>
    </row>
    <row r="147" spans="1:7" x14ac:dyDescent="0.25">
      <c r="A147" s="2">
        <v>24</v>
      </c>
      <c r="D147" s="2">
        <v>98</v>
      </c>
      <c r="G147" s="2">
        <v>161</v>
      </c>
    </row>
    <row r="148" spans="1:7" x14ac:dyDescent="0.25">
      <c r="A148" s="2">
        <v>83</v>
      </c>
      <c r="D148" s="2">
        <v>241</v>
      </c>
      <c r="G148" s="2">
        <v>64</v>
      </c>
    </row>
    <row r="149" spans="1:7" x14ac:dyDescent="0.25">
      <c r="A149" s="2">
        <v>131</v>
      </c>
      <c r="D149" s="2">
        <v>76</v>
      </c>
      <c r="G149" s="2">
        <v>65</v>
      </c>
    </row>
    <row r="150" spans="1:7" x14ac:dyDescent="0.25">
      <c r="A150" s="2">
        <v>64</v>
      </c>
      <c r="D150" s="2">
        <v>41</v>
      </c>
      <c r="G150" s="2">
        <v>56</v>
      </c>
    </row>
    <row r="151" spans="1:7" x14ac:dyDescent="0.25">
      <c r="A151" s="2">
        <v>29</v>
      </c>
      <c r="D151" s="2">
        <v>33</v>
      </c>
      <c r="G151" s="2">
        <v>67</v>
      </c>
    </row>
    <row r="152" spans="1:7" x14ac:dyDescent="0.25">
      <c r="A152" s="2">
        <v>47</v>
      </c>
      <c r="D152" s="2">
        <v>46</v>
      </c>
      <c r="G152" s="2">
        <v>41</v>
      </c>
    </row>
    <row r="153" spans="1:7" x14ac:dyDescent="0.25">
      <c r="A153" s="2">
        <v>53</v>
      </c>
      <c r="D153" s="2">
        <v>38</v>
      </c>
      <c r="G153" s="2">
        <v>51</v>
      </c>
    </row>
    <row r="154" spans="1:7" x14ac:dyDescent="0.25">
      <c r="A154" s="2">
        <v>74</v>
      </c>
      <c r="D154" s="2">
        <v>75</v>
      </c>
      <c r="G154" s="2">
        <v>113</v>
      </c>
    </row>
    <row r="155" spans="1:7" x14ac:dyDescent="0.25">
      <c r="A155" s="2">
        <v>50</v>
      </c>
      <c r="D155" s="2">
        <v>112</v>
      </c>
      <c r="G155" s="2">
        <v>80</v>
      </c>
    </row>
    <row r="156" spans="1:7" x14ac:dyDescent="0.25">
      <c r="A156" s="2">
        <v>20</v>
      </c>
      <c r="D156" s="2">
        <v>31</v>
      </c>
      <c r="G156" s="2">
        <v>52</v>
      </c>
    </row>
    <row r="157" spans="1:7" x14ac:dyDescent="0.25">
      <c r="A157" s="2">
        <v>66</v>
      </c>
      <c r="D157" s="2">
        <v>73</v>
      </c>
      <c r="G157" s="2">
        <v>205</v>
      </c>
    </row>
    <row r="158" spans="1:7" x14ac:dyDescent="0.25">
      <c r="A158" s="2">
        <v>84</v>
      </c>
      <c r="D158" s="2">
        <v>37</v>
      </c>
      <c r="G158" s="2">
        <v>65</v>
      </c>
    </row>
    <row r="159" spans="1:7" x14ac:dyDescent="0.25">
      <c r="A159" s="2">
        <v>236</v>
      </c>
      <c r="D159" s="2">
        <v>48</v>
      </c>
      <c r="G159" s="2">
        <v>64</v>
      </c>
    </row>
    <row r="160" spans="1:7" x14ac:dyDescent="0.25">
      <c r="A160" s="2">
        <v>50</v>
      </c>
      <c r="D160" s="2">
        <v>31</v>
      </c>
      <c r="G160" s="2">
        <v>88</v>
      </c>
    </row>
    <row r="161" spans="1:7" x14ac:dyDescent="0.25">
      <c r="A161" s="2">
        <v>33</v>
      </c>
      <c r="D161" s="2">
        <v>44</v>
      </c>
      <c r="G161" s="2">
        <v>36</v>
      </c>
    </row>
    <row r="162" spans="1:7" x14ac:dyDescent="0.25">
      <c r="A162" s="2">
        <v>59</v>
      </c>
      <c r="D162" s="2">
        <v>42</v>
      </c>
      <c r="G162" s="2">
        <v>77</v>
      </c>
    </row>
    <row r="163" spans="1:7" x14ac:dyDescent="0.25">
      <c r="A163" s="2">
        <v>46</v>
      </c>
      <c r="D163" s="2">
        <v>92</v>
      </c>
      <c r="G163" s="2">
        <v>54</v>
      </c>
    </row>
    <row r="164" spans="1:7" x14ac:dyDescent="0.25">
      <c r="A164" s="2">
        <v>40</v>
      </c>
      <c r="D164" s="2">
        <v>68</v>
      </c>
      <c r="G164" s="2">
        <v>49</v>
      </c>
    </row>
    <row r="165" spans="1:7" x14ac:dyDescent="0.25">
      <c r="A165" s="2">
        <v>67</v>
      </c>
      <c r="D165" s="2">
        <v>240</v>
      </c>
      <c r="G165" s="2">
        <v>55</v>
      </c>
    </row>
    <row r="166" spans="1:7" x14ac:dyDescent="0.25">
      <c r="A166" s="2">
        <v>76</v>
      </c>
      <c r="D166" s="2">
        <v>42</v>
      </c>
      <c r="G166" s="2">
        <v>35</v>
      </c>
    </row>
    <row r="167" spans="1:7" x14ac:dyDescent="0.25">
      <c r="A167" s="2">
        <v>50</v>
      </c>
      <c r="D167" s="2">
        <v>35</v>
      </c>
      <c r="G167" s="2">
        <v>69</v>
      </c>
    </row>
    <row r="168" spans="1:7" x14ac:dyDescent="0.25">
      <c r="A168" s="2">
        <v>30</v>
      </c>
      <c r="D168" s="2">
        <v>119</v>
      </c>
      <c r="G168" s="2">
        <v>91</v>
      </c>
    </row>
    <row r="169" spans="1:7" x14ac:dyDescent="0.25">
      <c r="A169" s="2">
        <v>24</v>
      </c>
      <c r="D169" s="2">
        <v>223</v>
      </c>
      <c r="G169" s="2">
        <v>39</v>
      </c>
    </row>
    <row r="170" spans="1:7" x14ac:dyDescent="0.25">
      <c r="A170" s="2">
        <v>30</v>
      </c>
      <c r="D170" s="2">
        <v>39</v>
      </c>
      <c r="G170" s="2">
        <v>54</v>
      </c>
    </row>
    <row r="171" spans="1:7" x14ac:dyDescent="0.25">
      <c r="A171" s="2">
        <v>108</v>
      </c>
      <c r="D171" s="2">
        <v>53</v>
      </c>
      <c r="G171" s="2">
        <v>41</v>
      </c>
    </row>
    <row r="172" spans="1:7" x14ac:dyDescent="0.25">
      <c r="A172" s="2">
        <v>60</v>
      </c>
      <c r="D172" s="2">
        <v>52</v>
      </c>
      <c r="G172" s="2">
        <v>125</v>
      </c>
    </row>
    <row r="173" spans="1:7" x14ac:dyDescent="0.25">
      <c r="A173" s="2">
        <v>94</v>
      </c>
      <c r="D173" s="2">
        <v>43</v>
      </c>
      <c r="G173" s="2">
        <v>83</v>
      </c>
    </row>
    <row r="174" spans="1:7" x14ac:dyDescent="0.25">
      <c r="A174" s="2">
        <v>56</v>
      </c>
      <c r="D174" s="2">
        <v>44</v>
      </c>
      <c r="G174" s="2">
        <v>39</v>
      </c>
    </row>
    <row r="175" spans="1:7" x14ac:dyDescent="0.25">
      <c r="A175" s="2">
        <v>23</v>
      </c>
      <c r="D175" s="2">
        <v>57</v>
      </c>
      <c r="G175" s="2">
        <v>51</v>
      </c>
    </row>
    <row r="176" spans="1:7" x14ac:dyDescent="0.25">
      <c r="A176" s="2">
        <v>99</v>
      </c>
      <c r="D176" s="2">
        <v>32</v>
      </c>
      <c r="G176" s="2">
        <v>51</v>
      </c>
    </row>
    <row r="177" spans="1:7" x14ac:dyDescent="0.25">
      <c r="A177" s="2">
        <v>37</v>
      </c>
      <c r="D177" s="2">
        <v>45</v>
      </c>
      <c r="G177" s="2">
        <v>55</v>
      </c>
    </row>
    <row r="178" spans="1:7" x14ac:dyDescent="0.25">
      <c r="A178" s="2">
        <v>80</v>
      </c>
      <c r="D178" s="2">
        <v>89</v>
      </c>
      <c r="G178" s="2">
        <v>38</v>
      </c>
    </row>
    <row r="179" spans="1:7" x14ac:dyDescent="0.25">
      <c r="A179" s="2">
        <v>36</v>
      </c>
      <c r="D179" s="2">
        <v>137</v>
      </c>
      <c r="G179" s="2">
        <v>35</v>
      </c>
    </row>
    <row r="180" spans="1:7" x14ac:dyDescent="0.25">
      <c r="A180" s="2">
        <v>107</v>
      </c>
      <c r="D180" s="2">
        <v>143</v>
      </c>
      <c r="G180" s="2">
        <v>42</v>
      </c>
    </row>
    <row r="181" spans="1:7" x14ac:dyDescent="0.25">
      <c r="A181" s="2">
        <v>51</v>
      </c>
      <c r="D181" s="2">
        <v>29</v>
      </c>
      <c r="G181" s="2">
        <v>50</v>
      </c>
    </row>
    <row r="182" spans="1:7" x14ac:dyDescent="0.25">
      <c r="A182" s="2">
        <v>76</v>
      </c>
      <c r="D182" s="2">
        <v>56</v>
      </c>
      <c r="G182" s="2">
        <v>39</v>
      </c>
    </row>
    <row r="183" spans="1:7" x14ac:dyDescent="0.25">
      <c r="A183" s="2">
        <v>95</v>
      </c>
      <c r="D183" s="2">
        <v>52</v>
      </c>
      <c r="G183" s="2">
        <v>25</v>
      </c>
    </row>
    <row r="184" spans="1:7" x14ac:dyDescent="0.25">
      <c r="A184" s="2">
        <v>160</v>
      </c>
      <c r="D184" s="2">
        <v>40</v>
      </c>
      <c r="G184" s="2">
        <v>35</v>
      </c>
    </row>
    <row r="185" spans="1:7" x14ac:dyDescent="0.25">
      <c r="A185" s="2">
        <v>51</v>
      </c>
      <c r="D185" s="2">
        <v>53</v>
      </c>
      <c r="G185" s="2">
        <v>222</v>
      </c>
    </row>
    <row r="186" spans="1:7" x14ac:dyDescent="0.25">
      <c r="A186" s="2">
        <v>37</v>
      </c>
      <c r="D186" s="2">
        <v>55</v>
      </c>
      <c r="G186" s="2">
        <v>53</v>
      </c>
    </row>
    <row r="187" spans="1:7" x14ac:dyDescent="0.25">
      <c r="A187" s="2">
        <v>173</v>
      </c>
      <c r="D187" s="2">
        <v>49</v>
      </c>
      <c r="G187" s="2">
        <v>60</v>
      </c>
    </row>
    <row r="188" spans="1:7" x14ac:dyDescent="0.25">
      <c r="A188" s="2">
        <v>54</v>
      </c>
      <c r="D188" s="2">
        <v>242</v>
      </c>
      <c r="G188" s="2">
        <v>34</v>
      </c>
    </row>
    <row r="189" spans="1:7" x14ac:dyDescent="0.25">
      <c r="A189" s="2">
        <v>40</v>
      </c>
      <c r="D189" s="2">
        <v>66</v>
      </c>
      <c r="G189" s="2">
        <v>162</v>
      </c>
    </row>
    <row r="190" spans="1:7" x14ac:dyDescent="0.25">
      <c r="A190" s="2">
        <v>43</v>
      </c>
      <c r="D190" s="2">
        <v>74</v>
      </c>
      <c r="G190" s="2">
        <v>44</v>
      </c>
    </row>
    <row r="191" spans="1:7" x14ac:dyDescent="0.25">
      <c r="A191" s="2">
        <v>66</v>
      </c>
      <c r="D191" s="2">
        <v>66</v>
      </c>
      <c r="G191" s="2">
        <v>48</v>
      </c>
    </row>
    <row r="192" spans="1:7" x14ac:dyDescent="0.25">
      <c r="A192" s="2">
        <v>28</v>
      </c>
      <c r="D192" s="2">
        <v>92</v>
      </c>
      <c r="G192" s="2">
        <v>51</v>
      </c>
    </row>
    <row r="193" spans="1:7" x14ac:dyDescent="0.25">
      <c r="A193" s="2">
        <v>138</v>
      </c>
      <c r="D193" s="2">
        <v>45</v>
      </c>
      <c r="G193" s="2">
        <v>25</v>
      </c>
    </row>
    <row r="194" spans="1:7" x14ac:dyDescent="0.25">
      <c r="A194" s="2">
        <v>25</v>
      </c>
      <c r="D194" s="2">
        <v>51</v>
      </c>
      <c r="G194" s="2">
        <v>27</v>
      </c>
    </row>
    <row r="195" spans="1:7" x14ac:dyDescent="0.25">
      <c r="A195" s="2">
        <v>28</v>
      </c>
      <c r="D195" s="2">
        <v>80</v>
      </c>
      <c r="G195" s="2">
        <v>34</v>
      </c>
    </row>
    <row r="196" spans="1:7" x14ac:dyDescent="0.25">
      <c r="A196" s="2">
        <v>63</v>
      </c>
      <c r="D196" s="2">
        <v>108</v>
      </c>
      <c r="G196" s="2">
        <v>71</v>
      </c>
    </row>
    <row r="197" spans="1:7" x14ac:dyDescent="0.25">
      <c r="A197" s="2">
        <v>74</v>
      </c>
      <c r="D197" s="2">
        <v>39</v>
      </c>
      <c r="G197" s="2">
        <v>34</v>
      </c>
    </row>
    <row r="198" spans="1:7" x14ac:dyDescent="0.25">
      <c r="A198" s="2">
        <v>97</v>
      </c>
      <c r="D198" s="2">
        <v>44</v>
      </c>
      <c r="G198" s="2">
        <v>58</v>
      </c>
    </row>
    <row r="199" spans="1:7" x14ac:dyDescent="0.25">
      <c r="A199" s="2">
        <v>56</v>
      </c>
      <c r="D199" s="2">
        <v>98</v>
      </c>
      <c r="G199" s="2">
        <v>41</v>
      </c>
    </row>
    <row r="200" spans="1:7" x14ac:dyDescent="0.25">
      <c r="A200" s="2">
        <v>28</v>
      </c>
      <c r="D200" s="2">
        <v>67</v>
      </c>
      <c r="G200" s="2">
        <v>74</v>
      </c>
    </row>
    <row r="201" spans="1:7" x14ac:dyDescent="0.25">
      <c r="A201" s="2">
        <v>50</v>
      </c>
      <c r="D201" s="2">
        <v>73</v>
      </c>
      <c r="G201" s="2">
        <v>39</v>
      </c>
    </row>
    <row r="202" spans="1:7" x14ac:dyDescent="0.25">
      <c r="A202" s="2">
        <v>101</v>
      </c>
      <c r="D202" s="2">
        <v>89</v>
      </c>
      <c r="G202" s="2">
        <v>40</v>
      </c>
    </row>
    <row r="203" spans="1:7" x14ac:dyDescent="0.25">
      <c r="A203" s="2">
        <v>68</v>
      </c>
      <c r="D203" s="2">
        <v>26</v>
      </c>
      <c r="G203" s="2">
        <v>78</v>
      </c>
    </row>
    <row r="204" spans="1:7" x14ac:dyDescent="0.25">
      <c r="A204" s="2">
        <v>52</v>
      </c>
      <c r="D204" s="2">
        <v>34</v>
      </c>
      <c r="G204" s="2">
        <v>138</v>
      </c>
    </row>
    <row r="205" spans="1:7" x14ac:dyDescent="0.25">
      <c r="A205" s="2">
        <v>238</v>
      </c>
      <c r="D205" s="2">
        <v>24</v>
      </c>
      <c r="G205" s="2">
        <v>28</v>
      </c>
    </row>
    <row r="206" spans="1:7" x14ac:dyDescent="0.25">
      <c r="A206" s="2">
        <v>56</v>
      </c>
      <c r="D206" s="2">
        <v>200</v>
      </c>
      <c r="G206" s="2">
        <v>69</v>
      </c>
    </row>
    <row r="207" spans="1:7" x14ac:dyDescent="0.25">
      <c r="A207" s="2">
        <v>32</v>
      </c>
      <c r="D207" s="2">
        <v>75</v>
      </c>
      <c r="G207" s="2">
        <v>65</v>
      </c>
    </row>
    <row r="208" spans="1:7" x14ac:dyDescent="0.25">
      <c r="A208" s="2">
        <v>83</v>
      </c>
      <c r="D208" s="2">
        <v>103</v>
      </c>
      <c r="G208" s="2">
        <v>187</v>
      </c>
    </row>
    <row r="209" spans="1:7" x14ac:dyDescent="0.25">
      <c r="A209" s="2">
        <v>97</v>
      </c>
      <c r="D209" s="2">
        <v>61</v>
      </c>
      <c r="G209" s="2">
        <v>48</v>
      </c>
    </row>
    <row r="210" spans="1:7" x14ac:dyDescent="0.25">
      <c r="A210" s="2">
        <v>101</v>
      </c>
      <c r="D210" s="2">
        <v>81</v>
      </c>
      <c r="G210" s="2">
        <v>216</v>
      </c>
    </row>
    <row r="211" spans="1:7" x14ac:dyDescent="0.25">
      <c r="A211" s="2">
        <v>50</v>
      </c>
      <c r="D211" s="2">
        <v>53</v>
      </c>
      <c r="G211" s="2">
        <v>101</v>
      </c>
    </row>
    <row r="212" spans="1:7" x14ac:dyDescent="0.25">
      <c r="A212" s="2">
        <v>24</v>
      </c>
      <c r="D212" s="2">
        <v>82</v>
      </c>
      <c r="G212" s="2">
        <v>48</v>
      </c>
    </row>
    <row r="213" spans="1:7" x14ac:dyDescent="0.25">
      <c r="A213" s="2">
        <v>48</v>
      </c>
      <c r="D213" s="2">
        <v>104</v>
      </c>
      <c r="G213" s="2">
        <v>27</v>
      </c>
    </row>
    <row r="214" spans="1:7" x14ac:dyDescent="0.25">
      <c r="A214" s="2">
        <v>41</v>
      </c>
      <c r="D214" s="2">
        <v>50</v>
      </c>
      <c r="G214" s="2">
        <v>65</v>
      </c>
    </row>
    <row r="215" spans="1:7" x14ac:dyDescent="0.25">
      <c r="A215" s="2">
        <v>71</v>
      </c>
      <c r="D215" s="2">
        <v>96</v>
      </c>
      <c r="G215" s="2">
        <v>44</v>
      </c>
    </row>
    <row r="216" spans="1:7" x14ac:dyDescent="0.25">
      <c r="A216" s="2">
        <v>57</v>
      </c>
      <c r="D216" s="2">
        <v>66</v>
      </c>
      <c r="G216" s="2">
        <v>28</v>
      </c>
    </row>
    <row r="217" spans="1:7" x14ac:dyDescent="0.25">
      <c r="A217" s="2">
        <v>69</v>
      </c>
      <c r="D217" s="2">
        <v>61</v>
      </c>
      <c r="G217" s="2">
        <v>61</v>
      </c>
    </row>
    <row r="218" spans="1:7" x14ac:dyDescent="0.25">
      <c r="A218" s="2">
        <v>24</v>
      </c>
      <c r="D218" s="2">
        <v>62</v>
      </c>
      <c r="G218" s="2">
        <v>39</v>
      </c>
    </row>
    <row r="219" spans="1:7" x14ac:dyDescent="0.25">
      <c r="A219" s="2">
        <v>146</v>
      </c>
      <c r="D219" s="2">
        <v>119</v>
      </c>
      <c r="G219" s="2">
        <v>26</v>
      </c>
    </row>
    <row r="220" spans="1:7" x14ac:dyDescent="0.25">
      <c r="A220" s="2">
        <v>32</v>
      </c>
      <c r="D220" s="2">
        <v>26</v>
      </c>
      <c r="G220" s="2">
        <v>69</v>
      </c>
    </row>
    <row r="221" spans="1:7" x14ac:dyDescent="0.25">
      <c r="A221" s="2">
        <v>52</v>
      </c>
      <c r="D221" s="2">
        <v>21</v>
      </c>
      <c r="G221" s="2">
        <v>28</v>
      </c>
    </row>
    <row r="222" spans="1:7" x14ac:dyDescent="0.25">
      <c r="A222" s="2">
        <v>30</v>
      </c>
      <c r="D222" s="2">
        <v>76</v>
      </c>
      <c r="G222" s="2">
        <v>121</v>
      </c>
    </row>
    <row r="223" spans="1:7" x14ac:dyDescent="0.25">
      <c r="A223" s="2">
        <v>28</v>
      </c>
      <c r="D223" s="2">
        <v>27</v>
      </c>
      <c r="G223" s="2">
        <v>62</v>
      </c>
    </row>
    <row r="224" spans="1:7" x14ac:dyDescent="0.25">
      <c r="A224" s="2">
        <v>141</v>
      </c>
      <c r="D224" s="2">
        <v>41</v>
      </c>
      <c r="G224" s="2">
        <v>45</v>
      </c>
    </row>
    <row r="225" spans="1:7" x14ac:dyDescent="0.25">
      <c r="A225" s="2">
        <v>36</v>
      </c>
      <c r="D225" s="2">
        <v>173</v>
      </c>
      <c r="G225" s="2">
        <v>47</v>
      </c>
    </row>
    <row r="226" spans="1:7" x14ac:dyDescent="0.25">
      <c r="A226" s="2">
        <v>32</v>
      </c>
      <c r="D226" s="2">
        <v>76</v>
      </c>
      <c r="G226" s="2">
        <v>68</v>
      </c>
    </row>
    <row r="227" spans="1:7" x14ac:dyDescent="0.25">
      <c r="A227" s="2">
        <v>37</v>
      </c>
      <c r="D227" s="2">
        <v>32</v>
      </c>
      <c r="G227" s="2">
        <v>48</v>
      </c>
    </row>
    <row r="228" spans="1:7" x14ac:dyDescent="0.25">
      <c r="A228" s="2">
        <v>54</v>
      </c>
      <c r="D228" s="2">
        <v>32</v>
      </c>
      <c r="G228" s="2">
        <v>20</v>
      </c>
    </row>
    <row r="229" spans="1:7" x14ac:dyDescent="0.25">
      <c r="A229" s="2">
        <v>154</v>
      </c>
      <c r="D229" s="2">
        <v>56</v>
      </c>
      <c r="G229" s="2">
        <v>67</v>
      </c>
    </row>
    <row r="230" spans="1:7" x14ac:dyDescent="0.25">
      <c r="A230" s="2">
        <v>46</v>
      </c>
      <c r="D230" s="2">
        <v>247</v>
      </c>
      <c r="G230" s="2">
        <v>68</v>
      </c>
    </row>
    <row r="231" spans="1:7" x14ac:dyDescent="0.25">
      <c r="A231" s="2">
        <v>53</v>
      </c>
      <c r="D231" s="2">
        <v>71</v>
      </c>
      <c r="G231" s="2">
        <v>36</v>
      </c>
    </row>
    <row r="232" spans="1:7" x14ac:dyDescent="0.25">
      <c r="A232" s="2">
        <v>107</v>
      </c>
      <c r="D232" s="2">
        <v>63</v>
      </c>
      <c r="G232" s="2">
        <v>38</v>
      </c>
    </row>
    <row r="233" spans="1:7" x14ac:dyDescent="0.25">
      <c r="A233" s="2">
        <v>84</v>
      </c>
      <c r="D233" s="2">
        <v>44</v>
      </c>
      <c r="G233" s="2">
        <v>79</v>
      </c>
    </row>
    <row r="234" spans="1:7" x14ac:dyDescent="0.25">
      <c r="A234" s="2">
        <v>206</v>
      </c>
      <c r="D234" s="2">
        <v>86</v>
      </c>
      <c r="G234" s="2">
        <v>174</v>
      </c>
    </row>
    <row r="235" spans="1:7" x14ac:dyDescent="0.25">
      <c r="A235" s="2">
        <v>88</v>
      </c>
      <c r="D235" s="2">
        <v>99</v>
      </c>
      <c r="G235" s="2">
        <v>43</v>
      </c>
    </row>
    <row r="236" spans="1:7" x14ac:dyDescent="0.25">
      <c r="A236" s="2">
        <v>32</v>
      </c>
      <c r="D236" s="2">
        <v>61</v>
      </c>
      <c r="G236" s="2">
        <v>79</v>
      </c>
    </row>
    <row r="237" spans="1:7" x14ac:dyDescent="0.25">
      <c r="A237" s="2">
        <v>69</v>
      </c>
      <c r="D237" s="2">
        <v>22</v>
      </c>
      <c r="G237" s="2">
        <v>47</v>
      </c>
    </row>
    <row r="238" spans="1:7" x14ac:dyDescent="0.25">
      <c r="A238" s="2">
        <v>29</v>
      </c>
      <c r="D238" s="2">
        <v>210</v>
      </c>
      <c r="G238" s="2">
        <v>80</v>
      </c>
    </row>
    <row r="239" spans="1:7" x14ac:dyDescent="0.25">
      <c r="A239" s="2">
        <v>47</v>
      </c>
      <c r="D239" s="2">
        <v>76</v>
      </c>
      <c r="G239" s="2">
        <v>45</v>
      </c>
    </row>
    <row r="240" spans="1:7" x14ac:dyDescent="0.25">
      <c r="A240" s="2">
        <v>72</v>
      </c>
      <c r="D240" s="2">
        <v>77</v>
      </c>
      <c r="G240" s="2">
        <v>70</v>
      </c>
    </row>
    <row r="241" spans="1:7" x14ac:dyDescent="0.25">
      <c r="A241" s="2">
        <v>34</v>
      </c>
      <c r="D241" s="2">
        <v>82</v>
      </c>
      <c r="G241" s="2">
        <v>98</v>
      </c>
    </row>
    <row r="242" spans="1:7" x14ac:dyDescent="0.25">
      <c r="A242" s="2">
        <v>66</v>
      </c>
      <c r="D242" s="2">
        <v>69</v>
      </c>
      <c r="G242" s="2">
        <v>77</v>
      </c>
    </row>
    <row r="243" spans="1:7" x14ac:dyDescent="0.25">
      <c r="A243" s="2">
        <v>117</v>
      </c>
      <c r="D243" s="2">
        <v>37</v>
      </c>
      <c r="G243" s="2">
        <v>134</v>
      </c>
    </row>
    <row r="244" spans="1:7" x14ac:dyDescent="0.25">
      <c r="A244" s="2">
        <v>52</v>
      </c>
      <c r="D244" s="2">
        <v>81</v>
      </c>
      <c r="G244" s="2">
        <v>46</v>
      </c>
    </row>
    <row r="245" spans="1:7" x14ac:dyDescent="0.25">
      <c r="A245" s="2">
        <v>58</v>
      </c>
      <c r="D245" s="2">
        <v>96</v>
      </c>
      <c r="G245" s="2">
        <v>63</v>
      </c>
    </row>
    <row r="246" spans="1:7" x14ac:dyDescent="0.25">
      <c r="A246" s="2">
        <v>45</v>
      </c>
      <c r="D246" s="2">
        <v>44</v>
      </c>
      <c r="G246" s="2">
        <v>64</v>
      </c>
    </row>
    <row r="247" spans="1:7" x14ac:dyDescent="0.25">
      <c r="A247" s="2">
        <v>99</v>
      </c>
      <c r="D247" s="2">
        <v>89</v>
      </c>
      <c r="G247" s="2">
        <v>63</v>
      </c>
    </row>
    <row r="248" spans="1:7" x14ac:dyDescent="0.25">
      <c r="A248" s="2">
        <v>187</v>
      </c>
      <c r="D248" s="2">
        <v>26</v>
      </c>
      <c r="G248" s="2">
        <v>74</v>
      </c>
    </row>
    <row r="249" spans="1:7" x14ac:dyDescent="0.25">
      <c r="A249" s="2">
        <v>92</v>
      </c>
      <c r="D249" s="2">
        <v>53</v>
      </c>
      <c r="G249" s="2">
        <v>106</v>
      </c>
    </row>
    <row r="250" spans="1:7" x14ac:dyDescent="0.25">
      <c r="A250" s="2">
        <v>43</v>
      </c>
      <c r="D250" s="2">
        <v>111</v>
      </c>
      <c r="G250" s="2">
        <v>59</v>
      </c>
    </row>
    <row r="251" spans="1:7" x14ac:dyDescent="0.25">
      <c r="A251" s="2">
        <v>41</v>
      </c>
      <c r="D251" s="2">
        <v>108</v>
      </c>
      <c r="G251" s="2">
        <v>53</v>
      </c>
    </row>
    <row r="252" spans="1:7" x14ac:dyDescent="0.25">
      <c r="A252" s="2">
        <v>95</v>
      </c>
      <c r="D252" s="2">
        <v>75</v>
      </c>
      <c r="G252" s="2">
        <v>121</v>
      </c>
    </row>
    <row r="253" spans="1:7" x14ac:dyDescent="0.25">
      <c r="A253" s="2">
        <v>58</v>
      </c>
      <c r="D253" s="2">
        <v>53</v>
      </c>
      <c r="G253" s="2">
        <v>193</v>
      </c>
    </row>
    <row r="254" spans="1:7" x14ac:dyDescent="0.25">
      <c r="A254" s="2">
        <v>30</v>
      </c>
      <c r="D254" s="2">
        <v>210</v>
      </c>
      <c r="G254" s="2">
        <v>236</v>
      </c>
    </row>
    <row r="255" spans="1:7" x14ac:dyDescent="0.25">
      <c r="A255" s="2">
        <v>71</v>
      </c>
      <c r="D255" s="2">
        <v>63</v>
      </c>
      <c r="G255" s="2">
        <v>42</v>
      </c>
    </row>
    <row r="256" spans="1:7" x14ac:dyDescent="0.25">
      <c r="A256" s="2">
        <v>35</v>
      </c>
      <c r="D256" s="2">
        <v>77</v>
      </c>
      <c r="G256" s="2">
        <v>58</v>
      </c>
    </row>
    <row r="257" spans="1:7" x14ac:dyDescent="0.25">
      <c r="A257" s="2">
        <v>80</v>
      </c>
      <c r="D257" s="2">
        <v>29</v>
      </c>
      <c r="G257" s="2">
        <v>88</v>
      </c>
    </row>
    <row r="258" spans="1:7" x14ac:dyDescent="0.25">
      <c r="A258" s="2">
        <v>91</v>
      </c>
      <c r="D258" s="2">
        <v>90</v>
      </c>
      <c r="G258" s="2">
        <v>65</v>
      </c>
    </row>
    <row r="259" spans="1:7" x14ac:dyDescent="0.25">
      <c r="A259" s="2">
        <v>47</v>
      </c>
      <c r="D259" s="2">
        <v>158</v>
      </c>
      <c r="G259" s="2">
        <v>91</v>
      </c>
    </row>
    <row r="260" spans="1:7" x14ac:dyDescent="0.25">
      <c r="A260" s="2">
        <v>78</v>
      </c>
      <c r="D260" s="2">
        <v>91</v>
      </c>
      <c r="G260" s="2">
        <v>74</v>
      </c>
    </row>
    <row r="261" spans="1:7" x14ac:dyDescent="0.25">
      <c r="A261" s="2">
        <v>61</v>
      </c>
      <c r="D261" s="2">
        <v>32</v>
      </c>
      <c r="G261" s="2">
        <v>50</v>
      </c>
    </row>
    <row r="262" spans="1:7" x14ac:dyDescent="0.25">
      <c r="A262" s="2">
        <v>30</v>
      </c>
      <c r="D262" s="2">
        <v>34</v>
      </c>
      <c r="G262" s="2">
        <v>69</v>
      </c>
    </row>
    <row r="263" spans="1:7" x14ac:dyDescent="0.25">
      <c r="A263" s="2">
        <v>37</v>
      </c>
      <c r="D263" s="2">
        <v>61</v>
      </c>
      <c r="G263" s="2">
        <v>123</v>
      </c>
    </row>
    <row r="264" spans="1:7" x14ac:dyDescent="0.25">
      <c r="A264" s="2">
        <v>210</v>
      </c>
      <c r="D264" s="2">
        <v>44</v>
      </c>
      <c r="G264" s="2">
        <v>94</v>
      </c>
    </row>
    <row r="265" spans="1:7" x14ac:dyDescent="0.25">
      <c r="A265" s="2">
        <v>39</v>
      </c>
      <c r="D265" s="2">
        <v>36</v>
      </c>
      <c r="G265" s="2">
        <v>37</v>
      </c>
    </row>
    <row r="266" spans="1:7" x14ac:dyDescent="0.25">
      <c r="A266" s="2">
        <v>93</v>
      </c>
      <c r="D266" s="2">
        <v>35</v>
      </c>
      <c r="G266" s="2">
        <v>51</v>
      </c>
    </row>
    <row r="267" spans="1:7" x14ac:dyDescent="0.25">
      <c r="A267" s="2">
        <v>106</v>
      </c>
      <c r="D267" s="2">
        <v>89</v>
      </c>
      <c r="G267" s="2">
        <v>34</v>
      </c>
    </row>
    <row r="268" spans="1:7" x14ac:dyDescent="0.25">
      <c r="A268" s="2">
        <v>29</v>
      </c>
      <c r="D268" s="2">
        <v>43</v>
      </c>
      <c r="G268" s="2">
        <v>86</v>
      </c>
    </row>
    <row r="269" spans="1:7" x14ac:dyDescent="0.25">
      <c r="A269" s="2">
        <v>31</v>
      </c>
      <c r="D269" s="2">
        <v>55</v>
      </c>
      <c r="G269" s="2">
        <v>73</v>
      </c>
    </row>
    <row r="270" spans="1:7" x14ac:dyDescent="0.25">
      <c r="A270" s="2">
        <v>70</v>
      </c>
      <c r="D270" s="2">
        <v>61</v>
      </c>
      <c r="G270" s="2">
        <v>76</v>
      </c>
    </row>
    <row r="271" spans="1:7" x14ac:dyDescent="0.25">
      <c r="A271" s="2">
        <v>162</v>
      </c>
      <c r="D271" s="2">
        <v>144</v>
      </c>
      <c r="G271" s="2">
        <v>40</v>
      </c>
    </row>
    <row r="272" spans="1:7" x14ac:dyDescent="0.25">
      <c r="A272" s="2">
        <v>30</v>
      </c>
      <c r="D272" s="2">
        <v>54</v>
      </c>
      <c r="G272" s="2">
        <v>52</v>
      </c>
    </row>
    <row r="273" spans="1:7" x14ac:dyDescent="0.25">
      <c r="A273" s="2">
        <v>103</v>
      </c>
      <c r="D273" s="2">
        <v>70</v>
      </c>
      <c r="G273" s="2">
        <v>115</v>
      </c>
    </row>
    <row r="274" spans="1:7" x14ac:dyDescent="0.25">
      <c r="A274" s="2">
        <v>30</v>
      </c>
      <c r="D274" s="2">
        <v>80</v>
      </c>
      <c r="G274" s="2">
        <v>35</v>
      </c>
    </row>
    <row r="275" spans="1:7" x14ac:dyDescent="0.25">
      <c r="A275" s="2">
        <v>35</v>
      </c>
      <c r="D275" s="2">
        <v>75</v>
      </c>
      <c r="G275" s="2">
        <v>37</v>
      </c>
    </row>
    <row r="276" spans="1:7" x14ac:dyDescent="0.25">
      <c r="A276" s="2">
        <v>37</v>
      </c>
      <c r="D276" s="2">
        <v>67</v>
      </c>
      <c r="G276" s="2">
        <v>76</v>
      </c>
    </row>
    <row r="277" spans="1:7" x14ac:dyDescent="0.25">
      <c r="A277" s="2">
        <v>29</v>
      </c>
      <c r="D277" s="2">
        <v>54</v>
      </c>
      <c r="G277" s="2">
        <v>92</v>
      </c>
    </row>
    <row r="278" spans="1:7" x14ac:dyDescent="0.25">
      <c r="A278" s="2">
        <v>192</v>
      </c>
      <c r="D278" s="2">
        <v>59</v>
      </c>
      <c r="G278" s="2">
        <v>35</v>
      </c>
    </row>
    <row r="279" spans="1:7" x14ac:dyDescent="0.25">
      <c r="A279" s="2">
        <v>120</v>
      </c>
      <c r="D279" s="2">
        <v>76</v>
      </c>
      <c r="G279" s="2">
        <v>46</v>
      </c>
    </row>
    <row r="280" spans="1:7" x14ac:dyDescent="0.25">
      <c r="A280" s="2">
        <v>34</v>
      </c>
      <c r="D280" s="2">
        <v>47</v>
      </c>
      <c r="G280" s="2">
        <v>88</v>
      </c>
    </row>
    <row r="281" spans="1:7" x14ac:dyDescent="0.25">
      <c r="A281" s="2">
        <v>25</v>
      </c>
      <c r="D281" s="2">
        <v>54</v>
      </c>
      <c r="G281" s="2">
        <v>27</v>
      </c>
    </row>
    <row r="282" spans="1:7" x14ac:dyDescent="0.25">
      <c r="A282" s="2">
        <v>76</v>
      </c>
      <c r="D282" s="2">
        <v>71</v>
      </c>
      <c r="G282" s="2">
        <v>31</v>
      </c>
    </row>
    <row r="283" spans="1:7" x14ac:dyDescent="0.25">
      <c r="A283" s="2">
        <v>33</v>
      </c>
      <c r="D283" s="2">
        <v>181</v>
      </c>
      <c r="G283" s="2">
        <v>38</v>
      </c>
    </row>
    <row r="284" spans="1:7" x14ac:dyDescent="0.25">
      <c r="A284" s="2">
        <v>42</v>
      </c>
      <c r="D284" s="2">
        <v>51</v>
      </c>
      <c r="G284" s="2">
        <v>57</v>
      </c>
    </row>
    <row r="285" spans="1:7" x14ac:dyDescent="0.25">
      <c r="A285" s="2">
        <v>46</v>
      </c>
      <c r="D285" s="2">
        <v>59</v>
      </c>
      <c r="G285" s="2">
        <v>73</v>
      </c>
    </row>
    <row r="286" spans="1:7" x14ac:dyDescent="0.25">
      <c r="A286" s="2">
        <v>62</v>
      </c>
      <c r="D286" s="2">
        <v>72</v>
      </c>
      <c r="G286" s="2">
        <v>33</v>
      </c>
    </row>
    <row r="287" spans="1:7" x14ac:dyDescent="0.25">
      <c r="A287" s="2">
        <v>70</v>
      </c>
      <c r="D287" s="2">
        <v>48</v>
      </c>
      <c r="G287" s="2">
        <v>88</v>
      </c>
    </row>
    <row r="288" spans="1:7" x14ac:dyDescent="0.25">
      <c r="A288" s="2">
        <v>45</v>
      </c>
      <c r="D288" s="2">
        <v>55</v>
      </c>
      <c r="G288" s="2">
        <v>109</v>
      </c>
    </row>
    <row r="289" spans="1:7" x14ac:dyDescent="0.25">
      <c r="A289" s="2">
        <v>98</v>
      </c>
      <c r="D289" s="2">
        <v>162</v>
      </c>
      <c r="G289" s="2">
        <v>39</v>
      </c>
    </row>
    <row r="290" spans="1:7" x14ac:dyDescent="0.25">
      <c r="A290" s="2">
        <v>97</v>
      </c>
      <c r="D290" s="2">
        <v>81</v>
      </c>
      <c r="G290" s="2">
        <v>41</v>
      </c>
    </row>
    <row r="291" spans="1:7" x14ac:dyDescent="0.25">
      <c r="A291" s="2">
        <v>38</v>
      </c>
      <c r="D291" s="2">
        <v>60</v>
      </c>
      <c r="G291" s="2">
        <v>41</v>
      </c>
    </row>
    <row r="292" spans="1:7" x14ac:dyDescent="0.25">
      <c r="A292" s="2">
        <v>36</v>
      </c>
      <c r="D292" s="2">
        <v>62</v>
      </c>
      <c r="G292" s="2">
        <v>71</v>
      </c>
    </row>
    <row r="293" spans="1:7" x14ac:dyDescent="0.25">
      <c r="A293" s="2">
        <v>58</v>
      </c>
      <c r="D293" s="2">
        <v>69</v>
      </c>
      <c r="G293" s="2">
        <v>137</v>
      </c>
    </row>
    <row r="294" spans="1:7" x14ac:dyDescent="0.25">
      <c r="A294" s="2">
        <v>45</v>
      </c>
      <c r="D294" s="2">
        <v>143</v>
      </c>
      <c r="G294" s="2">
        <v>31</v>
      </c>
    </row>
    <row r="295" spans="1:7" x14ac:dyDescent="0.25">
      <c r="A295" s="2">
        <v>100</v>
      </c>
      <c r="D295" s="2">
        <v>56</v>
      </c>
      <c r="G295" s="2">
        <v>33</v>
      </c>
    </row>
    <row r="296" spans="1:7" x14ac:dyDescent="0.25">
      <c r="A296" s="2">
        <v>66</v>
      </c>
      <c r="D296" s="2">
        <v>56</v>
      </c>
      <c r="G296" s="2">
        <v>33</v>
      </c>
    </row>
    <row r="297" spans="1:7" x14ac:dyDescent="0.25">
      <c r="A297" s="2">
        <v>23</v>
      </c>
      <c r="D297" s="2">
        <v>74</v>
      </c>
      <c r="G297" s="2">
        <v>64</v>
      </c>
    </row>
    <row r="298" spans="1:7" x14ac:dyDescent="0.25">
      <c r="A298" s="2">
        <v>58</v>
      </c>
      <c r="D298" s="2">
        <v>68</v>
      </c>
      <c r="G298" s="2">
        <v>205</v>
      </c>
    </row>
    <row r="299" spans="1:7" x14ac:dyDescent="0.25">
      <c r="A299" s="2">
        <v>59</v>
      </c>
      <c r="D299" s="2">
        <v>205</v>
      </c>
      <c r="G299" s="2">
        <v>37</v>
      </c>
    </row>
    <row r="300" spans="1:7" x14ac:dyDescent="0.25">
      <c r="A300" s="2">
        <v>37</v>
      </c>
      <c r="D300" s="2">
        <v>76</v>
      </c>
      <c r="G300" s="2">
        <v>75</v>
      </c>
    </row>
    <row r="301" spans="1:7" x14ac:dyDescent="0.25">
      <c r="A301" s="2">
        <v>55</v>
      </c>
      <c r="D301" s="2">
        <v>74</v>
      </c>
      <c r="G301" s="2">
        <v>95</v>
      </c>
    </row>
    <row r="302" spans="1:7" x14ac:dyDescent="0.25">
      <c r="A302" s="2">
        <v>38</v>
      </c>
      <c r="D302" s="2">
        <v>32</v>
      </c>
      <c r="G302" s="2">
        <v>46</v>
      </c>
    </row>
    <row r="303" spans="1:7" x14ac:dyDescent="0.25">
      <c r="A303" s="2">
        <v>52</v>
      </c>
      <c r="D303" s="2">
        <v>41</v>
      </c>
      <c r="G303" s="2">
        <v>62</v>
      </c>
    </row>
    <row r="304" spans="1:7" x14ac:dyDescent="0.25">
      <c r="A304" s="2">
        <v>28</v>
      </c>
      <c r="D304" s="2">
        <v>56</v>
      </c>
      <c r="G304" s="2">
        <v>48</v>
      </c>
    </row>
    <row r="305" spans="1:7" x14ac:dyDescent="0.25">
      <c r="A305" s="2">
        <v>38</v>
      </c>
      <c r="D305" s="2">
        <v>35</v>
      </c>
      <c r="G305" s="2">
        <v>116</v>
      </c>
    </row>
    <row r="306" spans="1:7" x14ac:dyDescent="0.25">
      <c r="A306" s="2">
        <v>43</v>
      </c>
      <c r="D306" s="2">
        <v>39</v>
      </c>
      <c r="G306" s="2">
        <v>79</v>
      </c>
    </row>
    <row r="307" spans="1:7" x14ac:dyDescent="0.25">
      <c r="A307" s="2">
        <v>44</v>
      </c>
      <c r="D307" s="2">
        <v>26</v>
      </c>
      <c r="G307" s="2">
        <v>73</v>
      </c>
    </row>
    <row r="308" spans="1:7" x14ac:dyDescent="0.25">
      <c r="A308" s="2">
        <v>78</v>
      </c>
      <c r="D308" s="2">
        <v>65</v>
      </c>
      <c r="G308" s="2">
        <v>70</v>
      </c>
    </row>
    <row r="309" spans="1:7" x14ac:dyDescent="0.25">
      <c r="A309" s="2">
        <v>25</v>
      </c>
      <c r="D309" s="2">
        <v>65</v>
      </c>
      <c r="G309" s="2">
        <v>86</v>
      </c>
    </row>
    <row r="310" spans="1:7" x14ac:dyDescent="0.25">
      <c r="A310" s="2">
        <v>27</v>
      </c>
      <c r="D310" s="2">
        <v>32</v>
      </c>
      <c r="G310" s="2">
        <v>83</v>
      </c>
    </row>
    <row r="311" spans="1:7" x14ac:dyDescent="0.25">
      <c r="A311" s="2">
        <v>47</v>
      </c>
      <c r="D311" s="2">
        <v>40</v>
      </c>
      <c r="G311" s="2">
        <v>70</v>
      </c>
    </row>
    <row r="312" spans="1:7" x14ac:dyDescent="0.25">
      <c r="A312" s="2">
        <v>78</v>
      </c>
      <c r="D312" s="2">
        <v>219</v>
      </c>
      <c r="G312" s="2">
        <v>248</v>
      </c>
    </row>
    <row r="313" spans="1:7" x14ac:dyDescent="0.25">
      <c r="A313" s="2">
        <v>123</v>
      </c>
      <c r="D313" s="2">
        <v>88</v>
      </c>
      <c r="G313" s="2">
        <v>138</v>
      </c>
    </row>
    <row r="314" spans="1:7" x14ac:dyDescent="0.25">
      <c r="A314" s="2">
        <v>78</v>
      </c>
      <c r="D314" s="2">
        <v>73</v>
      </c>
      <c r="G314" s="2">
        <v>27</v>
      </c>
    </row>
    <row r="315" spans="1:7" x14ac:dyDescent="0.25">
      <c r="A315" s="2">
        <v>36</v>
      </c>
      <c r="D315" s="2">
        <v>210</v>
      </c>
      <c r="G315" s="2">
        <v>203</v>
      </c>
    </row>
    <row r="316" spans="1:7" x14ac:dyDescent="0.25">
      <c r="A316" s="2">
        <v>34</v>
      </c>
      <c r="D316" s="2">
        <v>73</v>
      </c>
      <c r="G316" s="2">
        <v>21</v>
      </c>
    </row>
    <row r="317" spans="1:7" x14ac:dyDescent="0.25">
      <c r="A317" s="2">
        <v>36</v>
      </c>
      <c r="D317" s="2">
        <v>47</v>
      </c>
      <c r="G317" s="2">
        <v>42</v>
      </c>
    </row>
    <row r="318" spans="1:7" x14ac:dyDescent="0.25">
      <c r="A318" s="2">
        <v>41</v>
      </c>
      <c r="D318" s="2">
        <v>26</v>
      </c>
      <c r="G318" s="2">
        <v>51</v>
      </c>
    </row>
    <row r="319" spans="1:7" x14ac:dyDescent="0.25">
      <c r="A319" s="2">
        <v>22</v>
      </c>
      <c r="D319" s="2">
        <v>53</v>
      </c>
      <c r="G319" s="2">
        <v>41</v>
      </c>
    </row>
    <row r="320" spans="1:7" x14ac:dyDescent="0.25">
      <c r="A320" s="2">
        <v>62</v>
      </c>
      <c r="D320" s="2">
        <v>65</v>
      </c>
      <c r="G320" s="2">
        <v>81</v>
      </c>
    </row>
    <row r="321" spans="1:7" x14ac:dyDescent="0.25">
      <c r="A321" s="2">
        <v>114</v>
      </c>
      <c r="D321" s="2">
        <v>38</v>
      </c>
      <c r="G321" s="2">
        <v>55</v>
      </c>
    </row>
    <row r="322" spans="1:7" x14ac:dyDescent="0.25">
      <c r="A322" s="2">
        <v>201</v>
      </c>
      <c r="D322" s="2">
        <v>58</v>
      </c>
      <c r="G322" s="2">
        <v>69</v>
      </c>
    </row>
    <row r="323" spans="1:7" x14ac:dyDescent="0.25">
      <c r="A323" s="2">
        <v>93</v>
      </c>
      <c r="D323" s="2">
        <v>103</v>
      </c>
      <c r="G323" s="2">
        <v>99</v>
      </c>
    </row>
    <row r="324" spans="1:7" x14ac:dyDescent="0.25">
      <c r="A324" s="2">
        <v>44</v>
      </c>
      <c r="D324" s="2">
        <v>54</v>
      </c>
      <c r="G324" s="2">
        <v>45</v>
      </c>
    </row>
    <row r="325" spans="1:7" x14ac:dyDescent="0.25">
      <c r="A325" s="2">
        <v>80</v>
      </c>
      <c r="D325" s="2">
        <v>43</v>
      </c>
      <c r="G325" s="2">
        <v>46</v>
      </c>
    </row>
    <row r="326" spans="1:7" x14ac:dyDescent="0.25">
      <c r="A326" s="2">
        <v>20</v>
      </c>
      <c r="D326" s="2">
        <v>53</v>
      </c>
      <c r="G326" s="2">
        <v>42</v>
      </c>
    </row>
    <row r="327" spans="1:7" x14ac:dyDescent="0.25">
      <c r="A327" s="2">
        <v>158</v>
      </c>
      <c r="D327" s="2">
        <v>38</v>
      </c>
      <c r="G327" s="2">
        <v>61</v>
      </c>
    </row>
    <row r="328" spans="1:7" x14ac:dyDescent="0.25">
      <c r="A328" s="2">
        <v>59</v>
      </c>
      <c r="D328" s="2">
        <v>60</v>
      </c>
      <c r="G328" s="2">
        <v>74</v>
      </c>
    </row>
    <row r="329" spans="1:7" x14ac:dyDescent="0.25">
      <c r="A329" s="2">
        <v>84</v>
      </c>
      <c r="D329" s="2">
        <v>26</v>
      </c>
      <c r="G329" s="2">
        <v>73</v>
      </c>
    </row>
    <row r="330" spans="1:7" x14ac:dyDescent="0.25">
      <c r="A330" s="2">
        <v>43</v>
      </c>
      <c r="D330" s="2">
        <v>182</v>
      </c>
      <c r="G330" s="2">
        <v>210</v>
      </c>
    </row>
    <row r="331" spans="1:7" x14ac:dyDescent="0.25">
      <c r="A331" s="2">
        <v>45</v>
      </c>
      <c r="D331" s="2">
        <v>113</v>
      </c>
      <c r="G331" s="2">
        <v>49</v>
      </c>
    </row>
    <row r="332" spans="1:7" x14ac:dyDescent="0.25">
      <c r="A332" s="2">
        <v>79</v>
      </c>
      <c r="D332" s="2">
        <v>40</v>
      </c>
      <c r="G332" s="2">
        <v>112</v>
      </c>
    </row>
    <row r="333" spans="1:7" x14ac:dyDescent="0.25">
      <c r="A333" s="2">
        <v>28</v>
      </c>
      <c r="D333" s="2">
        <v>35</v>
      </c>
      <c r="G333" s="2">
        <v>28</v>
      </c>
    </row>
    <row r="334" spans="1:7" x14ac:dyDescent="0.25">
      <c r="A334" s="2">
        <v>36</v>
      </c>
      <c r="D334" s="2">
        <v>54</v>
      </c>
      <c r="G334" s="2">
        <v>31</v>
      </c>
    </row>
    <row r="335" spans="1:7" x14ac:dyDescent="0.25">
      <c r="A335" s="2">
        <v>45</v>
      </c>
      <c r="D335" s="2">
        <v>40</v>
      </c>
      <c r="G335" s="2">
        <v>26</v>
      </c>
    </row>
    <row r="336" spans="1:7" x14ac:dyDescent="0.25">
      <c r="A336" s="2">
        <v>62</v>
      </c>
      <c r="D336" s="2">
        <v>93</v>
      </c>
      <c r="G336" s="2">
        <v>39</v>
      </c>
    </row>
    <row r="337" spans="1:7" x14ac:dyDescent="0.25">
      <c r="A337" s="2">
        <v>64</v>
      </c>
      <c r="D337" s="2">
        <v>42</v>
      </c>
      <c r="G337" s="2">
        <v>85</v>
      </c>
    </row>
    <row r="338" spans="1:7" x14ac:dyDescent="0.25">
      <c r="A338" s="2">
        <v>53</v>
      </c>
      <c r="D338" s="2">
        <v>91</v>
      </c>
      <c r="G338" s="2">
        <v>72</v>
      </c>
    </row>
    <row r="339" spans="1:7" x14ac:dyDescent="0.25">
      <c r="A339" s="2">
        <v>29</v>
      </c>
      <c r="D339" s="2">
        <v>33</v>
      </c>
      <c r="G339" s="2">
        <v>56</v>
      </c>
    </row>
    <row r="340" spans="1:7" x14ac:dyDescent="0.25">
      <c r="A340" s="2">
        <v>44</v>
      </c>
      <c r="D340" s="2">
        <v>36</v>
      </c>
      <c r="G340" s="2">
        <v>58</v>
      </c>
    </row>
    <row r="341" spans="1:7" x14ac:dyDescent="0.25">
      <c r="A341" s="2">
        <v>23</v>
      </c>
      <c r="D341" s="2">
        <v>230</v>
      </c>
      <c r="G341" s="2">
        <v>31</v>
      </c>
    </row>
    <row r="342" spans="1:7" x14ac:dyDescent="0.25">
      <c r="A342" s="2">
        <v>249</v>
      </c>
      <c r="D342" s="2">
        <v>44</v>
      </c>
      <c r="G342" s="2">
        <v>48</v>
      </c>
    </row>
    <row r="343" spans="1:7" x14ac:dyDescent="0.25">
      <c r="A343" s="2">
        <v>57</v>
      </c>
      <c r="D343" s="2">
        <v>49</v>
      </c>
      <c r="G343" s="2">
        <v>72</v>
      </c>
    </row>
    <row r="344" spans="1:7" x14ac:dyDescent="0.25">
      <c r="A344" s="2">
        <v>68</v>
      </c>
      <c r="D344" s="2">
        <v>34</v>
      </c>
      <c r="G344" s="2">
        <v>94</v>
      </c>
    </row>
    <row r="345" spans="1:7" x14ac:dyDescent="0.25">
      <c r="A345" s="2">
        <v>86</v>
      </c>
      <c r="D345" s="2">
        <v>122</v>
      </c>
      <c r="G345" s="2">
        <v>48</v>
      </c>
    </row>
    <row r="346" spans="1:7" x14ac:dyDescent="0.25">
      <c r="A346" s="2">
        <v>153</v>
      </c>
      <c r="D346" s="2">
        <v>67</v>
      </c>
      <c r="G346" s="2">
        <v>44</v>
      </c>
    </row>
    <row r="347" spans="1:7" x14ac:dyDescent="0.25">
      <c r="A347" s="2">
        <v>76</v>
      </c>
      <c r="D347" s="2">
        <v>55</v>
      </c>
      <c r="G347" s="2">
        <v>47</v>
      </c>
    </row>
    <row r="348" spans="1:7" x14ac:dyDescent="0.25">
      <c r="A348" s="2">
        <v>231</v>
      </c>
      <c r="D348" s="2">
        <v>238</v>
      </c>
      <c r="G348" s="2">
        <v>50</v>
      </c>
    </row>
    <row r="349" spans="1:7" x14ac:dyDescent="0.25">
      <c r="A349" s="2">
        <v>65</v>
      </c>
      <c r="D349" s="2">
        <v>74</v>
      </c>
      <c r="G349" s="2">
        <v>62</v>
      </c>
    </row>
    <row r="350" spans="1:7" x14ac:dyDescent="0.25">
      <c r="A350" s="2">
        <v>213</v>
      </c>
      <c r="D350" s="2">
        <v>47</v>
      </c>
      <c r="G350" s="2">
        <v>83</v>
      </c>
    </row>
    <row r="351" spans="1:7" x14ac:dyDescent="0.25">
      <c r="A351" s="2">
        <v>55</v>
      </c>
      <c r="D351" s="2">
        <v>239</v>
      </c>
      <c r="G351" s="2">
        <v>20</v>
      </c>
    </row>
    <row r="352" spans="1:7" x14ac:dyDescent="0.25">
      <c r="A352" s="2">
        <v>176</v>
      </c>
      <c r="D352" s="2">
        <v>33</v>
      </c>
      <c r="G352" s="2">
        <v>79</v>
      </c>
    </row>
    <row r="353" spans="1:7" x14ac:dyDescent="0.25">
      <c r="A353" s="2">
        <v>57</v>
      </c>
      <c r="D353" s="2">
        <v>48</v>
      </c>
      <c r="G353" s="2">
        <v>28</v>
      </c>
    </row>
    <row r="354" spans="1:7" x14ac:dyDescent="0.25">
      <c r="A354" s="2">
        <v>55</v>
      </c>
      <c r="D354" s="2">
        <v>220</v>
      </c>
      <c r="G354" s="2">
        <v>37</v>
      </c>
    </row>
    <row r="355" spans="1:7" x14ac:dyDescent="0.25">
      <c r="A355" s="2">
        <v>79</v>
      </c>
      <c r="D355" s="2">
        <v>66</v>
      </c>
      <c r="G355" s="2">
        <v>45</v>
      </c>
    </row>
    <row r="356" spans="1:7" x14ac:dyDescent="0.25">
      <c r="A356" s="2">
        <v>50</v>
      </c>
      <c r="D356" s="2">
        <v>53</v>
      </c>
      <c r="G356" s="2">
        <v>93</v>
      </c>
    </row>
    <row r="357" spans="1:7" x14ac:dyDescent="0.25">
      <c r="A357" s="2">
        <v>57</v>
      </c>
      <c r="D357" s="2">
        <v>36</v>
      </c>
      <c r="G357" s="2">
        <v>55</v>
      </c>
    </row>
    <row r="358" spans="1:7" x14ac:dyDescent="0.25">
      <c r="A358" s="2">
        <v>49</v>
      </c>
      <c r="D358" s="2">
        <v>95</v>
      </c>
      <c r="G358" s="2">
        <v>70</v>
      </c>
    </row>
    <row r="359" spans="1:7" x14ac:dyDescent="0.25">
      <c r="A359" s="2">
        <v>133</v>
      </c>
      <c r="D359" s="2">
        <v>77</v>
      </c>
      <c r="G359" s="2">
        <v>41</v>
      </c>
    </row>
    <row r="360" spans="1:7" x14ac:dyDescent="0.25">
      <c r="A360" s="2">
        <v>49</v>
      </c>
      <c r="D360" s="2">
        <v>59</v>
      </c>
      <c r="G360" s="2">
        <v>76</v>
      </c>
    </row>
    <row r="361" spans="1:7" x14ac:dyDescent="0.25">
      <c r="A361" s="2">
        <v>121</v>
      </c>
      <c r="D361" s="2">
        <v>98</v>
      </c>
      <c r="G361" s="2">
        <v>145</v>
      </c>
    </row>
    <row r="362" spans="1:7" x14ac:dyDescent="0.25">
      <c r="A362" s="2">
        <v>53</v>
      </c>
      <c r="D362" s="2">
        <v>118</v>
      </c>
      <c r="G362" s="2">
        <v>47</v>
      </c>
    </row>
    <row r="363" spans="1:7" x14ac:dyDescent="0.25">
      <c r="A363" s="2">
        <v>73</v>
      </c>
      <c r="D363" s="2">
        <v>23</v>
      </c>
      <c r="G363" s="2">
        <v>72</v>
      </c>
    </row>
    <row r="364" spans="1:7" x14ac:dyDescent="0.25">
      <c r="A364" s="2">
        <v>96</v>
      </c>
      <c r="D364" s="2">
        <v>25</v>
      </c>
      <c r="G364" s="2">
        <v>117</v>
      </c>
    </row>
    <row r="365" spans="1:7" x14ac:dyDescent="0.25">
      <c r="A365" s="2">
        <v>98</v>
      </c>
      <c r="D365" s="2">
        <v>20</v>
      </c>
      <c r="G365" s="2">
        <v>37</v>
      </c>
    </row>
    <row r="366" spans="1:7" x14ac:dyDescent="0.25">
      <c r="A366" s="2">
        <v>81</v>
      </c>
      <c r="D366" s="2">
        <v>24</v>
      </c>
      <c r="G366" s="2">
        <v>72</v>
      </c>
    </row>
    <row r="367" spans="1:7" x14ac:dyDescent="0.25">
      <c r="A367" s="2">
        <v>57</v>
      </c>
      <c r="D367" s="2">
        <v>141</v>
      </c>
      <c r="G367" s="2">
        <v>81</v>
      </c>
    </row>
    <row r="368" spans="1:7" x14ac:dyDescent="0.25">
      <c r="A368" s="2">
        <v>62</v>
      </c>
      <c r="D368" s="2">
        <v>69</v>
      </c>
      <c r="G368" s="2">
        <v>196</v>
      </c>
    </row>
    <row r="369" spans="1:7" x14ac:dyDescent="0.25">
      <c r="A369" s="2">
        <v>88</v>
      </c>
      <c r="D369" s="2">
        <v>96</v>
      </c>
      <c r="G369" s="2">
        <v>44</v>
      </c>
    </row>
    <row r="370" spans="1:7" x14ac:dyDescent="0.25">
      <c r="A370" s="2">
        <v>48</v>
      </c>
      <c r="D370" s="2">
        <v>42</v>
      </c>
      <c r="G370" s="2">
        <v>168</v>
      </c>
    </row>
    <row r="371" spans="1:7" x14ac:dyDescent="0.25">
      <c r="A371" s="2">
        <v>212</v>
      </c>
      <c r="D371" s="2">
        <v>36</v>
      </c>
      <c r="G371" s="2">
        <v>63</v>
      </c>
    </row>
    <row r="372" spans="1:7" x14ac:dyDescent="0.25">
      <c r="A372" s="2">
        <v>96</v>
      </c>
      <c r="D372" s="2">
        <v>66</v>
      </c>
      <c r="G372" s="2">
        <v>67</v>
      </c>
    </row>
    <row r="373" spans="1:7" x14ac:dyDescent="0.25">
      <c r="A373" s="2">
        <v>49</v>
      </c>
      <c r="D373" s="2">
        <v>29</v>
      </c>
      <c r="G373" s="2">
        <v>104</v>
      </c>
    </row>
    <row r="374" spans="1:7" x14ac:dyDescent="0.25">
      <c r="A374" s="2">
        <v>50</v>
      </c>
      <c r="D374" s="2">
        <v>235</v>
      </c>
      <c r="G374" s="2">
        <v>92</v>
      </c>
    </row>
    <row r="375" spans="1:7" x14ac:dyDescent="0.25">
      <c r="A375" s="2">
        <v>72</v>
      </c>
      <c r="D375" s="2">
        <v>21</v>
      </c>
      <c r="G375" s="2">
        <v>229</v>
      </c>
    </row>
    <row r="376" spans="1:7" x14ac:dyDescent="0.25">
      <c r="A376" s="2">
        <v>126</v>
      </c>
      <c r="D376" s="2">
        <v>32</v>
      </c>
      <c r="G376" s="2">
        <v>38</v>
      </c>
    </row>
    <row r="377" spans="1:7" x14ac:dyDescent="0.25">
      <c r="A377" s="2">
        <v>60</v>
      </c>
      <c r="D377" s="2">
        <v>43</v>
      </c>
      <c r="G377" s="2">
        <v>54</v>
      </c>
    </row>
    <row r="378" spans="1:7" x14ac:dyDescent="0.25">
      <c r="A378" s="2">
        <v>81</v>
      </c>
      <c r="D378" s="2">
        <v>24</v>
      </c>
      <c r="G378" s="2">
        <v>91</v>
      </c>
    </row>
    <row r="379" spans="1:7" x14ac:dyDescent="0.25">
      <c r="A379" s="2">
        <v>84</v>
      </c>
      <c r="D379" s="2">
        <v>20</v>
      </c>
      <c r="G379" s="2">
        <v>44</v>
      </c>
    </row>
    <row r="380" spans="1:7" x14ac:dyDescent="0.25">
      <c r="A380" s="2">
        <v>90</v>
      </c>
      <c r="D380" s="2">
        <v>23</v>
      </c>
      <c r="G380" s="2">
        <v>215</v>
      </c>
    </row>
    <row r="381" spans="1:7" x14ac:dyDescent="0.25">
      <c r="A381" s="2">
        <v>57</v>
      </c>
      <c r="D381" s="2">
        <v>122</v>
      </c>
      <c r="G381" s="2">
        <v>63</v>
      </c>
    </row>
    <row r="382" spans="1:7" x14ac:dyDescent="0.25">
      <c r="A382" s="2">
        <v>64</v>
      </c>
      <c r="D382" s="2">
        <v>31</v>
      </c>
      <c r="G382" s="2">
        <v>95</v>
      </c>
    </row>
    <row r="383" spans="1:7" x14ac:dyDescent="0.25">
      <c r="A383" s="2">
        <v>49</v>
      </c>
      <c r="D383" s="2">
        <v>46</v>
      </c>
      <c r="G383" s="2">
        <v>55</v>
      </c>
    </row>
    <row r="384" spans="1:7" x14ac:dyDescent="0.25">
      <c r="A384" s="2">
        <v>54</v>
      </c>
      <c r="D384" s="2">
        <v>28</v>
      </c>
      <c r="G384" s="2">
        <v>50</v>
      </c>
    </row>
    <row r="385" spans="1:7" x14ac:dyDescent="0.25">
      <c r="A385" s="2">
        <v>138</v>
      </c>
      <c r="D385" s="2">
        <v>90</v>
      </c>
      <c r="G385" s="2">
        <v>58</v>
      </c>
    </row>
    <row r="386" spans="1:7" x14ac:dyDescent="0.25">
      <c r="A386" s="2">
        <v>82</v>
      </c>
      <c r="D386" s="2">
        <v>35</v>
      </c>
      <c r="G386" s="2">
        <v>63</v>
      </c>
    </row>
    <row r="387" spans="1:7" x14ac:dyDescent="0.25">
      <c r="A387" s="2">
        <v>64</v>
      </c>
      <c r="D387" s="2">
        <v>83</v>
      </c>
      <c r="G387" s="2">
        <v>57</v>
      </c>
    </row>
    <row r="388" spans="1:7" x14ac:dyDescent="0.25">
      <c r="A388" s="2">
        <v>84</v>
      </c>
      <c r="D388" s="2">
        <v>234</v>
      </c>
      <c r="G388" s="2">
        <v>62</v>
      </c>
    </row>
    <row r="389" spans="1:7" x14ac:dyDescent="0.25">
      <c r="A389" s="2">
        <v>36</v>
      </c>
      <c r="D389" s="2">
        <v>20</v>
      </c>
      <c r="G389" s="2">
        <v>76</v>
      </c>
    </row>
    <row r="390" spans="1:7" x14ac:dyDescent="0.25">
      <c r="A390" s="2">
        <v>77</v>
      </c>
      <c r="D390" s="2">
        <v>80</v>
      </c>
      <c r="G390" s="2">
        <v>59</v>
      </c>
    </row>
    <row r="391" spans="1:7" x14ac:dyDescent="0.25">
      <c r="A391" s="2">
        <v>50</v>
      </c>
      <c r="D391" s="2">
        <v>197</v>
      </c>
      <c r="G391" s="2">
        <v>80</v>
      </c>
    </row>
    <row r="392" spans="1:7" x14ac:dyDescent="0.25">
      <c r="A392" s="2">
        <v>85</v>
      </c>
      <c r="D392" s="2">
        <v>70</v>
      </c>
      <c r="G392" s="2">
        <v>80</v>
      </c>
    </row>
    <row r="393" spans="1:7" x14ac:dyDescent="0.25">
      <c r="A393" s="2">
        <v>88</v>
      </c>
      <c r="D393" s="2">
        <v>153</v>
      </c>
      <c r="G393" s="2">
        <v>66</v>
      </c>
    </row>
    <row r="394" spans="1:7" x14ac:dyDescent="0.25">
      <c r="A394" s="2">
        <v>70</v>
      </c>
      <c r="D394" s="2">
        <v>40</v>
      </c>
      <c r="G394" s="2">
        <v>60</v>
      </c>
    </row>
    <row r="395" spans="1:7" x14ac:dyDescent="0.25">
      <c r="A395" s="2">
        <v>77</v>
      </c>
      <c r="D395" s="2">
        <v>76</v>
      </c>
      <c r="G395" s="2">
        <v>43</v>
      </c>
    </row>
    <row r="396" spans="1:7" x14ac:dyDescent="0.25">
      <c r="A396" s="2">
        <v>31</v>
      </c>
      <c r="D396" s="2">
        <v>49</v>
      </c>
      <c r="G396" s="2">
        <v>183</v>
      </c>
    </row>
    <row r="397" spans="1:7" x14ac:dyDescent="0.25">
      <c r="A397" s="2">
        <v>84</v>
      </c>
      <c r="D397" s="2">
        <v>48</v>
      </c>
      <c r="G397" s="2">
        <v>129</v>
      </c>
    </row>
    <row r="398" spans="1:7" x14ac:dyDescent="0.25">
      <c r="A398" s="2">
        <v>169</v>
      </c>
      <c r="D398" s="2">
        <v>52</v>
      </c>
      <c r="G398" s="2">
        <v>63</v>
      </c>
    </row>
    <row r="399" spans="1:7" x14ac:dyDescent="0.25">
      <c r="A399" s="2">
        <v>38</v>
      </c>
      <c r="D399" s="2">
        <v>77</v>
      </c>
      <c r="G399" s="2">
        <v>77</v>
      </c>
    </row>
    <row r="400" spans="1:7" x14ac:dyDescent="0.25">
      <c r="A400" s="2">
        <v>58</v>
      </c>
      <c r="D400" s="2">
        <v>62</v>
      </c>
      <c r="G400" s="2">
        <v>189</v>
      </c>
    </row>
    <row r="401" spans="1:7" x14ac:dyDescent="0.25">
      <c r="A401" s="2">
        <v>60</v>
      </c>
      <c r="D401" s="2">
        <v>65</v>
      </c>
      <c r="G401" s="2">
        <v>93</v>
      </c>
    </row>
    <row r="402" spans="1:7" x14ac:dyDescent="0.25">
      <c r="A402" s="2">
        <v>73</v>
      </c>
      <c r="D402" s="2">
        <v>39</v>
      </c>
      <c r="G402" s="2">
        <v>40</v>
      </c>
    </row>
    <row r="403" spans="1:7" x14ac:dyDescent="0.25">
      <c r="A403" s="2">
        <v>81</v>
      </c>
      <c r="D403" s="2">
        <v>53</v>
      </c>
      <c r="G403" s="2">
        <v>182</v>
      </c>
    </row>
    <row r="404" spans="1:7" x14ac:dyDescent="0.25">
      <c r="A404" s="2">
        <v>59</v>
      </c>
      <c r="D404" s="2">
        <v>65</v>
      </c>
      <c r="G404" s="2">
        <v>45</v>
      </c>
    </row>
    <row r="405" spans="1:7" x14ac:dyDescent="0.25">
      <c r="A405" s="2">
        <v>41</v>
      </c>
      <c r="D405" s="2">
        <v>40</v>
      </c>
      <c r="G405" s="2">
        <v>38</v>
      </c>
    </row>
    <row r="406" spans="1:7" x14ac:dyDescent="0.25">
      <c r="A406" s="2">
        <v>47</v>
      </c>
      <c r="D406" s="2">
        <v>98</v>
      </c>
      <c r="G406" s="2">
        <v>55</v>
      </c>
    </row>
    <row r="407" spans="1:7" x14ac:dyDescent="0.25">
      <c r="A407" s="2">
        <v>165</v>
      </c>
      <c r="D407" s="2">
        <v>89</v>
      </c>
      <c r="G407" s="2">
        <v>45</v>
      </c>
    </row>
    <row r="408" spans="1:7" x14ac:dyDescent="0.25">
      <c r="A408" s="2">
        <v>237</v>
      </c>
      <c r="D408" s="2">
        <v>66</v>
      </c>
      <c r="G408" s="2">
        <v>61</v>
      </c>
    </row>
    <row r="409" spans="1:7" x14ac:dyDescent="0.25">
      <c r="A409" s="2">
        <v>41</v>
      </c>
      <c r="D409" s="2">
        <v>60</v>
      </c>
      <c r="G409" s="2">
        <v>55</v>
      </c>
    </row>
    <row r="410" spans="1:7" x14ac:dyDescent="0.25">
      <c r="A410" s="2">
        <v>40</v>
      </c>
      <c r="D410" s="2">
        <v>81</v>
      </c>
      <c r="G410" s="2">
        <v>58</v>
      </c>
    </row>
    <row r="411" spans="1:7" x14ac:dyDescent="0.25">
      <c r="A411" s="2">
        <v>162</v>
      </c>
      <c r="D411" s="2">
        <v>59</v>
      </c>
      <c r="G411" s="2">
        <v>63</v>
      </c>
    </row>
    <row r="412" spans="1:7" x14ac:dyDescent="0.25">
      <c r="A412" s="2">
        <v>242</v>
      </c>
      <c r="D412" s="2">
        <v>59</v>
      </c>
      <c r="G412" s="2">
        <v>42</v>
      </c>
    </row>
    <row r="413" spans="1:7" x14ac:dyDescent="0.25">
      <c r="A413" s="2">
        <v>42</v>
      </c>
      <c r="D413" s="2">
        <v>64</v>
      </c>
      <c r="G413" s="2">
        <v>46</v>
      </c>
    </row>
    <row r="414" spans="1:7" x14ac:dyDescent="0.25">
      <c r="A414" s="2">
        <v>56</v>
      </c>
      <c r="D414" s="2">
        <v>39</v>
      </c>
      <c r="G414" s="2">
        <v>67</v>
      </c>
    </row>
    <row r="415" spans="1:7" x14ac:dyDescent="0.25">
      <c r="A415" s="2">
        <v>88</v>
      </c>
      <c r="D415" s="2">
        <v>38</v>
      </c>
      <c r="G415" s="2">
        <v>40</v>
      </c>
    </row>
    <row r="416" spans="1:7" x14ac:dyDescent="0.25">
      <c r="A416" s="2">
        <v>43</v>
      </c>
      <c r="D416" s="2">
        <v>79</v>
      </c>
      <c r="G416" s="2">
        <v>54</v>
      </c>
    </row>
    <row r="417" spans="1:7" x14ac:dyDescent="0.25">
      <c r="A417" s="2">
        <v>33</v>
      </c>
      <c r="D417" s="2">
        <v>52</v>
      </c>
      <c r="G417" s="2">
        <v>63</v>
      </c>
    </row>
    <row r="418" spans="1:7" x14ac:dyDescent="0.25">
      <c r="A418" s="2">
        <v>32</v>
      </c>
      <c r="D418" s="2">
        <v>76</v>
      </c>
      <c r="G418" s="2">
        <v>73</v>
      </c>
    </row>
    <row r="419" spans="1:7" x14ac:dyDescent="0.25">
      <c r="A419" s="2">
        <v>41</v>
      </c>
      <c r="D419" s="2">
        <v>86</v>
      </c>
      <c r="G419" s="2">
        <v>75</v>
      </c>
    </row>
    <row r="420" spans="1:7" x14ac:dyDescent="0.25">
      <c r="A420" s="2">
        <v>51</v>
      </c>
      <c r="D420" s="2">
        <v>47</v>
      </c>
      <c r="G420" s="2">
        <v>107</v>
      </c>
    </row>
    <row r="421" spans="1:7" x14ac:dyDescent="0.25">
      <c r="A421" s="2">
        <v>57</v>
      </c>
      <c r="D421" s="2">
        <v>85</v>
      </c>
      <c r="G421" s="2">
        <v>50</v>
      </c>
    </row>
    <row r="422" spans="1:7" x14ac:dyDescent="0.25">
      <c r="A422" s="2">
        <v>38</v>
      </c>
      <c r="D422" s="2">
        <v>39</v>
      </c>
      <c r="G422" s="2">
        <v>83</v>
      </c>
    </row>
    <row r="423" spans="1:7" x14ac:dyDescent="0.25">
      <c r="A423" s="2">
        <v>67</v>
      </c>
      <c r="D423" s="2">
        <v>85</v>
      </c>
      <c r="G423" s="2">
        <v>109</v>
      </c>
    </row>
    <row r="424" spans="1:7" x14ac:dyDescent="0.25">
      <c r="A424" s="2">
        <v>37</v>
      </c>
      <c r="D424" s="2">
        <v>53</v>
      </c>
      <c r="G424" s="2">
        <v>47</v>
      </c>
    </row>
    <row r="425" spans="1:7" x14ac:dyDescent="0.25">
      <c r="A425" s="2">
        <v>187</v>
      </c>
      <c r="D425" s="2">
        <v>65</v>
      </c>
      <c r="G425" s="2">
        <v>86</v>
      </c>
    </row>
    <row r="426" spans="1:7" x14ac:dyDescent="0.25">
      <c r="A426" s="2">
        <v>36</v>
      </c>
      <c r="D426" s="2">
        <v>46</v>
      </c>
      <c r="G426" s="2">
        <v>164</v>
      </c>
    </row>
    <row r="427" spans="1:7" x14ac:dyDescent="0.25">
      <c r="A427" s="2">
        <v>45</v>
      </c>
      <c r="D427" s="2">
        <v>64</v>
      </c>
      <c r="G427" s="2">
        <v>250</v>
      </c>
    </row>
    <row r="428" spans="1:7" x14ac:dyDescent="0.25">
      <c r="A428" s="2">
        <v>28</v>
      </c>
      <c r="D428" s="2">
        <v>155</v>
      </c>
      <c r="G428" s="2">
        <v>41</v>
      </c>
    </row>
    <row r="429" spans="1:7" x14ac:dyDescent="0.25">
      <c r="A429" s="2">
        <v>52</v>
      </c>
      <c r="D429" s="2">
        <v>39</v>
      </c>
      <c r="G429" s="2">
        <v>38</v>
      </c>
    </row>
    <row r="430" spans="1:7" x14ac:dyDescent="0.25">
      <c r="A430" s="2">
        <v>53</v>
      </c>
      <c r="D430" s="2">
        <v>68</v>
      </c>
      <c r="G430" s="2">
        <v>64</v>
      </c>
    </row>
    <row r="431" spans="1:7" x14ac:dyDescent="0.25">
      <c r="A431" s="2">
        <v>59</v>
      </c>
      <c r="D431" s="2">
        <v>85</v>
      </c>
      <c r="G431" s="2">
        <v>250</v>
      </c>
    </row>
    <row r="432" spans="1:7" x14ac:dyDescent="0.25">
      <c r="A432" s="2">
        <v>31</v>
      </c>
      <c r="D432" s="2">
        <v>189</v>
      </c>
      <c r="G432" s="2">
        <v>52</v>
      </c>
    </row>
    <row r="433" spans="1:7" x14ac:dyDescent="0.25">
      <c r="A433" s="2">
        <v>82</v>
      </c>
      <c r="D433" s="2">
        <v>50</v>
      </c>
      <c r="G433" s="2">
        <v>79</v>
      </c>
    </row>
    <row r="434" spans="1:7" x14ac:dyDescent="0.25">
      <c r="A434" s="2">
        <v>48</v>
      </c>
      <c r="D434" s="2">
        <v>53</v>
      </c>
      <c r="G434" s="2">
        <v>37</v>
      </c>
    </row>
    <row r="435" spans="1:7" x14ac:dyDescent="0.25">
      <c r="A435" s="2">
        <v>37</v>
      </c>
      <c r="D435" s="2">
        <v>80</v>
      </c>
      <c r="G435" s="2">
        <v>59</v>
      </c>
    </row>
    <row r="436" spans="1:7" x14ac:dyDescent="0.25">
      <c r="A436" s="2">
        <v>29</v>
      </c>
      <c r="D436" s="2">
        <v>71</v>
      </c>
      <c r="G436" s="2">
        <v>71</v>
      </c>
    </row>
    <row r="437" spans="1:7" x14ac:dyDescent="0.25">
      <c r="A437" s="2">
        <v>32</v>
      </c>
      <c r="D437" s="2">
        <v>65</v>
      </c>
      <c r="G437" s="2">
        <v>72</v>
      </c>
    </row>
    <row r="438" spans="1:7" x14ac:dyDescent="0.25">
      <c r="A438" s="2">
        <v>103</v>
      </c>
      <c r="D438" s="2">
        <v>56</v>
      </c>
      <c r="G438" s="2">
        <v>97</v>
      </c>
    </row>
    <row r="439" spans="1:7" x14ac:dyDescent="0.25">
      <c r="A439" s="2">
        <v>33</v>
      </c>
      <c r="D439" s="2">
        <v>81</v>
      </c>
      <c r="G439" s="2">
        <v>29</v>
      </c>
    </row>
    <row r="440" spans="1:7" x14ac:dyDescent="0.25">
      <c r="A440" s="2">
        <v>67</v>
      </c>
      <c r="D440" s="2">
        <v>40</v>
      </c>
      <c r="G440" s="2">
        <v>76</v>
      </c>
    </row>
    <row r="441" spans="1:7" x14ac:dyDescent="0.25">
      <c r="A441" s="2">
        <v>84</v>
      </c>
      <c r="D441" s="2">
        <v>83</v>
      </c>
      <c r="G441" s="2">
        <v>92</v>
      </c>
    </row>
    <row r="442" spans="1:7" x14ac:dyDescent="0.25">
      <c r="A442" s="2">
        <v>41</v>
      </c>
      <c r="D442" s="2">
        <v>71</v>
      </c>
      <c r="G442" s="2">
        <v>54</v>
      </c>
    </row>
    <row r="443" spans="1:7" x14ac:dyDescent="0.25">
      <c r="A443" s="2">
        <v>146</v>
      </c>
      <c r="D443" s="2">
        <v>114</v>
      </c>
      <c r="G443" s="2">
        <v>86</v>
      </c>
    </row>
    <row r="444" spans="1:7" x14ac:dyDescent="0.25">
      <c r="A444" s="2">
        <v>84</v>
      </c>
      <c r="D444" s="2">
        <v>72</v>
      </c>
      <c r="G444" s="2">
        <v>32</v>
      </c>
    </row>
    <row r="445" spans="1:7" x14ac:dyDescent="0.25">
      <c r="A445" s="2">
        <v>44</v>
      </c>
      <c r="D445" s="2">
        <v>102</v>
      </c>
      <c r="G445" s="2">
        <v>59</v>
      </c>
    </row>
    <row r="446" spans="1:7" x14ac:dyDescent="0.25">
      <c r="A446" s="2">
        <v>40</v>
      </c>
      <c r="D446" s="2">
        <v>49</v>
      </c>
      <c r="G446" s="2">
        <v>71</v>
      </c>
    </row>
    <row r="447" spans="1:7" x14ac:dyDescent="0.25">
      <c r="A447" s="2">
        <v>74</v>
      </c>
      <c r="D447" s="2">
        <v>244</v>
      </c>
      <c r="G447" s="2">
        <v>33</v>
      </c>
    </row>
    <row r="448" spans="1:7" x14ac:dyDescent="0.25">
      <c r="A448" s="2">
        <v>42</v>
      </c>
      <c r="D448" s="2">
        <v>37</v>
      </c>
      <c r="G448" s="2">
        <v>30</v>
      </c>
    </row>
    <row r="449" spans="1:7" x14ac:dyDescent="0.25">
      <c r="A449" s="2">
        <v>51</v>
      </c>
      <c r="D449" s="2">
        <v>41</v>
      </c>
      <c r="G449" s="2">
        <v>36</v>
      </c>
    </row>
    <row r="450" spans="1:7" x14ac:dyDescent="0.25">
      <c r="A450" s="2">
        <v>40</v>
      </c>
      <c r="D450" s="2">
        <v>71</v>
      </c>
      <c r="G450" s="2">
        <v>49</v>
      </c>
    </row>
    <row r="451" spans="1:7" x14ac:dyDescent="0.25">
      <c r="A451" s="2">
        <v>61</v>
      </c>
      <c r="D451" s="2">
        <v>37</v>
      </c>
      <c r="G451" s="2">
        <v>50</v>
      </c>
    </row>
    <row r="452" spans="1:7" x14ac:dyDescent="0.25">
      <c r="A452" s="2">
        <v>94</v>
      </c>
      <c r="D452" s="2">
        <v>49</v>
      </c>
      <c r="G452" s="2">
        <v>67</v>
      </c>
    </row>
    <row r="453" spans="1:7" x14ac:dyDescent="0.25">
      <c r="A453" s="2">
        <v>42</v>
      </c>
      <c r="D453" s="2">
        <v>88</v>
      </c>
      <c r="G453" s="2">
        <v>35</v>
      </c>
    </row>
    <row r="454" spans="1:7" x14ac:dyDescent="0.25">
      <c r="A454" s="2">
        <v>89</v>
      </c>
      <c r="D454" s="2">
        <v>59</v>
      </c>
      <c r="G454" s="2">
        <v>160</v>
      </c>
    </row>
    <row r="455" spans="1:7" x14ac:dyDescent="0.25">
      <c r="A455" s="2">
        <v>39</v>
      </c>
      <c r="D455" s="2">
        <v>62</v>
      </c>
      <c r="G455" s="2">
        <v>155</v>
      </c>
    </row>
    <row r="456" spans="1:7" x14ac:dyDescent="0.25">
      <c r="A456" s="2">
        <v>57</v>
      </c>
      <c r="D456" s="2">
        <v>41</v>
      </c>
      <c r="G456" s="2">
        <v>72</v>
      </c>
    </row>
    <row r="457" spans="1:7" x14ac:dyDescent="0.25">
      <c r="A457" s="2">
        <v>82</v>
      </c>
      <c r="D457" s="2">
        <v>50</v>
      </c>
      <c r="G457" s="2">
        <v>47</v>
      </c>
    </row>
    <row r="458" spans="1:7" x14ac:dyDescent="0.25">
      <c r="A458" s="2">
        <v>55</v>
      </c>
      <c r="D458" s="2">
        <v>230</v>
      </c>
      <c r="G458" s="2">
        <v>34</v>
      </c>
    </row>
    <row r="459" spans="1:7" x14ac:dyDescent="0.25">
      <c r="A459" s="2">
        <v>62</v>
      </c>
      <c r="D459" s="2">
        <v>39</v>
      </c>
      <c r="G459" s="2">
        <v>28</v>
      </c>
    </row>
    <row r="460" spans="1:7" x14ac:dyDescent="0.25">
      <c r="A460" s="2">
        <v>31</v>
      </c>
      <c r="D460" s="2">
        <v>76</v>
      </c>
      <c r="G460" s="2">
        <v>102</v>
      </c>
    </row>
    <row r="461" spans="1:7" x14ac:dyDescent="0.25">
      <c r="A461" s="2">
        <v>131</v>
      </c>
      <c r="D461" s="2">
        <v>83</v>
      </c>
      <c r="G461" s="2">
        <v>90</v>
      </c>
    </row>
    <row r="462" spans="1:7" x14ac:dyDescent="0.25">
      <c r="A462" s="2">
        <v>93</v>
      </c>
      <c r="D462" s="2">
        <v>42</v>
      </c>
      <c r="G462" s="2">
        <v>94</v>
      </c>
    </row>
    <row r="463" spans="1:7" x14ac:dyDescent="0.25">
      <c r="A463" s="2">
        <v>96</v>
      </c>
      <c r="D463" s="2">
        <v>49</v>
      </c>
      <c r="G463" s="2">
        <v>197</v>
      </c>
    </row>
    <row r="464" spans="1:7" x14ac:dyDescent="0.25">
      <c r="A464" s="2">
        <v>26</v>
      </c>
      <c r="D464" s="2">
        <v>41</v>
      </c>
      <c r="G464" s="2">
        <v>79</v>
      </c>
    </row>
    <row r="465" spans="1:7" x14ac:dyDescent="0.25">
      <c r="A465" s="2">
        <v>85</v>
      </c>
      <c r="D465" s="2">
        <v>198</v>
      </c>
      <c r="G465" s="2">
        <v>91</v>
      </c>
    </row>
    <row r="466" spans="1:7" x14ac:dyDescent="0.25">
      <c r="A466" s="2">
        <v>35</v>
      </c>
      <c r="D466" s="2">
        <v>44</v>
      </c>
      <c r="G466" s="2">
        <v>54</v>
      </c>
    </row>
    <row r="467" spans="1:7" x14ac:dyDescent="0.25">
      <c r="A467" s="2">
        <v>34</v>
      </c>
      <c r="D467" s="2">
        <v>63</v>
      </c>
      <c r="G467" s="2">
        <v>36</v>
      </c>
    </row>
    <row r="468" spans="1:7" x14ac:dyDescent="0.25">
      <c r="A468" s="2">
        <v>80</v>
      </c>
      <c r="D468" s="2">
        <v>52</v>
      </c>
      <c r="G468" s="2">
        <v>39</v>
      </c>
    </row>
    <row r="469" spans="1:7" x14ac:dyDescent="0.25">
      <c r="A469" s="2">
        <v>35</v>
      </c>
      <c r="D469" s="2">
        <v>69</v>
      </c>
      <c r="G469" s="2">
        <v>53</v>
      </c>
    </row>
    <row r="470" spans="1:7" x14ac:dyDescent="0.25">
      <c r="A470" s="2">
        <v>40</v>
      </c>
      <c r="D470" s="2">
        <v>132</v>
      </c>
      <c r="G470" s="2">
        <v>24</v>
      </c>
    </row>
    <row r="471" spans="1:7" x14ac:dyDescent="0.25">
      <c r="A471" s="2">
        <v>86</v>
      </c>
      <c r="D471" s="2">
        <v>71</v>
      </c>
      <c r="G471" s="2">
        <v>80</v>
      </c>
    </row>
    <row r="472" spans="1:7" x14ac:dyDescent="0.25">
      <c r="A472" s="2">
        <v>40</v>
      </c>
      <c r="D472" s="2">
        <v>37</v>
      </c>
      <c r="G472" s="2">
        <v>52</v>
      </c>
    </row>
    <row r="473" spans="1:7" x14ac:dyDescent="0.25">
      <c r="A473" s="2">
        <v>42</v>
      </c>
      <c r="D473" s="2">
        <v>132</v>
      </c>
      <c r="G473" s="2">
        <v>59</v>
      </c>
    </row>
    <row r="474" spans="1:7" x14ac:dyDescent="0.25">
      <c r="A474" s="2">
        <v>76</v>
      </c>
      <c r="D474" s="2">
        <v>186</v>
      </c>
      <c r="G474" s="2">
        <v>137</v>
      </c>
    </row>
    <row r="475" spans="1:7" x14ac:dyDescent="0.25">
      <c r="A475" s="2">
        <v>38</v>
      </c>
      <c r="D475" s="2">
        <v>39</v>
      </c>
      <c r="G475" s="2">
        <v>46</v>
      </c>
    </row>
    <row r="476" spans="1:7" x14ac:dyDescent="0.25">
      <c r="A476" s="2">
        <v>151</v>
      </c>
      <c r="D476" s="2">
        <v>68</v>
      </c>
      <c r="G476" s="2">
        <v>29</v>
      </c>
    </row>
    <row r="477" spans="1:7" x14ac:dyDescent="0.25">
      <c r="A477" s="2">
        <v>65</v>
      </c>
      <c r="D477" s="2">
        <v>47</v>
      </c>
      <c r="G477" s="2">
        <v>39</v>
      </c>
    </row>
    <row r="478" spans="1:7" x14ac:dyDescent="0.25">
      <c r="A478" s="2">
        <v>25</v>
      </c>
      <c r="D478" s="2">
        <v>105</v>
      </c>
      <c r="G478" s="2">
        <v>63</v>
      </c>
    </row>
    <row r="479" spans="1:7" x14ac:dyDescent="0.25">
      <c r="A479" s="2">
        <v>37</v>
      </c>
      <c r="D479" s="2">
        <v>40</v>
      </c>
      <c r="G479" s="2">
        <v>21</v>
      </c>
    </row>
    <row r="480" spans="1:7" x14ac:dyDescent="0.25">
      <c r="A480" s="2">
        <v>110</v>
      </c>
      <c r="D480" s="2">
        <v>61</v>
      </c>
      <c r="G480" s="2">
        <v>57</v>
      </c>
    </row>
    <row r="481" spans="1:7" x14ac:dyDescent="0.25">
      <c r="A481" s="2">
        <v>70</v>
      </c>
      <c r="D481" s="2">
        <v>38</v>
      </c>
      <c r="G481" s="2">
        <v>50</v>
      </c>
    </row>
    <row r="482" spans="1:7" x14ac:dyDescent="0.25">
      <c r="A482" s="2">
        <v>92</v>
      </c>
      <c r="D482" s="2">
        <v>52</v>
      </c>
      <c r="G482" s="2">
        <v>75</v>
      </c>
    </row>
    <row r="483" spans="1:7" x14ac:dyDescent="0.25">
      <c r="A483" s="2">
        <v>34</v>
      </c>
      <c r="D483" s="2">
        <v>67</v>
      </c>
      <c r="G483" s="2">
        <v>33</v>
      </c>
    </row>
    <row r="484" spans="1:7" x14ac:dyDescent="0.25">
      <c r="A484" s="2">
        <v>53</v>
      </c>
      <c r="D484" s="2">
        <v>128</v>
      </c>
      <c r="G484" s="2">
        <v>126</v>
      </c>
    </row>
    <row r="485" spans="1:7" x14ac:dyDescent="0.25">
      <c r="A485" s="2">
        <v>25</v>
      </c>
      <c r="D485" s="2">
        <v>238</v>
      </c>
      <c r="G485" s="2">
        <v>81</v>
      </c>
    </row>
    <row r="486" spans="1:7" x14ac:dyDescent="0.25">
      <c r="A486" s="2">
        <v>31</v>
      </c>
      <c r="D486" s="2">
        <v>69</v>
      </c>
      <c r="G486" s="2">
        <v>104</v>
      </c>
    </row>
    <row r="487" spans="1:7" x14ac:dyDescent="0.25">
      <c r="A487" s="2">
        <v>69</v>
      </c>
      <c r="D487" s="2">
        <v>28</v>
      </c>
      <c r="G487" s="2">
        <v>38</v>
      </c>
    </row>
    <row r="488" spans="1:7" x14ac:dyDescent="0.25">
      <c r="A488" s="2">
        <v>61</v>
      </c>
      <c r="D488" s="2">
        <v>75</v>
      </c>
      <c r="G488" s="2">
        <v>40</v>
      </c>
    </row>
    <row r="489" spans="1:7" x14ac:dyDescent="0.25">
      <c r="A489" s="2">
        <v>75</v>
      </c>
      <c r="D489" s="2">
        <v>58</v>
      </c>
      <c r="G489" s="2">
        <v>102</v>
      </c>
    </row>
    <row r="490" spans="1:7" x14ac:dyDescent="0.25">
      <c r="A490" s="2">
        <v>31</v>
      </c>
      <c r="D490" s="2">
        <v>32</v>
      </c>
      <c r="G490" s="2">
        <v>47</v>
      </c>
    </row>
    <row r="491" spans="1:7" x14ac:dyDescent="0.25">
      <c r="A491" s="2">
        <v>79</v>
      </c>
      <c r="D491" s="2">
        <v>66</v>
      </c>
      <c r="G491" s="2">
        <v>40</v>
      </c>
    </row>
    <row r="492" spans="1:7" x14ac:dyDescent="0.25">
      <c r="A492" s="2">
        <v>22</v>
      </c>
      <c r="D492" s="2">
        <v>39</v>
      </c>
      <c r="G492" s="2">
        <v>50</v>
      </c>
    </row>
    <row r="493" spans="1:7" x14ac:dyDescent="0.25">
      <c r="A493" s="2">
        <v>67</v>
      </c>
      <c r="D493" s="2">
        <v>84</v>
      </c>
      <c r="G493" s="2">
        <v>65</v>
      </c>
    </row>
    <row r="494" spans="1:7" x14ac:dyDescent="0.25">
      <c r="A494" s="2">
        <v>37</v>
      </c>
      <c r="D494" s="2">
        <v>86</v>
      </c>
      <c r="G494" s="2">
        <v>153</v>
      </c>
    </row>
    <row r="495" spans="1:7" x14ac:dyDescent="0.25">
      <c r="A495" s="2">
        <v>33</v>
      </c>
      <c r="D495" s="2">
        <v>74</v>
      </c>
      <c r="G495" s="2">
        <v>90</v>
      </c>
    </row>
    <row r="496" spans="1:7" x14ac:dyDescent="0.25">
      <c r="A496" s="2">
        <v>79</v>
      </c>
      <c r="D496" s="2">
        <v>85</v>
      </c>
      <c r="G496" s="2">
        <v>60</v>
      </c>
    </row>
    <row r="497" spans="1:7" x14ac:dyDescent="0.25">
      <c r="A497" s="2">
        <v>124</v>
      </c>
      <c r="D497" s="2">
        <v>94</v>
      </c>
      <c r="G497" s="2">
        <v>87</v>
      </c>
    </row>
    <row r="498" spans="1:7" x14ac:dyDescent="0.25">
      <c r="A498" s="2">
        <v>157</v>
      </c>
      <c r="D498" s="2">
        <v>57</v>
      </c>
      <c r="G498" s="2">
        <v>65</v>
      </c>
    </row>
    <row r="499" spans="1:7" x14ac:dyDescent="0.25">
      <c r="A499" s="2">
        <v>73</v>
      </c>
      <c r="D499" s="2">
        <v>212</v>
      </c>
      <c r="G499" s="2">
        <v>93</v>
      </c>
    </row>
    <row r="500" spans="1:7" x14ac:dyDescent="0.25">
      <c r="A500" s="2">
        <v>241</v>
      </c>
      <c r="D500" s="2">
        <v>65</v>
      </c>
      <c r="G500" s="2">
        <v>39</v>
      </c>
    </row>
    <row r="501" spans="1:7" x14ac:dyDescent="0.25">
      <c r="A501" s="2">
        <v>92</v>
      </c>
      <c r="D501" s="2">
        <v>48</v>
      </c>
      <c r="G501" s="2">
        <v>51</v>
      </c>
    </row>
    <row r="502" spans="1:7" x14ac:dyDescent="0.25">
      <c r="A502" s="2">
        <v>238</v>
      </c>
      <c r="D502" s="2">
        <v>51</v>
      </c>
      <c r="G502" s="2">
        <v>81</v>
      </c>
    </row>
    <row r="503" spans="1:7" x14ac:dyDescent="0.25">
      <c r="A503" s="2">
        <v>24</v>
      </c>
      <c r="D503" s="2">
        <v>99</v>
      </c>
      <c r="G503" s="2">
        <v>48</v>
      </c>
    </row>
    <row r="504" spans="1:7" x14ac:dyDescent="0.25">
      <c r="A504" s="2">
        <v>44</v>
      </c>
      <c r="D504" s="2">
        <v>120</v>
      </c>
      <c r="G504" s="2">
        <v>125</v>
      </c>
    </row>
    <row r="505" spans="1:7" x14ac:dyDescent="0.25">
      <c r="A505" s="2">
        <v>51</v>
      </c>
      <c r="D505" s="2">
        <v>29</v>
      </c>
      <c r="G505" s="2">
        <v>50</v>
      </c>
    </row>
    <row r="506" spans="1:7" x14ac:dyDescent="0.25">
      <c r="A506" s="2">
        <v>34</v>
      </c>
      <c r="D506" s="2">
        <v>70</v>
      </c>
      <c r="G506" s="2">
        <v>40</v>
      </c>
    </row>
    <row r="507" spans="1:7" x14ac:dyDescent="0.25">
      <c r="A507" s="2">
        <v>49</v>
      </c>
      <c r="D507" s="2">
        <v>97</v>
      </c>
      <c r="G507" s="2">
        <v>81</v>
      </c>
    </row>
    <row r="508" spans="1:7" x14ac:dyDescent="0.25">
      <c r="A508" s="2">
        <v>38</v>
      </c>
      <c r="D508" s="2">
        <v>38</v>
      </c>
      <c r="G508" s="2">
        <v>74</v>
      </c>
    </row>
    <row r="509" spans="1:7" x14ac:dyDescent="0.25">
      <c r="A509" s="2">
        <v>40</v>
      </c>
      <c r="D509" s="2">
        <v>101</v>
      </c>
      <c r="G509" s="2">
        <v>47</v>
      </c>
    </row>
    <row r="510" spans="1:7" x14ac:dyDescent="0.25">
      <c r="A510" s="2">
        <v>80</v>
      </c>
      <c r="D510" s="2">
        <v>57</v>
      </c>
      <c r="G510" s="2">
        <v>60</v>
      </c>
    </row>
    <row r="511" spans="1:7" x14ac:dyDescent="0.25">
      <c r="A511" s="2">
        <v>81</v>
      </c>
      <c r="D511" s="2">
        <v>35</v>
      </c>
      <c r="G511" s="2">
        <v>40</v>
      </c>
    </row>
    <row r="512" spans="1:7" x14ac:dyDescent="0.25">
      <c r="A512" s="2">
        <v>108</v>
      </c>
      <c r="D512" s="2">
        <v>69</v>
      </c>
      <c r="G512" s="2">
        <v>62</v>
      </c>
    </row>
    <row r="513" spans="1:7" x14ac:dyDescent="0.25">
      <c r="A513" s="2">
        <v>51</v>
      </c>
      <c r="D513" s="2">
        <v>60</v>
      </c>
      <c r="G513" s="2">
        <v>85</v>
      </c>
    </row>
    <row r="514" spans="1:7" x14ac:dyDescent="0.25">
      <c r="A514" s="2">
        <v>60</v>
      </c>
      <c r="D514" s="2">
        <v>28</v>
      </c>
      <c r="G514" s="2">
        <v>42</v>
      </c>
    </row>
    <row r="515" spans="1:7" x14ac:dyDescent="0.25">
      <c r="A515" s="2">
        <v>62</v>
      </c>
      <c r="D515" s="2">
        <v>104</v>
      </c>
      <c r="G515" s="2">
        <v>74</v>
      </c>
    </row>
    <row r="516" spans="1:7" x14ac:dyDescent="0.25">
      <c r="A516" s="2">
        <v>78</v>
      </c>
      <c r="D516" s="2">
        <v>118</v>
      </c>
      <c r="G516" s="2">
        <v>41</v>
      </c>
    </row>
    <row r="517" spans="1:7" x14ac:dyDescent="0.25">
      <c r="A517" s="2">
        <v>58</v>
      </c>
      <c r="D517" s="2">
        <v>101</v>
      </c>
      <c r="G517" s="2">
        <v>69</v>
      </c>
    </row>
    <row r="518" spans="1:7" x14ac:dyDescent="0.25">
      <c r="A518" s="2">
        <v>59</v>
      </c>
      <c r="D518" s="2">
        <v>109</v>
      </c>
      <c r="G518" s="2">
        <v>110</v>
      </c>
    </row>
    <row r="519" spans="1:7" x14ac:dyDescent="0.25">
      <c r="A519" s="2">
        <v>49</v>
      </c>
      <c r="D519" s="2">
        <v>66</v>
      </c>
      <c r="G519" s="2">
        <v>64</v>
      </c>
    </row>
    <row r="520" spans="1:7" x14ac:dyDescent="0.25">
      <c r="A520" s="2">
        <v>102</v>
      </c>
      <c r="D520" s="2">
        <v>157</v>
      </c>
      <c r="G520" s="2">
        <v>51</v>
      </c>
    </row>
    <row r="521" spans="1:7" x14ac:dyDescent="0.25">
      <c r="A521" s="2">
        <v>137</v>
      </c>
      <c r="D521" s="2">
        <v>65</v>
      </c>
      <c r="G521" s="2">
        <v>58</v>
      </c>
    </row>
    <row r="522" spans="1:7" x14ac:dyDescent="0.25">
      <c r="A522" s="2">
        <v>51</v>
      </c>
      <c r="D522" s="2">
        <v>36</v>
      </c>
      <c r="G522" s="2">
        <v>65</v>
      </c>
    </row>
    <row r="523" spans="1:7" x14ac:dyDescent="0.25">
      <c r="A523" s="2">
        <v>65</v>
      </c>
      <c r="D523" s="2">
        <v>89</v>
      </c>
      <c r="G523" s="2">
        <v>61</v>
      </c>
    </row>
    <row r="524" spans="1:7" x14ac:dyDescent="0.25">
      <c r="A524" s="2">
        <v>42</v>
      </c>
      <c r="D524" s="2">
        <v>47</v>
      </c>
      <c r="G524" s="2">
        <v>37</v>
      </c>
    </row>
    <row r="525" spans="1:7" x14ac:dyDescent="0.25">
      <c r="A525" s="2">
        <v>50</v>
      </c>
      <c r="D525" s="2">
        <v>40</v>
      </c>
      <c r="G525" s="2">
        <v>71</v>
      </c>
    </row>
    <row r="526" spans="1:7" x14ac:dyDescent="0.25">
      <c r="A526" s="2">
        <v>62</v>
      </c>
      <c r="D526" s="2">
        <v>111</v>
      </c>
      <c r="G526" s="2">
        <v>36</v>
      </c>
    </row>
    <row r="527" spans="1:7" x14ac:dyDescent="0.25">
      <c r="A527" s="2">
        <v>61</v>
      </c>
      <c r="D527" s="2">
        <v>21</v>
      </c>
      <c r="G527" s="2">
        <v>33</v>
      </c>
    </row>
    <row r="528" spans="1:7" x14ac:dyDescent="0.25">
      <c r="A528" s="2">
        <v>80</v>
      </c>
      <c r="D528" s="2">
        <v>78</v>
      </c>
      <c r="G528" s="2">
        <v>54</v>
      </c>
    </row>
    <row r="529" spans="1:7" x14ac:dyDescent="0.25">
      <c r="A529" s="2">
        <v>54</v>
      </c>
      <c r="D529" s="2">
        <v>55</v>
      </c>
      <c r="G529" s="2">
        <v>85</v>
      </c>
    </row>
    <row r="530" spans="1:7" x14ac:dyDescent="0.25">
      <c r="A530" s="2">
        <v>66</v>
      </c>
      <c r="D530" s="2">
        <v>71</v>
      </c>
      <c r="G530" s="2">
        <v>66</v>
      </c>
    </row>
    <row r="531" spans="1:7" x14ac:dyDescent="0.25">
      <c r="A531" s="2">
        <v>55</v>
      </c>
      <c r="D531" s="2">
        <v>28</v>
      </c>
      <c r="G531" s="2">
        <v>55</v>
      </c>
    </row>
    <row r="532" spans="1:7" x14ac:dyDescent="0.25">
      <c r="A532" s="2">
        <v>43</v>
      </c>
      <c r="D532" s="2">
        <v>71</v>
      </c>
      <c r="G532" s="2">
        <v>31</v>
      </c>
    </row>
    <row r="533" spans="1:7" x14ac:dyDescent="0.25">
      <c r="A533" s="2">
        <v>52</v>
      </c>
      <c r="D533" s="2">
        <v>71</v>
      </c>
      <c r="G533" s="2">
        <v>209</v>
      </c>
    </row>
    <row r="534" spans="1:7" x14ac:dyDescent="0.25">
      <c r="A534" s="2">
        <v>41</v>
      </c>
      <c r="D534" s="2">
        <v>50</v>
      </c>
      <c r="G534" s="2">
        <v>99</v>
      </c>
    </row>
    <row r="535" spans="1:7" x14ac:dyDescent="0.25">
      <c r="A535" s="2">
        <v>65</v>
      </c>
      <c r="D535" s="2">
        <v>59</v>
      </c>
      <c r="G535" s="2">
        <v>41</v>
      </c>
    </row>
    <row r="536" spans="1:7" x14ac:dyDescent="0.25">
      <c r="A536" s="2">
        <v>65</v>
      </c>
      <c r="D536" s="2">
        <v>29</v>
      </c>
      <c r="G536" s="2">
        <v>35</v>
      </c>
    </row>
    <row r="537" spans="1:7" x14ac:dyDescent="0.25">
      <c r="A537" s="2">
        <v>52</v>
      </c>
      <c r="D537" s="2">
        <v>32</v>
      </c>
      <c r="G537" s="2">
        <v>39</v>
      </c>
    </row>
    <row r="538" spans="1:7" x14ac:dyDescent="0.25">
      <c r="A538" s="2">
        <v>66</v>
      </c>
      <c r="D538" s="2">
        <v>33</v>
      </c>
      <c r="G538" s="2">
        <v>68</v>
      </c>
    </row>
    <row r="539" spans="1:7" x14ac:dyDescent="0.25">
      <c r="A539" s="2">
        <v>74</v>
      </c>
      <c r="D539" s="2">
        <v>66</v>
      </c>
      <c r="G539" s="2">
        <v>35</v>
      </c>
    </row>
    <row r="540" spans="1:7" x14ac:dyDescent="0.25">
      <c r="A540" s="2">
        <v>84</v>
      </c>
      <c r="D540" s="2">
        <v>28</v>
      </c>
      <c r="G540" s="2">
        <v>72</v>
      </c>
    </row>
    <row r="541" spans="1:7" x14ac:dyDescent="0.25">
      <c r="A541" s="2">
        <v>141</v>
      </c>
      <c r="D541" s="2">
        <v>37</v>
      </c>
      <c r="G541" s="2">
        <v>80</v>
      </c>
    </row>
    <row r="542" spans="1:7" x14ac:dyDescent="0.25">
      <c r="A542" s="2">
        <v>50</v>
      </c>
      <c r="D542" s="2">
        <v>62</v>
      </c>
      <c r="G542" s="2">
        <v>40</v>
      </c>
    </row>
    <row r="543" spans="1:7" x14ac:dyDescent="0.25">
      <c r="A543" s="2">
        <v>135</v>
      </c>
      <c r="D543" s="2">
        <v>56</v>
      </c>
      <c r="G543" s="2">
        <v>77</v>
      </c>
    </row>
    <row r="544" spans="1:7" x14ac:dyDescent="0.25">
      <c r="A544" s="2">
        <v>153</v>
      </c>
      <c r="D544" s="2">
        <v>22</v>
      </c>
      <c r="G544" s="2">
        <v>31</v>
      </c>
    </row>
    <row r="545" spans="1:7" x14ac:dyDescent="0.25">
      <c r="A545" s="2">
        <v>206</v>
      </c>
      <c r="D545" s="2">
        <v>70</v>
      </c>
      <c r="G545" s="2">
        <v>37</v>
      </c>
    </row>
    <row r="546" spans="1:7" x14ac:dyDescent="0.25">
      <c r="A546" s="2">
        <v>47</v>
      </c>
      <c r="D546" s="2">
        <v>55</v>
      </c>
      <c r="G546" s="2">
        <v>30</v>
      </c>
    </row>
    <row r="547" spans="1:7" x14ac:dyDescent="0.25">
      <c r="A547" s="2">
        <v>111</v>
      </c>
      <c r="D547" s="2">
        <v>56</v>
      </c>
      <c r="G547" s="2">
        <v>57</v>
      </c>
    </row>
    <row r="548" spans="1:7" x14ac:dyDescent="0.25">
      <c r="A548" s="2">
        <v>82</v>
      </c>
      <c r="D548" s="2">
        <v>44</v>
      </c>
      <c r="G548" s="2">
        <v>62</v>
      </c>
    </row>
    <row r="549" spans="1:7" x14ac:dyDescent="0.25">
      <c r="A549" s="2">
        <v>92</v>
      </c>
      <c r="D549" s="2">
        <v>77</v>
      </c>
      <c r="G549" s="2">
        <v>60</v>
      </c>
    </row>
    <row r="550" spans="1:7" x14ac:dyDescent="0.25">
      <c r="A550" s="2">
        <v>72</v>
      </c>
      <c r="D550" s="2">
        <v>82</v>
      </c>
      <c r="G550" s="2">
        <v>84</v>
      </c>
    </row>
    <row r="551" spans="1:7" x14ac:dyDescent="0.25">
      <c r="A551" s="2">
        <v>127</v>
      </c>
      <c r="D551" s="2">
        <v>70</v>
      </c>
      <c r="G551" s="2">
        <v>44</v>
      </c>
    </row>
    <row r="552" spans="1:7" x14ac:dyDescent="0.25">
      <c r="A552" s="2">
        <v>62</v>
      </c>
      <c r="D552" s="2">
        <v>50</v>
      </c>
      <c r="G552" s="2">
        <v>73</v>
      </c>
    </row>
    <row r="553" spans="1:7" x14ac:dyDescent="0.25">
      <c r="A553" s="2">
        <v>64</v>
      </c>
      <c r="D553" s="2">
        <v>118</v>
      </c>
      <c r="G553" s="2">
        <v>160</v>
      </c>
    </row>
    <row r="554" spans="1:7" x14ac:dyDescent="0.25">
      <c r="A554" s="2">
        <v>39</v>
      </c>
      <c r="D554" s="2">
        <v>70</v>
      </c>
      <c r="G554" s="2">
        <v>38</v>
      </c>
    </row>
    <row r="555" spans="1:7" x14ac:dyDescent="0.25">
      <c r="A555" s="2">
        <v>53</v>
      </c>
      <c r="D555" s="2">
        <v>48</v>
      </c>
      <c r="G555" s="2">
        <v>34</v>
      </c>
    </row>
    <row r="556" spans="1:7" x14ac:dyDescent="0.25">
      <c r="A556" s="2">
        <v>78</v>
      </c>
      <c r="D556" s="2">
        <v>58</v>
      </c>
      <c r="G556" s="2">
        <v>60</v>
      </c>
    </row>
    <row r="557" spans="1:7" x14ac:dyDescent="0.25">
      <c r="A557" s="2">
        <v>87</v>
      </c>
      <c r="D557" s="2">
        <v>91</v>
      </c>
      <c r="G557" s="2">
        <v>35</v>
      </c>
    </row>
    <row r="558" spans="1:7" x14ac:dyDescent="0.25">
      <c r="A558" s="2">
        <v>93</v>
      </c>
      <c r="D558" s="2">
        <v>73</v>
      </c>
      <c r="G558" s="2">
        <v>59</v>
      </c>
    </row>
    <row r="559" spans="1:7" x14ac:dyDescent="0.25">
      <c r="A559" s="2">
        <v>63</v>
      </c>
      <c r="D559" s="2">
        <v>60</v>
      </c>
      <c r="G559" s="2">
        <v>26</v>
      </c>
    </row>
    <row r="560" spans="1:7" x14ac:dyDescent="0.25">
      <c r="A560" s="2">
        <v>68</v>
      </c>
      <c r="D560" s="2">
        <v>70</v>
      </c>
      <c r="G560" s="2">
        <v>125</v>
      </c>
    </row>
    <row r="561" spans="1:7" x14ac:dyDescent="0.25">
      <c r="A561" s="2">
        <v>115</v>
      </c>
      <c r="D561" s="2">
        <v>99</v>
      </c>
      <c r="G561" s="2">
        <v>46</v>
      </c>
    </row>
    <row r="562" spans="1:7" x14ac:dyDescent="0.25">
      <c r="A562" s="2">
        <v>46</v>
      </c>
      <c r="D562" s="2">
        <v>38</v>
      </c>
      <c r="G562" s="2">
        <v>246</v>
      </c>
    </row>
    <row r="563" spans="1:7" x14ac:dyDescent="0.25">
      <c r="A563" s="2">
        <v>78</v>
      </c>
      <c r="D563" s="2">
        <v>66</v>
      </c>
      <c r="G563" s="2">
        <v>97</v>
      </c>
    </row>
    <row r="564" spans="1:7" x14ac:dyDescent="0.25">
      <c r="A564" s="2">
        <v>38</v>
      </c>
      <c r="D564" s="2">
        <v>160</v>
      </c>
      <c r="G564" s="2">
        <v>74</v>
      </c>
    </row>
    <row r="565" spans="1:7" x14ac:dyDescent="0.25">
      <c r="A565" s="2">
        <v>40</v>
      </c>
      <c r="D565" s="2">
        <v>122</v>
      </c>
      <c r="G565" s="2">
        <v>119</v>
      </c>
    </row>
    <row r="566" spans="1:7" x14ac:dyDescent="0.25">
      <c r="A566" s="2">
        <v>49</v>
      </c>
      <c r="D566" s="2">
        <v>56</v>
      </c>
    </row>
    <row r="567" spans="1:7" x14ac:dyDescent="0.25">
      <c r="A567" s="2">
        <v>54</v>
      </c>
      <c r="D567" s="2">
        <v>62</v>
      </c>
    </row>
    <row r="568" spans="1:7" x14ac:dyDescent="0.25">
      <c r="A568" s="2">
        <v>83</v>
      </c>
      <c r="D568" s="2">
        <v>66</v>
      </c>
    </row>
    <row r="569" spans="1:7" x14ac:dyDescent="0.25">
      <c r="A569" s="2">
        <v>43</v>
      </c>
      <c r="D569" s="2">
        <v>94</v>
      </c>
    </row>
    <row r="570" spans="1:7" x14ac:dyDescent="0.25">
      <c r="A570" s="2">
        <v>89</v>
      </c>
      <c r="D570" s="2">
        <v>39</v>
      </c>
    </row>
    <row r="571" spans="1:7" x14ac:dyDescent="0.25">
      <c r="A571" s="2">
        <v>66</v>
      </c>
      <c r="D571" s="2">
        <v>142</v>
      </c>
    </row>
    <row r="572" spans="1:7" x14ac:dyDescent="0.25">
      <c r="A572" s="2">
        <v>250</v>
      </c>
      <c r="D572" s="2">
        <v>55</v>
      </c>
    </row>
    <row r="573" spans="1:7" x14ac:dyDescent="0.25">
      <c r="A573" s="2">
        <v>36</v>
      </c>
      <c r="D573" s="2">
        <v>60</v>
      </c>
    </row>
    <row r="574" spans="1:7" x14ac:dyDescent="0.25">
      <c r="A574" s="2">
        <v>38</v>
      </c>
      <c r="D574" s="2">
        <v>173</v>
      </c>
    </row>
    <row r="575" spans="1:7" x14ac:dyDescent="0.25">
      <c r="A575" s="2">
        <v>150</v>
      </c>
      <c r="D575" s="2">
        <v>111</v>
      </c>
    </row>
    <row r="576" spans="1:7" x14ac:dyDescent="0.25">
      <c r="A576" s="2">
        <v>51</v>
      </c>
      <c r="D576" s="2">
        <v>39</v>
      </c>
    </row>
    <row r="577" spans="1:4" x14ac:dyDescent="0.25">
      <c r="A577" s="2">
        <v>37</v>
      </c>
      <c r="D577" s="2">
        <v>101</v>
      </c>
    </row>
    <row r="578" spans="1:4" x14ac:dyDescent="0.25">
      <c r="A578" s="2">
        <v>165</v>
      </c>
      <c r="D578" s="2">
        <v>46</v>
      </c>
    </row>
    <row r="579" spans="1:4" x14ac:dyDescent="0.25">
      <c r="A579" s="2">
        <v>35</v>
      </c>
      <c r="D579" s="2">
        <v>66</v>
      </c>
    </row>
    <row r="580" spans="1:4" x14ac:dyDescent="0.25">
      <c r="A580" s="2">
        <v>87</v>
      </c>
      <c r="D580" s="2">
        <v>85</v>
      </c>
    </row>
    <row r="581" spans="1:4" x14ac:dyDescent="0.25">
      <c r="A581" s="2">
        <v>55</v>
      </c>
      <c r="D581" s="2">
        <v>132</v>
      </c>
    </row>
    <row r="582" spans="1:4" x14ac:dyDescent="0.25">
      <c r="A582" s="2">
        <v>53</v>
      </c>
      <c r="D582" s="2">
        <v>135</v>
      </c>
    </row>
    <row r="583" spans="1:4" x14ac:dyDescent="0.25">
      <c r="A583" s="2">
        <v>44</v>
      </c>
      <c r="D583" s="2">
        <v>64</v>
      </c>
    </row>
    <row r="584" spans="1:4" x14ac:dyDescent="0.25">
      <c r="A584" s="2">
        <v>52</v>
      </c>
      <c r="D584" s="2">
        <v>45</v>
      </c>
    </row>
    <row r="585" spans="1:4" x14ac:dyDescent="0.25">
      <c r="A585" s="2">
        <v>43</v>
      </c>
      <c r="D585" s="2">
        <v>37</v>
      </c>
    </row>
    <row r="586" spans="1:4" x14ac:dyDescent="0.25">
      <c r="A586" s="2">
        <v>73</v>
      </c>
      <c r="D586" s="2">
        <v>52</v>
      </c>
    </row>
    <row r="587" spans="1:4" x14ac:dyDescent="0.25">
      <c r="A587" s="2">
        <v>39</v>
      </c>
      <c r="D587" s="2">
        <v>43</v>
      </c>
    </row>
    <row r="588" spans="1:4" x14ac:dyDescent="0.25">
      <c r="A588" s="2">
        <v>197</v>
      </c>
      <c r="D588" s="2">
        <v>32</v>
      </c>
    </row>
    <row r="589" spans="1:4" x14ac:dyDescent="0.25">
      <c r="A589" s="2">
        <v>77</v>
      </c>
      <c r="D589" s="2">
        <v>94</v>
      </c>
    </row>
    <row r="590" spans="1:4" x14ac:dyDescent="0.25">
      <c r="A590" s="2">
        <v>48</v>
      </c>
      <c r="D590" s="2">
        <v>30</v>
      </c>
    </row>
    <row r="591" spans="1:4" x14ac:dyDescent="0.25">
      <c r="A591" s="2">
        <v>120</v>
      </c>
      <c r="D591" s="2">
        <v>32</v>
      </c>
    </row>
    <row r="592" spans="1:4" x14ac:dyDescent="0.25">
      <c r="A592" s="2">
        <v>65</v>
      </c>
      <c r="D592" s="2">
        <v>37</v>
      </c>
    </row>
    <row r="593" spans="1:4" x14ac:dyDescent="0.25">
      <c r="A593" s="2">
        <v>74</v>
      </c>
      <c r="D593" s="2">
        <v>46</v>
      </c>
    </row>
    <row r="594" spans="1:4" x14ac:dyDescent="0.25">
      <c r="A594" s="2">
        <v>75</v>
      </c>
      <c r="D594" s="2">
        <v>32</v>
      </c>
    </row>
    <row r="595" spans="1:4" x14ac:dyDescent="0.25">
      <c r="A595" s="2">
        <v>127</v>
      </c>
      <c r="D595" s="2">
        <v>62</v>
      </c>
    </row>
    <row r="596" spans="1:4" x14ac:dyDescent="0.25">
      <c r="A596" s="2">
        <v>209</v>
      </c>
      <c r="D596" s="2">
        <v>121</v>
      </c>
    </row>
    <row r="597" spans="1:4" x14ac:dyDescent="0.25">
      <c r="A597" s="2">
        <v>68</v>
      </c>
      <c r="D597" s="2">
        <v>29</v>
      </c>
    </row>
    <row r="598" spans="1:4" x14ac:dyDescent="0.25">
      <c r="A598" s="2">
        <v>96</v>
      </c>
      <c r="D598" s="2">
        <v>75</v>
      </c>
    </row>
    <row r="599" spans="1:4" x14ac:dyDescent="0.25">
      <c r="A599" s="2">
        <v>65</v>
      </c>
      <c r="D599" s="2">
        <v>66</v>
      </c>
    </row>
    <row r="600" spans="1:4" x14ac:dyDescent="0.25">
      <c r="A600" s="2">
        <v>121</v>
      </c>
      <c r="D600" s="2">
        <v>71</v>
      </c>
    </row>
    <row r="601" spans="1:4" x14ac:dyDescent="0.25">
      <c r="A601" s="2">
        <v>50</v>
      </c>
      <c r="D601" s="2">
        <v>74</v>
      </c>
    </row>
    <row r="602" spans="1:4" x14ac:dyDescent="0.25">
      <c r="A602" s="2">
        <v>40</v>
      </c>
      <c r="D602" s="2">
        <v>112</v>
      </c>
    </row>
    <row r="603" spans="1:4" x14ac:dyDescent="0.25">
      <c r="A603" s="2">
        <v>64</v>
      </c>
      <c r="D603" s="2">
        <v>36</v>
      </c>
    </row>
    <row r="604" spans="1:4" x14ac:dyDescent="0.25">
      <c r="A604" s="2">
        <v>68</v>
      </c>
      <c r="D604" s="2">
        <v>50</v>
      </c>
    </row>
    <row r="605" spans="1:4" x14ac:dyDescent="0.25">
      <c r="A605" s="2">
        <v>69</v>
      </c>
      <c r="D605" s="2">
        <v>84</v>
      </c>
    </row>
    <row r="606" spans="1:4" x14ac:dyDescent="0.25">
      <c r="A606" s="2">
        <v>36</v>
      </c>
      <c r="D606" s="2">
        <v>49</v>
      </c>
    </row>
    <row r="607" spans="1:4" x14ac:dyDescent="0.25">
      <c r="A607" s="2">
        <v>65</v>
      </c>
      <c r="D607" s="2">
        <v>58</v>
      </c>
    </row>
    <row r="608" spans="1:4" x14ac:dyDescent="0.25">
      <c r="A608" s="2">
        <v>69</v>
      </c>
      <c r="D608" s="2">
        <v>63</v>
      </c>
    </row>
    <row r="609" spans="1:4" x14ac:dyDescent="0.25">
      <c r="A609" s="2">
        <v>247</v>
      </c>
      <c r="D609" s="2">
        <v>73</v>
      </c>
    </row>
    <row r="610" spans="1:4" x14ac:dyDescent="0.25">
      <c r="A610" s="2">
        <v>92</v>
      </c>
      <c r="D610" s="2">
        <v>76</v>
      </c>
    </row>
    <row r="611" spans="1:4" x14ac:dyDescent="0.25">
      <c r="A611" s="2">
        <v>58</v>
      </c>
      <c r="D611" s="2">
        <v>226</v>
      </c>
    </row>
    <row r="612" spans="1:4" x14ac:dyDescent="0.25">
      <c r="A612" s="2">
        <v>36</v>
      </c>
      <c r="D612" s="2">
        <v>33</v>
      </c>
    </row>
    <row r="613" spans="1:4" x14ac:dyDescent="0.25">
      <c r="A613" s="2">
        <v>40</v>
      </c>
      <c r="D613" s="2">
        <v>64</v>
      </c>
    </row>
    <row r="614" spans="1:4" x14ac:dyDescent="0.25">
      <c r="A614" s="2">
        <v>59</v>
      </c>
      <c r="D614" s="2">
        <v>78</v>
      </c>
    </row>
    <row r="615" spans="1:4" x14ac:dyDescent="0.25">
      <c r="A615" s="2">
        <v>38</v>
      </c>
      <c r="D615" s="2">
        <v>71</v>
      </c>
    </row>
    <row r="616" spans="1:4" x14ac:dyDescent="0.25">
      <c r="A616" s="2">
        <v>70</v>
      </c>
      <c r="D616" s="2">
        <v>151</v>
      </c>
    </row>
    <row r="617" spans="1:4" x14ac:dyDescent="0.25">
      <c r="A617" s="2">
        <v>62</v>
      </c>
      <c r="D617" s="2">
        <v>82</v>
      </c>
    </row>
    <row r="618" spans="1:4" x14ac:dyDescent="0.25">
      <c r="A618" s="2">
        <v>69</v>
      </c>
      <c r="D618" s="2">
        <v>66</v>
      </c>
    </row>
    <row r="619" spans="1:4" x14ac:dyDescent="0.25">
      <c r="A619" s="2">
        <v>29</v>
      </c>
      <c r="D619" s="2">
        <v>72</v>
      </c>
    </row>
    <row r="620" spans="1:4" x14ac:dyDescent="0.25">
      <c r="A620" s="2">
        <v>29</v>
      </c>
      <c r="D620" s="2">
        <v>57</v>
      </c>
    </row>
    <row r="621" spans="1:4" x14ac:dyDescent="0.25">
      <c r="A621" s="2">
        <v>32</v>
      </c>
      <c r="D621" s="2">
        <v>39</v>
      </c>
    </row>
    <row r="622" spans="1:4" x14ac:dyDescent="0.25">
      <c r="A622" s="2">
        <v>92</v>
      </c>
      <c r="D622" s="2">
        <v>112</v>
      </c>
    </row>
    <row r="623" spans="1:4" x14ac:dyDescent="0.25">
      <c r="A623" s="2">
        <v>102</v>
      </c>
      <c r="D623" s="2">
        <v>79</v>
      </c>
    </row>
    <row r="624" spans="1:4" x14ac:dyDescent="0.25">
      <c r="A624" s="2">
        <v>59</v>
      </c>
      <c r="D624" s="2">
        <v>78</v>
      </c>
    </row>
    <row r="625" spans="1:4" x14ac:dyDescent="0.25">
      <c r="A625" s="2">
        <v>48</v>
      </c>
      <c r="D625" s="2">
        <v>43</v>
      </c>
    </row>
    <row r="626" spans="1:4" x14ac:dyDescent="0.25">
      <c r="A626" s="2">
        <v>101</v>
      </c>
      <c r="D626" s="2">
        <v>42</v>
      </c>
    </row>
    <row r="627" spans="1:4" x14ac:dyDescent="0.25">
      <c r="A627" s="2">
        <v>173</v>
      </c>
      <c r="D627" s="2">
        <v>30</v>
      </c>
    </row>
    <row r="628" spans="1:4" x14ac:dyDescent="0.25">
      <c r="A628" s="2">
        <v>56</v>
      </c>
      <c r="D628" s="2">
        <v>45</v>
      </c>
    </row>
    <row r="629" spans="1:4" x14ac:dyDescent="0.25">
      <c r="A629" s="2">
        <v>67</v>
      </c>
      <c r="D629" s="2">
        <v>40</v>
      </c>
    </row>
    <row r="630" spans="1:4" x14ac:dyDescent="0.25">
      <c r="A630" s="2">
        <v>98</v>
      </c>
      <c r="D630" s="2">
        <v>30</v>
      </c>
    </row>
    <row r="631" spans="1:4" x14ac:dyDescent="0.25">
      <c r="A631" s="2">
        <v>133</v>
      </c>
      <c r="D631" s="2">
        <v>47</v>
      </c>
    </row>
    <row r="632" spans="1:4" x14ac:dyDescent="0.25">
      <c r="A632" s="2">
        <v>58</v>
      </c>
      <c r="D632" s="2">
        <v>62</v>
      </c>
    </row>
    <row r="633" spans="1:4" x14ac:dyDescent="0.25">
      <c r="A633" s="2">
        <v>94</v>
      </c>
      <c r="D633" s="2">
        <v>98</v>
      </c>
    </row>
    <row r="634" spans="1:4" x14ac:dyDescent="0.25">
      <c r="A634" s="2">
        <v>45</v>
      </c>
      <c r="D634" s="2">
        <v>44</v>
      </c>
    </row>
    <row r="635" spans="1:4" x14ac:dyDescent="0.25">
      <c r="A635" s="2">
        <v>47</v>
      </c>
      <c r="D635" s="2">
        <v>224</v>
      </c>
    </row>
    <row r="636" spans="1:4" x14ac:dyDescent="0.25">
      <c r="A636" s="2">
        <v>85</v>
      </c>
      <c r="D636" s="2">
        <v>100</v>
      </c>
    </row>
    <row r="637" spans="1:4" x14ac:dyDescent="0.25">
      <c r="A637" s="2">
        <v>54</v>
      </c>
      <c r="D637" s="2">
        <v>54</v>
      </c>
    </row>
    <row r="638" spans="1:4" x14ac:dyDescent="0.25">
      <c r="A638" s="2">
        <v>49</v>
      </c>
      <c r="D638" s="2">
        <v>40</v>
      </c>
    </row>
    <row r="639" spans="1:4" x14ac:dyDescent="0.25">
      <c r="A639" s="2">
        <v>61</v>
      </c>
      <c r="D639" s="2">
        <v>117</v>
      </c>
    </row>
    <row r="640" spans="1:4" x14ac:dyDescent="0.25">
      <c r="A640" s="2">
        <v>63</v>
      </c>
      <c r="D640" s="2">
        <v>98</v>
      </c>
    </row>
    <row r="641" spans="1:4" x14ac:dyDescent="0.25">
      <c r="A641" s="2">
        <v>27</v>
      </c>
      <c r="D641" s="2">
        <v>65</v>
      </c>
    </row>
    <row r="642" spans="1:4" x14ac:dyDescent="0.25">
      <c r="A642" s="2">
        <v>46</v>
      </c>
      <c r="D642" s="2">
        <v>49</v>
      </c>
    </row>
    <row r="643" spans="1:4" x14ac:dyDescent="0.25">
      <c r="A643" s="2">
        <v>53</v>
      </c>
      <c r="D643" s="2">
        <v>38</v>
      </c>
    </row>
    <row r="644" spans="1:4" x14ac:dyDescent="0.25">
      <c r="A644" s="2">
        <v>76</v>
      </c>
      <c r="D644" s="2">
        <v>75</v>
      </c>
    </row>
    <row r="645" spans="1:4" x14ac:dyDescent="0.25">
      <c r="A645" s="2">
        <v>50</v>
      </c>
      <c r="D645" s="2">
        <v>71</v>
      </c>
    </row>
    <row r="646" spans="1:4" x14ac:dyDescent="0.25">
      <c r="A646" s="2">
        <v>120</v>
      </c>
      <c r="D646" s="2">
        <v>68</v>
      </c>
    </row>
    <row r="647" spans="1:4" x14ac:dyDescent="0.25">
      <c r="A647" s="2">
        <v>66</v>
      </c>
      <c r="D647" s="2">
        <v>47</v>
      </c>
    </row>
    <row r="648" spans="1:4" x14ac:dyDescent="0.25">
      <c r="A648" s="2">
        <v>234</v>
      </c>
      <c r="D648" s="2">
        <v>89</v>
      </c>
    </row>
    <row r="649" spans="1:4" x14ac:dyDescent="0.25">
      <c r="A649" s="2">
        <v>48</v>
      </c>
    </row>
    <row r="650" spans="1:4" x14ac:dyDescent="0.25">
      <c r="A650" s="2">
        <v>75</v>
      </c>
    </row>
    <row r="651" spans="1:4" x14ac:dyDescent="0.25">
      <c r="A651" s="2">
        <v>58</v>
      </c>
    </row>
    <row r="652" spans="1:4" x14ac:dyDescent="0.25">
      <c r="A652" s="2">
        <v>70</v>
      </c>
    </row>
    <row r="653" spans="1:4" x14ac:dyDescent="0.25">
      <c r="A653" s="2">
        <v>221</v>
      </c>
    </row>
    <row r="654" spans="1:4" x14ac:dyDescent="0.25">
      <c r="A654" s="2">
        <v>47</v>
      </c>
    </row>
    <row r="655" spans="1:4" x14ac:dyDescent="0.25">
      <c r="A655" s="2">
        <v>68</v>
      </c>
    </row>
    <row r="656" spans="1:4" x14ac:dyDescent="0.25">
      <c r="A656" s="2">
        <v>107</v>
      </c>
    </row>
    <row r="657" spans="1:1" x14ac:dyDescent="0.25">
      <c r="A657" s="2">
        <v>56</v>
      </c>
    </row>
    <row r="658" spans="1:1" x14ac:dyDescent="0.25">
      <c r="A658" s="2">
        <v>66</v>
      </c>
    </row>
    <row r="659" spans="1:1" x14ac:dyDescent="0.25">
      <c r="A659" s="2">
        <v>74</v>
      </c>
    </row>
    <row r="660" spans="1:1" x14ac:dyDescent="0.25">
      <c r="A660" s="2">
        <v>55</v>
      </c>
    </row>
    <row r="661" spans="1:1" x14ac:dyDescent="0.25">
      <c r="A661" s="2">
        <v>52</v>
      </c>
    </row>
    <row r="662" spans="1:1" x14ac:dyDescent="0.25">
      <c r="A662" s="2">
        <v>97</v>
      </c>
    </row>
    <row r="663" spans="1:1" x14ac:dyDescent="0.25">
      <c r="A663" s="2">
        <v>77</v>
      </c>
    </row>
    <row r="664" spans="1:1" x14ac:dyDescent="0.25">
      <c r="A664" s="2">
        <v>205</v>
      </c>
    </row>
    <row r="665" spans="1:1" x14ac:dyDescent="0.25">
      <c r="A665" s="2">
        <v>56</v>
      </c>
    </row>
    <row r="666" spans="1:1" x14ac:dyDescent="0.25">
      <c r="A666" s="2">
        <v>83</v>
      </c>
    </row>
    <row r="667" spans="1:1" x14ac:dyDescent="0.25">
      <c r="A667" s="2">
        <v>87</v>
      </c>
    </row>
    <row r="668" spans="1:1" x14ac:dyDescent="0.25">
      <c r="A668" s="2">
        <v>62</v>
      </c>
    </row>
    <row r="669" spans="1:1" x14ac:dyDescent="0.25">
      <c r="A669" s="2">
        <v>96</v>
      </c>
    </row>
    <row r="670" spans="1:1" x14ac:dyDescent="0.25">
      <c r="A670" s="2">
        <v>125</v>
      </c>
    </row>
    <row r="671" spans="1:1" x14ac:dyDescent="0.25">
      <c r="A671" s="2">
        <v>60</v>
      </c>
    </row>
    <row r="672" spans="1:1" x14ac:dyDescent="0.25">
      <c r="A672" s="2">
        <v>136</v>
      </c>
    </row>
    <row r="673" spans="1:1" x14ac:dyDescent="0.25">
      <c r="A673" s="2">
        <v>124</v>
      </c>
    </row>
    <row r="674" spans="1:1" x14ac:dyDescent="0.25">
      <c r="A674" s="2">
        <v>57</v>
      </c>
    </row>
    <row r="675" spans="1:1" x14ac:dyDescent="0.25">
      <c r="A675" s="2">
        <v>77</v>
      </c>
    </row>
    <row r="676" spans="1:1" x14ac:dyDescent="0.25">
      <c r="A676" s="2">
        <v>40</v>
      </c>
    </row>
    <row r="677" spans="1:1" x14ac:dyDescent="0.25">
      <c r="A677" s="2">
        <v>36</v>
      </c>
    </row>
    <row r="678" spans="1:1" x14ac:dyDescent="0.25">
      <c r="A678" s="2">
        <v>103</v>
      </c>
    </row>
    <row r="679" spans="1:1" x14ac:dyDescent="0.25">
      <c r="A679" s="2">
        <v>47</v>
      </c>
    </row>
    <row r="680" spans="1:1" x14ac:dyDescent="0.25">
      <c r="A680" s="2">
        <v>58</v>
      </c>
    </row>
    <row r="681" spans="1:1" x14ac:dyDescent="0.25">
      <c r="A681" s="2">
        <v>45</v>
      </c>
    </row>
    <row r="682" spans="1:1" x14ac:dyDescent="0.25">
      <c r="A682" s="2">
        <v>98</v>
      </c>
    </row>
    <row r="683" spans="1:1" x14ac:dyDescent="0.25">
      <c r="A683" s="2">
        <v>55</v>
      </c>
    </row>
    <row r="684" spans="1:1" x14ac:dyDescent="0.25">
      <c r="A684" s="2">
        <v>25</v>
      </c>
    </row>
    <row r="685" spans="1:1" x14ac:dyDescent="0.25">
      <c r="A685" s="2">
        <v>31</v>
      </c>
    </row>
    <row r="686" spans="1:1" x14ac:dyDescent="0.25">
      <c r="A686" s="2">
        <v>48</v>
      </c>
    </row>
    <row r="687" spans="1:1" x14ac:dyDescent="0.25">
      <c r="A687" s="2">
        <v>74</v>
      </c>
    </row>
    <row r="688" spans="1:1" x14ac:dyDescent="0.25">
      <c r="A688" s="2">
        <v>164</v>
      </c>
    </row>
    <row r="689" spans="1:1" x14ac:dyDescent="0.25">
      <c r="A689" s="2">
        <v>53</v>
      </c>
    </row>
    <row r="690" spans="1:1" x14ac:dyDescent="0.25">
      <c r="A690" s="2">
        <v>128</v>
      </c>
    </row>
    <row r="691" spans="1:1" x14ac:dyDescent="0.25">
      <c r="A691" s="2">
        <v>48</v>
      </c>
    </row>
    <row r="692" spans="1:1" x14ac:dyDescent="0.25">
      <c r="A692" s="2">
        <v>28</v>
      </c>
    </row>
    <row r="693" spans="1:1" x14ac:dyDescent="0.25">
      <c r="A693" s="2">
        <v>64</v>
      </c>
    </row>
    <row r="694" spans="1:1" x14ac:dyDescent="0.25">
      <c r="A694" s="2">
        <v>62</v>
      </c>
    </row>
    <row r="695" spans="1:1" x14ac:dyDescent="0.25">
      <c r="A695" s="2">
        <v>28</v>
      </c>
    </row>
    <row r="696" spans="1:1" x14ac:dyDescent="0.25">
      <c r="A696" s="2">
        <v>21</v>
      </c>
    </row>
    <row r="697" spans="1:1" x14ac:dyDescent="0.25">
      <c r="A697" s="2">
        <v>26</v>
      </c>
    </row>
    <row r="698" spans="1:1" x14ac:dyDescent="0.25">
      <c r="A698" s="2">
        <v>64</v>
      </c>
    </row>
    <row r="699" spans="1:1" x14ac:dyDescent="0.25">
      <c r="A699" s="2">
        <v>46</v>
      </c>
    </row>
    <row r="700" spans="1:1" x14ac:dyDescent="0.25">
      <c r="A700" s="2">
        <v>199</v>
      </c>
    </row>
    <row r="701" spans="1:1" x14ac:dyDescent="0.25">
      <c r="A701" s="2">
        <v>64</v>
      </c>
    </row>
    <row r="702" spans="1:1" x14ac:dyDescent="0.25">
      <c r="A702" s="2">
        <v>215</v>
      </c>
    </row>
    <row r="703" spans="1:1" x14ac:dyDescent="0.25">
      <c r="A703" s="2">
        <v>88</v>
      </c>
    </row>
    <row r="704" spans="1:1" x14ac:dyDescent="0.25">
      <c r="A704" s="2">
        <v>58</v>
      </c>
    </row>
    <row r="705" spans="1:1" x14ac:dyDescent="0.25">
      <c r="A705" s="2">
        <v>62</v>
      </c>
    </row>
    <row r="706" spans="1:1" x14ac:dyDescent="0.25">
      <c r="A706" s="2">
        <v>103</v>
      </c>
    </row>
    <row r="707" spans="1:1" x14ac:dyDescent="0.25">
      <c r="A707" s="2">
        <v>72</v>
      </c>
    </row>
    <row r="708" spans="1:1" x14ac:dyDescent="0.25">
      <c r="A708" s="2">
        <v>69</v>
      </c>
    </row>
    <row r="709" spans="1:1" x14ac:dyDescent="0.25">
      <c r="A709" s="2">
        <v>65</v>
      </c>
    </row>
    <row r="710" spans="1:1" x14ac:dyDescent="0.25">
      <c r="A710" s="2">
        <v>49</v>
      </c>
    </row>
    <row r="711" spans="1:1" x14ac:dyDescent="0.25">
      <c r="A711" s="2">
        <v>82</v>
      </c>
    </row>
    <row r="712" spans="1:1" x14ac:dyDescent="0.25">
      <c r="A712" s="2">
        <v>33</v>
      </c>
    </row>
    <row r="713" spans="1:1" x14ac:dyDescent="0.25">
      <c r="A713" s="2">
        <v>66</v>
      </c>
    </row>
    <row r="714" spans="1:1" x14ac:dyDescent="0.25">
      <c r="A714" s="2">
        <v>82</v>
      </c>
    </row>
    <row r="715" spans="1:1" x14ac:dyDescent="0.25">
      <c r="A715" s="2">
        <v>59</v>
      </c>
    </row>
    <row r="716" spans="1:1" x14ac:dyDescent="0.25">
      <c r="A716" s="2">
        <v>32</v>
      </c>
    </row>
    <row r="717" spans="1:1" x14ac:dyDescent="0.25">
      <c r="A717" s="2">
        <v>49</v>
      </c>
    </row>
    <row r="718" spans="1:1" x14ac:dyDescent="0.25">
      <c r="A718" s="2">
        <v>80</v>
      </c>
    </row>
    <row r="719" spans="1:1" x14ac:dyDescent="0.25">
      <c r="A719" s="2">
        <v>61</v>
      </c>
    </row>
    <row r="720" spans="1:1" x14ac:dyDescent="0.25">
      <c r="A720" s="2">
        <v>37</v>
      </c>
    </row>
    <row r="721" spans="1:1" x14ac:dyDescent="0.25">
      <c r="A721" s="2">
        <v>47</v>
      </c>
    </row>
    <row r="722" spans="1:1" x14ac:dyDescent="0.25">
      <c r="A722" s="2">
        <v>59</v>
      </c>
    </row>
    <row r="723" spans="1:1" x14ac:dyDescent="0.25">
      <c r="A723" s="2">
        <v>37</v>
      </c>
    </row>
    <row r="724" spans="1:1" x14ac:dyDescent="0.25">
      <c r="A724" s="2">
        <v>38</v>
      </c>
    </row>
    <row r="725" spans="1:1" x14ac:dyDescent="0.25">
      <c r="A725" s="2">
        <v>83</v>
      </c>
    </row>
    <row r="726" spans="1:1" x14ac:dyDescent="0.25">
      <c r="A726" s="2">
        <v>45</v>
      </c>
    </row>
    <row r="727" spans="1:1" x14ac:dyDescent="0.25">
      <c r="A727" s="2">
        <v>63</v>
      </c>
    </row>
    <row r="728" spans="1:1" x14ac:dyDescent="0.25">
      <c r="A728" s="2">
        <v>75</v>
      </c>
    </row>
    <row r="729" spans="1:1" x14ac:dyDescent="0.25">
      <c r="A729" s="2">
        <v>42</v>
      </c>
    </row>
    <row r="730" spans="1:1" x14ac:dyDescent="0.25">
      <c r="A730" s="2">
        <v>69</v>
      </c>
    </row>
    <row r="731" spans="1:1" x14ac:dyDescent="0.25">
      <c r="A731" s="2">
        <v>47</v>
      </c>
    </row>
    <row r="732" spans="1:1" x14ac:dyDescent="0.25">
      <c r="A732" s="2">
        <v>50</v>
      </c>
    </row>
    <row r="733" spans="1:1" x14ac:dyDescent="0.25">
      <c r="A733" s="2">
        <v>70</v>
      </c>
    </row>
    <row r="734" spans="1:1" x14ac:dyDescent="0.25">
      <c r="A734" s="2">
        <v>82</v>
      </c>
    </row>
    <row r="735" spans="1:1" x14ac:dyDescent="0.25">
      <c r="A735" s="2">
        <v>41</v>
      </c>
    </row>
    <row r="736" spans="1:1" x14ac:dyDescent="0.25">
      <c r="A736" s="2">
        <v>51</v>
      </c>
    </row>
    <row r="737" spans="1:1" x14ac:dyDescent="0.25">
      <c r="A737" s="2">
        <v>85</v>
      </c>
    </row>
    <row r="738" spans="1:1" x14ac:dyDescent="0.25">
      <c r="A738" s="2">
        <v>66</v>
      </c>
    </row>
    <row r="739" spans="1:1" x14ac:dyDescent="0.25">
      <c r="A739" s="2">
        <v>86</v>
      </c>
    </row>
    <row r="740" spans="1:1" x14ac:dyDescent="0.25">
      <c r="A740" s="2">
        <v>47</v>
      </c>
    </row>
    <row r="741" spans="1:1" x14ac:dyDescent="0.25">
      <c r="A741" s="2">
        <v>46</v>
      </c>
    </row>
    <row r="742" spans="1:1" x14ac:dyDescent="0.25">
      <c r="A742" s="2">
        <v>30</v>
      </c>
    </row>
    <row r="743" spans="1:1" x14ac:dyDescent="0.25">
      <c r="A743" s="2">
        <v>38</v>
      </c>
    </row>
    <row r="744" spans="1:1" x14ac:dyDescent="0.25">
      <c r="A744" s="2">
        <v>79</v>
      </c>
    </row>
    <row r="745" spans="1:1" x14ac:dyDescent="0.25">
      <c r="A745" s="2">
        <v>55</v>
      </c>
    </row>
    <row r="746" spans="1:1" x14ac:dyDescent="0.25">
      <c r="A746" s="2">
        <v>30</v>
      </c>
    </row>
    <row r="747" spans="1:1" x14ac:dyDescent="0.25">
      <c r="A747" s="2">
        <v>77</v>
      </c>
    </row>
    <row r="748" spans="1:1" x14ac:dyDescent="0.25">
      <c r="A748" s="2">
        <v>132</v>
      </c>
    </row>
    <row r="749" spans="1:1" x14ac:dyDescent="0.25">
      <c r="A749" s="2">
        <v>228</v>
      </c>
    </row>
    <row r="750" spans="1:1" x14ac:dyDescent="0.25">
      <c r="A750" s="2">
        <v>100</v>
      </c>
    </row>
    <row r="751" spans="1:1" x14ac:dyDescent="0.25">
      <c r="A751" s="2">
        <v>161</v>
      </c>
    </row>
    <row r="752" spans="1:1" x14ac:dyDescent="0.25">
      <c r="A752" s="2">
        <v>232</v>
      </c>
    </row>
    <row r="753" spans="1:1" x14ac:dyDescent="0.25">
      <c r="A753" s="2">
        <v>29</v>
      </c>
    </row>
    <row r="754" spans="1:1" x14ac:dyDescent="0.25">
      <c r="A754" s="2">
        <v>155</v>
      </c>
    </row>
    <row r="755" spans="1:1" x14ac:dyDescent="0.25">
      <c r="A755" s="2">
        <v>100</v>
      </c>
    </row>
    <row r="756" spans="1:1" x14ac:dyDescent="0.25">
      <c r="A756" s="2">
        <v>43</v>
      </c>
    </row>
    <row r="757" spans="1:1" x14ac:dyDescent="0.25">
      <c r="A757" s="2">
        <v>214</v>
      </c>
    </row>
    <row r="758" spans="1:1" x14ac:dyDescent="0.25">
      <c r="A758" s="2">
        <v>32</v>
      </c>
    </row>
    <row r="759" spans="1:1" x14ac:dyDescent="0.25">
      <c r="A759" s="2">
        <v>87</v>
      </c>
    </row>
    <row r="760" spans="1:1" x14ac:dyDescent="0.25">
      <c r="A760" s="2">
        <v>35</v>
      </c>
    </row>
    <row r="761" spans="1:1" x14ac:dyDescent="0.25">
      <c r="A761" s="2">
        <v>62</v>
      </c>
    </row>
    <row r="762" spans="1:1" x14ac:dyDescent="0.25">
      <c r="A762" s="2">
        <v>60</v>
      </c>
    </row>
    <row r="763" spans="1:1" x14ac:dyDescent="0.25">
      <c r="A763" s="2">
        <v>81</v>
      </c>
    </row>
    <row r="764" spans="1:1" x14ac:dyDescent="0.25">
      <c r="A764" s="2">
        <v>67</v>
      </c>
    </row>
    <row r="765" spans="1:1" x14ac:dyDescent="0.25">
      <c r="A765" s="2">
        <v>69</v>
      </c>
    </row>
    <row r="766" spans="1:1" x14ac:dyDescent="0.25">
      <c r="A766" s="2">
        <v>64</v>
      </c>
    </row>
    <row r="767" spans="1:1" x14ac:dyDescent="0.25">
      <c r="A767" s="2">
        <v>69</v>
      </c>
    </row>
    <row r="768" spans="1:1" x14ac:dyDescent="0.25">
      <c r="A768" s="2">
        <v>98</v>
      </c>
    </row>
    <row r="769" spans="1:1" x14ac:dyDescent="0.25">
      <c r="A769" s="2">
        <v>51</v>
      </c>
    </row>
    <row r="770" spans="1:1" x14ac:dyDescent="0.25">
      <c r="A770" s="2">
        <v>230</v>
      </c>
    </row>
    <row r="771" spans="1:1" x14ac:dyDescent="0.25">
      <c r="A771" s="2">
        <v>95</v>
      </c>
    </row>
    <row r="772" spans="1:1" x14ac:dyDescent="0.25">
      <c r="A772" s="2">
        <v>47</v>
      </c>
    </row>
    <row r="773" spans="1:1" x14ac:dyDescent="0.25">
      <c r="A773" s="2">
        <v>25</v>
      </c>
    </row>
    <row r="774" spans="1:1" x14ac:dyDescent="0.25">
      <c r="A774" s="2">
        <v>92</v>
      </c>
    </row>
    <row r="775" spans="1:1" x14ac:dyDescent="0.25">
      <c r="A775" s="2">
        <v>30</v>
      </c>
    </row>
    <row r="776" spans="1:1" x14ac:dyDescent="0.25">
      <c r="A776" s="2">
        <v>35</v>
      </c>
    </row>
    <row r="777" spans="1:1" x14ac:dyDescent="0.25">
      <c r="A777" s="2">
        <v>48</v>
      </c>
    </row>
    <row r="778" spans="1:1" x14ac:dyDescent="0.25">
      <c r="A778" s="2">
        <v>44</v>
      </c>
    </row>
    <row r="779" spans="1:1" x14ac:dyDescent="0.25">
      <c r="A779" s="2">
        <v>22</v>
      </c>
    </row>
    <row r="780" spans="1:1" x14ac:dyDescent="0.25">
      <c r="A780" s="2">
        <v>35</v>
      </c>
    </row>
    <row r="781" spans="1:1" x14ac:dyDescent="0.25">
      <c r="A781" s="2">
        <v>30</v>
      </c>
    </row>
    <row r="782" spans="1:1" x14ac:dyDescent="0.25">
      <c r="A782" s="2">
        <v>39</v>
      </c>
    </row>
    <row r="783" spans="1:1" x14ac:dyDescent="0.25">
      <c r="A783" s="2">
        <v>24</v>
      </c>
    </row>
    <row r="784" spans="1:1" x14ac:dyDescent="0.25">
      <c r="A784" s="2">
        <v>34</v>
      </c>
    </row>
    <row r="785" spans="1:1" x14ac:dyDescent="0.25">
      <c r="A785" s="2">
        <v>53</v>
      </c>
    </row>
    <row r="786" spans="1:1" x14ac:dyDescent="0.25">
      <c r="A786" s="2">
        <v>70</v>
      </c>
    </row>
    <row r="787" spans="1:1" x14ac:dyDescent="0.25">
      <c r="A787" s="2">
        <v>103</v>
      </c>
    </row>
    <row r="788" spans="1:1" x14ac:dyDescent="0.25">
      <c r="A788" s="2">
        <v>64</v>
      </c>
    </row>
    <row r="789" spans="1:1" x14ac:dyDescent="0.25">
      <c r="A789" s="2">
        <v>129</v>
      </c>
    </row>
    <row r="790" spans="1:1" x14ac:dyDescent="0.25">
      <c r="A790" s="2">
        <v>130</v>
      </c>
    </row>
    <row r="791" spans="1:1" x14ac:dyDescent="0.25">
      <c r="A791" s="2">
        <v>55</v>
      </c>
    </row>
    <row r="792" spans="1:1" x14ac:dyDescent="0.25">
      <c r="A792" s="2">
        <v>55</v>
      </c>
    </row>
    <row r="793" spans="1:1" x14ac:dyDescent="0.25">
      <c r="A793" s="2">
        <v>35</v>
      </c>
    </row>
    <row r="794" spans="1:1" x14ac:dyDescent="0.25">
      <c r="A794" s="2">
        <v>42</v>
      </c>
    </row>
    <row r="795" spans="1:1" x14ac:dyDescent="0.25">
      <c r="A795" s="2">
        <v>56</v>
      </c>
    </row>
    <row r="796" spans="1:1" x14ac:dyDescent="0.25">
      <c r="A796" s="2">
        <v>100</v>
      </c>
    </row>
    <row r="797" spans="1:1" x14ac:dyDescent="0.25">
      <c r="A797" s="2">
        <v>112</v>
      </c>
    </row>
    <row r="798" spans="1:1" x14ac:dyDescent="0.25">
      <c r="A798" s="2">
        <v>52</v>
      </c>
    </row>
    <row r="799" spans="1:1" x14ac:dyDescent="0.25">
      <c r="A799" s="2">
        <v>70</v>
      </c>
    </row>
    <row r="800" spans="1:1" x14ac:dyDescent="0.25">
      <c r="A800" s="2">
        <v>45</v>
      </c>
    </row>
    <row r="801" spans="1:1" x14ac:dyDescent="0.25">
      <c r="A801" s="2">
        <v>123</v>
      </c>
    </row>
  </sheetData>
  <mergeCells count="12">
    <mergeCell ref="S20:V20"/>
    <mergeCell ref="J5:L5"/>
    <mergeCell ref="J3:M3"/>
    <mergeCell ref="O3:R3"/>
    <mergeCell ref="O5:Q5"/>
    <mergeCell ref="S5:U5"/>
    <mergeCell ref="S3:V3"/>
    <mergeCell ref="A2:B2"/>
    <mergeCell ref="D2:E2"/>
    <mergeCell ref="G2:H2"/>
    <mergeCell ref="J20:M20"/>
    <mergeCell ref="O20:R20"/>
  </mergeCells>
  <pageMargins left="0.7" right="0.7" top="0.75" bottom="0.75" header="0.3" footer="0.3"/>
  <pageSetup orientation="portrait" horizontalDpi="4294967292"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L2333"/>
  <sheetViews>
    <sheetView topLeftCell="A19" workbookViewId="0">
      <selection activeCell="H18" sqref="H18"/>
    </sheetView>
  </sheetViews>
  <sheetFormatPr defaultRowHeight="15" x14ac:dyDescent="0.25"/>
  <cols>
    <col min="1" max="1" width="15.7109375" bestFit="1" customWidth="1"/>
    <col min="2" max="2" width="16.28515625" bestFit="1" customWidth="1"/>
    <col min="3" max="3" width="12" bestFit="1" customWidth="1"/>
    <col min="4" max="4" width="14.7109375" bestFit="1" customWidth="1"/>
    <col min="5" max="6" width="12" bestFit="1" customWidth="1"/>
    <col min="7" max="7" width="10" bestFit="1" customWidth="1"/>
    <col min="8" max="8" width="12" bestFit="1" customWidth="1"/>
    <col min="10" max="10" width="17.28515625" customWidth="1"/>
    <col min="11" max="11" width="12.7109375" bestFit="1" customWidth="1"/>
    <col min="12" max="12" width="12" bestFit="1" customWidth="1"/>
  </cols>
  <sheetData>
    <row r="2" spans="1:10" x14ac:dyDescent="0.25">
      <c r="A2" s="31"/>
      <c r="B2" s="31"/>
      <c r="D2" s="31"/>
      <c r="E2" s="31"/>
      <c r="G2" s="31"/>
      <c r="H2" s="31"/>
    </row>
    <row r="4" spans="1:10" x14ac:dyDescent="0.25">
      <c r="A4" s="4" t="s">
        <v>2421</v>
      </c>
      <c r="B4" s="4" t="s">
        <v>2336</v>
      </c>
    </row>
    <row r="5" spans="1:10" x14ac:dyDescent="0.25">
      <c r="B5" t="s">
        <v>11</v>
      </c>
      <c r="D5" t="s">
        <v>2352</v>
      </c>
      <c r="E5" t="s">
        <v>31</v>
      </c>
      <c r="G5" t="s">
        <v>2353</v>
      </c>
      <c r="H5" t="s">
        <v>2334</v>
      </c>
    </row>
    <row r="6" spans="1:10" x14ac:dyDescent="0.25">
      <c r="A6" s="4" t="s">
        <v>2333</v>
      </c>
      <c r="B6" t="s">
        <v>2419</v>
      </c>
      <c r="C6" t="s">
        <v>2420</v>
      </c>
      <c r="E6" t="s">
        <v>2419</v>
      </c>
      <c r="F6" t="s">
        <v>2420</v>
      </c>
    </row>
    <row r="7" spans="1:10" x14ac:dyDescent="0.25">
      <c r="A7" s="5">
        <v>1</v>
      </c>
      <c r="B7" s="7">
        <v>74.235294117647058</v>
      </c>
      <c r="C7" s="7">
        <v>72.994094488188978</v>
      </c>
      <c r="D7" s="7">
        <v>73.444165621079051</v>
      </c>
      <c r="E7" s="7">
        <v>22.25</v>
      </c>
      <c r="F7" s="7">
        <v>28.526785714285715</v>
      </c>
      <c r="G7" s="7">
        <v>27.919354838709676</v>
      </c>
      <c r="H7" s="7">
        <v>67.314875135722048</v>
      </c>
    </row>
    <row r="8" spans="1:10" x14ac:dyDescent="0.25">
      <c r="A8" s="5">
        <v>2</v>
      </c>
      <c r="B8" s="7">
        <v>68.829596412556057</v>
      </c>
      <c r="C8" s="7">
        <v>73.218527315914486</v>
      </c>
      <c r="D8" s="7">
        <v>71.698757763975152</v>
      </c>
      <c r="E8" s="7">
        <v>24.888888888888889</v>
      </c>
      <c r="F8" s="7">
        <v>30.13978494623656</v>
      </c>
      <c r="G8" s="7">
        <v>29.676470588235293</v>
      </c>
      <c r="H8" s="7">
        <v>65.953083109919575</v>
      </c>
    </row>
    <row r="9" spans="1:10" x14ac:dyDescent="0.25">
      <c r="A9" s="5">
        <v>3</v>
      </c>
      <c r="B9" s="7">
        <v>70.120772946859901</v>
      </c>
      <c r="C9" s="7">
        <v>71.274011299435031</v>
      </c>
      <c r="D9" s="7">
        <v>70.848484848484844</v>
      </c>
      <c r="E9" s="7">
        <v>30.272727272727273</v>
      </c>
      <c r="F9" s="7">
        <v>33.02469135802469</v>
      </c>
      <c r="G9" s="7">
        <v>32.695652173913047</v>
      </c>
      <c r="H9" s="7">
        <v>65.47320061255742</v>
      </c>
    </row>
    <row r="10" spans="1:10" x14ac:dyDescent="0.25">
      <c r="A10" s="5" t="s">
        <v>2334</v>
      </c>
      <c r="B10" s="7">
        <v>71.374130737134905</v>
      </c>
      <c r="C10" s="7">
        <v>72.593141075604052</v>
      </c>
      <c r="D10" s="7">
        <v>72.155344655344649</v>
      </c>
      <c r="E10" s="7">
        <v>25.75</v>
      </c>
      <c r="F10" s="7">
        <v>30.325174825174827</v>
      </c>
      <c r="G10" s="7">
        <v>29.864779874213838</v>
      </c>
      <c r="H10" s="7">
        <v>66.358620689655169</v>
      </c>
    </row>
    <row r="11" spans="1:10" x14ac:dyDescent="0.25">
      <c r="D11" s="2"/>
      <c r="E11" s="2"/>
      <c r="G11" s="2"/>
      <c r="H11" s="2"/>
    </row>
    <row r="12" spans="1:10" x14ac:dyDescent="0.25">
      <c r="D12" s="2"/>
      <c r="E12" s="2"/>
      <c r="G12" s="2"/>
      <c r="H12" s="2"/>
    </row>
    <row r="13" spans="1:10" x14ac:dyDescent="0.25">
      <c r="H13" s="2"/>
    </row>
    <row r="14" spans="1:10" x14ac:dyDescent="0.25">
      <c r="A14" s="32" t="s">
        <v>2422</v>
      </c>
      <c r="B14" s="32"/>
      <c r="C14" s="32"/>
      <c r="E14" s="32" t="s">
        <v>2423</v>
      </c>
      <c r="F14" s="32"/>
      <c r="G14" s="32"/>
      <c r="H14" s="32"/>
    </row>
    <row r="15" spans="1:10" x14ac:dyDescent="0.25">
      <c r="H15" s="2"/>
    </row>
    <row r="16" spans="1:10" x14ac:dyDescent="0.25">
      <c r="A16" t="s">
        <v>2348</v>
      </c>
      <c r="B16" t="s">
        <v>2349</v>
      </c>
      <c r="C16" t="s">
        <v>2350</v>
      </c>
      <c r="E16" t="s">
        <v>2348</v>
      </c>
      <c r="F16" t="s">
        <v>2349</v>
      </c>
      <c r="G16" t="s">
        <v>2350</v>
      </c>
      <c r="H16" s="2"/>
      <c r="J16" t="s">
        <v>2337</v>
      </c>
    </row>
    <row r="17" spans="1:12" ht="15.75" thickBot="1" x14ac:dyDescent="0.3">
      <c r="A17" s="2">
        <v>20</v>
      </c>
      <c r="B17" s="2">
        <v>26</v>
      </c>
      <c r="C17" s="2">
        <v>45</v>
      </c>
      <c r="E17" s="2">
        <v>39</v>
      </c>
      <c r="F17" s="2">
        <v>36</v>
      </c>
      <c r="G17" s="2">
        <v>40</v>
      </c>
      <c r="H17" s="2"/>
    </row>
    <row r="18" spans="1:12" x14ac:dyDescent="0.25">
      <c r="A18" s="2">
        <v>22</v>
      </c>
      <c r="B18" s="2">
        <v>22</v>
      </c>
      <c r="C18" s="2">
        <v>47</v>
      </c>
      <c r="E18" s="2">
        <v>33</v>
      </c>
      <c r="F18" s="2">
        <v>37</v>
      </c>
      <c r="G18" s="2">
        <v>38</v>
      </c>
      <c r="H18" s="2"/>
      <c r="J18" s="10"/>
      <c r="K18" s="10" t="s">
        <v>2424</v>
      </c>
      <c r="L18" s="10" t="s">
        <v>2425</v>
      </c>
    </row>
    <row r="19" spans="1:12" x14ac:dyDescent="0.25">
      <c r="A19" s="2">
        <v>24</v>
      </c>
      <c r="B19" s="2">
        <v>25</v>
      </c>
      <c r="C19" s="2">
        <v>20</v>
      </c>
      <c r="E19" s="2">
        <v>31</v>
      </c>
      <c r="F19" s="2">
        <v>27</v>
      </c>
      <c r="G19" s="2">
        <v>34</v>
      </c>
      <c r="H19" s="2"/>
      <c r="J19" t="s">
        <v>2338</v>
      </c>
      <c r="K19" s="7">
        <v>22.25</v>
      </c>
      <c r="L19" s="7">
        <v>28.526785714285715</v>
      </c>
    </row>
    <row r="20" spans="1:12" x14ac:dyDescent="0.25">
      <c r="A20" s="2">
        <v>23</v>
      </c>
      <c r="B20" s="2">
        <v>25</v>
      </c>
      <c r="C20" s="2">
        <v>34</v>
      </c>
      <c r="E20" s="2">
        <v>27</v>
      </c>
      <c r="F20" s="2">
        <v>28</v>
      </c>
      <c r="G20" s="2">
        <v>34</v>
      </c>
      <c r="H20" s="2"/>
      <c r="J20" t="s">
        <v>2339</v>
      </c>
      <c r="K20" s="7">
        <v>3.8409090909090908</v>
      </c>
      <c r="L20" s="7">
        <v>34.269546332046353</v>
      </c>
    </row>
    <row r="21" spans="1:12" x14ac:dyDescent="0.25">
      <c r="A21" s="2">
        <v>20</v>
      </c>
      <c r="B21" s="2">
        <v>24</v>
      </c>
      <c r="C21" s="2">
        <v>21</v>
      </c>
      <c r="E21" s="2">
        <v>47</v>
      </c>
      <c r="F21" s="2">
        <v>29</v>
      </c>
      <c r="G21" s="2">
        <v>25</v>
      </c>
      <c r="H21" s="2"/>
      <c r="J21" t="s">
        <v>2340</v>
      </c>
      <c r="K21">
        <v>12</v>
      </c>
      <c r="L21">
        <v>112</v>
      </c>
    </row>
    <row r="22" spans="1:12" x14ac:dyDescent="0.25">
      <c r="A22" s="2">
        <v>25</v>
      </c>
      <c r="B22" s="2">
        <v>25</v>
      </c>
      <c r="C22" s="2">
        <v>23</v>
      </c>
      <c r="E22" s="2">
        <v>33</v>
      </c>
      <c r="F22" s="2">
        <v>36</v>
      </c>
      <c r="G22" s="2">
        <v>33</v>
      </c>
      <c r="H22" s="2"/>
      <c r="J22" t="s">
        <v>2341</v>
      </c>
      <c r="K22">
        <v>0</v>
      </c>
    </row>
    <row r="23" spans="1:12" x14ac:dyDescent="0.25">
      <c r="A23" s="2">
        <v>21</v>
      </c>
      <c r="B23" s="2">
        <v>25</v>
      </c>
      <c r="C23" s="2">
        <v>36</v>
      </c>
      <c r="E23" s="2">
        <v>35</v>
      </c>
      <c r="F23" s="2">
        <v>26</v>
      </c>
      <c r="G23" s="2">
        <v>36</v>
      </c>
      <c r="H23" s="2"/>
      <c r="J23" t="s">
        <v>2342</v>
      </c>
      <c r="K23">
        <v>39</v>
      </c>
    </row>
    <row r="24" spans="1:12" x14ac:dyDescent="0.25">
      <c r="A24" s="2">
        <v>26</v>
      </c>
      <c r="B24" s="2">
        <v>25</v>
      </c>
      <c r="C24" s="2">
        <v>31</v>
      </c>
      <c r="E24" s="2">
        <v>32</v>
      </c>
      <c r="F24" s="2">
        <v>29</v>
      </c>
      <c r="G24" s="2">
        <v>25</v>
      </c>
      <c r="H24" s="2"/>
      <c r="J24" t="s">
        <v>2343</v>
      </c>
      <c r="K24">
        <v>-7.9328904535095655</v>
      </c>
    </row>
    <row r="25" spans="1:12" x14ac:dyDescent="0.25">
      <c r="A25" s="2">
        <v>21</v>
      </c>
      <c r="B25" s="2">
        <v>27</v>
      </c>
      <c r="C25" s="2">
        <v>22</v>
      </c>
      <c r="E25" s="2">
        <v>41</v>
      </c>
      <c r="F25" s="2">
        <v>36</v>
      </c>
      <c r="G25" s="2">
        <v>25</v>
      </c>
      <c r="H25" s="2"/>
      <c r="J25" t="s">
        <v>2344</v>
      </c>
      <c r="K25">
        <v>5.8180645485694264E-10</v>
      </c>
    </row>
    <row r="26" spans="1:12" x14ac:dyDescent="0.25">
      <c r="A26" s="2">
        <v>21</v>
      </c>
      <c r="C26" s="2">
        <v>21</v>
      </c>
      <c r="E26" s="2">
        <v>23</v>
      </c>
      <c r="F26" s="2">
        <v>42</v>
      </c>
      <c r="G26" s="2">
        <v>21</v>
      </c>
      <c r="H26" s="2"/>
      <c r="J26" t="s">
        <v>2345</v>
      </c>
      <c r="K26">
        <v>1.6848751217112248</v>
      </c>
    </row>
    <row r="27" spans="1:12" x14ac:dyDescent="0.25">
      <c r="A27" s="2">
        <v>21</v>
      </c>
      <c r="C27" s="2">
        <v>33</v>
      </c>
      <c r="E27" s="2">
        <v>38</v>
      </c>
      <c r="F27" s="2">
        <v>23</v>
      </c>
      <c r="G27" s="2">
        <v>32</v>
      </c>
      <c r="H27" s="2"/>
      <c r="J27" t="s">
        <v>2346</v>
      </c>
      <c r="K27">
        <v>1.1636129097138853E-9</v>
      </c>
    </row>
    <row r="28" spans="1:12" ht="15.75" thickBot="1" x14ac:dyDescent="0.3">
      <c r="A28" s="2">
        <v>23</v>
      </c>
      <c r="C28" s="2"/>
      <c r="E28" s="2">
        <v>23</v>
      </c>
      <c r="F28" s="2">
        <v>39</v>
      </c>
      <c r="G28" s="2">
        <v>21</v>
      </c>
      <c r="H28" s="2"/>
      <c r="J28" s="9" t="s">
        <v>2347</v>
      </c>
      <c r="K28" s="9">
        <v>2.0226909200367595</v>
      </c>
      <c r="L28" s="9"/>
    </row>
    <row r="29" spans="1:12" x14ac:dyDescent="0.25">
      <c r="C29" s="2"/>
      <c r="E29" s="2">
        <v>37</v>
      </c>
      <c r="F29" s="2">
        <v>28</v>
      </c>
      <c r="G29" s="2">
        <v>23</v>
      </c>
      <c r="H29" s="2"/>
    </row>
    <row r="30" spans="1:12" x14ac:dyDescent="0.25">
      <c r="C30" s="2"/>
      <c r="E30" s="2">
        <v>40</v>
      </c>
      <c r="F30" s="2">
        <v>40</v>
      </c>
      <c r="G30" s="2">
        <v>24</v>
      </c>
      <c r="H30" s="2"/>
    </row>
    <row r="31" spans="1:12" x14ac:dyDescent="0.25">
      <c r="C31" s="2"/>
      <c r="E31" s="2">
        <v>25</v>
      </c>
      <c r="F31" s="2">
        <v>32</v>
      </c>
      <c r="G31" s="2">
        <v>20</v>
      </c>
      <c r="H31" s="2"/>
    </row>
    <row r="32" spans="1:12" x14ac:dyDescent="0.25">
      <c r="C32" s="2"/>
      <c r="E32" s="2">
        <v>20</v>
      </c>
      <c r="F32" s="2">
        <v>33</v>
      </c>
      <c r="G32" s="2">
        <v>46</v>
      </c>
      <c r="H32" s="2"/>
    </row>
    <row r="33" spans="3:8" x14ac:dyDescent="0.25">
      <c r="C33" s="2"/>
      <c r="E33" s="2">
        <v>41</v>
      </c>
      <c r="F33" s="2">
        <v>40</v>
      </c>
      <c r="G33" s="2">
        <v>56</v>
      </c>
      <c r="H33" s="2"/>
    </row>
    <row r="34" spans="3:8" x14ac:dyDescent="0.25">
      <c r="C34" s="2"/>
      <c r="E34" s="2">
        <v>28</v>
      </c>
      <c r="F34" s="2">
        <v>21</v>
      </c>
      <c r="G34" s="2">
        <v>39</v>
      </c>
      <c r="H34" s="2"/>
    </row>
    <row r="35" spans="3:8" x14ac:dyDescent="0.25">
      <c r="C35" s="2"/>
      <c r="E35" s="2">
        <v>33</v>
      </c>
      <c r="F35" s="2">
        <v>40</v>
      </c>
      <c r="G35" s="2">
        <v>34</v>
      </c>
      <c r="H35" s="2"/>
    </row>
    <row r="36" spans="3:8" x14ac:dyDescent="0.25">
      <c r="C36" s="2"/>
      <c r="E36" s="2">
        <v>21</v>
      </c>
      <c r="F36" s="2">
        <v>34</v>
      </c>
      <c r="G36" s="2">
        <v>51</v>
      </c>
      <c r="H36" s="2"/>
    </row>
    <row r="37" spans="3:8" x14ac:dyDescent="0.25">
      <c r="C37" s="2"/>
      <c r="E37" s="2">
        <v>23</v>
      </c>
      <c r="F37" s="2">
        <v>28</v>
      </c>
      <c r="G37" s="2">
        <v>56</v>
      </c>
      <c r="H37" s="2"/>
    </row>
    <row r="38" spans="3:8" x14ac:dyDescent="0.25">
      <c r="C38" s="2"/>
      <c r="E38" s="2">
        <v>24</v>
      </c>
      <c r="F38" s="2">
        <v>21</v>
      </c>
      <c r="G38" s="2">
        <v>49</v>
      </c>
      <c r="H38" s="2"/>
    </row>
    <row r="39" spans="3:8" x14ac:dyDescent="0.25">
      <c r="C39" s="2"/>
      <c r="E39" s="2">
        <v>24</v>
      </c>
      <c r="F39" s="2">
        <v>24</v>
      </c>
      <c r="G39" s="2">
        <v>23</v>
      </c>
      <c r="H39" s="2"/>
    </row>
    <row r="40" spans="3:8" x14ac:dyDescent="0.25">
      <c r="C40" s="2"/>
      <c r="E40" s="2">
        <v>26</v>
      </c>
      <c r="F40" s="2">
        <v>21</v>
      </c>
      <c r="G40" s="2">
        <v>33</v>
      </c>
      <c r="H40" s="2"/>
    </row>
    <row r="41" spans="3:8" x14ac:dyDescent="0.25">
      <c r="C41" s="2"/>
      <c r="E41" s="2">
        <v>26</v>
      </c>
      <c r="F41" s="2">
        <v>26</v>
      </c>
      <c r="G41" s="2">
        <v>25</v>
      </c>
      <c r="H41" s="2"/>
    </row>
    <row r="42" spans="3:8" x14ac:dyDescent="0.25">
      <c r="C42" s="2"/>
      <c r="E42" s="2">
        <v>27</v>
      </c>
      <c r="F42" s="2">
        <v>31</v>
      </c>
      <c r="G42" s="2">
        <v>27</v>
      </c>
      <c r="H42" s="2"/>
    </row>
    <row r="43" spans="3:8" x14ac:dyDescent="0.25">
      <c r="C43" s="2"/>
      <c r="E43" s="2">
        <v>26</v>
      </c>
      <c r="F43" s="2">
        <v>29</v>
      </c>
      <c r="G43" s="2">
        <v>32</v>
      </c>
      <c r="H43" s="2"/>
    </row>
    <row r="44" spans="3:8" x14ac:dyDescent="0.25">
      <c r="C44" s="2"/>
      <c r="E44" s="2">
        <v>24</v>
      </c>
      <c r="F44" s="2">
        <v>20</v>
      </c>
      <c r="G44" s="2">
        <v>28</v>
      </c>
      <c r="H44" s="2"/>
    </row>
    <row r="45" spans="3:8" x14ac:dyDescent="0.25">
      <c r="C45" s="2"/>
      <c r="E45" s="2">
        <v>27</v>
      </c>
      <c r="F45" s="2">
        <v>34</v>
      </c>
      <c r="G45" s="2">
        <v>31</v>
      </c>
      <c r="H45" s="2"/>
    </row>
    <row r="46" spans="3:8" x14ac:dyDescent="0.25">
      <c r="C46" s="2"/>
      <c r="E46" s="2">
        <v>21</v>
      </c>
      <c r="F46" s="2">
        <v>34</v>
      </c>
      <c r="G46" s="2">
        <v>21</v>
      </c>
      <c r="H46" s="2"/>
    </row>
    <row r="47" spans="3:8" x14ac:dyDescent="0.25">
      <c r="C47" s="2"/>
      <c r="E47" s="2">
        <v>24</v>
      </c>
      <c r="F47" s="2">
        <v>20</v>
      </c>
      <c r="G47" s="2">
        <v>25</v>
      </c>
      <c r="H47" s="2"/>
    </row>
    <row r="48" spans="3:8" x14ac:dyDescent="0.25">
      <c r="C48" s="2"/>
      <c r="E48" s="2">
        <v>21</v>
      </c>
      <c r="F48" s="2">
        <v>23</v>
      </c>
      <c r="G48" s="2">
        <v>29</v>
      </c>
      <c r="H48" s="2"/>
    </row>
    <row r="49" spans="3:8" x14ac:dyDescent="0.25">
      <c r="C49" s="2"/>
      <c r="E49" s="2">
        <v>24</v>
      </c>
      <c r="F49" s="2">
        <v>34</v>
      </c>
      <c r="G49" s="2">
        <v>28</v>
      </c>
      <c r="H49" s="2"/>
    </row>
    <row r="50" spans="3:8" x14ac:dyDescent="0.25">
      <c r="C50" s="2"/>
      <c r="E50" s="2">
        <v>23</v>
      </c>
      <c r="F50" s="2">
        <v>35</v>
      </c>
      <c r="G50" s="2">
        <v>27</v>
      </c>
      <c r="H50" s="2"/>
    </row>
    <row r="51" spans="3:8" x14ac:dyDescent="0.25">
      <c r="C51" s="2"/>
      <c r="E51" s="2">
        <v>27</v>
      </c>
      <c r="F51" s="2">
        <v>24</v>
      </c>
      <c r="G51" s="2">
        <v>26</v>
      </c>
      <c r="H51" s="2"/>
    </row>
    <row r="52" spans="3:8" x14ac:dyDescent="0.25">
      <c r="C52" s="2"/>
      <c r="E52" s="2">
        <v>35</v>
      </c>
      <c r="F52" s="2">
        <v>31</v>
      </c>
      <c r="G52" s="2">
        <v>33</v>
      </c>
      <c r="H52" s="2"/>
    </row>
    <row r="53" spans="3:8" x14ac:dyDescent="0.25">
      <c r="C53" s="2"/>
      <c r="E53" s="2">
        <v>31</v>
      </c>
      <c r="F53" s="2">
        <v>28</v>
      </c>
      <c r="G53" s="2">
        <v>27</v>
      </c>
      <c r="H53" s="2"/>
    </row>
    <row r="54" spans="3:8" x14ac:dyDescent="0.25">
      <c r="C54" s="2"/>
      <c r="E54" s="2">
        <v>20</v>
      </c>
      <c r="F54" s="2">
        <v>31</v>
      </c>
      <c r="G54" s="2">
        <v>26</v>
      </c>
      <c r="H54" s="2"/>
    </row>
    <row r="55" spans="3:8" x14ac:dyDescent="0.25">
      <c r="C55" s="2"/>
      <c r="E55" s="2">
        <v>22</v>
      </c>
      <c r="F55" s="2">
        <v>27</v>
      </c>
      <c r="G55" s="2">
        <v>25</v>
      </c>
      <c r="H55" s="2"/>
    </row>
    <row r="56" spans="3:8" x14ac:dyDescent="0.25">
      <c r="C56" s="2"/>
      <c r="E56" s="2">
        <v>22</v>
      </c>
      <c r="F56" s="2">
        <v>28</v>
      </c>
      <c r="G56" s="2">
        <v>22</v>
      </c>
      <c r="H56" s="2"/>
    </row>
    <row r="57" spans="3:8" x14ac:dyDescent="0.25">
      <c r="C57" s="2"/>
      <c r="E57" s="2">
        <v>21</v>
      </c>
      <c r="F57" s="2">
        <v>26</v>
      </c>
      <c r="G57" s="2">
        <v>22</v>
      </c>
      <c r="H57" s="2"/>
    </row>
    <row r="58" spans="3:8" x14ac:dyDescent="0.25">
      <c r="C58" s="2"/>
      <c r="E58" s="2">
        <v>34</v>
      </c>
      <c r="F58" s="2">
        <v>24</v>
      </c>
      <c r="G58" s="2">
        <v>32</v>
      </c>
      <c r="H58" s="2"/>
    </row>
    <row r="59" spans="3:8" x14ac:dyDescent="0.25">
      <c r="C59" s="2"/>
      <c r="E59" s="2">
        <v>22</v>
      </c>
      <c r="F59" s="2">
        <v>35</v>
      </c>
      <c r="G59" s="2">
        <v>29</v>
      </c>
      <c r="H59" s="2"/>
    </row>
    <row r="60" spans="3:8" x14ac:dyDescent="0.25">
      <c r="C60" s="2"/>
      <c r="E60" s="2">
        <v>32</v>
      </c>
      <c r="F60" s="2">
        <v>26</v>
      </c>
      <c r="G60" s="2">
        <v>27</v>
      </c>
      <c r="H60" s="2"/>
    </row>
    <row r="61" spans="3:8" x14ac:dyDescent="0.25">
      <c r="C61" s="2"/>
      <c r="E61" s="2">
        <v>27</v>
      </c>
      <c r="F61" s="2">
        <v>34</v>
      </c>
      <c r="G61" s="2">
        <v>22</v>
      </c>
      <c r="H61" s="2"/>
    </row>
    <row r="62" spans="3:8" x14ac:dyDescent="0.25">
      <c r="C62" s="2"/>
      <c r="E62" s="2">
        <v>34</v>
      </c>
      <c r="F62" s="2">
        <v>27</v>
      </c>
      <c r="G62" s="2">
        <v>21</v>
      </c>
      <c r="H62" s="2"/>
    </row>
    <row r="63" spans="3:8" x14ac:dyDescent="0.25">
      <c r="C63" s="2"/>
      <c r="E63" s="2">
        <v>29</v>
      </c>
      <c r="F63" s="2">
        <v>27</v>
      </c>
      <c r="G63" s="2">
        <v>21</v>
      </c>
      <c r="H63" s="2"/>
    </row>
    <row r="64" spans="3:8" x14ac:dyDescent="0.25">
      <c r="C64" s="2"/>
      <c r="E64" s="2">
        <v>23</v>
      </c>
      <c r="F64" s="2">
        <v>27</v>
      </c>
      <c r="G64" s="2">
        <v>59</v>
      </c>
      <c r="H64" s="2"/>
    </row>
    <row r="65" spans="3:8" x14ac:dyDescent="0.25">
      <c r="C65" s="2"/>
      <c r="E65" s="2">
        <v>24</v>
      </c>
      <c r="F65" s="2">
        <v>35</v>
      </c>
      <c r="G65" s="2">
        <v>45</v>
      </c>
      <c r="H65" s="2"/>
    </row>
    <row r="66" spans="3:8" x14ac:dyDescent="0.25">
      <c r="C66" s="2"/>
      <c r="E66" s="2">
        <v>34</v>
      </c>
      <c r="F66" s="2">
        <v>31</v>
      </c>
      <c r="G66" s="2">
        <v>43</v>
      </c>
      <c r="H66" s="2"/>
    </row>
    <row r="67" spans="3:8" x14ac:dyDescent="0.25">
      <c r="C67" s="2"/>
      <c r="E67" s="2">
        <v>36</v>
      </c>
      <c r="F67" s="2">
        <v>22</v>
      </c>
      <c r="G67" s="2">
        <v>33</v>
      </c>
      <c r="H67" s="2"/>
    </row>
    <row r="68" spans="3:8" x14ac:dyDescent="0.25">
      <c r="C68" s="2"/>
      <c r="E68" s="2">
        <v>24</v>
      </c>
      <c r="F68" s="2">
        <v>28</v>
      </c>
      <c r="G68" s="2">
        <v>54</v>
      </c>
      <c r="H68" s="2"/>
    </row>
    <row r="69" spans="3:8" x14ac:dyDescent="0.25">
      <c r="C69" s="2"/>
      <c r="E69" s="2">
        <v>33</v>
      </c>
      <c r="F69" s="2">
        <v>24</v>
      </c>
      <c r="G69" s="2">
        <v>59</v>
      </c>
      <c r="H69" s="2"/>
    </row>
    <row r="70" spans="3:8" x14ac:dyDescent="0.25">
      <c r="C70" s="2"/>
      <c r="E70" s="2">
        <v>30</v>
      </c>
      <c r="F70" s="2">
        <v>35</v>
      </c>
      <c r="G70" s="2">
        <v>28</v>
      </c>
      <c r="H70" s="2"/>
    </row>
    <row r="71" spans="3:8" x14ac:dyDescent="0.25">
      <c r="C71" s="2"/>
      <c r="E71" s="2">
        <v>32</v>
      </c>
      <c r="F71" s="2">
        <v>30</v>
      </c>
      <c r="G71" s="2">
        <v>52</v>
      </c>
      <c r="H71" s="2"/>
    </row>
    <row r="72" spans="3:8" x14ac:dyDescent="0.25">
      <c r="C72" s="2"/>
      <c r="E72" s="2">
        <v>23</v>
      </c>
      <c r="F72" s="2">
        <v>30</v>
      </c>
      <c r="G72" s="2">
        <v>47</v>
      </c>
      <c r="H72" s="2"/>
    </row>
    <row r="73" spans="3:8" x14ac:dyDescent="0.25">
      <c r="C73" s="2"/>
      <c r="E73" s="2">
        <v>26</v>
      </c>
      <c r="F73" s="2">
        <v>35</v>
      </c>
      <c r="G73" s="2">
        <v>29</v>
      </c>
      <c r="H73" s="2"/>
    </row>
    <row r="74" spans="3:8" x14ac:dyDescent="0.25">
      <c r="C74" s="2"/>
      <c r="E74" s="2">
        <v>35</v>
      </c>
      <c r="F74" s="2">
        <v>33</v>
      </c>
      <c r="G74" s="2">
        <v>53</v>
      </c>
      <c r="H74" s="2"/>
    </row>
    <row r="75" spans="3:8" x14ac:dyDescent="0.25">
      <c r="C75" s="2"/>
      <c r="E75" s="2">
        <v>36</v>
      </c>
      <c r="F75" s="2">
        <v>21</v>
      </c>
      <c r="G75" s="2">
        <v>22</v>
      </c>
      <c r="H75" s="2"/>
    </row>
    <row r="76" spans="3:8" x14ac:dyDescent="0.25">
      <c r="C76" s="2"/>
      <c r="E76" s="2">
        <v>29</v>
      </c>
      <c r="F76" s="2">
        <v>35</v>
      </c>
      <c r="G76" s="2">
        <v>58</v>
      </c>
      <c r="H76" s="2"/>
    </row>
    <row r="77" spans="3:8" x14ac:dyDescent="0.25">
      <c r="C77" s="2"/>
      <c r="E77" s="2">
        <v>26</v>
      </c>
      <c r="F77" s="2">
        <v>27</v>
      </c>
      <c r="G77" s="2">
        <v>37</v>
      </c>
      <c r="H77" s="2"/>
    </row>
    <row r="78" spans="3:8" x14ac:dyDescent="0.25">
      <c r="C78" s="2"/>
      <c r="E78" s="2">
        <v>26</v>
      </c>
      <c r="F78" s="2">
        <v>24</v>
      </c>
      <c r="G78" s="2">
        <v>20</v>
      </c>
      <c r="H78" s="2"/>
    </row>
    <row r="79" spans="3:8" x14ac:dyDescent="0.25">
      <c r="C79" s="2"/>
      <c r="E79" s="2">
        <v>24</v>
      </c>
      <c r="F79" s="2">
        <v>25</v>
      </c>
      <c r="G79" s="2">
        <v>26</v>
      </c>
      <c r="H79" s="2"/>
    </row>
    <row r="80" spans="3:8" x14ac:dyDescent="0.25">
      <c r="C80" s="2"/>
      <c r="E80" s="2">
        <v>26</v>
      </c>
      <c r="F80" s="2">
        <v>21</v>
      </c>
      <c r="G80" s="2">
        <v>37</v>
      </c>
      <c r="H80" s="2"/>
    </row>
    <row r="81" spans="3:8" x14ac:dyDescent="0.25">
      <c r="C81" s="2"/>
      <c r="E81" s="2">
        <v>29</v>
      </c>
      <c r="F81" s="2">
        <v>23</v>
      </c>
      <c r="G81" s="2">
        <v>21</v>
      </c>
      <c r="H81" s="2"/>
    </row>
    <row r="82" spans="3:8" x14ac:dyDescent="0.25">
      <c r="C82" s="2"/>
      <c r="E82" s="2">
        <v>32</v>
      </c>
      <c r="F82" s="2">
        <v>43</v>
      </c>
      <c r="G82" s="2">
        <v>27</v>
      </c>
      <c r="H82" s="2"/>
    </row>
    <row r="83" spans="3:8" x14ac:dyDescent="0.25">
      <c r="C83" s="2"/>
      <c r="E83" s="2">
        <v>32</v>
      </c>
      <c r="F83" s="2">
        <v>43</v>
      </c>
      <c r="G83" s="2">
        <v>31</v>
      </c>
      <c r="H83" s="2"/>
    </row>
    <row r="84" spans="3:8" x14ac:dyDescent="0.25">
      <c r="C84" s="2"/>
      <c r="E84" s="2">
        <v>29</v>
      </c>
      <c r="F84" s="2">
        <v>41</v>
      </c>
      <c r="G84" s="2">
        <v>31</v>
      </c>
      <c r="H84" s="2"/>
    </row>
    <row r="85" spans="3:8" x14ac:dyDescent="0.25">
      <c r="C85" s="2"/>
      <c r="E85" s="2">
        <v>20</v>
      </c>
      <c r="F85" s="2">
        <v>26</v>
      </c>
      <c r="G85" s="2">
        <v>32</v>
      </c>
      <c r="H85" s="2"/>
    </row>
    <row r="86" spans="3:8" x14ac:dyDescent="0.25">
      <c r="C86" s="2"/>
      <c r="E86" s="2">
        <v>31</v>
      </c>
      <c r="F86" s="2">
        <v>58</v>
      </c>
      <c r="G86" s="2">
        <v>23</v>
      </c>
      <c r="H86" s="2"/>
    </row>
    <row r="87" spans="3:8" x14ac:dyDescent="0.25">
      <c r="C87" s="2"/>
      <c r="E87" s="2">
        <v>20</v>
      </c>
      <c r="F87" s="2">
        <v>23</v>
      </c>
      <c r="G87" s="2">
        <v>33</v>
      </c>
      <c r="H87" s="2"/>
    </row>
    <row r="88" spans="3:8" x14ac:dyDescent="0.25">
      <c r="C88" s="2"/>
      <c r="E88" s="2">
        <v>34</v>
      </c>
      <c r="F88" s="2">
        <v>54</v>
      </c>
      <c r="G88" s="2">
        <v>37</v>
      </c>
      <c r="H88" s="2"/>
    </row>
    <row r="89" spans="3:8" x14ac:dyDescent="0.25">
      <c r="C89" s="2"/>
      <c r="E89" s="2">
        <v>26</v>
      </c>
      <c r="F89" s="2">
        <v>34</v>
      </c>
      <c r="G89" s="2">
        <v>21</v>
      </c>
      <c r="H89" s="2"/>
    </row>
    <row r="90" spans="3:8" x14ac:dyDescent="0.25">
      <c r="C90" s="2"/>
      <c r="E90" s="2">
        <v>29</v>
      </c>
      <c r="F90" s="2">
        <v>55</v>
      </c>
      <c r="G90" s="2">
        <v>23</v>
      </c>
      <c r="H90" s="2"/>
    </row>
    <row r="91" spans="3:8" x14ac:dyDescent="0.25">
      <c r="C91" s="2"/>
      <c r="E91" s="2">
        <v>31</v>
      </c>
      <c r="F91" s="2">
        <v>29</v>
      </c>
      <c r="G91" s="2">
        <v>21</v>
      </c>
      <c r="H91" s="2"/>
    </row>
    <row r="92" spans="3:8" x14ac:dyDescent="0.25">
      <c r="C92" s="2"/>
      <c r="E92" s="2">
        <v>34</v>
      </c>
      <c r="F92" s="2">
        <v>28</v>
      </c>
      <c r="G92" s="2">
        <v>20</v>
      </c>
      <c r="H92" s="2"/>
    </row>
    <row r="93" spans="3:8" x14ac:dyDescent="0.25">
      <c r="C93" s="2"/>
      <c r="E93" s="2">
        <v>31</v>
      </c>
      <c r="F93" s="2">
        <v>25</v>
      </c>
      <c r="G93" s="2">
        <v>64</v>
      </c>
      <c r="H93" s="2"/>
    </row>
    <row r="94" spans="3:8" x14ac:dyDescent="0.25">
      <c r="C94" s="2"/>
      <c r="E94" s="2">
        <v>21</v>
      </c>
      <c r="F94" s="2">
        <v>24</v>
      </c>
      <c r="G94" s="2">
        <v>59</v>
      </c>
      <c r="H94" s="2"/>
    </row>
    <row r="95" spans="3:8" x14ac:dyDescent="0.25">
      <c r="C95" s="2"/>
      <c r="E95" s="2">
        <v>20</v>
      </c>
      <c r="F95" s="2">
        <v>25</v>
      </c>
      <c r="G95" s="2">
        <v>41</v>
      </c>
      <c r="H95" s="2"/>
    </row>
    <row r="96" spans="3:8" x14ac:dyDescent="0.25">
      <c r="C96" s="2"/>
      <c r="E96" s="2">
        <v>20</v>
      </c>
      <c r="F96" s="2">
        <v>29</v>
      </c>
      <c r="G96" s="2">
        <v>33</v>
      </c>
      <c r="H96" s="2"/>
    </row>
    <row r="97" spans="3:7" x14ac:dyDescent="0.25">
      <c r="C97" s="2"/>
      <c r="E97" s="2">
        <v>32</v>
      </c>
      <c r="F97" s="2">
        <v>23</v>
      </c>
      <c r="G97" s="2">
        <v>32</v>
      </c>
    </row>
    <row r="98" spans="3:7" x14ac:dyDescent="0.25">
      <c r="C98" s="2"/>
      <c r="E98" s="2">
        <v>37</v>
      </c>
      <c r="F98" s="2">
        <v>25</v>
      </c>
      <c r="G98" s="2"/>
    </row>
    <row r="99" spans="3:7" x14ac:dyDescent="0.25">
      <c r="C99" s="2"/>
      <c r="E99" s="2">
        <v>25</v>
      </c>
      <c r="F99" s="2">
        <v>34</v>
      </c>
      <c r="G99" s="2"/>
    </row>
    <row r="100" spans="3:7" x14ac:dyDescent="0.25">
      <c r="C100" s="2"/>
      <c r="E100" s="2">
        <v>27</v>
      </c>
      <c r="F100" s="2">
        <v>23</v>
      </c>
      <c r="G100" s="2"/>
    </row>
    <row r="101" spans="3:7" x14ac:dyDescent="0.25">
      <c r="C101" s="2"/>
      <c r="E101" s="2">
        <v>29</v>
      </c>
      <c r="F101" s="2">
        <v>25</v>
      </c>
      <c r="G101" s="2"/>
    </row>
    <row r="102" spans="3:7" x14ac:dyDescent="0.25">
      <c r="C102" s="2"/>
      <c r="E102" s="2">
        <v>32</v>
      </c>
      <c r="F102" s="2">
        <v>27</v>
      </c>
      <c r="G102" s="2"/>
    </row>
    <row r="103" spans="3:7" x14ac:dyDescent="0.25">
      <c r="C103" s="2"/>
      <c r="E103" s="2">
        <v>21</v>
      </c>
      <c r="F103" s="2">
        <v>26</v>
      </c>
      <c r="G103" s="2"/>
    </row>
    <row r="104" spans="3:7" x14ac:dyDescent="0.25">
      <c r="C104" s="2"/>
      <c r="E104" s="2">
        <v>27</v>
      </c>
      <c r="F104" s="2">
        <v>24</v>
      </c>
      <c r="G104" s="2"/>
    </row>
    <row r="105" spans="3:7" x14ac:dyDescent="0.25">
      <c r="C105" s="2"/>
      <c r="E105" s="2">
        <v>39</v>
      </c>
      <c r="F105" s="2">
        <v>25</v>
      </c>
      <c r="G105" s="2"/>
    </row>
    <row r="106" spans="3:7" x14ac:dyDescent="0.25">
      <c r="C106" s="2"/>
      <c r="E106" s="2">
        <v>27</v>
      </c>
      <c r="F106" s="2">
        <v>21</v>
      </c>
      <c r="G106" s="2"/>
    </row>
    <row r="107" spans="3:7" x14ac:dyDescent="0.25">
      <c r="C107" s="2"/>
      <c r="E107" s="2">
        <v>28</v>
      </c>
      <c r="F107" s="2">
        <v>24</v>
      </c>
      <c r="G107" s="2"/>
    </row>
    <row r="108" spans="3:7" x14ac:dyDescent="0.25">
      <c r="C108" s="2"/>
      <c r="E108" s="2">
        <v>22</v>
      </c>
      <c r="F108" s="2">
        <v>35</v>
      </c>
      <c r="G108" s="2"/>
    </row>
    <row r="109" spans="3:7" x14ac:dyDescent="0.25">
      <c r="C109" s="2"/>
      <c r="E109" s="2">
        <v>41</v>
      </c>
      <c r="F109" s="2">
        <v>44</v>
      </c>
      <c r="G109" s="2"/>
    </row>
    <row r="110" spans="3:7" x14ac:dyDescent="0.25">
      <c r="C110" s="2"/>
      <c r="E110" s="2">
        <v>43</v>
      </c>
      <c r="G110" s="2"/>
    </row>
    <row r="111" spans="3:7" x14ac:dyDescent="0.25">
      <c r="C111" s="2"/>
      <c r="E111" s="2">
        <v>29</v>
      </c>
      <c r="G111" s="2"/>
    </row>
    <row r="112" spans="3:7" x14ac:dyDescent="0.25">
      <c r="C112" s="2"/>
      <c r="E112" s="2">
        <v>30</v>
      </c>
      <c r="G112" s="2"/>
    </row>
    <row r="113" spans="3:7" x14ac:dyDescent="0.25">
      <c r="C113" s="2"/>
      <c r="E113" s="2">
        <v>26</v>
      </c>
      <c r="G113" s="2"/>
    </row>
    <row r="114" spans="3:7" x14ac:dyDescent="0.25">
      <c r="C114" s="2"/>
      <c r="E114" s="2">
        <v>25</v>
      </c>
      <c r="G114" s="2"/>
    </row>
    <row r="115" spans="3:7" x14ac:dyDescent="0.25">
      <c r="C115" s="2"/>
      <c r="E115" s="2">
        <v>31</v>
      </c>
      <c r="G115" s="2"/>
    </row>
    <row r="116" spans="3:7" x14ac:dyDescent="0.25">
      <c r="C116" s="2"/>
      <c r="E116" s="2">
        <v>31</v>
      </c>
      <c r="G116" s="2"/>
    </row>
    <row r="117" spans="3:7" x14ac:dyDescent="0.25">
      <c r="C117" s="2"/>
      <c r="E117" s="2">
        <v>25</v>
      </c>
      <c r="G117" s="2"/>
    </row>
    <row r="118" spans="3:7" x14ac:dyDescent="0.25">
      <c r="C118" s="2"/>
      <c r="E118" s="2">
        <v>31</v>
      </c>
      <c r="G118" s="2"/>
    </row>
    <row r="119" spans="3:7" x14ac:dyDescent="0.25">
      <c r="C119" s="2"/>
      <c r="E119" s="2">
        <v>30</v>
      </c>
      <c r="G119" s="2"/>
    </row>
    <row r="120" spans="3:7" x14ac:dyDescent="0.25">
      <c r="C120" s="2"/>
      <c r="E120" s="2">
        <v>25</v>
      </c>
      <c r="G120" s="2"/>
    </row>
    <row r="121" spans="3:7" x14ac:dyDescent="0.25">
      <c r="C121" s="2"/>
      <c r="E121" s="2">
        <v>26</v>
      </c>
      <c r="G121" s="2"/>
    </row>
    <row r="122" spans="3:7" x14ac:dyDescent="0.25">
      <c r="C122" s="2"/>
      <c r="E122" s="2">
        <v>20</v>
      </c>
      <c r="G122" s="2"/>
    </row>
    <row r="123" spans="3:7" x14ac:dyDescent="0.25">
      <c r="C123" s="2"/>
      <c r="E123" s="2">
        <v>24</v>
      </c>
      <c r="G123" s="2"/>
    </row>
    <row r="124" spans="3:7" x14ac:dyDescent="0.25">
      <c r="C124" s="2"/>
      <c r="E124" s="2">
        <v>27</v>
      </c>
      <c r="G124" s="2"/>
    </row>
    <row r="125" spans="3:7" x14ac:dyDescent="0.25">
      <c r="C125" s="2"/>
      <c r="E125" s="2">
        <v>27</v>
      </c>
      <c r="G125" s="2"/>
    </row>
    <row r="126" spans="3:7" x14ac:dyDescent="0.25">
      <c r="C126" s="2"/>
      <c r="E126" s="2">
        <v>24</v>
      </c>
      <c r="G126" s="2"/>
    </row>
    <row r="127" spans="3:7" x14ac:dyDescent="0.25">
      <c r="C127" s="2"/>
      <c r="E127" s="2">
        <v>31</v>
      </c>
      <c r="G127" s="2"/>
    </row>
    <row r="128" spans="3:7" x14ac:dyDescent="0.25">
      <c r="C128" s="2"/>
      <c r="E128" s="2">
        <v>34</v>
      </c>
      <c r="G128" s="2"/>
    </row>
    <row r="129" spans="3:7" x14ac:dyDescent="0.25">
      <c r="C129" s="2"/>
      <c r="G129" s="2"/>
    </row>
    <row r="130" spans="3:7" x14ac:dyDescent="0.25">
      <c r="C130" s="2"/>
      <c r="G130" s="2"/>
    </row>
    <row r="131" spans="3:7" x14ac:dyDescent="0.25">
      <c r="C131" s="2"/>
      <c r="G131" s="2"/>
    </row>
    <row r="132" spans="3:7" x14ac:dyDescent="0.25">
      <c r="C132" s="2"/>
      <c r="G132" s="2"/>
    </row>
    <row r="133" spans="3:7" x14ac:dyDescent="0.25">
      <c r="C133" s="2"/>
      <c r="G133" s="2"/>
    </row>
    <row r="134" spans="3:7" x14ac:dyDescent="0.25">
      <c r="C134" s="2"/>
      <c r="G134" s="2"/>
    </row>
    <row r="135" spans="3:7" x14ac:dyDescent="0.25">
      <c r="C135" s="2"/>
      <c r="G135" s="2"/>
    </row>
    <row r="136" spans="3:7" x14ac:dyDescent="0.25">
      <c r="C136" s="2"/>
      <c r="G136" s="2"/>
    </row>
    <row r="137" spans="3:7" x14ac:dyDescent="0.25">
      <c r="C137" s="2"/>
      <c r="G137" s="2"/>
    </row>
    <row r="138" spans="3:7" x14ac:dyDescent="0.25">
      <c r="C138" s="2"/>
      <c r="G138" s="2"/>
    </row>
    <row r="139" spans="3:7" x14ac:dyDescent="0.25">
      <c r="C139" s="2"/>
      <c r="G139" s="2"/>
    </row>
    <row r="140" spans="3:7" x14ac:dyDescent="0.25">
      <c r="C140" s="2"/>
      <c r="G140" s="2"/>
    </row>
    <row r="141" spans="3:7" x14ac:dyDescent="0.25">
      <c r="C141" s="2"/>
      <c r="G141" s="2"/>
    </row>
    <row r="142" spans="3:7" x14ac:dyDescent="0.25">
      <c r="C142" s="2"/>
      <c r="G142" s="2"/>
    </row>
    <row r="143" spans="3:7" x14ac:dyDescent="0.25">
      <c r="C143" s="2"/>
      <c r="G143" s="2"/>
    </row>
    <row r="144" spans="3:7" x14ac:dyDescent="0.25">
      <c r="C144" s="2"/>
      <c r="G144" s="2"/>
    </row>
    <row r="145" spans="3:7" x14ac:dyDescent="0.25">
      <c r="C145" s="2"/>
      <c r="G145" s="2"/>
    </row>
    <row r="146" spans="3:7" x14ac:dyDescent="0.25">
      <c r="C146" s="2"/>
      <c r="G146" s="2"/>
    </row>
    <row r="147" spans="3:7" x14ac:dyDescent="0.25">
      <c r="C147" s="2"/>
      <c r="G147" s="2"/>
    </row>
    <row r="148" spans="3:7" x14ac:dyDescent="0.25">
      <c r="C148" s="2"/>
      <c r="G148" s="2"/>
    </row>
    <row r="149" spans="3:7" x14ac:dyDescent="0.25">
      <c r="C149" s="2"/>
      <c r="G149" s="2"/>
    </row>
    <row r="150" spans="3:7" x14ac:dyDescent="0.25">
      <c r="C150" s="2"/>
      <c r="G150" s="2"/>
    </row>
    <row r="151" spans="3:7" x14ac:dyDescent="0.25">
      <c r="C151" s="2"/>
      <c r="G151" s="2"/>
    </row>
    <row r="152" spans="3:7" x14ac:dyDescent="0.25">
      <c r="C152" s="2"/>
      <c r="G152" s="2"/>
    </row>
    <row r="153" spans="3:7" x14ac:dyDescent="0.25">
      <c r="C153" s="2"/>
      <c r="G153" s="2"/>
    </row>
    <row r="154" spans="3:7" x14ac:dyDescent="0.25">
      <c r="C154" s="2"/>
      <c r="G154" s="2"/>
    </row>
    <row r="155" spans="3:7" x14ac:dyDescent="0.25">
      <c r="C155" s="2"/>
      <c r="G155" s="2"/>
    </row>
    <row r="156" spans="3:7" x14ac:dyDescent="0.25">
      <c r="C156" s="2"/>
      <c r="G156" s="2"/>
    </row>
    <row r="157" spans="3:7" x14ac:dyDescent="0.25">
      <c r="C157" s="2"/>
      <c r="G157" s="2"/>
    </row>
    <row r="158" spans="3:7" x14ac:dyDescent="0.25">
      <c r="C158" s="2"/>
      <c r="G158" s="2"/>
    </row>
    <row r="159" spans="3:7" x14ac:dyDescent="0.25">
      <c r="C159" s="2"/>
      <c r="G159" s="2"/>
    </row>
    <row r="160" spans="3:7" x14ac:dyDescent="0.25">
      <c r="C160" s="2"/>
      <c r="G160" s="2"/>
    </row>
    <row r="161" spans="3:7" x14ac:dyDescent="0.25">
      <c r="C161" s="2"/>
      <c r="G161" s="2"/>
    </row>
    <row r="162" spans="3:7" x14ac:dyDescent="0.25">
      <c r="C162" s="2"/>
      <c r="G162" s="2"/>
    </row>
    <row r="163" spans="3:7" x14ac:dyDescent="0.25">
      <c r="C163" s="2"/>
      <c r="G163" s="2"/>
    </row>
    <row r="164" spans="3:7" x14ac:dyDescent="0.25">
      <c r="C164" s="2"/>
      <c r="G164" s="2"/>
    </row>
    <row r="165" spans="3:7" x14ac:dyDescent="0.25">
      <c r="C165" s="2"/>
      <c r="G165" s="2"/>
    </row>
    <row r="166" spans="3:7" x14ac:dyDescent="0.25">
      <c r="C166" s="2"/>
      <c r="G166" s="2"/>
    </row>
    <row r="167" spans="3:7" x14ac:dyDescent="0.25">
      <c r="C167" s="2"/>
      <c r="G167" s="2"/>
    </row>
    <row r="168" spans="3:7" x14ac:dyDescent="0.25">
      <c r="C168" s="2"/>
      <c r="G168" s="2"/>
    </row>
    <row r="169" spans="3:7" x14ac:dyDescent="0.25">
      <c r="C169" s="2"/>
      <c r="G169" s="2"/>
    </row>
    <row r="170" spans="3:7" x14ac:dyDescent="0.25">
      <c r="C170" s="2"/>
      <c r="G170" s="2"/>
    </row>
    <row r="171" spans="3:7" x14ac:dyDescent="0.25">
      <c r="C171" s="2"/>
      <c r="G171" s="2"/>
    </row>
    <row r="172" spans="3:7" x14ac:dyDescent="0.25">
      <c r="C172" s="2"/>
      <c r="G172" s="2"/>
    </row>
    <row r="173" spans="3:7" x14ac:dyDescent="0.25">
      <c r="C173" s="2"/>
      <c r="G173" s="2"/>
    </row>
    <row r="174" spans="3:7" x14ac:dyDescent="0.25">
      <c r="C174" s="2"/>
      <c r="G174" s="2"/>
    </row>
    <row r="175" spans="3:7" x14ac:dyDescent="0.25">
      <c r="C175" s="2"/>
      <c r="G175" s="2"/>
    </row>
    <row r="176" spans="3:7" x14ac:dyDescent="0.25">
      <c r="C176" s="2"/>
      <c r="G176" s="2"/>
    </row>
    <row r="177" spans="3:7" x14ac:dyDescent="0.25">
      <c r="C177" s="2"/>
      <c r="G177" s="2"/>
    </row>
    <row r="178" spans="3:7" x14ac:dyDescent="0.25">
      <c r="C178" s="2"/>
      <c r="G178" s="2"/>
    </row>
    <row r="179" spans="3:7" x14ac:dyDescent="0.25">
      <c r="C179" s="2"/>
      <c r="G179" s="2"/>
    </row>
    <row r="180" spans="3:7" x14ac:dyDescent="0.25">
      <c r="C180" s="2"/>
      <c r="G180" s="2"/>
    </row>
    <row r="181" spans="3:7" x14ac:dyDescent="0.25">
      <c r="C181" s="2"/>
      <c r="G181" s="2"/>
    </row>
    <row r="182" spans="3:7" x14ac:dyDescent="0.25">
      <c r="C182" s="2"/>
      <c r="G182" s="2"/>
    </row>
    <row r="183" spans="3:7" x14ac:dyDescent="0.25">
      <c r="C183" s="2"/>
      <c r="G183" s="2"/>
    </row>
    <row r="184" spans="3:7" x14ac:dyDescent="0.25">
      <c r="C184" s="2"/>
      <c r="G184" s="2"/>
    </row>
    <row r="185" spans="3:7" x14ac:dyDescent="0.25">
      <c r="C185" s="2"/>
      <c r="G185" s="2"/>
    </row>
    <row r="186" spans="3:7" x14ac:dyDescent="0.25">
      <c r="C186" s="2"/>
      <c r="G186" s="2"/>
    </row>
    <row r="187" spans="3:7" x14ac:dyDescent="0.25">
      <c r="C187" s="2"/>
      <c r="G187" s="2"/>
    </row>
    <row r="188" spans="3:7" x14ac:dyDescent="0.25">
      <c r="C188" s="2"/>
      <c r="G188" s="2"/>
    </row>
    <row r="189" spans="3:7" x14ac:dyDescent="0.25">
      <c r="C189" s="2"/>
      <c r="G189" s="2"/>
    </row>
    <row r="190" spans="3:7" x14ac:dyDescent="0.25">
      <c r="C190" s="2"/>
      <c r="G190" s="2"/>
    </row>
    <row r="191" spans="3:7" x14ac:dyDescent="0.25">
      <c r="C191" s="2"/>
      <c r="G191" s="2"/>
    </row>
    <row r="192" spans="3:7" x14ac:dyDescent="0.25">
      <c r="C192" s="2"/>
      <c r="G192" s="2"/>
    </row>
    <row r="193" spans="3:7" x14ac:dyDescent="0.25">
      <c r="C193" s="2"/>
      <c r="G193" s="2"/>
    </row>
    <row r="194" spans="3:7" x14ac:dyDescent="0.25">
      <c r="C194" s="2"/>
      <c r="G194" s="2"/>
    </row>
    <row r="195" spans="3:7" x14ac:dyDescent="0.25">
      <c r="C195" s="2"/>
      <c r="G195" s="2"/>
    </row>
    <row r="196" spans="3:7" x14ac:dyDescent="0.25">
      <c r="C196" s="2"/>
      <c r="G196" s="2"/>
    </row>
    <row r="197" spans="3:7" x14ac:dyDescent="0.25">
      <c r="C197" s="2"/>
      <c r="G197" s="2"/>
    </row>
    <row r="198" spans="3:7" x14ac:dyDescent="0.25">
      <c r="C198" s="2"/>
      <c r="G198" s="2"/>
    </row>
    <row r="199" spans="3:7" x14ac:dyDescent="0.25">
      <c r="C199" s="2"/>
      <c r="G199" s="2"/>
    </row>
    <row r="200" spans="3:7" x14ac:dyDescent="0.25">
      <c r="C200" s="2"/>
      <c r="G200" s="2"/>
    </row>
    <row r="201" spans="3:7" x14ac:dyDescent="0.25">
      <c r="C201" s="2"/>
      <c r="G201" s="2"/>
    </row>
    <row r="202" spans="3:7" x14ac:dyDescent="0.25">
      <c r="C202" s="2"/>
      <c r="G202" s="2"/>
    </row>
    <row r="203" spans="3:7" x14ac:dyDescent="0.25">
      <c r="C203" s="2"/>
      <c r="G203" s="2"/>
    </row>
    <row r="204" spans="3:7" x14ac:dyDescent="0.25">
      <c r="C204" s="2"/>
      <c r="G204" s="2"/>
    </row>
    <row r="205" spans="3:7" x14ac:dyDescent="0.25">
      <c r="C205" s="2"/>
      <c r="G205" s="2"/>
    </row>
    <row r="206" spans="3:7" x14ac:dyDescent="0.25">
      <c r="C206" s="2"/>
      <c r="G206" s="2"/>
    </row>
    <row r="207" spans="3:7" x14ac:dyDescent="0.25">
      <c r="C207" s="2"/>
      <c r="G207" s="2"/>
    </row>
    <row r="208" spans="3:7" x14ac:dyDescent="0.25">
      <c r="C208" s="2"/>
      <c r="G208" s="2"/>
    </row>
    <row r="209" spans="3:7" x14ac:dyDescent="0.25">
      <c r="C209" s="2"/>
      <c r="G209" s="2"/>
    </row>
    <row r="210" spans="3:7" x14ac:dyDescent="0.25">
      <c r="C210" s="2"/>
      <c r="G210" s="2"/>
    </row>
    <row r="211" spans="3:7" x14ac:dyDescent="0.25">
      <c r="C211" s="2"/>
      <c r="G211" s="2"/>
    </row>
    <row r="212" spans="3:7" x14ac:dyDescent="0.25">
      <c r="C212" s="2"/>
      <c r="G212" s="2"/>
    </row>
    <row r="213" spans="3:7" x14ac:dyDescent="0.25">
      <c r="C213" s="2"/>
      <c r="G213" s="2"/>
    </row>
    <row r="214" spans="3:7" x14ac:dyDescent="0.25">
      <c r="C214" s="2"/>
      <c r="G214" s="2"/>
    </row>
    <row r="215" spans="3:7" x14ac:dyDescent="0.25">
      <c r="C215" s="2"/>
      <c r="G215" s="2"/>
    </row>
    <row r="216" spans="3:7" x14ac:dyDescent="0.25">
      <c r="C216" s="2"/>
      <c r="G216" s="2"/>
    </row>
    <row r="217" spans="3:7" x14ac:dyDescent="0.25">
      <c r="C217" s="2"/>
      <c r="G217" s="2"/>
    </row>
    <row r="218" spans="3:7" x14ac:dyDescent="0.25">
      <c r="C218" s="2"/>
      <c r="G218" s="2"/>
    </row>
    <row r="219" spans="3:7" x14ac:dyDescent="0.25">
      <c r="C219" s="2"/>
      <c r="G219" s="2"/>
    </row>
    <row r="220" spans="3:7" x14ac:dyDescent="0.25">
      <c r="C220" s="2"/>
      <c r="G220" s="2"/>
    </row>
    <row r="221" spans="3:7" x14ac:dyDescent="0.25">
      <c r="C221" s="2"/>
      <c r="G221" s="2"/>
    </row>
    <row r="222" spans="3:7" x14ac:dyDescent="0.25">
      <c r="C222" s="2"/>
      <c r="G222" s="2"/>
    </row>
    <row r="223" spans="3:7" x14ac:dyDescent="0.25">
      <c r="C223" s="2"/>
      <c r="G223" s="2"/>
    </row>
    <row r="224" spans="3:7" x14ac:dyDescent="0.25">
      <c r="C224" s="2"/>
      <c r="G224" s="2"/>
    </row>
    <row r="225" spans="3:7" x14ac:dyDescent="0.25">
      <c r="C225" s="2"/>
      <c r="G225" s="2"/>
    </row>
    <row r="226" spans="3:7" x14ac:dyDescent="0.25">
      <c r="C226" s="2"/>
      <c r="G226" s="2"/>
    </row>
    <row r="227" spans="3:7" x14ac:dyDescent="0.25">
      <c r="C227" s="2"/>
      <c r="G227" s="2"/>
    </row>
    <row r="228" spans="3:7" x14ac:dyDescent="0.25">
      <c r="C228" s="2"/>
      <c r="G228" s="2"/>
    </row>
    <row r="229" spans="3:7" x14ac:dyDescent="0.25">
      <c r="C229" s="2"/>
      <c r="G229" s="2"/>
    </row>
    <row r="230" spans="3:7" x14ac:dyDescent="0.25">
      <c r="C230" s="2"/>
      <c r="G230" s="2"/>
    </row>
    <row r="231" spans="3:7" x14ac:dyDescent="0.25">
      <c r="C231" s="2"/>
      <c r="G231" s="2"/>
    </row>
    <row r="232" spans="3:7" x14ac:dyDescent="0.25">
      <c r="C232" s="2"/>
      <c r="G232" s="2"/>
    </row>
    <row r="233" spans="3:7" x14ac:dyDescent="0.25">
      <c r="C233" s="2"/>
      <c r="G233" s="2"/>
    </row>
    <row r="234" spans="3:7" x14ac:dyDescent="0.25">
      <c r="C234" s="2"/>
      <c r="G234" s="2"/>
    </row>
    <row r="235" spans="3:7" x14ac:dyDescent="0.25">
      <c r="C235" s="2"/>
      <c r="G235" s="2"/>
    </row>
    <row r="236" spans="3:7" x14ac:dyDescent="0.25">
      <c r="C236" s="2"/>
      <c r="G236" s="2"/>
    </row>
    <row r="237" spans="3:7" x14ac:dyDescent="0.25">
      <c r="C237" s="2"/>
      <c r="G237" s="2"/>
    </row>
    <row r="238" spans="3:7" x14ac:dyDescent="0.25">
      <c r="C238" s="2"/>
      <c r="G238" s="2"/>
    </row>
    <row r="239" spans="3:7" x14ac:dyDescent="0.25">
      <c r="C239" s="2"/>
      <c r="G239" s="2"/>
    </row>
    <row r="240" spans="3:7" x14ac:dyDescent="0.25">
      <c r="C240" s="2"/>
      <c r="G240" s="2"/>
    </row>
    <row r="241" spans="3:7" x14ac:dyDescent="0.25">
      <c r="C241" s="2"/>
      <c r="G241" s="2"/>
    </row>
    <row r="242" spans="3:7" x14ac:dyDescent="0.25">
      <c r="C242" s="2"/>
      <c r="G242" s="2"/>
    </row>
    <row r="243" spans="3:7" x14ac:dyDescent="0.25">
      <c r="C243" s="2"/>
      <c r="G243" s="2"/>
    </row>
    <row r="244" spans="3:7" x14ac:dyDescent="0.25">
      <c r="C244" s="2"/>
      <c r="G244" s="2"/>
    </row>
    <row r="245" spans="3:7" x14ac:dyDescent="0.25">
      <c r="C245" s="2"/>
      <c r="G245" s="2"/>
    </row>
    <row r="246" spans="3:7" x14ac:dyDescent="0.25">
      <c r="C246" s="2"/>
      <c r="G246" s="2"/>
    </row>
    <row r="247" spans="3:7" x14ac:dyDescent="0.25">
      <c r="C247" s="2"/>
      <c r="G247" s="2"/>
    </row>
    <row r="248" spans="3:7" x14ac:dyDescent="0.25">
      <c r="C248" s="2"/>
      <c r="G248" s="2"/>
    </row>
    <row r="249" spans="3:7" x14ac:dyDescent="0.25">
      <c r="C249" s="2"/>
      <c r="G249" s="2"/>
    </row>
    <row r="250" spans="3:7" x14ac:dyDescent="0.25">
      <c r="C250" s="2"/>
      <c r="G250" s="2"/>
    </row>
    <row r="251" spans="3:7" x14ac:dyDescent="0.25">
      <c r="C251" s="2"/>
      <c r="G251" s="2"/>
    </row>
    <row r="252" spans="3:7" x14ac:dyDescent="0.25">
      <c r="C252" s="2"/>
      <c r="G252" s="2"/>
    </row>
    <row r="253" spans="3:7" x14ac:dyDescent="0.25">
      <c r="C253" s="2"/>
      <c r="G253" s="2"/>
    </row>
    <row r="254" spans="3:7" x14ac:dyDescent="0.25">
      <c r="C254" s="2"/>
      <c r="G254" s="2"/>
    </row>
    <row r="255" spans="3:7" x14ac:dyDescent="0.25">
      <c r="C255" s="2"/>
      <c r="G255" s="2"/>
    </row>
    <row r="256" spans="3:7" x14ac:dyDescent="0.25">
      <c r="C256" s="2"/>
      <c r="G256" s="2"/>
    </row>
    <row r="257" spans="3:7" x14ac:dyDescent="0.25">
      <c r="C257" s="2"/>
      <c r="G257" s="2"/>
    </row>
    <row r="258" spans="3:7" x14ac:dyDescent="0.25">
      <c r="C258" s="2"/>
      <c r="G258" s="2"/>
    </row>
    <row r="259" spans="3:7" x14ac:dyDescent="0.25">
      <c r="C259" s="2"/>
      <c r="G259" s="2"/>
    </row>
    <row r="260" spans="3:7" x14ac:dyDescent="0.25">
      <c r="C260" s="2"/>
      <c r="G260" s="2"/>
    </row>
    <row r="261" spans="3:7" x14ac:dyDescent="0.25">
      <c r="C261" s="2"/>
      <c r="G261" s="2"/>
    </row>
    <row r="262" spans="3:7" x14ac:dyDescent="0.25">
      <c r="C262" s="2"/>
      <c r="G262" s="2"/>
    </row>
    <row r="263" spans="3:7" x14ac:dyDescent="0.25">
      <c r="C263" s="2"/>
      <c r="G263" s="2"/>
    </row>
    <row r="264" spans="3:7" x14ac:dyDescent="0.25">
      <c r="C264" s="2"/>
      <c r="G264" s="2"/>
    </row>
    <row r="265" spans="3:7" x14ac:dyDescent="0.25">
      <c r="C265" s="2"/>
      <c r="G265" s="2"/>
    </row>
    <row r="266" spans="3:7" x14ac:dyDescent="0.25">
      <c r="C266" s="2"/>
      <c r="G266" s="2"/>
    </row>
    <row r="267" spans="3:7" x14ac:dyDescent="0.25">
      <c r="C267" s="2"/>
      <c r="G267" s="2"/>
    </row>
    <row r="268" spans="3:7" x14ac:dyDescent="0.25">
      <c r="C268" s="2"/>
      <c r="G268" s="2"/>
    </row>
    <row r="269" spans="3:7" x14ac:dyDescent="0.25">
      <c r="C269" s="2"/>
      <c r="G269" s="2"/>
    </row>
    <row r="270" spans="3:7" x14ac:dyDescent="0.25">
      <c r="C270" s="2"/>
      <c r="G270" s="2"/>
    </row>
    <row r="271" spans="3:7" x14ac:dyDescent="0.25">
      <c r="C271" s="2"/>
      <c r="G271" s="2"/>
    </row>
    <row r="272" spans="3:7" x14ac:dyDescent="0.25">
      <c r="C272" s="2"/>
      <c r="G272" s="2"/>
    </row>
    <row r="273" spans="3:7" x14ac:dyDescent="0.25">
      <c r="C273" s="2"/>
      <c r="G273" s="2"/>
    </row>
    <row r="274" spans="3:7" x14ac:dyDescent="0.25">
      <c r="C274" s="2"/>
      <c r="G274" s="2"/>
    </row>
    <row r="275" spans="3:7" x14ac:dyDescent="0.25">
      <c r="C275" s="2"/>
      <c r="G275" s="2"/>
    </row>
    <row r="276" spans="3:7" x14ac:dyDescent="0.25">
      <c r="C276" s="2"/>
      <c r="G276" s="2"/>
    </row>
    <row r="277" spans="3:7" x14ac:dyDescent="0.25">
      <c r="C277" s="2"/>
      <c r="G277" s="2"/>
    </row>
    <row r="278" spans="3:7" x14ac:dyDescent="0.25">
      <c r="C278" s="2"/>
      <c r="G278" s="2"/>
    </row>
    <row r="279" spans="3:7" x14ac:dyDescent="0.25">
      <c r="C279" s="2"/>
      <c r="G279" s="2"/>
    </row>
    <row r="280" spans="3:7" x14ac:dyDescent="0.25">
      <c r="C280" s="2"/>
      <c r="G280" s="2"/>
    </row>
    <row r="281" spans="3:7" x14ac:dyDescent="0.25">
      <c r="C281" s="2"/>
      <c r="G281" s="2"/>
    </row>
    <row r="282" spans="3:7" x14ac:dyDescent="0.25">
      <c r="C282" s="2"/>
      <c r="G282" s="2"/>
    </row>
    <row r="283" spans="3:7" x14ac:dyDescent="0.25">
      <c r="C283" s="2"/>
      <c r="G283" s="2"/>
    </row>
    <row r="284" spans="3:7" x14ac:dyDescent="0.25">
      <c r="C284" s="2"/>
      <c r="G284" s="2"/>
    </row>
    <row r="285" spans="3:7" x14ac:dyDescent="0.25">
      <c r="C285" s="2"/>
      <c r="G285" s="2"/>
    </row>
    <row r="286" spans="3:7" x14ac:dyDescent="0.25">
      <c r="C286" s="2"/>
      <c r="G286" s="2"/>
    </row>
    <row r="287" spans="3:7" x14ac:dyDescent="0.25">
      <c r="C287" s="2"/>
      <c r="G287" s="2"/>
    </row>
    <row r="288" spans="3:7" x14ac:dyDescent="0.25">
      <c r="C288" s="2"/>
      <c r="G288" s="2"/>
    </row>
    <row r="289" spans="3:7" x14ac:dyDescent="0.25">
      <c r="C289" s="2"/>
      <c r="G289" s="2"/>
    </row>
    <row r="290" spans="3:7" x14ac:dyDescent="0.25">
      <c r="C290" s="2"/>
      <c r="G290" s="2"/>
    </row>
    <row r="291" spans="3:7" x14ac:dyDescent="0.25">
      <c r="C291" s="2"/>
      <c r="G291" s="2"/>
    </row>
    <row r="292" spans="3:7" x14ac:dyDescent="0.25">
      <c r="C292" s="2"/>
      <c r="G292" s="2"/>
    </row>
    <row r="293" spans="3:7" x14ac:dyDescent="0.25">
      <c r="C293" s="2"/>
      <c r="G293" s="2"/>
    </row>
    <row r="294" spans="3:7" x14ac:dyDescent="0.25">
      <c r="C294" s="2"/>
      <c r="G294" s="2"/>
    </row>
    <row r="295" spans="3:7" x14ac:dyDescent="0.25">
      <c r="C295" s="2"/>
      <c r="G295" s="2"/>
    </row>
    <row r="296" spans="3:7" x14ac:dyDescent="0.25">
      <c r="C296" s="2"/>
      <c r="G296" s="2"/>
    </row>
    <row r="297" spans="3:7" x14ac:dyDescent="0.25">
      <c r="C297" s="2"/>
      <c r="G297" s="2"/>
    </row>
    <row r="298" spans="3:7" x14ac:dyDescent="0.25">
      <c r="C298" s="2"/>
      <c r="G298" s="2"/>
    </row>
    <row r="299" spans="3:7" x14ac:dyDescent="0.25">
      <c r="C299" s="2"/>
      <c r="G299" s="2"/>
    </row>
    <row r="300" spans="3:7" x14ac:dyDescent="0.25">
      <c r="C300" s="2"/>
      <c r="G300" s="2"/>
    </row>
    <row r="301" spans="3:7" x14ac:dyDescent="0.25">
      <c r="C301" s="2"/>
      <c r="G301" s="2"/>
    </row>
    <row r="302" spans="3:7" x14ac:dyDescent="0.25">
      <c r="C302" s="2"/>
      <c r="G302" s="2"/>
    </row>
    <row r="303" spans="3:7" x14ac:dyDescent="0.25">
      <c r="C303" s="2"/>
      <c r="G303" s="2"/>
    </row>
    <row r="304" spans="3:7" x14ac:dyDescent="0.25">
      <c r="C304" s="2"/>
      <c r="G304" s="2"/>
    </row>
    <row r="305" spans="3:7" x14ac:dyDescent="0.25">
      <c r="C305" s="2"/>
      <c r="G305" s="2"/>
    </row>
    <row r="306" spans="3:7" x14ac:dyDescent="0.25">
      <c r="C306" s="2"/>
      <c r="G306" s="2"/>
    </row>
    <row r="307" spans="3:7" x14ac:dyDescent="0.25">
      <c r="C307" s="2"/>
      <c r="G307" s="2"/>
    </row>
    <row r="308" spans="3:7" x14ac:dyDescent="0.25">
      <c r="C308" s="2"/>
      <c r="G308" s="2"/>
    </row>
    <row r="309" spans="3:7" x14ac:dyDescent="0.25">
      <c r="C309" s="2"/>
      <c r="G309" s="2"/>
    </row>
    <row r="310" spans="3:7" x14ac:dyDescent="0.25">
      <c r="C310" s="2"/>
      <c r="G310" s="2"/>
    </row>
    <row r="311" spans="3:7" x14ac:dyDescent="0.25">
      <c r="C311" s="2"/>
      <c r="G311" s="2"/>
    </row>
    <row r="312" spans="3:7" x14ac:dyDescent="0.25">
      <c r="C312" s="2"/>
      <c r="G312" s="2"/>
    </row>
    <row r="313" spans="3:7" x14ac:dyDescent="0.25">
      <c r="C313" s="2"/>
      <c r="G313" s="2"/>
    </row>
    <row r="314" spans="3:7" x14ac:dyDescent="0.25">
      <c r="C314" s="2"/>
      <c r="G314" s="2"/>
    </row>
    <row r="315" spans="3:7" x14ac:dyDescent="0.25">
      <c r="C315" s="2"/>
      <c r="G315" s="2"/>
    </row>
    <row r="316" spans="3:7" x14ac:dyDescent="0.25">
      <c r="C316" s="2"/>
      <c r="G316" s="2"/>
    </row>
    <row r="317" spans="3:7" x14ac:dyDescent="0.25">
      <c r="C317" s="2"/>
      <c r="G317" s="2"/>
    </row>
    <row r="318" spans="3:7" x14ac:dyDescent="0.25">
      <c r="C318" s="2"/>
      <c r="G318" s="2"/>
    </row>
    <row r="319" spans="3:7" x14ac:dyDescent="0.25">
      <c r="C319" s="2"/>
      <c r="G319" s="2"/>
    </row>
    <row r="320" spans="3:7" x14ac:dyDescent="0.25">
      <c r="C320" s="2"/>
      <c r="G320" s="2"/>
    </row>
    <row r="321" spans="3:7" x14ac:dyDescent="0.25">
      <c r="C321" s="2"/>
      <c r="G321" s="2"/>
    </row>
    <row r="322" spans="3:7" x14ac:dyDescent="0.25">
      <c r="C322" s="2"/>
      <c r="G322" s="2"/>
    </row>
    <row r="323" spans="3:7" x14ac:dyDescent="0.25">
      <c r="C323" s="2"/>
      <c r="G323" s="2"/>
    </row>
    <row r="324" spans="3:7" x14ac:dyDescent="0.25">
      <c r="C324" s="2"/>
      <c r="G324" s="2"/>
    </row>
    <row r="325" spans="3:7" x14ac:dyDescent="0.25">
      <c r="C325" s="2"/>
      <c r="G325" s="2"/>
    </row>
    <row r="326" spans="3:7" x14ac:dyDescent="0.25">
      <c r="C326" s="2"/>
      <c r="G326" s="2"/>
    </row>
    <row r="327" spans="3:7" x14ac:dyDescent="0.25">
      <c r="C327" s="2"/>
      <c r="G327" s="2"/>
    </row>
    <row r="328" spans="3:7" x14ac:dyDescent="0.25">
      <c r="C328" s="2"/>
      <c r="G328" s="2"/>
    </row>
    <row r="329" spans="3:7" x14ac:dyDescent="0.25">
      <c r="C329" s="2"/>
      <c r="G329" s="2"/>
    </row>
    <row r="330" spans="3:7" x14ac:dyDescent="0.25">
      <c r="C330" s="2"/>
      <c r="G330" s="2"/>
    </row>
    <row r="331" spans="3:7" x14ac:dyDescent="0.25">
      <c r="C331" s="2"/>
      <c r="G331" s="2"/>
    </row>
    <row r="332" spans="3:7" x14ac:dyDescent="0.25">
      <c r="C332" s="2"/>
      <c r="G332" s="2"/>
    </row>
    <row r="333" spans="3:7" x14ac:dyDescent="0.25">
      <c r="C333" s="2"/>
      <c r="G333" s="2"/>
    </row>
    <row r="334" spans="3:7" x14ac:dyDescent="0.25">
      <c r="C334" s="2"/>
      <c r="G334" s="2"/>
    </row>
    <row r="335" spans="3:7" x14ac:dyDescent="0.25">
      <c r="C335" s="2"/>
      <c r="G335" s="2"/>
    </row>
    <row r="336" spans="3:7" x14ac:dyDescent="0.25">
      <c r="C336" s="2"/>
      <c r="G336" s="2"/>
    </row>
    <row r="337" spans="3:7" x14ac:dyDescent="0.25">
      <c r="C337" s="2"/>
      <c r="G337" s="2"/>
    </row>
    <row r="338" spans="3:7" x14ac:dyDescent="0.25">
      <c r="C338" s="2"/>
      <c r="G338" s="2"/>
    </row>
    <row r="339" spans="3:7" x14ac:dyDescent="0.25">
      <c r="C339" s="2"/>
      <c r="G339" s="2"/>
    </row>
    <row r="340" spans="3:7" x14ac:dyDescent="0.25">
      <c r="C340" s="2"/>
      <c r="G340" s="2"/>
    </row>
    <row r="341" spans="3:7" x14ac:dyDescent="0.25">
      <c r="C341" s="2"/>
      <c r="G341" s="2"/>
    </row>
    <row r="342" spans="3:7" x14ac:dyDescent="0.25">
      <c r="C342" s="2"/>
      <c r="G342" s="2"/>
    </row>
    <row r="343" spans="3:7" x14ac:dyDescent="0.25">
      <c r="C343" s="2"/>
      <c r="G343" s="2"/>
    </row>
    <row r="344" spans="3:7" x14ac:dyDescent="0.25">
      <c r="C344" s="2"/>
      <c r="G344" s="2"/>
    </row>
    <row r="345" spans="3:7" x14ac:dyDescent="0.25">
      <c r="C345" s="2"/>
      <c r="G345" s="2"/>
    </row>
    <row r="346" spans="3:7" x14ac:dyDescent="0.25">
      <c r="C346" s="2"/>
      <c r="G346" s="2"/>
    </row>
    <row r="347" spans="3:7" x14ac:dyDescent="0.25">
      <c r="C347" s="2"/>
      <c r="G347" s="2"/>
    </row>
    <row r="348" spans="3:7" x14ac:dyDescent="0.25">
      <c r="C348" s="2"/>
      <c r="G348" s="2"/>
    </row>
    <row r="349" spans="3:7" x14ac:dyDescent="0.25">
      <c r="C349" s="2"/>
      <c r="G349" s="2"/>
    </row>
    <row r="350" spans="3:7" x14ac:dyDescent="0.25">
      <c r="C350" s="2"/>
      <c r="G350" s="2"/>
    </row>
    <row r="351" spans="3:7" x14ac:dyDescent="0.25">
      <c r="C351" s="2"/>
      <c r="G351" s="2"/>
    </row>
    <row r="352" spans="3:7" x14ac:dyDescent="0.25">
      <c r="C352" s="2"/>
      <c r="G352" s="2"/>
    </row>
    <row r="353" spans="3:7" x14ac:dyDescent="0.25">
      <c r="C353" s="2"/>
      <c r="G353" s="2"/>
    </row>
    <row r="354" spans="3:7" x14ac:dyDescent="0.25">
      <c r="C354" s="2"/>
      <c r="G354" s="2"/>
    </row>
    <row r="355" spans="3:7" x14ac:dyDescent="0.25">
      <c r="C355" s="2"/>
      <c r="G355" s="2"/>
    </row>
    <row r="356" spans="3:7" x14ac:dyDescent="0.25">
      <c r="C356" s="2"/>
      <c r="G356" s="2"/>
    </row>
    <row r="357" spans="3:7" x14ac:dyDescent="0.25">
      <c r="C357" s="2"/>
      <c r="G357" s="2"/>
    </row>
    <row r="358" spans="3:7" x14ac:dyDescent="0.25">
      <c r="C358" s="2"/>
      <c r="G358" s="2"/>
    </row>
    <row r="359" spans="3:7" x14ac:dyDescent="0.25">
      <c r="C359" s="2"/>
      <c r="G359" s="2"/>
    </row>
    <row r="360" spans="3:7" x14ac:dyDescent="0.25">
      <c r="C360" s="2"/>
      <c r="G360" s="2"/>
    </row>
    <row r="361" spans="3:7" x14ac:dyDescent="0.25">
      <c r="C361" s="2"/>
      <c r="G361" s="2"/>
    </row>
    <row r="362" spans="3:7" x14ac:dyDescent="0.25">
      <c r="C362" s="2"/>
      <c r="G362" s="2"/>
    </row>
    <row r="363" spans="3:7" x14ac:dyDescent="0.25">
      <c r="C363" s="2"/>
      <c r="G363" s="2"/>
    </row>
    <row r="364" spans="3:7" x14ac:dyDescent="0.25">
      <c r="C364" s="2"/>
      <c r="G364" s="2"/>
    </row>
    <row r="365" spans="3:7" x14ac:dyDescent="0.25">
      <c r="C365" s="2"/>
      <c r="G365" s="2"/>
    </row>
    <row r="366" spans="3:7" x14ac:dyDescent="0.25">
      <c r="C366" s="2"/>
      <c r="G366" s="2"/>
    </row>
    <row r="367" spans="3:7" x14ac:dyDescent="0.25">
      <c r="C367" s="2"/>
      <c r="G367" s="2"/>
    </row>
    <row r="368" spans="3:7" x14ac:dyDescent="0.25">
      <c r="C368" s="2"/>
      <c r="G368" s="2"/>
    </row>
    <row r="369" spans="3:7" x14ac:dyDescent="0.25">
      <c r="C369" s="2"/>
      <c r="G369" s="2"/>
    </row>
    <row r="370" spans="3:7" x14ac:dyDescent="0.25">
      <c r="C370" s="2"/>
      <c r="G370" s="2"/>
    </row>
    <row r="371" spans="3:7" x14ac:dyDescent="0.25">
      <c r="C371" s="2"/>
      <c r="G371" s="2"/>
    </row>
    <row r="372" spans="3:7" x14ac:dyDescent="0.25">
      <c r="C372" s="2"/>
      <c r="G372" s="2"/>
    </row>
    <row r="373" spans="3:7" x14ac:dyDescent="0.25">
      <c r="C373" s="2"/>
      <c r="G373" s="2"/>
    </row>
    <row r="374" spans="3:7" x14ac:dyDescent="0.25">
      <c r="C374" s="2"/>
      <c r="G374" s="2"/>
    </row>
    <row r="375" spans="3:7" x14ac:dyDescent="0.25">
      <c r="C375" s="2"/>
      <c r="G375" s="2"/>
    </row>
    <row r="376" spans="3:7" x14ac:dyDescent="0.25">
      <c r="C376" s="2"/>
      <c r="G376" s="2"/>
    </row>
    <row r="377" spans="3:7" x14ac:dyDescent="0.25">
      <c r="C377" s="2"/>
      <c r="G377" s="2"/>
    </row>
    <row r="378" spans="3:7" x14ac:dyDescent="0.25">
      <c r="C378" s="2"/>
      <c r="G378" s="2"/>
    </row>
    <row r="379" spans="3:7" x14ac:dyDescent="0.25">
      <c r="C379" s="2"/>
      <c r="G379" s="2"/>
    </row>
    <row r="380" spans="3:7" x14ac:dyDescent="0.25">
      <c r="C380" s="2"/>
      <c r="G380" s="2"/>
    </row>
    <row r="381" spans="3:7" x14ac:dyDescent="0.25">
      <c r="C381" s="2"/>
      <c r="G381" s="2"/>
    </row>
    <row r="382" spans="3:7" x14ac:dyDescent="0.25">
      <c r="C382" s="2"/>
      <c r="G382" s="2"/>
    </row>
    <row r="383" spans="3:7" x14ac:dyDescent="0.25">
      <c r="C383" s="2"/>
      <c r="G383" s="2"/>
    </row>
    <row r="384" spans="3:7" x14ac:dyDescent="0.25">
      <c r="C384" s="2"/>
      <c r="G384" s="2"/>
    </row>
    <row r="385" spans="3:7" x14ac:dyDescent="0.25">
      <c r="C385" s="2"/>
      <c r="G385" s="2"/>
    </row>
    <row r="386" spans="3:7" x14ac:dyDescent="0.25">
      <c r="C386" s="2"/>
      <c r="G386" s="2"/>
    </row>
    <row r="387" spans="3:7" x14ac:dyDescent="0.25">
      <c r="C387" s="2"/>
      <c r="G387" s="2"/>
    </row>
    <row r="388" spans="3:7" x14ac:dyDescent="0.25">
      <c r="C388" s="2"/>
      <c r="G388" s="2"/>
    </row>
    <row r="389" spans="3:7" x14ac:dyDescent="0.25">
      <c r="C389" s="2"/>
      <c r="G389" s="2"/>
    </row>
    <row r="390" spans="3:7" x14ac:dyDescent="0.25">
      <c r="C390" s="2"/>
      <c r="G390" s="2"/>
    </row>
    <row r="391" spans="3:7" x14ac:dyDescent="0.25">
      <c r="C391" s="2"/>
      <c r="G391" s="2"/>
    </row>
    <row r="392" spans="3:7" x14ac:dyDescent="0.25">
      <c r="C392" s="2"/>
      <c r="G392" s="2"/>
    </row>
    <row r="393" spans="3:7" x14ac:dyDescent="0.25">
      <c r="C393" s="2"/>
      <c r="G393" s="2"/>
    </row>
    <row r="394" spans="3:7" x14ac:dyDescent="0.25">
      <c r="C394" s="2"/>
      <c r="G394" s="2"/>
    </row>
    <row r="395" spans="3:7" x14ac:dyDescent="0.25">
      <c r="C395" s="2"/>
      <c r="G395" s="2"/>
    </row>
    <row r="396" spans="3:7" x14ac:dyDescent="0.25">
      <c r="C396" s="2"/>
      <c r="G396" s="2"/>
    </row>
    <row r="397" spans="3:7" x14ac:dyDescent="0.25">
      <c r="C397" s="2"/>
      <c r="G397" s="2"/>
    </row>
    <row r="398" spans="3:7" x14ac:dyDescent="0.25">
      <c r="C398" s="2"/>
      <c r="G398" s="2"/>
    </row>
    <row r="399" spans="3:7" x14ac:dyDescent="0.25">
      <c r="C399" s="2"/>
      <c r="G399" s="2"/>
    </row>
    <row r="400" spans="3:7" x14ac:dyDescent="0.25">
      <c r="C400" s="2"/>
      <c r="G400" s="2"/>
    </row>
    <row r="401" spans="3:7" x14ac:dyDescent="0.25">
      <c r="C401" s="2"/>
      <c r="G401" s="2"/>
    </row>
    <row r="402" spans="3:7" x14ac:dyDescent="0.25">
      <c r="C402" s="2"/>
      <c r="G402" s="2"/>
    </row>
    <row r="403" spans="3:7" x14ac:dyDescent="0.25">
      <c r="C403" s="2"/>
      <c r="G403" s="2"/>
    </row>
    <row r="404" spans="3:7" x14ac:dyDescent="0.25">
      <c r="C404" s="2"/>
      <c r="G404" s="2"/>
    </row>
    <row r="405" spans="3:7" x14ac:dyDescent="0.25">
      <c r="C405" s="2"/>
      <c r="G405" s="2"/>
    </row>
    <row r="406" spans="3:7" x14ac:dyDescent="0.25">
      <c r="C406" s="2"/>
      <c r="G406" s="2"/>
    </row>
    <row r="407" spans="3:7" x14ac:dyDescent="0.25">
      <c r="C407" s="2"/>
      <c r="G407" s="2"/>
    </row>
    <row r="408" spans="3:7" x14ac:dyDescent="0.25">
      <c r="C408" s="2"/>
      <c r="G408" s="2"/>
    </row>
    <row r="409" spans="3:7" x14ac:dyDescent="0.25">
      <c r="C409" s="2"/>
      <c r="G409" s="2"/>
    </row>
    <row r="410" spans="3:7" x14ac:dyDescent="0.25">
      <c r="C410" s="2"/>
      <c r="G410" s="2"/>
    </row>
    <row r="411" spans="3:7" x14ac:dyDescent="0.25">
      <c r="C411" s="2"/>
      <c r="G411" s="2"/>
    </row>
    <row r="412" spans="3:7" x14ac:dyDescent="0.25">
      <c r="C412" s="2"/>
      <c r="G412" s="2"/>
    </row>
    <row r="413" spans="3:7" x14ac:dyDescent="0.25">
      <c r="C413" s="2"/>
      <c r="G413" s="2"/>
    </row>
    <row r="414" spans="3:7" x14ac:dyDescent="0.25">
      <c r="C414" s="2"/>
      <c r="G414" s="2"/>
    </row>
    <row r="415" spans="3:7" x14ac:dyDescent="0.25">
      <c r="C415" s="2"/>
      <c r="G415" s="2"/>
    </row>
    <row r="416" spans="3:7" x14ac:dyDescent="0.25">
      <c r="C416" s="2"/>
      <c r="G416" s="2"/>
    </row>
    <row r="417" spans="3:7" x14ac:dyDescent="0.25">
      <c r="C417" s="2"/>
      <c r="G417" s="2"/>
    </row>
    <row r="418" spans="3:7" x14ac:dyDescent="0.25">
      <c r="C418" s="2"/>
      <c r="G418" s="2"/>
    </row>
    <row r="419" spans="3:7" x14ac:dyDescent="0.25">
      <c r="C419" s="2"/>
      <c r="G419" s="2"/>
    </row>
    <row r="420" spans="3:7" x14ac:dyDescent="0.25">
      <c r="C420" s="2"/>
      <c r="G420" s="2"/>
    </row>
    <row r="421" spans="3:7" x14ac:dyDescent="0.25">
      <c r="C421" s="2"/>
      <c r="G421" s="2"/>
    </row>
    <row r="422" spans="3:7" x14ac:dyDescent="0.25">
      <c r="C422" s="2"/>
      <c r="G422" s="2"/>
    </row>
    <row r="423" spans="3:7" x14ac:dyDescent="0.25">
      <c r="C423" s="2"/>
      <c r="G423" s="2"/>
    </row>
    <row r="424" spans="3:7" x14ac:dyDescent="0.25">
      <c r="C424" s="2"/>
      <c r="G424" s="2"/>
    </row>
    <row r="425" spans="3:7" x14ac:dyDescent="0.25">
      <c r="C425" s="2"/>
      <c r="G425" s="2"/>
    </row>
    <row r="426" spans="3:7" x14ac:dyDescent="0.25">
      <c r="C426" s="2"/>
      <c r="G426" s="2"/>
    </row>
    <row r="427" spans="3:7" x14ac:dyDescent="0.25">
      <c r="C427" s="2"/>
      <c r="G427" s="2"/>
    </row>
    <row r="428" spans="3:7" x14ac:dyDescent="0.25">
      <c r="C428" s="2"/>
      <c r="G428" s="2"/>
    </row>
    <row r="429" spans="3:7" x14ac:dyDescent="0.25">
      <c r="C429" s="2"/>
      <c r="G429" s="2"/>
    </row>
    <row r="430" spans="3:7" x14ac:dyDescent="0.25">
      <c r="C430" s="2"/>
      <c r="G430" s="2"/>
    </row>
    <row r="431" spans="3:7" x14ac:dyDescent="0.25">
      <c r="C431" s="2"/>
      <c r="G431" s="2"/>
    </row>
    <row r="432" spans="3:7" x14ac:dyDescent="0.25">
      <c r="C432" s="2"/>
      <c r="G432" s="2"/>
    </row>
    <row r="433" spans="3:7" x14ac:dyDescent="0.25">
      <c r="C433" s="2"/>
      <c r="G433" s="2"/>
    </row>
    <row r="434" spans="3:7" x14ac:dyDescent="0.25">
      <c r="C434" s="2"/>
      <c r="G434" s="2"/>
    </row>
    <row r="435" spans="3:7" x14ac:dyDescent="0.25">
      <c r="C435" s="2"/>
      <c r="G435" s="2"/>
    </row>
    <row r="436" spans="3:7" x14ac:dyDescent="0.25">
      <c r="C436" s="2"/>
      <c r="G436" s="2"/>
    </row>
    <row r="437" spans="3:7" x14ac:dyDescent="0.25">
      <c r="C437" s="2"/>
      <c r="G437" s="2"/>
    </row>
    <row r="438" spans="3:7" x14ac:dyDescent="0.25">
      <c r="C438" s="2"/>
      <c r="G438" s="2"/>
    </row>
    <row r="439" spans="3:7" x14ac:dyDescent="0.25">
      <c r="C439" s="2"/>
      <c r="G439" s="2"/>
    </row>
    <row r="440" spans="3:7" x14ac:dyDescent="0.25">
      <c r="C440" s="2"/>
      <c r="G440" s="2"/>
    </row>
    <row r="441" spans="3:7" x14ac:dyDescent="0.25">
      <c r="C441" s="2"/>
      <c r="G441" s="2"/>
    </row>
    <row r="442" spans="3:7" x14ac:dyDescent="0.25">
      <c r="C442" s="2"/>
      <c r="G442" s="2"/>
    </row>
    <row r="443" spans="3:7" x14ac:dyDescent="0.25">
      <c r="C443" s="2"/>
      <c r="G443" s="2"/>
    </row>
    <row r="444" spans="3:7" x14ac:dyDescent="0.25">
      <c r="C444" s="2"/>
      <c r="G444" s="2"/>
    </row>
    <row r="445" spans="3:7" x14ac:dyDescent="0.25">
      <c r="C445" s="2"/>
      <c r="G445" s="2"/>
    </row>
    <row r="446" spans="3:7" x14ac:dyDescent="0.25">
      <c r="C446" s="2"/>
      <c r="G446" s="2"/>
    </row>
    <row r="447" spans="3:7" x14ac:dyDescent="0.25">
      <c r="C447" s="2"/>
      <c r="G447" s="2"/>
    </row>
    <row r="448" spans="3:7" x14ac:dyDescent="0.25">
      <c r="C448" s="2"/>
      <c r="G448" s="2"/>
    </row>
    <row r="449" spans="3:7" x14ac:dyDescent="0.25">
      <c r="C449" s="2"/>
      <c r="G449" s="2"/>
    </row>
    <row r="450" spans="3:7" x14ac:dyDescent="0.25">
      <c r="C450" s="2"/>
      <c r="G450" s="2"/>
    </row>
    <row r="451" spans="3:7" x14ac:dyDescent="0.25">
      <c r="C451" s="2"/>
      <c r="G451" s="2"/>
    </row>
    <row r="452" spans="3:7" x14ac:dyDescent="0.25">
      <c r="C452" s="2"/>
      <c r="G452" s="2"/>
    </row>
    <row r="453" spans="3:7" x14ac:dyDescent="0.25">
      <c r="C453" s="2"/>
      <c r="G453" s="2"/>
    </row>
    <row r="454" spans="3:7" x14ac:dyDescent="0.25">
      <c r="C454" s="2"/>
      <c r="G454" s="2"/>
    </row>
    <row r="455" spans="3:7" x14ac:dyDescent="0.25">
      <c r="C455" s="2"/>
      <c r="G455" s="2"/>
    </row>
    <row r="456" spans="3:7" x14ac:dyDescent="0.25">
      <c r="C456" s="2"/>
      <c r="G456" s="2"/>
    </row>
    <row r="457" spans="3:7" x14ac:dyDescent="0.25">
      <c r="C457" s="2"/>
      <c r="G457" s="2"/>
    </row>
    <row r="458" spans="3:7" x14ac:dyDescent="0.25">
      <c r="C458" s="2"/>
      <c r="G458" s="2"/>
    </row>
    <row r="459" spans="3:7" x14ac:dyDescent="0.25">
      <c r="C459" s="2"/>
      <c r="G459" s="2"/>
    </row>
    <row r="460" spans="3:7" x14ac:dyDescent="0.25">
      <c r="C460" s="2"/>
      <c r="G460" s="2"/>
    </row>
    <row r="461" spans="3:7" x14ac:dyDescent="0.25">
      <c r="C461" s="2"/>
      <c r="G461" s="2"/>
    </row>
    <row r="462" spans="3:7" x14ac:dyDescent="0.25">
      <c r="C462" s="2"/>
      <c r="G462" s="2"/>
    </row>
    <row r="463" spans="3:7" x14ac:dyDescent="0.25">
      <c r="C463" s="2"/>
      <c r="G463" s="2"/>
    </row>
    <row r="464" spans="3:7" x14ac:dyDescent="0.25">
      <c r="C464" s="2"/>
      <c r="G464" s="2"/>
    </row>
    <row r="465" spans="3:7" x14ac:dyDescent="0.25">
      <c r="C465" s="2"/>
      <c r="G465" s="2"/>
    </row>
    <row r="466" spans="3:7" x14ac:dyDescent="0.25">
      <c r="C466" s="2"/>
      <c r="G466" s="2"/>
    </row>
    <row r="467" spans="3:7" x14ac:dyDescent="0.25">
      <c r="C467" s="2"/>
      <c r="G467" s="2"/>
    </row>
    <row r="468" spans="3:7" x14ac:dyDescent="0.25">
      <c r="C468" s="2"/>
      <c r="G468" s="2"/>
    </row>
    <row r="469" spans="3:7" x14ac:dyDescent="0.25">
      <c r="C469" s="2"/>
      <c r="G469" s="2"/>
    </row>
    <row r="470" spans="3:7" x14ac:dyDescent="0.25">
      <c r="C470" s="2"/>
      <c r="G470" s="2"/>
    </row>
    <row r="471" spans="3:7" x14ac:dyDescent="0.25">
      <c r="C471" s="2"/>
      <c r="G471" s="2"/>
    </row>
    <row r="472" spans="3:7" x14ac:dyDescent="0.25">
      <c r="C472" s="2"/>
      <c r="G472" s="2"/>
    </row>
    <row r="473" spans="3:7" x14ac:dyDescent="0.25">
      <c r="C473" s="2"/>
      <c r="G473" s="2"/>
    </row>
    <row r="474" spans="3:7" x14ac:dyDescent="0.25">
      <c r="C474" s="2"/>
      <c r="G474" s="2"/>
    </row>
    <row r="475" spans="3:7" x14ac:dyDescent="0.25">
      <c r="C475" s="2"/>
      <c r="G475" s="2"/>
    </row>
    <row r="476" spans="3:7" x14ac:dyDescent="0.25">
      <c r="C476" s="2"/>
      <c r="G476" s="2"/>
    </row>
    <row r="477" spans="3:7" x14ac:dyDescent="0.25">
      <c r="C477" s="2"/>
      <c r="G477" s="2"/>
    </row>
    <row r="478" spans="3:7" x14ac:dyDescent="0.25">
      <c r="C478" s="2"/>
      <c r="G478" s="2"/>
    </row>
    <row r="479" spans="3:7" x14ac:dyDescent="0.25">
      <c r="C479" s="2"/>
      <c r="G479" s="2"/>
    </row>
    <row r="480" spans="3:7" x14ac:dyDescent="0.25">
      <c r="C480" s="2"/>
      <c r="G480" s="2"/>
    </row>
    <row r="481" spans="3:7" x14ac:dyDescent="0.25">
      <c r="C481" s="2"/>
      <c r="G481" s="2"/>
    </row>
    <row r="482" spans="3:7" x14ac:dyDescent="0.25">
      <c r="C482" s="2"/>
      <c r="G482" s="2"/>
    </row>
    <row r="483" spans="3:7" x14ac:dyDescent="0.25">
      <c r="C483" s="2"/>
      <c r="G483" s="2"/>
    </row>
    <row r="484" spans="3:7" x14ac:dyDescent="0.25">
      <c r="C484" s="2"/>
      <c r="G484" s="2"/>
    </row>
    <row r="485" spans="3:7" x14ac:dyDescent="0.25">
      <c r="C485" s="2"/>
      <c r="G485" s="2"/>
    </row>
    <row r="486" spans="3:7" x14ac:dyDescent="0.25">
      <c r="C486" s="2"/>
      <c r="G486" s="2"/>
    </row>
    <row r="487" spans="3:7" x14ac:dyDescent="0.25">
      <c r="C487" s="2"/>
      <c r="G487" s="2"/>
    </row>
    <row r="488" spans="3:7" x14ac:dyDescent="0.25">
      <c r="C488" s="2"/>
      <c r="G488" s="2"/>
    </row>
    <row r="489" spans="3:7" x14ac:dyDescent="0.25">
      <c r="C489" s="2"/>
      <c r="G489" s="2"/>
    </row>
    <row r="490" spans="3:7" x14ac:dyDescent="0.25">
      <c r="C490" s="2"/>
      <c r="G490" s="2"/>
    </row>
    <row r="491" spans="3:7" x14ac:dyDescent="0.25">
      <c r="C491" s="2"/>
      <c r="G491" s="2"/>
    </row>
    <row r="492" spans="3:7" x14ac:dyDescent="0.25">
      <c r="C492" s="2"/>
      <c r="G492" s="2"/>
    </row>
    <row r="493" spans="3:7" x14ac:dyDescent="0.25">
      <c r="C493" s="2"/>
      <c r="G493" s="2"/>
    </row>
    <row r="494" spans="3:7" x14ac:dyDescent="0.25">
      <c r="C494" s="2"/>
      <c r="G494" s="2"/>
    </row>
    <row r="495" spans="3:7" x14ac:dyDescent="0.25">
      <c r="C495" s="2"/>
      <c r="G495" s="2"/>
    </row>
    <row r="496" spans="3:7" x14ac:dyDescent="0.25">
      <c r="C496" s="2"/>
      <c r="G496" s="2"/>
    </row>
    <row r="497" spans="3:7" x14ac:dyDescent="0.25">
      <c r="C497" s="2"/>
      <c r="G497" s="2"/>
    </row>
    <row r="498" spans="3:7" x14ac:dyDescent="0.25">
      <c r="C498" s="2"/>
      <c r="G498" s="2"/>
    </row>
    <row r="499" spans="3:7" x14ac:dyDescent="0.25">
      <c r="C499" s="2"/>
      <c r="G499" s="2"/>
    </row>
    <row r="500" spans="3:7" x14ac:dyDescent="0.25">
      <c r="C500" s="2"/>
      <c r="G500" s="2"/>
    </row>
    <row r="501" spans="3:7" x14ac:dyDescent="0.25">
      <c r="C501" s="2"/>
      <c r="G501" s="2"/>
    </row>
    <row r="502" spans="3:7" x14ac:dyDescent="0.25">
      <c r="C502" s="2"/>
      <c r="G502" s="2"/>
    </row>
    <row r="503" spans="3:7" x14ac:dyDescent="0.25">
      <c r="C503" s="2"/>
      <c r="G503" s="2"/>
    </row>
    <row r="504" spans="3:7" x14ac:dyDescent="0.25">
      <c r="C504" s="2"/>
      <c r="G504" s="2"/>
    </row>
    <row r="505" spans="3:7" x14ac:dyDescent="0.25">
      <c r="C505" s="2"/>
      <c r="G505" s="2"/>
    </row>
    <row r="506" spans="3:7" x14ac:dyDescent="0.25">
      <c r="C506" s="2"/>
      <c r="G506" s="2"/>
    </row>
    <row r="507" spans="3:7" x14ac:dyDescent="0.25">
      <c r="C507" s="2"/>
      <c r="G507" s="2"/>
    </row>
    <row r="508" spans="3:7" x14ac:dyDescent="0.25">
      <c r="C508" s="2"/>
      <c r="G508" s="2"/>
    </row>
    <row r="509" spans="3:7" x14ac:dyDescent="0.25">
      <c r="C509" s="2"/>
      <c r="G509" s="2"/>
    </row>
    <row r="510" spans="3:7" x14ac:dyDescent="0.25">
      <c r="C510" s="2"/>
      <c r="G510" s="2"/>
    </row>
    <row r="511" spans="3:7" x14ac:dyDescent="0.25">
      <c r="C511" s="2"/>
      <c r="G511" s="2"/>
    </row>
    <row r="512" spans="3:7" x14ac:dyDescent="0.25">
      <c r="C512" s="2"/>
      <c r="G512" s="2"/>
    </row>
    <row r="513" spans="3:7" x14ac:dyDescent="0.25">
      <c r="C513" s="2"/>
      <c r="G513" s="2"/>
    </row>
    <row r="514" spans="3:7" x14ac:dyDescent="0.25">
      <c r="C514" s="2"/>
      <c r="G514" s="2"/>
    </row>
    <row r="515" spans="3:7" x14ac:dyDescent="0.25">
      <c r="C515" s="2"/>
      <c r="G515" s="2"/>
    </row>
    <row r="516" spans="3:7" x14ac:dyDescent="0.25">
      <c r="C516" s="2"/>
      <c r="G516" s="2"/>
    </row>
    <row r="517" spans="3:7" x14ac:dyDescent="0.25">
      <c r="C517" s="2"/>
      <c r="G517" s="2"/>
    </row>
    <row r="518" spans="3:7" x14ac:dyDescent="0.25">
      <c r="C518" s="2"/>
      <c r="G518" s="2"/>
    </row>
    <row r="519" spans="3:7" x14ac:dyDescent="0.25">
      <c r="C519" s="2"/>
      <c r="G519" s="2"/>
    </row>
    <row r="520" spans="3:7" x14ac:dyDescent="0.25">
      <c r="C520" s="2"/>
      <c r="G520" s="2"/>
    </row>
    <row r="521" spans="3:7" x14ac:dyDescent="0.25">
      <c r="C521" s="2"/>
      <c r="G521" s="2"/>
    </row>
    <row r="522" spans="3:7" x14ac:dyDescent="0.25">
      <c r="C522" s="2"/>
      <c r="G522" s="2"/>
    </row>
    <row r="523" spans="3:7" x14ac:dyDescent="0.25">
      <c r="C523" s="2"/>
      <c r="G523" s="2"/>
    </row>
    <row r="524" spans="3:7" x14ac:dyDescent="0.25">
      <c r="C524" s="2"/>
      <c r="G524" s="2"/>
    </row>
    <row r="525" spans="3:7" x14ac:dyDescent="0.25">
      <c r="C525" s="2"/>
      <c r="G525" s="2"/>
    </row>
    <row r="526" spans="3:7" x14ac:dyDescent="0.25">
      <c r="C526" s="2"/>
      <c r="G526" s="2"/>
    </row>
    <row r="527" spans="3:7" x14ac:dyDescent="0.25">
      <c r="C527" s="2"/>
      <c r="G527" s="2"/>
    </row>
    <row r="528" spans="3:7" x14ac:dyDescent="0.25">
      <c r="C528" s="2"/>
      <c r="G528" s="2"/>
    </row>
    <row r="529" spans="3:7" x14ac:dyDescent="0.25">
      <c r="C529" s="2"/>
      <c r="G529" s="2"/>
    </row>
    <row r="530" spans="3:7" x14ac:dyDescent="0.25">
      <c r="C530" s="2"/>
      <c r="G530" s="2"/>
    </row>
    <row r="531" spans="3:7" x14ac:dyDescent="0.25">
      <c r="C531" s="2"/>
      <c r="G531" s="2"/>
    </row>
    <row r="532" spans="3:7" x14ac:dyDescent="0.25">
      <c r="C532" s="2"/>
      <c r="G532" s="2"/>
    </row>
    <row r="533" spans="3:7" x14ac:dyDescent="0.25">
      <c r="C533" s="2"/>
      <c r="G533" s="2"/>
    </row>
    <row r="534" spans="3:7" x14ac:dyDescent="0.25">
      <c r="C534" s="2"/>
      <c r="G534" s="2"/>
    </row>
    <row r="535" spans="3:7" x14ac:dyDescent="0.25">
      <c r="C535" s="2"/>
      <c r="G535" s="2"/>
    </row>
    <row r="536" spans="3:7" x14ac:dyDescent="0.25">
      <c r="C536" s="2"/>
      <c r="G536" s="2"/>
    </row>
    <row r="537" spans="3:7" x14ac:dyDescent="0.25">
      <c r="C537" s="2"/>
      <c r="G537" s="2"/>
    </row>
    <row r="538" spans="3:7" x14ac:dyDescent="0.25">
      <c r="C538" s="2"/>
      <c r="G538" s="2"/>
    </row>
    <row r="539" spans="3:7" x14ac:dyDescent="0.25">
      <c r="C539" s="2"/>
      <c r="G539" s="2"/>
    </row>
    <row r="540" spans="3:7" x14ac:dyDescent="0.25">
      <c r="C540" s="2"/>
      <c r="G540" s="2"/>
    </row>
    <row r="541" spans="3:7" x14ac:dyDescent="0.25">
      <c r="C541" s="2"/>
      <c r="G541" s="2"/>
    </row>
    <row r="542" spans="3:7" x14ac:dyDescent="0.25">
      <c r="C542" s="2"/>
      <c r="G542" s="2"/>
    </row>
    <row r="543" spans="3:7" x14ac:dyDescent="0.25">
      <c r="C543" s="2"/>
      <c r="G543" s="2"/>
    </row>
    <row r="544" spans="3:7" x14ac:dyDescent="0.25">
      <c r="C544" s="2"/>
      <c r="G544" s="2"/>
    </row>
    <row r="545" spans="3:7" x14ac:dyDescent="0.25">
      <c r="C545" s="2"/>
      <c r="G545" s="2"/>
    </row>
    <row r="546" spans="3:7" x14ac:dyDescent="0.25">
      <c r="C546" s="2"/>
      <c r="G546" s="2"/>
    </row>
    <row r="547" spans="3:7" x14ac:dyDescent="0.25">
      <c r="C547" s="2"/>
      <c r="G547" s="2"/>
    </row>
    <row r="548" spans="3:7" x14ac:dyDescent="0.25">
      <c r="C548" s="2"/>
      <c r="G548" s="2"/>
    </row>
    <row r="549" spans="3:7" x14ac:dyDescent="0.25">
      <c r="C549" s="2"/>
      <c r="G549" s="2"/>
    </row>
    <row r="550" spans="3:7" x14ac:dyDescent="0.25">
      <c r="C550" s="2"/>
      <c r="G550" s="2"/>
    </row>
    <row r="551" spans="3:7" x14ac:dyDescent="0.25">
      <c r="C551" s="2"/>
      <c r="G551" s="2"/>
    </row>
    <row r="552" spans="3:7" x14ac:dyDescent="0.25">
      <c r="C552" s="2"/>
      <c r="G552" s="2"/>
    </row>
    <row r="553" spans="3:7" x14ac:dyDescent="0.25">
      <c r="C553" s="2"/>
      <c r="G553" s="2"/>
    </row>
    <row r="554" spans="3:7" x14ac:dyDescent="0.25">
      <c r="C554" s="2"/>
      <c r="G554" s="2"/>
    </row>
    <row r="555" spans="3:7" x14ac:dyDescent="0.25">
      <c r="C555" s="2"/>
      <c r="G555" s="2"/>
    </row>
    <row r="556" spans="3:7" x14ac:dyDescent="0.25">
      <c r="C556" s="2"/>
      <c r="G556" s="2"/>
    </row>
    <row r="557" spans="3:7" x14ac:dyDescent="0.25">
      <c r="C557" s="2"/>
      <c r="G557" s="2"/>
    </row>
    <row r="558" spans="3:7" x14ac:dyDescent="0.25">
      <c r="C558" s="2"/>
      <c r="G558" s="2"/>
    </row>
    <row r="559" spans="3:7" x14ac:dyDescent="0.25">
      <c r="C559" s="2"/>
      <c r="G559" s="2"/>
    </row>
    <row r="560" spans="3:7" x14ac:dyDescent="0.25">
      <c r="C560" s="2"/>
      <c r="G560" s="2"/>
    </row>
    <row r="561" spans="3:7" x14ac:dyDescent="0.25">
      <c r="C561" s="2"/>
      <c r="G561" s="2"/>
    </row>
    <row r="562" spans="3:7" x14ac:dyDescent="0.25">
      <c r="C562" s="2"/>
      <c r="G562" s="2"/>
    </row>
    <row r="563" spans="3:7" x14ac:dyDescent="0.25">
      <c r="C563" s="2"/>
      <c r="G563" s="2"/>
    </row>
    <row r="564" spans="3:7" x14ac:dyDescent="0.25">
      <c r="C564" s="2"/>
      <c r="G564" s="2"/>
    </row>
    <row r="565" spans="3:7" x14ac:dyDescent="0.25">
      <c r="C565" s="2"/>
      <c r="G565" s="2"/>
    </row>
    <row r="566" spans="3:7" x14ac:dyDescent="0.25">
      <c r="C566" s="2"/>
      <c r="G566" s="2"/>
    </row>
    <row r="567" spans="3:7" x14ac:dyDescent="0.25">
      <c r="C567" s="2"/>
      <c r="G567" s="2"/>
    </row>
    <row r="568" spans="3:7" x14ac:dyDescent="0.25">
      <c r="C568" s="2"/>
      <c r="G568" s="2"/>
    </row>
    <row r="569" spans="3:7" x14ac:dyDescent="0.25">
      <c r="C569" s="2"/>
      <c r="G569" s="2"/>
    </row>
    <row r="570" spans="3:7" x14ac:dyDescent="0.25">
      <c r="C570" s="2"/>
      <c r="G570" s="2"/>
    </row>
    <row r="571" spans="3:7" x14ac:dyDescent="0.25">
      <c r="C571" s="2"/>
      <c r="G571" s="2"/>
    </row>
    <row r="572" spans="3:7" x14ac:dyDescent="0.25">
      <c r="C572" s="2"/>
      <c r="G572" s="2"/>
    </row>
    <row r="573" spans="3:7" x14ac:dyDescent="0.25">
      <c r="C573" s="2"/>
      <c r="G573" s="2"/>
    </row>
    <row r="574" spans="3:7" x14ac:dyDescent="0.25">
      <c r="C574" s="2"/>
      <c r="G574" s="2"/>
    </row>
    <row r="575" spans="3:7" x14ac:dyDescent="0.25">
      <c r="C575" s="2"/>
      <c r="G575" s="2"/>
    </row>
    <row r="576" spans="3:7" x14ac:dyDescent="0.25">
      <c r="C576" s="2"/>
      <c r="G576" s="2"/>
    </row>
    <row r="577" spans="3:7" x14ac:dyDescent="0.25">
      <c r="C577" s="2"/>
      <c r="G577" s="2"/>
    </row>
    <row r="578" spans="3:7" x14ac:dyDescent="0.25">
      <c r="C578" s="2"/>
      <c r="G578" s="2"/>
    </row>
    <row r="579" spans="3:7" x14ac:dyDescent="0.25">
      <c r="C579" s="2"/>
      <c r="G579" s="2"/>
    </row>
    <row r="580" spans="3:7" x14ac:dyDescent="0.25">
      <c r="C580" s="2"/>
      <c r="G580" s="2"/>
    </row>
    <row r="581" spans="3:7" x14ac:dyDescent="0.25">
      <c r="C581" s="2"/>
      <c r="G581" s="2"/>
    </row>
    <row r="582" spans="3:7" x14ac:dyDescent="0.25">
      <c r="C582" s="2"/>
      <c r="G582" s="2"/>
    </row>
    <row r="583" spans="3:7" x14ac:dyDescent="0.25">
      <c r="C583" s="2"/>
      <c r="G583" s="2"/>
    </row>
    <row r="584" spans="3:7" x14ac:dyDescent="0.25">
      <c r="C584" s="2"/>
      <c r="G584" s="2"/>
    </row>
    <row r="585" spans="3:7" x14ac:dyDescent="0.25">
      <c r="C585" s="2"/>
      <c r="G585" s="2"/>
    </row>
    <row r="586" spans="3:7" x14ac:dyDescent="0.25">
      <c r="C586" s="2"/>
      <c r="G586" s="2"/>
    </row>
    <row r="587" spans="3:7" x14ac:dyDescent="0.25">
      <c r="C587" s="2"/>
      <c r="G587" s="2"/>
    </row>
    <row r="588" spans="3:7" x14ac:dyDescent="0.25">
      <c r="C588" s="2"/>
      <c r="G588" s="2"/>
    </row>
    <row r="589" spans="3:7" x14ac:dyDescent="0.25">
      <c r="C589" s="2"/>
      <c r="G589" s="2"/>
    </row>
    <row r="590" spans="3:7" x14ac:dyDescent="0.25">
      <c r="C590" s="2"/>
      <c r="G590" s="2"/>
    </row>
    <row r="591" spans="3:7" x14ac:dyDescent="0.25">
      <c r="C591" s="2"/>
      <c r="G591" s="2"/>
    </row>
    <row r="592" spans="3:7" x14ac:dyDescent="0.25">
      <c r="C592" s="2"/>
      <c r="G592" s="2"/>
    </row>
    <row r="593" spans="3:7" x14ac:dyDescent="0.25">
      <c r="C593" s="2"/>
      <c r="G593" s="2"/>
    </row>
    <row r="594" spans="3:7" x14ac:dyDescent="0.25">
      <c r="C594" s="2"/>
      <c r="G594" s="2"/>
    </row>
    <row r="595" spans="3:7" x14ac:dyDescent="0.25">
      <c r="C595" s="2"/>
      <c r="G595" s="2"/>
    </row>
    <row r="596" spans="3:7" x14ac:dyDescent="0.25">
      <c r="C596" s="2"/>
      <c r="G596" s="2"/>
    </row>
    <row r="597" spans="3:7" x14ac:dyDescent="0.25">
      <c r="C597" s="2"/>
      <c r="G597" s="2"/>
    </row>
    <row r="598" spans="3:7" x14ac:dyDescent="0.25">
      <c r="C598" s="2"/>
      <c r="G598" s="2"/>
    </row>
    <row r="599" spans="3:7" x14ac:dyDescent="0.25">
      <c r="C599" s="2"/>
      <c r="G599" s="2"/>
    </row>
    <row r="600" spans="3:7" x14ac:dyDescent="0.25">
      <c r="C600" s="2"/>
      <c r="G600" s="2"/>
    </row>
    <row r="601" spans="3:7" x14ac:dyDescent="0.25">
      <c r="C601" s="2"/>
      <c r="G601" s="2"/>
    </row>
    <row r="602" spans="3:7" x14ac:dyDescent="0.25">
      <c r="C602" s="2"/>
      <c r="G602" s="2"/>
    </row>
    <row r="603" spans="3:7" x14ac:dyDescent="0.25">
      <c r="C603" s="2"/>
      <c r="G603" s="2"/>
    </row>
    <row r="604" spans="3:7" x14ac:dyDescent="0.25">
      <c r="C604" s="2"/>
      <c r="G604" s="2"/>
    </row>
    <row r="605" spans="3:7" x14ac:dyDescent="0.25">
      <c r="C605" s="2"/>
      <c r="G605" s="2"/>
    </row>
    <row r="606" spans="3:7" x14ac:dyDescent="0.25">
      <c r="C606" s="2"/>
      <c r="G606" s="2"/>
    </row>
    <row r="607" spans="3:7" x14ac:dyDescent="0.25">
      <c r="C607" s="2"/>
      <c r="G607" s="2"/>
    </row>
    <row r="608" spans="3:7" x14ac:dyDescent="0.25">
      <c r="C608" s="2"/>
      <c r="G608" s="2"/>
    </row>
    <row r="609" spans="3:7" x14ac:dyDescent="0.25">
      <c r="C609" s="2"/>
      <c r="G609" s="2"/>
    </row>
    <row r="610" spans="3:7" x14ac:dyDescent="0.25">
      <c r="C610" s="2"/>
      <c r="G610" s="2"/>
    </row>
    <row r="611" spans="3:7" x14ac:dyDescent="0.25">
      <c r="C611" s="2"/>
      <c r="G611" s="2"/>
    </row>
    <row r="612" spans="3:7" x14ac:dyDescent="0.25">
      <c r="C612" s="2"/>
      <c r="G612" s="2"/>
    </row>
    <row r="613" spans="3:7" x14ac:dyDescent="0.25">
      <c r="C613" s="2"/>
      <c r="G613" s="2"/>
    </row>
    <row r="614" spans="3:7" x14ac:dyDescent="0.25">
      <c r="C614" s="2"/>
      <c r="G614" s="2"/>
    </row>
    <row r="615" spans="3:7" x14ac:dyDescent="0.25">
      <c r="C615" s="2"/>
      <c r="G615" s="2"/>
    </row>
    <row r="616" spans="3:7" x14ac:dyDescent="0.25">
      <c r="C616" s="2"/>
      <c r="G616" s="2"/>
    </row>
    <row r="617" spans="3:7" x14ac:dyDescent="0.25">
      <c r="C617" s="2"/>
      <c r="G617" s="2"/>
    </row>
    <row r="618" spans="3:7" x14ac:dyDescent="0.25">
      <c r="C618" s="2"/>
      <c r="G618" s="2"/>
    </row>
    <row r="619" spans="3:7" x14ac:dyDescent="0.25">
      <c r="C619" s="2"/>
      <c r="G619" s="2"/>
    </row>
    <row r="620" spans="3:7" x14ac:dyDescent="0.25">
      <c r="C620" s="2"/>
      <c r="G620" s="2"/>
    </row>
    <row r="621" spans="3:7" x14ac:dyDescent="0.25">
      <c r="C621" s="2"/>
      <c r="G621" s="2"/>
    </row>
    <row r="622" spans="3:7" x14ac:dyDescent="0.25">
      <c r="C622" s="2"/>
      <c r="G622" s="2"/>
    </row>
    <row r="623" spans="3:7" x14ac:dyDescent="0.25">
      <c r="C623" s="2"/>
      <c r="G623" s="2"/>
    </row>
    <row r="624" spans="3:7" x14ac:dyDescent="0.25">
      <c r="C624" s="2"/>
      <c r="G624" s="2"/>
    </row>
    <row r="625" spans="3:7" x14ac:dyDescent="0.25">
      <c r="C625" s="2"/>
      <c r="G625" s="2"/>
    </row>
    <row r="626" spans="3:7" x14ac:dyDescent="0.25">
      <c r="C626" s="2"/>
      <c r="G626" s="2"/>
    </row>
    <row r="627" spans="3:7" x14ac:dyDescent="0.25">
      <c r="C627" s="2"/>
      <c r="G627" s="2"/>
    </row>
    <row r="628" spans="3:7" x14ac:dyDescent="0.25">
      <c r="C628" s="2"/>
      <c r="G628" s="2"/>
    </row>
    <row r="629" spans="3:7" x14ac:dyDescent="0.25">
      <c r="C629" s="2"/>
      <c r="G629" s="2"/>
    </row>
    <row r="630" spans="3:7" x14ac:dyDescent="0.25">
      <c r="C630" s="2"/>
      <c r="G630" s="2"/>
    </row>
    <row r="631" spans="3:7" x14ac:dyDescent="0.25">
      <c r="C631" s="2"/>
      <c r="G631" s="2"/>
    </row>
    <row r="632" spans="3:7" x14ac:dyDescent="0.25">
      <c r="C632" s="2"/>
      <c r="G632" s="2"/>
    </row>
    <row r="633" spans="3:7" x14ac:dyDescent="0.25">
      <c r="C633" s="2"/>
      <c r="G633" s="2"/>
    </row>
    <row r="634" spans="3:7" x14ac:dyDescent="0.25">
      <c r="C634" s="2"/>
      <c r="G634" s="2"/>
    </row>
    <row r="635" spans="3:7" x14ac:dyDescent="0.25">
      <c r="C635" s="2"/>
      <c r="G635" s="2"/>
    </row>
    <row r="636" spans="3:7" x14ac:dyDescent="0.25">
      <c r="C636" s="2"/>
      <c r="G636" s="2"/>
    </row>
    <row r="637" spans="3:7" x14ac:dyDescent="0.25">
      <c r="C637" s="2"/>
      <c r="G637" s="2"/>
    </row>
    <row r="638" spans="3:7" x14ac:dyDescent="0.25">
      <c r="C638" s="2"/>
      <c r="G638" s="2"/>
    </row>
    <row r="639" spans="3:7" x14ac:dyDescent="0.25">
      <c r="C639" s="2"/>
      <c r="G639" s="2"/>
    </row>
    <row r="640" spans="3:7" x14ac:dyDescent="0.25">
      <c r="C640" s="2"/>
      <c r="G640" s="2"/>
    </row>
    <row r="641" spans="3:7" x14ac:dyDescent="0.25">
      <c r="C641" s="2"/>
      <c r="G641" s="2"/>
    </row>
    <row r="642" spans="3:7" x14ac:dyDescent="0.25">
      <c r="C642" s="2"/>
      <c r="G642" s="2"/>
    </row>
    <row r="643" spans="3:7" x14ac:dyDescent="0.25">
      <c r="C643" s="2"/>
      <c r="G643" s="2"/>
    </row>
    <row r="644" spans="3:7" x14ac:dyDescent="0.25">
      <c r="C644" s="2"/>
      <c r="G644" s="2"/>
    </row>
    <row r="645" spans="3:7" x14ac:dyDescent="0.25">
      <c r="C645" s="2"/>
      <c r="G645" s="2"/>
    </row>
    <row r="646" spans="3:7" x14ac:dyDescent="0.25">
      <c r="C646" s="2"/>
      <c r="G646" s="2"/>
    </row>
    <row r="647" spans="3:7" x14ac:dyDescent="0.25">
      <c r="C647" s="2"/>
      <c r="G647" s="2"/>
    </row>
    <row r="648" spans="3:7" x14ac:dyDescent="0.25">
      <c r="C648" s="2"/>
      <c r="G648" s="2"/>
    </row>
    <row r="649" spans="3:7" x14ac:dyDescent="0.25">
      <c r="C649" s="2"/>
      <c r="G649" s="2"/>
    </row>
    <row r="650" spans="3:7" x14ac:dyDescent="0.25">
      <c r="C650" s="2"/>
      <c r="G650" s="2"/>
    </row>
    <row r="651" spans="3:7" x14ac:dyDescent="0.25">
      <c r="C651" s="2"/>
      <c r="G651" s="2"/>
    </row>
    <row r="652" spans="3:7" x14ac:dyDescent="0.25">
      <c r="C652" s="2"/>
      <c r="G652" s="2"/>
    </row>
    <row r="653" spans="3:7" x14ac:dyDescent="0.25">
      <c r="C653" s="2"/>
      <c r="G653" s="2"/>
    </row>
    <row r="654" spans="3:7" x14ac:dyDescent="0.25">
      <c r="C654" s="2"/>
      <c r="G654" s="2"/>
    </row>
    <row r="655" spans="3:7" x14ac:dyDescent="0.25">
      <c r="C655" s="2"/>
      <c r="G655" s="2"/>
    </row>
    <row r="656" spans="3:7" x14ac:dyDescent="0.25">
      <c r="C656" s="2"/>
      <c r="G656" s="2"/>
    </row>
    <row r="657" spans="3:7" x14ac:dyDescent="0.25">
      <c r="C657" s="2"/>
      <c r="G657" s="2"/>
    </row>
    <row r="658" spans="3:7" x14ac:dyDescent="0.25">
      <c r="C658" s="2"/>
      <c r="G658" s="2"/>
    </row>
    <row r="659" spans="3:7" x14ac:dyDescent="0.25">
      <c r="C659" s="2"/>
      <c r="G659" s="2"/>
    </row>
    <row r="660" spans="3:7" x14ac:dyDescent="0.25">
      <c r="C660" s="2"/>
      <c r="G660" s="2"/>
    </row>
    <row r="661" spans="3:7" x14ac:dyDescent="0.25">
      <c r="C661" s="2"/>
      <c r="G661" s="2"/>
    </row>
    <row r="662" spans="3:7" x14ac:dyDescent="0.25">
      <c r="C662" s="2"/>
      <c r="G662" s="2"/>
    </row>
    <row r="663" spans="3:7" x14ac:dyDescent="0.25">
      <c r="C663" s="2"/>
      <c r="G663" s="2"/>
    </row>
    <row r="664" spans="3:7" x14ac:dyDescent="0.25">
      <c r="C664" s="2"/>
      <c r="G664" s="2"/>
    </row>
    <row r="665" spans="3:7" x14ac:dyDescent="0.25">
      <c r="C665" s="2"/>
      <c r="G665" s="2"/>
    </row>
    <row r="666" spans="3:7" x14ac:dyDescent="0.25">
      <c r="C666" s="2"/>
      <c r="G666" s="2"/>
    </row>
    <row r="667" spans="3:7" x14ac:dyDescent="0.25">
      <c r="C667" s="2"/>
      <c r="G667" s="2"/>
    </row>
    <row r="668" spans="3:7" x14ac:dyDescent="0.25">
      <c r="C668" s="2"/>
      <c r="G668" s="2"/>
    </row>
    <row r="669" spans="3:7" x14ac:dyDescent="0.25">
      <c r="C669" s="2"/>
      <c r="G669" s="2"/>
    </row>
    <row r="670" spans="3:7" x14ac:dyDescent="0.25">
      <c r="C670" s="2"/>
      <c r="G670" s="2"/>
    </row>
    <row r="671" spans="3:7" x14ac:dyDescent="0.25">
      <c r="C671" s="2"/>
      <c r="G671" s="2"/>
    </row>
    <row r="672" spans="3:7" x14ac:dyDescent="0.25">
      <c r="C672" s="2"/>
      <c r="G672" s="2"/>
    </row>
    <row r="673" spans="3:7" x14ac:dyDescent="0.25">
      <c r="C673" s="2"/>
      <c r="G673" s="2"/>
    </row>
    <row r="674" spans="3:7" x14ac:dyDescent="0.25">
      <c r="C674" s="2"/>
      <c r="G674" s="2"/>
    </row>
    <row r="675" spans="3:7" x14ac:dyDescent="0.25">
      <c r="C675" s="2"/>
      <c r="G675" s="2"/>
    </row>
    <row r="676" spans="3:7" x14ac:dyDescent="0.25">
      <c r="C676" s="2"/>
      <c r="G676" s="2"/>
    </row>
    <row r="677" spans="3:7" x14ac:dyDescent="0.25">
      <c r="C677" s="2"/>
      <c r="G677" s="2"/>
    </row>
    <row r="678" spans="3:7" x14ac:dyDescent="0.25">
      <c r="C678" s="2"/>
      <c r="G678" s="2"/>
    </row>
    <row r="679" spans="3:7" x14ac:dyDescent="0.25">
      <c r="C679" s="2"/>
      <c r="G679" s="2"/>
    </row>
    <row r="680" spans="3:7" x14ac:dyDescent="0.25">
      <c r="C680" s="2"/>
      <c r="G680" s="2"/>
    </row>
    <row r="681" spans="3:7" x14ac:dyDescent="0.25">
      <c r="C681" s="2"/>
      <c r="G681" s="2"/>
    </row>
    <row r="682" spans="3:7" x14ac:dyDescent="0.25">
      <c r="C682" s="2"/>
      <c r="G682" s="2"/>
    </row>
    <row r="683" spans="3:7" x14ac:dyDescent="0.25">
      <c r="C683" s="2"/>
      <c r="G683" s="2"/>
    </row>
    <row r="684" spans="3:7" x14ac:dyDescent="0.25">
      <c r="C684" s="2"/>
      <c r="G684" s="2"/>
    </row>
    <row r="685" spans="3:7" x14ac:dyDescent="0.25">
      <c r="C685" s="2"/>
      <c r="G685" s="2"/>
    </row>
    <row r="686" spans="3:7" x14ac:dyDescent="0.25">
      <c r="C686" s="2"/>
      <c r="G686" s="2"/>
    </row>
    <row r="687" spans="3:7" x14ac:dyDescent="0.25">
      <c r="C687" s="2"/>
      <c r="G687" s="2"/>
    </row>
    <row r="688" spans="3:7" x14ac:dyDescent="0.25">
      <c r="C688" s="2"/>
      <c r="G688" s="2"/>
    </row>
    <row r="689" spans="3:7" x14ac:dyDescent="0.25">
      <c r="C689" s="2"/>
      <c r="G689" s="2"/>
    </row>
    <row r="690" spans="3:7" x14ac:dyDescent="0.25">
      <c r="C690" s="2"/>
      <c r="G690" s="2"/>
    </row>
    <row r="691" spans="3:7" x14ac:dyDescent="0.25">
      <c r="C691" s="2"/>
      <c r="G691" s="2"/>
    </row>
    <row r="692" spans="3:7" x14ac:dyDescent="0.25">
      <c r="C692" s="2"/>
      <c r="G692" s="2"/>
    </row>
    <row r="693" spans="3:7" x14ac:dyDescent="0.25">
      <c r="C693" s="2"/>
      <c r="G693" s="2"/>
    </row>
    <row r="694" spans="3:7" x14ac:dyDescent="0.25">
      <c r="C694" s="2"/>
      <c r="G694" s="2"/>
    </row>
    <row r="695" spans="3:7" x14ac:dyDescent="0.25">
      <c r="C695" s="2"/>
      <c r="G695" s="2"/>
    </row>
    <row r="696" spans="3:7" x14ac:dyDescent="0.25">
      <c r="C696" s="2"/>
      <c r="G696" s="2"/>
    </row>
    <row r="697" spans="3:7" x14ac:dyDescent="0.25">
      <c r="C697" s="2"/>
      <c r="G697" s="2"/>
    </row>
    <row r="698" spans="3:7" x14ac:dyDescent="0.25">
      <c r="C698" s="2"/>
      <c r="G698" s="2"/>
    </row>
    <row r="699" spans="3:7" x14ac:dyDescent="0.25">
      <c r="C699" s="2"/>
      <c r="G699" s="2"/>
    </row>
    <row r="700" spans="3:7" x14ac:dyDescent="0.25">
      <c r="C700" s="2"/>
      <c r="G700" s="2"/>
    </row>
    <row r="701" spans="3:7" x14ac:dyDescent="0.25">
      <c r="C701" s="2"/>
      <c r="G701" s="2"/>
    </row>
    <row r="702" spans="3:7" x14ac:dyDescent="0.25">
      <c r="C702" s="2"/>
      <c r="G702" s="2"/>
    </row>
    <row r="703" spans="3:7" x14ac:dyDescent="0.25">
      <c r="C703" s="2"/>
      <c r="G703" s="2"/>
    </row>
    <row r="704" spans="3:7" x14ac:dyDescent="0.25">
      <c r="C704" s="2"/>
      <c r="G704" s="2"/>
    </row>
    <row r="705" spans="3:7" x14ac:dyDescent="0.25">
      <c r="C705" s="2"/>
      <c r="G705" s="2"/>
    </row>
    <row r="706" spans="3:7" x14ac:dyDescent="0.25">
      <c r="C706" s="2"/>
      <c r="G706" s="2"/>
    </row>
    <row r="707" spans="3:7" x14ac:dyDescent="0.25">
      <c r="C707" s="2"/>
      <c r="G707" s="2"/>
    </row>
    <row r="708" spans="3:7" x14ac:dyDescent="0.25">
      <c r="C708" s="2"/>
      <c r="G708" s="2"/>
    </row>
    <row r="709" spans="3:7" x14ac:dyDescent="0.25">
      <c r="C709" s="2"/>
      <c r="G709" s="2"/>
    </row>
    <row r="710" spans="3:7" x14ac:dyDescent="0.25">
      <c r="C710" s="2"/>
      <c r="G710" s="2"/>
    </row>
    <row r="711" spans="3:7" x14ac:dyDescent="0.25">
      <c r="C711" s="2"/>
      <c r="G711" s="2"/>
    </row>
    <row r="712" spans="3:7" x14ac:dyDescent="0.25">
      <c r="C712" s="2"/>
      <c r="G712" s="2"/>
    </row>
    <row r="713" spans="3:7" x14ac:dyDescent="0.25">
      <c r="C713" s="2"/>
      <c r="G713" s="2"/>
    </row>
    <row r="714" spans="3:7" x14ac:dyDescent="0.25">
      <c r="C714" s="2"/>
      <c r="G714" s="2"/>
    </row>
    <row r="715" spans="3:7" x14ac:dyDescent="0.25">
      <c r="C715" s="2"/>
      <c r="G715" s="2"/>
    </row>
    <row r="716" spans="3:7" x14ac:dyDescent="0.25">
      <c r="C716" s="2"/>
      <c r="G716" s="2"/>
    </row>
    <row r="717" spans="3:7" x14ac:dyDescent="0.25">
      <c r="C717" s="2"/>
      <c r="G717" s="2"/>
    </row>
    <row r="718" spans="3:7" x14ac:dyDescent="0.25">
      <c r="C718" s="2"/>
      <c r="G718" s="2"/>
    </row>
    <row r="719" spans="3:7" x14ac:dyDescent="0.25">
      <c r="C719" s="2"/>
      <c r="G719" s="2"/>
    </row>
    <row r="720" spans="3:7" x14ac:dyDescent="0.25">
      <c r="C720" s="2"/>
      <c r="G720" s="2"/>
    </row>
    <row r="721" spans="3:7" x14ac:dyDescent="0.25">
      <c r="C721" s="2"/>
      <c r="G721" s="2"/>
    </row>
    <row r="722" spans="3:7" x14ac:dyDescent="0.25">
      <c r="C722" s="2"/>
      <c r="G722" s="2"/>
    </row>
    <row r="723" spans="3:7" x14ac:dyDescent="0.25">
      <c r="C723" s="2"/>
      <c r="G723" s="2"/>
    </row>
    <row r="724" spans="3:7" x14ac:dyDescent="0.25">
      <c r="C724" s="2"/>
      <c r="G724" s="2"/>
    </row>
    <row r="725" spans="3:7" x14ac:dyDescent="0.25">
      <c r="C725" s="2"/>
      <c r="G725" s="2"/>
    </row>
    <row r="726" spans="3:7" x14ac:dyDescent="0.25">
      <c r="C726" s="2"/>
      <c r="G726" s="2"/>
    </row>
    <row r="727" spans="3:7" x14ac:dyDescent="0.25">
      <c r="C727" s="2"/>
      <c r="G727" s="2"/>
    </row>
    <row r="728" spans="3:7" x14ac:dyDescent="0.25">
      <c r="C728" s="2"/>
      <c r="G728" s="2"/>
    </row>
    <row r="729" spans="3:7" x14ac:dyDescent="0.25">
      <c r="C729" s="2"/>
      <c r="G729" s="2"/>
    </row>
    <row r="730" spans="3:7" x14ac:dyDescent="0.25">
      <c r="C730" s="2"/>
      <c r="G730" s="2"/>
    </row>
    <row r="731" spans="3:7" x14ac:dyDescent="0.25">
      <c r="C731" s="2"/>
      <c r="G731" s="2"/>
    </row>
    <row r="732" spans="3:7" x14ac:dyDescent="0.25">
      <c r="C732" s="2"/>
      <c r="G732" s="2"/>
    </row>
    <row r="733" spans="3:7" x14ac:dyDescent="0.25">
      <c r="C733" s="2"/>
      <c r="G733" s="2"/>
    </row>
    <row r="734" spans="3:7" x14ac:dyDescent="0.25">
      <c r="C734" s="2"/>
      <c r="G734" s="2"/>
    </row>
    <row r="735" spans="3:7" x14ac:dyDescent="0.25">
      <c r="C735" s="2"/>
      <c r="G735" s="2"/>
    </row>
    <row r="736" spans="3:7" x14ac:dyDescent="0.25">
      <c r="C736" s="2"/>
      <c r="G736" s="2"/>
    </row>
    <row r="737" spans="3:7" x14ac:dyDescent="0.25">
      <c r="C737" s="2"/>
      <c r="G737" s="2"/>
    </row>
    <row r="738" spans="3:7" x14ac:dyDescent="0.25">
      <c r="C738" s="2"/>
      <c r="G738" s="2"/>
    </row>
    <row r="739" spans="3:7" x14ac:dyDescent="0.25">
      <c r="C739" s="2"/>
      <c r="G739" s="2"/>
    </row>
    <row r="740" spans="3:7" x14ac:dyDescent="0.25">
      <c r="C740" s="2"/>
      <c r="G740" s="2"/>
    </row>
    <row r="741" spans="3:7" x14ac:dyDescent="0.25">
      <c r="C741" s="2"/>
      <c r="G741" s="2"/>
    </row>
    <row r="742" spans="3:7" x14ac:dyDescent="0.25">
      <c r="C742" s="2"/>
      <c r="G742" s="2"/>
    </row>
    <row r="743" spans="3:7" x14ac:dyDescent="0.25">
      <c r="C743" s="2"/>
      <c r="G743" s="2"/>
    </row>
    <row r="744" spans="3:7" x14ac:dyDescent="0.25">
      <c r="C744" s="2"/>
      <c r="G744" s="2"/>
    </row>
    <row r="745" spans="3:7" x14ac:dyDescent="0.25">
      <c r="C745" s="2"/>
      <c r="G745" s="2"/>
    </row>
    <row r="746" spans="3:7" x14ac:dyDescent="0.25">
      <c r="C746" s="2"/>
      <c r="G746" s="2"/>
    </row>
    <row r="747" spans="3:7" x14ac:dyDescent="0.25">
      <c r="C747" s="2"/>
      <c r="G747" s="2"/>
    </row>
    <row r="748" spans="3:7" x14ac:dyDescent="0.25">
      <c r="C748" s="2"/>
      <c r="G748" s="2"/>
    </row>
    <row r="749" spans="3:7" x14ac:dyDescent="0.25">
      <c r="C749" s="2"/>
      <c r="G749" s="2"/>
    </row>
    <row r="750" spans="3:7" x14ac:dyDescent="0.25">
      <c r="C750" s="2"/>
      <c r="G750" s="2"/>
    </row>
    <row r="751" spans="3:7" x14ac:dyDescent="0.25">
      <c r="C751" s="2"/>
      <c r="G751" s="2"/>
    </row>
    <row r="752" spans="3:7" x14ac:dyDescent="0.25">
      <c r="C752" s="2"/>
      <c r="G752" s="2"/>
    </row>
    <row r="753" spans="3:7" x14ac:dyDescent="0.25">
      <c r="C753" s="2"/>
      <c r="G753" s="2"/>
    </row>
    <row r="754" spans="3:7" x14ac:dyDescent="0.25">
      <c r="C754" s="2"/>
      <c r="G754" s="2"/>
    </row>
    <row r="755" spans="3:7" x14ac:dyDescent="0.25">
      <c r="C755" s="2"/>
      <c r="G755" s="2"/>
    </row>
    <row r="756" spans="3:7" x14ac:dyDescent="0.25">
      <c r="C756" s="2"/>
      <c r="G756" s="2"/>
    </row>
    <row r="757" spans="3:7" x14ac:dyDescent="0.25">
      <c r="C757" s="2"/>
      <c r="G757" s="2"/>
    </row>
    <row r="758" spans="3:7" x14ac:dyDescent="0.25">
      <c r="C758" s="2"/>
      <c r="G758" s="2"/>
    </row>
    <row r="759" spans="3:7" x14ac:dyDescent="0.25">
      <c r="C759" s="2"/>
      <c r="G759" s="2"/>
    </row>
    <row r="760" spans="3:7" x14ac:dyDescent="0.25">
      <c r="C760" s="2"/>
      <c r="G760" s="2"/>
    </row>
    <row r="761" spans="3:7" x14ac:dyDescent="0.25">
      <c r="C761" s="2"/>
      <c r="G761" s="2"/>
    </row>
    <row r="762" spans="3:7" x14ac:dyDescent="0.25">
      <c r="C762" s="2"/>
      <c r="G762" s="2"/>
    </row>
    <row r="763" spans="3:7" x14ac:dyDescent="0.25">
      <c r="C763" s="2"/>
      <c r="G763" s="2"/>
    </row>
    <row r="764" spans="3:7" x14ac:dyDescent="0.25">
      <c r="C764" s="2"/>
      <c r="G764" s="2"/>
    </row>
    <row r="765" spans="3:7" x14ac:dyDescent="0.25">
      <c r="C765" s="2"/>
      <c r="G765" s="2"/>
    </row>
    <row r="766" spans="3:7" x14ac:dyDescent="0.25">
      <c r="C766" s="2"/>
      <c r="G766" s="2"/>
    </row>
    <row r="767" spans="3:7" x14ac:dyDescent="0.25">
      <c r="C767" s="2"/>
      <c r="G767" s="2"/>
    </row>
    <row r="768" spans="3:7" x14ac:dyDescent="0.25">
      <c r="C768" s="2"/>
      <c r="G768" s="2"/>
    </row>
    <row r="769" spans="3:7" x14ac:dyDescent="0.25">
      <c r="C769" s="2"/>
      <c r="G769" s="2"/>
    </row>
    <row r="770" spans="3:7" x14ac:dyDescent="0.25">
      <c r="C770" s="2"/>
      <c r="G770" s="2"/>
    </row>
    <row r="771" spans="3:7" x14ac:dyDescent="0.25">
      <c r="C771" s="2"/>
      <c r="G771" s="2"/>
    </row>
    <row r="772" spans="3:7" x14ac:dyDescent="0.25">
      <c r="C772" s="2"/>
      <c r="G772" s="2"/>
    </row>
    <row r="773" spans="3:7" x14ac:dyDescent="0.25">
      <c r="C773" s="2"/>
      <c r="G773" s="2"/>
    </row>
    <row r="774" spans="3:7" x14ac:dyDescent="0.25">
      <c r="C774" s="2"/>
      <c r="G774" s="2"/>
    </row>
    <row r="775" spans="3:7" x14ac:dyDescent="0.25">
      <c r="C775" s="2"/>
      <c r="G775" s="2"/>
    </row>
    <row r="776" spans="3:7" x14ac:dyDescent="0.25">
      <c r="C776" s="2"/>
      <c r="G776" s="2"/>
    </row>
    <row r="777" spans="3:7" x14ac:dyDescent="0.25">
      <c r="C777" s="2"/>
      <c r="G777" s="2"/>
    </row>
    <row r="778" spans="3:7" x14ac:dyDescent="0.25">
      <c r="C778" s="2"/>
      <c r="G778" s="2"/>
    </row>
    <row r="779" spans="3:7" x14ac:dyDescent="0.25">
      <c r="C779" s="2"/>
      <c r="G779" s="2"/>
    </row>
    <row r="780" spans="3:7" x14ac:dyDescent="0.25">
      <c r="C780" s="2"/>
      <c r="G780" s="2"/>
    </row>
    <row r="781" spans="3:7" x14ac:dyDescent="0.25">
      <c r="C781" s="2"/>
      <c r="G781" s="2"/>
    </row>
    <row r="782" spans="3:7" x14ac:dyDescent="0.25">
      <c r="C782" s="2"/>
      <c r="G782" s="2"/>
    </row>
    <row r="783" spans="3:7" x14ac:dyDescent="0.25">
      <c r="C783" s="2"/>
      <c r="G783" s="2"/>
    </row>
    <row r="784" spans="3:7" x14ac:dyDescent="0.25">
      <c r="C784" s="2"/>
      <c r="G784" s="2"/>
    </row>
    <row r="785" spans="3:7" x14ac:dyDescent="0.25">
      <c r="C785" s="2"/>
      <c r="G785" s="2"/>
    </row>
    <row r="786" spans="3:7" x14ac:dyDescent="0.25">
      <c r="C786" s="2"/>
      <c r="G786" s="2"/>
    </row>
    <row r="787" spans="3:7" x14ac:dyDescent="0.25">
      <c r="C787" s="2"/>
      <c r="G787" s="2"/>
    </row>
    <row r="788" spans="3:7" x14ac:dyDescent="0.25">
      <c r="C788" s="2"/>
      <c r="G788" s="2"/>
    </row>
    <row r="789" spans="3:7" x14ac:dyDescent="0.25">
      <c r="C789" s="2"/>
      <c r="G789" s="2"/>
    </row>
    <row r="790" spans="3:7" x14ac:dyDescent="0.25">
      <c r="C790" s="2"/>
      <c r="G790" s="2"/>
    </row>
    <row r="791" spans="3:7" x14ac:dyDescent="0.25">
      <c r="C791" s="2"/>
      <c r="G791" s="2"/>
    </row>
    <row r="792" spans="3:7" x14ac:dyDescent="0.25">
      <c r="C792" s="2"/>
      <c r="G792" s="2"/>
    </row>
    <row r="793" spans="3:7" x14ac:dyDescent="0.25">
      <c r="C793" s="2"/>
      <c r="G793" s="2"/>
    </row>
    <row r="794" spans="3:7" x14ac:dyDescent="0.25">
      <c r="C794" s="2"/>
      <c r="G794" s="2"/>
    </row>
    <row r="795" spans="3:7" x14ac:dyDescent="0.25">
      <c r="C795" s="2"/>
      <c r="G795" s="2"/>
    </row>
    <row r="796" spans="3:7" x14ac:dyDescent="0.25">
      <c r="C796" s="2"/>
      <c r="G796" s="2"/>
    </row>
    <row r="797" spans="3:7" x14ac:dyDescent="0.25">
      <c r="C797" s="2"/>
      <c r="G797" s="2"/>
    </row>
    <row r="798" spans="3:7" x14ac:dyDescent="0.25">
      <c r="C798" s="2"/>
      <c r="G798" s="2"/>
    </row>
    <row r="799" spans="3:7" x14ac:dyDescent="0.25">
      <c r="C799" s="2"/>
      <c r="G799" s="2"/>
    </row>
    <row r="800" spans="3:7" x14ac:dyDescent="0.25">
      <c r="C800" s="2"/>
      <c r="G800" s="2"/>
    </row>
    <row r="801" spans="3:7" x14ac:dyDescent="0.25">
      <c r="C801" s="2"/>
      <c r="G801" s="2"/>
    </row>
    <row r="802" spans="3:7" x14ac:dyDescent="0.25">
      <c r="C802" s="2"/>
      <c r="G802" s="2"/>
    </row>
    <row r="803" spans="3:7" x14ac:dyDescent="0.25">
      <c r="C803" s="2"/>
      <c r="G803" s="2"/>
    </row>
    <row r="804" spans="3:7" x14ac:dyDescent="0.25">
      <c r="C804" s="2"/>
      <c r="G804" s="2"/>
    </row>
    <row r="805" spans="3:7" x14ac:dyDescent="0.25">
      <c r="C805" s="2"/>
      <c r="G805" s="2"/>
    </row>
    <row r="806" spans="3:7" x14ac:dyDescent="0.25">
      <c r="C806" s="2"/>
      <c r="G806" s="2"/>
    </row>
    <row r="807" spans="3:7" x14ac:dyDescent="0.25">
      <c r="C807" s="2"/>
      <c r="G807" s="2"/>
    </row>
    <row r="808" spans="3:7" x14ac:dyDescent="0.25">
      <c r="C808" s="2"/>
      <c r="G808" s="2"/>
    </row>
    <row r="809" spans="3:7" x14ac:dyDescent="0.25">
      <c r="C809" s="2"/>
      <c r="G809" s="2"/>
    </row>
    <row r="810" spans="3:7" x14ac:dyDescent="0.25">
      <c r="C810" s="2"/>
      <c r="G810" s="2"/>
    </row>
    <row r="811" spans="3:7" x14ac:dyDescent="0.25">
      <c r="C811" s="2"/>
      <c r="G811" s="2"/>
    </row>
    <row r="812" spans="3:7" x14ac:dyDescent="0.25">
      <c r="C812" s="2"/>
      <c r="G812" s="2"/>
    </row>
    <row r="813" spans="3:7" x14ac:dyDescent="0.25">
      <c r="C813" s="2"/>
      <c r="G813" s="2"/>
    </row>
    <row r="814" spans="3:7" x14ac:dyDescent="0.25">
      <c r="C814" s="2"/>
      <c r="G814" s="2"/>
    </row>
    <row r="815" spans="3:7" x14ac:dyDescent="0.25">
      <c r="C815" s="2"/>
      <c r="G815" s="2"/>
    </row>
    <row r="816" spans="3:7" x14ac:dyDescent="0.25">
      <c r="C816" s="2"/>
      <c r="G816" s="2"/>
    </row>
    <row r="817" spans="3:7" x14ac:dyDescent="0.25">
      <c r="C817" s="2"/>
      <c r="G817" s="2"/>
    </row>
    <row r="818" spans="3:7" x14ac:dyDescent="0.25">
      <c r="C818" s="2"/>
      <c r="G818" s="2"/>
    </row>
    <row r="819" spans="3:7" x14ac:dyDescent="0.25">
      <c r="C819" s="2"/>
      <c r="G819" s="2"/>
    </row>
    <row r="820" spans="3:7" x14ac:dyDescent="0.25">
      <c r="C820" s="2"/>
      <c r="G820" s="2"/>
    </row>
    <row r="821" spans="3:7" x14ac:dyDescent="0.25">
      <c r="C821" s="2"/>
      <c r="G821" s="2"/>
    </row>
    <row r="822" spans="3:7" x14ac:dyDescent="0.25">
      <c r="C822" s="2"/>
      <c r="G822" s="2"/>
    </row>
    <row r="823" spans="3:7" x14ac:dyDescent="0.25">
      <c r="C823" s="2"/>
      <c r="G823" s="2"/>
    </row>
    <row r="824" spans="3:7" x14ac:dyDescent="0.25">
      <c r="C824" s="2"/>
      <c r="G824" s="2"/>
    </row>
    <row r="825" spans="3:7" x14ac:dyDescent="0.25">
      <c r="C825" s="2"/>
      <c r="G825" s="2"/>
    </row>
    <row r="826" spans="3:7" x14ac:dyDescent="0.25">
      <c r="C826" s="2"/>
      <c r="G826" s="2"/>
    </row>
    <row r="827" spans="3:7" x14ac:dyDescent="0.25">
      <c r="C827" s="2"/>
      <c r="G827" s="2"/>
    </row>
    <row r="828" spans="3:7" x14ac:dyDescent="0.25">
      <c r="C828" s="2"/>
      <c r="G828" s="2"/>
    </row>
    <row r="829" spans="3:7" x14ac:dyDescent="0.25">
      <c r="C829" s="2"/>
      <c r="G829" s="2"/>
    </row>
    <row r="830" spans="3:7" x14ac:dyDescent="0.25">
      <c r="C830" s="2"/>
      <c r="G830" s="2"/>
    </row>
    <row r="831" spans="3:7" x14ac:dyDescent="0.25">
      <c r="C831" s="2"/>
      <c r="G831" s="2"/>
    </row>
    <row r="832" spans="3:7" x14ac:dyDescent="0.25">
      <c r="C832" s="2"/>
      <c r="G832" s="2"/>
    </row>
    <row r="833" spans="3:7" x14ac:dyDescent="0.25">
      <c r="C833" s="2"/>
      <c r="G833" s="2"/>
    </row>
    <row r="834" spans="3:7" x14ac:dyDescent="0.25">
      <c r="C834" s="2"/>
      <c r="G834" s="2"/>
    </row>
    <row r="835" spans="3:7" x14ac:dyDescent="0.25">
      <c r="C835" s="2"/>
      <c r="G835" s="2"/>
    </row>
    <row r="836" spans="3:7" x14ac:dyDescent="0.25">
      <c r="C836" s="2"/>
      <c r="G836" s="2"/>
    </row>
    <row r="837" spans="3:7" x14ac:dyDescent="0.25">
      <c r="C837" s="2"/>
      <c r="G837" s="2"/>
    </row>
    <row r="838" spans="3:7" x14ac:dyDescent="0.25">
      <c r="C838" s="2"/>
      <c r="G838" s="2"/>
    </row>
    <row r="839" spans="3:7" x14ac:dyDescent="0.25">
      <c r="C839" s="2"/>
      <c r="G839" s="2"/>
    </row>
    <row r="840" spans="3:7" x14ac:dyDescent="0.25">
      <c r="C840" s="2"/>
      <c r="G840" s="2"/>
    </row>
    <row r="841" spans="3:7" x14ac:dyDescent="0.25">
      <c r="C841" s="2"/>
      <c r="G841" s="2"/>
    </row>
    <row r="842" spans="3:7" x14ac:dyDescent="0.25">
      <c r="C842" s="2"/>
      <c r="G842" s="2"/>
    </row>
    <row r="843" spans="3:7" x14ac:dyDescent="0.25">
      <c r="C843" s="2"/>
      <c r="G843" s="2"/>
    </row>
    <row r="844" spans="3:7" x14ac:dyDescent="0.25">
      <c r="C844" s="2"/>
      <c r="G844" s="2"/>
    </row>
    <row r="845" spans="3:7" x14ac:dyDescent="0.25">
      <c r="C845" s="2"/>
      <c r="G845" s="2"/>
    </row>
    <row r="846" spans="3:7" x14ac:dyDescent="0.25">
      <c r="C846" s="2"/>
      <c r="G846" s="2"/>
    </row>
    <row r="847" spans="3:7" x14ac:dyDescent="0.25">
      <c r="C847" s="2"/>
      <c r="G847" s="2"/>
    </row>
    <row r="848" spans="3:7" x14ac:dyDescent="0.25">
      <c r="C848" s="2"/>
      <c r="G848" s="2"/>
    </row>
    <row r="849" spans="3:7" x14ac:dyDescent="0.25">
      <c r="C849" s="2"/>
      <c r="G849" s="2"/>
    </row>
    <row r="850" spans="3:7" x14ac:dyDescent="0.25">
      <c r="C850" s="2"/>
      <c r="G850" s="2"/>
    </row>
    <row r="851" spans="3:7" x14ac:dyDescent="0.25">
      <c r="C851" s="2"/>
      <c r="G851" s="2"/>
    </row>
    <row r="852" spans="3:7" x14ac:dyDescent="0.25">
      <c r="C852" s="2"/>
      <c r="G852" s="2"/>
    </row>
    <row r="853" spans="3:7" x14ac:dyDescent="0.25">
      <c r="C853" s="2"/>
      <c r="G853" s="2"/>
    </row>
    <row r="854" spans="3:7" x14ac:dyDescent="0.25">
      <c r="C854" s="2"/>
      <c r="G854" s="2"/>
    </row>
    <row r="855" spans="3:7" x14ac:dyDescent="0.25">
      <c r="C855" s="2"/>
      <c r="G855" s="2"/>
    </row>
    <row r="856" spans="3:7" x14ac:dyDescent="0.25">
      <c r="C856" s="2"/>
      <c r="G856" s="2"/>
    </row>
    <row r="857" spans="3:7" x14ac:dyDescent="0.25">
      <c r="C857" s="2"/>
      <c r="G857" s="2"/>
    </row>
    <row r="858" spans="3:7" x14ac:dyDescent="0.25">
      <c r="C858" s="2"/>
      <c r="G858" s="2"/>
    </row>
    <row r="859" spans="3:7" x14ac:dyDescent="0.25">
      <c r="C859" s="2"/>
      <c r="G859" s="2"/>
    </row>
    <row r="860" spans="3:7" x14ac:dyDescent="0.25">
      <c r="C860" s="2"/>
      <c r="G860" s="2"/>
    </row>
    <row r="861" spans="3:7" x14ac:dyDescent="0.25">
      <c r="C861" s="2"/>
      <c r="G861" s="2"/>
    </row>
    <row r="862" spans="3:7" x14ac:dyDescent="0.25">
      <c r="C862" s="2"/>
      <c r="G862" s="2"/>
    </row>
    <row r="863" spans="3:7" x14ac:dyDescent="0.25">
      <c r="C863" s="2"/>
      <c r="G863" s="2"/>
    </row>
    <row r="864" spans="3:7" x14ac:dyDescent="0.25">
      <c r="C864" s="2"/>
      <c r="G864" s="2"/>
    </row>
    <row r="865" spans="3:7" x14ac:dyDescent="0.25">
      <c r="C865" s="2"/>
      <c r="G865" s="2"/>
    </row>
    <row r="866" spans="3:7" x14ac:dyDescent="0.25">
      <c r="C866" s="2"/>
      <c r="G866" s="2"/>
    </row>
    <row r="867" spans="3:7" x14ac:dyDescent="0.25">
      <c r="C867" s="2"/>
      <c r="G867" s="2"/>
    </row>
    <row r="868" spans="3:7" x14ac:dyDescent="0.25">
      <c r="C868" s="2"/>
      <c r="G868" s="2"/>
    </row>
    <row r="869" spans="3:7" x14ac:dyDescent="0.25">
      <c r="C869" s="2"/>
      <c r="G869" s="2"/>
    </row>
    <row r="870" spans="3:7" x14ac:dyDescent="0.25">
      <c r="C870" s="2"/>
      <c r="G870" s="2"/>
    </row>
    <row r="871" spans="3:7" x14ac:dyDescent="0.25">
      <c r="C871" s="2"/>
      <c r="G871" s="2"/>
    </row>
    <row r="872" spans="3:7" x14ac:dyDescent="0.25">
      <c r="C872" s="2"/>
      <c r="G872" s="2"/>
    </row>
    <row r="873" spans="3:7" x14ac:dyDescent="0.25">
      <c r="C873" s="2"/>
      <c r="G873" s="2"/>
    </row>
    <row r="874" spans="3:7" x14ac:dyDescent="0.25">
      <c r="C874" s="2"/>
      <c r="G874" s="2"/>
    </row>
    <row r="875" spans="3:7" x14ac:dyDescent="0.25">
      <c r="C875" s="2"/>
      <c r="G875" s="2"/>
    </row>
    <row r="876" spans="3:7" x14ac:dyDescent="0.25">
      <c r="C876" s="2"/>
      <c r="G876" s="2"/>
    </row>
    <row r="877" spans="3:7" x14ac:dyDescent="0.25">
      <c r="C877" s="2"/>
      <c r="G877" s="2"/>
    </row>
    <row r="878" spans="3:7" x14ac:dyDescent="0.25">
      <c r="C878" s="2"/>
      <c r="G878" s="2"/>
    </row>
    <row r="879" spans="3:7" x14ac:dyDescent="0.25">
      <c r="C879" s="2"/>
      <c r="G879" s="2"/>
    </row>
    <row r="880" spans="3:7" x14ac:dyDescent="0.25">
      <c r="C880" s="2"/>
      <c r="G880" s="2"/>
    </row>
    <row r="881" spans="3:7" x14ac:dyDescent="0.25">
      <c r="C881" s="2"/>
      <c r="G881" s="2"/>
    </row>
    <row r="882" spans="3:7" x14ac:dyDescent="0.25">
      <c r="C882" s="2"/>
      <c r="G882" s="2"/>
    </row>
    <row r="883" spans="3:7" x14ac:dyDescent="0.25">
      <c r="C883" s="2"/>
      <c r="G883" s="2"/>
    </row>
    <row r="884" spans="3:7" x14ac:dyDescent="0.25">
      <c r="C884" s="2"/>
      <c r="G884" s="2"/>
    </row>
    <row r="885" spans="3:7" x14ac:dyDescent="0.25">
      <c r="C885" s="2"/>
      <c r="G885" s="2"/>
    </row>
    <row r="886" spans="3:7" x14ac:dyDescent="0.25">
      <c r="C886" s="2"/>
      <c r="G886" s="2"/>
    </row>
    <row r="887" spans="3:7" x14ac:dyDescent="0.25">
      <c r="C887" s="2"/>
      <c r="G887" s="2"/>
    </row>
    <row r="888" spans="3:7" x14ac:dyDescent="0.25">
      <c r="C888" s="2"/>
      <c r="G888" s="2"/>
    </row>
    <row r="889" spans="3:7" x14ac:dyDescent="0.25">
      <c r="C889" s="2"/>
      <c r="G889" s="2"/>
    </row>
    <row r="890" spans="3:7" x14ac:dyDescent="0.25">
      <c r="C890" s="2"/>
      <c r="G890" s="2"/>
    </row>
    <row r="891" spans="3:7" x14ac:dyDescent="0.25">
      <c r="C891" s="2"/>
      <c r="G891" s="2"/>
    </row>
    <row r="892" spans="3:7" x14ac:dyDescent="0.25">
      <c r="C892" s="2"/>
      <c r="G892" s="2"/>
    </row>
    <row r="893" spans="3:7" x14ac:dyDescent="0.25">
      <c r="C893" s="2"/>
      <c r="G893" s="2"/>
    </row>
    <row r="894" spans="3:7" x14ac:dyDescent="0.25">
      <c r="C894" s="2"/>
      <c r="G894" s="2"/>
    </row>
    <row r="895" spans="3:7" x14ac:dyDescent="0.25">
      <c r="C895" s="2"/>
      <c r="G895" s="2"/>
    </row>
    <row r="896" spans="3:7" x14ac:dyDescent="0.25">
      <c r="C896" s="2"/>
      <c r="G896" s="2"/>
    </row>
    <row r="897" spans="3:7" x14ac:dyDescent="0.25">
      <c r="C897" s="2"/>
      <c r="G897" s="2"/>
    </row>
    <row r="898" spans="3:7" x14ac:dyDescent="0.25">
      <c r="C898" s="2"/>
      <c r="G898" s="2"/>
    </row>
    <row r="899" spans="3:7" x14ac:dyDescent="0.25">
      <c r="C899" s="2"/>
      <c r="G899" s="2"/>
    </row>
    <row r="900" spans="3:7" x14ac:dyDescent="0.25">
      <c r="C900" s="2"/>
      <c r="G900" s="2"/>
    </row>
    <row r="901" spans="3:7" x14ac:dyDescent="0.25">
      <c r="C901" s="2"/>
      <c r="G901" s="2"/>
    </row>
    <row r="902" spans="3:7" x14ac:dyDescent="0.25">
      <c r="C902" s="2"/>
      <c r="G902" s="2"/>
    </row>
    <row r="903" spans="3:7" x14ac:dyDescent="0.25">
      <c r="C903" s="2"/>
      <c r="G903" s="2"/>
    </row>
    <row r="904" spans="3:7" x14ac:dyDescent="0.25">
      <c r="C904" s="2"/>
      <c r="G904" s="2"/>
    </row>
    <row r="905" spans="3:7" x14ac:dyDescent="0.25">
      <c r="C905" s="2"/>
      <c r="G905" s="2"/>
    </row>
    <row r="906" spans="3:7" x14ac:dyDescent="0.25">
      <c r="C906" s="2"/>
      <c r="G906" s="2"/>
    </row>
    <row r="907" spans="3:7" x14ac:dyDescent="0.25">
      <c r="C907" s="2"/>
      <c r="G907" s="2"/>
    </row>
    <row r="908" spans="3:7" x14ac:dyDescent="0.25">
      <c r="C908" s="2"/>
      <c r="G908" s="2"/>
    </row>
    <row r="909" spans="3:7" x14ac:dyDescent="0.25">
      <c r="C909" s="2"/>
      <c r="G909" s="2"/>
    </row>
    <row r="910" spans="3:7" x14ac:dyDescent="0.25">
      <c r="C910" s="2"/>
      <c r="G910" s="2"/>
    </row>
    <row r="911" spans="3:7" x14ac:dyDescent="0.25">
      <c r="C911" s="2"/>
      <c r="G911" s="2"/>
    </row>
    <row r="912" spans="3:7" x14ac:dyDescent="0.25">
      <c r="C912" s="2"/>
      <c r="G912" s="2"/>
    </row>
    <row r="913" spans="3:7" x14ac:dyDescent="0.25">
      <c r="C913" s="2"/>
      <c r="G913" s="2"/>
    </row>
    <row r="914" spans="3:7" x14ac:dyDescent="0.25">
      <c r="C914" s="2"/>
      <c r="G914" s="2"/>
    </row>
    <row r="915" spans="3:7" x14ac:dyDescent="0.25">
      <c r="C915" s="2"/>
      <c r="G915" s="2"/>
    </row>
    <row r="916" spans="3:7" x14ac:dyDescent="0.25">
      <c r="C916" s="2"/>
      <c r="G916" s="2"/>
    </row>
    <row r="917" spans="3:7" x14ac:dyDescent="0.25">
      <c r="C917" s="2"/>
      <c r="G917" s="2"/>
    </row>
    <row r="918" spans="3:7" x14ac:dyDescent="0.25">
      <c r="C918" s="2"/>
      <c r="G918" s="2"/>
    </row>
    <row r="919" spans="3:7" x14ac:dyDescent="0.25">
      <c r="C919" s="2"/>
      <c r="G919" s="2"/>
    </row>
    <row r="920" spans="3:7" x14ac:dyDescent="0.25">
      <c r="C920" s="2"/>
      <c r="G920" s="2"/>
    </row>
    <row r="921" spans="3:7" x14ac:dyDescent="0.25">
      <c r="C921" s="2"/>
      <c r="G921" s="2"/>
    </row>
    <row r="922" spans="3:7" x14ac:dyDescent="0.25">
      <c r="C922" s="2"/>
      <c r="G922" s="2"/>
    </row>
    <row r="923" spans="3:7" x14ac:dyDescent="0.25">
      <c r="C923" s="2"/>
      <c r="G923" s="2"/>
    </row>
    <row r="924" spans="3:7" x14ac:dyDescent="0.25">
      <c r="C924" s="2"/>
      <c r="G924" s="2"/>
    </row>
    <row r="925" spans="3:7" x14ac:dyDescent="0.25">
      <c r="C925" s="2"/>
      <c r="G925" s="2"/>
    </row>
    <row r="926" spans="3:7" x14ac:dyDescent="0.25">
      <c r="C926" s="2"/>
      <c r="G926" s="2"/>
    </row>
    <row r="927" spans="3:7" x14ac:dyDescent="0.25">
      <c r="C927" s="2"/>
      <c r="G927" s="2"/>
    </row>
    <row r="928" spans="3:7" x14ac:dyDescent="0.25">
      <c r="C928" s="2"/>
      <c r="G928" s="2"/>
    </row>
    <row r="929" spans="3:7" x14ac:dyDescent="0.25">
      <c r="C929" s="2"/>
      <c r="G929" s="2"/>
    </row>
    <row r="930" spans="3:7" x14ac:dyDescent="0.25">
      <c r="C930" s="2"/>
      <c r="G930" s="2"/>
    </row>
    <row r="931" spans="3:7" x14ac:dyDescent="0.25">
      <c r="C931" s="2"/>
      <c r="G931" s="2"/>
    </row>
    <row r="932" spans="3:7" x14ac:dyDescent="0.25">
      <c r="C932" s="2"/>
      <c r="G932" s="2"/>
    </row>
    <row r="933" spans="3:7" x14ac:dyDescent="0.25">
      <c r="C933" s="2"/>
      <c r="G933" s="2"/>
    </row>
    <row r="934" spans="3:7" x14ac:dyDescent="0.25">
      <c r="C934" s="2"/>
      <c r="G934" s="2"/>
    </row>
    <row r="935" spans="3:7" x14ac:dyDescent="0.25">
      <c r="C935" s="2"/>
      <c r="G935" s="2"/>
    </row>
    <row r="936" spans="3:7" x14ac:dyDescent="0.25">
      <c r="C936" s="2"/>
      <c r="G936" s="2"/>
    </row>
    <row r="937" spans="3:7" x14ac:dyDescent="0.25">
      <c r="C937" s="2"/>
      <c r="G937" s="2"/>
    </row>
    <row r="938" spans="3:7" x14ac:dyDescent="0.25">
      <c r="C938" s="2"/>
      <c r="G938" s="2"/>
    </row>
    <row r="939" spans="3:7" x14ac:dyDescent="0.25">
      <c r="C939" s="2"/>
      <c r="G939" s="2"/>
    </row>
    <row r="940" spans="3:7" x14ac:dyDescent="0.25">
      <c r="C940" s="2"/>
      <c r="G940" s="2"/>
    </row>
    <row r="941" spans="3:7" x14ac:dyDescent="0.25">
      <c r="C941" s="2"/>
      <c r="G941" s="2"/>
    </row>
    <row r="942" spans="3:7" x14ac:dyDescent="0.25">
      <c r="C942" s="2"/>
      <c r="G942" s="2"/>
    </row>
    <row r="943" spans="3:7" x14ac:dyDescent="0.25">
      <c r="C943" s="2"/>
      <c r="G943" s="2"/>
    </row>
    <row r="944" spans="3:7" x14ac:dyDescent="0.25">
      <c r="C944" s="2"/>
      <c r="G944" s="2"/>
    </row>
    <row r="945" spans="3:7" x14ac:dyDescent="0.25">
      <c r="C945" s="2"/>
      <c r="G945" s="2"/>
    </row>
    <row r="946" spans="3:7" x14ac:dyDescent="0.25">
      <c r="C946" s="2"/>
      <c r="G946" s="2"/>
    </row>
    <row r="947" spans="3:7" x14ac:dyDescent="0.25">
      <c r="C947" s="2"/>
      <c r="G947" s="2"/>
    </row>
    <row r="948" spans="3:7" x14ac:dyDescent="0.25">
      <c r="C948" s="2"/>
      <c r="G948" s="2"/>
    </row>
    <row r="949" spans="3:7" x14ac:dyDescent="0.25">
      <c r="C949" s="2"/>
      <c r="G949" s="2"/>
    </row>
    <row r="950" spans="3:7" x14ac:dyDescent="0.25">
      <c r="C950" s="2"/>
      <c r="G950" s="2"/>
    </row>
    <row r="951" spans="3:7" x14ac:dyDescent="0.25">
      <c r="C951" s="2"/>
      <c r="G951" s="2"/>
    </row>
    <row r="952" spans="3:7" x14ac:dyDescent="0.25">
      <c r="C952" s="2"/>
      <c r="G952" s="2"/>
    </row>
    <row r="953" spans="3:7" x14ac:dyDescent="0.25">
      <c r="C953" s="2"/>
      <c r="G953" s="2"/>
    </row>
    <row r="954" spans="3:7" x14ac:dyDescent="0.25">
      <c r="C954" s="2"/>
      <c r="G954" s="2"/>
    </row>
    <row r="955" spans="3:7" x14ac:dyDescent="0.25">
      <c r="C955" s="2"/>
      <c r="G955" s="2"/>
    </row>
    <row r="956" spans="3:7" x14ac:dyDescent="0.25">
      <c r="C956" s="2"/>
      <c r="G956" s="2"/>
    </row>
    <row r="957" spans="3:7" x14ac:dyDescent="0.25">
      <c r="C957" s="2"/>
      <c r="G957" s="2"/>
    </row>
    <row r="958" spans="3:7" x14ac:dyDescent="0.25">
      <c r="C958" s="2"/>
      <c r="G958" s="2"/>
    </row>
    <row r="959" spans="3:7" x14ac:dyDescent="0.25">
      <c r="C959" s="2"/>
      <c r="G959" s="2"/>
    </row>
    <row r="960" spans="3:7" x14ac:dyDescent="0.25">
      <c r="C960" s="2"/>
      <c r="G960" s="2"/>
    </row>
    <row r="961" spans="3:7" x14ac:dyDescent="0.25">
      <c r="C961" s="2"/>
      <c r="G961" s="2"/>
    </row>
    <row r="962" spans="3:7" x14ac:dyDescent="0.25">
      <c r="C962" s="2"/>
      <c r="G962" s="2"/>
    </row>
    <row r="963" spans="3:7" x14ac:dyDescent="0.25">
      <c r="C963" s="2"/>
      <c r="G963" s="2"/>
    </row>
    <row r="964" spans="3:7" x14ac:dyDescent="0.25">
      <c r="C964" s="2"/>
      <c r="G964" s="2"/>
    </row>
    <row r="965" spans="3:7" x14ac:dyDescent="0.25">
      <c r="C965" s="2"/>
      <c r="G965" s="2"/>
    </row>
    <row r="966" spans="3:7" x14ac:dyDescent="0.25">
      <c r="C966" s="2"/>
      <c r="G966" s="2"/>
    </row>
    <row r="967" spans="3:7" x14ac:dyDescent="0.25">
      <c r="C967" s="2"/>
      <c r="G967" s="2"/>
    </row>
    <row r="968" spans="3:7" x14ac:dyDescent="0.25">
      <c r="C968" s="2"/>
      <c r="G968" s="2"/>
    </row>
    <row r="969" spans="3:7" x14ac:dyDescent="0.25">
      <c r="C969" s="2"/>
      <c r="G969" s="2"/>
    </row>
    <row r="970" spans="3:7" x14ac:dyDescent="0.25">
      <c r="C970" s="2"/>
      <c r="G970" s="2"/>
    </row>
    <row r="971" spans="3:7" x14ac:dyDescent="0.25">
      <c r="C971" s="2"/>
      <c r="G971" s="2"/>
    </row>
    <row r="972" spans="3:7" x14ac:dyDescent="0.25">
      <c r="C972" s="2"/>
      <c r="G972" s="2"/>
    </row>
    <row r="973" spans="3:7" x14ac:dyDescent="0.25">
      <c r="C973" s="2"/>
      <c r="G973" s="2"/>
    </row>
    <row r="974" spans="3:7" x14ac:dyDescent="0.25">
      <c r="C974" s="2"/>
      <c r="G974" s="2"/>
    </row>
    <row r="975" spans="3:7" x14ac:dyDescent="0.25">
      <c r="C975" s="2"/>
      <c r="G975" s="2"/>
    </row>
    <row r="976" spans="3:7" x14ac:dyDescent="0.25">
      <c r="C976" s="2"/>
      <c r="G976" s="2"/>
    </row>
    <row r="977" spans="3:7" x14ac:dyDescent="0.25">
      <c r="C977" s="2"/>
      <c r="G977" s="2"/>
    </row>
    <row r="978" spans="3:7" x14ac:dyDescent="0.25">
      <c r="C978" s="2"/>
      <c r="G978" s="2"/>
    </row>
    <row r="979" spans="3:7" x14ac:dyDescent="0.25">
      <c r="C979" s="2"/>
      <c r="G979" s="2"/>
    </row>
    <row r="980" spans="3:7" x14ac:dyDescent="0.25">
      <c r="C980" s="2"/>
      <c r="G980" s="2"/>
    </row>
    <row r="981" spans="3:7" x14ac:dyDescent="0.25">
      <c r="C981" s="2"/>
      <c r="G981" s="2"/>
    </row>
    <row r="982" spans="3:7" x14ac:dyDescent="0.25">
      <c r="C982" s="2"/>
      <c r="G982" s="2"/>
    </row>
    <row r="983" spans="3:7" x14ac:dyDescent="0.25">
      <c r="C983" s="2"/>
      <c r="G983" s="2"/>
    </row>
    <row r="984" spans="3:7" x14ac:dyDescent="0.25">
      <c r="C984" s="2"/>
      <c r="G984" s="2"/>
    </row>
    <row r="985" spans="3:7" x14ac:dyDescent="0.25">
      <c r="C985" s="2"/>
      <c r="G985" s="2"/>
    </row>
    <row r="986" spans="3:7" x14ac:dyDescent="0.25">
      <c r="C986" s="2"/>
      <c r="G986" s="2"/>
    </row>
    <row r="987" spans="3:7" x14ac:dyDescent="0.25">
      <c r="C987" s="2"/>
      <c r="G987" s="2"/>
    </row>
    <row r="988" spans="3:7" x14ac:dyDescent="0.25">
      <c r="C988" s="2"/>
      <c r="G988" s="2"/>
    </row>
    <row r="989" spans="3:7" x14ac:dyDescent="0.25">
      <c r="C989" s="2"/>
      <c r="G989" s="2"/>
    </row>
    <row r="990" spans="3:7" x14ac:dyDescent="0.25">
      <c r="C990" s="2"/>
      <c r="G990" s="2"/>
    </row>
    <row r="991" spans="3:7" x14ac:dyDescent="0.25">
      <c r="C991" s="2"/>
      <c r="G991" s="2"/>
    </row>
    <row r="992" spans="3:7" x14ac:dyDescent="0.25">
      <c r="C992" s="2"/>
      <c r="G992" s="2"/>
    </row>
    <row r="993" spans="3:7" x14ac:dyDescent="0.25">
      <c r="C993" s="2"/>
      <c r="G993" s="2"/>
    </row>
    <row r="994" spans="3:7" x14ac:dyDescent="0.25">
      <c r="C994" s="2"/>
      <c r="G994" s="2"/>
    </row>
    <row r="995" spans="3:7" x14ac:dyDescent="0.25">
      <c r="C995" s="2"/>
      <c r="G995" s="2"/>
    </row>
    <row r="996" spans="3:7" x14ac:dyDescent="0.25">
      <c r="C996" s="2"/>
      <c r="G996" s="2"/>
    </row>
    <row r="997" spans="3:7" x14ac:dyDescent="0.25">
      <c r="C997" s="2"/>
      <c r="G997" s="2"/>
    </row>
    <row r="998" spans="3:7" x14ac:dyDescent="0.25">
      <c r="C998" s="2"/>
      <c r="G998" s="2"/>
    </row>
    <row r="999" spans="3:7" x14ac:dyDescent="0.25">
      <c r="C999" s="2"/>
      <c r="G999" s="2"/>
    </row>
    <row r="1000" spans="3:7" x14ac:dyDescent="0.25">
      <c r="C1000" s="2"/>
      <c r="G1000" s="2"/>
    </row>
    <row r="1001" spans="3:7" x14ac:dyDescent="0.25">
      <c r="C1001" s="2"/>
      <c r="G1001" s="2"/>
    </row>
    <row r="1002" spans="3:7" x14ac:dyDescent="0.25">
      <c r="C1002" s="2"/>
      <c r="G1002" s="2"/>
    </row>
    <row r="1003" spans="3:7" x14ac:dyDescent="0.25">
      <c r="C1003" s="2"/>
      <c r="G1003" s="2"/>
    </row>
    <row r="1004" spans="3:7" x14ac:dyDescent="0.25">
      <c r="C1004" s="2"/>
      <c r="G1004" s="2"/>
    </row>
    <row r="1005" spans="3:7" x14ac:dyDescent="0.25">
      <c r="C1005" s="2"/>
      <c r="G1005" s="2"/>
    </row>
    <row r="1006" spans="3:7" x14ac:dyDescent="0.25">
      <c r="C1006" s="2"/>
      <c r="G1006" s="2"/>
    </row>
    <row r="1007" spans="3:7" x14ac:dyDescent="0.25">
      <c r="C1007" s="2"/>
      <c r="G1007" s="2"/>
    </row>
    <row r="1008" spans="3:7" x14ac:dyDescent="0.25">
      <c r="C1008" s="2"/>
      <c r="G1008" s="2"/>
    </row>
    <row r="1009" spans="3:7" x14ac:dyDescent="0.25">
      <c r="C1009" s="2"/>
      <c r="G1009" s="2"/>
    </row>
    <row r="1010" spans="3:7" x14ac:dyDescent="0.25">
      <c r="C1010" s="2"/>
      <c r="G1010" s="2"/>
    </row>
    <row r="1011" spans="3:7" x14ac:dyDescent="0.25">
      <c r="C1011" s="2"/>
      <c r="G1011" s="2"/>
    </row>
    <row r="1012" spans="3:7" x14ac:dyDescent="0.25">
      <c r="C1012" s="2"/>
      <c r="G1012" s="2"/>
    </row>
    <row r="1013" spans="3:7" x14ac:dyDescent="0.25">
      <c r="C1013" s="2"/>
      <c r="G1013" s="2"/>
    </row>
    <row r="1014" spans="3:7" x14ac:dyDescent="0.25">
      <c r="C1014" s="2"/>
      <c r="G1014" s="2"/>
    </row>
    <row r="1015" spans="3:7" x14ac:dyDescent="0.25">
      <c r="C1015" s="2"/>
      <c r="G1015" s="2"/>
    </row>
    <row r="1016" spans="3:7" x14ac:dyDescent="0.25">
      <c r="C1016" s="2"/>
      <c r="G1016" s="2"/>
    </row>
    <row r="1017" spans="3:7" x14ac:dyDescent="0.25">
      <c r="C1017" s="2"/>
      <c r="G1017" s="2"/>
    </row>
    <row r="1018" spans="3:7" x14ac:dyDescent="0.25">
      <c r="C1018" s="2"/>
      <c r="G1018" s="2"/>
    </row>
    <row r="1019" spans="3:7" x14ac:dyDescent="0.25">
      <c r="C1019" s="2"/>
      <c r="G1019" s="2"/>
    </row>
    <row r="1020" spans="3:7" x14ac:dyDescent="0.25">
      <c r="C1020" s="2"/>
      <c r="G1020" s="2"/>
    </row>
    <row r="1021" spans="3:7" x14ac:dyDescent="0.25">
      <c r="C1021" s="2"/>
      <c r="G1021" s="2"/>
    </row>
    <row r="1022" spans="3:7" x14ac:dyDescent="0.25">
      <c r="C1022" s="2"/>
      <c r="G1022" s="2"/>
    </row>
    <row r="1023" spans="3:7" x14ac:dyDescent="0.25">
      <c r="C1023" s="2"/>
      <c r="G1023" s="2"/>
    </row>
    <row r="1024" spans="3:7" x14ac:dyDescent="0.25">
      <c r="C1024" s="2"/>
      <c r="G1024" s="2"/>
    </row>
    <row r="1025" spans="3:7" x14ac:dyDescent="0.25">
      <c r="C1025" s="2"/>
      <c r="G1025" s="2"/>
    </row>
    <row r="1026" spans="3:7" x14ac:dyDescent="0.25">
      <c r="C1026" s="2"/>
      <c r="G1026" s="2"/>
    </row>
    <row r="1027" spans="3:7" x14ac:dyDescent="0.25">
      <c r="C1027" s="2"/>
      <c r="G1027" s="2"/>
    </row>
    <row r="1028" spans="3:7" x14ac:dyDescent="0.25">
      <c r="C1028" s="2"/>
      <c r="G1028" s="2"/>
    </row>
    <row r="1029" spans="3:7" x14ac:dyDescent="0.25">
      <c r="C1029" s="2"/>
      <c r="G1029" s="2"/>
    </row>
    <row r="1030" spans="3:7" x14ac:dyDescent="0.25">
      <c r="C1030" s="2"/>
      <c r="G1030" s="2"/>
    </row>
    <row r="1031" spans="3:7" x14ac:dyDescent="0.25">
      <c r="C1031" s="2"/>
      <c r="G1031" s="2"/>
    </row>
    <row r="1032" spans="3:7" x14ac:dyDescent="0.25">
      <c r="C1032" s="2"/>
      <c r="G1032" s="2"/>
    </row>
    <row r="1033" spans="3:7" x14ac:dyDescent="0.25">
      <c r="C1033" s="2"/>
      <c r="G1033" s="2"/>
    </row>
    <row r="1034" spans="3:7" x14ac:dyDescent="0.25">
      <c r="C1034" s="2"/>
      <c r="G1034" s="2"/>
    </row>
    <row r="1035" spans="3:7" x14ac:dyDescent="0.25">
      <c r="C1035" s="2"/>
      <c r="G1035" s="2"/>
    </row>
    <row r="1036" spans="3:7" x14ac:dyDescent="0.25">
      <c r="C1036" s="2"/>
      <c r="G1036" s="2"/>
    </row>
    <row r="1037" spans="3:7" x14ac:dyDescent="0.25">
      <c r="C1037" s="2"/>
      <c r="G1037" s="2"/>
    </row>
    <row r="1038" spans="3:7" x14ac:dyDescent="0.25">
      <c r="C1038" s="2"/>
      <c r="G1038" s="2"/>
    </row>
    <row r="1039" spans="3:7" x14ac:dyDescent="0.25">
      <c r="C1039" s="2"/>
      <c r="G1039" s="2"/>
    </row>
    <row r="1040" spans="3:7" x14ac:dyDescent="0.25">
      <c r="C1040" s="2"/>
      <c r="G1040" s="2"/>
    </row>
    <row r="1041" spans="3:7" x14ac:dyDescent="0.25">
      <c r="C1041" s="2"/>
      <c r="G1041" s="2"/>
    </row>
    <row r="1042" spans="3:7" x14ac:dyDescent="0.25">
      <c r="C1042" s="2"/>
      <c r="G1042" s="2"/>
    </row>
    <row r="1043" spans="3:7" x14ac:dyDescent="0.25">
      <c r="C1043" s="2"/>
      <c r="G1043" s="2"/>
    </row>
    <row r="1044" spans="3:7" x14ac:dyDescent="0.25">
      <c r="C1044" s="2"/>
      <c r="G1044" s="2"/>
    </row>
    <row r="1045" spans="3:7" x14ac:dyDescent="0.25">
      <c r="C1045" s="2"/>
      <c r="G1045" s="2"/>
    </row>
    <row r="1046" spans="3:7" x14ac:dyDescent="0.25">
      <c r="C1046" s="2"/>
      <c r="G1046" s="2"/>
    </row>
    <row r="1047" spans="3:7" x14ac:dyDescent="0.25">
      <c r="C1047" s="2"/>
      <c r="G1047" s="2"/>
    </row>
    <row r="1048" spans="3:7" x14ac:dyDescent="0.25">
      <c r="C1048" s="2"/>
      <c r="G1048" s="2"/>
    </row>
    <row r="1049" spans="3:7" x14ac:dyDescent="0.25">
      <c r="C1049" s="2"/>
      <c r="G1049" s="2"/>
    </row>
    <row r="1050" spans="3:7" x14ac:dyDescent="0.25">
      <c r="C1050" s="2"/>
      <c r="G1050" s="2"/>
    </row>
    <row r="1051" spans="3:7" x14ac:dyDescent="0.25">
      <c r="C1051" s="2"/>
      <c r="G1051" s="2"/>
    </row>
    <row r="1052" spans="3:7" x14ac:dyDescent="0.25">
      <c r="C1052" s="2"/>
      <c r="G1052" s="2"/>
    </row>
    <row r="1053" spans="3:7" x14ac:dyDescent="0.25">
      <c r="C1053" s="2"/>
      <c r="G1053" s="2"/>
    </row>
    <row r="1054" spans="3:7" x14ac:dyDescent="0.25">
      <c r="C1054" s="2"/>
      <c r="G1054" s="2"/>
    </row>
    <row r="1055" spans="3:7" x14ac:dyDescent="0.25">
      <c r="C1055" s="2"/>
      <c r="G1055" s="2"/>
    </row>
    <row r="1056" spans="3:7" x14ac:dyDescent="0.25">
      <c r="C1056" s="2"/>
      <c r="G1056" s="2"/>
    </row>
    <row r="1057" spans="3:7" x14ac:dyDescent="0.25">
      <c r="C1057" s="2"/>
      <c r="G1057" s="2"/>
    </row>
    <row r="1058" spans="3:7" x14ac:dyDescent="0.25">
      <c r="C1058" s="2"/>
      <c r="G1058" s="2"/>
    </row>
    <row r="1059" spans="3:7" x14ac:dyDescent="0.25">
      <c r="C1059" s="2"/>
      <c r="G1059" s="2"/>
    </row>
    <row r="1060" spans="3:7" x14ac:dyDescent="0.25">
      <c r="C1060" s="2"/>
      <c r="G1060" s="2"/>
    </row>
    <row r="1061" spans="3:7" x14ac:dyDescent="0.25">
      <c r="C1061" s="2"/>
      <c r="G1061" s="2"/>
    </row>
    <row r="1062" spans="3:7" x14ac:dyDescent="0.25">
      <c r="C1062" s="2"/>
      <c r="G1062" s="2"/>
    </row>
    <row r="1063" spans="3:7" x14ac:dyDescent="0.25">
      <c r="C1063" s="2"/>
      <c r="G1063" s="2"/>
    </row>
    <row r="1064" spans="3:7" x14ac:dyDescent="0.25">
      <c r="C1064" s="2"/>
      <c r="G1064" s="2"/>
    </row>
    <row r="1065" spans="3:7" x14ac:dyDescent="0.25">
      <c r="C1065" s="2"/>
      <c r="G1065" s="2"/>
    </row>
    <row r="1066" spans="3:7" x14ac:dyDescent="0.25">
      <c r="C1066" s="2"/>
      <c r="G1066" s="2"/>
    </row>
    <row r="1067" spans="3:7" x14ac:dyDescent="0.25">
      <c r="C1067" s="2"/>
      <c r="G1067" s="2"/>
    </row>
    <row r="1068" spans="3:7" x14ac:dyDescent="0.25">
      <c r="C1068" s="2"/>
      <c r="G1068" s="2"/>
    </row>
    <row r="1069" spans="3:7" x14ac:dyDescent="0.25">
      <c r="C1069" s="2"/>
      <c r="G1069" s="2"/>
    </row>
    <row r="1070" spans="3:7" x14ac:dyDescent="0.25">
      <c r="C1070" s="2"/>
      <c r="G1070" s="2"/>
    </row>
    <row r="1071" spans="3:7" x14ac:dyDescent="0.25">
      <c r="C1071" s="2"/>
      <c r="G1071" s="2"/>
    </row>
    <row r="1072" spans="3:7" x14ac:dyDescent="0.25">
      <c r="C1072" s="2"/>
      <c r="G1072" s="2"/>
    </row>
    <row r="1073" spans="3:7" x14ac:dyDescent="0.25">
      <c r="C1073" s="2"/>
      <c r="G1073" s="2"/>
    </row>
    <row r="1074" spans="3:7" x14ac:dyDescent="0.25">
      <c r="C1074" s="2"/>
      <c r="G1074" s="2"/>
    </row>
    <row r="1075" spans="3:7" x14ac:dyDescent="0.25">
      <c r="C1075" s="2"/>
      <c r="G1075" s="2"/>
    </row>
    <row r="1076" spans="3:7" x14ac:dyDescent="0.25">
      <c r="C1076" s="2"/>
      <c r="G1076" s="2"/>
    </row>
    <row r="1077" spans="3:7" x14ac:dyDescent="0.25">
      <c r="C1077" s="2"/>
      <c r="G1077" s="2"/>
    </row>
    <row r="1078" spans="3:7" x14ac:dyDescent="0.25">
      <c r="C1078" s="2"/>
      <c r="G1078" s="2"/>
    </row>
    <row r="1079" spans="3:7" x14ac:dyDescent="0.25">
      <c r="C1079" s="2"/>
      <c r="G1079" s="2"/>
    </row>
    <row r="1080" spans="3:7" x14ac:dyDescent="0.25">
      <c r="C1080" s="2"/>
      <c r="G1080" s="2"/>
    </row>
    <row r="1081" spans="3:7" x14ac:dyDescent="0.25">
      <c r="C1081" s="2"/>
      <c r="G1081" s="2"/>
    </row>
    <row r="1082" spans="3:7" x14ac:dyDescent="0.25">
      <c r="C1082" s="2"/>
      <c r="G1082" s="2"/>
    </row>
    <row r="1083" spans="3:7" x14ac:dyDescent="0.25">
      <c r="C1083" s="2"/>
      <c r="G1083" s="2"/>
    </row>
    <row r="1084" spans="3:7" x14ac:dyDescent="0.25">
      <c r="C1084" s="2"/>
      <c r="G1084" s="2"/>
    </row>
    <row r="1085" spans="3:7" x14ac:dyDescent="0.25">
      <c r="C1085" s="2"/>
      <c r="G1085" s="2"/>
    </row>
    <row r="1086" spans="3:7" x14ac:dyDescent="0.25">
      <c r="C1086" s="2"/>
      <c r="G1086" s="2"/>
    </row>
    <row r="1087" spans="3:7" x14ac:dyDescent="0.25">
      <c r="C1087" s="2"/>
      <c r="G1087" s="2"/>
    </row>
    <row r="1088" spans="3:7" x14ac:dyDescent="0.25">
      <c r="C1088" s="2"/>
      <c r="G1088" s="2"/>
    </row>
    <row r="1089" spans="3:7" x14ac:dyDescent="0.25">
      <c r="C1089" s="2"/>
      <c r="G1089" s="2"/>
    </row>
    <row r="1090" spans="3:7" x14ac:dyDescent="0.25">
      <c r="C1090" s="2"/>
      <c r="G1090" s="2"/>
    </row>
    <row r="1091" spans="3:7" x14ac:dyDescent="0.25">
      <c r="C1091" s="2"/>
      <c r="G1091" s="2"/>
    </row>
    <row r="1092" spans="3:7" x14ac:dyDescent="0.25">
      <c r="C1092" s="2"/>
      <c r="G1092" s="2"/>
    </row>
    <row r="1093" spans="3:7" x14ac:dyDescent="0.25">
      <c r="C1093" s="2"/>
      <c r="G1093" s="2"/>
    </row>
    <row r="1094" spans="3:7" x14ac:dyDescent="0.25">
      <c r="C1094" s="2"/>
      <c r="G1094" s="2"/>
    </row>
    <row r="1095" spans="3:7" x14ac:dyDescent="0.25">
      <c r="C1095" s="2"/>
      <c r="G1095" s="2"/>
    </row>
    <row r="1096" spans="3:7" x14ac:dyDescent="0.25">
      <c r="C1096" s="2"/>
      <c r="G1096" s="2"/>
    </row>
    <row r="1097" spans="3:7" x14ac:dyDescent="0.25">
      <c r="C1097" s="2"/>
      <c r="G1097" s="2"/>
    </row>
    <row r="1098" spans="3:7" x14ac:dyDescent="0.25">
      <c r="C1098" s="2"/>
      <c r="G1098" s="2"/>
    </row>
    <row r="1099" spans="3:7" x14ac:dyDescent="0.25">
      <c r="C1099" s="2"/>
      <c r="G1099" s="2"/>
    </row>
    <row r="1100" spans="3:7" x14ac:dyDescent="0.25">
      <c r="C1100" s="2"/>
      <c r="G1100" s="2"/>
    </row>
    <row r="1101" spans="3:7" x14ac:dyDescent="0.25">
      <c r="C1101" s="2"/>
      <c r="G1101" s="2"/>
    </row>
    <row r="1102" spans="3:7" x14ac:dyDescent="0.25">
      <c r="C1102" s="2"/>
      <c r="G1102" s="2"/>
    </row>
    <row r="1103" spans="3:7" x14ac:dyDescent="0.25">
      <c r="C1103" s="2"/>
      <c r="G1103" s="2"/>
    </row>
    <row r="1104" spans="3:7" x14ac:dyDescent="0.25">
      <c r="C1104" s="2"/>
      <c r="G1104" s="2"/>
    </row>
    <row r="1105" spans="3:7" x14ac:dyDescent="0.25">
      <c r="C1105" s="2"/>
      <c r="G1105" s="2"/>
    </row>
    <row r="1106" spans="3:7" x14ac:dyDescent="0.25">
      <c r="C1106" s="2"/>
      <c r="G1106" s="2"/>
    </row>
    <row r="1107" spans="3:7" x14ac:dyDescent="0.25">
      <c r="C1107" s="2"/>
      <c r="G1107" s="2"/>
    </row>
    <row r="1108" spans="3:7" x14ac:dyDescent="0.25">
      <c r="C1108" s="2"/>
      <c r="G1108" s="2"/>
    </row>
    <row r="1109" spans="3:7" x14ac:dyDescent="0.25">
      <c r="C1109" s="2"/>
      <c r="G1109" s="2"/>
    </row>
    <row r="1110" spans="3:7" x14ac:dyDescent="0.25">
      <c r="C1110" s="2"/>
      <c r="G1110" s="2"/>
    </row>
    <row r="1111" spans="3:7" x14ac:dyDescent="0.25">
      <c r="C1111" s="2"/>
      <c r="G1111" s="2"/>
    </row>
    <row r="1112" spans="3:7" x14ac:dyDescent="0.25">
      <c r="C1112" s="2"/>
      <c r="G1112" s="2"/>
    </row>
    <row r="1113" spans="3:7" x14ac:dyDescent="0.25">
      <c r="C1113" s="2"/>
      <c r="G1113" s="2"/>
    </row>
    <row r="1114" spans="3:7" x14ac:dyDescent="0.25">
      <c r="C1114" s="2"/>
      <c r="G1114" s="2"/>
    </row>
    <row r="1115" spans="3:7" x14ac:dyDescent="0.25">
      <c r="C1115" s="2"/>
      <c r="G1115" s="2"/>
    </row>
    <row r="1116" spans="3:7" x14ac:dyDescent="0.25">
      <c r="C1116" s="2"/>
      <c r="G1116" s="2"/>
    </row>
    <row r="1117" spans="3:7" x14ac:dyDescent="0.25">
      <c r="C1117" s="2"/>
      <c r="G1117" s="2"/>
    </row>
    <row r="1118" spans="3:7" x14ac:dyDescent="0.25">
      <c r="C1118" s="2"/>
      <c r="G1118" s="2"/>
    </row>
    <row r="1119" spans="3:7" x14ac:dyDescent="0.25">
      <c r="C1119" s="2"/>
      <c r="G1119" s="2"/>
    </row>
    <row r="1120" spans="3:7" x14ac:dyDescent="0.25">
      <c r="C1120" s="2"/>
      <c r="G1120" s="2"/>
    </row>
    <row r="1121" spans="3:7" x14ac:dyDescent="0.25">
      <c r="C1121" s="2"/>
      <c r="G1121" s="2"/>
    </row>
    <row r="1122" spans="3:7" x14ac:dyDescent="0.25">
      <c r="C1122" s="2"/>
      <c r="G1122" s="2"/>
    </row>
    <row r="1123" spans="3:7" x14ac:dyDescent="0.25">
      <c r="C1123" s="2"/>
      <c r="G1123" s="2"/>
    </row>
    <row r="1124" spans="3:7" x14ac:dyDescent="0.25">
      <c r="C1124" s="2"/>
      <c r="G1124" s="2"/>
    </row>
    <row r="1125" spans="3:7" x14ac:dyDescent="0.25">
      <c r="C1125" s="2"/>
      <c r="G1125" s="2"/>
    </row>
    <row r="1126" spans="3:7" x14ac:dyDescent="0.25">
      <c r="C1126" s="2"/>
      <c r="G1126" s="2"/>
    </row>
    <row r="1127" spans="3:7" x14ac:dyDescent="0.25">
      <c r="C1127" s="2"/>
      <c r="G1127" s="2"/>
    </row>
    <row r="1128" spans="3:7" x14ac:dyDescent="0.25">
      <c r="C1128" s="2"/>
      <c r="G1128" s="2"/>
    </row>
    <row r="1129" spans="3:7" x14ac:dyDescent="0.25">
      <c r="C1129" s="2"/>
      <c r="G1129" s="2"/>
    </row>
    <row r="1130" spans="3:7" x14ac:dyDescent="0.25">
      <c r="C1130" s="2"/>
      <c r="G1130" s="2"/>
    </row>
    <row r="1131" spans="3:7" x14ac:dyDescent="0.25">
      <c r="C1131" s="2"/>
      <c r="G1131" s="2"/>
    </row>
    <row r="1132" spans="3:7" x14ac:dyDescent="0.25">
      <c r="C1132" s="2"/>
      <c r="G1132" s="2"/>
    </row>
    <row r="1133" spans="3:7" x14ac:dyDescent="0.25">
      <c r="C1133" s="2"/>
      <c r="G1133" s="2"/>
    </row>
    <row r="1134" spans="3:7" x14ac:dyDescent="0.25">
      <c r="C1134" s="2"/>
      <c r="G1134" s="2"/>
    </row>
    <row r="1135" spans="3:7" x14ac:dyDescent="0.25">
      <c r="C1135" s="2"/>
      <c r="G1135" s="2"/>
    </row>
    <row r="1136" spans="3:7" x14ac:dyDescent="0.25">
      <c r="C1136" s="2"/>
      <c r="G1136" s="2"/>
    </row>
    <row r="1137" spans="3:7" x14ac:dyDescent="0.25">
      <c r="C1137" s="2"/>
      <c r="G1137" s="2"/>
    </row>
    <row r="1138" spans="3:7" x14ac:dyDescent="0.25">
      <c r="C1138" s="2"/>
      <c r="G1138" s="2"/>
    </row>
    <row r="1139" spans="3:7" x14ac:dyDescent="0.25">
      <c r="C1139" s="2"/>
      <c r="G1139" s="2"/>
    </row>
    <row r="1140" spans="3:7" x14ac:dyDescent="0.25">
      <c r="C1140" s="2"/>
      <c r="G1140" s="2"/>
    </row>
    <row r="1141" spans="3:7" x14ac:dyDescent="0.25">
      <c r="C1141" s="2"/>
      <c r="G1141" s="2"/>
    </row>
    <row r="1142" spans="3:7" x14ac:dyDescent="0.25">
      <c r="C1142" s="2"/>
      <c r="G1142" s="2"/>
    </row>
    <row r="1143" spans="3:7" x14ac:dyDescent="0.25">
      <c r="C1143" s="2"/>
      <c r="G1143" s="2"/>
    </row>
    <row r="1144" spans="3:7" x14ac:dyDescent="0.25">
      <c r="C1144" s="2"/>
      <c r="G1144" s="2"/>
    </row>
    <row r="1145" spans="3:7" x14ac:dyDescent="0.25">
      <c r="C1145" s="2"/>
      <c r="G1145" s="2"/>
    </row>
    <row r="1146" spans="3:7" x14ac:dyDescent="0.25">
      <c r="C1146" s="2"/>
      <c r="G1146" s="2"/>
    </row>
    <row r="1147" spans="3:7" x14ac:dyDescent="0.25">
      <c r="C1147" s="2"/>
      <c r="G1147" s="2"/>
    </row>
    <row r="1148" spans="3:7" x14ac:dyDescent="0.25">
      <c r="C1148" s="2"/>
      <c r="G1148" s="2"/>
    </row>
    <row r="1149" spans="3:7" x14ac:dyDescent="0.25">
      <c r="C1149" s="2"/>
      <c r="G1149" s="2"/>
    </row>
    <row r="1150" spans="3:7" x14ac:dyDescent="0.25">
      <c r="C1150" s="2"/>
      <c r="G1150" s="2"/>
    </row>
    <row r="1151" spans="3:7" x14ac:dyDescent="0.25">
      <c r="C1151" s="2"/>
      <c r="G1151" s="2"/>
    </row>
    <row r="1152" spans="3:7" x14ac:dyDescent="0.25">
      <c r="C1152" s="2"/>
      <c r="G1152" s="2"/>
    </row>
    <row r="1153" spans="3:7" x14ac:dyDescent="0.25">
      <c r="C1153" s="2"/>
      <c r="G1153" s="2"/>
    </row>
    <row r="1154" spans="3:7" x14ac:dyDescent="0.25">
      <c r="C1154" s="2"/>
      <c r="G1154" s="2"/>
    </row>
    <row r="1155" spans="3:7" x14ac:dyDescent="0.25">
      <c r="C1155" s="2"/>
      <c r="G1155" s="2"/>
    </row>
    <row r="1156" spans="3:7" x14ac:dyDescent="0.25">
      <c r="C1156" s="2"/>
      <c r="G1156" s="2"/>
    </row>
    <row r="1157" spans="3:7" x14ac:dyDescent="0.25">
      <c r="C1157" s="2"/>
      <c r="G1157" s="2"/>
    </row>
    <row r="1158" spans="3:7" x14ac:dyDescent="0.25">
      <c r="C1158" s="2"/>
      <c r="G1158" s="2"/>
    </row>
    <row r="1159" spans="3:7" x14ac:dyDescent="0.25">
      <c r="C1159" s="2"/>
      <c r="G1159" s="2"/>
    </row>
    <row r="1160" spans="3:7" x14ac:dyDescent="0.25">
      <c r="C1160" s="2"/>
      <c r="G1160" s="2"/>
    </row>
    <row r="1161" spans="3:7" x14ac:dyDescent="0.25">
      <c r="C1161" s="2"/>
      <c r="G1161" s="2"/>
    </row>
    <row r="1162" spans="3:7" x14ac:dyDescent="0.25">
      <c r="C1162" s="2"/>
      <c r="G1162" s="2"/>
    </row>
    <row r="1163" spans="3:7" x14ac:dyDescent="0.25">
      <c r="C1163" s="2"/>
      <c r="G1163" s="2"/>
    </row>
    <row r="1164" spans="3:7" x14ac:dyDescent="0.25">
      <c r="C1164" s="2"/>
      <c r="G1164" s="2"/>
    </row>
    <row r="1165" spans="3:7" x14ac:dyDescent="0.25">
      <c r="C1165" s="2"/>
      <c r="G1165" s="2"/>
    </row>
    <row r="1166" spans="3:7" x14ac:dyDescent="0.25">
      <c r="C1166" s="2"/>
      <c r="G1166" s="2"/>
    </row>
    <row r="1167" spans="3:7" x14ac:dyDescent="0.25">
      <c r="C1167" s="2"/>
      <c r="G1167" s="2"/>
    </row>
    <row r="1168" spans="3:7" x14ac:dyDescent="0.25">
      <c r="C1168" s="2"/>
      <c r="G1168" s="2"/>
    </row>
    <row r="1169" spans="3:7" x14ac:dyDescent="0.25">
      <c r="C1169" s="2"/>
      <c r="G1169" s="2"/>
    </row>
    <row r="1170" spans="3:7" x14ac:dyDescent="0.25">
      <c r="C1170" s="2"/>
      <c r="G1170" s="2"/>
    </row>
    <row r="1171" spans="3:7" x14ac:dyDescent="0.25">
      <c r="C1171" s="2"/>
      <c r="G1171" s="2"/>
    </row>
    <row r="1172" spans="3:7" x14ac:dyDescent="0.25">
      <c r="C1172" s="2"/>
      <c r="G1172" s="2"/>
    </row>
    <row r="1173" spans="3:7" x14ac:dyDescent="0.25">
      <c r="C1173" s="2"/>
      <c r="G1173" s="2"/>
    </row>
    <row r="1174" spans="3:7" x14ac:dyDescent="0.25">
      <c r="C1174" s="2"/>
      <c r="G1174" s="2"/>
    </row>
    <row r="1175" spans="3:7" x14ac:dyDescent="0.25">
      <c r="C1175" s="2"/>
      <c r="G1175" s="2"/>
    </row>
    <row r="1176" spans="3:7" x14ac:dyDescent="0.25">
      <c r="C1176" s="2"/>
      <c r="G1176" s="2"/>
    </row>
    <row r="1177" spans="3:7" x14ac:dyDescent="0.25">
      <c r="C1177" s="2"/>
      <c r="G1177" s="2"/>
    </row>
    <row r="1178" spans="3:7" x14ac:dyDescent="0.25">
      <c r="C1178" s="2"/>
      <c r="G1178" s="2"/>
    </row>
    <row r="1179" spans="3:7" x14ac:dyDescent="0.25">
      <c r="C1179" s="2"/>
      <c r="G1179" s="2"/>
    </row>
    <row r="1180" spans="3:7" x14ac:dyDescent="0.25">
      <c r="C1180" s="2"/>
      <c r="G1180" s="2"/>
    </row>
    <row r="1181" spans="3:7" x14ac:dyDescent="0.25">
      <c r="C1181" s="2"/>
      <c r="G1181" s="2"/>
    </row>
    <row r="1182" spans="3:7" x14ac:dyDescent="0.25">
      <c r="C1182" s="2"/>
      <c r="G1182" s="2"/>
    </row>
    <row r="1183" spans="3:7" x14ac:dyDescent="0.25">
      <c r="C1183" s="2"/>
      <c r="G1183" s="2"/>
    </row>
    <row r="1184" spans="3:7" x14ac:dyDescent="0.25">
      <c r="C1184" s="2"/>
      <c r="G1184" s="2"/>
    </row>
    <row r="1185" spans="3:7" x14ac:dyDescent="0.25">
      <c r="C1185" s="2"/>
      <c r="G1185" s="2"/>
    </row>
    <row r="1186" spans="3:7" x14ac:dyDescent="0.25">
      <c r="C1186" s="2"/>
      <c r="G1186" s="2"/>
    </row>
    <row r="1187" spans="3:7" x14ac:dyDescent="0.25">
      <c r="C1187" s="2"/>
      <c r="G1187" s="2"/>
    </row>
    <row r="1188" spans="3:7" x14ac:dyDescent="0.25">
      <c r="C1188" s="2"/>
      <c r="G1188" s="2"/>
    </row>
    <row r="1189" spans="3:7" x14ac:dyDescent="0.25">
      <c r="C1189" s="2"/>
      <c r="G1189" s="2"/>
    </row>
    <row r="1190" spans="3:7" x14ac:dyDescent="0.25">
      <c r="C1190" s="2"/>
      <c r="G1190" s="2"/>
    </row>
    <row r="1191" spans="3:7" x14ac:dyDescent="0.25">
      <c r="C1191" s="2"/>
      <c r="G1191" s="2"/>
    </row>
    <row r="1192" spans="3:7" x14ac:dyDescent="0.25">
      <c r="C1192" s="2"/>
      <c r="G1192" s="2"/>
    </row>
    <row r="1193" spans="3:7" x14ac:dyDescent="0.25">
      <c r="C1193" s="2"/>
      <c r="G1193" s="2"/>
    </row>
    <row r="1194" spans="3:7" x14ac:dyDescent="0.25">
      <c r="C1194" s="2"/>
      <c r="G1194" s="2"/>
    </row>
    <row r="1195" spans="3:7" x14ac:dyDescent="0.25">
      <c r="C1195" s="2"/>
      <c r="G1195" s="2"/>
    </row>
    <row r="1196" spans="3:7" x14ac:dyDescent="0.25">
      <c r="C1196" s="2"/>
      <c r="G1196" s="2"/>
    </row>
    <row r="1197" spans="3:7" x14ac:dyDescent="0.25">
      <c r="C1197" s="2"/>
      <c r="G1197" s="2"/>
    </row>
    <row r="1198" spans="3:7" x14ac:dyDescent="0.25">
      <c r="C1198" s="2"/>
      <c r="G1198" s="2"/>
    </row>
    <row r="1199" spans="3:7" x14ac:dyDescent="0.25">
      <c r="C1199" s="2"/>
      <c r="G1199" s="2"/>
    </row>
    <row r="1200" spans="3:7" x14ac:dyDescent="0.25">
      <c r="C1200" s="2"/>
      <c r="G1200" s="2"/>
    </row>
    <row r="1201" spans="3:7" x14ac:dyDescent="0.25">
      <c r="C1201" s="2"/>
      <c r="G1201" s="2"/>
    </row>
    <row r="1202" spans="3:7" x14ac:dyDescent="0.25">
      <c r="C1202" s="2"/>
      <c r="G1202" s="2"/>
    </row>
    <row r="1203" spans="3:7" x14ac:dyDescent="0.25">
      <c r="C1203" s="2"/>
      <c r="G1203" s="2"/>
    </row>
    <row r="1204" spans="3:7" x14ac:dyDescent="0.25">
      <c r="C1204" s="2"/>
      <c r="G1204" s="2"/>
    </row>
    <row r="1205" spans="3:7" x14ac:dyDescent="0.25">
      <c r="C1205" s="2"/>
      <c r="G1205" s="2"/>
    </row>
    <row r="1206" spans="3:7" x14ac:dyDescent="0.25">
      <c r="C1206" s="2"/>
      <c r="G1206" s="2"/>
    </row>
    <row r="1207" spans="3:7" x14ac:dyDescent="0.25">
      <c r="C1207" s="2"/>
      <c r="G1207" s="2"/>
    </row>
    <row r="1208" spans="3:7" x14ac:dyDescent="0.25">
      <c r="C1208" s="2"/>
      <c r="G1208" s="2"/>
    </row>
    <row r="1209" spans="3:7" x14ac:dyDescent="0.25">
      <c r="C1209" s="2"/>
      <c r="G1209" s="2"/>
    </row>
    <row r="1210" spans="3:7" x14ac:dyDescent="0.25">
      <c r="C1210" s="2"/>
      <c r="G1210" s="2"/>
    </row>
    <row r="1211" spans="3:7" x14ac:dyDescent="0.25">
      <c r="C1211" s="2"/>
      <c r="G1211" s="2"/>
    </row>
    <row r="1212" spans="3:7" x14ac:dyDescent="0.25">
      <c r="C1212" s="2"/>
      <c r="G1212" s="2"/>
    </row>
    <row r="1213" spans="3:7" x14ac:dyDescent="0.25">
      <c r="C1213" s="2"/>
      <c r="G1213" s="2"/>
    </row>
    <row r="1214" spans="3:7" x14ac:dyDescent="0.25">
      <c r="C1214" s="2"/>
      <c r="G1214" s="2"/>
    </row>
    <row r="1215" spans="3:7" x14ac:dyDescent="0.25">
      <c r="C1215" s="2"/>
      <c r="G1215" s="2"/>
    </row>
    <row r="1216" spans="3:7" x14ac:dyDescent="0.25">
      <c r="C1216" s="2"/>
      <c r="G1216" s="2"/>
    </row>
    <row r="1217" spans="3:7" x14ac:dyDescent="0.25">
      <c r="C1217" s="2"/>
      <c r="G1217" s="2"/>
    </row>
    <row r="1218" spans="3:7" x14ac:dyDescent="0.25">
      <c r="C1218" s="2"/>
      <c r="G1218" s="2"/>
    </row>
    <row r="1219" spans="3:7" x14ac:dyDescent="0.25">
      <c r="C1219" s="2"/>
      <c r="G1219" s="2"/>
    </row>
    <row r="1220" spans="3:7" x14ac:dyDescent="0.25">
      <c r="C1220" s="2"/>
      <c r="G1220" s="2"/>
    </row>
    <row r="1221" spans="3:7" x14ac:dyDescent="0.25">
      <c r="C1221" s="2"/>
      <c r="G1221" s="2"/>
    </row>
    <row r="1222" spans="3:7" x14ac:dyDescent="0.25">
      <c r="C1222" s="2"/>
      <c r="G1222" s="2"/>
    </row>
    <row r="1223" spans="3:7" x14ac:dyDescent="0.25">
      <c r="C1223" s="2"/>
      <c r="G1223" s="2"/>
    </row>
    <row r="1224" spans="3:7" x14ac:dyDescent="0.25">
      <c r="C1224" s="2"/>
      <c r="G1224" s="2"/>
    </row>
    <row r="1225" spans="3:7" x14ac:dyDescent="0.25">
      <c r="C1225" s="2"/>
      <c r="G1225" s="2"/>
    </row>
    <row r="1226" spans="3:7" x14ac:dyDescent="0.25">
      <c r="C1226" s="2"/>
      <c r="G1226" s="2"/>
    </row>
    <row r="1227" spans="3:7" x14ac:dyDescent="0.25">
      <c r="C1227" s="2"/>
      <c r="G1227" s="2"/>
    </row>
    <row r="1228" spans="3:7" x14ac:dyDescent="0.25">
      <c r="C1228" s="2"/>
      <c r="G1228" s="2"/>
    </row>
    <row r="1229" spans="3:7" x14ac:dyDescent="0.25">
      <c r="C1229" s="2"/>
      <c r="G1229" s="2"/>
    </row>
    <row r="1230" spans="3:7" x14ac:dyDescent="0.25">
      <c r="C1230" s="2"/>
      <c r="G1230" s="2"/>
    </row>
    <row r="1231" spans="3:7" x14ac:dyDescent="0.25">
      <c r="C1231" s="2"/>
      <c r="G1231" s="2"/>
    </row>
    <row r="1232" spans="3:7" x14ac:dyDescent="0.25">
      <c r="C1232" s="2"/>
      <c r="G1232" s="2"/>
    </row>
    <row r="1233" spans="3:7" x14ac:dyDescent="0.25">
      <c r="C1233" s="2"/>
      <c r="G1233" s="2"/>
    </row>
    <row r="1234" spans="3:7" x14ac:dyDescent="0.25">
      <c r="C1234" s="2"/>
      <c r="G1234" s="2"/>
    </row>
    <row r="1235" spans="3:7" x14ac:dyDescent="0.25">
      <c r="C1235" s="2"/>
      <c r="G1235" s="2"/>
    </row>
    <row r="1236" spans="3:7" x14ac:dyDescent="0.25">
      <c r="C1236" s="2"/>
      <c r="G1236" s="2"/>
    </row>
    <row r="1237" spans="3:7" x14ac:dyDescent="0.25">
      <c r="C1237" s="2"/>
      <c r="G1237" s="2"/>
    </row>
    <row r="1238" spans="3:7" x14ac:dyDescent="0.25">
      <c r="C1238" s="2"/>
      <c r="G1238" s="2"/>
    </row>
    <row r="1239" spans="3:7" x14ac:dyDescent="0.25">
      <c r="C1239" s="2"/>
      <c r="G1239" s="2"/>
    </row>
    <row r="1240" spans="3:7" x14ac:dyDescent="0.25">
      <c r="C1240" s="2"/>
      <c r="G1240" s="2"/>
    </row>
    <row r="1241" spans="3:7" x14ac:dyDescent="0.25">
      <c r="C1241" s="2"/>
      <c r="G1241" s="2"/>
    </row>
    <row r="1242" spans="3:7" x14ac:dyDescent="0.25">
      <c r="C1242" s="2"/>
      <c r="G1242" s="2"/>
    </row>
    <row r="1243" spans="3:7" x14ac:dyDescent="0.25">
      <c r="C1243" s="2"/>
      <c r="G1243" s="2"/>
    </row>
    <row r="1244" spans="3:7" x14ac:dyDescent="0.25">
      <c r="C1244" s="2"/>
      <c r="G1244" s="2"/>
    </row>
    <row r="1245" spans="3:7" x14ac:dyDescent="0.25">
      <c r="C1245" s="2"/>
      <c r="G1245" s="2"/>
    </row>
    <row r="1246" spans="3:7" x14ac:dyDescent="0.25">
      <c r="C1246" s="2"/>
      <c r="G1246" s="2"/>
    </row>
    <row r="1247" spans="3:7" x14ac:dyDescent="0.25">
      <c r="C1247" s="2"/>
      <c r="G1247" s="2"/>
    </row>
    <row r="1248" spans="3:7" x14ac:dyDescent="0.25">
      <c r="C1248" s="2"/>
      <c r="G1248" s="2"/>
    </row>
    <row r="1249" spans="3:7" x14ac:dyDescent="0.25">
      <c r="C1249" s="2"/>
      <c r="G1249" s="2"/>
    </row>
    <row r="1250" spans="3:7" x14ac:dyDescent="0.25">
      <c r="C1250" s="2"/>
      <c r="G1250" s="2"/>
    </row>
    <row r="1251" spans="3:7" x14ac:dyDescent="0.25">
      <c r="C1251" s="2"/>
      <c r="G1251" s="2"/>
    </row>
    <row r="1252" spans="3:7" x14ac:dyDescent="0.25">
      <c r="C1252" s="2"/>
      <c r="G1252" s="2"/>
    </row>
    <row r="1253" spans="3:7" x14ac:dyDescent="0.25">
      <c r="C1253" s="2"/>
      <c r="G1253" s="2"/>
    </row>
    <row r="1254" spans="3:7" x14ac:dyDescent="0.25">
      <c r="C1254" s="2"/>
      <c r="G1254" s="2"/>
    </row>
    <row r="1255" spans="3:7" x14ac:dyDescent="0.25">
      <c r="C1255" s="2"/>
      <c r="G1255" s="2"/>
    </row>
    <row r="1256" spans="3:7" x14ac:dyDescent="0.25">
      <c r="C1256" s="2"/>
      <c r="G1256" s="2"/>
    </row>
    <row r="1257" spans="3:7" x14ac:dyDescent="0.25">
      <c r="C1257" s="2"/>
      <c r="G1257" s="2"/>
    </row>
    <row r="1258" spans="3:7" x14ac:dyDescent="0.25">
      <c r="C1258" s="2"/>
      <c r="G1258" s="2"/>
    </row>
    <row r="1259" spans="3:7" x14ac:dyDescent="0.25">
      <c r="C1259" s="2"/>
      <c r="G1259" s="2"/>
    </row>
    <row r="1260" spans="3:7" x14ac:dyDescent="0.25">
      <c r="C1260" s="2"/>
      <c r="G1260" s="2"/>
    </row>
    <row r="1261" spans="3:7" x14ac:dyDescent="0.25">
      <c r="C1261" s="2"/>
      <c r="G1261" s="2"/>
    </row>
    <row r="1262" spans="3:7" x14ac:dyDescent="0.25">
      <c r="C1262" s="2"/>
      <c r="G1262" s="2"/>
    </row>
    <row r="1263" spans="3:7" x14ac:dyDescent="0.25">
      <c r="C1263" s="2"/>
      <c r="G1263" s="2"/>
    </row>
    <row r="1264" spans="3:7" x14ac:dyDescent="0.25">
      <c r="C1264" s="2"/>
      <c r="G1264" s="2"/>
    </row>
    <row r="1265" spans="3:7" x14ac:dyDescent="0.25">
      <c r="C1265" s="2"/>
      <c r="G1265" s="2"/>
    </row>
    <row r="1266" spans="3:7" x14ac:dyDescent="0.25">
      <c r="C1266" s="2"/>
      <c r="G1266" s="2"/>
    </row>
    <row r="1267" spans="3:7" x14ac:dyDescent="0.25">
      <c r="C1267" s="2"/>
      <c r="G1267" s="2"/>
    </row>
    <row r="1268" spans="3:7" x14ac:dyDescent="0.25">
      <c r="C1268" s="2"/>
      <c r="G1268" s="2"/>
    </row>
    <row r="1269" spans="3:7" x14ac:dyDescent="0.25">
      <c r="C1269" s="2"/>
      <c r="G1269" s="2"/>
    </row>
    <row r="1270" spans="3:7" x14ac:dyDescent="0.25">
      <c r="C1270" s="2"/>
      <c r="G1270" s="2"/>
    </row>
    <row r="1271" spans="3:7" x14ac:dyDescent="0.25">
      <c r="C1271" s="2"/>
      <c r="G1271" s="2"/>
    </row>
    <row r="1272" spans="3:7" x14ac:dyDescent="0.25">
      <c r="C1272" s="2"/>
      <c r="G1272" s="2"/>
    </row>
    <row r="1273" spans="3:7" x14ac:dyDescent="0.25">
      <c r="C1273" s="2"/>
      <c r="G1273" s="2"/>
    </row>
    <row r="1274" spans="3:7" x14ac:dyDescent="0.25">
      <c r="C1274" s="2"/>
      <c r="G1274" s="2"/>
    </row>
    <row r="1275" spans="3:7" x14ac:dyDescent="0.25">
      <c r="C1275" s="2"/>
      <c r="G1275" s="2"/>
    </row>
    <row r="1276" spans="3:7" x14ac:dyDescent="0.25">
      <c r="C1276" s="2"/>
      <c r="G1276" s="2"/>
    </row>
    <row r="1277" spans="3:7" x14ac:dyDescent="0.25">
      <c r="C1277" s="2"/>
      <c r="G1277" s="2"/>
    </row>
    <row r="1278" spans="3:7" x14ac:dyDescent="0.25">
      <c r="C1278" s="2"/>
      <c r="G1278" s="2"/>
    </row>
    <row r="1279" spans="3:7" x14ac:dyDescent="0.25">
      <c r="C1279" s="2"/>
      <c r="G1279" s="2"/>
    </row>
    <row r="1280" spans="3:7" x14ac:dyDescent="0.25">
      <c r="C1280" s="2"/>
      <c r="G1280" s="2"/>
    </row>
    <row r="1281" spans="3:7" x14ac:dyDescent="0.25">
      <c r="C1281" s="2"/>
      <c r="G1281" s="2"/>
    </row>
    <row r="1282" spans="3:7" x14ac:dyDescent="0.25">
      <c r="C1282" s="2"/>
      <c r="G1282" s="2"/>
    </row>
    <row r="1283" spans="3:7" x14ac:dyDescent="0.25">
      <c r="C1283" s="2"/>
      <c r="G1283" s="2"/>
    </row>
    <row r="1284" spans="3:7" x14ac:dyDescent="0.25">
      <c r="C1284" s="2"/>
      <c r="G1284" s="2"/>
    </row>
    <row r="1285" spans="3:7" x14ac:dyDescent="0.25">
      <c r="C1285" s="2"/>
      <c r="G1285" s="2"/>
    </row>
    <row r="1286" spans="3:7" x14ac:dyDescent="0.25">
      <c r="C1286" s="2"/>
      <c r="G1286" s="2"/>
    </row>
    <row r="1287" spans="3:7" x14ac:dyDescent="0.25">
      <c r="C1287" s="2"/>
      <c r="G1287" s="2"/>
    </row>
    <row r="1288" spans="3:7" x14ac:dyDescent="0.25">
      <c r="C1288" s="2"/>
      <c r="G1288" s="2"/>
    </row>
    <row r="1289" spans="3:7" x14ac:dyDescent="0.25">
      <c r="C1289" s="2"/>
      <c r="G1289" s="2"/>
    </row>
    <row r="1290" spans="3:7" x14ac:dyDescent="0.25">
      <c r="C1290" s="2"/>
      <c r="G1290" s="2"/>
    </row>
    <row r="1291" spans="3:7" x14ac:dyDescent="0.25">
      <c r="C1291" s="2"/>
      <c r="G1291" s="2"/>
    </row>
    <row r="1292" spans="3:7" x14ac:dyDescent="0.25">
      <c r="C1292" s="2"/>
      <c r="G1292" s="2"/>
    </row>
    <row r="1293" spans="3:7" x14ac:dyDescent="0.25">
      <c r="C1293" s="2"/>
      <c r="G1293" s="2"/>
    </row>
    <row r="1294" spans="3:7" x14ac:dyDescent="0.25">
      <c r="C1294" s="2"/>
      <c r="G1294" s="2"/>
    </row>
    <row r="1295" spans="3:7" x14ac:dyDescent="0.25">
      <c r="C1295" s="2"/>
      <c r="G1295" s="2"/>
    </row>
    <row r="1296" spans="3:7" x14ac:dyDescent="0.25">
      <c r="C1296" s="2"/>
      <c r="G1296" s="2"/>
    </row>
    <row r="1297" spans="3:7" x14ac:dyDescent="0.25">
      <c r="C1297" s="2"/>
      <c r="G1297" s="2"/>
    </row>
    <row r="1298" spans="3:7" x14ac:dyDescent="0.25">
      <c r="C1298" s="2"/>
      <c r="G1298" s="2"/>
    </row>
    <row r="1299" spans="3:7" x14ac:dyDescent="0.25">
      <c r="C1299" s="2"/>
      <c r="G1299" s="2"/>
    </row>
    <row r="1300" spans="3:7" x14ac:dyDescent="0.25">
      <c r="C1300" s="2"/>
      <c r="G1300" s="2"/>
    </row>
    <row r="1301" spans="3:7" x14ac:dyDescent="0.25">
      <c r="C1301" s="2"/>
      <c r="G1301" s="2"/>
    </row>
    <row r="1302" spans="3:7" x14ac:dyDescent="0.25">
      <c r="C1302" s="2"/>
      <c r="G1302" s="2"/>
    </row>
    <row r="1303" spans="3:7" x14ac:dyDescent="0.25">
      <c r="C1303" s="2"/>
      <c r="G1303" s="2"/>
    </row>
    <row r="1304" spans="3:7" x14ac:dyDescent="0.25">
      <c r="C1304" s="2"/>
      <c r="G1304" s="2"/>
    </row>
    <row r="1305" spans="3:7" x14ac:dyDescent="0.25">
      <c r="C1305" s="2"/>
      <c r="G1305" s="2"/>
    </row>
    <row r="1306" spans="3:7" x14ac:dyDescent="0.25">
      <c r="C1306" s="2"/>
      <c r="G1306" s="2"/>
    </row>
    <row r="1307" spans="3:7" x14ac:dyDescent="0.25">
      <c r="C1307" s="2"/>
      <c r="G1307" s="2"/>
    </row>
    <row r="1308" spans="3:7" x14ac:dyDescent="0.25">
      <c r="C1308" s="2"/>
      <c r="G1308" s="2"/>
    </row>
    <row r="1309" spans="3:7" x14ac:dyDescent="0.25">
      <c r="C1309" s="2"/>
      <c r="G1309" s="2"/>
    </row>
    <row r="1310" spans="3:7" x14ac:dyDescent="0.25">
      <c r="C1310" s="2"/>
      <c r="G1310" s="2"/>
    </row>
    <row r="1311" spans="3:7" x14ac:dyDescent="0.25">
      <c r="C1311" s="2"/>
      <c r="G1311" s="2"/>
    </row>
    <row r="1312" spans="3:7" x14ac:dyDescent="0.25">
      <c r="C1312" s="2"/>
      <c r="G1312" s="2"/>
    </row>
    <row r="1313" spans="3:7" x14ac:dyDescent="0.25">
      <c r="C1313" s="2"/>
      <c r="G1313" s="2"/>
    </row>
    <row r="1314" spans="3:7" x14ac:dyDescent="0.25">
      <c r="C1314" s="2"/>
      <c r="G1314" s="2"/>
    </row>
    <row r="1315" spans="3:7" x14ac:dyDescent="0.25">
      <c r="C1315" s="2"/>
      <c r="G1315" s="2"/>
    </row>
    <row r="1316" spans="3:7" x14ac:dyDescent="0.25">
      <c r="C1316" s="2"/>
      <c r="G1316" s="2"/>
    </row>
    <row r="1317" spans="3:7" x14ac:dyDescent="0.25">
      <c r="C1317" s="2"/>
      <c r="G1317" s="2"/>
    </row>
    <row r="1318" spans="3:7" x14ac:dyDescent="0.25">
      <c r="C1318" s="2"/>
      <c r="G1318" s="2"/>
    </row>
    <row r="1319" spans="3:7" x14ac:dyDescent="0.25">
      <c r="C1319" s="2"/>
      <c r="G1319" s="2"/>
    </row>
    <row r="1320" spans="3:7" x14ac:dyDescent="0.25">
      <c r="C1320" s="2"/>
      <c r="G1320" s="2"/>
    </row>
    <row r="1321" spans="3:7" x14ac:dyDescent="0.25">
      <c r="C1321" s="2"/>
      <c r="G1321" s="2"/>
    </row>
    <row r="1322" spans="3:7" x14ac:dyDescent="0.25">
      <c r="C1322" s="2"/>
      <c r="G1322" s="2"/>
    </row>
    <row r="1323" spans="3:7" x14ac:dyDescent="0.25">
      <c r="C1323" s="2"/>
      <c r="G1323" s="2"/>
    </row>
    <row r="1324" spans="3:7" x14ac:dyDescent="0.25">
      <c r="C1324" s="2"/>
      <c r="G1324" s="2"/>
    </row>
    <row r="1325" spans="3:7" x14ac:dyDescent="0.25">
      <c r="C1325" s="2"/>
      <c r="G1325" s="2"/>
    </row>
    <row r="1326" spans="3:7" x14ac:dyDescent="0.25">
      <c r="C1326" s="2"/>
      <c r="G1326" s="2"/>
    </row>
    <row r="1327" spans="3:7" x14ac:dyDescent="0.25">
      <c r="C1327" s="2"/>
      <c r="G1327" s="2"/>
    </row>
    <row r="1328" spans="3:7" x14ac:dyDescent="0.25">
      <c r="C1328" s="2"/>
      <c r="G1328" s="2"/>
    </row>
    <row r="1329" spans="3:7" x14ac:dyDescent="0.25">
      <c r="C1329" s="2"/>
      <c r="G1329" s="2"/>
    </row>
    <row r="1330" spans="3:7" x14ac:dyDescent="0.25">
      <c r="C1330" s="2"/>
      <c r="G1330" s="2"/>
    </row>
    <row r="1331" spans="3:7" x14ac:dyDescent="0.25">
      <c r="C1331" s="2"/>
      <c r="G1331" s="2"/>
    </row>
    <row r="1332" spans="3:7" x14ac:dyDescent="0.25">
      <c r="C1332" s="2"/>
      <c r="G1332" s="2"/>
    </row>
    <row r="1333" spans="3:7" x14ac:dyDescent="0.25">
      <c r="C1333" s="2"/>
      <c r="G1333" s="2"/>
    </row>
    <row r="1334" spans="3:7" x14ac:dyDescent="0.25">
      <c r="C1334" s="2"/>
      <c r="G1334" s="2"/>
    </row>
    <row r="1335" spans="3:7" x14ac:dyDescent="0.25">
      <c r="C1335" s="2"/>
      <c r="G1335" s="2"/>
    </row>
    <row r="1336" spans="3:7" x14ac:dyDescent="0.25">
      <c r="C1336" s="2"/>
      <c r="G1336" s="2"/>
    </row>
    <row r="1337" spans="3:7" x14ac:dyDescent="0.25">
      <c r="C1337" s="2"/>
      <c r="G1337" s="2"/>
    </row>
    <row r="1338" spans="3:7" x14ac:dyDescent="0.25">
      <c r="C1338" s="2"/>
      <c r="G1338" s="2"/>
    </row>
    <row r="1339" spans="3:7" x14ac:dyDescent="0.25">
      <c r="C1339" s="2"/>
      <c r="G1339" s="2"/>
    </row>
    <row r="1340" spans="3:7" x14ac:dyDescent="0.25">
      <c r="C1340" s="2"/>
      <c r="G1340" s="2"/>
    </row>
    <row r="1341" spans="3:7" x14ac:dyDescent="0.25">
      <c r="C1341" s="2"/>
      <c r="G1341" s="2"/>
    </row>
    <row r="1342" spans="3:7" x14ac:dyDescent="0.25">
      <c r="C1342" s="2"/>
      <c r="G1342" s="2"/>
    </row>
    <row r="1343" spans="3:7" x14ac:dyDescent="0.25">
      <c r="C1343" s="2"/>
      <c r="G1343" s="2"/>
    </row>
    <row r="1344" spans="3:7" x14ac:dyDescent="0.25">
      <c r="C1344" s="2"/>
      <c r="G1344" s="2"/>
    </row>
    <row r="1345" spans="3:7" x14ac:dyDescent="0.25">
      <c r="C1345" s="2"/>
      <c r="G1345" s="2"/>
    </row>
    <row r="1346" spans="3:7" x14ac:dyDescent="0.25">
      <c r="C1346" s="2"/>
      <c r="G1346" s="2"/>
    </row>
    <row r="1347" spans="3:7" x14ac:dyDescent="0.25">
      <c r="C1347" s="2"/>
      <c r="G1347" s="2"/>
    </row>
    <row r="1348" spans="3:7" x14ac:dyDescent="0.25">
      <c r="C1348" s="2"/>
      <c r="G1348" s="2"/>
    </row>
    <row r="1349" spans="3:7" x14ac:dyDescent="0.25">
      <c r="C1349" s="2"/>
      <c r="G1349" s="2"/>
    </row>
    <row r="1350" spans="3:7" x14ac:dyDescent="0.25">
      <c r="C1350" s="2"/>
      <c r="G1350" s="2"/>
    </row>
    <row r="1351" spans="3:7" x14ac:dyDescent="0.25">
      <c r="C1351" s="2"/>
      <c r="G1351" s="2"/>
    </row>
    <row r="1352" spans="3:7" x14ac:dyDescent="0.25">
      <c r="C1352" s="2"/>
      <c r="G1352" s="2"/>
    </row>
    <row r="1353" spans="3:7" x14ac:dyDescent="0.25">
      <c r="C1353" s="2"/>
      <c r="G1353" s="2"/>
    </row>
    <row r="1354" spans="3:7" x14ac:dyDescent="0.25">
      <c r="C1354" s="2"/>
      <c r="G1354" s="2"/>
    </row>
    <row r="1355" spans="3:7" x14ac:dyDescent="0.25">
      <c r="C1355" s="2"/>
      <c r="G1355" s="2"/>
    </row>
    <row r="1356" spans="3:7" x14ac:dyDescent="0.25">
      <c r="C1356" s="2"/>
      <c r="G1356" s="2"/>
    </row>
    <row r="1357" spans="3:7" x14ac:dyDescent="0.25">
      <c r="C1357" s="2"/>
      <c r="G1357" s="2"/>
    </row>
    <row r="1358" spans="3:7" x14ac:dyDescent="0.25">
      <c r="C1358" s="2"/>
      <c r="G1358" s="2"/>
    </row>
    <row r="1359" spans="3:7" x14ac:dyDescent="0.25">
      <c r="C1359" s="2"/>
      <c r="G1359" s="2"/>
    </row>
    <row r="1360" spans="3:7" x14ac:dyDescent="0.25">
      <c r="C1360" s="2"/>
      <c r="G1360" s="2"/>
    </row>
    <row r="1361" spans="3:7" x14ac:dyDescent="0.25">
      <c r="C1361" s="2"/>
      <c r="G1361" s="2"/>
    </row>
    <row r="1362" spans="3:7" x14ac:dyDescent="0.25">
      <c r="C1362" s="2"/>
      <c r="G1362" s="2"/>
    </row>
    <row r="1363" spans="3:7" x14ac:dyDescent="0.25">
      <c r="C1363" s="2"/>
      <c r="G1363" s="2"/>
    </row>
    <row r="1364" spans="3:7" x14ac:dyDescent="0.25">
      <c r="C1364" s="2"/>
      <c r="G1364" s="2"/>
    </row>
    <row r="1365" spans="3:7" x14ac:dyDescent="0.25">
      <c r="C1365" s="2"/>
      <c r="G1365" s="2"/>
    </row>
    <row r="1366" spans="3:7" x14ac:dyDescent="0.25">
      <c r="C1366" s="2"/>
      <c r="G1366" s="2"/>
    </row>
    <row r="1367" spans="3:7" x14ac:dyDescent="0.25">
      <c r="C1367" s="2"/>
      <c r="G1367" s="2"/>
    </row>
    <row r="1368" spans="3:7" x14ac:dyDescent="0.25">
      <c r="C1368" s="2"/>
      <c r="G1368" s="2"/>
    </row>
    <row r="1369" spans="3:7" x14ac:dyDescent="0.25">
      <c r="C1369" s="2"/>
      <c r="G1369" s="2"/>
    </row>
    <row r="1370" spans="3:7" x14ac:dyDescent="0.25">
      <c r="C1370" s="2"/>
      <c r="G1370" s="2"/>
    </row>
    <row r="1371" spans="3:7" x14ac:dyDescent="0.25">
      <c r="C1371" s="2"/>
      <c r="G1371" s="2"/>
    </row>
    <row r="1372" spans="3:7" x14ac:dyDescent="0.25">
      <c r="C1372" s="2"/>
      <c r="G1372" s="2"/>
    </row>
    <row r="1373" spans="3:7" x14ac:dyDescent="0.25">
      <c r="C1373" s="2"/>
      <c r="G1373" s="2"/>
    </row>
    <row r="1374" spans="3:7" x14ac:dyDescent="0.25">
      <c r="C1374" s="2"/>
      <c r="G1374" s="2"/>
    </row>
    <row r="1375" spans="3:7" x14ac:dyDescent="0.25">
      <c r="C1375" s="2"/>
      <c r="G1375" s="2"/>
    </row>
    <row r="1376" spans="3:7" x14ac:dyDescent="0.25">
      <c r="C1376" s="2"/>
      <c r="G1376" s="2"/>
    </row>
    <row r="1377" spans="3:7" x14ac:dyDescent="0.25">
      <c r="C1377" s="2"/>
      <c r="G1377" s="2"/>
    </row>
    <row r="1378" spans="3:7" x14ac:dyDescent="0.25">
      <c r="C1378" s="2"/>
      <c r="G1378" s="2"/>
    </row>
    <row r="1379" spans="3:7" x14ac:dyDescent="0.25">
      <c r="C1379" s="2"/>
      <c r="G1379" s="2"/>
    </row>
    <row r="1380" spans="3:7" x14ac:dyDescent="0.25">
      <c r="C1380" s="2"/>
      <c r="G1380" s="2"/>
    </row>
    <row r="1381" spans="3:7" x14ac:dyDescent="0.25">
      <c r="C1381" s="2"/>
      <c r="G1381" s="2"/>
    </row>
    <row r="1382" spans="3:7" x14ac:dyDescent="0.25">
      <c r="C1382" s="2"/>
      <c r="G1382" s="2"/>
    </row>
    <row r="1383" spans="3:7" x14ac:dyDescent="0.25">
      <c r="C1383" s="2"/>
      <c r="G1383" s="2"/>
    </row>
    <row r="1384" spans="3:7" x14ac:dyDescent="0.25">
      <c r="C1384" s="2"/>
      <c r="G1384" s="2"/>
    </row>
    <row r="1385" spans="3:7" x14ac:dyDescent="0.25">
      <c r="C1385" s="2"/>
      <c r="G1385" s="2"/>
    </row>
    <row r="1386" spans="3:7" x14ac:dyDescent="0.25">
      <c r="C1386" s="2"/>
      <c r="G1386" s="2"/>
    </row>
    <row r="1387" spans="3:7" x14ac:dyDescent="0.25">
      <c r="C1387" s="2"/>
      <c r="G1387" s="2"/>
    </row>
    <row r="1388" spans="3:7" x14ac:dyDescent="0.25">
      <c r="C1388" s="2"/>
      <c r="G1388" s="2"/>
    </row>
    <row r="1389" spans="3:7" x14ac:dyDescent="0.25">
      <c r="C1389" s="2"/>
      <c r="G1389" s="2"/>
    </row>
    <row r="1390" spans="3:7" x14ac:dyDescent="0.25">
      <c r="C1390" s="2"/>
      <c r="G1390" s="2"/>
    </row>
    <row r="1391" spans="3:7" x14ac:dyDescent="0.25">
      <c r="C1391" s="2"/>
      <c r="G1391" s="2"/>
    </row>
    <row r="1392" spans="3:7" x14ac:dyDescent="0.25">
      <c r="C1392" s="2"/>
      <c r="G1392" s="2"/>
    </row>
    <row r="1393" spans="3:7" x14ac:dyDescent="0.25">
      <c r="C1393" s="2"/>
      <c r="G1393" s="2"/>
    </row>
    <row r="1394" spans="3:7" x14ac:dyDescent="0.25">
      <c r="C1394" s="2"/>
      <c r="G1394" s="2"/>
    </row>
    <row r="1395" spans="3:7" x14ac:dyDescent="0.25">
      <c r="C1395" s="2"/>
      <c r="G1395" s="2"/>
    </row>
    <row r="1396" spans="3:7" x14ac:dyDescent="0.25">
      <c r="C1396" s="2"/>
      <c r="G1396" s="2"/>
    </row>
    <row r="1397" spans="3:7" x14ac:dyDescent="0.25">
      <c r="C1397" s="2"/>
      <c r="G1397" s="2"/>
    </row>
    <row r="1398" spans="3:7" x14ac:dyDescent="0.25">
      <c r="C1398" s="2"/>
      <c r="G1398" s="2"/>
    </row>
    <row r="1399" spans="3:7" x14ac:dyDescent="0.25">
      <c r="C1399" s="2"/>
      <c r="G1399" s="2"/>
    </row>
    <row r="1400" spans="3:7" x14ac:dyDescent="0.25">
      <c r="C1400" s="2"/>
      <c r="G1400" s="2"/>
    </row>
    <row r="1401" spans="3:7" x14ac:dyDescent="0.25">
      <c r="C1401" s="2"/>
      <c r="G1401" s="2"/>
    </row>
    <row r="1402" spans="3:7" x14ac:dyDescent="0.25">
      <c r="C1402" s="2"/>
      <c r="G1402" s="2"/>
    </row>
    <row r="1403" spans="3:7" x14ac:dyDescent="0.25">
      <c r="C1403" s="2"/>
      <c r="G1403" s="2"/>
    </row>
    <row r="1404" spans="3:7" x14ac:dyDescent="0.25">
      <c r="C1404" s="2"/>
      <c r="G1404" s="2"/>
    </row>
    <row r="1405" spans="3:7" x14ac:dyDescent="0.25">
      <c r="C1405" s="2"/>
      <c r="G1405" s="2"/>
    </row>
    <row r="1406" spans="3:7" x14ac:dyDescent="0.25">
      <c r="C1406" s="2"/>
      <c r="G1406" s="2"/>
    </row>
    <row r="1407" spans="3:7" x14ac:dyDescent="0.25">
      <c r="C1407" s="2"/>
      <c r="G1407" s="2"/>
    </row>
    <row r="1408" spans="3:7" x14ac:dyDescent="0.25">
      <c r="C1408" s="2"/>
      <c r="G1408" s="2"/>
    </row>
    <row r="1409" spans="3:7" x14ac:dyDescent="0.25">
      <c r="C1409" s="2"/>
      <c r="G1409" s="2"/>
    </row>
    <row r="1410" spans="3:7" x14ac:dyDescent="0.25">
      <c r="C1410" s="2"/>
      <c r="G1410" s="2"/>
    </row>
    <row r="1411" spans="3:7" x14ac:dyDescent="0.25">
      <c r="C1411" s="2"/>
      <c r="G1411" s="2"/>
    </row>
    <row r="1412" spans="3:7" x14ac:dyDescent="0.25">
      <c r="C1412" s="2"/>
      <c r="G1412" s="2"/>
    </row>
    <row r="1413" spans="3:7" x14ac:dyDescent="0.25">
      <c r="C1413" s="2"/>
      <c r="G1413" s="2"/>
    </row>
    <row r="1414" spans="3:7" x14ac:dyDescent="0.25">
      <c r="C1414" s="2"/>
      <c r="G1414" s="2"/>
    </row>
    <row r="1415" spans="3:7" x14ac:dyDescent="0.25">
      <c r="C1415" s="2"/>
      <c r="G1415" s="2"/>
    </row>
    <row r="1416" spans="3:7" x14ac:dyDescent="0.25">
      <c r="C1416" s="2"/>
      <c r="G1416" s="2"/>
    </row>
    <row r="1417" spans="3:7" x14ac:dyDescent="0.25">
      <c r="C1417" s="2"/>
      <c r="G1417" s="2"/>
    </row>
    <row r="1418" spans="3:7" x14ac:dyDescent="0.25">
      <c r="C1418" s="2"/>
      <c r="G1418" s="2"/>
    </row>
    <row r="1419" spans="3:7" x14ac:dyDescent="0.25">
      <c r="C1419" s="2"/>
      <c r="G1419" s="2"/>
    </row>
    <row r="1420" spans="3:7" x14ac:dyDescent="0.25">
      <c r="C1420" s="2"/>
      <c r="G1420" s="2"/>
    </row>
    <row r="1421" spans="3:7" x14ac:dyDescent="0.25">
      <c r="C1421" s="2"/>
      <c r="G1421" s="2"/>
    </row>
    <row r="1422" spans="3:7" x14ac:dyDescent="0.25">
      <c r="C1422" s="2"/>
      <c r="G1422" s="2"/>
    </row>
    <row r="1423" spans="3:7" x14ac:dyDescent="0.25">
      <c r="C1423" s="2"/>
      <c r="G1423" s="2"/>
    </row>
    <row r="1424" spans="3:7" x14ac:dyDescent="0.25">
      <c r="C1424" s="2"/>
      <c r="G1424" s="2"/>
    </row>
    <row r="1425" spans="3:7" x14ac:dyDescent="0.25">
      <c r="C1425" s="2"/>
      <c r="G1425" s="2"/>
    </row>
    <row r="1426" spans="3:7" x14ac:dyDescent="0.25">
      <c r="C1426" s="2"/>
      <c r="G1426" s="2"/>
    </row>
    <row r="1427" spans="3:7" x14ac:dyDescent="0.25">
      <c r="C1427" s="2"/>
      <c r="G1427" s="2"/>
    </row>
    <row r="1428" spans="3:7" x14ac:dyDescent="0.25">
      <c r="C1428" s="2"/>
      <c r="G1428" s="2"/>
    </row>
    <row r="1429" spans="3:7" x14ac:dyDescent="0.25">
      <c r="C1429" s="2"/>
      <c r="G1429" s="2"/>
    </row>
    <row r="1430" spans="3:7" x14ac:dyDescent="0.25">
      <c r="C1430" s="2"/>
      <c r="G1430" s="2"/>
    </row>
    <row r="1431" spans="3:7" x14ac:dyDescent="0.25">
      <c r="C1431" s="2"/>
      <c r="G1431" s="2"/>
    </row>
    <row r="1432" spans="3:7" x14ac:dyDescent="0.25">
      <c r="C1432" s="2"/>
      <c r="G1432" s="2"/>
    </row>
    <row r="1433" spans="3:7" x14ac:dyDescent="0.25">
      <c r="C1433" s="2"/>
      <c r="G1433" s="2"/>
    </row>
    <row r="1434" spans="3:7" x14ac:dyDescent="0.25">
      <c r="C1434" s="2"/>
      <c r="G1434" s="2"/>
    </row>
    <row r="1435" spans="3:7" x14ac:dyDescent="0.25">
      <c r="C1435" s="2"/>
      <c r="G1435" s="2"/>
    </row>
    <row r="1436" spans="3:7" x14ac:dyDescent="0.25">
      <c r="C1436" s="2"/>
      <c r="G1436" s="2"/>
    </row>
    <row r="1437" spans="3:7" x14ac:dyDescent="0.25">
      <c r="C1437" s="2"/>
      <c r="G1437" s="2"/>
    </row>
    <row r="1438" spans="3:7" x14ac:dyDescent="0.25">
      <c r="C1438" s="2"/>
      <c r="G1438" s="2"/>
    </row>
    <row r="1439" spans="3:7" x14ac:dyDescent="0.25">
      <c r="C1439" s="2"/>
      <c r="G1439" s="2"/>
    </row>
    <row r="1440" spans="3:7" x14ac:dyDescent="0.25">
      <c r="C1440" s="2"/>
      <c r="G1440" s="2"/>
    </row>
    <row r="1441" spans="3:7" x14ac:dyDescent="0.25">
      <c r="C1441" s="2"/>
      <c r="G1441" s="2"/>
    </row>
    <row r="1442" spans="3:7" x14ac:dyDescent="0.25">
      <c r="C1442" s="2"/>
      <c r="G1442" s="2"/>
    </row>
    <row r="1443" spans="3:7" x14ac:dyDescent="0.25">
      <c r="C1443" s="2"/>
      <c r="G1443" s="2"/>
    </row>
    <row r="1444" spans="3:7" x14ac:dyDescent="0.25">
      <c r="C1444" s="2"/>
      <c r="G1444" s="2"/>
    </row>
    <row r="1445" spans="3:7" x14ac:dyDescent="0.25">
      <c r="C1445" s="2"/>
      <c r="G1445" s="2"/>
    </row>
    <row r="1446" spans="3:7" x14ac:dyDescent="0.25">
      <c r="C1446" s="2"/>
      <c r="G1446" s="2"/>
    </row>
    <row r="1447" spans="3:7" x14ac:dyDescent="0.25">
      <c r="C1447" s="2"/>
      <c r="G1447" s="2"/>
    </row>
    <row r="1448" spans="3:7" x14ac:dyDescent="0.25">
      <c r="C1448" s="2"/>
      <c r="G1448" s="2"/>
    </row>
    <row r="1449" spans="3:7" x14ac:dyDescent="0.25">
      <c r="C1449" s="2"/>
      <c r="G1449" s="2"/>
    </row>
    <row r="1450" spans="3:7" x14ac:dyDescent="0.25">
      <c r="C1450" s="2"/>
      <c r="G1450" s="2"/>
    </row>
    <row r="1451" spans="3:7" x14ac:dyDescent="0.25">
      <c r="C1451" s="2"/>
      <c r="G1451" s="2"/>
    </row>
    <row r="1452" spans="3:7" x14ac:dyDescent="0.25">
      <c r="C1452" s="2"/>
      <c r="G1452" s="2"/>
    </row>
    <row r="1453" spans="3:7" x14ac:dyDescent="0.25">
      <c r="C1453" s="2"/>
      <c r="G1453" s="2"/>
    </row>
    <row r="1454" spans="3:7" x14ac:dyDescent="0.25">
      <c r="C1454" s="2"/>
      <c r="G1454" s="2"/>
    </row>
    <row r="1455" spans="3:7" x14ac:dyDescent="0.25">
      <c r="C1455" s="2"/>
      <c r="G1455" s="2"/>
    </row>
    <row r="1456" spans="3:7" x14ac:dyDescent="0.25">
      <c r="C1456" s="2"/>
      <c r="G1456" s="2"/>
    </row>
    <row r="1457" spans="3:7" x14ac:dyDescent="0.25">
      <c r="C1457" s="2"/>
      <c r="G1457" s="2"/>
    </row>
    <row r="1458" spans="3:7" x14ac:dyDescent="0.25">
      <c r="C1458" s="2"/>
      <c r="G1458" s="2"/>
    </row>
    <row r="1459" spans="3:7" x14ac:dyDescent="0.25">
      <c r="C1459" s="2"/>
      <c r="G1459" s="2"/>
    </row>
    <row r="1460" spans="3:7" x14ac:dyDescent="0.25">
      <c r="C1460" s="2"/>
      <c r="G1460" s="2"/>
    </row>
    <row r="1461" spans="3:7" x14ac:dyDescent="0.25">
      <c r="C1461" s="2"/>
      <c r="G1461" s="2"/>
    </row>
    <row r="1462" spans="3:7" x14ac:dyDescent="0.25">
      <c r="C1462" s="2"/>
      <c r="G1462" s="2"/>
    </row>
    <row r="1463" spans="3:7" x14ac:dyDescent="0.25">
      <c r="C1463" s="2"/>
      <c r="G1463" s="2"/>
    </row>
    <row r="1464" spans="3:7" x14ac:dyDescent="0.25">
      <c r="C1464" s="2"/>
      <c r="G1464" s="2"/>
    </row>
    <row r="1465" spans="3:7" x14ac:dyDescent="0.25">
      <c r="C1465" s="2"/>
      <c r="G1465" s="2"/>
    </row>
    <row r="1466" spans="3:7" x14ac:dyDescent="0.25">
      <c r="C1466" s="2"/>
      <c r="G1466" s="2"/>
    </row>
    <row r="1467" spans="3:7" x14ac:dyDescent="0.25">
      <c r="C1467" s="2"/>
      <c r="G1467" s="2"/>
    </row>
    <row r="1468" spans="3:7" x14ac:dyDescent="0.25">
      <c r="C1468" s="2"/>
      <c r="G1468" s="2"/>
    </row>
    <row r="1469" spans="3:7" x14ac:dyDescent="0.25">
      <c r="C1469" s="2"/>
      <c r="G1469" s="2"/>
    </row>
    <row r="1470" spans="3:7" x14ac:dyDescent="0.25">
      <c r="C1470" s="2"/>
      <c r="G1470" s="2"/>
    </row>
    <row r="1471" spans="3:7" x14ac:dyDescent="0.25">
      <c r="C1471" s="2"/>
      <c r="G1471" s="2"/>
    </row>
    <row r="1472" spans="3:7" x14ac:dyDescent="0.25">
      <c r="C1472" s="2"/>
      <c r="G1472" s="2"/>
    </row>
    <row r="1473" spans="3:7" x14ac:dyDescent="0.25">
      <c r="C1473" s="2"/>
      <c r="G1473" s="2"/>
    </row>
    <row r="1474" spans="3:7" x14ac:dyDescent="0.25">
      <c r="C1474" s="2"/>
      <c r="G1474" s="2"/>
    </row>
    <row r="1475" spans="3:7" x14ac:dyDescent="0.25">
      <c r="C1475" s="2"/>
      <c r="G1475" s="2"/>
    </row>
    <row r="1476" spans="3:7" x14ac:dyDescent="0.25">
      <c r="C1476" s="2"/>
      <c r="G1476" s="2"/>
    </row>
    <row r="1477" spans="3:7" x14ac:dyDescent="0.25">
      <c r="C1477" s="2"/>
      <c r="G1477" s="2"/>
    </row>
    <row r="1478" spans="3:7" x14ac:dyDescent="0.25">
      <c r="C1478" s="2"/>
      <c r="G1478" s="2"/>
    </row>
    <row r="1479" spans="3:7" x14ac:dyDescent="0.25">
      <c r="C1479" s="2"/>
      <c r="G1479" s="2"/>
    </row>
    <row r="1480" spans="3:7" x14ac:dyDescent="0.25">
      <c r="C1480" s="2"/>
      <c r="G1480" s="2"/>
    </row>
    <row r="1481" spans="3:7" x14ac:dyDescent="0.25">
      <c r="C1481" s="2"/>
      <c r="G1481" s="2"/>
    </row>
    <row r="1482" spans="3:7" x14ac:dyDescent="0.25">
      <c r="C1482" s="2"/>
      <c r="G1482" s="2"/>
    </row>
    <row r="1483" spans="3:7" x14ac:dyDescent="0.25">
      <c r="C1483" s="2"/>
      <c r="G1483" s="2"/>
    </row>
    <row r="1484" spans="3:7" x14ac:dyDescent="0.25">
      <c r="C1484" s="2"/>
      <c r="G1484" s="2"/>
    </row>
    <row r="1485" spans="3:7" x14ac:dyDescent="0.25">
      <c r="C1485" s="2"/>
      <c r="G1485" s="2"/>
    </row>
    <row r="1486" spans="3:7" x14ac:dyDescent="0.25">
      <c r="C1486" s="2"/>
      <c r="G1486" s="2"/>
    </row>
    <row r="1487" spans="3:7" x14ac:dyDescent="0.25">
      <c r="C1487" s="2"/>
      <c r="G1487" s="2"/>
    </row>
    <row r="1488" spans="3:7" x14ac:dyDescent="0.25">
      <c r="C1488" s="2"/>
      <c r="G1488" s="2"/>
    </row>
    <row r="1489" spans="3:7" x14ac:dyDescent="0.25">
      <c r="C1489" s="2"/>
      <c r="G1489" s="2"/>
    </row>
    <row r="1490" spans="3:7" x14ac:dyDescent="0.25">
      <c r="C1490" s="2"/>
      <c r="G1490" s="2"/>
    </row>
    <row r="1491" spans="3:7" x14ac:dyDescent="0.25">
      <c r="C1491" s="2"/>
      <c r="G1491" s="2"/>
    </row>
    <row r="1492" spans="3:7" x14ac:dyDescent="0.25">
      <c r="C1492" s="2"/>
      <c r="G1492" s="2"/>
    </row>
    <row r="1493" spans="3:7" x14ac:dyDescent="0.25">
      <c r="C1493" s="2"/>
      <c r="G1493" s="2"/>
    </row>
    <row r="1494" spans="3:7" x14ac:dyDescent="0.25">
      <c r="C1494" s="2"/>
      <c r="G1494" s="2"/>
    </row>
    <row r="1495" spans="3:7" x14ac:dyDescent="0.25">
      <c r="C1495" s="2"/>
      <c r="G1495" s="2"/>
    </row>
    <row r="1496" spans="3:7" x14ac:dyDescent="0.25">
      <c r="C1496" s="2"/>
      <c r="G1496" s="2"/>
    </row>
    <row r="1497" spans="3:7" x14ac:dyDescent="0.25">
      <c r="C1497" s="2"/>
      <c r="G1497" s="2"/>
    </row>
    <row r="1498" spans="3:7" x14ac:dyDescent="0.25">
      <c r="C1498" s="2"/>
      <c r="G1498" s="2"/>
    </row>
    <row r="1499" spans="3:7" x14ac:dyDescent="0.25">
      <c r="C1499" s="2"/>
      <c r="G1499" s="2"/>
    </row>
    <row r="1500" spans="3:7" x14ac:dyDescent="0.25">
      <c r="C1500" s="2"/>
      <c r="G1500" s="2"/>
    </row>
    <row r="1501" spans="3:7" x14ac:dyDescent="0.25">
      <c r="C1501" s="2"/>
      <c r="G1501" s="2"/>
    </row>
    <row r="1502" spans="3:7" x14ac:dyDescent="0.25">
      <c r="C1502" s="2"/>
      <c r="G1502" s="2"/>
    </row>
    <row r="1503" spans="3:7" x14ac:dyDescent="0.25">
      <c r="C1503" s="2"/>
      <c r="G1503" s="2"/>
    </row>
    <row r="1504" spans="3:7" x14ac:dyDescent="0.25">
      <c r="C1504" s="2"/>
      <c r="G1504" s="2"/>
    </row>
    <row r="1505" spans="3:7" x14ac:dyDescent="0.25">
      <c r="C1505" s="2"/>
      <c r="G1505" s="2"/>
    </row>
    <row r="1506" spans="3:7" x14ac:dyDescent="0.25">
      <c r="C1506" s="2"/>
      <c r="G1506" s="2"/>
    </row>
    <row r="1507" spans="3:7" x14ac:dyDescent="0.25">
      <c r="C1507" s="2"/>
      <c r="G1507" s="2"/>
    </row>
    <row r="1508" spans="3:7" x14ac:dyDescent="0.25">
      <c r="C1508" s="2"/>
      <c r="G1508" s="2"/>
    </row>
    <row r="1509" spans="3:7" x14ac:dyDescent="0.25">
      <c r="C1509" s="2"/>
      <c r="G1509" s="2"/>
    </row>
    <row r="1510" spans="3:7" x14ac:dyDescent="0.25">
      <c r="C1510" s="2"/>
      <c r="G1510" s="2"/>
    </row>
    <row r="1511" spans="3:7" x14ac:dyDescent="0.25">
      <c r="C1511" s="2"/>
      <c r="G1511" s="2"/>
    </row>
    <row r="1512" spans="3:7" x14ac:dyDescent="0.25">
      <c r="C1512" s="2"/>
      <c r="G1512" s="2"/>
    </row>
    <row r="1513" spans="3:7" x14ac:dyDescent="0.25">
      <c r="C1513" s="2"/>
      <c r="G1513" s="2"/>
    </row>
    <row r="1514" spans="3:7" x14ac:dyDescent="0.25">
      <c r="C1514" s="2"/>
      <c r="G1514" s="2"/>
    </row>
    <row r="1515" spans="3:7" x14ac:dyDescent="0.25">
      <c r="C1515" s="2"/>
      <c r="G1515" s="2"/>
    </row>
    <row r="1516" spans="3:7" x14ac:dyDescent="0.25">
      <c r="C1516" s="2"/>
      <c r="G1516" s="2"/>
    </row>
    <row r="1517" spans="3:7" x14ac:dyDescent="0.25">
      <c r="C1517" s="2"/>
      <c r="G1517" s="2"/>
    </row>
    <row r="1518" spans="3:7" x14ac:dyDescent="0.25">
      <c r="C1518" s="2"/>
      <c r="G1518" s="2"/>
    </row>
    <row r="1519" spans="3:7" x14ac:dyDescent="0.25">
      <c r="C1519" s="2"/>
      <c r="G1519" s="2"/>
    </row>
    <row r="1520" spans="3:7" x14ac:dyDescent="0.25">
      <c r="C1520" s="2"/>
      <c r="G1520" s="2"/>
    </row>
    <row r="1521" spans="3:7" x14ac:dyDescent="0.25">
      <c r="C1521" s="2"/>
      <c r="G1521" s="2"/>
    </row>
    <row r="1522" spans="3:7" x14ac:dyDescent="0.25">
      <c r="C1522" s="2"/>
      <c r="G1522" s="2"/>
    </row>
    <row r="1523" spans="3:7" x14ac:dyDescent="0.25">
      <c r="C1523" s="2"/>
      <c r="G1523" s="2"/>
    </row>
    <row r="1524" spans="3:7" x14ac:dyDescent="0.25">
      <c r="C1524" s="2"/>
      <c r="G1524" s="2"/>
    </row>
    <row r="1525" spans="3:7" x14ac:dyDescent="0.25">
      <c r="C1525" s="2"/>
      <c r="G1525" s="2"/>
    </row>
    <row r="1526" spans="3:7" x14ac:dyDescent="0.25">
      <c r="C1526" s="2"/>
      <c r="G1526" s="2"/>
    </row>
    <row r="1527" spans="3:7" x14ac:dyDescent="0.25">
      <c r="C1527" s="2"/>
      <c r="G1527" s="2"/>
    </row>
    <row r="1528" spans="3:7" x14ac:dyDescent="0.25">
      <c r="C1528" s="2"/>
      <c r="G1528" s="2"/>
    </row>
    <row r="1529" spans="3:7" x14ac:dyDescent="0.25">
      <c r="C1529" s="2"/>
      <c r="G1529" s="2"/>
    </row>
    <row r="1530" spans="3:7" x14ac:dyDescent="0.25">
      <c r="C1530" s="2"/>
      <c r="G1530" s="2"/>
    </row>
    <row r="1531" spans="3:7" x14ac:dyDescent="0.25">
      <c r="C1531" s="2"/>
      <c r="G1531" s="2"/>
    </row>
    <row r="1532" spans="3:7" x14ac:dyDescent="0.25">
      <c r="C1532" s="2"/>
      <c r="G1532" s="2"/>
    </row>
    <row r="1533" spans="3:7" x14ac:dyDescent="0.25">
      <c r="C1533" s="2"/>
      <c r="G1533" s="2"/>
    </row>
    <row r="1534" spans="3:7" x14ac:dyDescent="0.25">
      <c r="C1534" s="2"/>
      <c r="G1534" s="2"/>
    </row>
    <row r="1535" spans="3:7" x14ac:dyDescent="0.25">
      <c r="C1535" s="2"/>
      <c r="G1535" s="2"/>
    </row>
    <row r="1536" spans="3:7" x14ac:dyDescent="0.25">
      <c r="C1536" s="2"/>
      <c r="G1536" s="2"/>
    </row>
    <row r="1537" spans="3:7" x14ac:dyDescent="0.25">
      <c r="C1537" s="2"/>
      <c r="G1537" s="2"/>
    </row>
    <row r="1538" spans="3:7" x14ac:dyDescent="0.25">
      <c r="C1538" s="2"/>
      <c r="G1538" s="2"/>
    </row>
    <row r="1539" spans="3:7" x14ac:dyDescent="0.25">
      <c r="C1539" s="2"/>
      <c r="G1539" s="2"/>
    </row>
    <row r="1540" spans="3:7" x14ac:dyDescent="0.25">
      <c r="C1540" s="2"/>
      <c r="G1540" s="2"/>
    </row>
    <row r="1541" spans="3:7" x14ac:dyDescent="0.25">
      <c r="C1541" s="2"/>
      <c r="G1541" s="2"/>
    </row>
    <row r="1542" spans="3:7" x14ac:dyDescent="0.25">
      <c r="C1542" s="2"/>
      <c r="G1542" s="2"/>
    </row>
    <row r="1543" spans="3:7" x14ac:dyDescent="0.25">
      <c r="C1543" s="2"/>
      <c r="G1543" s="2"/>
    </row>
    <row r="1544" spans="3:7" x14ac:dyDescent="0.25">
      <c r="C1544" s="2"/>
      <c r="G1544" s="2"/>
    </row>
    <row r="1545" spans="3:7" x14ac:dyDescent="0.25">
      <c r="C1545" s="2"/>
      <c r="G1545" s="2"/>
    </row>
    <row r="1546" spans="3:7" x14ac:dyDescent="0.25">
      <c r="C1546" s="2"/>
      <c r="G1546" s="2"/>
    </row>
    <row r="1547" spans="3:7" x14ac:dyDescent="0.25">
      <c r="C1547" s="2"/>
      <c r="G1547" s="2"/>
    </row>
    <row r="1548" spans="3:7" x14ac:dyDescent="0.25">
      <c r="C1548" s="2"/>
      <c r="G1548" s="2"/>
    </row>
    <row r="1549" spans="3:7" x14ac:dyDescent="0.25">
      <c r="C1549" s="2"/>
      <c r="G1549" s="2"/>
    </row>
    <row r="1550" spans="3:7" x14ac:dyDescent="0.25">
      <c r="C1550" s="2"/>
      <c r="G1550" s="2"/>
    </row>
    <row r="1551" spans="3:7" x14ac:dyDescent="0.25">
      <c r="C1551" s="2"/>
      <c r="G1551" s="2"/>
    </row>
    <row r="1552" spans="3:7" x14ac:dyDescent="0.25">
      <c r="C1552" s="2"/>
      <c r="G1552" s="2"/>
    </row>
    <row r="1553" spans="3:7" x14ac:dyDescent="0.25">
      <c r="C1553" s="2"/>
      <c r="G1553" s="2"/>
    </row>
    <row r="1554" spans="3:7" x14ac:dyDescent="0.25">
      <c r="C1554" s="2"/>
      <c r="G1554" s="2"/>
    </row>
    <row r="1555" spans="3:7" x14ac:dyDescent="0.25">
      <c r="C1555" s="2"/>
      <c r="G1555" s="2"/>
    </row>
    <row r="1556" spans="3:7" x14ac:dyDescent="0.25">
      <c r="C1556" s="2"/>
      <c r="G1556" s="2"/>
    </row>
    <row r="1557" spans="3:7" x14ac:dyDescent="0.25">
      <c r="C1557" s="2"/>
      <c r="G1557" s="2"/>
    </row>
    <row r="1558" spans="3:7" x14ac:dyDescent="0.25">
      <c r="C1558" s="2"/>
      <c r="G1558" s="2"/>
    </row>
    <row r="1559" spans="3:7" x14ac:dyDescent="0.25">
      <c r="C1559" s="2"/>
      <c r="G1559" s="2"/>
    </row>
    <row r="1560" spans="3:7" x14ac:dyDescent="0.25">
      <c r="C1560" s="2"/>
      <c r="G1560" s="2"/>
    </row>
    <row r="1561" spans="3:7" x14ac:dyDescent="0.25">
      <c r="C1561" s="2"/>
      <c r="G1561" s="2"/>
    </row>
    <row r="1562" spans="3:7" x14ac:dyDescent="0.25">
      <c r="C1562" s="2"/>
      <c r="G1562" s="2"/>
    </row>
    <row r="1563" spans="3:7" x14ac:dyDescent="0.25">
      <c r="C1563" s="2"/>
      <c r="G1563" s="2"/>
    </row>
    <row r="1564" spans="3:7" x14ac:dyDescent="0.25">
      <c r="C1564" s="2"/>
      <c r="G1564" s="2"/>
    </row>
    <row r="1565" spans="3:7" x14ac:dyDescent="0.25">
      <c r="C1565" s="2"/>
      <c r="G1565" s="2"/>
    </row>
    <row r="1566" spans="3:7" x14ac:dyDescent="0.25">
      <c r="C1566" s="2"/>
      <c r="G1566" s="2"/>
    </row>
    <row r="1567" spans="3:7" x14ac:dyDescent="0.25">
      <c r="C1567" s="2"/>
      <c r="G1567" s="2"/>
    </row>
    <row r="1568" spans="3:7" x14ac:dyDescent="0.25">
      <c r="C1568" s="2"/>
      <c r="G1568" s="2"/>
    </row>
    <row r="1569" spans="3:7" x14ac:dyDescent="0.25">
      <c r="C1569" s="2"/>
      <c r="G1569" s="2"/>
    </row>
    <row r="1570" spans="3:7" x14ac:dyDescent="0.25">
      <c r="C1570" s="2"/>
      <c r="G1570" s="2"/>
    </row>
    <row r="1571" spans="3:7" x14ac:dyDescent="0.25">
      <c r="C1571" s="2"/>
      <c r="G1571" s="2"/>
    </row>
    <row r="1572" spans="3:7" x14ac:dyDescent="0.25">
      <c r="C1572" s="2"/>
      <c r="G1572" s="2"/>
    </row>
    <row r="1573" spans="3:7" x14ac:dyDescent="0.25">
      <c r="C1573" s="2"/>
      <c r="G1573" s="2"/>
    </row>
    <row r="1574" spans="3:7" x14ac:dyDescent="0.25">
      <c r="C1574" s="2"/>
      <c r="G1574" s="2"/>
    </row>
    <row r="1575" spans="3:7" x14ac:dyDescent="0.25">
      <c r="C1575" s="2"/>
      <c r="G1575" s="2"/>
    </row>
    <row r="1576" spans="3:7" x14ac:dyDescent="0.25">
      <c r="C1576" s="2"/>
      <c r="G1576" s="2"/>
    </row>
    <row r="1577" spans="3:7" x14ac:dyDescent="0.25">
      <c r="C1577" s="2"/>
      <c r="G1577" s="2"/>
    </row>
    <row r="1578" spans="3:7" x14ac:dyDescent="0.25">
      <c r="C1578" s="2"/>
      <c r="G1578" s="2"/>
    </row>
    <row r="1579" spans="3:7" x14ac:dyDescent="0.25">
      <c r="C1579" s="2"/>
      <c r="G1579" s="2"/>
    </row>
    <row r="1580" spans="3:7" x14ac:dyDescent="0.25">
      <c r="C1580" s="2"/>
      <c r="G1580" s="2"/>
    </row>
    <row r="1581" spans="3:7" x14ac:dyDescent="0.25">
      <c r="C1581" s="2"/>
      <c r="G1581" s="2"/>
    </row>
    <row r="1582" spans="3:7" x14ac:dyDescent="0.25">
      <c r="C1582" s="2"/>
      <c r="G1582" s="2"/>
    </row>
    <row r="1583" spans="3:7" x14ac:dyDescent="0.25">
      <c r="C1583" s="2"/>
      <c r="G1583" s="2"/>
    </row>
    <row r="1584" spans="3:7" x14ac:dyDescent="0.25">
      <c r="C1584" s="2"/>
      <c r="G1584" s="2"/>
    </row>
    <row r="1585" spans="3:3" x14ac:dyDescent="0.25">
      <c r="C1585" s="2"/>
    </row>
    <row r="1586" spans="3:3" x14ac:dyDescent="0.25">
      <c r="C1586" s="2"/>
    </row>
    <row r="1587" spans="3:3" x14ac:dyDescent="0.25">
      <c r="C1587" s="2"/>
    </row>
    <row r="1588" spans="3:3" x14ac:dyDescent="0.25">
      <c r="C1588" s="2"/>
    </row>
    <row r="1589" spans="3:3" x14ac:dyDescent="0.25">
      <c r="C1589" s="2"/>
    </row>
    <row r="1590" spans="3:3" x14ac:dyDescent="0.25">
      <c r="C1590" s="2"/>
    </row>
    <row r="1591" spans="3:3" x14ac:dyDescent="0.25">
      <c r="C1591" s="2"/>
    </row>
    <row r="1592" spans="3:3" x14ac:dyDescent="0.25">
      <c r="C1592" s="2"/>
    </row>
    <row r="1593" spans="3:3" x14ac:dyDescent="0.25">
      <c r="C1593" s="2"/>
    </row>
    <row r="1594" spans="3:3" x14ac:dyDescent="0.25">
      <c r="C1594" s="2"/>
    </row>
    <row r="1595" spans="3:3" x14ac:dyDescent="0.25">
      <c r="C1595" s="2"/>
    </row>
    <row r="1596" spans="3:3" x14ac:dyDescent="0.25">
      <c r="C1596" s="2"/>
    </row>
    <row r="1597" spans="3:3" x14ac:dyDescent="0.25">
      <c r="C1597" s="2"/>
    </row>
    <row r="1598" spans="3:3" x14ac:dyDescent="0.25">
      <c r="C1598" s="2"/>
    </row>
    <row r="1599" spans="3:3" x14ac:dyDescent="0.25">
      <c r="C1599" s="2"/>
    </row>
    <row r="1600" spans="3:3" x14ac:dyDescent="0.25">
      <c r="C1600" s="2"/>
    </row>
    <row r="1601" spans="3:3" x14ac:dyDescent="0.25">
      <c r="C1601" s="2"/>
    </row>
    <row r="1602" spans="3:3" x14ac:dyDescent="0.25">
      <c r="C1602" s="2"/>
    </row>
    <row r="1603" spans="3:3" x14ac:dyDescent="0.25">
      <c r="C1603" s="2"/>
    </row>
    <row r="1604" spans="3:3" x14ac:dyDescent="0.25">
      <c r="C1604" s="2"/>
    </row>
    <row r="1605" spans="3:3" x14ac:dyDescent="0.25">
      <c r="C1605" s="2"/>
    </row>
    <row r="1606" spans="3:3" x14ac:dyDescent="0.25">
      <c r="C1606" s="2"/>
    </row>
    <row r="1607" spans="3:3" x14ac:dyDescent="0.25">
      <c r="C1607" s="2"/>
    </row>
    <row r="1608" spans="3:3" x14ac:dyDescent="0.25">
      <c r="C1608" s="2"/>
    </row>
    <row r="1609" spans="3:3" x14ac:dyDescent="0.25">
      <c r="C1609" s="2"/>
    </row>
    <row r="1610" spans="3:3" x14ac:dyDescent="0.25">
      <c r="C1610" s="2"/>
    </row>
    <row r="1611" spans="3:3" x14ac:dyDescent="0.25">
      <c r="C1611" s="2"/>
    </row>
    <row r="1612" spans="3:3" x14ac:dyDescent="0.25">
      <c r="C1612" s="2"/>
    </row>
    <row r="1613" spans="3:3" x14ac:dyDescent="0.25">
      <c r="C1613" s="2"/>
    </row>
    <row r="1614" spans="3:3" x14ac:dyDescent="0.25">
      <c r="C1614" s="2"/>
    </row>
    <row r="1615" spans="3:3" x14ac:dyDescent="0.25">
      <c r="C1615" s="2"/>
    </row>
    <row r="1616" spans="3:3" x14ac:dyDescent="0.25">
      <c r="C1616" s="2"/>
    </row>
    <row r="1617" spans="3:3" x14ac:dyDescent="0.25">
      <c r="C1617" s="2"/>
    </row>
    <row r="1618" spans="3:3" x14ac:dyDescent="0.25">
      <c r="C1618" s="2"/>
    </row>
    <row r="1619" spans="3:3" x14ac:dyDescent="0.25">
      <c r="C1619" s="2"/>
    </row>
    <row r="1620" spans="3:3" x14ac:dyDescent="0.25">
      <c r="C1620" s="2"/>
    </row>
    <row r="1621" spans="3:3" x14ac:dyDescent="0.25">
      <c r="C1621" s="2"/>
    </row>
    <row r="1622" spans="3:3" x14ac:dyDescent="0.25">
      <c r="C1622" s="2"/>
    </row>
    <row r="1623" spans="3:3" x14ac:dyDescent="0.25">
      <c r="C1623" s="2"/>
    </row>
    <row r="1624" spans="3:3" x14ac:dyDescent="0.25">
      <c r="C1624" s="2"/>
    </row>
    <row r="1625" spans="3:3" x14ac:dyDescent="0.25">
      <c r="C1625" s="2"/>
    </row>
    <row r="1626" spans="3:3" x14ac:dyDescent="0.25">
      <c r="C1626" s="2"/>
    </row>
    <row r="1627" spans="3:3" x14ac:dyDescent="0.25">
      <c r="C1627" s="2"/>
    </row>
    <row r="1628" spans="3:3" x14ac:dyDescent="0.25">
      <c r="C1628" s="2"/>
    </row>
    <row r="1629" spans="3:3" x14ac:dyDescent="0.25">
      <c r="C1629" s="2"/>
    </row>
    <row r="1630" spans="3:3" x14ac:dyDescent="0.25">
      <c r="C1630" s="2"/>
    </row>
    <row r="1631" spans="3:3" x14ac:dyDescent="0.25">
      <c r="C1631" s="2"/>
    </row>
    <row r="1632" spans="3:3" x14ac:dyDescent="0.25">
      <c r="C1632" s="2"/>
    </row>
    <row r="1633" spans="3:3" x14ac:dyDescent="0.25">
      <c r="C1633" s="2"/>
    </row>
    <row r="1634" spans="3:3" x14ac:dyDescent="0.25">
      <c r="C1634" s="2"/>
    </row>
    <row r="1635" spans="3:3" x14ac:dyDescent="0.25">
      <c r="C1635" s="2"/>
    </row>
    <row r="1636" spans="3:3" x14ac:dyDescent="0.25">
      <c r="C1636" s="2"/>
    </row>
    <row r="1637" spans="3:3" x14ac:dyDescent="0.25">
      <c r="C1637" s="2"/>
    </row>
    <row r="1638" spans="3:3" x14ac:dyDescent="0.25">
      <c r="C1638" s="2"/>
    </row>
    <row r="1639" spans="3:3" x14ac:dyDescent="0.25">
      <c r="C1639" s="2"/>
    </row>
    <row r="1640" spans="3:3" x14ac:dyDescent="0.25">
      <c r="C1640" s="2"/>
    </row>
    <row r="1641" spans="3:3" x14ac:dyDescent="0.25">
      <c r="C1641" s="2"/>
    </row>
    <row r="1642" spans="3:3" x14ac:dyDescent="0.25">
      <c r="C1642" s="2"/>
    </row>
    <row r="1643" spans="3:3" x14ac:dyDescent="0.25">
      <c r="C1643" s="2"/>
    </row>
    <row r="1644" spans="3:3" x14ac:dyDescent="0.25">
      <c r="C1644" s="2"/>
    </row>
    <row r="1645" spans="3:3" x14ac:dyDescent="0.25">
      <c r="C1645" s="2"/>
    </row>
    <row r="1646" spans="3:3" x14ac:dyDescent="0.25">
      <c r="C1646" s="2"/>
    </row>
    <row r="1647" spans="3:3" x14ac:dyDescent="0.25">
      <c r="C1647" s="2"/>
    </row>
    <row r="1648" spans="3:3" x14ac:dyDescent="0.25">
      <c r="C1648" s="2"/>
    </row>
    <row r="1649" spans="3:3" x14ac:dyDescent="0.25">
      <c r="C1649" s="2"/>
    </row>
    <row r="1650" spans="3:3" x14ac:dyDescent="0.25">
      <c r="C1650" s="2"/>
    </row>
    <row r="1651" spans="3:3" x14ac:dyDescent="0.25">
      <c r="C1651" s="2"/>
    </row>
    <row r="1652" spans="3:3" x14ac:dyDescent="0.25">
      <c r="C1652" s="2"/>
    </row>
    <row r="1653" spans="3:3" x14ac:dyDescent="0.25">
      <c r="C1653" s="2"/>
    </row>
    <row r="1654" spans="3:3" x14ac:dyDescent="0.25">
      <c r="C1654" s="2"/>
    </row>
    <row r="1655" spans="3:3" x14ac:dyDescent="0.25">
      <c r="C1655" s="2"/>
    </row>
    <row r="1656" spans="3:3" x14ac:dyDescent="0.25">
      <c r="C1656" s="2"/>
    </row>
    <row r="1657" spans="3:3" x14ac:dyDescent="0.25">
      <c r="C1657" s="2"/>
    </row>
    <row r="1658" spans="3:3" x14ac:dyDescent="0.25">
      <c r="C1658" s="2"/>
    </row>
    <row r="1659" spans="3:3" x14ac:dyDescent="0.25">
      <c r="C1659" s="2"/>
    </row>
    <row r="1660" spans="3:3" x14ac:dyDescent="0.25">
      <c r="C1660" s="2"/>
    </row>
    <row r="1661" spans="3:3" x14ac:dyDescent="0.25">
      <c r="C1661" s="2"/>
    </row>
    <row r="1662" spans="3:3" x14ac:dyDescent="0.25">
      <c r="C1662" s="2"/>
    </row>
    <row r="1663" spans="3:3" x14ac:dyDescent="0.25">
      <c r="C1663" s="2"/>
    </row>
    <row r="1664" spans="3:3" x14ac:dyDescent="0.25">
      <c r="C1664" s="2"/>
    </row>
    <row r="1665" spans="3:3" x14ac:dyDescent="0.25">
      <c r="C1665" s="2"/>
    </row>
    <row r="1666" spans="3:3" x14ac:dyDescent="0.25">
      <c r="C1666" s="2"/>
    </row>
    <row r="1667" spans="3:3" x14ac:dyDescent="0.25">
      <c r="C1667" s="2"/>
    </row>
    <row r="1668" spans="3:3" x14ac:dyDescent="0.25">
      <c r="C1668" s="2"/>
    </row>
    <row r="1669" spans="3:3" x14ac:dyDescent="0.25">
      <c r="C1669" s="2"/>
    </row>
    <row r="1670" spans="3:3" x14ac:dyDescent="0.25">
      <c r="C1670" s="2"/>
    </row>
    <row r="1671" spans="3:3" x14ac:dyDescent="0.25">
      <c r="C1671" s="2"/>
    </row>
    <row r="1672" spans="3:3" x14ac:dyDescent="0.25">
      <c r="C1672" s="2"/>
    </row>
    <row r="1673" spans="3:3" x14ac:dyDescent="0.25">
      <c r="C1673" s="2"/>
    </row>
    <row r="1674" spans="3:3" x14ac:dyDescent="0.25">
      <c r="C1674" s="2"/>
    </row>
    <row r="1675" spans="3:3" x14ac:dyDescent="0.25">
      <c r="C1675" s="2"/>
    </row>
    <row r="1676" spans="3:3" x14ac:dyDescent="0.25">
      <c r="C1676" s="2"/>
    </row>
    <row r="1677" spans="3:3" x14ac:dyDescent="0.25">
      <c r="C1677" s="2"/>
    </row>
    <row r="1678" spans="3:3" x14ac:dyDescent="0.25">
      <c r="C1678" s="2"/>
    </row>
    <row r="1679" spans="3:3" x14ac:dyDescent="0.25">
      <c r="C1679" s="2"/>
    </row>
    <row r="1680" spans="3:3" x14ac:dyDescent="0.25">
      <c r="C1680" s="2"/>
    </row>
    <row r="1681" spans="3:3" x14ac:dyDescent="0.25">
      <c r="C1681" s="2"/>
    </row>
    <row r="1682" spans="3:3" x14ac:dyDescent="0.25">
      <c r="C1682" s="2"/>
    </row>
    <row r="1683" spans="3:3" x14ac:dyDescent="0.25">
      <c r="C1683" s="2"/>
    </row>
    <row r="1684" spans="3:3" x14ac:dyDescent="0.25">
      <c r="C1684" s="2"/>
    </row>
    <row r="1685" spans="3:3" x14ac:dyDescent="0.25">
      <c r="C1685" s="2"/>
    </row>
    <row r="1686" spans="3:3" x14ac:dyDescent="0.25">
      <c r="C1686" s="2"/>
    </row>
    <row r="1687" spans="3:3" x14ac:dyDescent="0.25">
      <c r="C1687" s="2"/>
    </row>
    <row r="1688" spans="3:3" x14ac:dyDescent="0.25">
      <c r="C1688" s="2"/>
    </row>
    <row r="1689" spans="3:3" x14ac:dyDescent="0.25">
      <c r="C1689" s="2"/>
    </row>
    <row r="1690" spans="3:3" x14ac:dyDescent="0.25">
      <c r="C1690" s="2"/>
    </row>
    <row r="1691" spans="3:3" x14ac:dyDescent="0.25">
      <c r="C1691" s="2"/>
    </row>
    <row r="1692" spans="3:3" x14ac:dyDescent="0.25">
      <c r="C1692" s="2"/>
    </row>
    <row r="1693" spans="3:3" x14ac:dyDescent="0.25">
      <c r="C1693" s="2"/>
    </row>
    <row r="1694" spans="3:3" x14ac:dyDescent="0.25">
      <c r="C1694" s="2"/>
    </row>
    <row r="1695" spans="3:3" x14ac:dyDescent="0.25">
      <c r="C1695" s="2"/>
    </row>
    <row r="1696" spans="3:3" x14ac:dyDescent="0.25">
      <c r="C1696" s="2"/>
    </row>
    <row r="1697" spans="3:3" x14ac:dyDescent="0.25">
      <c r="C1697" s="2"/>
    </row>
    <row r="1698" spans="3:3" x14ac:dyDescent="0.25">
      <c r="C1698" s="2"/>
    </row>
    <row r="1699" spans="3:3" x14ac:dyDescent="0.25">
      <c r="C1699" s="2"/>
    </row>
    <row r="1700" spans="3:3" x14ac:dyDescent="0.25">
      <c r="C1700" s="2"/>
    </row>
    <row r="1701" spans="3:3" x14ac:dyDescent="0.25">
      <c r="C1701" s="2"/>
    </row>
    <row r="1702" spans="3:3" x14ac:dyDescent="0.25">
      <c r="C1702" s="2"/>
    </row>
    <row r="1703" spans="3:3" x14ac:dyDescent="0.25">
      <c r="C1703" s="2"/>
    </row>
    <row r="1704" spans="3:3" x14ac:dyDescent="0.25">
      <c r="C1704" s="2"/>
    </row>
    <row r="1705" spans="3:3" x14ac:dyDescent="0.25">
      <c r="C1705" s="2"/>
    </row>
    <row r="1706" spans="3:3" x14ac:dyDescent="0.25">
      <c r="C1706" s="2"/>
    </row>
    <row r="1707" spans="3:3" x14ac:dyDescent="0.25">
      <c r="C1707" s="2"/>
    </row>
    <row r="1708" spans="3:3" x14ac:dyDescent="0.25">
      <c r="C1708" s="2"/>
    </row>
    <row r="1709" spans="3:3" x14ac:dyDescent="0.25">
      <c r="C1709" s="2"/>
    </row>
    <row r="1710" spans="3:3" x14ac:dyDescent="0.25">
      <c r="C1710" s="2"/>
    </row>
    <row r="1711" spans="3:3" x14ac:dyDescent="0.25">
      <c r="C1711" s="2"/>
    </row>
    <row r="1712" spans="3:3" x14ac:dyDescent="0.25">
      <c r="C1712" s="2"/>
    </row>
    <row r="1713" spans="3:3" x14ac:dyDescent="0.25">
      <c r="C1713" s="2"/>
    </row>
    <row r="1714" spans="3:3" x14ac:dyDescent="0.25">
      <c r="C1714" s="2"/>
    </row>
    <row r="1715" spans="3:3" x14ac:dyDescent="0.25">
      <c r="C1715" s="2"/>
    </row>
    <row r="1716" spans="3:3" x14ac:dyDescent="0.25">
      <c r="C1716" s="2"/>
    </row>
    <row r="1717" spans="3:3" x14ac:dyDescent="0.25">
      <c r="C1717" s="2"/>
    </row>
    <row r="1718" spans="3:3" x14ac:dyDescent="0.25">
      <c r="C1718" s="2"/>
    </row>
    <row r="1719" spans="3:3" x14ac:dyDescent="0.25">
      <c r="C1719" s="2"/>
    </row>
    <row r="1720" spans="3:3" x14ac:dyDescent="0.25">
      <c r="C1720" s="2"/>
    </row>
    <row r="1721" spans="3:3" x14ac:dyDescent="0.25">
      <c r="C1721" s="2"/>
    </row>
    <row r="1722" spans="3:3" x14ac:dyDescent="0.25">
      <c r="C1722" s="2"/>
    </row>
    <row r="1723" spans="3:3" x14ac:dyDescent="0.25">
      <c r="C1723" s="2"/>
    </row>
    <row r="1724" spans="3:3" x14ac:dyDescent="0.25">
      <c r="C1724" s="2"/>
    </row>
    <row r="1725" spans="3:3" x14ac:dyDescent="0.25">
      <c r="C1725" s="2"/>
    </row>
    <row r="1726" spans="3:3" x14ac:dyDescent="0.25">
      <c r="C1726" s="2"/>
    </row>
    <row r="1727" spans="3:3" x14ac:dyDescent="0.25">
      <c r="C1727" s="2"/>
    </row>
    <row r="1728" spans="3:3" x14ac:dyDescent="0.25">
      <c r="C1728" s="2"/>
    </row>
    <row r="1729" spans="3:3" x14ac:dyDescent="0.25">
      <c r="C1729" s="2"/>
    </row>
    <row r="1730" spans="3:3" x14ac:dyDescent="0.25">
      <c r="C1730" s="2"/>
    </row>
    <row r="1731" spans="3:3" x14ac:dyDescent="0.25">
      <c r="C1731" s="2"/>
    </row>
    <row r="1732" spans="3:3" x14ac:dyDescent="0.25">
      <c r="C1732" s="2"/>
    </row>
    <row r="1733" spans="3:3" x14ac:dyDescent="0.25">
      <c r="C1733" s="2"/>
    </row>
    <row r="1734" spans="3:3" x14ac:dyDescent="0.25">
      <c r="C1734" s="2"/>
    </row>
    <row r="1735" spans="3:3" x14ac:dyDescent="0.25">
      <c r="C1735" s="2"/>
    </row>
    <row r="1736" spans="3:3" x14ac:dyDescent="0.25">
      <c r="C1736" s="2"/>
    </row>
    <row r="1737" spans="3:3" x14ac:dyDescent="0.25">
      <c r="C1737" s="2"/>
    </row>
    <row r="1738" spans="3:3" x14ac:dyDescent="0.25">
      <c r="C1738" s="2"/>
    </row>
    <row r="1739" spans="3:3" x14ac:dyDescent="0.25">
      <c r="C1739" s="2"/>
    </row>
    <row r="1740" spans="3:3" x14ac:dyDescent="0.25">
      <c r="C1740" s="2"/>
    </row>
    <row r="1741" spans="3:3" x14ac:dyDescent="0.25">
      <c r="C1741" s="2"/>
    </row>
    <row r="1742" spans="3:3" x14ac:dyDescent="0.25">
      <c r="C1742" s="2"/>
    </row>
    <row r="1743" spans="3:3" x14ac:dyDescent="0.25">
      <c r="C1743" s="2"/>
    </row>
    <row r="1744" spans="3:3" x14ac:dyDescent="0.25">
      <c r="C1744" s="2"/>
    </row>
    <row r="1745" spans="3:3" x14ac:dyDescent="0.25">
      <c r="C1745" s="2"/>
    </row>
    <row r="1746" spans="3:3" x14ac:dyDescent="0.25">
      <c r="C1746" s="2"/>
    </row>
    <row r="1747" spans="3:3" x14ac:dyDescent="0.25">
      <c r="C1747" s="2"/>
    </row>
    <row r="1748" spans="3:3" x14ac:dyDescent="0.25">
      <c r="C1748" s="2"/>
    </row>
    <row r="1749" spans="3:3" x14ac:dyDescent="0.25">
      <c r="C1749" s="2"/>
    </row>
    <row r="1750" spans="3:3" x14ac:dyDescent="0.25">
      <c r="C1750" s="2"/>
    </row>
    <row r="1751" spans="3:3" x14ac:dyDescent="0.25">
      <c r="C1751" s="2"/>
    </row>
    <row r="1752" spans="3:3" x14ac:dyDescent="0.25">
      <c r="C1752" s="2"/>
    </row>
    <row r="1753" spans="3:3" x14ac:dyDescent="0.25">
      <c r="C1753" s="2"/>
    </row>
    <row r="1754" spans="3:3" x14ac:dyDescent="0.25">
      <c r="C1754" s="2"/>
    </row>
    <row r="1755" spans="3:3" x14ac:dyDescent="0.25">
      <c r="C1755" s="2"/>
    </row>
    <row r="1756" spans="3:3" x14ac:dyDescent="0.25">
      <c r="C1756" s="2"/>
    </row>
    <row r="1757" spans="3:3" x14ac:dyDescent="0.25">
      <c r="C1757" s="2"/>
    </row>
    <row r="1758" spans="3:3" x14ac:dyDescent="0.25">
      <c r="C1758" s="2"/>
    </row>
    <row r="1759" spans="3:3" x14ac:dyDescent="0.25">
      <c r="C1759" s="2"/>
    </row>
    <row r="1760" spans="3:3" x14ac:dyDescent="0.25">
      <c r="C1760" s="2"/>
    </row>
    <row r="1761" spans="3:3" x14ac:dyDescent="0.25">
      <c r="C1761" s="2"/>
    </row>
    <row r="1762" spans="3:3" x14ac:dyDescent="0.25">
      <c r="C1762" s="2"/>
    </row>
    <row r="1763" spans="3:3" x14ac:dyDescent="0.25">
      <c r="C1763" s="2"/>
    </row>
    <row r="1764" spans="3:3" x14ac:dyDescent="0.25">
      <c r="C1764" s="2"/>
    </row>
    <row r="1765" spans="3:3" x14ac:dyDescent="0.25">
      <c r="C1765" s="2"/>
    </row>
    <row r="1766" spans="3:3" x14ac:dyDescent="0.25">
      <c r="C1766" s="2"/>
    </row>
    <row r="1767" spans="3:3" x14ac:dyDescent="0.25">
      <c r="C1767" s="2"/>
    </row>
    <row r="1768" spans="3:3" x14ac:dyDescent="0.25">
      <c r="C1768" s="2"/>
    </row>
    <row r="1769" spans="3:3" x14ac:dyDescent="0.25">
      <c r="C1769" s="2"/>
    </row>
    <row r="1770" spans="3:3" x14ac:dyDescent="0.25">
      <c r="C1770" s="2"/>
    </row>
    <row r="1771" spans="3:3" x14ac:dyDescent="0.25">
      <c r="C1771" s="2"/>
    </row>
    <row r="1772" spans="3:3" x14ac:dyDescent="0.25">
      <c r="C1772" s="2"/>
    </row>
    <row r="1773" spans="3:3" x14ac:dyDescent="0.25">
      <c r="C1773" s="2"/>
    </row>
    <row r="1774" spans="3:3" x14ac:dyDescent="0.25">
      <c r="C1774" s="2"/>
    </row>
    <row r="1775" spans="3:3" x14ac:dyDescent="0.25">
      <c r="C1775" s="2"/>
    </row>
    <row r="1776" spans="3:3" x14ac:dyDescent="0.25">
      <c r="C1776" s="2"/>
    </row>
    <row r="1777" spans="3:3" x14ac:dyDescent="0.25">
      <c r="C1777" s="2"/>
    </row>
    <row r="1778" spans="3:3" x14ac:dyDescent="0.25">
      <c r="C1778" s="2"/>
    </row>
    <row r="1779" spans="3:3" x14ac:dyDescent="0.25">
      <c r="C1779" s="2"/>
    </row>
    <row r="1780" spans="3:3" x14ac:dyDescent="0.25">
      <c r="C1780" s="2"/>
    </row>
    <row r="1781" spans="3:3" x14ac:dyDescent="0.25">
      <c r="C1781" s="2"/>
    </row>
    <row r="1782" spans="3:3" x14ac:dyDescent="0.25">
      <c r="C1782" s="2"/>
    </row>
    <row r="1783" spans="3:3" x14ac:dyDescent="0.25">
      <c r="C1783" s="2"/>
    </row>
    <row r="1784" spans="3:3" x14ac:dyDescent="0.25">
      <c r="C1784" s="2"/>
    </row>
    <row r="1785" spans="3:3" x14ac:dyDescent="0.25">
      <c r="C1785" s="2"/>
    </row>
    <row r="1786" spans="3:3" x14ac:dyDescent="0.25">
      <c r="C1786" s="2"/>
    </row>
    <row r="1787" spans="3:3" x14ac:dyDescent="0.25">
      <c r="C1787" s="2"/>
    </row>
    <row r="1788" spans="3:3" x14ac:dyDescent="0.25">
      <c r="C1788" s="2"/>
    </row>
    <row r="1789" spans="3:3" x14ac:dyDescent="0.25">
      <c r="C1789" s="2"/>
    </row>
    <row r="1790" spans="3:3" x14ac:dyDescent="0.25">
      <c r="C1790" s="2"/>
    </row>
    <row r="1791" spans="3:3" x14ac:dyDescent="0.25">
      <c r="C1791" s="2"/>
    </row>
    <row r="1792" spans="3:3" x14ac:dyDescent="0.25">
      <c r="C1792" s="2"/>
    </row>
    <row r="1793" spans="3:3" x14ac:dyDescent="0.25">
      <c r="C1793" s="2"/>
    </row>
    <row r="1794" spans="3:3" x14ac:dyDescent="0.25">
      <c r="C1794" s="2"/>
    </row>
    <row r="1795" spans="3:3" x14ac:dyDescent="0.25">
      <c r="C1795" s="2"/>
    </row>
    <row r="1796" spans="3:3" x14ac:dyDescent="0.25">
      <c r="C1796" s="2"/>
    </row>
    <row r="1797" spans="3:3" x14ac:dyDescent="0.25">
      <c r="C1797" s="2"/>
    </row>
    <row r="1798" spans="3:3" x14ac:dyDescent="0.25">
      <c r="C1798" s="2"/>
    </row>
    <row r="1799" spans="3:3" x14ac:dyDescent="0.25">
      <c r="C1799" s="2"/>
    </row>
    <row r="1800" spans="3:3" x14ac:dyDescent="0.25">
      <c r="C1800" s="2"/>
    </row>
    <row r="1801" spans="3:3" x14ac:dyDescent="0.25">
      <c r="C1801" s="2"/>
    </row>
    <row r="1802" spans="3:3" x14ac:dyDescent="0.25">
      <c r="C1802" s="2"/>
    </row>
    <row r="1803" spans="3:3" x14ac:dyDescent="0.25">
      <c r="C1803" s="2"/>
    </row>
    <row r="1804" spans="3:3" x14ac:dyDescent="0.25">
      <c r="C1804" s="2"/>
    </row>
    <row r="1805" spans="3:3" x14ac:dyDescent="0.25">
      <c r="C1805" s="2"/>
    </row>
    <row r="1806" spans="3:3" x14ac:dyDescent="0.25">
      <c r="C1806" s="2"/>
    </row>
    <row r="1807" spans="3:3" x14ac:dyDescent="0.25">
      <c r="C1807" s="2"/>
    </row>
    <row r="1808" spans="3:3" x14ac:dyDescent="0.25">
      <c r="C1808" s="2"/>
    </row>
    <row r="1809" spans="3:3" x14ac:dyDescent="0.25">
      <c r="C1809" s="2"/>
    </row>
    <row r="1810" spans="3:3" x14ac:dyDescent="0.25">
      <c r="C1810" s="2"/>
    </row>
    <row r="1811" spans="3:3" x14ac:dyDescent="0.25">
      <c r="C1811" s="2"/>
    </row>
    <row r="1812" spans="3:3" x14ac:dyDescent="0.25">
      <c r="C1812" s="2"/>
    </row>
    <row r="1813" spans="3:3" x14ac:dyDescent="0.25">
      <c r="C1813" s="2"/>
    </row>
    <row r="1814" spans="3:3" x14ac:dyDescent="0.25">
      <c r="C1814" s="2"/>
    </row>
    <row r="1815" spans="3:3" x14ac:dyDescent="0.25">
      <c r="C1815" s="2"/>
    </row>
    <row r="1816" spans="3:3" x14ac:dyDescent="0.25">
      <c r="C1816" s="2"/>
    </row>
    <row r="1817" spans="3:3" x14ac:dyDescent="0.25">
      <c r="C1817" s="2"/>
    </row>
    <row r="1818" spans="3:3" x14ac:dyDescent="0.25">
      <c r="C1818" s="2"/>
    </row>
    <row r="1819" spans="3:3" x14ac:dyDescent="0.25">
      <c r="C1819" s="2"/>
    </row>
    <row r="1820" spans="3:3" x14ac:dyDescent="0.25">
      <c r="C1820" s="2"/>
    </row>
    <row r="1821" spans="3:3" x14ac:dyDescent="0.25">
      <c r="C1821" s="2"/>
    </row>
    <row r="1822" spans="3:3" x14ac:dyDescent="0.25">
      <c r="C1822" s="2"/>
    </row>
    <row r="1823" spans="3:3" x14ac:dyDescent="0.25">
      <c r="C1823" s="2"/>
    </row>
    <row r="1824" spans="3:3" x14ac:dyDescent="0.25">
      <c r="C1824" s="2"/>
    </row>
    <row r="1825" spans="3:3" x14ac:dyDescent="0.25">
      <c r="C1825" s="2"/>
    </row>
    <row r="1826" spans="3:3" x14ac:dyDescent="0.25">
      <c r="C1826" s="2"/>
    </row>
    <row r="1827" spans="3:3" x14ac:dyDescent="0.25">
      <c r="C1827" s="2"/>
    </row>
    <row r="1828" spans="3:3" x14ac:dyDescent="0.25">
      <c r="C1828" s="2"/>
    </row>
    <row r="1829" spans="3:3" x14ac:dyDescent="0.25">
      <c r="C1829" s="2"/>
    </row>
    <row r="1830" spans="3:3" x14ac:dyDescent="0.25">
      <c r="C1830" s="2"/>
    </row>
    <row r="1831" spans="3:3" x14ac:dyDescent="0.25">
      <c r="C1831" s="2"/>
    </row>
    <row r="1832" spans="3:3" x14ac:dyDescent="0.25">
      <c r="C1832" s="2"/>
    </row>
    <row r="1833" spans="3:3" x14ac:dyDescent="0.25">
      <c r="C1833" s="2"/>
    </row>
    <row r="1834" spans="3:3" x14ac:dyDescent="0.25">
      <c r="C1834" s="2"/>
    </row>
    <row r="1835" spans="3:3" x14ac:dyDescent="0.25">
      <c r="C1835" s="2"/>
    </row>
    <row r="1836" spans="3:3" x14ac:dyDescent="0.25">
      <c r="C1836" s="2"/>
    </row>
    <row r="1837" spans="3:3" x14ac:dyDescent="0.25">
      <c r="C1837" s="2"/>
    </row>
    <row r="1838" spans="3:3" x14ac:dyDescent="0.25">
      <c r="C1838" s="2"/>
    </row>
    <row r="1839" spans="3:3" x14ac:dyDescent="0.25">
      <c r="C1839" s="2"/>
    </row>
    <row r="1840" spans="3:3" x14ac:dyDescent="0.25">
      <c r="C1840" s="2"/>
    </row>
    <row r="1841" spans="3:3" x14ac:dyDescent="0.25">
      <c r="C1841" s="2"/>
    </row>
    <row r="1842" spans="3:3" x14ac:dyDescent="0.25">
      <c r="C1842" s="2"/>
    </row>
    <row r="1843" spans="3:3" x14ac:dyDescent="0.25">
      <c r="C1843" s="2"/>
    </row>
    <row r="1844" spans="3:3" x14ac:dyDescent="0.25">
      <c r="C1844" s="2"/>
    </row>
    <row r="1845" spans="3:3" x14ac:dyDescent="0.25">
      <c r="C1845" s="2"/>
    </row>
    <row r="1846" spans="3:3" x14ac:dyDescent="0.25">
      <c r="C1846" s="2"/>
    </row>
    <row r="1847" spans="3:3" x14ac:dyDescent="0.25">
      <c r="C1847" s="2"/>
    </row>
    <row r="1848" spans="3:3" x14ac:dyDescent="0.25">
      <c r="C1848" s="2"/>
    </row>
    <row r="1849" spans="3:3" x14ac:dyDescent="0.25">
      <c r="C1849" s="2"/>
    </row>
    <row r="1850" spans="3:3" x14ac:dyDescent="0.25">
      <c r="C1850" s="2"/>
    </row>
    <row r="1851" spans="3:3" x14ac:dyDescent="0.25">
      <c r="C1851" s="2"/>
    </row>
    <row r="1852" spans="3:3" x14ac:dyDescent="0.25">
      <c r="C1852" s="2"/>
    </row>
    <row r="1853" spans="3:3" x14ac:dyDescent="0.25">
      <c r="C1853" s="2"/>
    </row>
    <row r="1854" spans="3:3" x14ac:dyDescent="0.25">
      <c r="C1854" s="2"/>
    </row>
    <row r="1855" spans="3:3" x14ac:dyDescent="0.25">
      <c r="C1855" s="2"/>
    </row>
    <row r="1856" spans="3:3" x14ac:dyDescent="0.25">
      <c r="C1856" s="2"/>
    </row>
    <row r="1857" spans="3:3" x14ac:dyDescent="0.25">
      <c r="C1857" s="2"/>
    </row>
    <row r="1858" spans="3:3" x14ac:dyDescent="0.25">
      <c r="C1858" s="2"/>
    </row>
    <row r="1859" spans="3:3" x14ac:dyDescent="0.25">
      <c r="C1859" s="2"/>
    </row>
    <row r="1860" spans="3:3" x14ac:dyDescent="0.25">
      <c r="C1860" s="2"/>
    </row>
    <row r="1861" spans="3:3" x14ac:dyDescent="0.25">
      <c r="C1861" s="2"/>
    </row>
    <row r="1862" spans="3:3" x14ac:dyDescent="0.25">
      <c r="C1862" s="2"/>
    </row>
    <row r="1863" spans="3:3" x14ac:dyDescent="0.25">
      <c r="C1863" s="2"/>
    </row>
    <row r="1864" spans="3:3" x14ac:dyDescent="0.25">
      <c r="C1864" s="2"/>
    </row>
    <row r="1865" spans="3:3" x14ac:dyDescent="0.25">
      <c r="C1865" s="2"/>
    </row>
    <row r="1866" spans="3:3" x14ac:dyDescent="0.25">
      <c r="C1866" s="2"/>
    </row>
    <row r="1867" spans="3:3" x14ac:dyDescent="0.25">
      <c r="C1867" s="2"/>
    </row>
    <row r="1868" spans="3:3" x14ac:dyDescent="0.25">
      <c r="C1868" s="2"/>
    </row>
    <row r="1869" spans="3:3" x14ac:dyDescent="0.25">
      <c r="C1869" s="2"/>
    </row>
    <row r="1870" spans="3:3" x14ac:dyDescent="0.25">
      <c r="C1870" s="2"/>
    </row>
    <row r="1871" spans="3:3" x14ac:dyDescent="0.25">
      <c r="C1871" s="2"/>
    </row>
    <row r="1872" spans="3:3" x14ac:dyDescent="0.25">
      <c r="C1872" s="2"/>
    </row>
    <row r="1873" spans="3:3" x14ac:dyDescent="0.25">
      <c r="C1873" s="2"/>
    </row>
    <row r="1874" spans="3:3" x14ac:dyDescent="0.25">
      <c r="C1874" s="2"/>
    </row>
    <row r="1875" spans="3:3" x14ac:dyDescent="0.25">
      <c r="C1875" s="2"/>
    </row>
    <row r="1876" spans="3:3" x14ac:dyDescent="0.25">
      <c r="C1876" s="2"/>
    </row>
    <row r="1877" spans="3:3" x14ac:dyDescent="0.25">
      <c r="C1877" s="2"/>
    </row>
    <row r="1878" spans="3:3" x14ac:dyDescent="0.25">
      <c r="C1878" s="2"/>
    </row>
    <row r="1879" spans="3:3" x14ac:dyDescent="0.25">
      <c r="C1879" s="2"/>
    </row>
    <row r="1880" spans="3:3" x14ac:dyDescent="0.25">
      <c r="C1880" s="2"/>
    </row>
    <row r="1881" spans="3:3" x14ac:dyDescent="0.25">
      <c r="C1881" s="2"/>
    </row>
    <row r="1882" spans="3:3" x14ac:dyDescent="0.25">
      <c r="C1882" s="2"/>
    </row>
    <row r="1883" spans="3:3" x14ac:dyDescent="0.25">
      <c r="C1883" s="2"/>
    </row>
    <row r="1884" spans="3:3" x14ac:dyDescent="0.25">
      <c r="C1884" s="2"/>
    </row>
    <row r="1885" spans="3:3" x14ac:dyDescent="0.25">
      <c r="C1885" s="2"/>
    </row>
    <row r="1886" spans="3:3" x14ac:dyDescent="0.25">
      <c r="C1886" s="2"/>
    </row>
    <row r="1887" spans="3:3" x14ac:dyDescent="0.25">
      <c r="C1887" s="2"/>
    </row>
    <row r="1888" spans="3:3" x14ac:dyDescent="0.25">
      <c r="C1888" s="2"/>
    </row>
    <row r="1889" spans="3:3" x14ac:dyDescent="0.25">
      <c r="C1889" s="2"/>
    </row>
    <row r="1890" spans="3:3" x14ac:dyDescent="0.25">
      <c r="C1890" s="2"/>
    </row>
    <row r="1891" spans="3:3" x14ac:dyDescent="0.25">
      <c r="C1891" s="2"/>
    </row>
    <row r="1892" spans="3:3" x14ac:dyDescent="0.25">
      <c r="C1892" s="2"/>
    </row>
    <row r="1893" spans="3:3" x14ac:dyDescent="0.25">
      <c r="C1893" s="2"/>
    </row>
    <row r="1894" spans="3:3" x14ac:dyDescent="0.25">
      <c r="C1894" s="2"/>
    </row>
    <row r="1895" spans="3:3" x14ac:dyDescent="0.25">
      <c r="C1895" s="2"/>
    </row>
    <row r="1896" spans="3:3" x14ac:dyDescent="0.25">
      <c r="C1896" s="2"/>
    </row>
    <row r="1897" spans="3:3" x14ac:dyDescent="0.25">
      <c r="C1897" s="2"/>
    </row>
    <row r="1898" spans="3:3" x14ac:dyDescent="0.25">
      <c r="C1898" s="2"/>
    </row>
    <row r="1899" spans="3:3" x14ac:dyDescent="0.25">
      <c r="C1899" s="2"/>
    </row>
    <row r="1900" spans="3:3" x14ac:dyDescent="0.25">
      <c r="C1900" s="2"/>
    </row>
    <row r="1901" spans="3:3" x14ac:dyDescent="0.25">
      <c r="C1901" s="2"/>
    </row>
    <row r="1902" spans="3:3" x14ac:dyDescent="0.25">
      <c r="C1902" s="2"/>
    </row>
    <row r="1903" spans="3:3" x14ac:dyDescent="0.25">
      <c r="C1903" s="2"/>
    </row>
    <row r="1904" spans="3:3" x14ac:dyDescent="0.25">
      <c r="C1904" s="2"/>
    </row>
    <row r="1905" spans="3:3" x14ac:dyDescent="0.25">
      <c r="C1905" s="2"/>
    </row>
    <row r="1906" spans="3:3" x14ac:dyDescent="0.25">
      <c r="C1906" s="2"/>
    </row>
    <row r="1907" spans="3:3" x14ac:dyDescent="0.25">
      <c r="C1907" s="2"/>
    </row>
    <row r="1908" spans="3:3" x14ac:dyDescent="0.25">
      <c r="C1908" s="2"/>
    </row>
    <row r="1909" spans="3:3" x14ac:dyDescent="0.25">
      <c r="C1909" s="2"/>
    </row>
    <row r="1910" spans="3:3" x14ac:dyDescent="0.25">
      <c r="C1910" s="2"/>
    </row>
    <row r="1911" spans="3:3" x14ac:dyDescent="0.25">
      <c r="C1911" s="2"/>
    </row>
    <row r="1912" spans="3:3" x14ac:dyDescent="0.25">
      <c r="C1912" s="2"/>
    </row>
    <row r="1913" spans="3:3" x14ac:dyDescent="0.25">
      <c r="C1913" s="2"/>
    </row>
    <row r="1914" spans="3:3" x14ac:dyDescent="0.25">
      <c r="C1914" s="2"/>
    </row>
    <row r="1915" spans="3:3" x14ac:dyDescent="0.25">
      <c r="C1915" s="2"/>
    </row>
    <row r="1916" spans="3:3" x14ac:dyDescent="0.25">
      <c r="C1916" s="2"/>
    </row>
    <row r="1917" spans="3:3" x14ac:dyDescent="0.25">
      <c r="C1917" s="2"/>
    </row>
    <row r="1918" spans="3:3" x14ac:dyDescent="0.25">
      <c r="C1918" s="2"/>
    </row>
    <row r="1919" spans="3:3" x14ac:dyDescent="0.25">
      <c r="C1919" s="2"/>
    </row>
    <row r="1920" spans="3:3" x14ac:dyDescent="0.25">
      <c r="C1920" s="2"/>
    </row>
    <row r="1921" spans="3:3" x14ac:dyDescent="0.25">
      <c r="C1921" s="2"/>
    </row>
    <row r="1922" spans="3:3" x14ac:dyDescent="0.25">
      <c r="C1922" s="2"/>
    </row>
    <row r="1923" spans="3:3" x14ac:dyDescent="0.25">
      <c r="C1923" s="2"/>
    </row>
    <row r="1924" spans="3:3" x14ac:dyDescent="0.25">
      <c r="C1924" s="2"/>
    </row>
    <row r="1925" spans="3:3" x14ac:dyDescent="0.25">
      <c r="C1925" s="2"/>
    </row>
    <row r="1926" spans="3:3" x14ac:dyDescent="0.25">
      <c r="C1926" s="2"/>
    </row>
    <row r="1927" spans="3:3" x14ac:dyDescent="0.25">
      <c r="C1927" s="2"/>
    </row>
    <row r="1928" spans="3:3" x14ac:dyDescent="0.25">
      <c r="C1928" s="2"/>
    </row>
    <row r="1929" spans="3:3" x14ac:dyDescent="0.25">
      <c r="C1929" s="2"/>
    </row>
    <row r="1930" spans="3:3" x14ac:dyDescent="0.25">
      <c r="C1930" s="2"/>
    </row>
    <row r="1931" spans="3:3" x14ac:dyDescent="0.25">
      <c r="C1931" s="2"/>
    </row>
    <row r="1932" spans="3:3" x14ac:dyDescent="0.25">
      <c r="C1932" s="2"/>
    </row>
    <row r="1933" spans="3:3" x14ac:dyDescent="0.25">
      <c r="C1933" s="2"/>
    </row>
    <row r="1934" spans="3:3" x14ac:dyDescent="0.25">
      <c r="C1934" s="2"/>
    </row>
    <row r="1935" spans="3:3" x14ac:dyDescent="0.25">
      <c r="C1935" s="2"/>
    </row>
    <row r="1936" spans="3:3" x14ac:dyDescent="0.25">
      <c r="C1936" s="2"/>
    </row>
    <row r="1937" spans="3:3" x14ac:dyDescent="0.25">
      <c r="C1937" s="2"/>
    </row>
    <row r="1938" spans="3:3" x14ac:dyDescent="0.25">
      <c r="C1938" s="2"/>
    </row>
    <row r="1939" spans="3:3" x14ac:dyDescent="0.25">
      <c r="C1939" s="2"/>
    </row>
    <row r="1940" spans="3:3" x14ac:dyDescent="0.25">
      <c r="C1940" s="2"/>
    </row>
    <row r="1941" spans="3:3" x14ac:dyDescent="0.25">
      <c r="C1941" s="2"/>
    </row>
    <row r="1942" spans="3:3" x14ac:dyDescent="0.25">
      <c r="C1942" s="2"/>
    </row>
    <row r="1943" spans="3:3" x14ac:dyDescent="0.25">
      <c r="C1943" s="2"/>
    </row>
    <row r="1944" spans="3:3" x14ac:dyDescent="0.25">
      <c r="C1944" s="2"/>
    </row>
    <row r="1945" spans="3:3" x14ac:dyDescent="0.25">
      <c r="C1945" s="2"/>
    </row>
    <row r="1946" spans="3:3" x14ac:dyDescent="0.25">
      <c r="C1946" s="2"/>
    </row>
    <row r="1947" spans="3:3" x14ac:dyDescent="0.25">
      <c r="C1947" s="2"/>
    </row>
    <row r="1948" spans="3:3" x14ac:dyDescent="0.25">
      <c r="C1948" s="2"/>
    </row>
    <row r="1949" spans="3:3" x14ac:dyDescent="0.25">
      <c r="C1949" s="2"/>
    </row>
    <row r="1950" spans="3:3" x14ac:dyDescent="0.25">
      <c r="C1950" s="2"/>
    </row>
    <row r="1951" spans="3:3" x14ac:dyDescent="0.25">
      <c r="C1951" s="2"/>
    </row>
    <row r="1952" spans="3:3" x14ac:dyDescent="0.25">
      <c r="C1952" s="2"/>
    </row>
    <row r="1953" spans="3:3" x14ac:dyDescent="0.25">
      <c r="C1953" s="2"/>
    </row>
    <row r="1954" spans="3:3" x14ac:dyDescent="0.25">
      <c r="C1954" s="2"/>
    </row>
    <row r="1955" spans="3:3" x14ac:dyDescent="0.25">
      <c r="C1955" s="2"/>
    </row>
    <row r="1956" spans="3:3" x14ac:dyDescent="0.25">
      <c r="C1956" s="2"/>
    </row>
    <row r="1957" spans="3:3" x14ac:dyDescent="0.25">
      <c r="C1957" s="2"/>
    </row>
    <row r="1958" spans="3:3" x14ac:dyDescent="0.25">
      <c r="C1958" s="2"/>
    </row>
    <row r="1959" spans="3:3" x14ac:dyDescent="0.25">
      <c r="C1959" s="2"/>
    </row>
    <row r="1960" spans="3:3" x14ac:dyDescent="0.25">
      <c r="C1960" s="2"/>
    </row>
    <row r="1961" spans="3:3" x14ac:dyDescent="0.25">
      <c r="C1961" s="2"/>
    </row>
    <row r="1962" spans="3:3" x14ac:dyDescent="0.25">
      <c r="C1962" s="2"/>
    </row>
    <row r="1963" spans="3:3" x14ac:dyDescent="0.25">
      <c r="C1963" s="2"/>
    </row>
    <row r="1964" spans="3:3" x14ac:dyDescent="0.25">
      <c r="C1964" s="2"/>
    </row>
    <row r="1965" spans="3:3" x14ac:dyDescent="0.25">
      <c r="C1965" s="2"/>
    </row>
    <row r="1966" spans="3:3" x14ac:dyDescent="0.25">
      <c r="C1966" s="2"/>
    </row>
    <row r="1967" spans="3:3" x14ac:dyDescent="0.25">
      <c r="C1967" s="2"/>
    </row>
    <row r="1968" spans="3:3" x14ac:dyDescent="0.25">
      <c r="C1968" s="2"/>
    </row>
    <row r="1969" spans="3:3" x14ac:dyDescent="0.25">
      <c r="C1969" s="2"/>
    </row>
    <row r="1970" spans="3:3" x14ac:dyDescent="0.25">
      <c r="C1970" s="2"/>
    </row>
    <row r="1971" spans="3:3" x14ac:dyDescent="0.25">
      <c r="C1971" s="2"/>
    </row>
    <row r="1972" spans="3:3" x14ac:dyDescent="0.25">
      <c r="C1972" s="2"/>
    </row>
    <row r="1973" spans="3:3" x14ac:dyDescent="0.25">
      <c r="C1973" s="2"/>
    </row>
    <row r="1974" spans="3:3" x14ac:dyDescent="0.25">
      <c r="C1974" s="2"/>
    </row>
    <row r="1975" spans="3:3" x14ac:dyDescent="0.25">
      <c r="C1975" s="2"/>
    </row>
    <row r="1976" spans="3:3" x14ac:dyDescent="0.25">
      <c r="C1976" s="2"/>
    </row>
    <row r="1977" spans="3:3" x14ac:dyDescent="0.25">
      <c r="C1977" s="2"/>
    </row>
    <row r="1978" spans="3:3" x14ac:dyDescent="0.25">
      <c r="C1978" s="2"/>
    </row>
    <row r="1979" spans="3:3" x14ac:dyDescent="0.25">
      <c r="C1979" s="2"/>
    </row>
    <row r="1980" spans="3:3" x14ac:dyDescent="0.25">
      <c r="C1980" s="2"/>
    </row>
    <row r="1981" spans="3:3" x14ac:dyDescent="0.25">
      <c r="C1981" s="2"/>
    </row>
    <row r="1982" spans="3:3" x14ac:dyDescent="0.25">
      <c r="C1982" s="2"/>
    </row>
    <row r="1983" spans="3:3" x14ac:dyDescent="0.25">
      <c r="C1983" s="2"/>
    </row>
    <row r="1984" spans="3:3" x14ac:dyDescent="0.25">
      <c r="C1984" s="2"/>
    </row>
    <row r="1985" spans="3:3" x14ac:dyDescent="0.25">
      <c r="C1985" s="2"/>
    </row>
    <row r="1986" spans="3:3" x14ac:dyDescent="0.25">
      <c r="C1986" s="2"/>
    </row>
    <row r="1987" spans="3:3" x14ac:dyDescent="0.25">
      <c r="C1987" s="2"/>
    </row>
    <row r="1988" spans="3:3" x14ac:dyDescent="0.25">
      <c r="C1988" s="2"/>
    </row>
    <row r="1989" spans="3:3" x14ac:dyDescent="0.25">
      <c r="C1989" s="2"/>
    </row>
    <row r="1990" spans="3:3" x14ac:dyDescent="0.25">
      <c r="C1990" s="2"/>
    </row>
    <row r="1991" spans="3:3" x14ac:dyDescent="0.25">
      <c r="C1991" s="2"/>
    </row>
    <row r="1992" spans="3:3" x14ac:dyDescent="0.25">
      <c r="C1992" s="2"/>
    </row>
    <row r="1993" spans="3:3" x14ac:dyDescent="0.25">
      <c r="C1993" s="2"/>
    </row>
    <row r="1994" spans="3:3" x14ac:dyDescent="0.25">
      <c r="C1994" s="2"/>
    </row>
    <row r="1995" spans="3:3" x14ac:dyDescent="0.25">
      <c r="C1995" s="2"/>
    </row>
    <row r="1996" spans="3:3" x14ac:dyDescent="0.25">
      <c r="C1996" s="2"/>
    </row>
    <row r="1997" spans="3:3" x14ac:dyDescent="0.25">
      <c r="C1997" s="2"/>
    </row>
    <row r="1998" spans="3:3" x14ac:dyDescent="0.25">
      <c r="C1998" s="2"/>
    </row>
    <row r="1999" spans="3:3" x14ac:dyDescent="0.25">
      <c r="C1999" s="2"/>
    </row>
    <row r="2000" spans="3:3" x14ac:dyDescent="0.25">
      <c r="C2000" s="2"/>
    </row>
    <row r="2001" spans="3:3" x14ac:dyDescent="0.25">
      <c r="C2001" s="2"/>
    </row>
    <row r="2002" spans="3:3" x14ac:dyDescent="0.25">
      <c r="C2002" s="2"/>
    </row>
    <row r="2003" spans="3:3" x14ac:dyDescent="0.25">
      <c r="C2003" s="2"/>
    </row>
    <row r="2004" spans="3:3" x14ac:dyDescent="0.25">
      <c r="C2004" s="2"/>
    </row>
    <row r="2005" spans="3:3" x14ac:dyDescent="0.25">
      <c r="C2005" s="2"/>
    </row>
    <row r="2006" spans="3:3" x14ac:dyDescent="0.25">
      <c r="C2006" s="2"/>
    </row>
    <row r="2007" spans="3:3" x14ac:dyDescent="0.25">
      <c r="C2007" s="2"/>
    </row>
    <row r="2008" spans="3:3" x14ac:dyDescent="0.25">
      <c r="C2008" s="2"/>
    </row>
    <row r="2009" spans="3:3" x14ac:dyDescent="0.25">
      <c r="C2009" s="2"/>
    </row>
    <row r="2010" spans="3:3" x14ac:dyDescent="0.25">
      <c r="C2010" s="2"/>
    </row>
    <row r="2011" spans="3:3" x14ac:dyDescent="0.25">
      <c r="C2011" s="2"/>
    </row>
    <row r="2012" spans="3:3" x14ac:dyDescent="0.25">
      <c r="C2012" s="2"/>
    </row>
    <row r="2013" spans="3:3" x14ac:dyDescent="0.25">
      <c r="C2013" s="2"/>
    </row>
    <row r="2014" spans="3:3" x14ac:dyDescent="0.25">
      <c r="C2014" s="2"/>
    </row>
    <row r="2015" spans="3:3" x14ac:dyDescent="0.25">
      <c r="C2015" s="2"/>
    </row>
    <row r="2016" spans="3:3" x14ac:dyDescent="0.25">
      <c r="C2016" s="2"/>
    </row>
    <row r="2017" spans="3:3" x14ac:dyDescent="0.25">
      <c r="C2017" s="2"/>
    </row>
    <row r="2018" spans="3:3" x14ac:dyDescent="0.25">
      <c r="C2018" s="2"/>
    </row>
    <row r="2019" spans="3:3" x14ac:dyDescent="0.25">
      <c r="C2019" s="2"/>
    </row>
    <row r="2020" spans="3:3" x14ac:dyDescent="0.25">
      <c r="C2020" s="2"/>
    </row>
    <row r="2021" spans="3:3" x14ac:dyDescent="0.25">
      <c r="C2021" s="2"/>
    </row>
    <row r="2022" spans="3:3" x14ac:dyDescent="0.25">
      <c r="C2022" s="2"/>
    </row>
    <row r="2023" spans="3:3" x14ac:dyDescent="0.25">
      <c r="C2023" s="2"/>
    </row>
    <row r="2024" spans="3:3" x14ac:dyDescent="0.25">
      <c r="C2024" s="2"/>
    </row>
    <row r="2025" spans="3:3" x14ac:dyDescent="0.25">
      <c r="C2025" s="2"/>
    </row>
    <row r="2026" spans="3:3" x14ac:dyDescent="0.25">
      <c r="C2026" s="2"/>
    </row>
    <row r="2027" spans="3:3" x14ac:dyDescent="0.25">
      <c r="C2027" s="2"/>
    </row>
    <row r="2028" spans="3:3" x14ac:dyDescent="0.25">
      <c r="C2028" s="2"/>
    </row>
    <row r="2029" spans="3:3" x14ac:dyDescent="0.25">
      <c r="C2029" s="2"/>
    </row>
    <row r="2030" spans="3:3" x14ac:dyDescent="0.25">
      <c r="C2030" s="2"/>
    </row>
    <row r="2031" spans="3:3" x14ac:dyDescent="0.25">
      <c r="C2031" s="2"/>
    </row>
    <row r="2032" spans="3:3" x14ac:dyDescent="0.25">
      <c r="C2032" s="2"/>
    </row>
    <row r="2033" spans="3:3" x14ac:dyDescent="0.25">
      <c r="C2033" s="2"/>
    </row>
    <row r="2034" spans="3:3" x14ac:dyDescent="0.25">
      <c r="C2034" s="2"/>
    </row>
    <row r="2035" spans="3:3" x14ac:dyDescent="0.25">
      <c r="C2035" s="2"/>
    </row>
    <row r="2036" spans="3:3" x14ac:dyDescent="0.25">
      <c r="C2036" s="2"/>
    </row>
    <row r="2037" spans="3:3" x14ac:dyDescent="0.25">
      <c r="C2037" s="2"/>
    </row>
    <row r="2038" spans="3:3" x14ac:dyDescent="0.25">
      <c r="C2038" s="2"/>
    </row>
    <row r="2039" spans="3:3" x14ac:dyDescent="0.25">
      <c r="C2039" s="2"/>
    </row>
    <row r="2040" spans="3:3" x14ac:dyDescent="0.25">
      <c r="C2040" s="2"/>
    </row>
    <row r="2041" spans="3:3" x14ac:dyDescent="0.25">
      <c r="C2041" s="2"/>
    </row>
    <row r="2042" spans="3:3" x14ac:dyDescent="0.25">
      <c r="C2042" s="2"/>
    </row>
    <row r="2043" spans="3:3" x14ac:dyDescent="0.25">
      <c r="C2043" s="2"/>
    </row>
    <row r="2044" spans="3:3" x14ac:dyDescent="0.25">
      <c r="C2044" s="2"/>
    </row>
    <row r="2045" spans="3:3" x14ac:dyDescent="0.25">
      <c r="C2045" s="2"/>
    </row>
    <row r="2046" spans="3:3" x14ac:dyDescent="0.25">
      <c r="C2046" s="2"/>
    </row>
    <row r="2047" spans="3:3" x14ac:dyDescent="0.25">
      <c r="C2047" s="2"/>
    </row>
    <row r="2048" spans="3:3" x14ac:dyDescent="0.25">
      <c r="C2048" s="2"/>
    </row>
    <row r="2049" spans="3:3" x14ac:dyDescent="0.25">
      <c r="C2049" s="2"/>
    </row>
    <row r="2050" spans="3:3" x14ac:dyDescent="0.25">
      <c r="C2050" s="2"/>
    </row>
    <row r="2051" spans="3:3" x14ac:dyDescent="0.25">
      <c r="C2051" s="2"/>
    </row>
    <row r="2052" spans="3:3" x14ac:dyDescent="0.25">
      <c r="C2052" s="2"/>
    </row>
    <row r="2053" spans="3:3" x14ac:dyDescent="0.25">
      <c r="C2053" s="2"/>
    </row>
    <row r="2054" spans="3:3" x14ac:dyDescent="0.25">
      <c r="C2054" s="2"/>
    </row>
    <row r="2055" spans="3:3" x14ac:dyDescent="0.25">
      <c r="C2055" s="2"/>
    </row>
    <row r="2056" spans="3:3" x14ac:dyDescent="0.25">
      <c r="C2056" s="2"/>
    </row>
    <row r="2057" spans="3:3" x14ac:dyDescent="0.25">
      <c r="C2057" s="2"/>
    </row>
    <row r="2058" spans="3:3" x14ac:dyDescent="0.25">
      <c r="C2058" s="2"/>
    </row>
    <row r="2059" spans="3:3" x14ac:dyDescent="0.25">
      <c r="C2059" s="2"/>
    </row>
    <row r="2060" spans="3:3" x14ac:dyDescent="0.25">
      <c r="C2060" s="2"/>
    </row>
    <row r="2061" spans="3:3" x14ac:dyDescent="0.25">
      <c r="C2061" s="2"/>
    </row>
    <row r="2062" spans="3:3" x14ac:dyDescent="0.25">
      <c r="C2062" s="2"/>
    </row>
    <row r="2063" spans="3:3" x14ac:dyDescent="0.25">
      <c r="C2063" s="2"/>
    </row>
    <row r="2064" spans="3:3" x14ac:dyDescent="0.25">
      <c r="C2064" s="2"/>
    </row>
    <row r="2065" spans="3:3" x14ac:dyDescent="0.25">
      <c r="C2065" s="2"/>
    </row>
    <row r="2066" spans="3:3" x14ac:dyDescent="0.25">
      <c r="C2066" s="2"/>
    </row>
    <row r="2067" spans="3:3" x14ac:dyDescent="0.25">
      <c r="C2067" s="2"/>
    </row>
    <row r="2068" spans="3:3" x14ac:dyDescent="0.25">
      <c r="C2068" s="2"/>
    </row>
    <row r="2069" spans="3:3" x14ac:dyDescent="0.25">
      <c r="C2069" s="2"/>
    </row>
    <row r="2070" spans="3:3" x14ac:dyDescent="0.25">
      <c r="C2070" s="2"/>
    </row>
    <row r="2071" spans="3:3" x14ac:dyDescent="0.25">
      <c r="C2071" s="2"/>
    </row>
    <row r="2072" spans="3:3" x14ac:dyDescent="0.25">
      <c r="C2072" s="2"/>
    </row>
    <row r="2073" spans="3:3" x14ac:dyDescent="0.25">
      <c r="C2073" s="2"/>
    </row>
    <row r="2074" spans="3:3" x14ac:dyDescent="0.25">
      <c r="C2074" s="2"/>
    </row>
    <row r="2075" spans="3:3" x14ac:dyDescent="0.25">
      <c r="C2075" s="2"/>
    </row>
    <row r="2076" spans="3:3" x14ac:dyDescent="0.25">
      <c r="C2076" s="2"/>
    </row>
    <row r="2077" spans="3:3" x14ac:dyDescent="0.25">
      <c r="C2077" s="2"/>
    </row>
    <row r="2078" spans="3:3" x14ac:dyDescent="0.25">
      <c r="C2078" s="2"/>
    </row>
    <row r="2079" spans="3:3" x14ac:dyDescent="0.25">
      <c r="C2079" s="2"/>
    </row>
    <row r="2080" spans="3:3" x14ac:dyDescent="0.25">
      <c r="C2080" s="2"/>
    </row>
    <row r="2081" spans="3:3" x14ac:dyDescent="0.25">
      <c r="C2081" s="2"/>
    </row>
    <row r="2082" spans="3:3" x14ac:dyDescent="0.25">
      <c r="C2082" s="2"/>
    </row>
    <row r="2083" spans="3:3" x14ac:dyDescent="0.25">
      <c r="C2083" s="2"/>
    </row>
    <row r="2084" spans="3:3" x14ac:dyDescent="0.25">
      <c r="C2084" s="2"/>
    </row>
    <row r="2085" spans="3:3" x14ac:dyDescent="0.25">
      <c r="C2085" s="2"/>
    </row>
    <row r="2086" spans="3:3" x14ac:dyDescent="0.25">
      <c r="C2086" s="2"/>
    </row>
    <row r="2087" spans="3:3" x14ac:dyDescent="0.25">
      <c r="C2087" s="2"/>
    </row>
    <row r="2088" spans="3:3" x14ac:dyDescent="0.25">
      <c r="C2088" s="2"/>
    </row>
    <row r="2089" spans="3:3" x14ac:dyDescent="0.25">
      <c r="C2089" s="2"/>
    </row>
    <row r="2090" spans="3:3" x14ac:dyDescent="0.25">
      <c r="C2090" s="2"/>
    </row>
    <row r="2091" spans="3:3" x14ac:dyDescent="0.25">
      <c r="C2091" s="2"/>
    </row>
    <row r="2092" spans="3:3" x14ac:dyDescent="0.25">
      <c r="C2092" s="2"/>
    </row>
    <row r="2093" spans="3:3" x14ac:dyDescent="0.25">
      <c r="C2093" s="2"/>
    </row>
    <row r="2094" spans="3:3" x14ac:dyDescent="0.25">
      <c r="C2094" s="2"/>
    </row>
    <row r="2095" spans="3:3" x14ac:dyDescent="0.25">
      <c r="C2095" s="2"/>
    </row>
    <row r="2096" spans="3:3" x14ac:dyDescent="0.25">
      <c r="C2096" s="2"/>
    </row>
    <row r="2097" spans="3:3" x14ac:dyDescent="0.25">
      <c r="C2097" s="2"/>
    </row>
    <row r="2098" spans="3:3" x14ac:dyDescent="0.25">
      <c r="C2098" s="2"/>
    </row>
    <row r="2099" spans="3:3" x14ac:dyDescent="0.25">
      <c r="C2099" s="2"/>
    </row>
    <row r="2100" spans="3:3" x14ac:dyDescent="0.25">
      <c r="C2100" s="2"/>
    </row>
    <row r="2101" spans="3:3" x14ac:dyDescent="0.25">
      <c r="C2101" s="2"/>
    </row>
    <row r="2102" spans="3:3" x14ac:dyDescent="0.25">
      <c r="C2102" s="2"/>
    </row>
    <row r="2103" spans="3:3" x14ac:dyDescent="0.25">
      <c r="C2103" s="2"/>
    </row>
    <row r="2104" spans="3:3" x14ac:dyDescent="0.25">
      <c r="C2104" s="2"/>
    </row>
    <row r="2105" spans="3:3" x14ac:dyDescent="0.25">
      <c r="C2105" s="2"/>
    </row>
    <row r="2106" spans="3:3" x14ac:dyDescent="0.25">
      <c r="C2106" s="2"/>
    </row>
    <row r="2107" spans="3:3" x14ac:dyDescent="0.25">
      <c r="C2107" s="2"/>
    </row>
    <row r="2108" spans="3:3" x14ac:dyDescent="0.25">
      <c r="C2108" s="2"/>
    </row>
    <row r="2109" spans="3:3" x14ac:dyDescent="0.25">
      <c r="C2109" s="2"/>
    </row>
    <row r="2110" spans="3:3" x14ac:dyDescent="0.25">
      <c r="C2110" s="2"/>
    </row>
    <row r="2111" spans="3:3" x14ac:dyDescent="0.25">
      <c r="C2111" s="2"/>
    </row>
    <row r="2112" spans="3:3" x14ac:dyDescent="0.25">
      <c r="C2112" s="2"/>
    </row>
    <row r="2113" spans="3:3" x14ac:dyDescent="0.25">
      <c r="C2113" s="2"/>
    </row>
    <row r="2114" spans="3:3" x14ac:dyDescent="0.25">
      <c r="C2114" s="2"/>
    </row>
    <row r="2115" spans="3:3" x14ac:dyDescent="0.25">
      <c r="C2115" s="2"/>
    </row>
    <row r="2116" spans="3:3" x14ac:dyDescent="0.25">
      <c r="C2116" s="2"/>
    </row>
    <row r="2117" spans="3:3" x14ac:dyDescent="0.25">
      <c r="C2117" s="2"/>
    </row>
    <row r="2118" spans="3:3" x14ac:dyDescent="0.25">
      <c r="C2118" s="2"/>
    </row>
    <row r="2119" spans="3:3" x14ac:dyDescent="0.25">
      <c r="C2119" s="2"/>
    </row>
    <row r="2120" spans="3:3" x14ac:dyDescent="0.25">
      <c r="C2120" s="2"/>
    </row>
    <row r="2121" spans="3:3" x14ac:dyDescent="0.25">
      <c r="C2121" s="2"/>
    </row>
    <row r="2122" spans="3:3" x14ac:dyDescent="0.25">
      <c r="C2122" s="2"/>
    </row>
    <row r="2123" spans="3:3" x14ac:dyDescent="0.25">
      <c r="C2123" s="2"/>
    </row>
    <row r="2124" spans="3:3" x14ac:dyDescent="0.25">
      <c r="C2124" s="2"/>
    </row>
    <row r="2125" spans="3:3" x14ac:dyDescent="0.25">
      <c r="C2125" s="2"/>
    </row>
    <row r="2126" spans="3:3" x14ac:dyDescent="0.25">
      <c r="C2126" s="2"/>
    </row>
    <row r="2127" spans="3:3" x14ac:dyDescent="0.25">
      <c r="C2127" s="2"/>
    </row>
    <row r="2128" spans="3:3" x14ac:dyDescent="0.25">
      <c r="C2128" s="2"/>
    </row>
    <row r="2129" spans="3:3" x14ac:dyDescent="0.25">
      <c r="C2129" s="2"/>
    </row>
    <row r="2130" spans="3:3" x14ac:dyDescent="0.25">
      <c r="C2130" s="2"/>
    </row>
    <row r="2131" spans="3:3" x14ac:dyDescent="0.25">
      <c r="C2131" s="2"/>
    </row>
    <row r="2132" spans="3:3" x14ac:dyDescent="0.25">
      <c r="C2132" s="2"/>
    </row>
    <row r="2133" spans="3:3" x14ac:dyDescent="0.25">
      <c r="C2133" s="2"/>
    </row>
    <row r="2134" spans="3:3" x14ac:dyDescent="0.25">
      <c r="C2134" s="2"/>
    </row>
    <row r="2135" spans="3:3" x14ac:dyDescent="0.25">
      <c r="C2135" s="2"/>
    </row>
    <row r="2136" spans="3:3" x14ac:dyDescent="0.25">
      <c r="C2136" s="2"/>
    </row>
    <row r="2137" spans="3:3" x14ac:dyDescent="0.25">
      <c r="C2137" s="2"/>
    </row>
    <row r="2138" spans="3:3" x14ac:dyDescent="0.25">
      <c r="C2138" s="2"/>
    </row>
    <row r="2139" spans="3:3" x14ac:dyDescent="0.25">
      <c r="C2139" s="2"/>
    </row>
    <row r="2140" spans="3:3" x14ac:dyDescent="0.25">
      <c r="C2140" s="2"/>
    </row>
    <row r="2141" spans="3:3" x14ac:dyDescent="0.25">
      <c r="C2141" s="2"/>
    </row>
    <row r="2142" spans="3:3" x14ac:dyDescent="0.25">
      <c r="C2142" s="2"/>
    </row>
    <row r="2143" spans="3:3" x14ac:dyDescent="0.25">
      <c r="C2143" s="2"/>
    </row>
    <row r="2144" spans="3:3" x14ac:dyDescent="0.25">
      <c r="C2144" s="2"/>
    </row>
    <row r="2145" spans="3:3" x14ac:dyDescent="0.25">
      <c r="C2145" s="2"/>
    </row>
    <row r="2146" spans="3:3" x14ac:dyDescent="0.25">
      <c r="C2146" s="2"/>
    </row>
    <row r="2147" spans="3:3" x14ac:dyDescent="0.25">
      <c r="C2147" s="2"/>
    </row>
    <row r="2148" spans="3:3" x14ac:dyDescent="0.25">
      <c r="C2148" s="2"/>
    </row>
    <row r="2149" spans="3:3" x14ac:dyDescent="0.25">
      <c r="C2149" s="2"/>
    </row>
    <row r="2150" spans="3:3" x14ac:dyDescent="0.25">
      <c r="C2150" s="2"/>
    </row>
    <row r="2151" spans="3:3" x14ac:dyDescent="0.25">
      <c r="C2151" s="2"/>
    </row>
    <row r="2152" spans="3:3" x14ac:dyDescent="0.25">
      <c r="C2152" s="2"/>
    </row>
    <row r="2153" spans="3:3" x14ac:dyDescent="0.25">
      <c r="C2153" s="2"/>
    </row>
    <row r="2154" spans="3:3" x14ac:dyDescent="0.25">
      <c r="C2154" s="2"/>
    </row>
    <row r="2155" spans="3:3" x14ac:dyDescent="0.25">
      <c r="C2155" s="2"/>
    </row>
    <row r="2156" spans="3:3" x14ac:dyDescent="0.25">
      <c r="C2156" s="2"/>
    </row>
    <row r="2157" spans="3:3" x14ac:dyDescent="0.25">
      <c r="C2157" s="2"/>
    </row>
    <row r="2158" spans="3:3" x14ac:dyDescent="0.25">
      <c r="C2158" s="2"/>
    </row>
    <row r="2159" spans="3:3" x14ac:dyDescent="0.25">
      <c r="C2159" s="2"/>
    </row>
    <row r="2160" spans="3:3" x14ac:dyDescent="0.25">
      <c r="C2160" s="2"/>
    </row>
    <row r="2161" spans="3:3" x14ac:dyDescent="0.25">
      <c r="C2161" s="2"/>
    </row>
    <row r="2162" spans="3:3" x14ac:dyDescent="0.25">
      <c r="C2162" s="2"/>
    </row>
    <row r="2163" spans="3:3" x14ac:dyDescent="0.25">
      <c r="C2163" s="2"/>
    </row>
    <row r="2164" spans="3:3" x14ac:dyDescent="0.25">
      <c r="C2164" s="2"/>
    </row>
    <row r="2165" spans="3:3" x14ac:dyDescent="0.25">
      <c r="C2165" s="2"/>
    </row>
    <row r="2166" spans="3:3" x14ac:dyDescent="0.25">
      <c r="C2166" s="2"/>
    </row>
    <row r="2167" spans="3:3" x14ac:dyDescent="0.25">
      <c r="C2167" s="2"/>
    </row>
    <row r="2168" spans="3:3" x14ac:dyDescent="0.25">
      <c r="C2168" s="2"/>
    </row>
    <row r="2169" spans="3:3" x14ac:dyDescent="0.25">
      <c r="C2169" s="2"/>
    </row>
    <row r="2170" spans="3:3" x14ac:dyDescent="0.25">
      <c r="C2170" s="2"/>
    </row>
    <row r="2171" spans="3:3" x14ac:dyDescent="0.25">
      <c r="C2171" s="2"/>
    </row>
    <row r="2172" spans="3:3" x14ac:dyDescent="0.25">
      <c r="C2172" s="2"/>
    </row>
    <row r="2173" spans="3:3" x14ac:dyDescent="0.25">
      <c r="C2173" s="2"/>
    </row>
    <row r="2174" spans="3:3" x14ac:dyDescent="0.25">
      <c r="C2174" s="2"/>
    </row>
    <row r="2175" spans="3:3" x14ac:dyDescent="0.25">
      <c r="C2175" s="2"/>
    </row>
    <row r="2176" spans="3:3" x14ac:dyDescent="0.25">
      <c r="C2176" s="2"/>
    </row>
    <row r="2177" spans="3:3" x14ac:dyDescent="0.25">
      <c r="C2177" s="2"/>
    </row>
    <row r="2178" spans="3:3" x14ac:dyDescent="0.25">
      <c r="C2178" s="2"/>
    </row>
    <row r="2179" spans="3:3" x14ac:dyDescent="0.25">
      <c r="C2179" s="2"/>
    </row>
    <row r="2180" spans="3:3" x14ac:dyDescent="0.25">
      <c r="C2180" s="2"/>
    </row>
    <row r="2181" spans="3:3" x14ac:dyDescent="0.25">
      <c r="C2181" s="2"/>
    </row>
    <row r="2182" spans="3:3" x14ac:dyDescent="0.25">
      <c r="C2182" s="2"/>
    </row>
    <row r="2183" spans="3:3" x14ac:dyDescent="0.25">
      <c r="C2183" s="2"/>
    </row>
    <row r="2184" spans="3:3" x14ac:dyDescent="0.25">
      <c r="C2184" s="2"/>
    </row>
    <row r="2185" spans="3:3" x14ac:dyDescent="0.25">
      <c r="C2185" s="2"/>
    </row>
    <row r="2186" spans="3:3" x14ac:dyDescent="0.25">
      <c r="C2186" s="2"/>
    </row>
    <row r="2187" spans="3:3" x14ac:dyDescent="0.25">
      <c r="C2187" s="2"/>
    </row>
    <row r="2188" spans="3:3" x14ac:dyDescent="0.25">
      <c r="C2188" s="2"/>
    </row>
    <row r="2189" spans="3:3" x14ac:dyDescent="0.25">
      <c r="C2189" s="2"/>
    </row>
    <row r="2190" spans="3:3" x14ac:dyDescent="0.25">
      <c r="C2190" s="2"/>
    </row>
    <row r="2191" spans="3:3" x14ac:dyDescent="0.25">
      <c r="C2191" s="2"/>
    </row>
    <row r="2192" spans="3:3" x14ac:dyDescent="0.25">
      <c r="C2192" s="2"/>
    </row>
    <row r="2193" spans="3:3" x14ac:dyDescent="0.25">
      <c r="C2193" s="2"/>
    </row>
    <row r="2194" spans="3:3" x14ac:dyDescent="0.25">
      <c r="C2194" s="2"/>
    </row>
    <row r="2195" spans="3:3" x14ac:dyDescent="0.25">
      <c r="C2195" s="2"/>
    </row>
    <row r="2196" spans="3:3" x14ac:dyDescent="0.25">
      <c r="C2196" s="2"/>
    </row>
    <row r="2197" spans="3:3" x14ac:dyDescent="0.25">
      <c r="C2197" s="2"/>
    </row>
    <row r="2198" spans="3:3" x14ac:dyDescent="0.25">
      <c r="C2198" s="2"/>
    </row>
    <row r="2199" spans="3:3" x14ac:dyDescent="0.25">
      <c r="C2199" s="2"/>
    </row>
    <row r="2200" spans="3:3" x14ac:dyDescent="0.25">
      <c r="C2200" s="2"/>
    </row>
    <row r="2201" spans="3:3" x14ac:dyDescent="0.25">
      <c r="C2201" s="2"/>
    </row>
    <row r="2202" spans="3:3" x14ac:dyDescent="0.25">
      <c r="C2202" s="2"/>
    </row>
    <row r="2203" spans="3:3" x14ac:dyDescent="0.25">
      <c r="C2203" s="2"/>
    </row>
    <row r="2204" spans="3:3" x14ac:dyDescent="0.25">
      <c r="C2204" s="2"/>
    </row>
    <row r="2205" spans="3:3" x14ac:dyDescent="0.25">
      <c r="C2205" s="2"/>
    </row>
    <row r="2206" spans="3:3" x14ac:dyDescent="0.25">
      <c r="C2206" s="2"/>
    </row>
    <row r="2207" spans="3:3" x14ac:dyDescent="0.25">
      <c r="C2207" s="2"/>
    </row>
    <row r="2208" spans="3:3" x14ac:dyDescent="0.25">
      <c r="C2208" s="2"/>
    </row>
    <row r="2209" spans="3:3" x14ac:dyDescent="0.25">
      <c r="C2209" s="2"/>
    </row>
    <row r="2210" spans="3:3" x14ac:dyDescent="0.25">
      <c r="C2210" s="2"/>
    </row>
    <row r="2211" spans="3:3" x14ac:dyDescent="0.25">
      <c r="C2211" s="2"/>
    </row>
    <row r="2212" spans="3:3" x14ac:dyDescent="0.25">
      <c r="C2212" s="2"/>
    </row>
    <row r="2213" spans="3:3" x14ac:dyDescent="0.25">
      <c r="C2213" s="2"/>
    </row>
    <row r="2214" spans="3:3" x14ac:dyDescent="0.25">
      <c r="C2214" s="2"/>
    </row>
    <row r="2215" spans="3:3" x14ac:dyDescent="0.25">
      <c r="C2215" s="2"/>
    </row>
    <row r="2216" spans="3:3" x14ac:dyDescent="0.25">
      <c r="C2216" s="2"/>
    </row>
    <row r="2217" spans="3:3" x14ac:dyDescent="0.25">
      <c r="C2217" s="2"/>
    </row>
    <row r="2218" spans="3:3" x14ac:dyDescent="0.25">
      <c r="C2218" s="2"/>
    </row>
    <row r="2219" spans="3:3" x14ac:dyDescent="0.25">
      <c r="C2219" s="2"/>
    </row>
    <row r="2220" spans="3:3" x14ac:dyDescent="0.25">
      <c r="C2220" s="2"/>
    </row>
    <row r="2221" spans="3:3" x14ac:dyDescent="0.25">
      <c r="C2221" s="2"/>
    </row>
    <row r="2222" spans="3:3" x14ac:dyDescent="0.25">
      <c r="C2222" s="2"/>
    </row>
    <row r="2223" spans="3:3" x14ac:dyDescent="0.25">
      <c r="C2223" s="2"/>
    </row>
    <row r="2224" spans="3:3" x14ac:dyDescent="0.25">
      <c r="C2224" s="2"/>
    </row>
    <row r="2225" spans="3:3" x14ac:dyDescent="0.25">
      <c r="C2225" s="2"/>
    </row>
    <row r="2226" spans="3:3" x14ac:dyDescent="0.25">
      <c r="C2226" s="2"/>
    </row>
    <row r="2227" spans="3:3" x14ac:dyDescent="0.25">
      <c r="C2227" s="2"/>
    </row>
    <row r="2228" spans="3:3" x14ac:dyDescent="0.25">
      <c r="C2228" s="2"/>
    </row>
    <row r="2229" spans="3:3" x14ac:dyDescent="0.25">
      <c r="C2229" s="2"/>
    </row>
    <row r="2230" spans="3:3" x14ac:dyDescent="0.25">
      <c r="C2230" s="2"/>
    </row>
    <row r="2231" spans="3:3" x14ac:dyDescent="0.25">
      <c r="C2231" s="2"/>
    </row>
    <row r="2232" spans="3:3" x14ac:dyDescent="0.25">
      <c r="C2232" s="2"/>
    </row>
    <row r="2233" spans="3:3" x14ac:dyDescent="0.25">
      <c r="C2233" s="2"/>
    </row>
    <row r="2234" spans="3:3" x14ac:dyDescent="0.25">
      <c r="C2234" s="2"/>
    </row>
    <row r="2235" spans="3:3" x14ac:dyDescent="0.25">
      <c r="C2235" s="2"/>
    </row>
    <row r="2236" spans="3:3" x14ac:dyDescent="0.25">
      <c r="C2236" s="2"/>
    </row>
    <row r="2237" spans="3:3" x14ac:dyDescent="0.25">
      <c r="C2237" s="2"/>
    </row>
    <row r="2238" spans="3:3" x14ac:dyDescent="0.25">
      <c r="C2238" s="2"/>
    </row>
    <row r="2239" spans="3:3" x14ac:dyDescent="0.25">
      <c r="C2239" s="2"/>
    </row>
    <row r="2240" spans="3:3" x14ac:dyDescent="0.25">
      <c r="C2240" s="2"/>
    </row>
    <row r="2241" spans="3:3" x14ac:dyDescent="0.25">
      <c r="C2241" s="2"/>
    </row>
    <row r="2242" spans="3:3" x14ac:dyDescent="0.25">
      <c r="C2242" s="2"/>
    </row>
    <row r="2243" spans="3:3" x14ac:dyDescent="0.25">
      <c r="C2243" s="2"/>
    </row>
    <row r="2244" spans="3:3" x14ac:dyDescent="0.25">
      <c r="C2244" s="2"/>
    </row>
    <row r="2245" spans="3:3" x14ac:dyDescent="0.25">
      <c r="C2245" s="2"/>
    </row>
    <row r="2246" spans="3:3" x14ac:dyDescent="0.25">
      <c r="C2246" s="2"/>
    </row>
    <row r="2247" spans="3:3" x14ac:dyDescent="0.25">
      <c r="C2247" s="2"/>
    </row>
    <row r="2248" spans="3:3" x14ac:dyDescent="0.25">
      <c r="C2248" s="2"/>
    </row>
    <row r="2249" spans="3:3" x14ac:dyDescent="0.25">
      <c r="C2249" s="2"/>
    </row>
    <row r="2250" spans="3:3" x14ac:dyDescent="0.25">
      <c r="C2250" s="2"/>
    </row>
    <row r="2251" spans="3:3" x14ac:dyDescent="0.25">
      <c r="C2251" s="2"/>
    </row>
    <row r="2252" spans="3:3" x14ac:dyDescent="0.25">
      <c r="C2252" s="2"/>
    </row>
    <row r="2253" spans="3:3" x14ac:dyDescent="0.25">
      <c r="C2253" s="2"/>
    </row>
    <row r="2254" spans="3:3" x14ac:dyDescent="0.25">
      <c r="C2254" s="2"/>
    </row>
    <row r="2255" spans="3:3" x14ac:dyDescent="0.25">
      <c r="C2255" s="2"/>
    </row>
    <row r="2256" spans="3:3" x14ac:dyDescent="0.25">
      <c r="C2256" s="2"/>
    </row>
    <row r="2257" spans="3:3" x14ac:dyDescent="0.25">
      <c r="C2257" s="2"/>
    </row>
    <row r="2258" spans="3:3" x14ac:dyDescent="0.25">
      <c r="C2258" s="2"/>
    </row>
    <row r="2259" spans="3:3" x14ac:dyDescent="0.25">
      <c r="C2259" s="2"/>
    </row>
    <row r="2260" spans="3:3" x14ac:dyDescent="0.25">
      <c r="C2260" s="2"/>
    </row>
    <row r="2261" spans="3:3" x14ac:dyDescent="0.25">
      <c r="C2261" s="2"/>
    </row>
    <row r="2262" spans="3:3" x14ac:dyDescent="0.25">
      <c r="C2262" s="2"/>
    </row>
    <row r="2263" spans="3:3" x14ac:dyDescent="0.25">
      <c r="C2263" s="2"/>
    </row>
    <row r="2264" spans="3:3" x14ac:dyDescent="0.25">
      <c r="C2264" s="2"/>
    </row>
    <row r="2265" spans="3:3" x14ac:dyDescent="0.25">
      <c r="C2265" s="2"/>
    </row>
    <row r="2266" spans="3:3" x14ac:dyDescent="0.25">
      <c r="C2266" s="2"/>
    </row>
    <row r="2267" spans="3:3" x14ac:dyDescent="0.25">
      <c r="C2267" s="2"/>
    </row>
    <row r="2268" spans="3:3" x14ac:dyDescent="0.25">
      <c r="C2268" s="2"/>
    </row>
    <row r="2269" spans="3:3" x14ac:dyDescent="0.25">
      <c r="C2269" s="2"/>
    </row>
    <row r="2270" spans="3:3" x14ac:dyDescent="0.25">
      <c r="C2270" s="2"/>
    </row>
    <row r="2271" spans="3:3" x14ac:dyDescent="0.25">
      <c r="C2271" s="2"/>
    </row>
    <row r="2272" spans="3:3" x14ac:dyDescent="0.25">
      <c r="C2272" s="2"/>
    </row>
    <row r="2273" spans="3:3" x14ac:dyDescent="0.25">
      <c r="C2273" s="2"/>
    </row>
    <row r="2274" spans="3:3" x14ac:dyDescent="0.25">
      <c r="C2274" s="2"/>
    </row>
    <row r="2275" spans="3:3" x14ac:dyDescent="0.25">
      <c r="C2275" s="2"/>
    </row>
    <row r="2276" spans="3:3" x14ac:dyDescent="0.25">
      <c r="C2276" s="2"/>
    </row>
    <row r="2277" spans="3:3" x14ac:dyDescent="0.25">
      <c r="C2277" s="2"/>
    </row>
    <row r="2278" spans="3:3" x14ac:dyDescent="0.25">
      <c r="C2278" s="2"/>
    </row>
    <row r="2279" spans="3:3" x14ac:dyDescent="0.25">
      <c r="C2279" s="2"/>
    </row>
    <row r="2280" spans="3:3" x14ac:dyDescent="0.25">
      <c r="C2280" s="2"/>
    </row>
    <row r="2281" spans="3:3" x14ac:dyDescent="0.25">
      <c r="C2281" s="2"/>
    </row>
    <row r="2282" spans="3:3" x14ac:dyDescent="0.25">
      <c r="C2282" s="2"/>
    </row>
    <row r="2283" spans="3:3" x14ac:dyDescent="0.25">
      <c r="C2283" s="2"/>
    </row>
    <row r="2284" spans="3:3" x14ac:dyDescent="0.25">
      <c r="C2284" s="2"/>
    </row>
    <row r="2285" spans="3:3" x14ac:dyDescent="0.25">
      <c r="C2285" s="2"/>
    </row>
    <row r="2286" spans="3:3" x14ac:dyDescent="0.25">
      <c r="C2286" s="2"/>
    </row>
    <row r="2287" spans="3:3" x14ac:dyDescent="0.25">
      <c r="C2287" s="2"/>
    </row>
    <row r="2288" spans="3:3" x14ac:dyDescent="0.25">
      <c r="C2288" s="2"/>
    </row>
    <row r="2289" spans="3:3" x14ac:dyDescent="0.25">
      <c r="C2289" s="2"/>
    </row>
    <row r="2290" spans="3:3" x14ac:dyDescent="0.25">
      <c r="C2290" s="2"/>
    </row>
    <row r="2291" spans="3:3" x14ac:dyDescent="0.25">
      <c r="C2291" s="2"/>
    </row>
    <row r="2292" spans="3:3" x14ac:dyDescent="0.25">
      <c r="C2292" s="2"/>
    </row>
    <row r="2293" spans="3:3" x14ac:dyDescent="0.25">
      <c r="C2293" s="2"/>
    </row>
    <row r="2294" spans="3:3" x14ac:dyDescent="0.25">
      <c r="C2294" s="2"/>
    </row>
    <row r="2295" spans="3:3" x14ac:dyDescent="0.25">
      <c r="C2295" s="2"/>
    </row>
    <row r="2296" spans="3:3" x14ac:dyDescent="0.25">
      <c r="C2296" s="2"/>
    </row>
    <row r="2297" spans="3:3" x14ac:dyDescent="0.25">
      <c r="C2297" s="2"/>
    </row>
    <row r="2298" spans="3:3" x14ac:dyDescent="0.25">
      <c r="C2298" s="2"/>
    </row>
    <row r="2299" spans="3:3" x14ac:dyDescent="0.25">
      <c r="C2299" s="2"/>
    </row>
    <row r="2300" spans="3:3" x14ac:dyDescent="0.25">
      <c r="C2300" s="2"/>
    </row>
    <row r="2301" spans="3:3" x14ac:dyDescent="0.25">
      <c r="C2301" s="2"/>
    </row>
    <row r="2302" spans="3:3" x14ac:dyDescent="0.25">
      <c r="C2302" s="2"/>
    </row>
    <row r="2303" spans="3:3" x14ac:dyDescent="0.25">
      <c r="C2303" s="2"/>
    </row>
    <row r="2304" spans="3:3" x14ac:dyDescent="0.25">
      <c r="C2304" s="2"/>
    </row>
    <row r="2305" spans="3:3" x14ac:dyDescent="0.25">
      <c r="C2305" s="2"/>
    </row>
    <row r="2306" spans="3:3" x14ac:dyDescent="0.25">
      <c r="C2306" s="2"/>
    </row>
    <row r="2307" spans="3:3" x14ac:dyDescent="0.25">
      <c r="C2307" s="2"/>
    </row>
    <row r="2308" spans="3:3" x14ac:dyDescent="0.25">
      <c r="C2308" s="2"/>
    </row>
    <row r="2309" spans="3:3" x14ac:dyDescent="0.25">
      <c r="C2309" s="2"/>
    </row>
    <row r="2310" spans="3:3" x14ac:dyDescent="0.25">
      <c r="C2310" s="2"/>
    </row>
    <row r="2311" spans="3:3" x14ac:dyDescent="0.25">
      <c r="C2311" s="2"/>
    </row>
    <row r="2312" spans="3:3" x14ac:dyDescent="0.25">
      <c r="C2312" s="2"/>
    </row>
    <row r="2313" spans="3:3" x14ac:dyDescent="0.25">
      <c r="C2313" s="2"/>
    </row>
    <row r="2314" spans="3:3" x14ac:dyDescent="0.25">
      <c r="C2314" s="2"/>
    </row>
    <row r="2315" spans="3:3" x14ac:dyDescent="0.25">
      <c r="C2315" s="2"/>
    </row>
    <row r="2316" spans="3:3" x14ac:dyDescent="0.25">
      <c r="C2316" s="2"/>
    </row>
    <row r="2317" spans="3:3" x14ac:dyDescent="0.25">
      <c r="C2317" s="2"/>
    </row>
    <row r="2318" spans="3:3" x14ac:dyDescent="0.25">
      <c r="C2318" s="2"/>
    </row>
    <row r="2319" spans="3:3" x14ac:dyDescent="0.25">
      <c r="C2319" s="2"/>
    </row>
    <row r="2320" spans="3:3" x14ac:dyDescent="0.25">
      <c r="C2320" s="2"/>
    </row>
    <row r="2321" spans="3:3" x14ac:dyDescent="0.25">
      <c r="C2321" s="2"/>
    </row>
    <row r="2322" spans="3:3" x14ac:dyDescent="0.25">
      <c r="C2322" s="2"/>
    </row>
    <row r="2323" spans="3:3" x14ac:dyDescent="0.25">
      <c r="C2323" s="2"/>
    </row>
    <row r="2324" spans="3:3" x14ac:dyDescent="0.25">
      <c r="C2324" s="2"/>
    </row>
    <row r="2325" spans="3:3" x14ac:dyDescent="0.25">
      <c r="C2325" s="2"/>
    </row>
    <row r="2326" spans="3:3" x14ac:dyDescent="0.25">
      <c r="C2326" s="2"/>
    </row>
    <row r="2327" spans="3:3" x14ac:dyDescent="0.25">
      <c r="C2327" s="2"/>
    </row>
    <row r="2328" spans="3:3" x14ac:dyDescent="0.25">
      <c r="C2328" s="2"/>
    </row>
    <row r="2329" spans="3:3" x14ac:dyDescent="0.25">
      <c r="C2329" s="2"/>
    </row>
    <row r="2330" spans="3:3" x14ac:dyDescent="0.25">
      <c r="C2330" s="2"/>
    </row>
    <row r="2331" spans="3:3" x14ac:dyDescent="0.25">
      <c r="C2331" s="2"/>
    </row>
    <row r="2332" spans="3:3" x14ac:dyDescent="0.25">
      <c r="C2332" s="2"/>
    </row>
    <row r="2333" spans="3:3" x14ac:dyDescent="0.25">
      <c r="C2333" s="2"/>
    </row>
  </sheetData>
  <mergeCells count="5">
    <mergeCell ref="A14:C14"/>
    <mergeCell ref="E14:H14"/>
    <mergeCell ref="A2:B2"/>
    <mergeCell ref="D2:E2"/>
    <mergeCell ref="G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T41"/>
  <sheetViews>
    <sheetView topLeftCell="A20" workbookViewId="0">
      <selection activeCell="A38" sqref="A38"/>
    </sheetView>
  </sheetViews>
  <sheetFormatPr defaultRowHeight="15" x14ac:dyDescent="0.25"/>
  <cols>
    <col min="1" max="1" width="22.28515625" bestFit="1" customWidth="1"/>
    <col min="2" max="2" width="16.28515625" customWidth="1"/>
    <col min="3" max="4" width="8.28515625" customWidth="1"/>
    <col min="5" max="5" width="11.5703125" bestFit="1" customWidth="1"/>
    <col min="6" max="6" width="9" customWidth="1"/>
    <col min="7" max="7" width="7.140625" bestFit="1" customWidth="1"/>
    <col min="8" max="8" width="8.7109375" customWidth="1"/>
    <col min="9" max="9" width="14.7109375" bestFit="1" customWidth="1"/>
    <col min="10" max="10" width="17.42578125" customWidth="1"/>
    <col min="11" max="12" width="15" bestFit="1" customWidth="1"/>
    <col min="13" max="13" width="11.5703125" bestFit="1" customWidth="1"/>
    <col min="14" max="14" width="16" customWidth="1"/>
    <col min="15" max="16" width="15" bestFit="1" customWidth="1"/>
    <col min="17" max="17" width="10" bestFit="1" customWidth="1"/>
    <col min="18" max="18" width="17.7109375" customWidth="1"/>
    <col min="19" max="19" width="15" bestFit="1" customWidth="1"/>
    <col min="20" max="20" width="19.28515625" customWidth="1"/>
  </cols>
  <sheetData>
    <row r="3" spans="1:20" x14ac:dyDescent="0.25">
      <c r="A3" s="4" t="s">
        <v>2351</v>
      </c>
      <c r="B3" s="4" t="s">
        <v>2336</v>
      </c>
    </row>
    <row r="4" spans="1:20" x14ac:dyDescent="0.25">
      <c r="B4" t="s">
        <v>11</v>
      </c>
      <c r="I4" t="s">
        <v>2352</v>
      </c>
      <c r="J4" t="s">
        <v>31</v>
      </c>
      <c r="Q4" t="s">
        <v>2353</v>
      </c>
      <c r="R4" t="s">
        <v>2334</v>
      </c>
    </row>
    <row r="5" spans="1:20" x14ac:dyDescent="0.25">
      <c r="A5" s="4" t="s">
        <v>2333</v>
      </c>
      <c r="B5" t="s">
        <v>2361</v>
      </c>
      <c r="C5" t="s">
        <v>2355</v>
      </c>
      <c r="D5" t="s">
        <v>2356</v>
      </c>
      <c r="E5" t="s">
        <v>2357</v>
      </c>
      <c r="F5" t="s">
        <v>2358</v>
      </c>
      <c r="G5" t="s">
        <v>2359</v>
      </c>
      <c r="H5" t="s">
        <v>2360</v>
      </c>
      <c r="J5" t="s">
        <v>2361</v>
      </c>
      <c r="K5" t="s">
        <v>2355</v>
      </c>
      <c r="L5" t="s">
        <v>2356</v>
      </c>
      <c r="M5" t="s">
        <v>2357</v>
      </c>
      <c r="N5" t="s">
        <v>2358</v>
      </c>
      <c r="O5" t="s">
        <v>2359</v>
      </c>
      <c r="P5" t="s">
        <v>2360</v>
      </c>
    </row>
    <row r="6" spans="1:20" x14ac:dyDescent="0.25">
      <c r="A6" s="5">
        <v>1</v>
      </c>
      <c r="B6">
        <v>126</v>
      </c>
      <c r="C6">
        <v>70</v>
      </c>
      <c r="D6">
        <v>69</v>
      </c>
      <c r="E6">
        <v>56</v>
      </c>
      <c r="F6">
        <v>94</v>
      </c>
      <c r="G6">
        <v>164</v>
      </c>
      <c r="H6">
        <v>218</v>
      </c>
      <c r="I6">
        <v>797</v>
      </c>
      <c r="J6">
        <v>18</v>
      </c>
      <c r="K6">
        <v>5</v>
      </c>
      <c r="L6">
        <v>3</v>
      </c>
      <c r="N6">
        <v>4</v>
      </c>
      <c r="O6">
        <v>37</v>
      </c>
      <c r="P6">
        <v>57</v>
      </c>
      <c r="Q6">
        <v>124</v>
      </c>
      <c r="R6">
        <v>921</v>
      </c>
    </row>
    <row r="7" spans="1:20" x14ac:dyDescent="0.25">
      <c r="A7" s="5">
        <v>2</v>
      </c>
      <c r="B7">
        <v>127</v>
      </c>
      <c r="C7">
        <v>58</v>
      </c>
      <c r="D7">
        <v>50</v>
      </c>
      <c r="E7">
        <v>62</v>
      </c>
      <c r="F7">
        <v>53</v>
      </c>
      <c r="G7">
        <v>132</v>
      </c>
      <c r="H7">
        <v>162</v>
      </c>
      <c r="I7">
        <v>644</v>
      </c>
      <c r="J7">
        <v>19</v>
      </c>
      <c r="K7">
        <v>4</v>
      </c>
      <c r="M7">
        <v>3</v>
      </c>
      <c r="N7">
        <v>2</v>
      </c>
      <c r="O7">
        <v>25</v>
      </c>
      <c r="P7">
        <v>49</v>
      </c>
      <c r="Q7">
        <v>102</v>
      </c>
      <c r="R7">
        <v>746</v>
      </c>
    </row>
    <row r="8" spans="1:20" x14ac:dyDescent="0.25">
      <c r="A8" s="5">
        <v>3</v>
      </c>
      <c r="B8">
        <v>102</v>
      </c>
      <c r="C8">
        <v>44</v>
      </c>
      <c r="D8">
        <v>46</v>
      </c>
      <c r="E8">
        <v>54</v>
      </c>
      <c r="F8">
        <v>63</v>
      </c>
      <c r="G8">
        <v>101</v>
      </c>
      <c r="H8">
        <v>151</v>
      </c>
      <c r="I8">
        <v>561</v>
      </c>
      <c r="J8">
        <v>20</v>
      </c>
      <c r="K8">
        <v>2</v>
      </c>
      <c r="L8">
        <v>2</v>
      </c>
      <c r="M8">
        <v>4</v>
      </c>
      <c r="N8">
        <v>3</v>
      </c>
      <c r="O8">
        <v>22</v>
      </c>
      <c r="P8">
        <v>39</v>
      </c>
      <c r="Q8">
        <v>92</v>
      </c>
      <c r="R8">
        <v>653</v>
      </c>
    </row>
    <row r="9" spans="1:20" x14ac:dyDescent="0.25">
      <c r="A9" s="5" t="s">
        <v>2334</v>
      </c>
      <c r="B9">
        <v>355</v>
      </c>
      <c r="C9">
        <v>172</v>
      </c>
      <c r="D9">
        <v>165</v>
      </c>
      <c r="E9">
        <v>172</v>
      </c>
      <c r="F9">
        <v>210</v>
      </c>
      <c r="G9">
        <v>397</v>
      </c>
      <c r="H9">
        <v>531</v>
      </c>
      <c r="I9">
        <v>2002</v>
      </c>
      <c r="J9">
        <v>57</v>
      </c>
      <c r="K9">
        <v>11</v>
      </c>
      <c r="L9">
        <v>5</v>
      </c>
      <c r="M9">
        <v>7</v>
      </c>
      <c r="N9">
        <v>9</v>
      </c>
      <c r="O9">
        <v>84</v>
      </c>
      <c r="P9">
        <v>145</v>
      </c>
      <c r="Q9">
        <v>318</v>
      </c>
      <c r="R9">
        <v>2320</v>
      </c>
    </row>
    <row r="11" spans="1:20" x14ac:dyDescent="0.25">
      <c r="J11" s="31" t="s">
        <v>2415</v>
      </c>
      <c r="K11" s="31"/>
      <c r="L11" s="31"/>
      <c r="N11" s="31" t="s">
        <v>2416</v>
      </c>
      <c r="O11" s="31"/>
      <c r="P11" s="31"/>
      <c r="R11" s="31" t="s">
        <v>2417</v>
      </c>
      <c r="S11" s="31"/>
      <c r="T11" s="31"/>
    </row>
    <row r="12" spans="1:20" x14ac:dyDescent="0.25">
      <c r="A12" s="25" t="s">
        <v>2333</v>
      </c>
      <c r="B12" s="25" t="s">
        <v>2361</v>
      </c>
      <c r="C12" s="25" t="s">
        <v>2355</v>
      </c>
      <c r="D12" s="25" t="s">
        <v>2356</v>
      </c>
      <c r="E12" s="25" t="s">
        <v>2357</v>
      </c>
      <c r="F12" s="25" t="s">
        <v>2358</v>
      </c>
      <c r="G12" s="25" t="s">
        <v>2359</v>
      </c>
      <c r="H12" s="25" t="s">
        <v>2360</v>
      </c>
    </row>
    <row r="13" spans="1:20" x14ac:dyDescent="0.25">
      <c r="A13" s="26" t="s">
        <v>2409</v>
      </c>
      <c r="B13" s="27">
        <f>J6/(J6+B6)</f>
        <v>0.125</v>
      </c>
      <c r="C13" s="27">
        <f>K6/(K6+C6)</f>
        <v>6.6666666666666666E-2</v>
      </c>
      <c r="D13" s="27">
        <f t="shared" ref="D13:G13" si="0">L6/(L6+D6)</f>
        <v>4.1666666666666664E-2</v>
      </c>
      <c r="E13" s="27">
        <f t="shared" si="0"/>
        <v>0</v>
      </c>
      <c r="F13" s="27">
        <f t="shared" si="0"/>
        <v>4.0816326530612242E-2</v>
      </c>
      <c r="G13" s="27">
        <f t="shared" si="0"/>
        <v>0.18407960199004975</v>
      </c>
      <c r="H13" s="27">
        <f>P6/(P6+H6)</f>
        <v>0.20727272727272728</v>
      </c>
      <c r="J13" t="s">
        <v>2337</v>
      </c>
      <c r="N13" t="s">
        <v>2337</v>
      </c>
      <c r="R13" t="s">
        <v>2337</v>
      </c>
    </row>
    <row r="14" spans="1:20" ht="15.75" thickBot="1" x14ac:dyDescent="0.3">
      <c r="A14" s="26" t="s">
        <v>2410</v>
      </c>
      <c r="B14" s="27">
        <f>J7/(J7+B7)</f>
        <v>0.13013698630136986</v>
      </c>
      <c r="C14" s="27">
        <f t="shared" ref="C14:H14" si="1">K7/(K7+C7)</f>
        <v>6.4516129032258063E-2</v>
      </c>
      <c r="D14" s="27">
        <f t="shared" si="1"/>
        <v>0</v>
      </c>
      <c r="E14" s="27">
        <f t="shared" si="1"/>
        <v>4.6153846153846156E-2</v>
      </c>
      <c r="F14" s="27">
        <f t="shared" si="1"/>
        <v>3.6363636363636362E-2</v>
      </c>
      <c r="G14" s="27">
        <f t="shared" si="1"/>
        <v>0.15923566878980891</v>
      </c>
      <c r="H14" s="27">
        <f t="shared" si="1"/>
        <v>0.23222748815165878</v>
      </c>
    </row>
    <row r="15" spans="1:20" x14ac:dyDescent="0.25">
      <c r="A15" s="26" t="s">
        <v>2411</v>
      </c>
      <c r="B15" s="27">
        <f>J8/(J8+B8)</f>
        <v>0.16393442622950818</v>
      </c>
      <c r="C15" s="27">
        <f t="shared" ref="C15" si="2">K8/(K8+C8)</f>
        <v>4.3478260869565216E-2</v>
      </c>
      <c r="D15" s="27">
        <f t="shared" ref="D15" si="3">L8/(L8+D8)</f>
        <v>4.1666666666666664E-2</v>
      </c>
      <c r="E15" s="27">
        <f>M8/(M8+E8)</f>
        <v>6.8965517241379309E-2</v>
      </c>
      <c r="F15" s="27">
        <f t="shared" ref="F15" si="4">N8/(N8+F8)</f>
        <v>4.5454545454545456E-2</v>
      </c>
      <c r="G15" s="27">
        <f t="shared" ref="G15" si="5">O8/(O8+G8)</f>
        <v>0.17886178861788618</v>
      </c>
      <c r="H15" s="27">
        <f t="shared" ref="H15" si="6">P8/(P8+H8)</f>
        <v>0.20526315789473684</v>
      </c>
      <c r="J15" s="10"/>
      <c r="K15" s="10" t="s">
        <v>2412</v>
      </c>
      <c r="L15" s="10" t="s">
        <v>2413</v>
      </c>
      <c r="N15" s="10"/>
      <c r="O15" s="10" t="s">
        <v>2412</v>
      </c>
      <c r="P15" s="10" t="s">
        <v>2414</v>
      </c>
      <c r="R15" s="10"/>
      <c r="S15" s="10" t="s">
        <v>2413</v>
      </c>
      <c r="T15" s="10" t="s">
        <v>2414</v>
      </c>
    </row>
    <row r="16" spans="1:20" x14ac:dyDescent="0.25">
      <c r="J16" t="s">
        <v>2338</v>
      </c>
      <c r="K16">
        <v>9.5071712732388944E-2</v>
      </c>
      <c r="L16">
        <v>9.5519107827511149E-2</v>
      </c>
      <c r="N16" t="s">
        <v>2338</v>
      </c>
      <c r="O16">
        <v>9.5071712732388944E-2</v>
      </c>
      <c r="P16">
        <v>0.10680348042489826</v>
      </c>
      <c r="R16" t="s">
        <v>2338</v>
      </c>
      <c r="S16">
        <v>9.5519107827511149E-2</v>
      </c>
      <c r="T16">
        <v>0.10680348042489826</v>
      </c>
    </row>
    <row r="17" spans="1:20" x14ac:dyDescent="0.25">
      <c r="J17" t="s">
        <v>2339</v>
      </c>
      <c r="K17">
        <v>6.1747329123015698E-3</v>
      </c>
      <c r="L17">
        <v>6.6614604033850347E-3</v>
      </c>
      <c r="N17" t="s">
        <v>2339</v>
      </c>
      <c r="O17">
        <v>6.1747329123015698E-3</v>
      </c>
      <c r="P17">
        <v>5.2664906756348618E-3</v>
      </c>
      <c r="R17" t="s">
        <v>2339</v>
      </c>
      <c r="S17">
        <v>6.6614604033850347E-3</v>
      </c>
      <c r="T17">
        <v>5.2664906756348618E-3</v>
      </c>
    </row>
    <row r="18" spans="1:20" x14ac:dyDescent="0.25">
      <c r="J18" t="s">
        <v>2340</v>
      </c>
      <c r="K18">
        <v>7</v>
      </c>
      <c r="L18">
        <v>7</v>
      </c>
      <c r="N18" t="s">
        <v>2340</v>
      </c>
      <c r="O18">
        <v>7</v>
      </c>
      <c r="P18">
        <v>7</v>
      </c>
      <c r="R18" t="s">
        <v>2340</v>
      </c>
      <c r="S18">
        <v>7</v>
      </c>
      <c r="T18">
        <v>7</v>
      </c>
    </row>
    <row r="19" spans="1:20" x14ac:dyDescent="0.25">
      <c r="A19" t="s">
        <v>2438</v>
      </c>
      <c r="J19" t="s">
        <v>2341</v>
      </c>
      <c r="K19">
        <v>0</v>
      </c>
      <c r="N19" t="s">
        <v>2341</v>
      </c>
      <c r="O19">
        <v>0</v>
      </c>
      <c r="R19" t="s">
        <v>2341</v>
      </c>
      <c r="S19">
        <v>0</v>
      </c>
    </row>
    <row r="20" spans="1:20" ht="15.75" thickBot="1" x14ac:dyDescent="0.3">
      <c r="J20" t="s">
        <v>2342</v>
      </c>
      <c r="K20">
        <v>12</v>
      </c>
      <c r="N20" t="s">
        <v>2342</v>
      </c>
      <c r="O20">
        <v>12</v>
      </c>
      <c r="R20" t="s">
        <v>2342</v>
      </c>
      <c r="S20">
        <v>12</v>
      </c>
    </row>
    <row r="21" spans="1:20" x14ac:dyDescent="0.25">
      <c r="A21" s="36" t="s">
        <v>2439</v>
      </c>
      <c r="B21" s="36" t="s">
        <v>2440</v>
      </c>
      <c r="C21" s="36" t="s">
        <v>2441</v>
      </c>
      <c r="D21" s="36" t="s">
        <v>2442</v>
      </c>
      <c r="E21" s="36" t="s">
        <v>2339</v>
      </c>
      <c r="J21" t="s">
        <v>2343</v>
      </c>
      <c r="K21">
        <v>-1.0447734171213452E-2</v>
      </c>
      <c r="N21" t="s">
        <v>2343</v>
      </c>
      <c r="O21">
        <v>-0.29018585445696343</v>
      </c>
      <c r="R21" t="s">
        <v>2343</v>
      </c>
      <c r="S21">
        <v>-0.27336537997772065</v>
      </c>
    </row>
    <row r="22" spans="1:20" x14ac:dyDescent="0.25">
      <c r="A22" s="34" t="s">
        <v>2348</v>
      </c>
      <c r="B22" s="34">
        <v>7</v>
      </c>
      <c r="C22" s="34">
        <v>0.66550198912672265</v>
      </c>
      <c r="D22" s="34">
        <v>9.5071712732388944E-2</v>
      </c>
      <c r="E22" s="34">
        <v>6.1747329123015698E-3</v>
      </c>
      <c r="J22" t="s">
        <v>2344</v>
      </c>
      <c r="K22">
        <v>0.49591787588209141</v>
      </c>
      <c r="N22" t="s">
        <v>2344</v>
      </c>
      <c r="O22">
        <v>0.38831381685048949</v>
      </c>
      <c r="R22" t="s">
        <v>2344</v>
      </c>
      <c r="S22">
        <v>0.39461017975899138</v>
      </c>
    </row>
    <row r="23" spans="1:20" x14ac:dyDescent="0.25">
      <c r="A23" s="34" t="s">
        <v>2349</v>
      </c>
      <c r="B23" s="34">
        <v>7</v>
      </c>
      <c r="C23" s="34">
        <v>0.66863375479257803</v>
      </c>
      <c r="D23" s="34">
        <v>9.5519107827511149E-2</v>
      </c>
      <c r="E23" s="34">
        <v>6.6614604033850347E-3</v>
      </c>
      <c r="J23" t="s">
        <v>2345</v>
      </c>
      <c r="K23">
        <v>1.7822875556493194</v>
      </c>
      <c r="N23" t="s">
        <v>2345</v>
      </c>
      <c r="O23">
        <v>1.7822875556493194</v>
      </c>
      <c r="R23" t="s">
        <v>2345</v>
      </c>
      <c r="S23">
        <v>1.7822875556493194</v>
      </c>
    </row>
    <row r="24" spans="1:20" x14ac:dyDescent="0.25">
      <c r="A24" s="34" t="s">
        <v>2350</v>
      </c>
      <c r="B24" s="34">
        <v>7</v>
      </c>
      <c r="C24" s="34">
        <v>0.7476243629742878</v>
      </c>
      <c r="D24" s="34">
        <v>0.10680348042489826</v>
      </c>
      <c r="E24" s="34">
        <v>5.2664906756348618E-3</v>
      </c>
      <c r="J24" t="s">
        <v>2346</v>
      </c>
      <c r="K24">
        <v>0.99183575176418282</v>
      </c>
      <c r="N24" t="s">
        <v>2346</v>
      </c>
      <c r="O24">
        <v>0.77662763370097898</v>
      </c>
      <c r="R24" t="s">
        <v>2346</v>
      </c>
      <c r="S24">
        <v>0.78922035951798275</v>
      </c>
    </row>
    <row r="25" spans="1:20" ht="15.75" thickBot="1" x14ac:dyDescent="0.3">
      <c r="A25" s="34"/>
      <c r="B25" s="34"/>
      <c r="C25" s="34"/>
      <c r="D25" s="34"/>
      <c r="E25" s="34"/>
      <c r="J25" s="9" t="s">
        <v>2347</v>
      </c>
      <c r="K25" s="9">
        <v>2.1788128296672284</v>
      </c>
      <c r="L25" s="9"/>
      <c r="N25" s="9" t="s">
        <v>2347</v>
      </c>
      <c r="O25" s="9">
        <v>2.1788128296672284</v>
      </c>
      <c r="P25" s="9"/>
      <c r="R25" s="9" t="s">
        <v>2347</v>
      </c>
      <c r="S25" s="9">
        <v>2.1788128296672284</v>
      </c>
      <c r="T25" s="9"/>
    </row>
    <row r="26" spans="1:20" x14ac:dyDescent="0.25">
      <c r="A26" s="34" t="s">
        <v>2361</v>
      </c>
      <c r="B26" s="34">
        <v>3</v>
      </c>
      <c r="C26" s="34">
        <v>0.41907141253087798</v>
      </c>
      <c r="D26" s="34">
        <v>0.13969047084362599</v>
      </c>
      <c r="E26" s="34">
        <v>4.4742418662960942E-4</v>
      </c>
    </row>
    <row r="27" spans="1:20" x14ac:dyDescent="0.25">
      <c r="A27" s="34" t="s">
        <v>2355</v>
      </c>
      <c r="B27" s="34">
        <v>3</v>
      </c>
      <c r="C27" s="34">
        <v>0.17466105656848993</v>
      </c>
      <c r="D27" s="34">
        <v>5.8220352189496644E-2</v>
      </c>
      <c r="E27" s="34">
        <v>1.6415314539315173E-4</v>
      </c>
    </row>
    <row r="28" spans="1:20" x14ac:dyDescent="0.25">
      <c r="A28" s="34" t="s">
        <v>2356</v>
      </c>
      <c r="B28" s="34">
        <v>3</v>
      </c>
      <c r="C28" s="34">
        <v>8.3333333333333329E-2</v>
      </c>
      <c r="D28" s="34">
        <v>2.7777777777777776E-2</v>
      </c>
      <c r="E28" s="34">
        <v>5.7870370370370367E-4</v>
      </c>
    </row>
    <row r="29" spans="1:20" x14ac:dyDescent="0.25">
      <c r="A29" s="34" t="s">
        <v>2357</v>
      </c>
      <c r="B29" s="34">
        <v>3</v>
      </c>
      <c r="C29" s="34">
        <v>0.11511936339522547</v>
      </c>
      <c r="D29" s="34">
        <v>3.8373121131741822E-2</v>
      </c>
      <c r="E29" s="34">
        <v>1.2344654034949468E-3</v>
      </c>
    </row>
    <row r="30" spans="1:20" x14ac:dyDescent="0.25">
      <c r="A30" s="34" t="s">
        <v>2358</v>
      </c>
      <c r="B30" s="34">
        <v>3</v>
      </c>
      <c r="C30" s="34">
        <v>0.12263450834879407</v>
      </c>
      <c r="D30" s="34">
        <v>4.0878169449598024E-2</v>
      </c>
      <c r="E30" s="34">
        <v>2.0664025434764914E-5</v>
      </c>
    </row>
    <row r="31" spans="1:20" x14ac:dyDescent="0.25">
      <c r="A31" s="34" t="s">
        <v>2359</v>
      </c>
      <c r="B31" s="34">
        <v>3</v>
      </c>
      <c r="C31" s="34">
        <v>0.52217705939774484</v>
      </c>
      <c r="D31" s="34">
        <v>0.17405901979924829</v>
      </c>
      <c r="E31" s="34">
        <v>1.7160519545846757E-4</v>
      </c>
    </row>
    <row r="32" spans="1:20" ht="15.75" thickBot="1" x14ac:dyDescent="0.3">
      <c r="A32" s="35" t="s">
        <v>2360</v>
      </c>
      <c r="B32" s="35">
        <v>3</v>
      </c>
      <c r="C32" s="35">
        <v>0.64476337331912292</v>
      </c>
      <c r="D32" s="35">
        <v>0.21492112443970765</v>
      </c>
      <c r="E32" s="35">
        <v>2.2564226096899383E-4</v>
      </c>
    </row>
    <row r="35" spans="1:7" ht="15.75" thickBot="1" x14ac:dyDescent="0.3">
      <c r="A35" t="s">
        <v>2443</v>
      </c>
    </row>
    <row r="36" spans="1:7" x14ac:dyDescent="0.25">
      <c r="A36" s="36" t="s">
        <v>2444</v>
      </c>
      <c r="B36" s="36" t="s">
        <v>2445</v>
      </c>
      <c r="C36" s="36" t="s">
        <v>2342</v>
      </c>
      <c r="D36" s="36" t="s">
        <v>2446</v>
      </c>
      <c r="E36" s="36" t="s">
        <v>2447</v>
      </c>
      <c r="F36" s="36" t="s">
        <v>2448</v>
      </c>
      <c r="G36" s="36" t="s">
        <v>2449</v>
      </c>
    </row>
    <row r="37" spans="1:7" x14ac:dyDescent="0.25">
      <c r="A37" s="34" t="s">
        <v>2462</v>
      </c>
      <c r="B37" s="34">
        <v>6.1873373445056612E-4</v>
      </c>
      <c r="C37" s="34">
        <v>2</v>
      </c>
      <c r="D37" s="34">
        <v>3.0936686722528306E-4</v>
      </c>
      <c r="E37" s="34">
        <v>0.73272322993625305</v>
      </c>
      <c r="F37" s="34">
        <v>0.50091372518701494</v>
      </c>
      <c r="G37" s="34">
        <v>3.8852938346523942</v>
      </c>
    </row>
    <row r="38" spans="1:7" x14ac:dyDescent="0.25">
      <c r="A38" s="34" t="s">
        <v>2463</v>
      </c>
      <c r="B38" s="34">
        <v>0.10354952184021206</v>
      </c>
      <c r="C38" s="34">
        <v>6</v>
      </c>
      <c r="D38" s="34">
        <v>1.7258253640035342E-2</v>
      </c>
      <c r="E38" s="34">
        <v>40.875493434716255</v>
      </c>
      <c r="F38" s="34">
        <v>2.6586236737907158E-7</v>
      </c>
      <c r="G38" s="34">
        <v>2.996120377517109</v>
      </c>
    </row>
    <row r="39" spans="1:7" x14ac:dyDescent="0.25">
      <c r="A39" s="34" t="s">
        <v>2450</v>
      </c>
      <c r="B39" s="34">
        <v>5.0665821077166828E-3</v>
      </c>
      <c r="C39" s="34">
        <v>12</v>
      </c>
      <c r="D39" s="34">
        <v>4.2221517564305688E-4</v>
      </c>
      <c r="E39" s="34"/>
      <c r="F39" s="34"/>
      <c r="G39" s="34"/>
    </row>
    <row r="40" spans="1:7" x14ac:dyDescent="0.25">
      <c r="A40" s="34"/>
      <c r="B40" s="34"/>
      <c r="C40" s="34"/>
      <c r="D40" s="34"/>
      <c r="E40" s="34"/>
      <c r="F40" s="34"/>
      <c r="G40" s="34"/>
    </row>
    <row r="41" spans="1:7" ht="15.75" thickBot="1" x14ac:dyDescent="0.3">
      <c r="A41" s="35" t="s">
        <v>2451</v>
      </c>
      <c r="B41" s="35">
        <v>0.10923483768237931</v>
      </c>
      <c r="C41" s="35">
        <v>20</v>
      </c>
      <c r="D41" s="35"/>
      <c r="E41" s="35"/>
      <c r="F41" s="35"/>
      <c r="G41" s="35"/>
    </row>
  </sheetData>
  <mergeCells count="3">
    <mergeCell ref="J11:L11"/>
    <mergeCell ref="N11:P11"/>
    <mergeCell ref="R11:T11"/>
  </mergeCells>
  <pageMargins left="0.7" right="0.7" top="0.75" bottom="0.75" header="0.3" footer="0.3"/>
  <pageSetup orientation="portrait" horizontalDpi="4294967292" verticalDpi="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I38"/>
  <sheetViews>
    <sheetView topLeftCell="A20" workbookViewId="0">
      <selection activeCell="E44" sqref="E44"/>
    </sheetView>
  </sheetViews>
  <sheetFormatPr defaultRowHeight="15" x14ac:dyDescent="0.25"/>
  <cols>
    <col min="1" max="1" width="13.140625" bestFit="1" customWidth="1"/>
    <col min="2" max="2" width="16.28515625" bestFit="1" customWidth="1"/>
    <col min="3" max="4" width="8.28515625" bestFit="1" customWidth="1"/>
    <col min="5" max="5" width="11.5703125" bestFit="1" customWidth="1"/>
    <col min="6" max="6" width="9" bestFit="1" customWidth="1"/>
    <col min="7" max="7" width="6.42578125" bestFit="1" customWidth="1"/>
    <col min="8" max="8" width="8.7109375" bestFit="1" customWidth="1"/>
    <col min="9" max="9" width="11.28515625" bestFit="1" customWidth="1"/>
  </cols>
  <sheetData>
    <row r="3" spans="1:2" x14ac:dyDescent="0.25">
      <c r="A3" s="4" t="s">
        <v>2333</v>
      </c>
      <c r="B3" t="s">
        <v>2374</v>
      </c>
    </row>
    <row r="4" spans="1:2" x14ac:dyDescent="0.25">
      <c r="A4" s="5" t="s">
        <v>2355</v>
      </c>
      <c r="B4">
        <v>13271</v>
      </c>
    </row>
    <row r="5" spans="1:2" x14ac:dyDescent="0.25">
      <c r="A5" s="5" t="s">
        <v>2357</v>
      </c>
      <c r="B5">
        <v>12385</v>
      </c>
    </row>
    <row r="6" spans="1:2" x14ac:dyDescent="0.25">
      <c r="A6" s="5" t="s">
        <v>2334</v>
      </c>
      <c r="B6">
        <v>25656</v>
      </c>
    </row>
    <row r="21" spans="1:9" x14ac:dyDescent="0.25">
      <c r="A21" s="4" t="s">
        <v>2374</v>
      </c>
      <c r="B21" s="4" t="s">
        <v>2336</v>
      </c>
    </row>
    <row r="22" spans="1:9" x14ac:dyDescent="0.25">
      <c r="A22" s="4" t="s">
        <v>2333</v>
      </c>
      <c r="B22" t="s">
        <v>2361</v>
      </c>
      <c r="C22" t="s">
        <v>2355</v>
      </c>
      <c r="D22" t="s">
        <v>2356</v>
      </c>
      <c r="E22" t="s">
        <v>2357</v>
      </c>
      <c r="F22" t="s">
        <v>2358</v>
      </c>
      <c r="G22" t="s">
        <v>2359</v>
      </c>
      <c r="H22" t="s">
        <v>2360</v>
      </c>
      <c r="I22" t="s">
        <v>2334</v>
      </c>
    </row>
    <row r="23" spans="1:9" x14ac:dyDescent="0.25">
      <c r="A23" s="5">
        <v>1</v>
      </c>
      <c r="B23">
        <v>9344</v>
      </c>
      <c r="C23">
        <v>6261</v>
      </c>
      <c r="D23">
        <v>5223</v>
      </c>
      <c r="E23">
        <v>3663</v>
      </c>
      <c r="F23">
        <v>6574</v>
      </c>
      <c r="G23">
        <v>12832</v>
      </c>
      <c r="H23">
        <v>18100</v>
      </c>
      <c r="I23">
        <v>61997</v>
      </c>
    </row>
    <row r="24" spans="1:9" x14ac:dyDescent="0.25">
      <c r="A24" s="5">
        <v>2</v>
      </c>
      <c r="B24">
        <v>9214</v>
      </c>
      <c r="C24">
        <v>4021</v>
      </c>
      <c r="D24">
        <v>3225</v>
      </c>
      <c r="E24">
        <v>4435</v>
      </c>
      <c r="F24">
        <v>3892</v>
      </c>
      <c r="G24">
        <v>10899</v>
      </c>
      <c r="H24">
        <v>13515</v>
      </c>
      <c r="I24">
        <v>49201</v>
      </c>
    </row>
    <row r="25" spans="1:9" x14ac:dyDescent="0.25">
      <c r="A25" s="5">
        <v>3</v>
      </c>
      <c r="B25">
        <v>7368</v>
      </c>
      <c r="C25">
        <v>2989</v>
      </c>
      <c r="D25">
        <v>3234</v>
      </c>
      <c r="E25">
        <v>4287</v>
      </c>
      <c r="F25">
        <v>4338</v>
      </c>
      <c r="G25">
        <v>7887</v>
      </c>
      <c r="H25">
        <v>12651</v>
      </c>
      <c r="I25">
        <v>42754</v>
      </c>
    </row>
    <row r="26" spans="1:9" x14ac:dyDescent="0.25">
      <c r="A26" s="5" t="s">
        <v>2334</v>
      </c>
      <c r="B26">
        <v>25926</v>
      </c>
      <c r="C26">
        <v>13271</v>
      </c>
      <c r="D26">
        <v>11682</v>
      </c>
      <c r="E26">
        <v>12385</v>
      </c>
      <c r="F26">
        <v>14804</v>
      </c>
      <c r="G26">
        <v>31618</v>
      </c>
      <c r="H26">
        <v>44266</v>
      </c>
      <c r="I26">
        <v>153952</v>
      </c>
    </row>
    <row r="31" spans="1:9" x14ac:dyDescent="0.25">
      <c r="A31" t="s">
        <v>2333</v>
      </c>
      <c r="B31" t="s">
        <v>2374</v>
      </c>
    </row>
    <row r="32" spans="1:9" x14ac:dyDescent="0.25">
      <c r="A32" s="28">
        <v>1</v>
      </c>
      <c r="B32">
        <v>61997</v>
      </c>
    </row>
    <row r="33" spans="1:9" x14ac:dyDescent="0.25">
      <c r="A33" s="28">
        <v>2</v>
      </c>
      <c r="B33">
        <v>49201</v>
      </c>
    </row>
    <row r="34" spans="1:9" x14ac:dyDescent="0.25">
      <c r="A34" s="28">
        <v>3</v>
      </c>
      <c r="B34">
        <v>42754</v>
      </c>
    </row>
    <row r="35" spans="1:9" x14ac:dyDescent="0.25">
      <c r="C35" s="6" t="s">
        <v>2355</v>
      </c>
      <c r="D35" s="6" t="s">
        <v>2356</v>
      </c>
      <c r="E35" s="6" t="s">
        <v>2357</v>
      </c>
      <c r="F35" s="6" t="s">
        <v>2358</v>
      </c>
      <c r="G35" s="6" t="s">
        <v>2359</v>
      </c>
      <c r="H35" s="6" t="s">
        <v>2360</v>
      </c>
      <c r="I35" s="6" t="s">
        <v>2361</v>
      </c>
    </row>
    <row r="36" spans="1:9" x14ac:dyDescent="0.25">
      <c r="C36">
        <v>6261</v>
      </c>
      <c r="D36">
        <v>5223</v>
      </c>
      <c r="E36">
        <v>3663</v>
      </c>
      <c r="F36">
        <v>6574</v>
      </c>
      <c r="G36">
        <v>12832</v>
      </c>
      <c r="H36">
        <v>18100</v>
      </c>
      <c r="I36">
        <v>9344</v>
      </c>
    </row>
    <row r="37" spans="1:9" x14ac:dyDescent="0.25">
      <c r="C37">
        <v>4021</v>
      </c>
      <c r="D37">
        <v>3225</v>
      </c>
      <c r="E37">
        <v>4435</v>
      </c>
      <c r="F37">
        <v>3892</v>
      </c>
      <c r="G37">
        <v>10899</v>
      </c>
      <c r="H37">
        <v>13515</v>
      </c>
      <c r="I37">
        <v>9214</v>
      </c>
    </row>
    <row r="38" spans="1:9" x14ac:dyDescent="0.25">
      <c r="C38">
        <v>2989</v>
      </c>
      <c r="D38">
        <v>3234</v>
      </c>
      <c r="E38">
        <v>4287</v>
      </c>
      <c r="F38">
        <v>4338</v>
      </c>
      <c r="G38">
        <v>7887</v>
      </c>
      <c r="H38">
        <v>12651</v>
      </c>
      <c r="I38">
        <v>7368</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263C8-663F-42F7-9CF8-386C590A139A}">
  <dimension ref="A3:N14"/>
  <sheetViews>
    <sheetView workbookViewId="0">
      <selection activeCell="K3" sqref="K3:N7"/>
    </sheetView>
  </sheetViews>
  <sheetFormatPr defaultRowHeight="15" x14ac:dyDescent="0.25"/>
  <cols>
    <col min="1" max="1" width="20.28515625" bestFit="1" customWidth="1"/>
    <col min="2" max="2" width="16.28515625" bestFit="1" customWidth="1"/>
    <col min="3" max="3" width="5.140625" bestFit="1" customWidth="1"/>
    <col min="4" max="4" width="15.140625" bestFit="1" customWidth="1"/>
    <col min="5" max="5" width="11" bestFit="1" customWidth="1"/>
    <col min="6" max="6" width="5.140625" bestFit="1" customWidth="1"/>
    <col min="7" max="7" width="14.140625" bestFit="1" customWidth="1"/>
    <col min="8" max="8" width="11.28515625" bestFit="1" customWidth="1"/>
    <col min="11" max="11" width="36.5703125" bestFit="1" customWidth="1"/>
  </cols>
  <sheetData>
    <row r="3" spans="1:14" x14ac:dyDescent="0.25">
      <c r="A3" s="4" t="s">
        <v>2351</v>
      </c>
      <c r="B3" s="4" t="s">
        <v>2336</v>
      </c>
      <c r="K3" s="26"/>
      <c r="L3" s="26" t="s">
        <v>2348</v>
      </c>
      <c r="M3" s="26" t="s">
        <v>2349</v>
      </c>
      <c r="N3" s="26" t="s">
        <v>2350</v>
      </c>
    </row>
    <row r="4" spans="1:14" x14ac:dyDescent="0.25">
      <c r="B4" t="s">
        <v>2427</v>
      </c>
      <c r="D4" t="s">
        <v>2429</v>
      </c>
      <c r="E4" t="s">
        <v>2428</v>
      </c>
      <c r="G4" t="s">
        <v>2430</v>
      </c>
      <c r="H4" t="s">
        <v>2334</v>
      </c>
      <c r="K4" s="26" t="s">
        <v>2432</v>
      </c>
      <c r="L4" s="30">
        <f>C7/(B7+C7)</f>
        <v>0.15584415584415584</v>
      </c>
      <c r="M4" s="30">
        <f>C8/(B8+C8)</f>
        <v>0.16363636363636364</v>
      </c>
      <c r="N4" s="30">
        <f>C9/(B9+C9)</f>
        <v>0.15686274509803921</v>
      </c>
    </row>
    <row r="5" spans="1:14" x14ac:dyDescent="0.25">
      <c r="A5" s="4" t="s">
        <v>2333</v>
      </c>
      <c r="B5" t="s">
        <v>11</v>
      </c>
      <c r="C5" t="s">
        <v>31</v>
      </c>
      <c r="E5" t="s">
        <v>11</v>
      </c>
      <c r="F5" t="s">
        <v>31</v>
      </c>
      <c r="K5" s="26" t="s">
        <v>2431</v>
      </c>
      <c r="L5" s="30">
        <f>C11/(C11+B11)</f>
        <v>0.62658227848101267</v>
      </c>
      <c r="M5" s="30">
        <f>C12/(C12+B12)</f>
        <v>0.6015625</v>
      </c>
      <c r="N5" s="30">
        <f>C13/(C13+B13)</f>
        <v>0.5757575757575758</v>
      </c>
    </row>
    <row r="6" spans="1:14" x14ac:dyDescent="0.25">
      <c r="A6" s="5" t="s">
        <v>2419</v>
      </c>
      <c r="B6" s="38">
        <v>154</v>
      </c>
      <c r="C6" s="38">
        <v>29</v>
      </c>
      <c r="D6" s="38">
        <v>183</v>
      </c>
      <c r="E6" s="38">
        <v>565</v>
      </c>
      <c r="F6" s="38">
        <v>3</v>
      </c>
      <c r="G6" s="38">
        <v>568</v>
      </c>
      <c r="H6" s="38">
        <v>751</v>
      </c>
      <c r="K6" s="26" t="s">
        <v>2433</v>
      </c>
      <c r="L6" s="30">
        <f>F7/(E7+F7)</f>
        <v>0</v>
      </c>
      <c r="M6" s="30">
        <f>F8/(E8+F8)</f>
        <v>0</v>
      </c>
      <c r="N6" s="30">
        <f>F9/(E9+F9)</f>
        <v>1.7964071856287425E-2</v>
      </c>
    </row>
    <row r="7" spans="1:14" x14ac:dyDescent="0.25">
      <c r="A7" s="29">
        <v>1</v>
      </c>
      <c r="B7" s="38">
        <v>65</v>
      </c>
      <c r="C7" s="38">
        <v>12</v>
      </c>
      <c r="D7" s="38">
        <v>77</v>
      </c>
      <c r="E7" s="38">
        <v>224</v>
      </c>
      <c r="F7" s="38"/>
      <c r="G7" s="38">
        <v>224</v>
      </c>
      <c r="H7" s="38">
        <v>301</v>
      </c>
      <c r="K7" s="26" t="s">
        <v>2434</v>
      </c>
      <c r="L7" s="30">
        <f>F11/(E11+F11)</f>
        <v>2.813852813852814E-2</v>
      </c>
      <c r="M7" s="30">
        <f>F12/(E12+F12)</f>
        <v>4.145077720207254E-2</v>
      </c>
      <c r="N7" s="30">
        <f>F13/(E13+F13)</f>
        <v>7.1428571428571425E-2</v>
      </c>
    </row>
    <row r="8" spans="1:14" x14ac:dyDescent="0.25">
      <c r="A8" s="29">
        <v>2</v>
      </c>
      <c r="B8" s="38">
        <v>46</v>
      </c>
      <c r="C8" s="38">
        <v>9</v>
      </c>
      <c r="D8" s="38">
        <v>55</v>
      </c>
      <c r="E8" s="38">
        <v>177</v>
      </c>
      <c r="F8" s="38"/>
      <c r="G8" s="38">
        <v>177</v>
      </c>
      <c r="H8" s="38">
        <v>232</v>
      </c>
    </row>
    <row r="9" spans="1:14" x14ac:dyDescent="0.25">
      <c r="A9" s="29">
        <v>3</v>
      </c>
      <c r="B9" s="38">
        <v>43</v>
      </c>
      <c r="C9" s="38">
        <v>8</v>
      </c>
      <c r="D9" s="38">
        <v>51</v>
      </c>
      <c r="E9" s="38">
        <v>164</v>
      </c>
      <c r="F9" s="38">
        <v>3</v>
      </c>
      <c r="G9" s="38">
        <v>167</v>
      </c>
      <c r="H9" s="38">
        <v>218</v>
      </c>
    </row>
    <row r="10" spans="1:14" x14ac:dyDescent="0.25">
      <c r="A10" s="5" t="s">
        <v>2420</v>
      </c>
      <c r="B10" s="38">
        <v>152</v>
      </c>
      <c r="C10" s="38">
        <v>233</v>
      </c>
      <c r="D10" s="38">
        <v>385</v>
      </c>
      <c r="E10" s="38">
        <v>1131</v>
      </c>
      <c r="F10" s="38">
        <v>53</v>
      </c>
      <c r="G10" s="38">
        <v>1184</v>
      </c>
      <c r="H10" s="38">
        <v>1569</v>
      </c>
    </row>
    <row r="11" spans="1:14" x14ac:dyDescent="0.25">
      <c r="A11" s="29">
        <v>1</v>
      </c>
      <c r="B11" s="38">
        <v>59</v>
      </c>
      <c r="C11" s="38">
        <v>99</v>
      </c>
      <c r="D11" s="38">
        <v>158</v>
      </c>
      <c r="E11" s="38">
        <v>449</v>
      </c>
      <c r="F11" s="38">
        <v>13</v>
      </c>
      <c r="G11" s="38">
        <v>462</v>
      </c>
      <c r="H11" s="38">
        <v>620</v>
      </c>
    </row>
    <row r="12" spans="1:14" x14ac:dyDescent="0.25">
      <c r="A12" s="29">
        <v>2</v>
      </c>
      <c r="B12" s="38">
        <v>51</v>
      </c>
      <c r="C12" s="38">
        <v>77</v>
      </c>
      <c r="D12" s="38">
        <v>128</v>
      </c>
      <c r="E12" s="38">
        <v>370</v>
      </c>
      <c r="F12" s="38">
        <v>16</v>
      </c>
      <c r="G12" s="38">
        <v>386</v>
      </c>
      <c r="H12" s="38">
        <v>514</v>
      </c>
    </row>
    <row r="13" spans="1:14" x14ac:dyDescent="0.25">
      <c r="A13" s="29">
        <v>3</v>
      </c>
      <c r="B13" s="38">
        <v>42</v>
      </c>
      <c r="C13" s="38">
        <v>57</v>
      </c>
      <c r="D13" s="38">
        <v>99</v>
      </c>
      <c r="E13" s="38">
        <v>312</v>
      </c>
      <c r="F13" s="38">
        <v>24</v>
      </c>
      <c r="G13" s="38">
        <v>336</v>
      </c>
      <c r="H13" s="38">
        <v>435</v>
      </c>
    </row>
    <row r="14" spans="1:14" x14ac:dyDescent="0.25">
      <c r="A14" s="5" t="s">
        <v>2334</v>
      </c>
      <c r="B14" s="38">
        <v>306</v>
      </c>
      <c r="C14" s="38">
        <v>262</v>
      </c>
      <c r="D14" s="38">
        <v>568</v>
      </c>
      <c r="E14" s="38">
        <v>1696</v>
      </c>
      <c r="F14" s="38">
        <v>56</v>
      </c>
      <c r="G14" s="38">
        <v>1752</v>
      </c>
      <c r="H14" s="38">
        <v>2320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151EB-7085-4791-A5E7-0F06DDDA53DA}">
  <dimension ref="A1:P207"/>
  <sheetViews>
    <sheetView workbookViewId="0">
      <selection activeCell="C1" sqref="C1:C1048576"/>
    </sheetView>
  </sheetViews>
  <sheetFormatPr defaultRowHeight="15" x14ac:dyDescent="0.25"/>
  <cols>
    <col min="1" max="1" width="12.42578125" customWidth="1"/>
    <col min="2" max="2" width="26.140625" customWidth="1"/>
    <col min="3" max="3" width="10.5703125" customWidth="1"/>
    <col min="4" max="4" width="12.85546875" customWidth="1"/>
    <col min="6" max="6" width="13.140625" customWidth="1"/>
    <col min="7" max="7" width="14.140625" customWidth="1"/>
    <col min="8" max="8" width="15.42578125" customWidth="1"/>
    <col min="10" max="10" width="14.28515625" customWidth="1"/>
    <col min="11" max="11" width="14" customWidth="1"/>
    <col min="12" max="12" width="14.140625" customWidth="1"/>
    <col min="14" max="14" width="14.7109375" customWidth="1"/>
    <col min="15" max="15" width="17.28515625" customWidth="1"/>
    <col min="16" max="16" width="14.85546875" customWidth="1"/>
  </cols>
  <sheetData>
    <row r="1" spans="1:16" x14ac:dyDescent="0.25">
      <c r="A1" t="s">
        <v>0</v>
      </c>
      <c r="B1" t="s">
        <v>1</v>
      </c>
      <c r="C1" t="s">
        <v>2</v>
      </c>
      <c r="D1" t="s">
        <v>3</v>
      </c>
      <c r="E1" t="s">
        <v>2458</v>
      </c>
      <c r="F1" t="s">
        <v>4</v>
      </c>
      <c r="G1" t="s">
        <v>5</v>
      </c>
      <c r="H1" t="s">
        <v>6</v>
      </c>
      <c r="I1" t="s">
        <v>7</v>
      </c>
      <c r="J1" t="s">
        <v>8</v>
      </c>
      <c r="K1" t="s">
        <v>9</v>
      </c>
      <c r="L1" t="s">
        <v>2362</v>
      </c>
      <c r="M1" t="s">
        <v>2354</v>
      </c>
      <c r="N1" t="s">
        <v>2418</v>
      </c>
      <c r="O1" t="s">
        <v>2426</v>
      </c>
      <c r="P1" t="s">
        <v>2457</v>
      </c>
    </row>
    <row r="2" spans="1:16" x14ac:dyDescent="0.25">
      <c r="A2">
        <v>3</v>
      </c>
      <c r="B2">
        <v>1</v>
      </c>
      <c r="C2" t="s">
        <v>1960</v>
      </c>
      <c r="D2" s="1">
        <v>43924</v>
      </c>
      <c r="E2" t="s">
        <v>2459</v>
      </c>
      <c r="F2" s="39">
        <v>0.74861111111111101</v>
      </c>
      <c r="G2" t="s">
        <v>11</v>
      </c>
      <c r="H2">
        <v>93</v>
      </c>
      <c r="I2">
        <v>123</v>
      </c>
      <c r="J2">
        <v>4.99</v>
      </c>
      <c r="K2" t="b">
        <v>0</v>
      </c>
      <c r="L2">
        <v>5</v>
      </c>
      <c r="M2" t="s">
        <v>2359</v>
      </c>
      <c r="N2" t="s">
        <v>2420</v>
      </c>
      <c r="O2" t="s">
        <v>2428</v>
      </c>
      <c r="P2" t="s">
        <v>2377</v>
      </c>
    </row>
    <row r="3" spans="1:16" x14ac:dyDescent="0.25">
      <c r="A3">
        <v>3</v>
      </c>
      <c r="B3">
        <v>1</v>
      </c>
      <c r="C3" t="s">
        <v>1959</v>
      </c>
      <c r="D3" s="1">
        <v>43924</v>
      </c>
      <c r="E3" t="s">
        <v>2459</v>
      </c>
      <c r="F3" s="39">
        <v>0.74791666666666667</v>
      </c>
      <c r="G3" t="s">
        <v>11</v>
      </c>
      <c r="H3">
        <v>109</v>
      </c>
      <c r="I3">
        <v>69</v>
      </c>
      <c r="J3">
        <v>4.99</v>
      </c>
      <c r="K3" t="b">
        <v>0</v>
      </c>
      <c r="L3">
        <v>5</v>
      </c>
      <c r="M3" t="s">
        <v>2359</v>
      </c>
      <c r="N3" t="s">
        <v>2420</v>
      </c>
      <c r="O3" t="s">
        <v>2428</v>
      </c>
      <c r="P3" t="s">
        <v>2377</v>
      </c>
    </row>
    <row r="4" spans="1:16" x14ac:dyDescent="0.25">
      <c r="A4">
        <v>3</v>
      </c>
      <c r="B4">
        <v>1</v>
      </c>
      <c r="C4" t="s">
        <v>1958</v>
      </c>
      <c r="D4" s="1">
        <v>43924</v>
      </c>
      <c r="E4" t="s">
        <v>2459</v>
      </c>
      <c r="F4" s="39">
        <v>0.74444444444444446</v>
      </c>
      <c r="G4" t="s">
        <v>11</v>
      </c>
      <c r="H4">
        <v>98</v>
      </c>
      <c r="I4">
        <v>50</v>
      </c>
      <c r="J4">
        <v>4.99</v>
      </c>
      <c r="K4" t="b">
        <v>1</v>
      </c>
      <c r="L4">
        <v>5</v>
      </c>
      <c r="M4" t="s">
        <v>2359</v>
      </c>
      <c r="N4" t="s">
        <v>2420</v>
      </c>
      <c r="O4" t="s">
        <v>2428</v>
      </c>
      <c r="P4" t="s">
        <v>2377</v>
      </c>
    </row>
    <row r="5" spans="1:16" x14ac:dyDescent="0.25">
      <c r="A5">
        <v>3</v>
      </c>
      <c r="B5">
        <v>1</v>
      </c>
      <c r="C5" t="s">
        <v>1957</v>
      </c>
      <c r="D5" s="1">
        <v>43924</v>
      </c>
      <c r="E5" t="s">
        <v>2459</v>
      </c>
      <c r="F5" s="39">
        <v>0.74375000000000002</v>
      </c>
      <c r="G5" t="s">
        <v>11</v>
      </c>
      <c r="H5">
        <v>121</v>
      </c>
      <c r="I5">
        <v>74</v>
      </c>
      <c r="J5">
        <v>4.99</v>
      </c>
      <c r="K5" t="b">
        <v>0</v>
      </c>
      <c r="L5">
        <v>5</v>
      </c>
      <c r="M5" t="s">
        <v>2359</v>
      </c>
      <c r="N5" t="s">
        <v>2420</v>
      </c>
      <c r="O5" t="s">
        <v>2428</v>
      </c>
      <c r="P5" t="s">
        <v>2377</v>
      </c>
    </row>
    <row r="6" spans="1:16" x14ac:dyDescent="0.25">
      <c r="A6">
        <v>3</v>
      </c>
      <c r="B6">
        <v>1</v>
      </c>
      <c r="C6" t="s">
        <v>1956</v>
      </c>
      <c r="D6" s="1">
        <v>43924</v>
      </c>
      <c r="E6" t="s">
        <v>2459</v>
      </c>
      <c r="F6" s="39">
        <v>0.73888888888888893</v>
      </c>
      <c r="G6" t="s">
        <v>11</v>
      </c>
      <c r="H6">
        <v>95</v>
      </c>
      <c r="I6">
        <v>91</v>
      </c>
      <c r="J6">
        <v>4.99</v>
      </c>
      <c r="K6" t="b">
        <v>0</v>
      </c>
      <c r="L6">
        <v>5</v>
      </c>
      <c r="M6" t="s">
        <v>2359</v>
      </c>
      <c r="N6" t="s">
        <v>2420</v>
      </c>
      <c r="O6" t="s">
        <v>2428</v>
      </c>
      <c r="P6" t="s">
        <v>2377</v>
      </c>
    </row>
    <row r="7" spans="1:16" x14ac:dyDescent="0.25">
      <c r="A7">
        <v>3</v>
      </c>
      <c r="B7">
        <v>1</v>
      </c>
      <c r="C7" t="s">
        <v>1955</v>
      </c>
      <c r="D7" s="1">
        <v>43924</v>
      </c>
      <c r="E7" t="s">
        <v>2459</v>
      </c>
      <c r="F7" s="39">
        <v>0.73888888888888893</v>
      </c>
      <c r="G7" t="s">
        <v>11</v>
      </c>
      <c r="H7">
        <v>111</v>
      </c>
      <c r="I7">
        <v>65</v>
      </c>
      <c r="J7">
        <v>4.99</v>
      </c>
      <c r="K7" t="b">
        <v>0</v>
      </c>
      <c r="L7">
        <v>5</v>
      </c>
      <c r="M7" t="s">
        <v>2359</v>
      </c>
      <c r="N7" t="s">
        <v>2420</v>
      </c>
      <c r="O7" t="s">
        <v>2428</v>
      </c>
      <c r="P7" t="s">
        <v>2377</v>
      </c>
    </row>
    <row r="8" spans="1:16" x14ac:dyDescent="0.25">
      <c r="A8">
        <v>3</v>
      </c>
      <c r="B8">
        <v>1</v>
      </c>
      <c r="C8" t="s">
        <v>1954</v>
      </c>
      <c r="D8" s="1">
        <v>43924</v>
      </c>
      <c r="E8" t="s">
        <v>2459</v>
      </c>
      <c r="F8" s="39">
        <v>0.73819444444444438</v>
      </c>
      <c r="G8" t="s">
        <v>11</v>
      </c>
      <c r="H8">
        <v>126</v>
      </c>
      <c r="I8">
        <v>88</v>
      </c>
      <c r="J8">
        <v>4.99</v>
      </c>
      <c r="K8" t="b">
        <v>0</v>
      </c>
      <c r="L8">
        <v>5</v>
      </c>
      <c r="M8" t="s">
        <v>2359</v>
      </c>
      <c r="N8" t="s">
        <v>2420</v>
      </c>
      <c r="O8" t="s">
        <v>2428</v>
      </c>
      <c r="P8" t="s">
        <v>2377</v>
      </c>
    </row>
    <row r="9" spans="1:16" x14ac:dyDescent="0.25">
      <c r="A9">
        <v>3</v>
      </c>
      <c r="B9">
        <v>1</v>
      </c>
      <c r="C9" t="s">
        <v>1953</v>
      </c>
      <c r="D9" s="1">
        <v>43924</v>
      </c>
      <c r="E9" t="s">
        <v>2459</v>
      </c>
      <c r="F9" s="39">
        <v>0.7368055555555556</v>
      </c>
      <c r="G9" t="s">
        <v>11</v>
      </c>
      <c r="H9">
        <v>95</v>
      </c>
      <c r="I9">
        <v>58</v>
      </c>
      <c r="J9">
        <v>4.99</v>
      </c>
      <c r="K9" t="b">
        <v>0</v>
      </c>
      <c r="L9">
        <v>5</v>
      </c>
      <c r="M9" t="s">
        <v>2359</v>
      </c>
      <c r="N9" t="s">
        <v>2420</v>
      </c>
      <c r="O9" t="s">
        <v>2428</v>
      </c>
      <c r="P9" t="s">
        <v>2377</v>
      </c>
    </row>
    <row r="10" spans="1:16" x14ac:dyDescent="0.25">
      <c r="A10">
        <v>3</v>
      </c>
      <c r="B10">
        <v>1</v>
      </c>
      <c r="C10" t="s">
        <v>1952</v>
      </c>
      <c r="D10" s="1">
        <v>43924</v>
      </c>
      <c r="E10" t="s">
        <v>2459</v>
      </c>
      <c r="F10" s="39">
        <v>0.7368055555555556</v>
      </c>
      <c r="G10" t="s">
        <v>11</v>
      </c>
      <c r="H10">
        <v>101</v>
      </c>
      <c r="I10">
        <v>42</v>
      </c>
      <c r="J10">
        <v>4.99</v>
      </c>
      <c r="K10" t="b">
        <v>0</v>
      </c>
      <c r="L10">
        <v>5</v>
      </c>
      <c r="M10" t="s">
        <v>2359</v>
      </c>
      <c r="N10" t="s">
        <v>2420</v>
      </c>
      <c r="O10" t="s">
        <v>2428</v>
      </c>
      <c r="P10" t="s">
        <v>2377</v>
      </c>
    </row>
    <row r="11" spans="1:16" x14ac:dyDescent="0.25">
      <c r="A11">
        <v>3</v>
      </c>
      <c r="B11">
        <v>1</v>
      </c>
      <c r="C11" t="s">
        <v>1951</v>
      </c>
      <c r="D11" s="1">
        <v>43924</v>
      </c>
      <c r="E11" t="s">
        <v>2459</v>
      </c>
      <c r="F11" s="39">
        <v>0.73611111111111116</v>
      </c>
      <c r="G11" t="s">
        <v>11</v>
      </c>
      <c r="H11">
        <v>64</v>
      </c>
      <c r="I11">
        <v>236</v>
      </c>
      <c r="J11">
        <v>4.99</v>
      </c>
      <c r="K11" t="b">
        <v>0</v>
      </c>
      <c r="L11">
        <v>5</v>
      </c>
      <c r="M11" t="s">
        <v>2359</v>
      </c>
      <c r="N11" t="s">
        <v>2420</v>
      </c>
      <c r="O11" t="s">
        <v>2428</v>
      </c>
      <c r="P11" t="s">
        <v>2377</v>
      </c>
    </row>
    <row r="12" spans="1:16" x14ac:dyDescent="0.25">
      <c r="A12">
        <v>3</v>
      </c>
      <c r="B12">
        <v>1</v>
      </c>
      <c r="C12" t="s">
        <v>1950</v>
      </c>
      <c r="D12" s="1">
        <v>43924</v>
      </c>
      <c r="E12" t="s">
        <v>2459</v>
      </c>
      <c r="F12" s="39">
        <v>0.73541666666666661</v>
      </c>
      <c r="G12" t="s">
        <v>11</v>
      </c>
      <c r="H12">
        <v>84</v>
      </c>
      <c r="I12">
        <v>193</v>
      </c>
      <c r="J12">
        <v>4.99</v>
      </c>
      <c r="K12" t="b">
        <v>0</v>
      </c>
      <c r="L12">
        <v>5</v>
      </c>
      <c r="M12" t="s">
        <v>2359</v>
      </c>
      <c r="N12" t="s">
        <v>2420</v>
      </c>
      <c r="O12" t="s">
        <v>2428</v>
      </c>
      <c r="P12" t="s">
        <v>2377</v>
      </c>
    </row>
    <row r="13" spans="1:16" x14ac:dyDescent="0.25">
      <c r="A13">
        <v>3</v>
      </c>
      <c r="B13">
        <v>1</v>
      </c>
      <c r="C13" t="s">
        <v>1949</v>
      </c>
      <c r="D13" s="1">
        <v>43924</v>
      </c>
      <c r="E13" t="s">
        <v>2459</v>
      </c>
      <c r="F13" s="39">
        <v>0.73402777777777783</v>
      </c>
      <c r="G13" t="s">
        <v>31</v>
      </c>
      <c r="H13" t="s">
        <v>32</v>
      </c>
      <c r="I13">
        <v>32</v>
      </c>
      <c r="J13">
        <v>4.99</v>
      </c>
      <c r="K13" t="b">
        <v>0</v>
      </c>
      <c r="L13">
        <v>5</v>
      </c>
      <c r="M13" t="s">
        <v>2359</v>
      </c>
      <c r="N13" t="s">
        <v>2420</v>
      </c>
      <c r="O13" t="s">
        <v>2427</v>
      </c>
      <c r="P13" t="s">
        <v>2377</v>
      </c>
    </row>
    <row r="14" spans="1:16" x14ac:dyDescent="0.25">
      <c r="A14">
        <v>3</v>
      </c>
      <c r="B14">
        <v>1</v>
      </c>
      <c r="C14" t="s">
        <v>1948</v>
      </c>
      <c r="D14" s="1">
        <v>43924</v>
      </c>
      <c r="E14" t="s">
        <v>2459</v>
      </c>
      <c r="F14" s="39">
        <v>0.73263888888888884</v>
      </c>
      <c r="G14" t="s">
        <v>11</v>
      </c>
      <c r="H14">
        <v>89</v>
      </c>
      <c r="I14">
        <v>121</v>
      </c>
      <c r="J14">
        <v>4.99</v>
      </c>
      <c r="K14" t="b">
        <v>0</v>
      </c>
      <c r="L14">
        <v>5</v>
      </c>
      <c r="M14" t="s">
        <v>2359</v>
      </c>
      <c r="N14" t="s">
        <v>2420</v>
      </c>
      <c r="O14" t="s">
        <v>2428</v>
      </c>
      <c r="P14" t="s">
        <v>2377</v>
      </c>
    </row>
    <row r="15" spans="1:16" x14ac:dyDescent="0.25">
      <c r="A15">
        <v>3</v>
      </c>
      <c r="B15">
        <v>1</v>
      </c>
      <c r="C15" t="s">
        <v>1947</v>
      </c>
      <c r="D15" s="1">
        <v>43924</v>
      </c>
      <c r="E15" t="s">
        <v>2459</v>
      </c>
      <c r="F15" s="39">
        <v>0.73125000000000007</v>
      </c>
      <c r="G15" t="s">
        <v>11</v>
      </c>
      <c r="H15">
        <v>79</v>
      </c>
      <c r="I15">
        <v>53</v>
      </c>
      <c r="J15">
        <v>4.99</v>
      </c>
      <c r="K15" t="b">
        <v>0</v>
      </c>
      <c r="L15">
        <v>5</v>
      </c>
      <c r="M15" t="s">
        <v>2359</v>
      </c>
      <c r="N15" t="s">
        <v>2420</v>
      </c>
      <c r="O15" t="s">
        <v>2428</v>
      </c>
      <c r="P15" t="s">
        <v>2377</v>
      </c>
    </row>
    <row r="16" spans="1:16" x14ac:dyDescent="0.25">
      <c r="A16">
        <v>3</v>
      </c>
      <c r="B16">
        <v>1</v>
      </c>
      <c r="C16" t="s">
        <v>1946</v>
      </c>
      <c r="D16" s="1">
        <v>43924</v>
      </c>
      <c r="E16" t="s">
        <v>2459</v>
      </c>
      <c r="F16" s="39">
        <v>0.73125000000000007</v>
      </c>
      <c r="G16" t="s">
        <v>31</v>
      </c>
      <c r="H16" t="s">
        <v>32</v>
      </c>
      <c r="I16">
        <v>21</v>
      </c>
      <c r="J16">
        <v>4.99</v>
      </c>
      <c r="K16" t="b">
        <v>0</v>
      </c>
      <c r="L16">
        <v>5</v>
      </c>
      <c r="M16" t="s">
        <v>2359</v>
      </c>
      <c r="N16" t="s">
        <v>2420</v>
      </c>
      <c r="O16" t="s">
        <v>2427</v>
      </c>
      <c r="P16" t="s">
        <v>2377</v>
      </c>
    </row>
    <row r="17" spans="1:16" x14ac:dyDescent="0.25">
      <c r="A17">
        <v>3</v>
      </c>
      <c r="B17">
        <v>1</v>
      </c>
      <c r="C17" t="s">
        <v>1945</v>
      </c>
      <c r="D17" s="1">
        <v>43924</v>
      </c>
      <c r="E17" t="s">
        <v>2459</v>
      </c>
      <c r="F17" s="39">
        <v>0.73055555555555562</v>
      </c>
      <c r="G17" t="s">
        <v>11</v>
      </c>
      <c r="H17">
        <v>68</v>
      </c>
      <c r="I17">
        <v>59</v>
      </c>
      <c r="J17">
        <v>4.99</v>
      </c>
      <c r="K17" t="b">
        <v>0</v>
      </c>
      <c r="L17">
        <v>5</v>
      </c>
      <c r="M17" t="s">
        <v>2359</v>
      </c>
      <c r="N17" t="s">
        <v>2420</v>
      </c>
      <c r="O17" t="s">
        <v>2428</v>
      </c>
      <c r="P17" t="s">
        <v>2377</v>
      </c>
    </row>
    <row r="18" spans="1:16" x14ac:dyDescent="0.25">
      <c r="A18">
        <v>3</v>
      </c>
      <c r="B18">
        <v>1</v>
      </c>
      <c r="C18" t="s">
        <v>1944</v>
      </c>
      <c r="D18" s="1">
        <v>43924</v>
      </c>
      <c r="E18" t="s">
        <v>2459</v>
      </c>
      <c r="F18" s="39">
        <v>0.72916666666666663</v>
      </c>
      <c r="G18" t="s">
        <v>11</v>
      </c>
      <c r="H18">
        <v>98</v>
      </c>
      <c r="I18">
        <v>106</v>
      </c>
      <c r="J18">
        <v>4.99</v>
      </c>
      <c r="K18" t="b">
        <v>0</v>
      </c>
      <c r="L18">
        <v>5</v>
      </c>
      <c r="M18" t="s">
        <v>2359</v>
      </c>
      <c r="N18" t="s">
        <v>2420</v>
      </c>
      <c r="O18" t="s">
        <v>2428</v>
      </c>
      <c r="P18" t="s">
        <v>2377</v>
      </c>
    </row>
    <row r="19" spans="1:16" x14ac:dyDescent="0.25">
      <c r="A19">
        <v>3</v>
      </c>
      <c r="B19">
        <v>1</v>
      </c>
      <c r="C19" t="s">
        <v>1943</v>
      </c>
      <c r="D19" s="1">
        <v>43924</v>
      </c>
      <c r="E19" t="s">
        <v>2459</v>
      </c>
      <c r="F19" s="39">
        <v>0.72916666666666663</v>
      </c>
      <c r="G19" t="s">
        <v>11</v>
      </c>
      <c r="H19">
        <v>117</v>
      </c>
      <c r="I19">
        <v>74</v>
      </c>
      <c r="J19">
        <v>4.99</v>
      </c>
      <c r="K19" t="b">
        <v>1</v>
      </c>
      <c r="L19">
        <v>5</v>
      </c>
      <c r="M19" t="s">
        <v>2359</v>
      </c>
      <c r="N19" t="s">
        <v>2420</v>
      </c>
      <c r="O19" t="s">
        <v>2428</v>
      </c>
      <c r="P19" t="s">
        <v>2377</v>
      </c>
    </row>
    <row r="20" spans="1:16" x14ac:dyDescent="0.25">
      <c r="A20">
        <v>3</v>
      </c>
      <c r="B20">
        <v>1</v>
      </c>
      <c r="C20" t="s">
        <v>1942</v>
      </c>
      <c r="D20" s="1">
        <v>43924</v>
      </c>
      <c r="E20" t="s">
        <v>2459</v>
      </c>
      <c r="F20" s="39">
        <v>0.72916666666666663</v>
      </c>
      <c r="G20" t="s">
        <v>31</v>
      </c>
      <c r="H20" t="s">
        <v>32</v>
      </c>
      <c r="I20">
        <v>25</v>
      </c>
      <c r="J20">
        <v>4.99</v>
      </c>
      <c r="K20" t="b">
        <v>0</v>
      </c>
      <c r="L20">
        <v>5</v>
      </c>
      <c r="M20" t="s">
        <v>2359</v>
      </c>
      <c r="N20" t="s">
        <v>2420</v>
      </c>
      <c r="O20" t="s">
        <v>2427</v>
      </c>
      <c r="P20" t="s">
        <v>2377</v>
      </c>
    </row>
    <row r="21" spans="1:16" x14ac:dyDescent="0.25">
      <c r="A21">
        <v>3</v>
      </c>
      <c r="B21">
        <v>1</v>
      </c>
      <c r="C21" t="s">
        <v>1941</v>
      </c>
      <c r="D21" s="1">
        <v>43924</v>
      </c>
      <c r="E21" t="s">
        <v>2459</v>
      </c>
      <c r="F21" s="39">
        <v>0.7270833333333333</v>
      </c>
      <c r="G21" t="s">
        <v>31</v>
      </c>
      <c r="H21" t="s">
        <v>32</v>
      </c>
      <c r="I21">
        <v>25</v>
      </c>
      <c r="J21">
        <v>4.99</v>
      </c>
      <c r="K21" t="b">
        <v>0</v>
      </c>
      <c r="L21">
        <v>5</v>
      </c>
      <c r="M21" t="s">
        <v>2359</v>
      </c>
      <c r="N21" t="s">
        <v>2420</v>
      </c>
      <c r="O21" t="s">
        <v>2427</v>
      </c>
      <c r="P21" t="s">
        <v>2377</v>
      </c>
    </row>
    <row r="22" spans="1:16" x14ac:dyDescent="0.25">
      <c r="A22">
        <v>3</v>
      </c>
      <c r="B22">
        <v>1</v>
      </c>
      <c r="C22" t="s">
        <v>1940</v>
      </c>
      <c r="D22" s="1">
        <v>43924</v>
      </c>
      <c r="E22" t="s">
        <v>2459</v>
      </c>
      <c r="F22" s="39">
        <v>0.72638888888888886</v>
      </c>
      <c r="G22" t="s">
        <v>11</v>
      </c>
      <c r="H22">
        <v>100</v>
      </c>
      <c r="I22">
        <v>63</v>
      </c>
      <c r="J22">
        <v>4.99</v>
      </c>
      <c r="K22" t="b">
        <v>0</v>
      </c>
      <c r="L22">
        <v>5</v>
      </c>
      <c r="M22" t="s">
        <v>2359</v>
      </c>
      <c r="N22" t="s">
        <v>2420</v>
      </c>
      <c r="O22" t="s">
        <v>2428</v>
      </c>
      <c r="P22" t="s">
        <v>2377</v>
      </c>
    </row>
    <row r="23" spans="1:16" x14ac:dyDescent="0.25">
      <c r="A23">
        <v>3</v>
      </c>
      <c r="B23">
        <v>1</v>
      </c>
      <c r="C23" t="s">
        <v>1939</v>
      </c>
      <c r="D23" s="1">
        <v>43924</v>
      </c>
      <c r="E23" t="s">
        <v>2459</v>
      </c>
      <c r="F23" s="39">
        <v>0.72569444444444453</v>
      </c>
      <c r="G23" t="s">
        <v>11</v>
      </c>
      <c r="H23">
        <v>110</v>
      </c>
      <c r="I23">
        <v>64</v>
      </c>
      <c r="J23">
        <v>4.99</v>
      </c>
      <c r="K23" t="b">
        <v>1</v>
      </c>
      <c r="L23">
        <v>5</v>
      </c>
      <c r="M23" t="s">
        <v>2359</v>
      </c>
      <c r="N23" t="s">
        <v>2420</v>
      </c>
      <c r="O23" t="s">
        <v>2428</v>
      </c>
      <c r="P23" t="s">
        <v>2377</v>
      </c>
    </row>
    <row r="24" spans="1:16" x14ac:dyDescent="0.25">
      <c r="A24">
        <v>3</v>
      </c>
      <c r="B24">
        <v>1</v>
      </c>
      <c r="C24" t="s">
        <v>1938</v>
      </c>
      <c r="D24" s="1">
        <v>43924</v>
      </c>
      <c r="E24" t="s">
        <v>2459</v>
      </c>
      <c r="F24" s="39">
        <v>0.72499999999999998</v>
      </c>
      <c r="G24" t="s">
        <v>11</v>
      </c>
      <c r="H24">
        <v>63</v>
      </c>
      <c r="I24">
        <v>63</v>
      </c>
      <c r="J24">
        <v>4.99</v>
      </c>
      <c r="K24" t="b">
        <v>0</v>
      </c>
      <c r="L24">
        <v>5</v>
      </c>
      <c r="M24" t="s">
        <v>2359</v>
      </c>
      <c r="N24" t="s">
        <v>2420</v>
      </c>
      <c r="O24" t="s">
        <v>2428</v>
      </c>
      <c r="P24" t="s">
        <v>2377</v>
      </c>
    </row>
    <row r="25" spans="1:16" x14ac:dyDescent="0.25">
      <c r="A25">
        <v>3</v>
      </c>
      <c r="B25">
        <v>1</v>
      </c>
      <c r="C25" t="s">
        <v>1937</v>
      </c>
      <c r="D25" s="1">
        <v>43924</v>
      </c>
      <c r="E25" t="s">
        <v>2459</v>
      </c>
      <c r="F25" s="39">
        <v>0.72499999999999998</v>
      </c>
      <c r="G25" t="s">
        <v>11</v>
      </c>
      <c r="H25">
        <v>90</v>
      </c>
      <c r="I25">
        <v>46</v>
      </c>
      <c r="J25">
        <v>4.99</v>
      </c>
      <c r="K25" t="b">
        <v>0</v>
      </c>
      <c r="L25">
        <v>5</v>
      </c>
      <c r="M25" t="s">
        <v>2359</v>
      </c>
      <c r="N25" t="s">
        <v>2420</v>
      </c>
      <c r="O25" t="s">
        <v>2428</v>
      </c>
      <c r="P25" t="s">
        <v>2377</v>
      </c>
    </row>
    <row r="26" spans="1:16" x14ac:dyDescent="0.25">
      <c r="A26">
        <v>3</v>
      </c>
      <c r="B26">
        <v>1</v>
      </c>
      <c r="C26" t="s">
        <v>1936</v>
      </c>
      <c r="D26" s="1">
        <v>43924</v>
      </c>
      <c r="E26" t="s">
        <v>2459</v>
      </c>
      <c r="F26" s="39">
        <v>0.72361111111111109</v>
      </c>
      <c r="G26" t="s">
        <v>31</v>
      </c>
      <c r="H26" t="s">
        <v>32</v>
      </c>
      <c r="I26">
        <v>36</v>
      </c>
      <c r="J26">
        <v>4.99</v>
      </c>
      <c r="K26" t="b">
        <v>0</v>
      </c>
      <c r="L26">
        <v>5</v>
      </c>
      <c r="M26" t="s">
        <v>2359</v>
      </c>
      <c r="N26" t="s">
        <v>2420</v>
      </c>
      <c r="O26" t="s">
        <v>2428</v>
      </c>
      <c r="P26" t="s">
        <v>2377</v>
      </c>
    </row>
    <row r="27" spans="1:16" x14ac:dyDescent="0.25">
      <c r="A27">
        <v>3</v>
      </c>
      <c r="B27">
        <v>1</v>
      </c>
      <c r="C27" t="s">
        <v>1935</v>
      </c>
      <c r="D27" s="1">
        <v>43924</v>
      </c>
      <c r="E27" t="s">
        <v>2459</v>
      </c>
      <c r="F27" s="39">
        <v>0.72291666666666676</v>
      </c>
      <c r="G27" t="s">
        <v>11</v>
      </c>
      <c r="H27">
        <v>104</v>
      </c>
      <c r="I27">
        <v>134</v>
      </c>
      <c r="J27">
        <v>4.99</v>
      </c>
      <c r="K27" t="b">
        <v>0</v>
      </c>
      <c r="L27">
        <v>5</v>
      </c>
      <c r="M27" t="s">
        <v>2359</v>
      </c>
      <c r="N27" t="s">
        <v>2420</v>
      </c>
      <c r="O27" t="s">
        <v>2428</v>
      </c>
      <c r="P27" t="s">
        <v>2377</v>
      </c>
    </row>
    <row r="28" spans="1:16" x14ac:dyDescent="0.25">
      <c r="A28">
        <v>3</v>
      </c>
      <c r="B28">
        <v>1</v>
      </c>
      <c r="C28" t="s">
        <v>1934</v>
      </c>
      <c r="D28" s="1">
        <v>43924</v>
      </c>
      <c r="E28" t="s">
        <v>2459</v>
      </c>
      <c r="F28" s="39">
        <v>0.72291666666666676</v>
      </c>
      <c r="G28" t="s">
        <v>11</v>
      </c>
      <c r="H28">
        <v>101</v>
      </c>
      <c r="I28">
        <v>77</v>
      </c>
      <c r="J28">
        <v>4.99</v>
      </c>
      <c r="K28" t="b">
        <v>0</v>
      </c>
      <c r="L28">
        <v>5</v>
      </c>
      <c r="M28" t="s">
        <v>2359</v>
      </c>
      <c r="N28" t="s">
        <v>2420</v>
      </c>
      <c r="O28" t="s">
        <v>2428</v>
      </c>
      <c r="P28" t="s">
        <v>2377</v>
      </c>
    </row>
    <row r="29" spans="1:16" x14ac:dyDescent="0.25">
      <c r="A29">
        <v>3</v>
      </c>
      <c r="B29">
        <v>1</v>
      </c>
      <c r="C29" t="s">
        <v>1933</v>
      </c>
      <c r="D29" s="1">
        <v>43924</v>
      </c>
      <c r="E29" t="s">
        <v>2459</v>
      </c>
      <c r="F29" s="39">
        <v>0.72222222222222221</v>
      </c>
      <c r="G29" t="s">
        <v>31</v>
      </c>
      <c r="H29" t="s">
        <v>32</v>
      </c>
      <c r="I29">
        <v>33</v>
      </c>
      <c r="J29">
        <v>4.99</v>
      </c>
      <c r="K29" t="b">
        <v>0</v>
      </c>
      <c r="L29">
        <v>5</v>
      </c>
      <c r="M29" t="s">
        <v>2359</v>
      </c>
      <c r="N29" t="s">
        <v>2420</v>
      </c>
      <c r="O29" t="s">
        <v>2427</v>
      </c>
      <c r="P29" t="s">
        <v>2377</v>
      </c>
    </row>
    <row r="30" spans="1:16" x14ac:dyDescent="0.25">
      <c r="A30">
        <v>3</v>
      </c>
      <c r="B30">
        <v>1</v>
      </c>
      <c r="C30" t="s">
        <v>1932</v>
      </c>
      <c r="D30" s="1">
        <v>43924</v>
      </c>
      <c r="E30" t="s">
        <v>2459</v>
      </c>
      <c r="F30" s="39">
        <v>0.72222222222222221</v>
      </c>
      <c r="G30" t="s">
        <v>31</v>
      </c>
      <c r="H30" t="s">
        <v>32</v>
      </c>
      <c r="I30">
        <v>25</v>
      </c>
      <c r="J30">
        <v>4.99</v>
      </c>
      <c r="K30" t="b">
        <v>0</v>
      </c>
      <c r="L30">
        <v>5</v>
      </c>
      <c r="M30" t="s">
        <v>2359</v>
      </c>
      <c r="N30" t="s">
        <v>2420</v>
      </c>
      <c r="O30" t="s">
        <v>2427</v>
      </c>
      <c r="P30" t="s">
        <v>2377</v>
      </c>
    </row>
    <row r="31" spans="1:16" x14ac:dyDescent="0.25">
      <c r="A31">
        <v>3</v>
      </c>
      <c r="B31">
        <v>1</v>
      </c>
      <c r="C31" t="s">
        <v>1931</v>
      </c>
      <c r="D31" s="1">
        <v>43924</v>
      </c>
      <c r="E31" t="s">
        <v>2459</v>
      </c>
      <c r="F31" s="39">
        <v>0.72083333333333333</v>
      </c>
      <c r="G31" t="s">
        <v>31</v>
      </c>
      <c r="H31" t="s">
        <v>32</v>
      </c>
      <c r="I31">
        <v>34</v>
      </c>
      <c r="J31">
        <v>4.99</v>
      </c>
      <c r="K31" t="b">
        <v>0</v>
      </c>
      <c r="L31">
        <v>5</v>
      </c>
      <c r="M31" t="s">
        <v>2359</v>
      </c>
      <c r="N31" t="s">
        <v>2420</v>
      </c>
      <c r="O31" t="s">
        <v>2427</v>
      </c>
      <c r="P31" t="s">
        <v>2377</v>
      </c>
    </row>
    <row r="32" spans="1:16" x14ac:dyDescent="0.25">
      <c r="A32">
        <v>3</v>
      </c>
      <c r="B32">
        <v>1</v>
      </c>
      <c r="C32" t="s">
        <v>1930</v>
      </c>
      <c r="D32" s="1">
        <v>43924</v>
      </c>
      <c r="E32" t="s">
        <v>2459</v>
      </c>
      <c r="F32" s="39">
        <v>0.71944444444444444</v>
      </c>
      <c r="G32" t="s">
        <v>31</v>
      </c>
      <c r="H32" t="s">
        <v>32</v>
      </c>
      <c r="I32">
        <v>34</v>
      </c>
      <c r="J32">
        <v>4.99</v>
      </c>
      <c r="K32" t="b">
        <v>0</v>
      </c>
      <c r="L32">
        <v>5</v>
      </c>
      <c r="M32" t="s">
        <v>2359</v>
      </c>
      <c r="N32" t="s">
        <v>2420</v>
      </c>
      <c r="O32" t="s">
        <v>2427</v>
      </c>
      <c r="P32" t="s">
        <v>2377</v>
      </c>
    </row>
    <row r="33" spans="1:16" x14ac:dyDescent="0.25">
      <c r="A33">
        <v>3</v>
      </c>
      <c r="B33">
        <v>1</v>
      </c>
      <c r="C33" t="s">
        <v>1929</v>
      </c>
      <c r="D33" s="1">
        <v>43924</v>
      </c>
      <c r="E33" t="s">
        <v>2459</v>
      </c>
      <c r="F33" s="39">
        <v>0.71805555555555556</v>
      </c>
      <c r="G33" t="s">
        <v>11</v>
      </c>
      <c r="H33">
        <v>116</v>
      </c>
      <c r="I33">
        <v>98</v>
      </c>
      <c r="J33">
        <v>4.99</v>
      </c>
      <c r="K33" t="b">
        <v>0</v>
      </c>
      <c r="L33">
        <v>5</v>
      </c>
      <c r="M33" t="s">
        <v>2359</v>
      </c>
      <c r="N33" t="s">
        <v>2420</v>
      </c>
      <c r="O33" t="s">
        <v>2428</v>
      </c>
      <c r="P33" t="s">
        <v>2377</v>
      </c>
    </row>
    <row r="34" spans="1:16" x14ac:dyDescent="0.25">
      <c r="A34">
        <v>3</v>
      </c>
      <c r="B34">
        <v>1</v>
      </c>
      <c r="C34" t="s">
        <v>1928</v>
      </c>
      <c r="D34" s="1">
        <v>43924</v>
      </c>
      <c r="E34" t="s">
        <v>2459</v>
      </c>
      <c r="F34" s="39">
        <v>0.71805555555555556</v>
      </c>
      <c r="G34" t="s">
        <v>11</v>
      </c>
      <c r="H34">
        <v>96</v>
      </c>
      <c r="I34">
        <v>70</v>
      </c>
      <c r="J34">
        <v>4.99</v>
      </c>
      <c r="K34" t="b">
        <v>0</v>
      </c>
      <c r="L34">
        <v>5</v>
      </c>
      <c r="M34" t="s">
        <v>2359</v>
      </c>
      <c r="N34" t="s">
        <v>2420</v>
      </c>
      <c r="O34" t="s">
        <v>2428</v>
      </c>
      <c r="P34" t="s">
        <v>2377</v>
      </c>
    </row>
    <row r="35" spans="1:16" x14ac:dyDescent="0.25">
      <c r="A35">
        <v>3</v>
      </c>
      <c r="B35">
        <v>1</v>
      </c>
      <c r="C35" t="s">
        <v>1927</v>
      </c>
      <c r="D35" s="1">
        <v>43924</v>
      </c>
      <c r="E35" t="s">
        <v>2459</v>
      </c>
      <c r="F35" s="39">
        <v>0.71736111111111101</v>
      </c>
      <c r="G35" t="s">
        <v>11</v>
      </c>
      <c r="H35">
        <v>113</v>
      </c>
      <c r="I35">
        <v>45</v>
      </c>
      <c r="J35">
        <v>4.99</v>
      </c>
      <c r="K35" t="b">
        <v>0</v>
      </c>
      <c r="L35">
        <v>5</v>
      </c>
      <c r="M35" t="s">
        <v>2359</v>
      </c>
      <c r="N35" t="s">
        <v>2420</v>
      </c>
      <c r="O35" t="s">
        <v>2428</v>
      </c>
      <c r="P35" t="s">
        <v>2377</v>
      </c>
    </row>
    <row r="36" spans="1:16" x14ac:dyDescent="0.25">
      <c r="A36">
        <v>3</v>
      </c>
      <c r="B36">
        <v>1</v>
      </c>
      <c r="C36" t="s">
        <v>1926</v>
      </c>
      <c r="D36" s="1">
        <v>43924</v>
      </c>
      <c r="E36" t="s">
        <v>2459</v>
      </c>
      <c r="F36" s="39">
        <v>0.71458333333333324</v>
      </c>
      <c r="G36" t="s">
        <v>11</v>
      </c>
      <c r="H36">
        <v>98</v>
      </c>
      <c r="I36">
        <v>80</v>
      </c>
      <c r="J36">
        <v>4.99</v>
      </c>
      <c r="K36" t="b">
        <v>0</v>
      </c>
      <c r="L36">
        <v>5</v>
      </c>
      <c r="M36" t="s">
        <v>2359</v>
      </c>
      <c r="N36" t="s">
        <v>2420</v>
      </c>
      <c r="O36" t="s">
        <v>2428</v>
      </c>
      <c r="P36" t="s">
        <v>2377</v>
      </c>
    </row>
    <row r="37" spans="1:16" x14ac:dyDescent="0.25">
      <c r="A37">
        <v>3</v>
      </c>
      <c r="B37">
        <v>1</v>
      </c>
      <c r="C37" t="s">
        <v>1925</v>
      </c>
      <c r="D37" s="1">
        <v>43924</v>
      </c>
      <c r="E37" t="s">
        <v>2459</v>
      </c>
      <c r="F37" s="39">
        <v>0.71458333333333324</v>
      </c>
      <c r="G37" t="s">
        <v>11</v>
      </c>
      <c r="H37">
        <v>87</v>
      </c>
      <c r="I37">
        <v>47</v>
      </c>
      <c r="J37">
        <v>4.99</v>
      </c>
      <c r="K37" t="b">
        <v>0</v>
      </c>
      <c r="L37">
        <v>5</v>
      </c>
      <c r="M37" t="s">
        <v>2359</v>
      </c>
      <c r="N37" t="s">
        <v>2420</v>
      </c>
      <c r="O37" t="s">
        <v>2428</v>
      </c>
      <c r="P37" t="s">
        <v>2377</v>
      </c>
    </row>
    <row r="38" spans="1:16" x14ac:dyDescent="0.25">
      <c r="A38">
        <v>3</v>
      </c>
      <c r="B38">
        <v>1</v>
      </c>
      <c r="C38" t="s">
        <v>1924</v>
      </c>
      <c r="D38" s="1">
        <v>43924</v>
      </c>
      <c r="E38" t="s">
        <v>2459</v>
      </c>
      <c r="F38" s="39">
        <v>0.71388888888888891</v>
      </c>
      <c r="G38" t="s">
        <v>11</v>
      </c>
      <c r="H38">
        <v>86</v>
      </c>
      <c r="I38">
        <v>79</v>
      </c>
      <c r="J38">
        <v>4.99</v>
      </c>
      <c r="K38" t="b">
        <v>0</v>
      </c>
      <c r="L38">
        <v>5</v>
      </c>
      <c r="M38" t="s">
        <v>2359</v>
      </c>
      <c r="N38" t="s">
        <v>2420</v>
      </c>
      <c r="O38" t="s">
        <v>2428</v>
      </c>
      <c r="P38" t="s">
        <v>2377</v>
      </c>
    </row>
    <row r="39" spans="1:16" x14ac:dyDescent="0.25">
      <c r="A39">
        <v>3</v>
      </c>
      <c r="B39">
        <v>1</v>
      </c>
      <c r="C39" t="s">
        <v>1923</v>
      </c>
      <c r="D39" s="1">
        <v>43924</v>
      </c>
      <c r="E39" t="s">
        <v>2459</v>
      </c>
      <c r="F39" s="39">
        <v>0.71319444444444446</v>
      </c>
      <c r="G39" t="s">
        <v>31</v>
      </c>
      <c r="H39" t="s">
        <v>32</v>
      </c>
      <c r="I39">
        <v>38</v>
      </c>
      <c r="J39">
        <v>4.99</v>
      </c>
      <c r="K39" t="b">
        <v>0</v>
      </c>
      <c r="L39">
        <v>5</v>
      </c>
      <c r="M39" t="s">
        <v>2359</v>
      </c>
      <c r="N39" t="s">
        <v>2420</v>
      </c>
      <c r="O39" t="s">
        <v>2428</v>
      </c>
      <c r="P39" t="s">
        <v>2377</v>
      </c>
    </row>
    <row r="40" spans="1:16" x14ac:dyDescent="0.25">
      <c r="A40">
        <v>3</v>
      </c>
      <c r="B40">
        <v>1</v>
      </c>
      <c r="C40" t="s">
        <v>1922</v>
      </c>
      <c r="D40" s="1">
        <v>43924</v>
      </c>
      <c r="E40" t="s">
        <v>2459</v>
      </c>
      <c r="F40" s="39">
        <v>0.71250000000000002</v>
      </c>
      <c r="G40" t="s">
        <v>11</v>
      </c>
      <c r="H40">
        <v>105</v>
      </c>
      <c r="I40">
        <v>43</v>
      </c>
      <c r="J40">
        <v>4.99</v>
      </c>
      <c r="K40" t="b">
        <v>0</v>
      </c>
      <c r="L40">
        <v>5</v>
      </c>
      <c r="M40" t="s">
        <v>2359</v>
      </c>
      <c r="N40" t="s">
        <v>2420</v>
      </c>
      <c r="O40" t="s">
        <v>2428</v>
      </c>
      <c r="P40" t="s">
        <v>2377</v>
      </c>
    </row>
    <row r="41" spans="1:16" x14ac:dyDescent="0.25">
      <c r="A41">
        <v>3</v>
      </c>
      <c r="B41">
        <v>1</v>
      </c>
      <c r="C41" t="s">
        <v>1921</v>
      </c>
      <c r="D41" s="1">
        <v>43924</v>
      </c>
      <c r="E41" t="s">
        <v>2459</v>
      </c>
      <c r="F41" s="39">
        <v>0.71111111111111114</v>
      </c>
      <c r="G41" t="s">
        <v>11</v>
      </c>
      <c r="H41">
        <v>65</v>
      </c>
      <c r="I41">
        <v>174</v>
      </c>
      <c r="J41">
        <v>4.99</v>
      </c>
      <c r="K41" t="b">
        <v>0</v>
      </c>
      <c r="L41">
        <v>5</v>
      </c>
      <c r="M41" t="s">
        <v>2359</v>
      </c>
      <c r="N41" t="s">
        <v>2420</v>
      </c>
      <c r="O41" t="s">
        <v>2428</v>
      </c>
      <c r="P41" t="s">
        <v>2377</v>
      </c>
    </row>
    <row r="42" spans="1:16" x14ac:dyDescent="0.25">
      <c r="A42">
        <v>3</v>
      </c>
      <c r="B42">
        <v>1</v>
      </c>
      <c r="C42" t="s">
        <v>1920</v>
      </c>
      <c r="D42" s="1">
        <v>43924</v>
      </c>
      <c r="E42" t="s">
        <v>2459</v>
      </c>
      <c r="F42" s="39">
        <v>0.70972222222222225</v>
      </c>
      <c r="G42" t="s">
        <v>31</v>
      </c>
      <c r="H42" t="s">
        <v>32</v>
      </c>
      <c r="I42">
        <v>40</v>
      </c>
      <c r="J42">
        <v>4.99</v>
      </c>
      <c r="K42" t="b">
        <v>0</v>
      </c>
      <c r="L42">
        <v>5</v>
      </c>
      <c r="M42" t="s">
        <v>2359</v>
      </c>
      <c r="N42" t="s">
        <v>2420</v>
      </c>
      <c r="O42" t="s">
        <v>2428</v>
      </c>
      <c r="P42" t="s">
        <v>2377</v>
      </c>
    </row>
    <row r="43" spans="1:16" x14ac:dyDescent="0.25">
      <c r="A43">
        <v>3</v>
      </c>
      <c r="B43">
        <v>1</v>
      </c>
      <c r="C43" t="s">
        <v>1919</v>
      </c>
      <c r="D43" s="1">
        <v>43924</v>
      </c>
      <c r="E43" t="s">
        <v>2459</v>
      </c>
      <c r="F43" s="39">
        <v>0.7090277777777777</v>
      </c>
      <c r="G43" t="s">
        <v>11</v>
      </c>
      <c r="H43">
        <v>92</v>
      </c>
      <c r="I43">
        <v>79</v>
      </c>
      <c r="J43">
        <v>4.99</v>
      </c>
      <c r="K43" t="b">
        <v>0</v>
      </c>
      <c r="L43">
        <v>5</v>
      </c>
      <c r="M43" t="s">
        <v>2359</v>
      </c>
      <c r="N43" t="s">
        <v>2420</v>
      </c>
      <c r="O43" t="s">
        <v>2428</v>
      </c>
      <c r="P43" t="s">
        <v>2377</v>
      </c>
    </row>
    <row r="44" spans="1:16" x14ac:dyDescent="0.25">
      <c r="A44">
        <v>3</v>
      </c>
      <c r="B44">
        <v>1</v>
      </c>
      <c r="C44" t="s">
        <v>1918</v>
      </c>
      <c r="D44" s="1">
        <v>43924</v>
      </c>
      <c r="E44" t="s">
        <v>2459</v>
      </c>
      <c r="F44" s="39">
        <v>0.70624999999999993</v>
      </c>
      <c r="G44" t="s">
        <v>11</v>
      </c>
      <c r="H44">
        <v>28</v>
      </c>
      <c r="I44">
        <v>38</v>
      </c>
      <c r="J44">
        <v>4.99</v>
      </c>
      <c r="K44" t="b">
        <v>0</v>
      </c>
      <c r="L44">
        <v>5</v>
      </c>
      <c r="M44" t="s">
        <v>2359</v>
      </c>
      <c r="N44" t="s">
        <v>2420</v>
      </c>
      <c r="O44" t="s">
        <v>2428</v>
      </c>
      <c r="P44" t="s">
        <v>2377</v>
      </c>
    </row>
    <row r="45" spans="1:16" x14ac:dyDescent="0.25">
      <c r="A45">
        <v>3</v>
      </c>
      <c r="B45">
        <v>1</v>
      </c>
      <c r="C45" t="s">
        <v>1917</v>
      </c>
      <c r="D45" s="1">
        <v>43924</v>
      </c>
      <c r="E45" t="s">
        <v>2459</v>
      </c>
      <c r="F45" s="39">
        <v>0.70347222222222217</v>
      </c>
      <c r="G45" t="s">
        <v>11</v>
      </c>
      <c r="H45">
        <v>27</v>
      </c>
      <c r="I45">
        <v>36</v>
      </c>
      <c r="J45">
        <v>4.99</v>
      </c>
      <c r="K45" t="b">
        <v>0</v>
      </c>
      <c r="L45">
        <v>5</v>
      </c>
      <c r="M45" t="s">
        <v>2359</v>
      </c>
      <c r="N45" t="s">
        <v>2420</v>
      </c>
      <c r="O45" t="s">
        <v>2428</v>
      </c>
      <c r="P45" t="s">
        <v>2377</v>
      </c>
    </row>
    <row r="46" spans="1:16" x14ac:dyDescent="0.25">
      <c r="A46">
        <v>3</v>
      </c>
      <c r="B46">
        <v>1</v>
      </c>
      <c r="C46" t="s">
        <v>1916</v>
      </c>
      <c r="D46" s="1">
        <v>43924</v>
      </c>
      <c r="E46" t="s">
        <v>2459</v>
      </c>
      <c r="F46" s="39">
        <v>0.6958333333333333</v>
      </c>
      <c r="G46" t="s">
        <v>11</v>
      </c>
      <c r="H46">
        <v>29</v>
      </c>
      <c r="I46">
        <v>68</v>
      </c>
      <c r="J46">
        <v>4.99</v>
      </c>
      <c r="K46" t="b">
        <v>0</v>
      </c>
      <c r="L46">
        <v>5</v>
      </c>
      <c r="M46" t="s">
        <v>2359</v>
      </c>
      <c r="N46" t="s">
        <v>2420</v>
      </c>
      <c r="O46" t="s">
        <v>2428</v>
      </c>
      <c r="P46" t="s">
        <v>2377</v>
      </c>
    </row>
    <row r="47" spans="1:16" x14ac:dyDescent="0.25">
      <c r="A47">
        <v>3</v>
      </c>
      <c r="B47">
        <v>1</v>
      </c>
      <c r="C47" t="s">
        <v>1915</v>
      </c>
      <c r="D47" s="1">
        <v>43924</v>
      </c>
      <c r="E47" t="s">
        <v>2459</v>
      </c>
      <c r="F47" s="39">
        <v>0.69236111111111109</v>
      </c>
      <c r="G47" t="s">
        <v>11</v>
      </c>
      <c r="H47">
        <v>28</v>
      </c>
      <c r="I47">
        <v>67</v>
      </c>
      <c r="J47">
        <v>4.99</v>
      </c>
      <c r="K47" t="b">
        <v>0</v>
      </c>
      <c r="L47">
        <v>5</v>
      </c>
      <c r="M47" t="s">
        <v>2359</v>
      </c>
      <c r="N47" t="s">
        <v>2420</v>
      </c>
      <c r="O47" t="s">
        <v>2428</v>
      </c>
      <c r="P47" t="s">
        <v>2377</v>
      </c>
    </row>
    <row r="48" spans="1:16" x14ac:dyDescent="0.25">
      <c r="A48">
        <v>3</v>
      </c>
      <c r="B48">
        <v>1</v>
      </c>
      <c r="C48" t="s">
        <v>1914</v>
      </c>
      <c r="D48" s="1">
        <v>43924</v>
      </c>
      <c r="E48" t="s">
        <v>2459</v>
      </c>
      <c r="F48" s="39">
        <v>0.69236111111111109</v>
      </c>
      <c r="G48" t="s">
        <v>11</v>
      </c>
      <c r="H48">
        <v>22</v>
      </c>
      <c r="I48">
        <v>20</v>
      </c>
      <c r="J48">
        <v>4.99</v>
      </c>
      <c r="K48" t="b">
        <v>0</v>
      </c>
      <c r="L48">
        <v>5</v>
      </c>
      <c r="M48" t="s">
        <v>2359</v>
      </c>
      <c r="N48" t="s">
        <v>2420</v>
      </c>
      <c r="O48" t="s">
        <v>2427</v>
      </c>
      <c r="P48" t="s">
        <v>2377</v>
      </c>
    </row>
    <row r="49" spans="1:16" x14ac:dyDescent="0.25">
      <c r="A49">
        <v>3</v>
      </c>
      <c r="B49">
        <v>1</v>
      </c>
      <c r="C49" t="s">
        <v>1913</v>
      </c>
      <c r="D49" s="1">
        <v>43924</v>
      </c>
      <c r="E49" t="s">
        <v>2459</v>
      </c>
      <c r="F49" s="39">
        <v>0.68888888888888899</v>
      </c>
      <c r="G49" t="s">
        <v>11</v>
      </c>
      <c r="H49">
        <v>40</v>
      </c>
      <c r="I49">
        <v>48</v>
      </c>
      <c r="J49">
        <v>4.99</v>
      </c>
      <c r="K49" t="b">
        <v>0</v>
      </c>
      <c r="L49">
        <v>5</v>
      </c>
      <c r="M49" t="s">
        <v>2359</v>
      </c>
      <c r="N49" t="s">
        <v>2420</v>
      </c>
      <c r="O49" t="s">
        <v>2428</v>
      </c>
      <c r="P49" t="s">
        <v>2377</v>
      </c>
    </row>
    <row r="50" spans="1:16" x14ac:dyDescent="0.25">
      <c r="A50">
        <v>3</v>
      </c>
      <c r="B50">
        <v>1</v>
      </c>
      <c r="C50" t="s">
        <v>1912</v>
      </c>
      <c r="D50" s="1">
        <v>43924</v>
      </c>
      <c r="E50" t="s">
        <v>2459</v>
      </c>
      <c r="F50" s="39">
        <v>0.68680555555555556</v>
      </c>
      <c r="G50" t="s">
        <v>11</v>
      </c>
      <c r="H50">
        <v>40</v>
      </c>
      <c r="I50">
        <v>68</v>
      </c>
      <c r="J50">
        <v>4.99</v>
      </c>
      <c r="K50" t="b">
        <v>0</v>
      </c>
      <c r="L50">
        <v>5</v>
      </c>
      <c r="M50" t="s">
        <v>2359</v>
      </c>
      <c r="N50" t="s">
        <v>2420</v>
      </c>
      <c r="O50" t="s">
        <v>2428</v>
      </c>
      <c r="P50" t="s">
        <v>2377</v>
      </c>
    </row>
    <row r="51" spans="1:16" x14ac:dyDescent="0.25">
      <c r="A51">
        <v>3</v>
      </c>
      <c r="B51">
        <v>1</v>
      </c>
      <c r="C51" t="s">
        <v>1911</v>
      </c>
      <c r="D51" s="1">
        <v>43924</v>
      </c>
      <c r="E51" t="s">
        <v>2459</v>
      </c>
      <c r="F51" s="39">
        <v>0.67638888888888893</v>
      </c>
      <c r="G51" t="s">
        <v>11</v>
      </c>
      <c r="H51">
        <v>33</v>
      </c>
      <c r="I51">
        <v>47</v>
      </c>
      <c r="J51">
        <v>4.99</v>
      </c>
      <c r="K51" t="b">
        <v>0</v>
      </c>
      <c r="L51">
        <v>5</v>
      </c>
      <c r="M51" t="s">
        <v>2359</v>
      </c>
      <c r="N51" t="s">
        <v>2420</v>
      </c>
      <c r="O51" t="s">
        <v>2428</v>
      </c>
      <c r="P51" t="s">
        <v>2377</v>
      </c>
    </row>
    <row r="52" spans="1:16" x14ac:dyDescent="0.25">
      <c r="A52">
        <v>3</v>
      </c>
      <c r="B52">
        <v>1</v>
      </c>
      <c r="C52" t="s">
        <v>1910</v>
      </c>
      <c r="D52" s="1">
        <v>43924</v>
      </c>
      <c r="E52" t="s">
        <v>2459</v>
      </c>
      <c r="F52" s="39">
        <v>0.67083333333333339</v>
      </c>
      <c r="G52" t="s">
        <v>11</v>
      </c>
      <c r="H52">
        <v>33</v>
      </c>
      <c r="I52">
        <v>45</v>
      </c>
      <c r="J52">
        <v>4.99</v>
      </c>
      <c r="K52" t="b">
        <v>0</v>
      </c>
      <c r="L52">
        <v>5</v>
      </c>
      <c r="M52" t="s">
        <v>2359</v>
      </c>
      <c r="N52" t="s">
        <v>2420</v>
      </c>
      <c r="O52" t="s">
        <v>2428</v>
      </c>
      <c r="P52" t="s">
        <v>2377</v>
      </c>
    </row>
    <row r="53" spans="1:16" x14ac:dyDescent="0.25">
      <c r="A53">
        <v>3</v>
      </c>
      <c r="B53">
        <v>1</v>
      </c>
      <c r="C53" t="s">
        <v>1909</v>
      </c>
      <c r="D53" s="1">
        <v>43924</v>
      </c>
      <c r="E53" t="s">
        <v>2459</v>
      </c>
      <c r="F53" s="39">
        <v>0.64583333333333337</v>
      </c>
      <c r="G53" t="s">
        <v>11</v>
      </c>
      <c r="H53">
        <v>21</v>
      </c>
      <c r="I53">
        <v>62</v>
      </c>
      <c r="J53">
        <v>4.99</v>
      </c>
      <c r="K53" t="b">
        <v>0</v>
      </c>
      <c r="L53">
        <v>5</v>
      </c>
      <c r="M53" t="s">
        <v>2359</v>
      </c>
      <c r="N53" t="s">
        <v>2420</v>
      </c>
      <c r="O53" t="s">
        <v>2428</v>
      </c>
      <c r="P53" t="s">
        <v>2377</v>
      </c>
    </row>
    <row r="54" spans="1:16" x14ac:dyDescent="0.25">
      <c r="A54">
        <v>2</v>
      </c>
      <c r="B54">
        <v>1</v>
      </c>
      <c r="C54" t="s">
        <v>1260</v>
      </c>
      <c r="D54" s="1">
        <v>43924</v>
      </c>
      <c r="E54" t="s">
        <v>2459</v>
      </c>
      <c r="F54" s="39">
        <v>0.74930555555555556</v>
      </c>
      <c r="G54" t="s">
        <v>11</v>
      </c>
      <c r="H54">
        <v>71</v>
      </c>
      <c r="I54">
        <v>74</v>
      </c>
      <c r="J54">
        <v>4.99</v>
      </c>
      <c r="K54" t="b">
        <v>0</v>
      </c>
      <c r="L54">
        <v>5</v>
      </c>
      <c r="M54" t="s">
        <v>2359</v>
      </c>
      <c r="N54" t="s">
        <v>2420</v>
      </c>
      <c r="O54" t="s">
        <v>2428</v>
      </c>
      <c r="P54" t="s">
        <v>2377</v>
      </c>
    </row>
    <row r="55" spans="1:16" x14ac:dyDescent="0.25">
      <c r="A55">
        <v>2</v>
      </c>
      <c r="B55">
        <v>1</v>
      </c>
      <c r="C55" t="s">
        <v>1259</v>
      </c>
      <c r="D55" s="1">
        <v>43924</v>
      </c>
      <c r="E55" t="s">
        <v>2459</v>
      </c>
      <c r="F55" s="39">
        <v>0.74722222222222223</v>
      </c>
      <c r="G55" t="s">
        <v>11</v>
      </c>
      <c r="H55">
        <v>76</v>
      </c>
      <c r="I55">
        <v>76</v>
      </c>
      <c r="J55">
        <v>4.99</v>
      </c>
      <c r="K55" t="b">
        <v>0</v>
      </c>
      <c r="L55">
        <v>5</v>
      </c>
      <c r="M55" t="s">
        <v>2359</v>
      </c>
      <c r="N55" t="s">
        <v>2420</v>
      </c>
      <c r="O55" t="s">
        <v>2428</v>
      </c>
      <c r="P55" t="s">
        <v>2377</v>
      </c>
    </row>
    <row r="56" spans="1:16" x14ac:dyDescent="0.25">
      <c r="A56">
        <v>2</v>
      </c>
      <c r="B56">
        <v>1</v>
      </c>
      <c r="C56" t="s">
        <v>1258</v>
      </c>
      <c r="D56" s="1">
        <v>43924</v>
      </c>
      <c r="E56" t="s">
        <v>2459</v>
      </c>
      <c r="F56" s="39">
        <v>0.74652777777777779</v>
      </c>
      <c r="G56" t="s">
        <v>11</v>
      </c>
      <c r="H56">
        <v>63</v>
      </c>
      <c r="I56">
        <v>205</v>
      </c>
      <c r="J56">
        <v>4.99</v>
      </c>
      <c r="K56" t="b">
        <v>0</v>
      </c>
      <c r="L56">
        <v>5</v>
      </c>
      <c r="M56" t="s">
        <v>2359</v>
      </c>
      <c r="N56" t="s">
        <v>2420</v>
      </c>
      <c r="O56" t="s">
        <v>2428</v>
      </c>
      <c r="P56" t="s">
        <v>2377</v>
      </c>
    </row>
    <row r="57" spans="1:16" x14ac:dyDescent="0.25">
      <c r="A57">
        <v>2</v>
      </c>
      <c r="B57">
        <v>1</v>
      </c>
      <c r="C57" t="s">
        <v>1257</v>
      </c>
      <c r="D57" s="1">
        <v>43924</v>
      </c>
      <c r="E57" t="s">
        <v>2459</v>
      </c>
      <c r="F57" s="39">
        <v>0.74652777777777779</v>
      </c>
      <c r="G57" t="s">
        <v>11</v>
      </c>
      <c r="H57">
        <v>114</v>
      </c>
      <c r="I57">
        <v>68</v>
      </c>
      <c r="J57">
        <v>4.99</v>
      </c>
      <c r="K57" t="b">
        <v>0</v>
      </c>
      <c r="L57">
        <v>5</v>
      </c>
      <c r="M57" t="s">
        <v>2359</v>
      </c>
      <c r="N57" t="s">
        <v>2420</v>
      </c>
      <c r="O57" t="s">
        <v>2428</v>
      </c>
      <c r="P57" t="s">
        <v>2377</v>
      </c>
    </row>
    <row r="58" spans="1:16" x14ac:dyDescent="0.25">
      <c r="A58">
        <v>2</v>
      </c>
      <c r="B58">
        <v>1</v>
      </c>
      <c r="C58" t="s">
        <v>1256</v>
      </c>
      <c r="D58" s="1">
        <v>43924</v>
      </c>
      <c r="E58" t="s">
        <v>2459</v>
      </c>
      <c r="F58" s="39">
        <v>0.74583333333333324</v>
      </c>
      <c r="G58" t="s">
        <v>11</v>
      </c>
      <c r="H58">
        <v>104</v>
      </c>
      <c r="I58">
        <v>74</v>
      </c>
      <c r="J58">
        <v>4.99</v>
      </c>
      <c r="K58" t="b">
        <v>0</v>
      </c>
      <c r="L58">
        <v>5</v>
      </c>
      <c r="M58" t="s">
        <v>2359</v>
      </c>
      <c r="N58" t="s">
        <v>2420</v>
      </c>
      <c r="O58" t="s">
        <v>2428</v>
      </c>
      <c r="P58" t="s">
        <v>2377</v>
      </c>
    </row>
    <row r="59" spans="1:16" x14ac:dyDescent="0.25">
      <c r="A59">
        <v>2</v>
      </c>
      <c r="B59">
        <v>1</v>
      </c>
      <c r="C59" t="s">
        <v>1255</v>
      </c>
      <c r="D59" s="1">
        <v>43924</v>
      </c>
      <c r="E59" t="s">
        <v>2459</v>
      </c>
      <c r="F59" s="39">
        <v>0.74444444444444446</v>
      </c>
      <c r="G59" t="s">
        <v>11</v>
      </c>
      <c r="H59">
        <v>117</v>
      </c>
      <c r="I59">
        <v>56</v>
      </c>
      <c r="J59">
        <v>4.99</v>
      </c>
      <c r="K59" t="b">
        <v>0</v>
      </c>
      <c r="L59">
        <v>5</v>
      </c>
      <c r="M59" t="s">
        <v>2359</v>
      </c>
      <c r="N59" t="s">
        <v>2420</v>
      </c>
      <c r="O59" t="s">
        <v>2428</v>
      </c>
      <c r="P59" t="s">
        <v>2377</v>
      </c>
    </row>
    <row r="60" spans="1:16" x14ac:dyDescent="0.25">
      <c r="A60">
        <v>2</v>
      </c>
      <c r="B60">
        <v>1</v>
      </c>
      <c r="C60" t="s">
        <v>1254</v>
      </c>
      <c r="D60" s="1">
        <v>43924</v>
      </c>
      <c r="E60" t="s">
        <v>2459</v>
      </c>
      <c r="F60" s="39">
        <v>0.74305555555555547</v>
      </c>
      <c r="G60" t="s">
        <v>11</v>
      </c>
      <c r="H60">
        <v>109</v>
      </c>
      <c r="I60">
        <v>56</v>
      </c>
      <c r="J60">
        <v>4.99</v>
      </c>
      <c r="K60" t="b">
        <v>0</v>
      </c>
      <c r="L60">
        <v>5</v>
      </c>
      <c r="M60" t="s">
        <v>2359</v>
      </c>
      <c r="N60" t="s">
        <v>2420</v>
      </c>
      <c r="O60" t="s">
        <v>2428</v>
      </c>
      <c r="P60" t="s">
        <v>2377</v>
      </c>
    </row>
    <row r="61" spans="1:16" x14ac:dyDescent="0.25">
      <c r="A61">
        <v>2</v>
      </c>
      <c r="B61">
        <v>1</v>
      </c>
      <c r="C61" t="s">
        <v>1253</v>
      </c>
      <c r="D61" s="1">
        <v>43924</v>
      </c>
      <c r="E61" t="s">
        <v>2459</v>
      </c>
      <c r="F61" s="39">
        <v>0.7402777777777777</v>
      </c>
      <c r="G61" t="s">
        <v>11</v>
      </c>
      <c r="H61">
        <v>106</v>
      </c>
      <c r="I61">
        <v>143</v>
      </c>
      <c r="J61">
        <v>4.99</v>
      </c>
      <c r="K61" t="b">
        <v>0</v>
      </c>
      <c r="L61">
        <v>5</v>
      </c>
      <c r="M61" t="s">
        <v>2359</v>
      </c>
      <c r="N61" t="s">
        <v>2420</v>
      </c>
      <c r="O61" t="s">
        <v>2428</v>
      </c>
      <c r="P61" t="s">
        <v>2377</v>
      </c>
    </row>
    <row r="62" spans="1:16" x14ac:dyDescent="0.25">
      <c r="A62">
        <v>2</v>
      </c>
      <c r="B62">
        <v>1</v>
      </c>
      <c r="C62" t="s">
        <v>1252</v>
      </c>
      <c r="D62" s="1">
        <v>43924</v>
      </c>
      <c r="E62" t="s">
        <v>2459</v>
      </c>
      <c r="F62" s="39">
        <v>0.7402777777777777</v>
      </c>
      <c r="G62" t="s">
        <v>11</v>
      </c>
      <c r="H62">
        <v>89</v>
      </c>
      <c r="I62">
        <v>69</v>
      </c>
      <c r="J62">
        <v>4.99</v>
      </c>
      <c r="K62" t="b">
        <v>1</v>
      </c>
      <c r="L62">
        <v>5</v>
      </c>
      <c r="M62" t="s">
        <v>2359</v>
      </c>
      <c r="N62" t="s">
        <v>2420</v>
      </c>
      <c r="O62" t="s">
        <v>2428</v>
      </c>
      <c r="P62" t="s">
        <v>2377</v>
      </c>
    </row>
    <row r="63" spans="1:16" x14ac:dyDescent="0.25">
      <c r="A63">
        <v>2</v>
      </c>
      <c r="B63">
        <v>1</v>
      </c>
      <c r="C63" t="s">
        <v>1251</v>
      </c>
      <c r="D63" s="1">
        <v>43924</v>
      </c>
      <c r="E63" t="s">
        <v>2459</v>
      </c>
      <c r="F63" s="39">
        <v>0.73958333333333337</v>
      </c>
      <c r="G63" t="s">
        <v>31</v>
      </c>
      <c r="H63" t="s">
        <v>32</v>
      </c>
      <c r="I63">
        <v>28</v>
      </c>
      <c r="J63">
        <v>4.99</v>
      </c>
      <c r="K63" t="b">
        <v>0</v>
      </c>
      <c r="L63">
        <v>5</v>
      </c>
      <c r="M63" t="s">
        <v>2359</v>
      </c>
      <c r="N63" t="s">
        <v>2420</v>
      </c>
      <c r="O63" t="s">
        <v>2427</v>
      </c>
      <c r="P63" t="s">
        <v>2377</v>
      </c>
    </row>
    <row r="64" spans="1:16" x14ac:dyDescent="0.25">
      <c r="A64">
        <v>2</v>
      </c>
      <c r="B64">
        <v>1</v>
      </c>
      <c r="C64" t="s">
        <v>1250</v>
      </c>
      <c r="D64" s="1">
        <v>43924</v>
      </c>
      <c r="E64" t="s">
        <v>2459</v>
      </c>
      <c r="F64" s="39">
        <v>0.73819444444444438</v>
      </c>
      <c r="G64" t="s">
        <v>11</v>
      </c>
      <c r="H64">
        <v>113</v>
      </c>
      <c r="I64">
        <v>62</v>
      </c>
      <c r="J64">
        <v>4.99</v>
      </c>
      <c r="K64" t="b">
        <v>0</v>
      </c>
      <c r="L64">
        <v>5</v>
      </c>
      <c r="M64" t="s">
        <v>2359</v>
      </c>
      <c r="N64" t="s">
        <v>2420</v>
      </c>
      <c r="O64" t="s">
        <v>2428</v>
      </c>
      <c r="P64" t="s">
        <v>2377</v>
      </c>
    </row>
    <row r="65" spans="1:16" x14ac:dyDescent="0.25">
      <c r="A65">
        <v>2</v>
      </c>
      <c r="B65">
        <v>1</v>
      </c>
      <c r="C65" t="s">
        <v>1249</v>
      </c>
      <c r="D65" s="1">
        <v>43924</v>
      </c>
      <c r="E65" t="s">
        <v>2459</v>
      </c>
      <c r="F65" s="39">
        <v>0.73819444444444438</v>
      </c>
      <c r="G65" t="s">
        <v>11</v>
      </c>
      <c r="H65">
        <v>116</v>
      </c>
      <c r="I65">
        <v>60</v>
      </c>
      <c r="J65">
        <v>4.99</v>
      </c>
      <c r="K65" t="b">
        <v>0</v>
      </c>
      <c r="L65">
        <v>5</v>
      </c>
      <c r="M65" t="s">
        <v>2359</v>
      </c>
      <c r="N65" t="s">
        <v>2420</v>
      </c>
      <c r="O65" t="s">
        <v>2428</v>
      </c>
      <c r="P65" t="s">
        <v>2377</v>
      </c>
    </row>
    <row r="66" spans="1:16" x14ac:dyDescent="0.25">
      <c r="A66">
        <v>2</v>
      </c>
      <c r="B66">
        <v>1</v>
      </c>
      <c r="C66" t="s">
        <v>1248</v>
      </c>
      <c r="D66" s="1">
        <v>43924</v>
      </c>
      <c r="E66" t="s">
        <v>2459</v>
      </c>
      <c r="F66" s="39">
        <v>0.7368055555555556</v>
      </c>
      <c r="G66" t="s">
        <v>11</v>
      </c>
      <c r="H66">
        <v>112</v>
      </c>
      <c r="I66">
        <v>81</v>
      </c>
      <c r="J66">
        <v>4.99</v>
      </c>
      <c r="K66" t="b">
        <v>0</v>
      </c>
      <c r="L66">
        <v>5</v>
      </c>
      <c r="M66" t="s">
        <v>2359</v>
      </c>
      <c r="N66" t="s">
        <v>2420</v>
      </c>
      <c r="O66" t="s">
        <v>2428</v>
      </c>
      <c r="P66" t="s">
        <v>2377</v>
      </c>
    </row>
    <row r="67" spans="1:16" x14ac:dyDescent="0.25">
      <c r="A67">
        <v>2</v>
      </c>
      <c r="B67">
        <v>1</v>
      </c>
      <c r="C67" t="s">
        <v>1247</v>
      </c>
      <c r="D67" s="1">
        <v>43924</v>
      </c>
      <c r="E67" t="s">
        <v>2459</v>
      </c>
      <c r="F67" s="39">
        <v>0.7368055555555556</v>
      </c>
      <c r="G67" t="s">
        <v>31</v>
      </c>
      <c r="H67" t="s">
        <v>32</v>
      </c>
      <c r="I67">
        <v>34</v>
      </c>
      <c r="J67">
        <v>4.99</v>
      </c>
      <c r="K67" t="b">
        <v>0</v>
      </c>
      <c r="L67">
        <v>5</v>
      </c>
      <c r="M67" t="s">
        <v>2359</v>
      </c>
      <c r="N67" t="s">
        <v>2420</v>
      </c>
      <c r="O67" t="s">
        <v>2427</v>
      </c>
      <c r="P67" t="s">
        <v>2377</v>
      </c>
    </row>
    <row r="68" spans="1:16" x14ac:dyDescent="0.25">
      <c r="A68">
        <v>2</v>
      </c>
      <c r="B68">
        <v>1</v>
      </c>
      <c r="C68" t="s">
        <v>1246</v>
      </c>
      <c r="D68" s="1">
        <v>43924</v>
      </c>
      <c r="E68" t="s">
        <v>2459</v>
      </c>
      <c r="F68" s="39">
        <v>0.73611111111111116</v>
      </c>
      <c r="G68" t="s">
        <v>11</v>
      </c>
      <c r="H68">
        <v>91</v>
      </c>
      <c r="I68">
        <v>162</v>
      </c>
      <c r="J68">
        <v>4.99</v>
      </c>
      <c r="K68" t="b">
        <v>0</v>
      </c>
      <c r="L68">
        <v>5</v>
      </c>
      <c r="M68" t="s">
        <v>2359</v>
      </c>
      <c r="N68" t="s">
        <v>2420</v>
      </c>
      <c r="O68" t="s">
        <v>2428</v>
      </c>
      <c r="P68" t="s">
        <v>2377</v>
      </c>
    </row>
    <row r="69" spans="1:16" x14ac:dyDescent="0.25">
      <c r="A69">
        <v>2</v>
      </c>
      <c r="B69">
        <v>1</v>
      </c>
      <c r="C69" t="s">
        <v>1245</v>
      </c>
      <c r="D69" s="1">
        <v>43924</v>
      </c>
      <c r="E69" t="s">
        <v>2459</v>
      </c>
      <c r="F69" s="39">
        <v>0.73472222222222217</v>
      </c>
      <c r="G69" t="s">
        <v>31</v>
      </c>
      <c r="H69" t="s">
        <v>32</v>
      </c>
      <c r="I69">
        <v>40</v>
      </c>
      <c r="J69">
        <v>4.99</v>
      </c>
      <c r="K69" t="b">
        <v>0</v>
      </c>
      <c r="L69">
        <v>5</v>
      </c>
      <c r="M69" t="s">
        <v>2359</v>
      </c>
      <c r="N69" t="s">
        <v>2420</v>
      </c>
      <c r="O69" t="s">
        <v>2428</v>
      </c>
      <c r="P69" t="s">
        <v>2377</v>
      </c>
    </row>
    <row r="70" spans="1:16" x14ac:dyDescent="0.25">
      <c r="A70">
        <v>2</v>
      </c>
      <c r="B70">
        <v>1</v>
      </c>
      <c r="C70" t="s">
        <v>1244</v>
      </c>
      <c r="D70" s="1">
        <v>43924</v>
      </c>
      <c r="E70" t="s">
        <v>2459</v>
      </c>
      <c r="F70" s="39">
        <v>0.73333333333333339</v>
      </c>
      <c r="G70" t="s">
        <v>11</v>
      </c>
      <c r="H70">
        <v>118</v>
      </c>
      <c r="I70">
        <v>55</v>
      </c>
      <c r="J70">
        <v>4.99</v>
      </c>
      <c r="K70" t="b">
        <v>1</v>
      </c>
      <c r="L70">
        <v>5</v>
      </c>
      <c r="M70" t="s">
        <v>2359</v>
      </c>
      <c r="N70" t="s">
        <v>2420</v>
      </c>
      <c r="O70" t="s">
        <v>2428</v>
      </c>
      <c r="P70" t="s">
        <v>2377</v>
      </c>
    </row>
    <row r="71" spans="1:16" x14ac:dyDescent="0.25">
      <c r="A71">
        <v>2</v>
      </c>
      <c r="B71">
        <v>1</v>
      </c>
      <c r="C71" t="s">
        <v>1243</v>
      </c>
      <c r="D71" s="1">
        <v>43924</v>
      </c>
      <c r="E71" t="s">
        <v>2459</v>
      </c>
      <c r="F71" s="39">
        <v>0.73263888888888884</v>
      </c>
      <c r="G71" t="s">
        <v>11</v>
      </c>
      <c r="H71">
        <v>97</v>
      </c>
      <c r="I71">
        <v>48</v>
      </c>
      <c r="J71">
        <v>4.99</v>
      </c>
      <c r="K71" t="b">
        <v>0</v>
      </c>
      <c r="L71">
        <v>5</v>
      </c>
      <c r="M71" t="s">
        <v>2359</v>
      </c>
      <c r="N71" t="s">
        <v>2420</v>
      </c>
      <c r="O71" t="s">
        <v>2428</v>
      </c>
      <c r="P71" t="s">
        <v>2377</v>
      </c>
    </row>
    <row r="72" spans="1:16" x14ac:dyDescent="0.25">
      <c r="A72">
        <v>2</v>
      </c>
      <c r="B72">
        <v>1</v>
      </c>
      <c r="C72" t="s">
        <v>1242</v>
      </c>
      <c r="D72" s="1">
        <v>43924</v>
      </c>
      <c r="E72" t="s">
        <v>2459</v>
      </c>
      <c r="F72" s="39">
        <v>0.73263888888888884</v>
      </c>
      <c r="G72" t="s">
        <v>31</v>
      </c>
      <c r="H72" t="s">
        <v>32</v>
      </c>
      <c r="I72">
        <v>21</v>
      </c>
      <c r="J72">
        <v>4.99</v>
      </c>
      <c r="K72" t="b">
        <v>0</v>
      </c>
      <c r="L72">
        <v>5</v>
      </c>
      <c r="M72" t="s">
        <v>2359</v>
      </c>
      <c r="N72" t="s">
        <v>2420</v>
      </c>
      <c r="O72" t="s">
        <v>2427</v>
      </c>
      <c r="P72" t="s">
        <v>2377</v>
      </c>
    </row>
    <row r="73" spans="1:16" x14ac:dyDescent="0.25">
      <c r="A73">
        <v>2</v>
      </c>
      <c r="B73">
        <v>1</v>
      </c>
      <c r="C73" t="s">
        <v>1241</v>
      </c>
      <c r="D73" s="1">
        <v>43924</v>
      </c>
      <c r="E73" t="s">
        <v>2459</v>
      </c>
      <c r="F73" s="39">
        <v>0.7319444444444444</v>
      </c>
      <c r="G73" t="s">
        <v>11</v>
      </c>
      <c r="H73">
        <v>77</v>
      </c>
      <c r="I73">
        <v>72</v>
      </c>
      <c r="J73">
        <v>4.99</v>
      </c>
      <c r="K73" t="b">
        <v>0</v>
      </c>
      <c r="L73">
        <v>5</v>
      </c>
      <c r="M73" t="s">
        <v>2359</v>
      </c>
      <c r="N73" t="s">
        <v>2420</v>
      </c>
      <c r="O73" t="s">
        <v>2428</v>
      </c>
      <c r="P73" t="s">
        <v>2377</v>
      </c>
    </row>
    <row r="74" spans="1:16" x14ac:dyDescent="0.25">
      <c r="A74">
        <v>2</v>
      </c>
      <c r="B74">
        <v>1</v>
      </c>
      <c r="C74" t="s">
        <v>1240</v>
      </c>
      <c r="D74" s="1">
        <v>43924</v>
      </c>
      <c r="E74" t="s">
        <v>2459</v>
      </c>
      <c r="F74" s="39">
        <v>0.7319444444444444</v>
      </c>
      <c r="G74" t="s">
        <v>11</v>
      </c>
      <c r="H74">
        <v>104</v>
      </c>
      <c r="I74">
        <v>59</v>
      </c>
      <c r="J74">
        <v>4.99</v>
      </c>
      <c r="K74" t="b">
        <v>0</v>
      </c>
      <c r="L74">
        <v>5</v>
      </c>
      <c r="M74" t="s">
        <v>2359</v>
      </c>
      <c r="N74" t="s">
        <v>2420</v>
      </c>
      <c r="O74" t="s">
        <v>2428</v>
      </c>
      <c r="P74" t="s">
        <v>2377</v>
      </c>
    </row>
    <row r="75" spans="1:16" x14ac:dyDescent="0.25">
      <c r="A75">
        <v>2</v>
      </c>
      <c r="B75">
        <v>1</v>
      </c>
      <c r="C75" t="s">
        <v>1239</v>
      </c>
      <c r="D75" s="1">
        <v>43924</v>
      </c>
      <c r="E75" t="s">
        <v>2459</v>
      </c>
      <c r="F75" s="39">
        <v>0.73055555555555562</v>
      </c>
      <c r="G75" t="s">
        <v>11</v>
      </c>
      <c r="H75">
        <v>121</v>
      </c>
      <c r="I75">
        <v>51</v>
      </c>
      <c r="J75">
        <v>4.99</v>
      </c>
      <c r="K75" t="b">
        <v>1</v>
      </c>
      <c r="L75">
        <v>5</v>
      </c>
      <c r="M75" t="s">
        <v>2359</v>
      </c>
      <c r="N75" t="s">
        <v>2420</v>
      </c>
      <c r="O75" t="s">
        <v>2428</v>
      </c>
      <c r="P75" t="s">
        <v>2377</v>
      </c>
    </row>
    <row r="76" spans="1:16" x14ac:dyDescent="0.25">
      <c r="A76">
        <v>2</v>
      </c>
      <c r="B76">
        <v>1</v>
      </c>
      <c r="C76" t="s">
        <v>1238</v>
      </c>
      <c r="D76" s="1">
        <v>43924</v>
      </c>
      <c r="E76" t="s">
        <v>2459</v>
      </c>
      <c r="F76" s="39">
        <v>0.72986111111111107</v>
      </c>
      <c r="G76" t="s">
        <v>31</v>
      </c>
      <c r="H76" t="s">
        <v>32</v>
      </c>
      <c r="I76">
        <v>40</v>
      </c>
      <c r="J76">
        <v>4.99</v>
      </c>
      <c r="K76" t="b">
        <v>0</v>
      </c>
      <c r="L76">
        <v>5</v>
      </c>
      <c r="M76" t="s">
        <v>2359</v>
      </c>
      <c r="N76" t="s">
        <v>2420</v>
      </c>
      <c r="O76" t="s">
        <v>2428</v>
      </c>
      <c r="P76" t="s">
        <v>2377</v>
      </c>
    </row>
    <row r="77" spans="1:16" x14ac:dyDescent="0.25">
      <c r="A77">
        <v>2</v>
      </c>
      <c r="B77">
        <v>1</v>
      </c>
      <c r="C77" t="s">
        <v>1237</v>
      </c>
      <c r="D77" s="1">
        <v>43924</v>
      </c>
      <c r="E77" t="s">
        <v>2459</v>
      </c>
      <c r="F77" s="39">
        <v>0.72916666666666663</v>
      </c>
      <c r="G77" t="s">
        <v>11</v>
      </c>
      <c r="H77">
        <v>85</v>
      </c>
      <c r="I77">
        <v>181</v>
      </c>
      <c r="J77">
        <v>4.99</v>
      </c>
      <c r="K77" t="b">
        <v>1</v>
      </c>
      <c r="L77">
        <v>5</v>
      </c>
      <c r="M77" t="s">
        <v>2359</v>
      </c>
      <c r="N77" t="s">
        <v>2420</v>
      </c>
      <c r="O77" t="s">
        <v>2428</v>
      </c>
      <c r="P77" t="s">
        <v>2377</v>
      </c>
    </row>
    <row r="78" spans="1:16" x14ac:dyDescent="0.25">
      <c r="A78">
        <v>2</v>
      </c>
      <c r="B78">
        <v>1</v>
      </c>
      <c r="C78" t="s">
        <v>1236</v>
      </c>
      <c r="D78" s="1">
        <v>43924</v>
      </c>
      <c r="E78" t="s">
        <v>2459</v>
      </c>
      <c r="F78" s="39">
        <v>0.72916666666666663</v>
      </c>
      <c r="G78" t="s">
        <v>31</v>
      </c>
      <c r="H78" t="s">
        <v>32</v>
      </c>
      <c r="I78">
        <v>33</v>
      </c>
      <c r="J78">
        <v>4.99</v>
      </c>
      <c r="K78" t="b">
        <v>0</v>
      </c>
      <c r="L78">
        <v>5</v>
      </c>
      <c r="M78" t="s">
        <v>2359</v>
      </c>
      <c r="N78" t="s">
        <v>2420</v>
      </c>
      <c r="O78" t="s">
        <v>2427</v>
      </c>
      <c r="P78" t="s">
        <v>2377</v>
      </c>
    </row>
    <row r="79" spans="1:16" x14ac:dyDescent="0.25">
      <c r="A79">
        <v>2</v>
      </c>
      <c r="B79">
        <v>1</v>
      </c>
      <c r="C79" t="s">
        <v>1235</v>
      </c>
      <c r="D79" s="1">
        <v>43924</v>
      </c>
      <c r="E79" t="s">
        <v>2459</v>
      </c>
      <c r="F79" s="39">
        <v>0.7284722222222223</v>
      </c>
      <c r="G79" t="s">
        <v>11</v>
      </c>
      <c r="H79">
        <v>113</v>
      </c>
      <c r="I79">
        <v>71</v>
      </c>
      <c r="J79">
        <v>4.99</v>
      </c>
      <c r="K79" t="b">
        <v>0</v>
      </c>
      <c r="L79">
        <v>5</v>
      </c>
      <c r="M79" t="s">
        <v>2359</v>
      </c>
      <c r="N79" t="s">
        <v>2420</v>
      </c>
      <c r="O79" t="s">
        <v>2428</v>
      </c>
      <c r="P79" t="s">
        <v>2377</v>
      </c>
    </row>
    <row r="80" spans="1:16" x14ac:dyDescent="0.25">
      <c r="A80">
        <v>2</v>
      </c>
      <c r="B80">
        <v>1</v>
      </c>
      <c r="C80" t="s">
        <v>1234</v>
      </c>
      <c r="D80" s="1">
        <v>43924</v>
      </c>
      <c r="E80" t="s">
        <v>2459</v>
      </c>
      <c r="F80" s="39">
        <v>0.72777777777777775</v>
      </c>
      <c r="G80" t="s">
        <v>11</v>
      </c>
      <c r="H80">
        <v>104</v>
      </c>
      <c r="I80">
        <v>54</v>
      </c>
      <c r="J80">
        <v>4.99</v>
      </c>
      <c r="K80" t="b">
        <v>0</v>
      </c>
      <c r="L80">
        <v>5</v>
      </c>
      <c r="M80" t="s">
        <v>2359</v>
      </c>
      <c r="N80" t="s">
        <v>2420</v>
      </c>
      <c r="O80" t="s">
        <v>2428</v>
      </c>
      <c r="P80" t="s">
        <v>2377</v>
      </c>
    </row>
    <row r="81" spans="1:16" x14ac:dyDescent="0.25">
      <c r="A81">
        <v>2</v>
      </c>
      <c r="B81">
        <v>1</v>
      </c>
      <c r="C81" t="s">
        <v>1233</v>
      </c>
      <c r="D81" s="1">
        <v>43924</v>
      </c>
      <c r="E81" t="s">
        <v>2459</v>
      </c>
      <c r="F81" s="39">
        <v>0.7270833333333333</v>
      </c>
      <c r="G81" t="s">
        <v>11</v>
      </c>
      <c r="H81">
        <v>102</v>
      </c>
      <c r="I81">
        <v>47</v>
      </c>
      <c r="J81">
        <v>4.99</v>
      </c>
      <c r="K81" t="b">
        <v>0</v>
      </c>
      <c r="L81">
        <v>5</v>
      </c>
      <c r="M81" t="s">
        <v>2359</v>
      </c>
      <c r="N81" t="s">
        <v>2420</v>
      </c>
      <c r="O81" t="s">
        <v>2428</v>
      </c>
      <c r="P81" t="s">
        <v>2377</v>
      </c>
    </row>
    <row r="82" spans="1:16" x14ac:dyDescent="0.25">
      <c r="A82">
        <v>2</v>
      </c>
      <c r="B82">
        <v>1</v>
      </c>
      <c r="C82" t="s">
        <v>1232</v>
      </c>
      <c r="D82" s="1">
        <v>43924</v>
      </c>
      <c r="E82" t="s">
        <v>2459</v>
      </c>
      <c r="F82" s="39">
        <v>0.72638888888888886</v>
      </c>
      <c r="G82" t="s">
        <v>11</v>
      </c>
      <c r="H82">
        <v>77</v>
      </c>
      <c r="I82">
        <v>76</v>
      </c>
      <c r="J82">
        <v>4.99</v>
      </c>
      <c r="K82" t="b">
        <v>0</v>
      </c>
      <c r="L82">
        <v>5</v>
      </c>
      <c r="M82" t="s">
        <v>2359</v>
      </c>
      <c r="N82" t="s">
        <v>2420</v>
      </c>
      <c r="O82" t="s">
        <v>2428</v>
      </c>
      <c r="P82" t="s">
        <v>2377</v>
      </c>
    </row>
    <row r="83" spans="1:16" x14ac:dyDescent="0.25">
      <c r="A83">
        <v>2</v>
      </c>
      <c r="B83">
        <v>1</v>
      </c>
      <c r="C83" t="s">
        <v>1231</v>
      </c>
      <c r="D83" s="1">
        <v>43924</v>
      </c>
      <c r="E83" t="s">
        <v>2459</v>
      </c>
      <c r="F83" s="39">
        <v>0.72361111111111109</v>
      </c>
      <c r="G83" t="s">
        <v>31</v>
      </c>
      <c r="H83" t="s">
        <v>32</v>
      </c>
      <c r="I83">
        <v>32</v>
      </c>
      <c r="J83">
        <v>4.99</v>
      </c>
      <c r="K83" t="b">
        <v>0</v>
      </c>
      <c r="L83">
        <v>5</v>
      </c>
      <c r="M83" t="s">
        <v>2359</v>
      </c>
      <c r="N83" t="s">
        <v>2420</v>
      </c>
      <c r="O83" t="s">
        <v>2427</v>
      </c>
      <c r="P83" t="s">
        <v>2377</v>
      </c>
    </row>
    <row r="84" spans="1:16" x14ac:dyDescent="0.25">
      <c r="A84">
        <v>2</v>
      </c>
      <c r="B84">
        <v>1</v>
      </c>
      <c r="C84" t="s">
        <v>1230</v>
      </c>
      <c r="D84" s="1">
        <v>43924</v>
      </c>
      <c r="E84" t="s">
        <v>2459</v>
      </c>
      <c r="F84" s="39">
        <v>0.72291666666666676</v>
      </c>
      <c r="G84" t="s">
        <v>11</v>
      </c>
      <c r="H84">
        <v>111</v>
      </c>
      <c r="I84">
        <v>59</v>
      </c>
      <c r="J84">
        <v>4.99</v>
      </c>
      <c r="K84" t="b">
        <v>0</v>
      </c>
      <c r="L84">
        <v>5</v>
      </c>
      <c r="M84" t="s">
        <v>2359</v>
      </c>
      <c r="N84" t="s">
        <v>2420</v>
      </c>
      <c r="O84" t="s">
        <v>2428</v>
      </c>
      <c r="P84" t="s">
        <v>2377</v>
      </c>
    </row>
    <row r="85" spans="1:16" x14ac:dyDescent="0.25">
      <c r="A85">
        <v>2</v>
      </c>
      <c r="B85">
        <v>1</v>
      </c>
      <c r="C85" t="s">
        <v>1229</v>
      </c>
      <c r="D85" s="1">
        <v>43924</v>
      </c>
      <c r="E85" t="s">
        <v>2459</v>
      </c>
      <c r="F85" s="39">
        <v>0.72291666666666676</v>
      </c>
      <c r="G85" t="s">
        <v>11</v>
      </c>
      <c r="H85">
        <v>112</v>
      </c>
      <c r="I85">
        <v>54</v>
      </c>
      <c r="J85">
        <v>4.99</v>
      </c>
      <c r="K85" t="b">
        <v>0</v>
      </c>
      <c r="L85">
        <v>5</v>
      </c>
      <c r="M85" t="s">
        <v>2359</v>
      </c>
      <c r="N85" t="s">
        <v>2420</v>
      </c>
      <c r="O85" t="s">
        <v>2428</v>
      </c>
      <c r="P85" t="s">
        <v>2377</v>
      </c>
    </row>
    <row r="86" spans="1:16" x14ac:dyDescent="0.25">
      <c r="A86">
        <v>2</v>
      </c>
      <c r="B86">
        <v>1</v>
      </c>
      <c r="C86" t="s">
        <v>1228</v>
      </c>
      <c r="D86" s="1">
        <v>43924</v>
      </c>
      <c r="E86" t="s">
        <v>2459</v>
      </c>
      <c r="F86" s="39">
        <v>0.72152777777777777</v>
      </c>
      <c r="G86" t="s">
        <v>11</v>
      </c>
      <c r="H86">
        <v>99</v>
      </c>
      <c r="I86">
        <v>67</v>
      </c>
      <c r="J86">
        <v>4.99</v>
      </c>
      <c r="K86" t="b">
        <v>0</v>
      </c>
      <c r="L86">
        <v>5</v>
      </c>
      <c r="M86" t="s">
        <v>2359</v>
      </c>
      <c r="N86" t="s">
        <v>2420</v>
      </c>
      <c r="O86" t="s">
        <v>2428</v>
      </c>
      <c r="P86" t="s">
        <v>2377</v>
      </c>
    </row>
    <row r="87" spans="1:16" x14ac:dyDescent="0.25">
      <c r="A87">
        <v>2</v>
      </c>
      <c r="B87">
        <v>1</v>
      </c>
      <c r="C87" t="s">
        <v>1227</v>
      </c>
      <c r="D87" s="1">
        <v>43924</v>
      </c>
      <c r="E87" t="s">
        <v>2459</v>
      </c>
      <c r="F87" s="39">
        <v>0.71944444444444444</v>
      </c>
      <c r="G87" t="s">
        <v>31</v>
      </c>
      <c r="H87" t="s">
        <v>32</v>
      </c>
      <c r="I87">
        <v>40</v>
      </c>
      <c r="J87">
        <v>4.99</v>
      </c>
      <c r="K87" t="b">
        <v>0</v>
      </c>
      <c r="L87">
        <v>5</v>
      </c>
      <c r="M87" t="s">
        <v>2359</v>
      </c>
      <c r="N87" t="s">
        <v>2420</v>
      </c>
      <c r="O87" t="s">
        <v>2428</v>
      </c>
      <c r="P87" t="s">
        <v>2377</v>
      </c>
    </row>
    <row r="88" spans="1:16" x14ac:dyDescent="0.25">
      <c r="A88">
        <v>2</v>
      </c>
      <c r="B88">
        <v>1</v>
      </c>
      <c r="C88" t="s">
        <v>1226</v>
      </c>
      <c r="D88" s="1">
        <v>43924</v>
      </c>
      <c r="E88" t="s">
        <v>2459</v>
      </c>
      <c r="F88" s="39">
        <v>0.71944444444444444</v>
      </c>
      <c r="G88" t="s">
        <v>31</v>
      </c>
      <c r="H88" t="s">
        <v>32</v>
      </c>
      <c r="I88">
        <v>28</v>
      </c>
      <c r="J88">
        <v>4.99</v>
      </c>
      <c r="K88" t="b">
        <v>0</v>
      </c>
      <c r="L88">
        <v>5</v>
      </c>
      <c r="M88" t="s">
        <v>2359</v>
      </c>
      <c r="N88" t="s">
        <v>2420</v>
      </c>
      <c r="O88" t="s">
        <v>2427</v>
      </c>
      <c r="P88" t="s">
        <v>2377</v>
      </c>
    </row>
    <row r="89" spans="1:16" x14ac:dyDescent="0.25">
      <c r="A89">
        <v>2</v>
      </c>
      <c r="B89">
        <v>1</v>
      </c>
      <c r="C89" t="s">
        <v>1225</v>
      </c>
      <c r="D89" s="1">
        <v>43924</v>
      </c>
      <c r="E89" t="s">
        <v>2459</v>
      </c>
      <c r="F89" s="39">
        <v>0.71875</v>
      </c>
      <c r="G89" t="s">
        <v>31</v>
      </c>
      <c r="H89" t="s">
        <v>32</v>
      </c>
      <c r="I89">
        <v>39</v>
      </c>
      <c r="J89">
        <v>4.99</v>
      </c>
      <c r="K89" t="b">
        <v>0</v>
      </c>
      <c r="L89">
        <v>5</v>
      </c>
      <c r="M89" t="s">
        <v>2359</v>
      </c>
      <c r="N89" t="s">
        <v>2420</v>
      </c>
      <c r="O89" t="s">
        <v>2428</v>
      </c>
      <c r="P89" t="s">
        <v>2377</v>
      </c>
    </row>
    <row r="90" spans="1:16" x14ac:dyDescent="0.25">
      <c r="A90">
        <v>2</v>
      </c>
      <c r="B90">
        <v>1</v>
      </c>
      <c r="C90" t="s">
        <v>1224</v>
      </c>
      <c r="D90" s="1">
        <v>43924</v>
      </c>
      <c r="E90" t="s">
        <v>2459</v>
      </c>
      <c r="F90" s="39">
        <v>0.71666666666666667</v>
      </c>
      <c r="G90" t="s">
        <v>11</v>
      </c>
      <c r="H90">
        <v>93</v>
      </c>
      <c r="I90">
        <v>75</v>
      </c>
      <c r="J90">
        <v>4.99</v>
      </c>
      <c r="K90" t="b">
        <v>0</v>
      </c>
      <c r="L90">
        <v>5</v>
      </c>
      <c r="M90" t="s">
        <v>2359</v>
      </c>
      <c r="N90" t="s">
        <v>2420</v>
      </c>
      <c r="O90" t="s">
        <v>2428</v>
      </c>
      <c r="P90" t="s">
        <v>2377</v>
      </c>
    </row>
    <row r="91" spans="1:16" x14ac:dyDescent="0.25">
      <c r="A91">
        <v>2</v>
      </c>
      <c r="B91">
        <v>1</v>
      </c>
      <c r="C91" t="s">
        <v>1223</v>
      </c>
      <c r="D91" s="1">
        <v>43924</v>
      </c>
      <c r="E91" t="s">
        <v>2459</v>
      </c>
      <c r="F91" s="39">
        <v>0.71666666666666667</v>
      </c>
      <c r="G91" t="s">
        <v>31</v>
      </c>
      <c r="H91" t="s">
        <v>32</v>
      </c>
      <c r="I91">
        <v>23</v>
      </c>
      <c r="J91">
        <v>4.99</v>
      </c>
      <c r="K91" t="b">
        <v>0</v>
      </c>
      <c r="L91">
        <v>5</v>
      </c>
      <c r="M91" t="s">
        <v>2359</v>
      </c>
      <c r="N91" t="s">
        <v>2420</v>
      </c>
      <c r="O91" t="s">
        <v>2427</v>
      </c>
      <c r="P91" t="s">
        <v>2377</v>
      </c>
    </row>
    <row r="92" spans="1:16" x14ac:dyDescent="0.25">
      <c r="A92">
        <v>2</v>
      </c>
      <c r="B92">
        <v>1</v>
      </c>
      <c r="C92" t="s">
        <v>1222</v>
      </c>
      <c r="D92" s="1">
        <v>43924</v>
      </c>
      <c r="E92" t="s">
        <v>2459</v>
      </c>
      <c r="F92" s="39">
        <v>0.71597222222222223</v>
      </c>
      <c r="G92" t="s">
        <v>11</v>
      </c>
      <c r="H92">
        <v>85</v>
      </c>
      <c r="I92">
        <v>80</v>
      </c>
      <c r="J92">
        <v>4.99</v>
      </c>
      <c r="K92" t="b">
        <v>0</v>
      </c>
      <c r="L92">
        <v>5</v>
      </c>
      <c r="M92" t="s">
        <v>2359</v>
      </c>
      <c r="N92" t="s">
        <v>2420</v>
      </c>
      <c r="O92" t="s">
        <v>2428</v>
      </c>
      <c r="P92" t="s">
        <v>2377</v>
      </c>
    </row>
    <row r="93" spans="1:16" x14ac:dyDescent="0.25">
      <c r="A93">
        <v>2</v>
      </c>
      <c r="B93">
        <v>1</v>
      </c>
      <c r="C93" t="s">
        <v>1221</v>
      </c>
      <c r="D93" s="1">
        <v>43924</v>
      </c>
      <c r="E93" t="s">
        <v>2459</v>
      </c>
      <c r="F93" s="39">
        <v>0.71597222222222223</v>
      </c>
      <c r="G93" t="s">
        <v>31</v>
      </c>
      <c r="H93" t="s">
        <v>32</v>
      </c>
      <c r="I93">
        <v>42</v>
      </c>
      <c r="J93">
        <v>4.99</v>
      </c>
      <c r="K93" t="b">
        <v>0</v>
      </c>
      <c r="L93">
        <v>5</v>
      </c>
      <c r="M93" t="s">
        <v>2359</v>
      </c>
      <c r="N93" t="s">
        <v>2420</v>
      </c>
      <c r="O93" t="s">
        <v>2428</v>
      </c>
      <c r="P93" t="s">
        <v>2377</v>
      </c>
    </row>
    <row r="94" spans="1:16" x14ac:dyDescent="0.25">
      <c r="A94">
        <v>2</v>
      </c>
      <c r="B94">
        <v>1</v>
      </c>
      <c r="C94" t="s">
        <v>1220</v>
      </c>
      <c r="D94" s="1">
        <v>43924</v>
      </c>
      <c r="E94" t="s">
        <v>2459</v>
      </c>
      <c r="F94" s="39">
        <v>0.71527777777777779</v>
      </c>
      <c r="G94" t="s">
        <v>31</v>
      </c>
      <c r="H94" t="s">
        <v>32</v>
      </c>
      <c r="I94">
        <v>36</v>
      </c>
      <c r="J94">
        <v>4.99</v>
      </c>
      <c r="K94" t="b">
        <v>0</v>
      </c>
      <c r="L94">
        <v>5</v>
      </c>
      <c r="M94" t="s">
        <v>2359</v>
      </c>
      <c r="N94" t="s">
        <v>2420</v>
      </c>
      <c r="O94" t="s">
        <v>2428</v>
      </c>
      <c r="P94" t="s">
        <v>2377</v>
      </c>
    </row>
    <row r="95" spans="1:16" x14ac:dyDescent="0.25">
      <c r="A95">
        <v>2</v>
      </c>
      <c r="B95">
        <v>1</v>
      </c>
      <c r="C95" t="s">
        <v>1219</v>
      </c>
      <c r="D95" s="1">
        <v>43924</v>
      </c>
      <c r="E95" t="s">
        <v>2459</v>
      </c>
      <c r="F95" s="39">
        <v>0.71388888888888891</v>
      </c>
      <c r="G95" t="s">
        <v>31</v>
      </c>
      <c r="H95" t="s">
        <v>32</v>
      </c>
      <c r="I95">
        <v>29</v>
      </c>
      <c r="J95">
        <v>4.99</v>
      </c>
      <c r="K95" t="b">
        <v>0</v>
      </c>
      <c r="L95">
        <v>5</v>
      </c>
      <c r="M95" t="s">
        <v>2359</v>
      </c>
      <c r="N95" t="s">
        <v>2420</v>
      </c>
      <c r="O95" t="s">
        <v>2427</v>
      </c>
      <c r="P95" t="s">
        <v>2377</v>
      </c>
    </row>
    <row r="96" spans="1:16" x14ac:dyDescent="0.25">
      <c r="A96">
        <v>2</v>
      </c>
      <c r="B96">
        <v>1</v>
      </c>
      <c r="C96" t="s">
        <v>1218</v>
      </c>
      <c r="D96" s="1">
        <v>43924</v>
      </c>
      <c r="E96" t="s">
        <v>2459</v>
      </c>
      <c r="F96" s="39">
        <v>0.71388888888888891</v>
      </c>
      <c r="G96" t="s">
        <v>31</v>
      </c>
      <c r="H96" t="s">
        <v>32</v>
      </c>
      <c r="I96">
        <v>26</v>
      </c>
      <c r="J96">
        <v>4.99</v>
      </c>
      <c r="K96" t="b">
        <v>0</v>
      </c>
      <c r="L96">
        <v>5</v>
      </c>
      <c r="M96" t="s">
        <v>2359</v>
      </c>
      <c r="N96" t="s">
        <v>2420</v>
      </c>
      <c r="O96" t="s">
        <v>2427</v>
      </c>
      <c r="P96" t="s">
        <v>2377</v>
      </c>
    </row>
    <row r="97" spans="1:16" x14ac:dyDescent="0.25">
      <c r="A97">
        <v>2</v>
      </c>
      <c r="B97">
        <v>1</v>
      </c>
      <c r="C97" t="s">
        <v>1217</v>
      </c>
      <c r="D97" s="1">
        <v>43924</v>
      </c>
      <c r="E97" t="s">
        <v>2459</v>
      </c>
      <c r="F97" s="39">
        <v>0.71319444444444446</v>
      </c>
      <c r="G97" t="s">
        <v>11</v>
      </c>
      <c r="H97">
        <v>84</v>
      </c>
      <c r="I97">
        <v>70</v>
      </c>
      <c r="J97">
        <v>4.99</v>
      </c>
      <c r="K97" t="b">
        <v>0</v>
      </c>
      <c r="L97">
        <v>5</v>
      </c>
      <c r="M97" t="s">
        <v>2359</v>
      </c>
      <c r="N97" t="s">
        <v>2420</v>
      </c>
      <c r="O97" t="s">
        <v>2428</v>
      </c>
      <c r="P97" t="s">
        <v>2377</v>
      </c>
    </row>
    <row r="98" spans="1:16" x14ac:dyDescent="0.25">
      <c r="A98">
        <v>2</v>
      </c>
      <c r="B98">
        <v>1</v>
      </c>
      <c r="C98" t="s">
        <v>1216</v>
      </c>
      <c r="D98" s="1">
        <v>43924</v>
      </c>
      <c r="E98" t="s">
        <v>2459</v>
      </c>
      <c r="F98" s="39">
        <v>0.71319444444444446</v>
      </c>
      <c r="G98" t="s">
        <v>31</v>
      </c>
      <c r="H98" t="s">
        <v>32</v>
      </c>
      <c r="I98">
        <v>36</v>
      </c>
      <c r="J98">
        <v>4.99</v>
      </c>
      <c r="K98" t="b">
        <v>0</v>
      </c>
      <c r="L98">
        <v>5</v>
      </c>
      <c r="M98" t="s">
        <v>2359</v>
      </c>
      <c r="N98" t="s">
        <v>2420</v>
      </c>
      <c r="O98" t="s">
        <v>2428</v>
      </c>
      <c r="P98" t="s">
        <v>2377</v>
      </c>
    </row>
    <row r="99" spans="1:16" x14ac:dyDescent="0.25">
      <c r="A99">
        <v>2</v>
      </c>
      <c r="B99">
        <v>1</v>
      </c>
      <c r="C99" t="s">
        <v>1215</v>
      </c>
      <c r="D99" s="1">
        <v>43924</v>
      </c>
      <c r="E99" t="s">
        <v>2459</v>
      </c>
      <c r="F99" s="39">
        <v>0.71250000000000002</v>
      </c>
      <c r="G99" t="s">
        <v>11</v>
      </c>
      <c r="H99">
        <v>87</v>
      </c>
      <c r="I99">
        <v>54</v>
      </c>
      <c r="J99">
        <v>4.99</v>
      </c>
      <c r="K99" t="b">
        <v>0</v>
      </c>
      <c r="L99">
        <v>5</v>
      </c>
      <c r="M99" t="s">
        <v>2359</v>
      </c>
      <c r="N99" t="s">
        <v>2420</v>
      </c>
      <c r="O99" t="s">
        <v>2428</v>
      </c>
      <c r="P99" t="s">
        <v>2377</v>
      </c>
    </row>
    <row r="100" spans="1:16" x14ac:dyDescent="0.25">
      <c r="A100">
        <v>2</v>
      </c>
      <c r="B100">
        <v>1</v>
      </c>
      <c r="C100" t="s">
        <v>1214</v>
      </c>
      <c r="D100" s="1">
        <v>43924</v>
      </c>
      <c r="E100" t="s">
        <v>2459</v>
      </c>
      <c r="F100" s="39">
        <v>0.71250000000000002</v>
      </c>
      <c r="G100" t="s">
        <v>31</v>
      </c>
      <c r="H100" t="s">
        <v>32</v>
      </c>
      <c r="I100">
        <v>29</v>
      </c>
      <c r="J100">
        <v>4.99</v>
      </c>
      <c r="K100" t="b">
        <v>0</v>
      </c>
      <c r="L100">
        <v>5</v>
      </c>
      <c r="M100" t="s">
        <v>2359</v>
      </c>
      <c r="N100" t="s">
        <v>2420</v>
      </c>
      <c r="O100" t="s">
        <v>2427</v>
      </c>
      <c r="P100" t="s">
        <v>2377</v>
      </c>
    </row>
    <row r="101" spans="1:16" x14ac:dyDescent="0.25">
      <c r="A101">
        <v>2</v>
      </c>
      <c r="B101">
        <v>1</v>
      </c>
      <c r="C101" t="s">
        <v>1213</v>
      </c>
      <c r="D101" s="1">
        <v>43924</v>
      </c>
      <c r="E101" t="s">
        <v>2459</v>
      </c>
      <c r="F101" s="39">
        <v>0.71250000000000002</v>
      </c>
      <c r="G101" t="s">
        <v>31</v>
      </c>
      <c r="H101" t="s">
        <v>32</v>
      </c>
      <c r="I101">
        <v>28</v>
      </c>
      <c r="J101">
        <v>4.99</v>
      </c>
      <c r="K101" t="b">
        <v>0</v>
      </c>
      <c r="L101">
        <v>5</v>
      </c>
      <c r="M101" t="s">
        <v>2359</v>
      </c>
      <c r="N101" t="s">
        <v>2420</v>
      </c>
      <c r="O101" t="s">
        <v>2427</v>
      </c>
      <c r="P101" t="s">
        <v>2377</v>
      </c>
    </row>
    <row r="102" spans="1:16" x14ac:dyDescent="0.25">
      <c r="A102">
        <v>2</v>
      </c>
      <c r="B102">
        <v>1</v>
      </c>
      <c r="C102" t="s">
        <v>1212</v>
      </c>
      <c r="D102" s="1">
        <v>43924</v>
      </c>
      <c r="E102" t="s">
        <v>2459</v>
      </c>
      <c r="F102" s="39">
        <v>0.71180555555555547</v>
      </c>
      <c r="G102" t="s">
        <v>11</v>
      </c>
      <c r="H102">
        <v>84</v>
      </c>
      <c r="I102">
        <v>144</v>
      </c>
      <c r="J102">
        <v>4.99</v>
      </c>
      <c r="K102" t="b">
        <v>0</v>
      </c>
      <c r="L102">
        <v>5</v>
      </c>
      <c r="M102" t="s">
        <v>2359</v>
      </c>
      <c r="N102" t="s">
        <v>2420</v>
      </c>
      <c r="O102" t="s">
        <v>2428</v>
      </c>
      <c r="P102" t="s">
        <v>2377</v>
      </c>
    </row>
    <row r="103" spans="1:16" x14ac:dyDescent="0.25">
      <c r="A103">
        <v>2</v>
      </c>
      <c r="B103">
        <v>1</v>
      </c>
      <c r="C103" t="s">
        <v>1211</v>
      </c>
      <c r="D103" s="1">
        <v>43924</v>
      </c>
      <c r="E103" t="s">
        <v>2459</v>
      </c>
      <c r="F103" s="39">
        <v>0.71111111111111114</v>
      </c>
      <c r="G103" t="s">
        <v>11</v>
      </c>
      <c r="H103">
        <v>116</v>
      </c>
      <c r="I103">
        <v>61</v>
      </c>
      <c r="J103">
        <v>4.99</v>
      </c>
      <c r="K103" t="b">
        <v>0</v>
      </c>
      <c r="L103">
        <v>5</v>
      </c>
      <c r="M103" t="s">
        <v>2359</v>
      </c>
      <c r="N103" t="s">
        <v>2420</v>
      </c>
      <c r="O103" t="s">
        <v>2428</v>
      </c>
      <c r="P103" t="s">
        <v>2377</v>
      </c>
    </row>
    <row r="104" spans="1:16" x14ac:dyDescent="0.25">
      <c r="A104">
        <v>2</v>
      </c>
      <c r="B104">
        <v>1</v>
      </c>
      <c r="C104" t="s">
        <v>1210</v>
      </c>
      <c r="D104" s="1">
        <v>43924</v>
      </c>
      <c r="E104" t="s">
        <v>2459</v>
      </c>
      <c r="F104" s="39">
        <v>0.7104166666666667</v>
      </c>
      <c r="G104" t="s">
        <v>31</v>
      </c>
      <c r="H104" t="s">
        <v>32</v>
      </c>
      <c r="I104">
        <v>27</v>
      </c>
      <c r="J104">
        <v>4.99</v>
      </c>
      <c r="K104" t="b">
        <v>0</v>
      </c>
      <c r="L104">
        <v>5</v>
      </c>
      <c r="M104" t="s">
        <v>2359</v>
      </c>
      <c r="N104" t="s">
        <v>2420</v>
      </c>
      <c r="O104" t="s">
        <v>2427</v>
      </c>
      <c r="P104" t="s">
        <v>2377</v>
      </c>
    </row>
    <row r="105" spans="1:16" x14ac:dyDescent="0.25">
      <c r="A105">
        <v>2</v>
      </c>
      <c r="B105">
        <v>1</v>
      </c>
      <c r="C105" t="s">
        <v>1209</v>
      </c>
      <c r="D105" s="1">
        <v>43924</v>
      </c>
      <c r="E105" t="s">
        <v>2459</v>
      </c>
      <c r="F105" s="39">
        <v>0.70972222222222225</v>
      </c>
      <c r="G105" t="s">
        <v>11</v>
      </c>
      <c r="H105">
        <v>93</v>
      </c>
      <c r="I105">
        <v>55</v>
      </c>
      <c r="J105">
        <v>4.99</v>
      </c>
      <c r="K105" t="b">
        <v>0</v>
      </c>
      <c r="L105">
        <v>5</v>
      </c>
      <c r="M105" t="s">
        <v>2359</v>
      </c>
      <c r="N105" t="s">
        <v>2420</v>
      </c>
      <c r="O105" t="s">
        <v>2428</v>
      </c>
      <c r="P105" t="s">
        <v>2377</v>
      </c>
    </row>
    <row r="106" spans="1:16" x14ac:dyDescent="0.25">
      <c r="A106">
        <v>2</v>
      </c>
      <c r="B106">
        <v>1</v>
      </c>
      <c r="C106" t="s">
        <v>1208</v>
      </c>
      <c r="D106" s="1">
        <v>43924</v>
      </c>
      <c r="E106" t="s">
        <v>2459</v>
      </c>
      <c r="F106" s="39">
        <v>0.70972222222222225</v>
      </c>
      <c r="G106" t="s">
        <v>11</v>
      </c>
      <c r="H106">
        <v>98</v>
      </c>
      <c r="I106">
        <v>43</v>
      </c>
      <c r="J106">
        <v>4.99</v>
      </c>
      <c r="K106" t="b">
        <v>0</v>
      </c>
      <c r="L106">
        <v>5</v>
      </c>
      <c r="M106" t="s">
        <v>2359</v>
      </c>
      <c r="N106" t="s">
        <v>2420</v>
      </c>
      <c r="O106" t="s">
        <v>2428</v>
      </c>
      <c r="P106" t="s">
        <v>2377</v>
      </c>
    </row>
    <row r="107" spans="1:16" x14ac:dyDescent="0.25">
      <c r="A107">
        <v>2</v>
      </c>
      <c r="B107">
        <v>1</v>
      </c>
      <c r="C107" t="s">
        <v>1207</v>
      </c>
      <c r="D107" s="1">
        <v>43924</v>
      </c>
      <c r="E107" t="s">
        <v>2459</v>
      </c>
      <c r="F107" s="39">
        <v>0.7090277777777777</v>
      </c>
      <c r="G107" t="s">
        <v>31</v>
      </c>
      <c r="H107" t="s">
        <v>32</v>
      </c>
      <c r="I107">
        <v>37</v>
      </c>
      <c r="J107">
        <v>4.99</v>
      </c>
      <c r="K107" t="b">
        <v>0</v>
      </c>
      <c r="L107">
        <v>5</v>
      </c>
      <c r="M107" t="s">
        <v>2359</v>
      </c>
      <c r="N107" t="s">
        <v>2420</v>
      </c>
      <c r="O107" t="s">
        <v>2428</v>
      </c>
      <c r="P107" t="s">
        <v>2377</v>
      </c>
    </row>
    <row r="108" spans="1:16" x14ac:dyDescent="0.25">
      <c r="A108">
        <v>2</v>
      </c>
      <c r="B108">
        <v>1</v>
      </c>
      <c r="C108" t="s">
        <v>1206</v>
      </c>
      <c r="D108" s="1">
        <v>43924</v>
      </c>
      <c r="E108" t="s">
        <v>2459</v>
      </c>
      <c r="F108" s="39">
        <v>0.70833333333333337</v>
      </c>
      <c r="G108" t="s">
        <v>31</v>
      </c>
      <c r="H108" t="s">
        <v>32</v>
      </c>
      <c r="I108">
        <v>36</v>
      </c>
      <c r="J108">
        <v>4.99</v>
      </c>
      <c r="K108" t="b">
        <v>0</v>
      </c>
      <c r="L108">
        <v>5</v>
      </c>
      <c r="M108" t="s">
        <v>2359</v>
      </c>
      <c r="N108" t="s">
        <v>2420</v>
      </c>
      <c r="O108" t="s">
        <v>2428</v>
      </c>
      <c r="P108" t="s">
        <v>2377</v>
      </c>
    </row>
    <row r="109" spans="1:16" x14ac:dyDescent="0.25">
      <c r="A109">
        <v>2</v>
      </c>
      <c r="B109">
        <v>1</v>
      </c>
      <c r="C109" t="s">
        <v>1205</v>
      </c>
      <c r="D109" s="1">
        <v>43924</v>
      </c>
      <c r="E109" t="s">
        <v>2459</v>
      </c>
      <c r="F109" s="39">
        <v>0.70624999999999993</v>
      </c>
      <c r="G109" t="s">
        <v>11</v>
      </c>
      <c r="H109">
        <v>32</v>
      </c>
      <c r="I109">
        <v>89</v>
      </c>
      <c r="J109">
        <v>4.99</v>
      </c>
      <c r="K109" t="b">
        <v>0</v>
      </c>
      <c r="L109">
        <v>5</v>
      </c>
      <c r="M109" t="s">
        <v>2359</v>
      </c>
      <c r="N109" t="s">
        <v>2420</v>
      </c>
      <c r="O109" t="s">
        <v>2428</v>
      </c>
      <c r="P109" t="s">
        <v>2377</v>
      </c>
    </row>
    <row r="110" spans="1:16" x14ac:dyDescent="0.25">
      <c r="A110">
        <v>2</v>
      </c>
      <c r="B110">
        <v>1</v>
      </c>
      <c r="C110" t="s">
        <v>1204</v>
      </c>
      <c r="D110" s="1">
        <v>43924</v>
      </c>
      <c r="E110" t="s">
        <v>2459</v>
      </c>
      <c r="F110" s="39">
        <v>0.70486111111111116</v>
      </c>
      <c r="G110" t="s">
        <v>11</v>
      </c>
      <c r="H110">
        <v>44</v>
      </c>
      <c r="I110">
        <v>35</v>
      </c>
      <c r="J110">
        <v>4.99</v>
      </c>
      <c r="K110" t="b">
        <v>0</v>
      </c>
      <c r="L110">
        <v>5</v>
      </c>
      <c r="M110" t="s">
        <v>2359</v>
      </c>
      <c r="N110" t="s">
        <v>2420</v>
      </c>
      <c r="O110" t="s">
        <v>2427</v>
      </c>
      <c r="P110" t="s">
        <v>2377</v>
      </c>
    </row>
    <row r="111" spans="1:16" x14ac:dyDescent="0.25">
      <c r="A111">
        <v>2</v>
      </c>
      <c r="B111">
        <v>1</v>
      </c>
      <c r="C111" t="s">
        <v>1203</v>
      </c>
      <c r="D111" s="1">
        <v>43924</v>
      </c>
      <c r="E111" t="s">
        <v>2459</v>
      </c>
      <c r="F111" s="39">
        <v>0.6972222222222223</v>
      </c>
      <c r="G111" t="s">
        <v>11</v>
      </c>
      <c r="H111">
        <v>43</v>
      </c>
      <c r="I111">
        <v>36</v>
      </c>
      <c r="J111">
        <v>4.99</v>
      </c>
      <c r="K111" t="b">
        <v>0</v>
      </c>
      <c r="L111">
        <v>5</v>
      </c>
      <c r="M111" t="s">
        <v>2359</v>
      </c>
      <c r="N111" t="s">
        <v>2420</v>
      </c>
      <c r="O111" t="s">
        <v>2428</v>
      </c>
      <c r="P111" t="s">
        <v>2377</v>
      </c>
    </row>
    <row r="112" spans="1:16" x14ac:dyDescent="0.25">
      <c r="A112">
        <v>2</v>
      </c>
      <c r="B112">
        <v>1</v>
      </c>
      <c r="C112" t="s">
        <v>1202</v>
      </c>
      <c r="D112" s="1">
        <v>43924</v>
      </c>
      <c r="E112" t="s">
        <v>2459</v>
      </c>
      <c r="F112" s="39">
        <v>0.69513888888888886</v>
      </c>
      <c r="G112" t="s">
        <v>11</v>
      </c>
      <c r="H112">
        <v>39</v>
      </c>
      <c r="I112">
        <v>44</v>
      </c>
      <c r="J112">
        <v>4.99</v>
      </c>
      <c r="K112" t="b">
        <v>0</v>
      </c>
      <c r="L112">
        <v>5</v>
      </c>
      <c r="M112" t="s">
        <v>2359</v>
      </c>
      <c r="N112" t="s">
        <v>2420</v>
      </c>
      <c r="O112" t="s">
        <v>2428</v>
      </c>
      <c r="P112" t="s">
        <v>2377</v>
      </c>
    </row>
    <row r="113" spans="1:16" x14ac:dyDescent="0.25">
      <c r="A113">
        <v>2</v>
      </c>
      <c r="B113">
        <v>1</v>
      </c>
      <c r="C113" t="s">
        <v>1201</v>
      </c>
      <c r="D113" s="1">
        <v>43924</v>
      </c>
      <c r="E113" t="s">
        <v>2459</v>
      </c>
      <c r="F113" s="39">
        <v>0.6875</v>
      </c>
      <c r="G113" t="s">
        <v>11</v>
      </c>
      <c r="H113">
        <v>28</v>
      </c>
      <c r="I113">
        <v>61</v>
      </c>
      <c r="J113">
        <v>4.99</v>
      </c>
      <c r="K113" t="b">
        <v>0</v>
      </c>
      <c r="L113">
        <v>5</v>
      </c>
      <c r="M113" t="s">
        <v>2359</v>
      </c>
      <c r="N113" t="s">
        <v>2420</v>
      </c>
      <c r="O113" t="s">
        <v>2428</v>
      </c>
      <c r="P113" t="s">
        <v>2377</v>
      </c>
    </row>
    <row r="114" spans="1:16" x14ac:dyDescent="0.25">
      <c r="A114">
        <v>2</v>
      </c>
      <c r="B114">
        <v>1</v>
      </c>
      <c r="C114" t="s">
        <v>1200</v>
      </c>
      <c r="D114" s="1">
        <v>43924</v>
      </c>
      <c r="E114" t="s">
        <v>2459</v>
      </c>
      <c r="F114" s="39">
        <v>0.67847222222222225</v>
      </c>
      <c r="G114" t="s">
        <v>11</v>
      </c>
      <c r="H114">
        <v>33</v>
      </c>
      <c r="I114">
        <v>34</v>
      </c>
      <c r="J114">
        <v>4.99</v>
      </c>
      <c r="K114" t="b">
        <v>0</v>
      </c>
      <c r="L114">
        <v>5</v>
      </c>
      <c r="M114" t="s">
        <v>2359</v>
      </c>
      <c r="N114" t="s">
        <v>2420</v>
      </c>
      <c r="O114" t="s">
        <v>2427</v>
      </c>
      <c r="P114" t="s">
        <v>2377</v>
      </c>
    </row>
    <row r="115" spans="1:16" x14ac:dyDescent="0.25">
      <c r="A115">
        <v>2</v>
      </c>
      <c r="B115">
        <v>1</v>
      </c>
      <c r="C115" t="s">
        <v>1199</v>
      </c>
      <c r="D115" s="1">
        <v>43924</v>
      </c>
      <c r="E115" t="s">
        <v>2459</v>
      </c>
      <c r="F115" s="39">
        <v>0.6743055555555556</v>
      </c>
      <c r="G115" t="s">
        <v>11</v>
      </c>
      <c r="H115">
        <v>33</v>
      </c>
      <c r="I115">
        <v>32</v>
      </c>
      <c r="J115">
        <v>4.99</v>
      </c>
      <c r="K115" t="b">
        <v>0</v>
      </c>
      <c r="L115">
        <v>5</v>
      </c>
      <c r="M115" t="s">
        <v>2359</v>
      </c>
      <c r="N115" t="s">
        <v>2420</v>
      </c>
      <c r="O115" t="s">
        <v>2427</v>
      </c>
      <c r="P115" t="s">
        <v>2377</v>
      </c>
    </row>
    <row r="116" spans="1:16" x14ac:dyDescent="0.25">
      <c r="A116">
        <v>2</v>
      </c>
      <c r="B116">
        <v>1</v>
      </c>
      <c r="C116" t="s">
        <v>1198</v>
      </c>
      <c r="D116" s="1">
        <v>43924</v>
      </c>
      <c r="E116" t="s">
        <v>2459</v>
      </c>
      <c r="F116" s="39">
        <v>0.67291666666666661</v>
      </c>
      <c r="G116" t="s">
        <v>11</v>
      </c>
      <c r="H116">
        <v>47</v>
      </c>
      <c r="I116">
        <v>91</v>
      </c>
      <c r="J116">
        <v>4.99</v>
      </c>
      <c r="K116" t="b">
        <v>0</v>
      </c>
      <c r="L116">
        <v>5</v>
      </c>
      <c r="M116" t="s">
        <v>2359</v>
      </c>
      <c r="N116" t="s">
        <v>2420</v>
      </c>
      <c r="O116" t="s">
        <v>2428</v>
      </c>
      <c r="P116" t="s">
        <v>2377</v>
      </c>
    </row>
    <row r="117" spans="1:16" x14ac:dyDescent="0.25">
      <c r="A117">
        <v>2</v>
      </c>
      <c r="B117">
        <v>1</v>
      </c>
      <c r="C117" t="s">
        <v>1197</v>
      </c>
      <c r="D117" s="1">
        <v>43924</v>
      </c>
      <c r="E117" t="s">
        <v>2459</v>
      </c>
      <c r="F117" s="39">
        <v>0.67222222222222217</v>
      </c>
      <c r="G117" t="s">
        <v>11</v>
      </c>
      <c r="H117">
        <v>53</v>
      </c>
      <c r="I117">
        <v>158</v>
      </c>
      <c r="J117">
        <v>4.99</v>
      </c>
      <c r="K117" t="b">
        <v>1</v>
      </c>
      <c r="L117">
        <v>5</v>
      </c>
      <c r="M117" t="s">
        <v>2359</v>
      </c>
      <c r="N117" t="s">
        <v>2420</v>
      </c>
      <c r="O117" t="s">
        <v>2428</v>
      </c>
      <c r="P117" t="s">
        <v>2377</v>
      </c>
    </row>
    <row r="118" spans="1:16" x14ac:dyDescent="0.25">
      <c r="A118">
        <v>2</v>
      </c>
      <c r="B118">
        <v>1</v>
      </c>
      <c r="C118" t="s">
        <v>1196</v>
      </c>
      <c r="D118" s="1">
        <v>43924</v>
      </c>
      <c r="E118" t="s">
        <v>2459</v>
      </c>
      <c r="F118" s="39">
        <v>0.67013888888888884</v>
      </c>
      <c r="G118" t="s">
        <v>11</v>
      </c>
      <c r="H118">
        <v>43</v>
      </c>
      <c r="I118">
        <v>90</v>
      </c>
      <c r="J118">
        <v>4.99</v>
      </c>
      <c r="K118" t="b">
        <v>0</v>
      </c>
      <c r="L118">
        <v>5</v>
      </c>
      <c r="M118" t="s">
        <v>2359</v>
      </c>
      <c r="N118" t="s">
        <v>2420</v>
      </c>
      <c r="O118" t="s">
        <v>2428</v>
      </c>
      <c r="P118" t="s">
        <v>2377</v>
      </c>
    </row>
    <row r="119" spans="1:16" x14ac:dyDescent="0.25">
      <c r="A119">
        <v>2</v>
      </c>
      <c r="B119">
        <v>1</v>
      </c>
      <c r="C119" t="s">
        <v>1195</v>
      </c>
      <c r="D119" s="1">
        <v>43924</v>
      </c>
      <c r="E119" t="s">
        <v>2459</v>
      </c>
      <c r="F119" s="39">
        <v>0.66875000000000007</v>
      </c>
      <c r="G119" t="s">
        <v>11</v>
      </c>
      <c r="H119">
        <v>33</v>
      </c>
      <c r="I119">
        <v>29</v>
      </c>
      <c r="J119">
        <v>4.99</v>
      </c>
      <c r="K119" t="b">
        <v>0</v>
      </c>
      <c r="L119">
        <v>5</v>
      </c>
      <c r="M119" t="s">
        <v>2359</v>
      </c>
      <c r="N119" t="s">
        <v>2420</v>
      </c>
      <c r="O119" t="s">
        <v>2427</v>
      </c>
      <c r="P119" t="s">
        <v>2377</v>
      </c>
    </row>
    <row r="120" spans="1:16" x14ac:dyDescent="0.25">
      <c r="A120">
        <v>2</v>
      </c>
      <c r="B120">
        <v>1</v>
      </c>
      <c r="C120" t="s">
        <v>1194</v>
      </c>
      <c r="D120" s="1">
        <v>43924</v>
      </c>
      <c r="E120" t="s">
        <v>2459</v>
      </c>
      <c r="F120" s="39">
        <v>0.66388888888888886</v>
      </c>
      <c r="G120" t="s">
        <v>11</v>
      </c>
      <c r="H120">
        <v>25</v>
      </c>
      <c r="I120">
        <v>77</v>
      </c>
      <c r="J120">
        <v>4.99</v>
      </c>
      <c r="K120" t="b">
        <v>0</v>
      </c>
      <c r="L120">
        <v>5</v>
      </c>
      <c r="M120" t="s">
        <v>2359</v>
      </c>
      <c r="N120" t="s">
        <v>2420</v>
      </c>
      <c r="O120" t="s">
        <v>2428</v>
      </c>
      <c r="P120" t="s">
        <v>2377</v>
      </c>
    </row>
    <row r="121" spans="1:16" x14ac:dyDescent="0.25">
      <c r="A121">
        <v>2</v>
      </c>
      <c r="B121">
        <v>1</v>
      </c>
      <c r="C121" t="s">
        <v>1193</v>
      </c>
      <c r="D121" s="1">
        <v>43924</v>
      </c>
      <c r="E121" t="s">
        <v>2459</v>
      </c>
      <c r="F121" s="39">
        <v>0.65972222222222221</v>
      </c>
      <c r="G121" t="s">
        <v>11</v>
      </c>
      <c r="H121">
        <v>37</v>
      </c>
      <c r="I121">
        <v>63</v>
      </c>
      <c r="J121">
        <v>4.99</v>
      </c>
      <c r="K121" t="b">
        <v>0</v>
      </c>
      <c r="L121">
        <v>5</v>
      </c>
      <c r="M121" t="s">
        <v>2359</v>
      </c>
      <c r="N121" t="s">
        <v>2420</v>
      </c>
      <c r="O121" t="s">
        <v>2428</v>
      </c>
      <c r="P121" t="s">
        <v>2377</v>
      </c>
    </row>
    <row r="122" spans="1:16" x14ac:dyDescent="0.25">
      <c r="A122">
        <v>2</v>
      </c>
      <c r="B122">
        <v>1</v>
      </c>
      <c r="C122" t="s">
        <v>1192</v>
      </c>
      <c r="D122" s="1">
        <v>43924</v>
      </c>
      <c r="E122" t="s">
        <v>2459</v>
      </c>
      <c r="F122" s="39">
        <v>0.65347222222222223</v>
      </c>
      <c r="G122" t="s">
        <v>11</v>
      </c>
      <c r="H122">
        <v>21</v>
      </c>
      <c r="I122">
        <v>210</v>
      </c>
      <c r="J122">
        <v>4.99</v>
      </c>
      <c r="K122" t="b">
        <v>1</v>
      </c>
      <c r="L122">
        <v>5</v>
      </c>
      <c r="M122" t="s">
        <v>2359</v>
      </c>
      <c r="N122" t="s">
        <v>2420</v>
      </c>
      <c r="O122" t="s">
        <v>2428</v>
      </c>
      <c r="P122" t="s">
        <v>2377</v>
      </c>
    </row>
    <row r="123" spans="1:16" x14ac:dyDescent="0.25">
      <c r="A123">
        <v>2</v>
      </c>
      <c r="B123">
        <v>1</v>
      </c>
      <c r="C123" t="s">
        <v>1191</v>
      </c>
      <c r="D123" s="1">
        <v>43924</v>
      </c>
      <c r="E123" t="s">
        <v>2459</v>
      </c>
      <c r="F123" s="39">
        <v>0.64930555555555558</v>
      </c>
      <c r="G123" t="s">
        <v>11</v>
      </c>
      <c r="H123">
        <v>32</v>
      </c>
      <c r="I123">
        <v>53</v>
      </c>
      <c r="J123">
        <v>4.99</v>
      </c>
      <c r="K123" t="b">
        <v>0</v>
      </c>
      <c r="L123">
        <v>5</v>
      </c>
      <c r="M123" t="s">
        <v>2359</v>
      </c>
      <c r="N123" t="s">
        <v>2420</v>
      </c>
      <c r="O123" t="s">
        <v>2428</v>
      </c>
      <c r="P123" t="s">
        <v>2377</v>
      </c>
    </row>
    <row r="124" spans="1:16" x14ac:dyDescent="0.25">
      <c r="A124">
        <v>2</v>
      </c>
      <c r="B124">
        <v>1</v>
      </c>
      <c r="C124" t="s">
        <v>1190</v>
      </c>
      <c r="D124" s="1">
        <v>43924</v>
      </c>
      <c r="E124" t="s">
        <v>2459</v>
      </c>
      <c r="F124" s="39">
        <v>0.6479166666666667</v>
      </c>
      <c r="G124" t="s">
        <v>11</v>
      </c>
      <c r="H124">
        <v>26</v>
      </c>
      <c r="I124">
        <v>75</v>
      </c>
      <c r="J124">
        <v>4.99</v>
      </c>
      <c r="K124" t="b">
        <v>1</v>
      </c>
      <c r="L124">
        <v>5</v>
      </c>
      <c r="M124" t="s">
        <v>2359</v>
      </c>
      <c r="N124" t="s">
        <v>2420</v>
      </c>
      <c r="O124" t="s">
        <v>2428</v>
      </c>
      <c r="P124" t="s">
        <v>2377</v>
      </c>
    </row>
    <row r="125" spans="1:16" x14ac:dyDescent="0.25">
      <c r="A125">
        <v>2</v>
      </c>
      <c r="B125">
        <v>1</v>
      </c>
      <c r="C125" t="s">
        <v>1189</v>
      </c>
      <c r="D125" s="1">
        <v>43924</v>
      </c>
      <c r="E125" t="s">
        <v>2459</v>
      </c>
      <c r="F125" s="39">
        <v>0.64583333333333337</v>
      </c>
      <c r="G125" t="s">
        <v>11</v>
      </c>
      <c r="H125">
        <v>26</v>
      </c>
      <c r="I125">
        <v>108</v>
      </c>
      <c r="J125">
        <v>4.99</v>
      </c>
      <c r="K125" t="b">
        <v>0</v>
      </c>
      <c r="L125">
        <v>5</v>
      </c>
      <c r="M125" t="s">
        <v>2359</v>
      </c>
      <c r="N125" t="s">
        <v>2420</v>
      </c>
      <c r="O125" t="s">
        <v>2428</v>
      </c>
      <c r="P125" t="s">
        <v>2377</v>
      </c>
    </row>
    <row r="126" spans="1:16" x14ac:dyDescent="0.25">
      <c r="A126">
        <v>1</v>
      </c>
      <c r="B126">
        <v>1</v>
      </c>
      <c r="C126" t="s">
        <v>421</v>
      </c>
      <c r="D126" s="1">
        <v>43924</v>
      </c>
      <c r="E126" t="s">
        <v>2459</v>
      </c>
      <c r="F126" s="39">
        <v>0.74930555555555556</v>
      </c>
      <c r="G126" t="s">
        <v>11</v>
      </c>
      <c r="H126">
        <v>93</v>
      </c>
      <c r="I126">
        <v>57</v>
      </c>
      <c r="J126">
        <v>4.99</v>
      </c>
      <c r="K126" t="b">
        <v>0</v>
      </c>
      <c r="L126">
        <v>5</v>
      </c>
      <c r="M126" t="s">
        <v>2359</v>
      </c>
      <c r="N126" t="s">
        <v>2420</v>
      </c>
      <c r="O126" t="s">
        <v>2428</v>
      </c>
      <c r="P126" t="s">
        <v>2377</v>
      </c>
    </row>
    <row r="127" spans="1:16" x14ac:dyDescent="0.25">
      <c r="A127">
        <v>1</v>
      </c>
      <c r="B127">
        <v>1</v>
      </c>
      <c r="C127" t="s">
        <v>420</v>
      </c>
      <c r="D127" s="1">
        <v>43924</v>
      </c>
      <c r="E127" t="s">
        <v>2459</v>
      </c>
      <c r="F127" s="39">
        <v>0.74791666666666667</v>
      </c>
      <c r="G127" t="s">
        <v>11</v>
      </c>
      <c r="H127">
        <v>99</v>
      </c>
      <c r="I127">
        <v>90</v>
      </c>
      <c r="J127">
        <v>4.99</v>
      </c>
      <c r="K127" t="b">
        <v>0</v>
      </c>
      <c r="L127">
        <v>5</v>
      </c>
      <c r="M127" t="s">
        <v>2359</v>
      </c>
      <c r="N127" t="s">
        <v>2420</v>
      </c>
      <c r="O127" t="s">
        <v>2428</v>
      </c>
      <c r="P127" t="s">
        <v>2377</v>
      </c>
    </row>
    <row r="128" spans="1:16" x14ac:dyDescent="0.25">
      <c r="A128">
        <v>1</v>
      </c>
      <c r="B128">
        <v>1</v>
      </c>
      <c r="C128" t="s">
        <v>419</v>
      </c>
      <c r="D128" s="1">
        <v>43924</v>
      </c>
      <c r="E128" t="s">
        <v>2459</v>
      </c>
      <c r="F128" s="39">
        <v>0.74791666666666667</v>
      </c>
      <c r="G128" t="s">
        <v>31</v>
      </c>
      <c r="H128" t="s">
        <v>32</v>
      </c>
      <c r="I128">
        <v>21</v>
      </c>
      <c r="J128">
        <v>4.99</v>
      </c>
      <c r="K128" t="b">
        <v>0</v>
      </c>
      <c r="L128">
        <v>5</v>
      </c>
      <c r="M128" t="s">
        <v>2359</v>
      </c>
      <c r="N128" t="s">
        <v>2420</v>
      </c>
      <c r="O128" t="s">
        <v>2427</v>
      </c>
      <c r="P128" t="s">
        <v>2377</v>
      </c>
    </row>
    <row r="129" spans="1:16" x14ac:dyDescent="0.25">
      <c r="A129">
        <v>1</v>
      </c>
      <c r="B129">
        <v>1</v>
      </c>
      <c r="C129" t="s">
        <v>418</v>
      </c>
      <c r="D129" s="1">
        <v>43924</v>
      </c>
      <c r="E129" t="s">
        <v>2459</v>
      </c>
      <c r="F129" s="39">
        <v>0.74583333333333324</v>
      </c>
      <c r="G129" t="s">
        <v>11</v>
      </c>
      <c r="H129">
        <v>69</v>
      </c>
      <c r="I129">
        <v>84</v>
      </c>
      <c r="J129">
        <v>4.99</v>
      </c>
      <c r="K129" t="b">
        <v>0</v>
      </c>
      <c r="L129">
        <v>5</v>
      </c>
      <c r="M129" t="s">
        <v>2359</v>
      </c>
      <c r="N129" t="s">
        <v>2420</v>
      </c>
      <c r="O129" t="s">
        <v>2428</v>
      </c>
      <c r="P129" t="s">
        <v>2377</v>
      </c>
    </row>
    <row r="130" spans="1:16" x14ac:dyDescent="0.25">
      <c r="A130">
        <v>1</v>
      </c>
      <c r="B130">
        <v>1</v>
      </c>
      <c r="C130" t="s">
        <v>417</v>
      </c>
      <c r="D130" s="1">
        <v>43924</v>
      </c>
      <c r="E130" t="s">
        <v>2459</v>
      </c>
      <c r="F130" s="39">
        <v>0.74583333333333324</v>
      </c>
      <c r="G130" t="s">
        <v>11</v>
      </c>
      <c r="H130">
        <v>83</v>
      </c>
      <c r="I130">
        <v>81</v>
      </c>
      <c r="J130">
        <v>4.99</v>
      </c>
      <c r="K130" t="b">
        <v>0</v>
      </c>
      <c r="L130">
        <v>5</v>
      </c>
      <c r="M130" t="s">
        <v>2359</v>
      </c>
      <c r="N130" t="s">
        <v>2420</v>
      </c>
      <c r="O130" t="s">
        <v>2428</v>
      </c>
      <c r="P130" t="s">
        <v>2377</v>
      </c>
    </row>
    <row r="131" spans="1:16" x14ac:dyDescent="0.25">
      <c r="A131">
        <v>1</v>
      </c>
      <c r="B131">
        <v>1</v>
      </c>
      <c r="C131" t="s">
        <v>416</v>
      </c>
      <c r="D131" s="1">
        <v>43924</v>
      </c>
      <c r="E131" t="s">
        <v>2459</v>
      </c>
      <c r="F131" s="39">
        <v>0.74583333333333324</v>
      </c>
      <c r="G131" t="s">
        <v>31</v>
      </c>
      <c r="H131" t="s">
        <v>32</v>
      </c>
      <c r="I131">
        <v>33</v>
      </c>
      <c r="J131">
        <v>4.99</v>
      </c>
      <c r="K131" t="b">
        <v>0</v>
      </c>
      <c r="L131">
        <v>5</v>
      </c>
      <c r="M131" t="s">
        <v>2359</v>
      </c>
      <c r="N131" t="s">
        <v>2420</v>
      </c>
      <c r="O131" t="s">
        <v>2427</v>
      </c>
      <c r="P131" t="s">
        <v>2377</v>
      </c>
    </row>
    <row r="132" spans="1:16" x14ac:dyDescent="0.25">
      <c r="A132">
        <v>1</v>
      </c>
      <c r="B132">
        <v>1</v>
      </c>
      <c r="C132" t="s">
        <v>415</v>
      </c>
      <c r="D132" s="1">
        <v>43924</v>
      </c>
      <c r="E132" t="s">
        <v>2459</v>
      </c>
      <c r="F132" s="39">
        <v>0.74513888888888891</v>
      </c>
      <c r="G132" t="s">
        <v>11</v>
      </c>
      <c r="H132">
        <v>96</v>
      </c>
      <c r="I132">
        <v>60</v>
      </c>
      <c r="J132">
        <v>4.99</v>
      </c>
      <c r="K132" t="b">
        <v>0</v>
      </c>
      <c r="L132">
        <v>5</v>
      </c>
      <c r="M132" t="s">
        <v>2359</v>
      </c>
      <c r="N132" t="s">
        <v>2420</v>
      </c>
      <c r="O132" t="s">
        <v>2428</v>
      </c>
      <c r="P132" t="s">
        <v>2377</v>
      </c>
    </row>
    <row r="133" spans="1:16" x14ac:dyDescent="0.25">
      <c r="A133">
        <v>1</v>
      </c>
      <c r="B133">
        <v>1</v>
      </c>
      <c r="C133" t="s">
        <v>414</v>
      </c>
      <c r="D133" s="1">
        <v>43924</v>
      </c>
      <c r="E133" t="s">
        <v>2459</v>
      </c>
      <c r="F133" s="39">
        <v>0.74513888888888891</v>
      </c>
      <c r="G133" t="s">
        <v>31</v>
      </c>
      <c r="H133" t="s">
        <v>32</v>
      </c>
      <c r="I133">
        <v>28</v>
      </c>
      <c r="J133">
        <v>4.99</v>
      </c>
      <c r="K133" t="b">
        <v>0</v>
      </c>
      <c r="L133">
        <v>5</v>
      </c>
      <c r="M133" t="s">
        <v>2359</v>
      </c>
      <c r="N133" t="s">
        <v>2420</v>
      </c>
      <c r="O133" t="s">
        <v>2427</v>
      </c>
      <c r="P133" t="s">
        <v>2377</v>
      </c>
    </row>
    <row r="134" spans="1:16" x14ac:dyDescent="0.25">
      <c r="A134">
        <v>1</v>
      </c>
      <c r="B134">
        <v>1</v>
      </c>
      <c r="C134" t="s">
        <v>413</v>
      </c>
      <c r="D134" s="1">
        <v>43924</v>
      </c>
      <c r="E134" t="s">
        <v>2459</v>
      </c>
      <c r="F134" s="39">
        <v>0.74305555555555547</v>
      </c>
      <c r="G134" t="s">
        <v>31</v>
      </c>
      <c r="H134" t="s">
        <v>32</v>
      </c>
      <c r="I134">
        <v>41</v>
      </c>
      <c r="J134">
        <v>4.99</v>
      </c>
      <c r="K134" t="b">
        <v>0</v>
      </c>
      <c r="L134">
        <v>5</v>
      </c>
      <c r="M134" t="s">
        <v>2359</v>
      </c>
      <c r="N134" t="s">
        <v>2420</v>
      </c>
      <c r="O134" t="s">
        <v>2428</v>
      </c>
      <c r="P134" t="s">
        <v>2377</v>
      </c>
    </row>
    <row r="135" spans="1:16" x14ac:dyDescent="0.25">
      <c r="A135">
        <v>1</v>
      </c>
      <c r="B135">
        <v>1</v>
      </c>
      <c r="C135" t="s">
        <v>412</v>
      </c>
      <c r="D135" s="1">
        <v>43924</v>
      </c>
      <c r="E135" t="s">
        <v>2459</v>
      </c>
      <c r="F135" s="39">
        <v>0.74305555555555547</v>
      </c>
      <c r="G135" t="s">
        <v>31</v>
      </c>
      <c r="H135" t="s">
        <v>32</v>
      </c>
      <c r="I135">
        <v>20</v>
      </c>
      <c r="J135">
        <v>4.99</v>
      </c>
      <c r="K135" t="b">
        <v>0</v>
      </c>
      <c r="L135">
        <v>5</v>
      </c>
      <c r="M135" t="s">
        <v>2359</v>
      </c>
      <c r="N135" t="s">
        <v>2420</v>
      </c>
      <c r="O135" t="s">
        <v>2427</v>
      </c>
      <c r="P135" t="s">
        <v>2377</v>
      </c>
    </row>
    <row r="136" spans="1:16" x14ac:dyDescent="0.25">
      <c r="A136">
        <v>1</v>
      </c>
      <c r="B136">
        <v>1</v>
      </c>
      <c r="C136" t="s">
        <v>411</v>
      </c>
      <c r="D136" s="1">
        <v>43924</v>
      </c>
      <c r="E136" t="s">
        <v>2459</v>
      </c>
      <c r="F136" s="39">
        <v>0.74236111111111114</v>
      </c>
      <c r="G136" t="s">
        <v>11</v>
      </c>
      <c r="H136">
        <v>110</v>
      </c>
      <c r="I136">
        <v>126</v>
      </c>
      <c r="J136">
        <v>4.99</v>
      </c>
      <c r="K136" t="b">
        <v>0</v>
      </c>
      <c r="L136">
        <v>5</v>
      </c>
      <c r="M136" t="s">
        <v>2359</v>
      </c>
      <c r="N136" t="s">
        <v>2420</v>
      </c>
      <c r="O136" t="s">
        <v>2428</v>
      </c>
      <c r="P136" t="s">
        <v>2377</v>
      </c>
    </row>
    <row r="137" spans="1:16" x14ac:dyDescent="0.25">
      <c r="A137">
        <v>1</v>
      </c>
      <c r="B137">
        <v>1</v>
      </c>
      <c r="C137" t="s">
        <v>410</v>
      </c>
      <c r="D137" s="1">
        <v>43924</v>
      </c>
      <c r="E137" t="s">
        <v>2459</v>
      </c>
      <c r="F137" s="39">
        <v>0.7416666666666667</v>
      </c>
      <c r="G137" t="s">
        <v>11</v>
      </c>
      <c r="H137">
        <v>98</v>
      </c>
      <c r="I137">
        <v>72</v>
      </c>
      <c r="J137">
        <v>4.99</v>
      </c>
      <c r="K137" t="b">
        <v>0</v>
      </c>
      <c r="L137">
        <v>5</v>
      </c>
      <c r="M137" t="s">
        <v>2359</v>
      </c>
      <c r="N137" t="s">
        <v>2420</v>
      </c>
      <c r="O137" t="s">
        <v>2428</v>
      </c>
      <c r="P137" t="s">
        <v>2377</v>
      </c>
    </row>
    <row r="138" spans="1:16" x14ac:dyDescent="0.25">
      <c r="A138">
        <v>1</v>
      </c>
      <c r="B138">
        <v>1</v>
      </c>
      <c r="C138" t="s">
        <v>409</v>
      </c>
      <c r="D138" s="1">
        <v>43924</v>
      </c>
      <c r="E138" t="s">
        <v>2459</v>
      </c>
      <c r="F138" s="39">
        <v>0.7416666666666667</v>
      </c>
      <c r="G138" t="s">
        <v>11</v>
      </c>
      <c r="H138">
        <v>104</v>
      </c>
      <c r="I138">
        <v>50</v>
      </c>
      <c r="J138">
        <v>4.99</v>
      </c>
      <c r="K138" t="b">
        <v>0</v>
      </c>
      <c r="L138">
        <v>5</v>
      </c>
      <c r="M138" t="s">
        <v>2359</v>
      </c>
      <c r="N138" t="s">
        <v>2420</v>
      </c>
      <c r="O138" t="s">
        <v>2428</v>
      </c>
      <c r="P138" t="s">
        <v>2377</v>
      </c>
    </row>
    <row r="139" spans="1:16" x14ac:dyDescent="0.25">
      <c r="A139">
        <v>1</v>
      </c>
      <c r="B139">
        <v>1</v>
      </c>
      <c r="C139" t="s">
        <v>408</v>
      </c>
      <c r="D139" s="1">
        <v>43924</v>
      </c>
      <c r="E139" t="s">
        <v>2459</v>
      </c>
      <c r="F139" s="39">
        <v>0.7416666666666667</v>
      </c>
      <c r="G139" t="s">
        <v>11</v>
      </c>
      <c r="H139">
        <v>94</v>
      </c>
      <c r="I139">
        <v>49</v>
      </c>
      <c r="J139">
        <v>4.99</v>
      </c>
      <c r="K139" t="b">
        <v>0</v>
      </c>
      <c r="L139">
        <v>5</v>
      </c>
      <c r="M139" t="s">
        <v>2359</v>
      </c>
      <c r="N139" t="s">
        <v>2420</v>
      </c>
      <c r="O139" t="s">
        <v>2428</v>
      </c>
      <c r="P139" t="s">
        <v>2377</v>
      </c>
    </row>
    <row r="140" spans="1:16" x14ac:dyDescent="0.25">
      <c r="A140">
        <v>1</v>
      </c>
      <c r="B140">
        <v>1</v>
      </c>
      <c r="C140" t="s">
        <v>407</v>
      </c>
      <c r="D140" s="1">
        <v>43924</v>
      </c>
      <c r="E140" t="s">
        <v>2459</v>
      </c>
      <c r="F140" s="39">
        <v>0.74097222222222225</v>
      </c>
      <c r="G140" t="s">
        <v>11</v>
      </c>
      <c r="H140">
        <v>65</v>
      </c>
      <c r="I140">
        <v>96</v>
      </c>
      <c r="J140">
        <v>4.99</v>
      </c>
      <c r="K140" t="b">
        <v>0</v>
      </c>
      <c r="L140">
        <v>5</v>
      </c>
      <c r="M140" t="s">
        <v>2359</v>
      </c>
      <c r="N140" t="s">
        <v>2420</v>
      </c>
      <c r="O140" t="s">
        <v>2428</v>
      </c>
      <c r="P140" t="s">
        <v>2377</v>
      </c>
    </row>
    <row r="141" spans="1:16" x14ac:dyDescent="0.25">
      <c r="A141">
        <v>1</v>
      </c>
      <c r="B141">
        <v>1</v>
      </c>
      <c r="C141" t="s">
        <v>406</v>
      </c>
      <c r="D141" s="1">
        <v>43924</v>
      </c>
      <c r="E141" t="s">
        <v>2459</v>
      </c>
      <c r="F141" s="39">
        <v>0.73888888888888893</v>
      </c>
      <c r="G141" t="s">
        <v>11</v>
      </c>
      <c r="H141">
        <v>76</v>
      </c>
      <c r="I141">
        <v>212</v>
      </c>
      <c r="J141">
        <v>4.99</v>
      </c>
      <c r="K141" t="b">
        <v>0</v>
      </c>
      <c r="L141">
        <v>5</v>
      </c>
      <c r="M141" t="s">
        <v>2359</v>
      </c>
      <c r="N141" t="s">
        <v>2420</v>
      </c>
      <c r="O141" t="s">
        <v>2428</v>
      </c>
      <c r="P141" t="s">
        <v>2377</v>
      </c>
    </row>
    <row r="142" spans="1:16" x14ac:dyDescent="0.25">
      <c r="A142">
        <v>1</v>
      </c>
      <c r="B142">
        <v>1</v>
      </c>
      <c r="C142" t="s">
        <v>405</v>
      </c>
      <c r="D142" s="1">
        <v>43924</v>
      </c>
      <c r="E142" t="s">
        <v>2459</v>
      </c>
      <c r="F142" s="39">
        <v>0.73749999999999993</v>
      </c>
      <c r="G142" t="s">
        <v>11</v>
      </c>
      <c r="H142">
        <v>93</v>
      </c>
      <c r="I142">
        <v>48</v>
      </c>
      <c r="J142">
        <v>4.99</v>
      </c>
      <c r="K142" t="b">
        <v>0</v>
      </c>
      <c r="L142">
        <v>5</v>
      </c>
      <c r="M142" t="s">
        <v>2359</v>
      </c>
      <c r="N142" t="s">
        <v>2420</v>
      </c>
      <c r="O142" t="s">
        <v>2428</v>
      </c>
      <c r="P142" t="s">
        <v>2377</v>
      </c>
    </row>
    <row r="143" spans="1:16" x14ac:dyDescent="0.25">
      <c r="A143">
        <v>1</v>
      </c>
      <c r="B143">
        <v>1</v>
      </c>
      <c r="C143" t="s">
        <v>404</v>
      </c>
      <c r="D143" s="1">
        <v>43924</v>
      </c>
      <c r="E143" t="s">
        <v>2459</v>
      </c>
      <c r="F143" s="39">
        <v>0.7368055555555556</v>
      </c>
      <c r="G143" t="s">
        <v>11</v>
      </c>
      <c r="H143">
        <v>103</v>
      </c>
      <c r="I143">
        <v>88</v>
      </c>
      <c r="J143">
        <v>4.99</v>
      </c>
      <c r="K143" t="b">
        <v>1</v>
      </c>
      <c r="L143">
        <v>5</v>
      </c>
      <c r="M143" t="s">
        <v>2359</v>
      </c>
      <c r="N143" t="s">
        <v>2420</v>
      </c>
      <c r="O143" t="s">
        <v>2428</v>
      </c>
      <c r="P143" t="s">
        <v>2377</v>
      </c>
    </row>
    <row r="144" spans="1:16" x14ac:dyDescent="0.25">
      <c r="A144">
        <v>1</v>
      </c>
      <c r="B144">
        <v>1</v>
      </c>
      <c r="C144" t="s">
        <v>403</v>
      </c>
      <c r="D144" s="1">
        <v>43924</v>
      </c>
      <c r="E144" t="s">
        <v>2459</v>
      </c>
      <c r="F144" s="39">
        <v>0.73541666666666661</v>
      </c>
      <c r="G144" t="s">
        <v>11</v>
      </c>
      <c r="H144">
        <v>101</v>
      </c>
      <c r="I144">
        <v>62</v>
      </c>
      <c r="J144">
        <v>4.99</v>
      </c>
      <c r="K144" t="b">
        <v>0</v>
      </c>
      <c r="L144">
        <v>5</v>
      </c>
      <c r="M144" t="s">
        <v>2359</v>
      </c>
      <c r="N144" t="s">
        <v>2420</v>
      </c>
      <c r="O144" t="s">
        <v>2428</v>
      </c>
      <c r="P144" t="s">
        <v>2377</v>
      </c>
    </row>
    <row r="145" spans="1:16" x14ac:dyDescent="0.25">
      <c r="A145">
        <v>1</v>
      </c>
      <c r="B145">
        <v>1</v>
      </c>
      <c r="C145" t="s">
        <v>402</v>
      </c>
      <c r="D145" s="1">
        <v>43924</v>
      </c>
      <c r="E145" t="s">
        <v>2459</v>
      </c>
      <c r="F145" s="39">
        <v>0.73541666666666661</v>
      </c>
      <c r="G145" t="s">
        <v>11</v>
      </c>
      <c r="H145">
        <v>89</v>
      </c>
      <c r="I145">
        <v>57</v>
      </c>
      <c r="J145">
        <v>4.99</v>
      </c>
      <c r="K145" t="b">
        <v>0</v>
      </c>
      <c r="L145">
        <v>5</v>
      </c>
      <c r="M145" t="s">
        <v>2359</v>
      </c>
      <c r="N145" t="s">
        <v>2420</v>
      </c>
      <c r="O145" t="s">
        <v>2428</v>
      </c>
      <c r="P145" t="s">
        <v>2377</v>
      </c>
    </row>
    <row r="146" spans="1:16" x14ac:dyDescent="0.25">
      <c r="A146">
        <v>1</v>
      </c>
      <c r="B146">
        <v>1</v>
      </c>
      <c r="C146" t="s">
        <v>401</v>
      </c>
      <c r="D146" s="1">
        <v>43924</v>
      </c>
      <c r="E146" t="s">
        <v>2459</v>
      </c>
      <c r="F146" s="39">
        <v>0.73402777777777783</v>
      </c>
      <c r="G146" t="s">
        <v>11</v>
      </c>
      <c r="H146">
        <v>91</v>
      </c>
      <c r="I146">
        <v>81</v>
      </c>
      <c r="J146">
        <v>4.99</v>
      </c>
      <c r="K146" t="b">
        <v>0</v>
      </c>
      <c r="L146">
        <v>5</v>
      </c>
      <c r="M146" t="s">
        <v>2359</v>
      </c>
      <c r="N146" t="s">
        <v>2420</v>
      </c>
      <c r="O146" t="s">
        <v>2428</v>
      </c>
      <c r="P146" t="s">
        <v>2377</v>
      </c>
    </row>
    <row r="147" spans="1:16" x14ac:dyDescent="0.25">
      <c r="A147">
        <v>1</v>
      </c>
      <c r="B147">
        <v>1</v>
      </c>
      <c r="C147" t="s">
        <v>400</v>
      </c>
      <c r="D147" s="1">
        <v>43924</v>
      </c>
      <c r="E147" t="s">
        <v>2459</v>
      </c>
      <c r="F147" s="39">
        <v>0.73402777777777783</v>
      </c>
      <c r="G147" t="s">
        <v>31</v>
      </c>
      <c r="H147" t="s">
        <v>32</v>
      </c>
      <c r="I147">
        <v>25</v>
      </c>
      <c r="J147">
        <v>4.99</v>
      </c>
      <c r="K147" t="b">
        <v>0</v>
      </c>
      <c r="L147">
        <v>5</v>
      </c>
      <c r="M147" t="s">
        <v>2359</v>
      </c>
      <c r="N147" t="s">
        <v>2420</v>
      </c>
      <c r="O147" t="s">
        <v>2427</v>
      </c>
      <c r="P147" t="s">
        <v>2377</v>
      </c>
    </row>
    <row r="148" spans="1:16" x14ac:dyDescent="0.25">
      <c r="A148">
        <v>1</v>
      </c>
      <c r="B148">
        <v>1</v>
      </c>
      <c r="C148" t="s">
        <v>399</v>
      </c>
      <c r="D148" s="1">
        <v>43924</v>
      </c>
      <c r="E148" t="s">
        <v>2459</v>
      </c>
      <c r="F148" s="39">
        <v>0.73333333333333339</v>
      </c>
      <c r="G148" t="s">
        <v>11</v>
      </c>
      <c r="H148">
        <v>112</v>
      </c>
      <c r="I148">
        <v>98</v>
      </c>
      <c r="J148">
        <v>4.99</v>
      </c>
      <c r="K148" t="b">
        <v>0</v>
      </c>
      <c r="L148">
        <v>5</v>
      </c>
      <c r="M148" t="s">
        <v>2359</v>
      </c>
      <c r="N148" t="s">
        <v>2420</v>
      </c>
      <c r="O148" t="s">
        <v>2428</v>
      </c>
      <c r="P148" t="s">
        <v>2377</v>
      </c>
    </row>
    <row r="149" spans="1:16" x14ac:dyDescent="0.25">
      <c r="A149">
        <v>1</v>
      </c>
      <c r="B149">
        <v>1</v>
      </c>
      <c r="C149" t="s">
        <v>398</v>
      </c>
      <c r="D149" s="1">
        <v>43924</v>
      </c>
      <c r="E149" t="s">
        <v>2459</v>
      </c>
      <c r="F149" s="39">
        <v>0.73333333333333339</v>
      </c>
      <c r="G149" t="s">
        <v>31</v>
      </c>
      <c r="H149" t="s">
        <v>32</v>
      </c>
      <c r="I149">
        <v>40</v>
      </c>
      <c r="J149">
        <v>4.99</v>
      </c>
      <c r="K149" t="b">
        <v>0</v>
      </c>
      <c r="L149">
        <v>5</v>
      </c>
      <c r="M149" t="s">
        <v>2359</v>
      </c>
      <c r="N149" t="s">
        <v>2420</v>
      </c>
      <c r="O149" t="s">
        <v>2428</v>
      </c>
      <c r="P149" t="s">
        <v>2377</v>
      </c>
    </row>
    <row r="150" spans="1:16" x14ac:dyDescent="0.25">
      <c r="A150">
        <v>1</v>
      </c>
      <c r="B150">
        <v>1</v>
      </c>
      <c r="C150" t="s">
        <v>397</v>
      </c>
      <c r="D150" s="1">
        <v>43924</v>
      </c>
      <c r="E150" t="s">
        <v>2459</v>
      </c>
      <c r="F150" s="39">
        <v>0.73125000000000007</v>
      </c>
      <c r="G150" t="s">
        <v>11</v>
      </c>
      <c r="H150">
        <v>87</v>
      </c>
      <c r="I150">
        <v>96</v>
      </c>
      <c r="J150">
        <v>4.99</v>
      </c>
      <c r="K150" t="b">
        <v>0</v>
      </c>
      <c r="L150">
        <v>5</v>
      </c>
      <c r="M150" t="s">
        <v>2359</v>
      </c>
      <c r="N150" t="s">
        <v>2420</v>
      </c>
      <c r="O150" t="s">
        <v>2428</v>
      </c>
      <c r="P150" t="s">
        <v>2377</v>
      </c>
    </row>
    <row r="151" spans="1:16" x14ac:dyDescent="0.25">
      <c r="A151">
        <v>1</v>
      </c>
      <c r="B151">
        <v>1</v>
      </c>
      <c r="C151" t="s">
        <v>396</v>
      </c>
      <c r="D151" s="1">
        <v>43924</v>
      </c>
      <c r="E151" t="s">
        <v>2459</v>
      </c>
      <c r="F151" s="39">
        <v>0.73125000000000007</v>
      </c>
      <c r="G151" t="s">
        <v>11</v>
      </c>
      <c r="H151">
        <v>107</v>
      </c>
      <c r="I151">
        <v>73</v>
      </c>
      <c r="J151">
        <v>4.99</v>
      </c>
      <c r="K151" t="b">
        <v>0</v>
      </c>
      <c r="L151">
        <v>5</v>
      </c>
      <c r="M151" t="s">
        <v>2359</v>
      </c>
      <c r="N151" t="s">
        <v>2420</v>
      </c>
      <c r="O151" t="s">
        <v>2428</v>
      </c>
      <c r="P151" t="s">
        <v>2377</v>
      </c>
    </row>
    <row r="152" spans="1:16" x14ac:dyDescent="0.25">
      <c r="A152">
        <v>1</v>
      </c>
      <c r="B152">
        <v>1</v>
      </c>
      <c r="C152" t="s">
        <v>395</v>
      </c>
      <c r="D152" s="1">
        <v>43924</v>
      </c>
      <c r="E152" t="s">
        <v>2459</v>
      </c>
      <c r="F152" s="39">
        <v>0.73125000000000007</v>
      </c>
      <c r="G152" t="s">
        <v>31</v>
      </c>
      <c r="H152" t="s">
        <v>32</v>
      </c>
      <c r="I152">
        <v>37</v>
      </c>
      <c r="J152">
        <v>4.99</v>
      </c>
      <c r="K152" t="b">
        <v>0</v>
      </c>
      <c r="L152">
        <v>5</v>
      </c>
      <c r="M152" t="s">
        <v>2359</v>
      </c>
      <c r="N152" t="s">
        <v>2420</v>
      </c>
      <c r="O152" t="s">
        <v>2428</v>
      </c>
      <c r="P152" t="s">
        <v>2377</v>
      </c>
    </row>
    <row r="153" spans="1:16" x14ac:dyDescent="0.25">
      <c r="A153">
        <v>1</v>
      </c>
      <c r="B153">
        <v>1</v>
      </c>
      <c r="C153" t="s">
        <v>394</v>
      </c>
      <c r="D153" s="1">
        <v>43924</v>
      </c>
      <c r="E153" t="s">
        <v>2459</v>
      </c>
      <c r="F153" s="39">
        <v>0.72916666666666663</v>
      </c>
      <c r="G153" t="s">
        <v>31</v>
      </c>
      <c r="H153" t="s">
        <v>32</v>
      </c>
      <c r="I153">
        <v>23</v>
      </c>
      <c r="J153">
        <v>4.99</v>
      </c>
      <c r="K153" t="b">
        <v>0</v>
      </c>
      <c r="L153">
        <v>5</v>
      </c>
      <c r="M153" t="s">
        <v>2359</v>
      </c>
      <c r="N153" t="s">
        <v>2420</v>
      </c>
      <c r="O153" t="s">
        <v>2427</v>
      </c>
      <c r="P153" t="s">
        <v>2377</v>
      </c>
    </row>
    <row r="154" spans="1:16" x14ac:dyDescent="0.25">
      <c r="A154">
        <v>1</v>
      </c>
      <c r="B154">
        <v>1</v>
      </c>
      <c r="C154" t="s">
        <v>393</v>
      </c>
      <c r="D154" s="1">
        <v>43924</v>
      </c>
      <c r="E154" t="s">
        <v>2459</v>
      </c>
      <c r="F154" s="39">
        <v>0.7284722222222223</v>
      </c>
      <c r="G154" t="s">
        <v>11</v>
      </c>
      <c r="H154">
        <v>77</v>
      </c>
      <c r="I154">
        <v>53</v>
      </c>
      <c r="J154">
        <v>4.99</v>
      </c>
      <c r="K154" t="b">
        <v>0</v>
      </c>
      <c r="L154">
        <v>5</v>
      </c>
      <c r="M154" t="s">
        <v>2359</v>
      </c>
      <c r="N154" t="s">
        <v>2420</v>
      </c>
      <c r="O154" t="s">
        <v>2428</v>
      </c>
      <c r="P154" t="s">
        <v>2377</v>
      </c>
    </row>
    <row r="155" spans="1:16" x14ac:dyDescent="0.25">
      <c r="A155">
        <v>1</v>
      </c>
      <c r="B155">
        <v>1</v>
      </c>
      <c r="C155" t="s">
        <v>392</v>
      </c>
      <c r="D155" s="1">
        <v>43924</v>
      </c>
      <c r="E155" t="s">
        <v>2459</v>
      </c>
      <c r="F155" s="39">
        <v>0.7284722222222223</v>
      </c>
      <c r="G155" t="s">
        <v>31</v>
      </c>
      <c r="H155" t="s">
        <v>32</v>
      </c>
      <c r="I155">
        <v>38</v>
      </c>
      <c r="J155">
        <v>4.99</v>
      </c>
      <c r="K155" t="b">
        <v>0</v>
      </c>
      <c r="L155">
        <v>5</v>
      </c>
      <c r="M155" t="s">
        <v>2359</v>
      </c>
      <c r="N155" t="s">
        <v>2420</v>
      </c>
      <c r="O155" t="s">
        <v>2428</v>
      </c>
      <c r="P155" t="s">
        <v>2377</v>
      </c>
    </row>
    <row r="156" spans="1:16" x14ac:dyDescent="0.25">
      <c r="A156">
        <v>1</v>
      </c>
      <c r="B156">
        <v>1</v>
      </c>
      <c r="C156" t="s">
        <v>391</v>
      </c>
      <c r="D156" s="1">
        <v>43924</v>
      </c>
      <c r="E156" t="s">
        <v>2459</v>
      </c>
      <c r="F156" s="39">
        <v>0.72777777777777775</v>
      </c>
      <c r="G156" t="s">
        <v>11</v>
      </c>
      <c r="H156">
        <v>85</v>
      </c>
      <c r="I156">
        <v>121</v>
      </c>
      <c r="J156">
        <v>4.99</v>
      </c>
      <c r="K156" t="b">
        <v>0</v>
      </c>
      <c r="L156">
        <v>5</v>
      </c>
      <c r="M156" t="s">
        <v>2359</v>
      </c>
      <c r="N156" t="s">
        <v>2420</v>
      </c>
      <c r="O156" t="s">
        <v>2428</v>
      </c>
      <c r="P156" t="s">
        <v>2377</v>
      </c>
    </row>
    <row r="157" spans="1:16" x14ac:dyDescent="0.25">
      <c r="A157">
        <v>1</v>
      </c>
      <c r="B157">
        <v>1</v>
      </c>
      <c r="C157" t="s">
        <v>390</v>
      </c>
      <c r="D157" s="1">
        <v>43924</v>
      </c>
      <c r="E157" t="s">
        <v>2459</v>
      </c>
      <c r="F157" s="39">
        <v>0.72777777777777775</v>
      </c>
      <c r="G157" t="s">
        <v>11</v>
      </c>
      <c r="H157">
        <v>100</v>
      </c>
      <c r="I157">
        <v>49</v>
      </c>
      <c r="J157">
        <v>4.99</v>
      </c>
      <c r="K157" t="b">
        <v>0</v>
      </c>
      <c r="L157">
        <v>5</v>
      </c>
      <c r="M157" t="s">
        <v>2359</v>
      </c>
      <c r="N157" t="s">
        <v>2420</v>
      </c>
      <c r="O157" t="s">
        <v>2428</v>
      </c>
      <c r="P157" t="s">
        <v>2377</v>
      </c>
    </row>
    <row r="158" spans="1:16" x14ac:dyDescent="0.25">
      <c r="A158">
        <v>1</v>
      </c>
      <c r="B158">
        <v>1</v>
      </c>
      <c r="C158" t="s">
        <v>389</v>
      </c>
      <c r="D158" s="1">
        <v>43924</v>
      </c>
      <c r="E158" t="s">
        <v>2459</v>
      </c>
      <c r="F158" s="39">
        <v>0.7270833333333333</v>
      </c>
      <c r="G158" t="s">
        <v>11</v>
      </c>
      <c r="H158">
        <v>68</v>
      </c>
      <c r="I158">
        <v>133</v>
      </c>
      <c r="J158">
        <v>4.99</v>
      </c>
      <c r="K158" t="b">
        <v>0</v>
      </c>
      <c r="L158">
        <v>5</v>
      </c>
      <c r="M158" t="s">
        <v>2359</v>
      </c>
      <c r="N158" t="s">
        <v>2420</v>
      </c>
      <c r="O158" t="s">
        <v>2428</v>
      </c>
      <c r="P158" t="s">
        <v>2377</v>
      </c>
    </row>
    <row r="159" spans="1:16" x14ac:dyDescent="0.25">
      <c r="A159">
        <v>1</v>
      </c>
      <c r="B159">
        <v>1</v>
      </c>
      <c r="C159" t="s">
        <v>388</v>
      </c>
      <c r="D159" s="1">
        <v>43924</v>
      </c>
      <c r="E159" t="s">
        <v>2459</v>
      </c>
      <c r="F159" s="39">
        <v>0.72569444444444453</v>
      </c>
      <c r="G159" t="s">
        <v>11</v>
      </c>
      <c r="H159">
        <v>107</v>
      </c>
      <c r="I159">
        <v>49</v>
      </c>
      <c r="J159">
        <v>4.99</v>
      </c>
      <c r="K159" t="b">
        <v>0</v>
      </c>
      <c r="L159">
        <v>5</v>
      </c>
      <c r="M159" t="s">
        <v>2359</v>
      </c>
      <c r="N159" t="s">
        <v>2420</v>
      </c>
      <c r="O159" t="s">
        <v>2428</v>
      </c>
      <c r="P159" t="s">
        <v>2377</v>
      </c>
    </row>
    <row r="160" spans="1:16" x14ac:dyDescent="0.25">
      <c r="A160">
        <v>1</v>
      </c>
      <c r="B160">
        <v>1</v>
      </c>
      <c r="C160" t="s">
        <v>387</v>
      </c>
      <c r="D160" s="1">
        <v>43924</v>
      </c>
      <c r="E160" t="s">
        <v>2459</v>
      </c>
      <c r="F160" s="39">
        <v>0.72430555555555554</v>
      </c>
      <c r="G160" t="s">
        <v>11</v>
      </c>
      <c r="H160">
        <v>88</v>
      </c>
      <c r="I160">
        <v>57</v>
      </c>
      <c r="J160">
        <v>4.99</v>
      </c>
      <c r="K160" t="b">
        <v>0</v>
      </c>
      <c r="L160">
        <v>5</v>
      </c>
      <c r="M160" t="s">
        <v>2359</v>
      </c>
      <c r="N160" t="s">
        <v>2420</v>
      </c>
      <c r="O160" t="s">
        <v>2428</v>
      </c>
      <c r="P160" t="s">
        <v>2377</v>
      </c>
    </row>
    <row r="161" spans="1:16" x14ac:dyDescent="0.25">
      <c r="A161">
        <v>1</v>
      </c>
      <c r="B161">
        <v>1</v>
      </c>
      <c r="C161" t="s">
        <v>386</v>
      </c>
      <c r="D161" s="1">
        <v>43924</v>
      </c>
      <c r="E161" t="s">
        <v>2459</v>
      </c>
      <c r="F161" s="39">
        <v>0.72430555555555554</v>
      </c>
      <c r="G161" t="s">
        <v>11</v>
      </c>
      <c r="H161">
        <v>119</v>
      </c>
      <c r="I161">
        <v>50</v>
      </c>
      <c r="J161">
        <v>4.99</v>
      </c>
      <c r="K161" t="b">
        <v>0</v>
      </c>
      <c r="L161">
        <v>5</v>
      </c>
      <c r="M161" t="s">
        <v>2359</v>
      </c>
      <c r="N161" t="s">
        <v>2420</v>
      </c>
      <c r="O161" t="s">
        <v>2428</v>
      </c>
      <c r="P161" t="s">
        <v>2377</v>
      </c>
    </row>
    <row r="162" spans="1:16" x14ac:dyDescent="0.25">
      <c r="A162">
        <v>1</v>
      </c>
      <c r="B162">
        <v>1</v>
      </c>
      <c r="C162" t="s">
        <v>385</v>
      </c>
      <c r="D162" s="1">
        <v>43924</v>
      </c>
      <c r="E162" t="s">
        <v>2459</v>
      </c>
      <c r="F162" s="39">
        <v>0.72430555555555554</v>
      </c>
      <c r="G162" t="s">
        <v>31</v>
      </c>
      <c r="H162" t="s">
        <v>32</v>
      </c>
      <c r="I162">
        <v>23</v>
      </c>
      <c r="J162">
        <v>4.99</v>
      </c>
      <c r="K162" t="b">
        <v>0</v>
      </c>
      <c r="L162">
        <v>5</v>
      </c>
      <c r="M162" t="s">
        <v>2359</v>
      </c>
      <c r="N162" t="s">
        <v>2420</v>
      </c>
      <c r="O162" t="s">
        <v>2427</v>
      </c>
      <c r="P162" t="s">
        <v>2377</v>
      </c>
    </row>
    <row r="163" spans="1:16" x14ac:dyDescent="0.25">
      <c r="A163">
        <v>1</v>
      </c>
      <c r="B163">
        <v>1</v>
      </c>
      <c r="C163" t="s">
        <v>384</v>
      </c>
      <c r="D163" s="1">
        <v>43924</v>
      </c>
      <c r="E163" t="s">
        <v>2459</v>
      </c>
      <c r="F163" s="39">
        <v>0.72291666666666676</v>
      </c>
      <c r="G163" t="s">
        <v>31</v>
      </c>
      <c r="H163" t="s">
        <v>32</v>
      </c>
      <c r="I163">
        <v>41</v>
      </c>
      <c r="J163">
        <v>4.99</v>
      </c>
      <c r="K163" t="b">
        <v>0</v>
      </c>
      <c r="L163">
        <v>5</v>
      </c>
      <c r="M163" t="s">
        <v>2359</v>
      </c>
      <c r="N163" t="s">
        <v>2420</v>
      </c>
      <c r="O163" t="s">
        <v>2428</v>
      </c>
      <c r="P163" t="s">
        <v>2377</v>
      </c>
    </row>
    <row r="164" spans="1:16" x14ac:dyDescent="0.25">
      <c r="A164">
        <v>1</v>
      </c>
      <c r="B164">
        <v>1</v>
      </c>
      <c r="C164" t="s">
        <v>383</v>
      </c>
      <c r="D164" s="1">
        <v>43924</v>
      </c>
      <c r="E164" t="s">
        <v>2459</v>
      </c>
      <c r="F164" s="39">
        <v>0.72291666666666676</v>
      </c>
      <c r="G164" t="s">
        <v>31</v>
      </c>
      <c r="H164" t="s">
        <v>32</v>
      </c>
      <c r="I164">
        <v>32</v>
      </c>
      <c r="J164">
        <v>4.99</v>
      </c>
      <c r="K164" t="b">
        <v>0</v>
      </c>
      <c r="L164">
        <v>5</v>
      </c>
      <c r="M164" t="s">
        <v>2359</v>
      </c>
      <c r="N164" t="s">
        <v>2420</v>
      </c>
      <c r="O164" t="s">
        <v>2427</v>
      </c>
      <c r="P164" t="s">
        <v>2377</v>
      </c>
    </row>
    <row r="165" spans="1:16" x14ac:dyDescent="0.25">
      <c r="A165">
        <v>1</v>
      </c>
      <c r="B165">
        <v>1</v>
      </c>
      <c r="C165" t="s">
        <v>382</v>
      </c>
      <c r="D165" s="1">
        <v>43924</v>
      </c>
      <c r="E165" t="s">
        <v>2459</v>
      </c>
      <c r="F165" s="39">
        <v>0.72083333333333333</v>
      </c>
      <c r="G165" t="s">
        <v>11</v>
      </c>
      <c r="H165">
        <v>99</v>
      </c>
      <c r="I165">
        <v>79</v>
      </c>
      <c r="J165">
        <v>4.99</v>
      </c>
      <c r="K165" t="b">
        <v>1</v>
      </c>
      <c r="L165">
        <v>5</v>
      </c>
      <c r="M165" t="s">
        <v>2359</v>
      </c>
      <c r="N165" t="s">
        <v>2420</v>
      </c>
      <c r="O165" t="s">
        <v>2428</v>
      </c>
      <c r="P165" t="s">
        <v>2377</v>
      </c>
    </row>
    <row r="166" spans="1:16" x14ac:dyDescent="0.25">
      <c r="A166">
        <v>1</v>
      </c>
      <c r="B166">
        <v>1</v>
      </c>
      <c r="C166" t="s">
        <v>381</v>
      </c>
      <c r="D166" s="1">
        <v>43924</v>
      </c>
      <c r="E166" t="s">
        <v>2459</v>
      </c>
      <c r="F166" s="39">
        <v>0.72083333333333333</v>
      </c>
      <c r="G166" t="s">
        <v>11</v>
      </c>
      <c r="H166">
        <v>103</v>
      </c>
      <c r="I166">
        <v>55</v>
      </c>
      <c r="J166">
        <v>4.99</v>
      </c>
      <c r="K166" t="b">
        <v>0</v>
      </c>
      <c r="L166">
        <v>5</v>
      </c>
      <c r="M166" t="s">
        <v>2359</v>
      </c>
      <c r="N166" t="s">
        <v>2420</v>
      </c>
      <c r="O166" t="s">
        <v>2428</v>
      </c>
      <c r="P166" t="s">
        <v>2377</v>
      </c>
    </row>
    <row r="167" spans="1:16" x14ac:dyDescent="0.25">
      <c r="A167">
        <v>1</v>
      </c>
      <c r="B167">
        <v>1</v>
      </c>
      <c r="C167" t="s">
        <v>380</v>
      </c>
      <c r="D167" s="1">
        <v>43924</v>
      </c>
      <c r="E167" t="s">
        <v>2459</v>
      </c>
      <c r="F167" s="39">
        <v>0.72013888888888899</v>
      </c>
      <c r="G167" t="s">
        <v>31</v>
      </c>
      <c r="H167" t="s">
        <v>32</v>
      </c>
      <c r="I167">
        <v>35</v>
      </c>
      <c r="J167">
        <v>4.99</v>
      </c>
      <c r="K167" t="b">
        <v>0</v>
      </c>
      <c r="L167">
        <v>5</v>
      </c>
      <c r="M167" t="s">
        <v>2359</v>
      </c>
      <c r="N167" t="s">
        <v>2420</v>
      </c>
      <c r="O167" t="s">
        <v>2427</v>
      </c>
      <c r="P167" t="s">
        <v>2377</v>
      </c>
    </row>
    <row r="168" spans="1:16" x14ac:dyDescent="0.25">
      <c r="A168">
        <v>1</v>
      </c>
      <c r="B168">
        <v>1</v>
      </c>
      <c r="C168" t="s">
        <v>379</v>
      </c>
      <c r="D168" s="1">
        <v>43924</v>
      </c>
      <c r="E168" t="s">
        <v>2459</v>
      </c>
      <c r="F168" s="39">
        <v>0.72013888888888899</v>
      </c>
      <c r="G168" t="s">
        <v>31</v>
      </c>
      <c r="H168" t="s">
        <v>32</v>
      </c>
      <c r="I168">
        <v>33</v>
      </c>
      <c r="J168">
        <v>4.99</v>
      </c>
      <c r="K168" t="b">
        <v>0</v>
      </c>
      <c r="L168">
        <v>5</v>
      </c>
      <c r="M168" t="s">
        <v>2359</v>
      </c>
      <c r="N168" t="s">
        <v>2420</v>
      </c>
      <c r="O168" t="s">
        <v>2427</v>
      </c>
      <c r="P168" t="s">
        <v>2377</v>
      </c>
    </row>
    <row r="169" spans="1:16" x14ac:dyDescent="0.25">
      <c r="A169">
        <v>1</v>
      </c>
      <c r="B169">
        <v>1</v>
      </c>
      <c r="C169" t="s">
        <v>378</v>
      </c>
      <c r="D169" s="1">
        <v>43924</v>
      </c>
      <c r="E169" t="s">
        <v>2459</v>
      </c>
      <c r="F169" s="39">
        <v>0.71944444444444444</v>
      </c>
      <c r="G169" t="s">
        <v>11</v>
      </c>
      <c r="H169">
        <v>104</v>
      </c>
      <c r="I169">
        <v>57</v>
      </c>
      <c r="J169">
        <v>4.99</v>
      </c>
      <c r="K169" t="b">
        <v>0</v>
      </c>
      <c r="L169">
        <v>5</v>
      </c>
      <c r="M169" t="s">
        <v>2359</v>
      </c>
      <c r="N169" t="s">
        <v>2420</v>
      </c>
      <c r="O169" t="s">
        <v>2428</v>
      </c>
      <c r="P169" t="s">
        <v>2377</v>
      </c>
    </row>
    <row r="170" spans="1:16" x14ac:dyDescent="0.25">
      <c r="A170">
        <v>1</v>
      </c>
      <c r="B170">
        <v>1</v>
      </c>
      <c r="C170" t="s">
        <v>377</v>
      </c>
      <c r="D170" s="1">
        <v>43924</v>
      </c>
      <c r="E170" t="s">
        <v>2459</v>
      </c>
      <c r="F170" s="39">
        <v>0.71944444444444444</v>
      </c>
      <c r="G170" t="s">
        <v>31</v>
      </c>
      <c r="H170" t="s">
        <v>32</v>
      </c>
      <c r="I170">
        <v>47</v>
      </c>
      <c r="J170">
        <v>4.99</v>
      </c>
      <c r="K170" t="b">
        <v>0</v>
      </c>
      <c r="L170">
        <v>5</v>
      </c>
      <c r="M170" t="s">
        <v>2359</v>
      </c>
      <c r="N170" t="s">
        <v>2420</v>
      </c>
      <c r="O170" t="s">
        <v>2428</v>
      </c>
      <c r="P170" t="s">
        <v>2377</v>
      </c>
    </row>
    <row r="171" spans="1:16" x14ac:dyDescent="0.25">
      <c r="A171">
        <v>1</v>
      </c>
      <c r="B171">
        <v>1</v>
      </c>
      <c r="C171" t="s">
        <v>376</v>
      </c>
      <c r="D171" s="1">
        <v>43924</v>
      </c>
      <c r="E171" t="s">
        <v>2459</v>
      </c>
      <c r="F171" s="39">
        <v>0.71875</v>
      </c>
      <c r="G171" t="s">
        <v>11</v>
      </c>
      <c r="H171">
        <v>109</v>
      </c>
      <c r="I171">
        <v>176</v>
      </c>
      <c r="J171">
        <v>4.99</v>
      </c>
      <c r="K171" t="b">
        <v>0</v>
      </c>
      <c r="L171">
        <v>5</v>
      </c>
      <c r="M171" t="s">
        <v>2359</v>
      </c>
      <c r="N171" t="s">
        <v>2420</v>
      </c>
      <c r="O171" t="s">
        <v>2428</v>
      </c>
      <c r="P171" t="s">
        <v>2377</v>
      </c>
    </row>
    <row r="172" spans="1:16" x14ac:dyDescent="0.25">
      <c r="A172">
        <v>1</v>
      </c>
      <c r="B172">
        <v>1</v>
      </c>
      <c r="C172" t="s">
        <v>375</v>
      </c>
      <c r="D172" s="1">
        <v>43924</v>
      </c>
      <c r="E172" t="s">
        <v>2459</v>
      </c>
      <c r="F172" s="39">
        <v>0.71875</v>
      </c>
      <c r="G172" t="s">
        <v>11</v>
      </c>
      <c r="H172">
        <v>99</v>
      </c>
      <c r="I172">
        <v>55</v>
      </c>
      <c r="J172">
        <v>4.99</v>
      </c>
      <c r="K172" t="b">
        <v>0</v>
      </c>
      <c r="L172">
        <v>5</v>
      </c>
      <c r="M172" t="s">
        <v>2359</v>
      </c>
      <c r="N172" t="s">
        <v>2420</v>
      </c>
      <c r="O172" t="s">
        <v>2428</v>
      </c>
      <c r="P172" t="s">
        <v>2377</v>
      </c>
    </row>
    <row r="173" spans="1:16" x14ac:dyDescent="0.25">
      <c r="A173">
        <v>1</v>
      </c>
      <c r="B173">
        <v>1</v>
      </c>
      <c r="C173" t="s">
        <v>374</v>
      </c>
      <c r="D173" s="1">
        <v>43924</v>
      </c>
      <c r="E173" t="s">
        <v>2459</v>
      </c>
      <c r="F173" s="39">
        <v>0.71805555555555556</v>
      </c>
      <c r="G173" t="s">
        <v>11</v>
      </c>
      <c r="H173">
        <v>113</v>
      </c>
      <c r="I173">
        <v>213</v>
      </c>
      <c r="J173">
        <v>4.99</v>
      </c>
      <c r="K173" t="b">
        <v>0</v>
      </c>
      <c r="L173">
        <v>5</v>
      </c>
      <c r="M173" t="s">
        <v>2359</v>
      </c>
      <c r="N173" t="s">
        <v>2420</v>
      </c>
      <c r="O173" t="s">
        <v>2428</v>
      </c>
      <c r="P173" t="s">
        <v>2377</v>
      </c>
    </row>
    <row r="174" spans="1:16" x14ac:dyDescent="0.25">
      <c r="A174">
        <v>1</v>
      </c>
      <c r="B174">
        <v>1</v>
      </c>
      <c r="C174" t="s">
        <v>373</v>
      </c>
      <c r="D174" s="1">
        <v>43924</v>
      </c>
      <c r="E174" t="s">
        <v>2459</v>
      </c>
      <c r="F174" s="39">
        <v>0.71805555555555556</v>
      </c>
      <c r="G174" t="s">
        <v>11</v>
      </c>
      <c r="H174">
        <v>85</v>
      </c>
      <c r="I174">
        <v>65</v>
      </c>
      <c r="J174">
        <v>4.99</v>
      </c>
      <c r="K174" t="b">
        <v>0</v>
      </c>
      <c r="L174">
        <v>5</v>
      </c>
      <c r="M174" t="s">
        <v>2359</v>
      </c>
      <c r="N174" t="s">
        <v>2420</v>
      </c>
      <c r="O174" t="s">
        <v>2428</v>
      </c>
      <c r="P174" t="s">
        <v>2377</v>
      </c>
    </row>
    <row r="175" spans="1:16" x14ac:dyDescent="0.25">
      <c r="A175">
        <v>1</v>
      </c>
      <c r="B175">
        <v>1</v>
      </c>
      <c r="C175" t="s">
        <v>372</v>
      </c>
      <c r="D175" s="1">
        <v>43924</v>
      </c>
      <c r="E175" t="s">
        <v>2459</v>
      </c>
      <c r="F175" s="39">
        <v>0.71805555555555556</v>
      </c>
      <c r="G175" t="s">
        <v>31</v>
      </c>
      <c r="H175" t="s">
        <v>32</v>
      </c>
      <c r="I175">
        <v>27</v>
      </c>
      <c r="J175">
        <v>4.99</v>
      </c>
      <c r="K175" t="b">
        <v>0</v>
      </c>
      <c r="L175">
        <v>5</v>
      </c>
      <c r="M175" t="s">
        <v>2359</v>
      </c>
      <c r="N175" t="s">
        <v>2420</v>
      </c>
      <c r="O175" t="s">
        <v>2427</v>
      </c>
      <c r="P175" t="s">
        <v>2377</v>
      </c>
    </row>
    <row r="176" spans="1:16" x14ac:dyDescent="0.25">
      <c r="A176">
        <v>1</v>
      </c>
      <c r="B176">
        <v>1</v>
      </c>
      <c r="C176" t="s">
        <v>371</v>
      </c>
      <c r="D176" s="1">
        <v>43924</v>
      </c>
      <c r="E176" t="s">
        <v>2459</v>
      </c>
      <c r="F176" s="39">
        <v>0.71736111111111101</v>
      </c>
      <c r="G176" t="s">
        <v>11</v>
      </c>
      <c r="H176">
        <v>76</v>
      </c>
      <c r="I176">
        <v>231</v>
      </c>
      <c r="J176">
        <v>4.99</v>
      </c>
      <c r="K176" t="b">
        <v>0</v>
      </c>
      <c r="L176">
        <v>5</v>
      </c>
      <c r="M176" t="s">
        <v>2359</v>
      </c>
      <c r="N176" t="s">
        <v>2420</v>
      </c>
      <c r="O176" t="s">
        <v>2428</v>
      </c>
      <c r="P176" t="s">
        <v>2377</v>
      </c>
    </row>
    <row r="177" spans="1:16" x14ac:dyDescent="0.25">
      <c r="A177">
        <v>1</v>
      </c>
      <c r="B177">
        <v>1</v>
      </c>
      <c r="C177" t="s">
        <v>370</v>
      </c>
      <c r="D177" s="1">
        <v>43924</v>
      </c>
      <c r="E177" t="s">
        <v>2459</v>
      </c>
      <c r="F177" s="39">
        <v>0.71736111111111101</v>
      </c>
      <c r="G177" t="s">
        <v>11</v>
      </c>
      <c r="H177">
        <v>117</v>
      </c>
      <c r="I177">
        <v>76</v>
      </c>
      <c r="J177">
        <v>4.99</v>
      </c>
      <c r="K177" t="b">
        <v>0</v>
      </c>
      <c r="L177">
        <v>5</v>
      </c>
      <c r="M177" t="s">
        <v>2359</v>
      </c>
      <c r="N177" t="s">
        <v>2420</v>
      </c>
      <c r="O177" t="s">
        <v>2428</v>
      </c>
      <c r="P177" t="s">
        <v>2377</v>
      </c>
    </row>
    <row r="178" spans="1:16" x14ac:dyDescent="0.25">
      <c r="A178">
        <v>1</v>
      </c>
      <c r="B178">
        <v>1</v>
      </c>
      <c r="C178" t="s">
        <v>369</v>
      </c>
      <c r="D178" s="1">
        <v>43924</v>
      </c>
      <c r="E178" t="s">
        <v>2459</v>
      </c>
      <c r="F178" s="39">
        <v>0.71597222222222223</v>
      </c>
      <c r="G178" t="s">
        <v>11</v>
      </c>
      <c r="H178">
        <v>93</v>
      </c>
      <c r="I178">
        <v>153</v>
      </c>
      <c r="J178">
        <v>4.99</v>
      </c>
      <c r="K178" t="b">
        <v>0</v>
      </c>
      <c r="L178">
        <v>5</v>
      </c>
      <c r="M178" t="s">
        <v>2359</v>
      </c>
      <c r="N178" t="s">
        <v>2420</v>
      </c>
      <c r="O178" t="s">
        <v>2428</v>
      </c>
      <c r="P178" t="s">
        <v>2377</v>
      </c>
    </row>
    <row r="179" spans="1:16" x14ac:dyDescent="0.25">
      <c r="A179">
        <v>1</v>
      </c>
      <c r="B179">
        <v>1</v>
      </c>
      <c r="C179" t="s">
        <v>368</v>
      </c>
      <c r="D179" s="1">
        <v>43924</v>
      </c>
      <c r="E179" t="s">
        <v>2459</v>
      </c>
      <c r="F179" s="39">
        <v>0.71597222222222223</v>
      </c>
      <c r="G179" t="s">
        <v>11</v>
      </c>
      <c r="H179">
        <v>54</v>
      </c>
      <c r="I179">
        <v>86</v>
      </c>
      <c r="J179">
        <v>4.99</v>
      </c>
      <c r="K179" t="b">
        <v>0</v>
      </c>
      <c r="L179">
        <v>5</v>
      </c>
      <c r="M179" t="s">
        <v>2359</v>
      </c>
      <c r="N179" t="s">
        <v>2420</v>
      </c>
      <c r="O179" t="s">
        <v>2428</v>
      </c>
      <c r="P179" t="s">
        <v>2377</v>
      </c>
    </row>
    <row r="180" spans="1:16" x14ac:dyDescent="0.25">
      <c r="A180">
        <v>1</v>
      </c>
      <c r="B180">
        <v>1</v>
      </c>
      <c r="C180" t="s">
        <v>367</v>
      </c>
      <c r="D180" s="1">
        <v>43924</v>
      </c>
      <c r="E180" t="s">
        <v>2459</v>
      </c>
      <c r="F180" s="39">
        <v>0.71597222222222223</v>
      </c>
      <c r="G180" t="s">
        <v>11</v>
      </c>
      <c r="H180">
        <v>90</v>
      </c>
      <c r="I180">
        <v>68</v>
      </c>
      <c r="J180">
        <v>4.99</v>
      </c>
      <c r="K180" t="b">
        <v>0</v>
      </c>
      <c r="L180">
        <v>5</v>
      </c>
      <c r="M180" t="s">
        <v>2359</v>
      </c>
      <c r="N180" t="s">
        <v>2420</v>
      </c>
      <c r="O180" t="s">
        <v>2428</v>
      </c>
      <c r="P180" t="s">
        <v>2377</v>
      </c>
    </row>
    <row r="181" spans="1:16" x14ac:dyDescent="0.25">
      <c r="A181">
        <v>1</v>
      </c>
      <c r="B181">
        <v>1</v>
      </c>
      <c r="C181" t="s">
        <v>366</v>
      </c>
      <c r="D181" s="1">
        <v>43924</v>
      </c>
      <c r="E181" t="s">
        <v>2459</v>
      </c>
      <c r="F181" s="39">
        <v>0.71458333333333324</v>
      </c>
      <c r="G181" t="s">
        <v>11</v>
      </c>
      <c r="H181">
        <v>121</v>
      </c>
      <c r="I181">
        <v>57</v>
      </c>
      <c r="J181">
        <v>4.99</v>
      </c>
      <c r="K181" t="b">
        <v>0</v>
      </c>
      <c r="L181">
        <v>5</v>
      </c>
      <c r="M181" t="s">
        <v>2359</v>
      </c>
      <c r="N181" t="s">
        <v>2420</v>
      </c>
      <c r="O181" t="s">
        <v>2428</v>
      </c>
      <c r="P181" t="s">
        <v>2377</v>
      </c>
    </row>
    <row r="182" spans="1:16" x14ac:dyDescent="0.25">
      <c r="A182">
        <v>1</v>
      </c>
      <c r="B182">
        <v>1</v>
      </c>
      <c r="C182" t="s">
        <v>365</v>
      </c>
      <c r="D182" s="1">
        <v>43924</v>
      </c>
      <c r="E182" t="s">
        <v>2459</v>
      </c>
      <c r="F182" s="39">
        <v>0.71388888888888891</v>
      </c>
      <c r="G182" t="s">
        <v>31</v>
      </c>
      <c r="H182" t="s">
        <v>32</v>
      </c>
      <c r="I182">
        <v>31</v>
      </c>
      <c r="J182">
        <v>4.99</v>
      </c>
      <c r="K182" t="b">
        <v>0</v>
      </c>
      <c r="L182">
        <v>5</v>
      </c>
      <c r="M182" t="s">
        <v>2359</v>
      </c>
      <c r="N182" t="s">
        <v>2420</v>
      </c>
      <c r="O182" t="s">
        <v>2427</v>
      </c>
      <c r="P182" t="s">
        <v>2377</v>
      </c>
    </row>
    <row r="183" spans="1:16" x14ac:dyDescent="0.25">
      <c r="A183">
        <v>1</v>
      </c>
      <c r="B183">
        <v>1</v>
      </c>
      <c r="C183" t="s">
        <v>364</v>
      </c>
      <c r="D183" s="1">
        <v>43924</v>
      </c>
      <c r="E183" t="s">
        <v>2459</v>
      </c>
      <c r="F183" s="39">
        <v>0.71111111111111114</v>
      </c>
      <c r="G183" t="s">
        <v>31</v>
      </c>
      <c r="H183" t="s">
        <v>32</v>
      </c>
      <c r="I183">
        <v>33</v>
      </c>
      <c r="J183">
        <v>4.99</v>
      </c>
      <c r="K183" t="b">
        <v>0</v>
      </c>
      <c r="L183">
        <v>5</v>
      </c>
      <c r="M183" t="s">
        <v>2359</v>
      </c>
      <c r="N183" t="s">
        <v>2420</v>
      </c>
      <c r="O183" t="s">
        <v>2427</v>
      </c>
      <c r="P183" t="s">
        <v>2377</v>
      </c>
    </row>
    <row r="184" spans="1:16" x14ac:dyDescent="0.25">
      <c r="A184">
        <v>1</v>
      </c>
      <c r="B184">
        <v>1</v>
      </c>
      <c r="C184" t="s">
        <v>363</v>
      </c>
      <c r="D184" s="1">
        <v>43924</v>
      </c>
      <c r="E184" t="s">
        <v>2459</v>
      </c>
      <c r="F184" s="39">
        <v>0.7090277777777777</v>
      </c>
      <c r="G184" t="s">
        <v>11</v>
      </c>
      <c r="H184">
        <v>103</v>
      </c>
      <c r="I184">
        <v>249</v>
      </c>
      <c r="J184">
        <v>4.99</v>
      </c>
      <c r="K184" t="b">
        <v>0</v>
      </c>
      <c r="L184">
        <v>5</v>
      </c>
      <c r="M184" t="s">
        <v>2359</v>
      </c>
      <c r="N184" t="s">
        <v>2420</v>
      </c>
      <c r="O184" t="s">
        <v>2428</v>
      </c>
      <c r="P184" t="s">
        <v>2377</v>
      </c>
    </row>
    <row r="185" spans="1:16" x14ac:dyDescent="0.25">
      <c r="A185">
        <v>1</v>
      </c>
      <c r="B185">
        <v>1</v>
      </c>
      <c r="C185" t="s">
        <v>362</v>
      </c>
      <c r="D185" s="1">
        <v>43924</v>
      </c>
      <c r="E185" t="s">
        <v>2459</v>
      </c>
      <c r="F185" s="39">
        <v>0.7090277777777777</v>
      </c>
      <c r="G185" t="s">
        <v>31</v>
      </c>
      <c r="H185" t="s">
        <v>32</v>
      </c>
      <c r="I185">
        <v>39</v>
      </c>
      <c r="J185">
        <v>4.99</v>
      </c>
      <c r="K185" t="b">
        <v>0</v>
      </c>
      <c r="L185">
        <v>5</v>
      </c>
      <c r="M185" t="s">
        <v>2359</v>
      </c>
      <c r="N185" t="s">
        <v>2420</v>
      </c>
      <c r="O185" t="s">
        <v>2428</v>
      </c>
      <c r="P185" t="s">
        <v>2377</v>
      </c>
    </row>
    <row r="186" spans="1:16" x14ac:dyDescent="0.25">
      <c r="A186">
        <v>1</v>
      </c>
      <c r="B186">
        <v>1</v>
      </c>
      <c r="C186" t="s">
        <v>361</v>
      </c>
      <c r="D186" s="1">
        <v>43924</v>
      </c>
      <c r="E186" t="s">
        <v>2459</v>
      </c>
      <c r="F186" s="39">
        <v>0.70624999999999993</v>
      </c>
      <c r="G186" t="s">
        <v>11</v>
      </c>
      <c r="H186">
        <v>48</v>
      </c>
      <c r="I186">
        <v>23</v>
      </c>
      <c r="J186">
        <v>4.99</v>
      </c>
      <c r="K186" t="b">
        <v>0</v>
      </c>
      <c r="L186">
        <v>5</v>
      </c>
      <c r="M186" t="s">
        <v>2359</v>
      </c>
      <c r="N186" t="s">
        <v>2420</v>
      </c>
      <c r="O186" t="s">
        <v>2427</v>
      </c>
      <c r="P186" t="s">
        <v>2377</v>
      </c>
    </row>
    <row r="187" spans="1:16" x14ac:dyDescent="0.25">
      <c r="A187">
        <v>1</v>
      </c>
      <c r="B187">
        <v>1</v>
      </c>
      <c r="C187" t="s">
        <v>360</v>
      </c>
      <c r="D187" s="1">
        <v>43924</v>
      </c>
      <c r="E187" t="s">
        <v>2459</v>
      </c>
      <c r="F187" s="39">
        <v>0.70277777777777783</v>
      </c>
      <c r="G187" t="s">
        <v>11</v>
      </c>
      <c r="H187">
        <v>41</v>
      </c>
      <c r="I187">
        <v>44</v>
      </c>
      <c r="J187">
        <v>4.99</v>
      </c>
      <c r="K187" t="b">
        <v>0</v>
      </c>
      <c r="L187">
        <v>5</v>
      </c>
      <c r="M187" t="s">
        <v>2359</v>
      </c>
      <c r="N187" t="s">
        <v>2420</v>
      </c>
      <c r="O187" t="s">
        <v>2428</v>
      </c>
      <c r="P187" t="s">
        <v>2377</v>
      </c>
    </row>
    <row r="188" spans="1:16" x14ac:dyDescent="0.25">
      <c r="A188">
        <v>1</v>
      </c>
      <c r="B188">
        <v>1</v>
      </c>
      <c r="C188" t="s">
        <v>359</v>
      </c>
      <c r="D188" s="1">
        <v>43924</v>
      </c>
      <c r="E188" t="s">
        <v>2459</v>
      </c>
      <c r="F188" s="39">
        <v>0.70208333333333339</v>
      </c>
      <c r="G188" t="s">
        <v>11</v>
      </c>
      <c r="H188">
        <v>38</v>
      </c>
      <c r="I188">
        <v>29</v>
      </c>
      <c r="J188">
        <v>4.99</v>
      </c>
      <c r="K188" t="b">
        <v>0</v>
      </c>
      <c r="L188">
        <v>5</v>
      </c>
      <c r="M188" t="s">
        <v>2359</v>
      </c>
      <c r="N188" t="s">
        <v>2420</v>
      </c>
      <c r="O188" t="s">
        <v>2427</v>
      </c>
      <c r="P188" t="s">
        <v>2377</v>
      </c>
    </row>
    <row r="189" spans="1:16" x14ac:dyDescent="0.25">
      <c r="A189">
        <v>1</v>
      </c>
      <c r="B189">
        <v>1</v>
      </c>
      <c r="C189" t="s">
        <v>358</v>
      </c>
      <c r="D189" s="1">
        <v>43924</v>
      </c>
      <c r="E189" t="s">
        <v>2459</v>
      </c>
      <c r="F189" s="39">
        <v>0.70138888888888884</v>
      </c>
      <c r="G189" t="s">
        <v>11</v>
      </c>
      <c r="H189">
        <v>31</v>
      </c>
      <c r="I189">
        <v>53</v>
      </c>
      <c r="J189">
        <v>4.99</v>
      </c>
      <c r="K189" t="b">
        <v>0</v>
      </c>
      <c r="L189">
        <v>5</v>
      </c>
      <c r="M189" t="s">
        <v>2359</v>
      </c>
      <c r="N189" t="s">
        <v>2420</v>
      </c>
      <c r="O189" t="s">
        <v>2428</v>
      </c>
      <c r="P189" t="s">
        <v>2377</v>
      </c>
    </row>
    <row r="190" spans="1:16" x14ac:dyDescent="0.25">
      <c r="A190">
        <v>1</v>
      </c>
      <c r="B190">
        <v>1</v>
      </c>
      <c r="C190" t="s">
        <v>357</v>
      </c>
      <c r="D190" s="1">
        <v>43924</v>
      </c>
      <c r="E190" t="s">
        <v>2459</v>
      </c>
      <c r="F190" s="39">
        <v>0.7006944444444444</v>
      </c>
      <c r="G190" t="s">
        <v>11</v>
      </c>
      <c r="H190">
        <v>41</v>
      </c>
      <c r="I190">
        <v>64</v>
      </c>
      <c r="J190">
        <v>4.99</v>
      </c>
      <c r="K190" t="b">
        <v>1</v>
      </c>
      <c r="L190">
        <v>5</v>
      </c>
      <c r="M190" t="s">
        <v>2359</v>
      </c>
      <c r="N190" t="s">
        <v>2420</v>
      </c>
      <c r="O190" t="s">
        <v>2428</v>
      </c>
      <c r="P190" t="s">
        <v>2377</v>
      </c>
    </row>
    <row r="191" spans="1:16" x14ac:dyDescent="0.25">
      <c r="A191">
        <v>1</v>
      </c>
      <c r="B191">
        <v>1</v>
      </c>
      <c r="C191" t="s">
        <v>356</v>
      </c>
      <c r="D191" s="1">
        <v>43924</v>
      </c>
      <c r="E191" t="s">
        <v>2459</v>
      </c>
      <c r="F191" s="39">
        <v>0.70000000000000007</v>
      </c>
      <c r="G191" t="s">
        <v>11</v>
      </c>
      <c r="H191">
        <v>52</v>
      </c>
      <c r="I191">
        <v>62</v>
      </c>
      <c r="J191">
        <v>4.99</v>
      </c>
      <c r="K191" t="b">
        <v>0</v>
      </c>
      <c r="L191">
        <v>5</v>
      </c>
      <c r="M191" t="s">
        <v>2359</v>
      </c>
      <c r="N191" t="s">
        <v>2420</v>
      </c>
      <c r="O191" t="s">
        <v>2428</v>
      </c>
      <c r="P191" t="s">
        <v>2377</v>
      </c>
    </row>
    <row r="192" spans="1:16" x14ac:dyDescent="0.25">
      <c r="A192">
        <v>1</v>
      </c>
      <c r="B192">
        <v>1</v>
      </c>
      <c r="C192" t="s">
        <v>355</v>
      </c>
      <c r="D192" s="1">
        <v>43924</v>
      </c>
      <c r="E192" t="s">
        <v>2459</v>
      </c>
      <c r="F192" s="39">
        <v>0.69930555555555562</v>
      </c>
      <c r="G192" t="s">
        <v>11</v>
      </c>
      <c r="H192">
        <v>52</v>
      </c>
      <c r="I192">
        <v>45</v>
      </c>
      <c r="J192">
        <v>4.99</v>
      </c>
      <c r="K192" t="b">
        <v>0</v>
      </c>
      <c r="L192">
        <v>5</v>
      </c>
      <c r="M192" t="s">
        <v>2359</v>
      </c>
      <c r="N192" t="s">
        <v>2420</v>
      </c>
      <c r="O192" t="s">
        <v>2428</v>
      </c>
      <c r="P192" t="s">
        <v>2377</v>
      </c>
    </row>
    <row r="193" spans="1:16" x14ac:dyDescent="0.25">
      <c r="A193">
        <v>1</v>
      </c>
      <c r="B193">
        <v>1</v>
      </c>
      <c r="C193" t="s">
        <v>354</v>
      </c>
      <c r="D193" s="1">
        <v>43924</v>
      </c>
      <c r="E193" t="s">
        <v>2459</v>
      </c>
      <c r="F193" s="39">
        <v>0.69305555555555554</v>
      </c>
      <c r="G193" t="s">
        <v>11</v>
      </c>
      <c r="H193">
        <v>29</v>
      </c>
      <c r="I193">
        <v>36</v>
      </c>
      <c r="J193">
        <v>4.99</v>
      </c>
      <c r="K193" t="b">
        <v>0</v>
      </c>
      <c r="L193">
        <v>5</v>
      </c>
      <c r="M193" t="s">
        <v>2359</v>
      </c>
      <c r="N193" t="s">
        <v>2420</v>
      </c>
      <c r="O193" t="s">
        <v>2428</v>
      </c>
      <c r="P193" t="s">
        <v>2377</v>
      </c>
    </row>
    <row r="194" spans="1:16" x14ac:dyDescent="0.25">
      <c r="A194">
        <v>1</v>
      </c>
      <c r="B194">
        <v>1</v>
      </c>
      <c r="C194" t="s">
        <v>353</v>
      </c>
      <c r="D194" s="1">
        <v>43924</v>
      </c>
      <c r="E194" t="s">
        <v>2459</v>
      </c>
      <c r="F194" s="39">
        <v>0.69166666666666676</v>
      </c>
      <c r="G194" t="s">
        <v>11</v>
      </c>
      <c r="H194">
        <v>32</v>
      </c>
      <c r="I194">
        <v>28</v>
      </c>
      <c r="J194">
        <v>4.99</v>
      </c>
      <c r="K194" t="b">
        <v>0</v>
      </c>
      <c r="L194">
        <v>5</v>
      </c>
      <c r="M194" t="s">
        <v>2359</v>
      </c>
      <c r="N194" t="s">
        <v>2420</v>
      </c>
      <c r="O194" t="s">
        <v>2427</v>
      </c>
      <c r="P194" t="s">
        <v>2377</v>
      </c>
    </row>
    <row r="195" spans="1:16" x14ac:dyDescent="0.25">
      <c r="A195">
        <v>1</v>
      </c>
      <c r="B195">
        <v>1</v>
      </c>
      <c r="C195" t="s">
        <v>352</v>
      </c>
      <c r="D195" s="1">
        <v>43924</v>
      </c>
      <c r="E195" t="s">
        <v>2459</v>
      </c>
      <c r="F195" s="39">
        <v>0.69097222222222221</v>
      </c>
      <c r="G195" t="s">
        <v>11</v>
      </c>
      <c r="H195">
        <v>36</v>
      </c>
      <c r="I195">
        <v>79</v>
      </c>
      <c r="J195">
        <v>4.99</v>
      </c>
      <c r="K195" t="b">
        <v>0</v>
      </c>
      <c r="L195">
        <v>5</v>
      </c>
      <c r="M195" t="s">
        <v>2359</v>
      </c>
      <c r="N195" t="s">
        <v>2420</v>
      </c>
      <c r="O195" t="s">
        <v>2428</v>
      </c>
      <c r="P195" t="s">
        <v>2377</v>
      </c>
    </row>
    <row r="196" spans="1:16" x14ac:dyDescent="0.25">
      <c r="A196">
        <v>1</v>
      </c>
      <c r="B196">
        <v>1</v>
      </c>
      <c r="C196" t="s">
        <v>351</v>
      </c>
      <c r="D196" s="1">
        <v>43924</v>
      </c>
      <c r="E196" t="s">
        <v>2459</v>
      </c>
      <c r="F196" s="39">
        <v>0.68333333333333324</v>
      </c>
      <c r="G196" t="s">
        <v>11</v>
      </c>
      <c r="H196">
        <v>50</v>
      </c>
      <c r="I196">
        <v>45</v>
      </c>
      <c r="J196">
        <v>4.99</v>
      </c>
      <c r="K196" t="b">
        <v>0</v>
      </c>
      <c r="L196">
        <v>5</v>
      </c>
      <c r="M196" t="s">
        <v>2359</v>
      </c>
      <c r="N196" t="s">
        <v>2420</v>
      </c>
      <c r="O196" t="s">
        <v>2428</v>
      </c>
      <c r="P196" t="s">
        <v>2377</v>
      </c>
    </row>
    <row r="197" spans="1:16" x14ac:dyDescent="0.25">
      <c r="A197">
        <v>1</v>
      </c>
      <c r="B197">
        <v>1</v>
      </c>
      <c r="C197" t="s">
        <v>350</v>
      </c>
      <c r="D197" s="1">
        <v>43924</v>
      </c>
      <c r="E197" t="s">
        <v>2459</v>
      </c>
      <c r="F197" s="39">
        <v>0.68333333333333324</v>
      </c>
      <c r="G197" t="s">
        <v>11</v>
      </c>
      <c r="H197">
        <v>44</v>
      </c>
      <c r="I197">
        <v>43</v>
      </c>
      <c r="J197">
        <v>4.99</v>
      </c>
      <c r="K197" t="b">
        <v>1</v>
      </c>
      <c r="L197">
        <v>5</v>
      </c>
      <c r="M197" t="s">
        <v>2359</v>
      </c>
      <c r="N197" t="s">
        <v>2420</v>
      </c>
      <c r="O197" t="s">
        <v>2428</v>
      </c>
      <c r="P197" t="s">
        <v>2377</v>
      </c>
    </row>
    <row r="198" spans="1:16" x14ac:dyDescent="0.25">
      <c r="A198">
        <v>1</v>
      </c>
      <c r="B198">
        <v>1</v>
      </c>
      <c r="C198" t="s">
        <v>349</v>
      </c>
      <c r="D198" s="1">
        <v>43924</v>
      </c>
      <c r="E198" t="s">
        <v>2459</v>
      </c>
      <c r="F198" s="39">
        <v>0.67222222222222217</v>
      </c>
      <c r="G198" t="s">
        <v>11</v>
      </c>
      <c r="H198">
        <v>43</v>
      </c>
      <c r="I198">
        <v>84</v>
      </c>
      <c r="J198">
        <v>4.99</v>
      </c>
      <c r="K198" t="b">
        <v>0</v>
      </c>
      <c r="L198">
        <v>5</v>
      </c>
      <c r="M198" t="s">
        <v>2359</v>
      </c>
      <c r="N198" t="s">
        <v>2420</v>
      </c>
      <c r="O198" t="s">
        <v>2428</v>
      </c>
      <c r="P198" t="s">
        <v>2377</v>
      </c>
    </row>
    <row r="199" spans="1:16" x14ac:dyDescent="0.25">
      <c r="A199">
        <v>1</v>
      </c>
      <c r="B199">
        <v>1</v>
      </c>
      <c r="C199" t="s">
        <v>348</v>
      </c>
      <c r="D199" s="1">
        <v>43924</v>
      </c>
      <c r="E199" t="s">
        <v>2459</v>
      </c>
      <c r="F199" s="39">
        <v>0.67222222222222217</v>
      </c>
      <c r="G199" t="s">
        <v>11</v>
      </c>
      <c r="H199">
        <v>32</v>
      </c>
      <c r="I199">
        <v>59</v>
      </c>
      <c r="J199">
        <v>4.99</v>
      </c>
      <c r="K199" t="b">
        <v>0</v>
      </c>
      <c r="L199">
        <v>5</v>
      </c>
      <c r="M199" t="s">
        <v>2359</v>
      </c>
      <c r="N199" t="s">
        <v>2420</v>
      </c>
      <c r="O199" t="s">
        <v>2428</v>
      </c>
      <c r="P199" t="s">
        <v>2377</v>
      </c>
    </row>
    <row r="200" spans="1:16" x14ac:dyDescent="0.25">
      <c r="A200">
        <v>1</v>
      </c>
      <c r="B200">
        <v>1</v>
      </c>
      <c r="C200" t="s">
        <v>347</v>
      </c>
      <c r="D200" s="1">
        <v>43924</v>
      </c>
      <c r="E200" t="s">
        <v>2459</v>
      </c>
      <c r="F200" s="39">
        <v>0.65347222222222223</v>
      </c>
      <c r="G200" t="s">
        <v>11</v>
      </c>
      <c r="H200">
        <v>40</v>
      </c>
      <c r="I200">
        <v>158</v>
      </c>
      <c r="J200">
        <v>4.99</v>
      </c>
      <c r="K200" t="b">
        <v>0</v>
      </c>
      <c r="L200">
        <v>5</v>
      </c>
      <c r="M200" t="s">
        <v>2359</v>
      </c>
      <c r="N200" t="s">
        <v>2420</v>
      </c>
      <c r="O200" t="s">
        <v>2428</v>
      </c>
      <c r="P200" t="s">
        <v>2377</v>
      </c>
    </row>
    <row r="201" spans="1:16" x14ac:dyDescent="0.25">
      <c r="A201">
        <v>1</v>
      </c>
      <c r="B201">
        <v>1</v>
      </c>
      <c r="C201" t="s">
        <v>346</v>
      </c>
      <c r="D201" s="1">
        <v>43924</v>
      </c>
      <c r="E201" t="s">
        <v>2459</v>
      </c>
      <c r="F201" s="39">
        <v>0.64583333333333337</v>
      </c>
      <c r="G201" t="s">
        <v>11</v>
      </c>
      <c r="H201">
        <v>39</v>
      </c>
      <c r="I201">
        <v>20</v>
      </c>
      <c r="J201">
        <v>4.99</v>
      </c>
      <c r="K201" t="b">
        <v>0</v>
      </c>
      <c r="L201">
        <v>5</v>
      </c>
      <c r="M201" t="s">
        <v>2359</v>
      </c>
      <c r="N201" t="s">
        <v>2420</v>
      </c>
      <c r="O201" t="s">
        <v>2427</v>
      </c>
      <c r="P201" t="s">
        <v>2377</v>
      </c>
    </row>
    <row r="202" spans="1:16" x14ac:dyDescent="0.25">
      <c r="A202">
        <v>1</v>
      </c>
      <c r="B202">
        <v>1</v>
      </c>
      <c r="C202" t="s">
        <v>345</v>
      </c>
      <c r="D202" s="1">
        <v>43924</v>
      </c>
      <c r="E202" t="s">
        <v>2459</v>
      </c>
      <c r="F202" s="39">
        <v>0.64374999999999993</v>
      </c>
      <c r="G202" t="s">
        <v>11</v>
      </c>
      <c r="H202">
        <v>21</v>
      </c>
      <c r="I202">
        <v>80</v>
      </c>
      <c r="J202">
        <v>4.99</v>
      </c>
      <c r="K202" t="b">
        <v>0</v>
      </c>
      <c r="L202">
        <v>5</v>
      </c>
      <c r="M202" t="s">
        <v>2359</v>
      </c>
      <c r="N202" t="s">
        <v>2420</v>
      </c>
      <c r="O202" t="s">
        <v>2428</v>
      </c>
      <c r="P202" t="s">
        <v>2377</v>
      </c>
    </row>
    <row r="203" spans="1:16" x14ac:dyDescent="0.25">
      <c r="A203">
        <v>1</v>
      </c>
      <c r="B203">
        <v>1</v>
      </c>
      <c r="C203" t="s">
        <v>344</v>
      </c>
      <c r="D203" s="1">
        <v>43924</v>
      </c>
      <c r="E203" t="s">
        <v>2459</v>
      </c>
      <c r="F203" s="39">
        <v>0.64374999999999993</v>
      </c>
      <c r="G203" t="s">
        <v>11</v>
      </c>
      <c r="H203">
        <v>26</v>
      </c>
      <c r="I203">
        <v>44</v>
      </c>
      <c r="J203">
        <v>4.99</v>
      </c>
      <c r="K203" t="b">
        <v>0</v>
      </c>
      <c r="L203">
        <v>5</v>
      </c>
      <c r="M203" t="s">
        <v>2359</v>
      </c>
      <c r="N203" t="s">
        <v>2420</v>
      </c>
      <c r="O203" t="s">
        <v>2428</v>
      </c>
      <c r="P203" t="s">
        <v>2377</v>
      </c>
    </row>
    <row r="204" spans="1:16" x14ac:dyDescent="0.25">
      <c r="A204">
        <v>1</v>
      </c>
      <c r="B204">
        <v>1</v>
      </c>
      <c r="C204" t="s">
        <v>343</v>
      </c>
      <c r="D204" s="1">
        <v>43924</v>
      </c>
      <c r="E204" t="s">
        <v>2459</v>
      </c>
      <c r="F204" s="39">
        <v>0.64236111111111105</v>
      </c>
      <c r="G204" t="s">
        <v>11</v>
      </c>
      <c r="H204">
        <v>25</v>
      </c>
      <c r="I204">
        <v>93</v>
      </c>
      <c r="J204">
        <v>4.99</v>
      </c>
      <c r="K204" t="b">
        <v>0</v>
      </c>
      <c r="L204">
        <v>5</v>
      </c>
      <c r="M204" t="s">
        <v>2359</v>
      </c>
      <c r="N204" t="s">
        <v>2420</v>
      </c>
      <c r="O204" t="s">
        <v>2428</v>
      </c>
      <c r="P204" t="s">
        <v>2377</v>
      </c>
    </row>
    <row r="205" spans="1:16" x14ac:dyDescent="0.25">
      <c r="A205">
        <v>1</v>
      </c>
      <c r="B205">
        <v>1</v>
      </c>
      <c r="C205" t="s">
        <v>342</v>
      </c>
      <c r="D205" s="1">
        <v>43924</v>
      </c>
      <c r="E205" t="s">
        <v>2459</v>
      </c>
      <c r="F205" s="39">
        <v>0.63472222222222219</v>
      </c>
      <c r="G205" t="s">
        <v>11</v>
      </c>
      <c r="H205">
        <v>34</v>
      </c>
      <c r="I205">
        <v>201</v>
      </c>
      <c r="J205">
        <v>4.99</v>
      </c>
      <c r="K205" t="b">
        <v>0</v>
      </c>
      <c r="L205">
        <v>5</v>
      </c>
      <c r="M205" t="s">
        <v>2359</v>
      </c>
      <c r="N205" t="s">
        <v>2420</v>
      </c>
      <c r="O205" t="s">
        <v>2428</v>
      </c>
      <c r="P205" t="s">
        <v>2377</v>
      </c>
    </row>
    <row r="206" spans="1:16" x14ac:dyDescent="0.25">
      <c r="A206">
        <v>1</v>
      </c>
      <c r="B206">
        <v>1</v>
      </c>
      <c r="C206" t="s">
        <v>341</v>
      </c>
      <c r="D206" s="1">
        <v>43924</v>
      </c>
      <c r="E206" t="s">
        <v>2459</v>
      </c>
      <c r="F206" s="39">
        <v>0.63194444444444442</v>
      </c>
      <c r="G206" t="s">
        <v>11</v>
      </c>
      <c r="H206">
        <v>35</v>
      </c>
      <c r="I206">
        <v>114</v>
      </c>
      <c r="J206">
        <v>4.99</v>
      </c>
      <c r="K206" t="b">
        <v>0</v>
      </c>
      <c r="L206">
        <v>5</v>
      </c>
      <c r="M206" t="s">
        <v>2359</v>
      </c>
      <c r="N206" t="s">
        <v>2420</v>
      </c>
      <c r="O206" t="s">
        <v>2428</v>
      </c>
      <c r="P206" t="s">
        <v>2377</v>
      </c>
    </row>
    <row r="207" spans="1:16" x14ac:dyDescent="0.25">
      <c r="A207">
        <v>1</v>
      </c>
      <c r="B207">
        <v>1</v>
      </c>
      <c r="C207" t="s">
        <v>340</v>
      </c>
      <c r="D207" s="1">
        <v>43924</v>
      </c>
      <c r="E207" t="s">
        <v>2459</v>
      </c>
      <c r="F207" s="39">
        <v>0.62777777777777777</v>
      </c>
      <c r="G207" t="s">
        <v>11</v>
      </c>
      <c r="H207">
        <v>36</v>
      </c>
      <c r="I207">
        <v>62</v>
      </c>
      <c r="J207">
        <v>4.99</v>
      </c>
      <c r="K207" t="b">
        <v>1</v>
      </c>
      <c r="L207">
        <v>5</v>
      </c>
      <c r="M207" t="s">
        <v>2359</v>
      </c>
      <c r="N207" t="s">
        <v>2420</v>
      </c>
      <c r="O207" t="s">
        <v>2428</v>
      </c>
      <c r="P207" t="s">
        <v>2377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591F6-CE53-4418-ABE7-6F58F97F61CE}">
  <dimension ref="A3:L31"/>
  <sheetViews>
    <sheetView topLeftCell="B13" workbookViewId="0">
      <selection activeCell="N22" sqref="N22"/>
    </sheetView>
  </sheetViews>
  <sheetFormatPr defaultRowHeight="15" x14ac:dyDescent="0.25"/>
  <cols>
    <col min="1" max="1" width="20.28515625" bestFit="1" customWidth="1"/>
    <col min="2" max="4" width="18.85546875" bestFit="1" customWidth="1"/>
    <col min="5" max="5" width="11.28515625" bestFit="1" customWidth="1"/>
    <col min="6" max="6" width="18.85546875" bestFit="1" customWidth="1"/>
    <col min="7" max="7" width="9" customWidth="1"/>
    <col min="8" max="8" width="7.5703125" customWidth="1"/>
    <col min="9" max="9" width="13" customWidth="1"/>
  </cols>
  <sheetData>
    <row r="3" spans="1:10" x14ac:dyDescent="0.25">
      <c r="A3" s="4" t="s">
        <v>2351</v>
      </c>
      <c r="B3" s="4" t="s">
        <v>2336</v>
      </c>
    </row>
    <row r="4" spans="1:10" x14ac:dyDescent="0.25">
      <c r="A4" s="4" t="s">
        <v>2333</v>
      </c>
      <c r="B4" t="s">
        <v>2377</v>
      </c>
      <c r="C4" t="s">
        <v>2378</v>
      </c>
      <c r="D4" t="s">
        <v>2379</v>
      </c>
      <c r="E4" t="s">
        <v>2334</v>
      </c>
    </row>
    <row r="5" spans="1:10" x14ac:dyDescent="0.25">
      <c r="A5" s="5" t="s">
        <v>2459</v>
      </c>
      <c r="B5" s="38">
        <v>206</v>
      </c>
      <c r="C5" s="38">
        <v>215</v>
      </c>
      <c r="D5" s="38">
        <v>60</v>
      </c>
      <c r="E5" s="38">
        <v>481</v>
      </c>
    </row>
    <row r="6" spans="1:10" x14ac:dyDescent="0.25">
      <c r="A6" s="5" t="s">
        <v>2460</v>
      </c>
      <c r="B6" s="38">
        <v>269</v>
      </c>
      <c r="C6" s="38">
        <v>338</v>
      </c>
      <c r="D6" s="38">
        <v>69</v>
      </c>
      <c r="E6" s="38">
        <v>676</v>
      </c>
    </row>
    <row r="7" spans="1:10" x14ac:dyDescent="0.25">
      <c r="A7" s="5" t="s">
        <v>2461</v>
      </c>
      <c r="B7" s="38">
        <v>171</v>
      </c>
      <c r="C7" s="38">
        <v>195</v>
      </c>
      <c r="D7" s="38">
        <v>46</v>
      </c>
      <c r="E7" s="38">
        <v>412</v>
      </c>
    </row>
    <row r="8" spans="1:10" x14ac:dyDescent="0.25">
      <c r="A8" s="5" t="s">
        <v>2334</v>
      </c>
      <c r="B8" s="38">
        <v>646</v>
      </c>
      <c r="C8" s="38">
        <v>748</v>
      </c>
      <c r="D8" s="38">
        <v>175</v>
      </c>
      <c r="E8" s="38">
        <v>1569</v>
      </c>
    </row>
    <row r="13" spans="1:10" x14ac:dyDescent="0.25">
      <c r="A13" t="s">
        <v>2333</v>
      </c>
      <c r="B13" t="s">
        <v>2379</v>
      </c>
      <c r="C13" t="s">
        <v>2377</v>
      </c>
      <c r="D13" t="s">
        <v>2378</v>
      </c>
      <c r="F13" t="s">
        <v>2438</v>
      </c>
    </row>
    <row r="14" spans="1:10" ht="15.75" thickBot="1" x14ac:dyDescent="0.3">
      <c r="A14" t="s">
        <v>2459</v>
      </c>
      <c r="B14">
        <v>60</v>
      </c>
      <c r="C14">
        <v>206</v>
      </c>
      <c r="D14">
        <v>215</v>
      </c>
    </row>
    <row r="15" spans="1:10" x14ac:dyDescent="0.25">
      <c r="A15" t="s">
        <v>2460</v>
      </c>
      <c r="B15">
        <v>69</v>
      </c>
      <c r="C15">
        <v>269</v>
      </c>
      <c r="D15">
        <v>338</v>
      </c>
      <c r="F15" s="36" t="s">
        <v>2439</v>
      </c>
      <c r="G15" s="36" t="s">
        <v>2440</v>
      </c>
      <c r="H15" s="36" t="s">
        <v>2441</v>
      </c>
      <c r="I15" s="36" t="s">
        <v>2442</v>
      </c>
      <c r="J15" s="36" t="s">
        <v>2339</v>
      </c>
    </row>
    <row r="16" spans="1:10" x14ac:dyDescent="0.25">
      <c r="A16" t="s">
        <v>2461</v>
      </c>
      <c r="B16">
        <v>46</v>
      </c>
      <c r="C16">
        <v>171</v>
      </c>
      <c r="D16">
        <v>195</v>
      </c>
      <c r="F16" t="s">
        <v>2459</v>
      </c>
      <c r="G16" s="34">
        <v>3</v>
      </c>
      <c r="H16" s="34">
        <v>481</v>
      </c>
      <c r="I16" s="34">
        <v>160.33333333333334</v>
      </c>
      <c r="J16" s="34">
        <v>7570.3333333333358</v>
      </c>
    </row>
    <row r="17" spans="6:12" x14ac:dyDescent="0.25">
      <c r="F17" t="s">
        <v>2460</v>
      </c>
      <c r="G17" s="34">
        <v>3</v>
      </c>
      <c r="H17" s="34">
        <v>676</v>
      </c>
      <c r="I17" s="34">
        <v>225.33333333333334</v>
      </c>
      <c r="J17" s="34">
        <v>19520.333333333328</v>
      </c>
    </row>
    <row r="18" spans="6:12" x14ac:dyDescent="0.25">
      <c r="F18" t="s">
        <v>2461</v>
      </c>
      <c r="G18" s="34">
        <v>3</v>
      </c>
      <c r="H18" s="34">
        <v>412</v>
      </c>
      <c r="I18" s="34">
        <v>137.33333333333334</v>
      </c>
      <c r="J18" s="34">
        <v>6400.3333333333321</v>
      </c>
    </row>
    <row r="19" spans="6:12" x14ac:dyDescent="0.25">
      <c r="F19" s="34"/>
      <c r="G19" s="34"/>
      <c r="H19" s="34"/>
      <c r="I19" s="34"/>
      <c r="J19" s="34"/>
    </row>
    <row r="20" spans="6:12" x14ac:dyDescent="0.25">
      <c r="F20" t="s">
        <v>2379</v>
      </c>
      <c r="G20" s="34">
        <v>3</v>
      </c>
      <c r="H20" s="34">
        <v>175</v>
      </c>
      <c r="I20" s="34">
        <v>58.333333333333336</v>
      </c>
      <c r="J20" s="34">
        <v>134.33333333333303</v>
      </c>
    </row>
    <row r="21" spans="6:12" x14ac:dyDescent="0.25">
      <c r="F21" t="s">
        <v>2377</v>
      </c>
      <c r="G21" s="34">
        <v>3</v>
      </c>
      <c r="H21" s="34">
        <v>646</v>
      </c>
      <c r="I21" s="34">
        <v>215.33333333333334</v>
      </c>
      <c r="J21" s="34">
        <v>2466.3333333333285</v>
      </c>
    </row>
    <row r="22" spans="6:12" ht="15.75" thickBot="1" x14ac:dyDescent="0.3">
      <c r="F22" t="s">
        <v>2378</v>
      </c>
      <c r="G22" s="35">
        <v>3</v>
      </c>
      <c r="H22" s="35">
        <v>748</v>
      </c>
      <c r="I22" s="35">
        <v>249.33333333333334</v>
      </c>
      <c r="J22" s="35">
        <v>5996.3333333333285</v>
      </c>
    </row>
    <row r="25" spans="6:12" ht="15.75" thickBot="1" x14ac:dyDescent="0.3">
      <c r="F25" t="s">
        <v>2443</v>
      </c>
    </row>
    <row r="26" spans="6:12" x14ac:dyDescent="0.25">
      <c r="F26" s="36" t="s">
        <v>2444</v>
      </c>
      <c r="G26" s="36" t="s">
        <v>2445</v>
      </c>
      <c r="H26" s="36" t="s">
        <v>2342</v>
      </c>
      <c r="I26" s="36" t="s">
        <v>2446</v>
      </c>
      <c r="J26" s="36" t="s">
        <v>2447</v>
      </c>
      <c r="K26" s="36" t="s">
        <v>2448</v>
      </c>
      <c r="L26" s="36" t="s">
        <v>2449</v>
      </c>
    </row>
    <row r="27" spans="6:12" x14ac:dyDescent="0.25">
      <c r="F27" s="34" t="s">
        <v>2458</v>
      </c>
      <c r="G27" s="34">
        <v>12498</v>
      </c>
      <c r="H27" s="34">
        <v>2</v>
      </c>
      <c r="I27" s="34">
        <v>6249</v>
      </c>
      <c r="J27" s="34">
        <v>5.3228279386712094</v>
      </c>
      <c r="K27" s="34">
        <v>7.4593731276234088E-2</v>
      </c>
      <c r="L27" s="34">
        <v>6.9442719099991574</v>
      </c>
    </row>
    <row r="28" spans="6:12" x14ac:dyDescent="0.25">
      <c r="F28" s="34" t="s">
        <v>2464</v>
      </c>
      <c r="G28" s="34">
        <v>62286</v>
      </c>
      <c r="H28" s="34">
        <v>2</v>
      </c>
      <c r="I28" s="34">
        <v>31143</v>
      </c>
      <c r="J28" s="34">
        <v>26.527257240204428</v>
      </c>
      <c r="K28" s="34">
        <v>4.9151859737242946E-3</v>
      </c>
      <c r="L28" s="34">
        <v>6.9442719099991574</v>
      </c>
    </row>
    <row r="29" spans="6:12" x14ac:dyDescent="0.25">
      <c r="F29" s="34" t="s">
        <v>2450</v>
      </c>
      <c r="G29" s="34">
        <v>4696</v>
      </c>
      <c r="H29" s="34">
        <v>4</v>
      </c>
      <c r="I29" s="34">
        <v>1174</v>
      </c>
      <c r="J29" s="34"/>
      <c r="K29" s="34"/>
      <c r="L29" s="34"/>
    </row>
    <row r="30" spans="6:12" x14ac:dyDescent="0.25">
      <c r="F30" s="34"/>
      <c r="G30" s="34"/>
      <c r="H30" s="34"/>
      <c r="I30" s="34"/>
      <c r="J30" s="34"/>
      <c r="K30" s="34"/>
      <c r="L30" s="34"/>
    </row>
    <row r="31" spans="6:12" ht="15.75" thickBot="1" x14ac:dyDescent="0.3">
      <c r="F31" s="35" t="s">
        <v>2451</v>
      </c>
      <c r="G31" s="35">
        <v>79480</v>
      </c>
      <c r="H31" s="35">
        <v>8</v>
      </c>
      <c r="I31" s="35"/>
      <c r="J31" s="35"/>
      <c r="K31" s="35"/>
      <c r="L31" s="3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2321"/>
  <sheetViews>
    <sheetView topLeftCell="D1" workbookViewId="0">
      <selection activeCell="J12" sqref="J12"/>
    </sheetView>
  </sheetViews>
  <sheetFormatPr defaultRowHeight="15" x14ac:dyDescent="0.25"/>
  <cols>
    <col min="4" max="4" width="10.7109375" bestFit="1" customWidth="1"/>
    <col min="5" max="5" width="10.7109375" customWidth="1"/>
    <col min="6" max="6" width="11.42578125" bestFit="1" customWidth="1"/>
    <col min="15" max="15" width="15.28515625" bestFit="1" customWidth="1"/>
    <col min="20" max="20" width="11.42578125" bestFit="1" customWidth="1"/>
    <col min="21" max="21" width="10.42578125" bestFit="1" customWidth="1"/>
  </cols>
  <sheetData>
    <row r="1" spans="1:22" x14ac:dyDescent="0.25">
      <c r="A1" t="s">
        <v>0</v>
      </c>
      <c r="B1" t="s">
        <v>1</v>
      </c>
      <c r="C1" t="s">
        <v>2</v>
      </c>
      <c r="D1" t="s">
        <v>3</v>
      </c>
      <c r="E1" t="s">
        <v>2458</v>
      </c>
      <c r="F1" t="s">
        <v>4</v>
      </c>
      <c r="G1" t="s">
        <v>5</v>
      </c>
      <c r="H1" t="s">
        <v>6</v>
      </c>
      <c r="I1" t="s">
        <v>7</v>
      </c>
      <c r="J1" t="s">
        <v>8</v>
      </c>
      <c r="K1" t="s">
        <v>9</v>
      </c>
      <c r="L1" t="s">
        <v>2362</v>
      </c>
      <c r="M1" t="s">
        <v>2354</v>
      </c>
      <c r="N1" t="s">
        <v>2418</v>
      </c>
      <c r="O1" t="s">
        <v>2426</v>
      </c>
      <c r="P1" t="s">
        <v>2457</v>
      </c>
    </row>
    <row r="2" spans="1:22" x14ac:dyDescent="0.25">
      <c r="A2">
        <v>1</v>
      </c>
      <c r="B2">
        <v>1</v>
      </c>
      <c r="C2" t="s">
        <v>10</v>
      </c>
      <c r="D2" s="1">
        <v>43920</v>
      </c>
      <c r="E2" s="1" t="str">
        <f>TEXT(D2,"dd-mmm")</f>
        <v>30-Mar</v>
      </c>
      <c r="F2" s="14">
        <v>0.50347222222222221</v>
      </c>
      <c r="G2" t="s">
        <v>11</v>
      </c>
      <c r="H2">
        <v>34</v>
      </c>
      <c r="I2" s="2">
        <v>71</v>
      </c>
      <c r="J2" s="3">
        <v>4.99</v>
      </c>
      <c r="K2" t="b">
        <v>0</v>
      </c>
      <c r="L2">
        <f>WEEKDAY(D2,11)</f>
        <v>1</v>
      </c>
      <c r="M2" t="str">
        <f t="shared" ref="M2:M65" si="0">VLOOKUP(L2,$S$2:$T$8,2,FALSE)</f>
        <v>Monday</v>
      </c>
      <c r="N2" t="str">
        <f t="shared" ref="N2:N65" si="1">VLOOKUP(L2,$S$2:$U$8,3,FALSE)</f>
        <v>Weekday</v>
      </c>
      <c r="O2" t="str">
        <f>IF(I2&gt;35,"Order&gt;35","Order&lt;=35")</f>
        <v>Order&gt;35</v>
      </c>
      <c r="P2" t="str">
        <f>VLOOKUP(F2,$T$11:$V$13,3,TRUE)</f>
        <v>12:00 PM - 03:00 PM</v>
      </c>
      <c r="S2">
        <v>1</v>
      </c>
      <c r="T2" t="s">
        <v>2355</v>
      </c>
      <c r="U2" t="s">
        <v>2419</v>
      </c>
    </row>
    <row r="3" spans="1:22" x14ac:dyDescent="0.25">
      <c r="A3">
        <v>1</v>
      </c>
      <c r="B3">
        <v>1</v>
      </c>
      <c r="C3" t="s">
        <v>12</v>
      </c>
      <c r="D3" s="1">
        <v>43920</v>
      </c>
      <c r="E3" s="1" t="str">
        <f t="shared" ref="E3:E66" si="2">TEXT(D3,"dd-mmm")</f>
        <v>30-Mar</v>
      </c>
      <c r="F3" s="14">
        <v>0.51180555555555551</v>
      </c>
      <c r="G3" t="s">
        <v>11</v>
      </c>
      <c r="H3">
        <v>28</v>
      </c>
      <c r="I3" s="2">
        <v>156</v>
      </c>
      <c r="J3" s="3">
        <v>4.99</v>
      </c>
      <c r="K3" t="b">
        <v>0</v>
      </c>
      <c r="L3">
        <f>WEEKDAY(D3,11)</f>
        <v>1</v>
      </c>
      <c r="M3" t="str">
        <f t="shared" si="0"/>
        <v>Monday</v>
      </c>
      <c r="N3" t="str">
        <f t="shared" si="1"/>
        <v>Weekday</v>
      </c>
      <c r="O3" t="str">
        <f t="shared" ref="O3:O66" si="3">IF(I3&gt;35,"Order&gt;35","Order&lt;=35")</f>
        <v>Order&gt;35</v>
      </c>
      <c r="P3" t="str">
        <f>VLOOKUP(F3,$T$11:$V$13,3,TRUE)</f>
        <v>12:00 PM - 03:00 PM</v>
      </c>
      <c r="S3">
        <v>2</v>
      </c>
      <c r="T3" t="s">
        <v>2356</v>
      </c>
      <c r="U3" t="s">
        <v>2419</v>
      </c>
    </row>
    <row r="4" spans="1:22" x14ac:dyDescent="0.25">
      <c r="A4">
        <v>1</v>
      </c>
      <c r="B4">
        <v>1</v>
      </c>
      <c r="C4" t="s">
        <v>13</v>
      </c>
      <c r="D4" s="1">
        <v>43920</v>
      </c>
      <c r="E4" s="1" t="str">
        <f t="shared" si="2"/>
        <v>30-Mar</v>
      </c>
      <c r="F4" s="14">
        <v>0.52361111111111114</v>
      </c>
      <c r="G4" t="s">
        <v>11</v>
      </c>
      <c r="H4">
        <v>30</v>
      </c>
      <c r="I4" s="2">
        <v>29</v>
      </c>
      <c r="J4" s="3">
        <v>4.99</v>
      </c>
      <c r="K4" t="b">
        <v>0</v>
      </c>
      <c r="L4">
        <f>WEEKDAY(D4,11)</f>
        <v>1</v>
      </c>
      <c r="M4" t="str">
        <f t="shared" si="0"/>
        <v>Monday</v>
      </c>
      <c r="N4" t="str">
        <f t="shared" si="1"/>
        <v>Weekday</v>
      </c>
      <c r="O4" t="str">
        <f t="shared" si="3"/>
        <v>Order&lt;=35</v>
      </c>
      <c r="P4" t="str">
        <f>VLOOKUP(F4,$T$11:$V$13,3,TRUE)</f>
        <v>12:00 PM - 03:00 PM</v>
      </c>
      <c r="S4">
        <v>3</v>
      </c>
      <c r="T4" t="s">
        <v>2357</v>
      </c>
      <c r="U4" t="s">
        <v>2419</v>
      </c>
    </row>
    <row r="5" spans="1:22" x14ac:dyDescent="0.25">
      <c r="A5">
        <v>1</v>
      </c>
      <c r="B5">
        <v>1</v>
      </c>
      <c r="C5" t="s">
        <v>14</v>
      </c>
      <c r="D5" s="1">
        <v>43920</v>
      </c>
      <c r="E5" s="1" t="str">
        <f t="shared" si="2"/>
        <v>30-Mar</v>
      </c>
      <c r="F5" s="14">
        <v>0.53819444444444442</v>
      </c>
      <c r="G5" t="s">
        <v>11</v>
      </c>
      <c r="H5">
        <v>30</v>
      </c>
      <c r="I5" s="2">
        <v>32</v>
      </c>
      <c r="J5" s="3">
        <v>4.99</v>
      </c>
      <c r="K5" t="b">
        <v>0</v>
      </c>
      <c r="L5">
        <f>WEEKDAY(D5,11)</f>
        <v>1</v>
      </c>
      <c r="M5" t="str">
        <f t="shared" si="0"/>
        <v>Monday</v>
      </c>
      <c r="N5" t="str">
        <f t="shared" si="1"/>
        <v>Weekday</v>
      </c>
      <c r="O5" t="str">
        <f t="shared" si="3"/>
        <v>Order&lt;=35</v>
      </c>
      <c r="P5" t="str">
        <f>VLOOKUP(F5,$T$11:$V$13,3,TRUE)</f>
        <v>12:00 PM - 03:00 PM</v>
      </c>
      <c r="S5">
        <v>4</v>
      </c>
      <c r="T5" t="s">
        <v>2358</v>
      </c>
      <c r="U5" t="s">
        <v>2419</v>
      </c>
    </row>
    <row r="6" spans="1:22" x14ac:dyDescent="0.25">
      <c r="A6">
        <v>1</v>
      </c>
      <c r="B6">
        <v>1</v>
      </c>
      <c r="C6" t="s">
        <v>15</v>
      </c>
      <c r="D6" s="1">
        <v>43920</v>
      </c>
      <c r="E6" s="1" t="str">
        <f t="shared" si="2"/>
        <v>30-Mar</v>
      </c>
      <c r="F6" s="14">
        <v>0.53819444444444442</v>
      </c>
      <c r="G6" t="s">
        <v>11</v>
      </c>
      <c r="H6">
        <v>26</v>
      </c>
      <c r="I6" s="2">
        <v>80</v>
      </c>
      <c r="J6" s="3">
        <v>4.99</v>
      </c>
      <c r="K6" t="b">
        <v>0</v>
      </c>
      <c r="L6">
        <f>WEEKDAY(D6,11)</f>
        <v>1</v>
      </c>
      <c r="M6" t="str">
        <f t="shared" si="0"/>
        <v>Monday</v>
      </c>
      <c r="N6" t="str">
        <f t="shared" si="1"/>
        <v>Weekday</v>
      </c>
      <c r="O6" t="str">
        <f t="shared" si="3"/>
        <v>Order&gt;35</v>
      </c>
      <c r="P6" t="str">
        <f>VLOOKUP(F6,$T$11:$V$13,3,TRUE)</f>
        <v>12:00 PM - 03:00 PM</v>
      </c>
      <c r="S6">
        <v>5</v>
      </c>
      <c r="T6" t="s">
        <v>2359</v>
      </c>
      <c r="U6" t="s">
        <v>2420</v>
      </c>
    </row>
    <row r="7" spans="1:22" x14ac:dyDescent="0.25">
      <c r="A7">
        <v>1</v>
      </c>
      <c r="B7">
        <v>1</v>
      </c>
      <c r="C7" t="s">
        <v>16</v>
      </c>
      <c r="D7" s="1">
        <v>43920</v>
      </c>
      <c r="E7" s="1" t="str">
        <f t="shared" si="2"/>
        <v>30-Mar</v>
      </c>
      <c r="F7" s="14">
        <v>0.55694444444444446</v>
      </c>
      <c r="G7" t="s">
        <v>11</v>
      </c>
      <c r="H7">
        <v>40</v>
      </c>
      <c r="I7" s="2">
        <v>80</v>
      </c>
      <c r="J7" s="3">
        <v>4.99</v>
      </c>
      <c r="K7" t="b">
        <v>1</v>
      </c>
      <c r="L7">
        <f>WEEKDAY(D7,11)</f>
        <v>1</v>
      </c>
      <c r="M7" t="str">
        <f t="shared" si="0"/>
        <v>Monday</v>
      </c>
      <c r="N7" t="str">
        <f t="shared" si="1"/>
        <v>Weekday</v>
      </c>
      <c r="O7" t="str">
        <f t="shared" si="3"/>
        <v>Order&gt;35</v>
      </c>
      <c r="P7" t="str">
        <f>VLOOKUP(F7,$T$11:$V$13,3,TRUE)</f>
        <v>12:00 PM - 03:00 PM</v>
      </c>
      <c r="S7">
        <v>6</v>
      </c>
      <c r="T7" t="s">
        <v>2360</v>
      </c>
      <c r="U7" t="s">
        <v>2420</v>
      </c>
    </row>
    <row r="8" spans="1:22" x14ac:dyDescent="0.25">
      <c r="A8">
        <v>1</v>
      </c>
      <c r="B8">
        <v>1</v>
      </c>
      <c r="C8" t="s">
        <v>17</v>
      </c>
      <c r="D8" s="1">
        <v>43920</v>
      </c>
      <c r="E8" s="1" t="str">
        <f t="shared" si="2"/>
        <v>30-Mar</v>
      </c>
      <c r="F8" s="14">
        <v>0.5805555555555556</v>
      </c>
      <c r="G8" t="s">
        <v>11</v>
      </c>
      <c r="H8">
        <v>28</v>
      </c>
      <c r="I8" s="2">
        <v>72</v>
      </c>
      <c r="J8" s="3">
        <v>4.99</v>
      </c>
      <c r="K8" t="b">
        <v>0</v>
      </c>
      <c r="L8">
        <f>WEEKDAY(D8,11)</f>
        <v>1</v>
      </c>
      <c r="M8" t="str">
        <f t="shared" si="0"/>
        <v>Monday</v>
      </c>
      <c r="N8" t="str">
        <f t="shared" si="1"/>
        <v>Weekday</v>
      </c>
      <c r="O8" t="str">
        <f t="shared" si="3"/>
        <v>Order&gt;35</v>
      </c>
      <c r="P8" t="str">
        <f>VLOOKUP(F8,$T$11:$V$13,3,TRUE)</f>
        <v>12:00 PM - 03:00 PM</v>
      </c>
      <c r="S8">
        <v>7</v>
      </c>
      <c r="T8" t="s">
        <v>2361</v>
      </c>
      <c r="U8" t="s">
        <v>2420</v>
      </c>
    </row>
    <row r="9" spans="1:22" x14ac:dyDescent="0.25">
      <c r="A9">
        <v>1</v>
      </c>
      <c r="B9">
        <v>1</v>
      </c>
      <c r="C9" t="s">
        <v>18</v>
      </c>
      <c r="D9" s="1">
        <v>43920</v>
      </c>
      <c r="E9" s="1" t="str">
        <f t="shared" si="2"/>
        <v>30-Mar</v>
      </c>
      <c r="F9" s="14">
        <v>0.58472222222222225</v>
      </c>
      <c r="G9" t="s">
        <v>11</v>
      </c>
      <c r="H9">
        <v>31</v>
      </c>
      <c r="I9" s="2">
        <v>25</v>
      </c>
      <c r="J9" s="3">
        <v>4.99</v>
      </c>
      <c r="K9" t="b">
        <v>0</v>
      </c>
      <c r="L9">
        <f>WEEKDAY(D9,11)</f>
        <v>1</v>
      </c>
      <c r="M9" t="str">
        <f t="shared" si="0"/>
        <v>Monday</v>
      </c>
      <c r="N9" t="str">
        <f t="shared" si="1"/>
        <v>Weekday</v>
      </c>
      <c r="O9" t="str">
        <f t="shared" si="3"/>
        <v>Order&lt;=35</v>
      </c>
      <c r="P9" t="str">
        <f>VLOOKUP(F9,$T$11:$V$13,3,TRUE)</f>
        <v>12:00 PM - 03:00 PM</v>
      </c>
    </row>
    <row r="10" spans="1:22" x14ac:dyDescent="0.25">
      <c r="A10">
        <v>1</v>
      </c>
      <c r="B10">
        <v>1</v>
      </c>
      <c r="C10" t="s">
        <v>19</v>
      </c>
      <c r="D10" s="1">
        <v>43920</v>
      </c>
      <c r="E10" s="1" t="str">
        <f t="shared" si="2"/>
        <v>30-Mar</v>
      </c>
      <c r="F10" s="14">
        <v>0.60833333333333328</v>
      </c>
      <c r="G10" t="s">
        <v>11</v>
      </c>
      <c r="H10">
        <v>21</v>
      </c>
      <c r="I10" s="2">
        <v>33</v>
      </c>
      <c r="J10" s="3">
        <v>4.99</v>
      </c>
      <c r="K10" t="b">
        <v>0</v>
      </c>
      <c r="L10">
        <f>WEEKDAY(D10,11)</f>
        <v>1</v>
      </c>
      <c r="M10" t="str">
        <f t="shared" si="0"/>
        <v>Monday</v>
      </c>
      <c r="N10" t="str">
        <f t="shared" si="1"/>
        <v>Weekday</v>
      </c>
      <c r="O10" t="str">
        <f t="shared" si="3"/>
        <v>Order&lt;=35</v>
      </c>
      <c r="P10" t="str">
        <f>VLOOKUP(F10,$T$11:$V$13,3,TRUE)</f>
        <v>12:00 PM - 03:00 PM</v>
      </c>
    </row>
    <row r="11" spans="1:22" x14ac:dyDescent="0.25">
      <c r="A11">
        <v>1</v>
      </c>
      <c r="B11">
        <v>1</v>
      </c>
      <c r="C11" t="s">
        <v>20</v>
      </c>
      <c r="D11" s="1">
        <v>43920</v>
      </c>
      <c r="E11" s="1" t="str">
        <f t="shared" si="2"/>
        <v>30-Mar</v>
      </c>
      <c r="F11" s="14">
        <v>0.62916666666666665</v>
      </c>
      <c r="G11" t="s">
        <v>11</v>
      </c>
      <c r="H11">
        <v>28</v>
      </c>
      <c r="I11" s="2">
        <v>37</v>
      </c>
      <c r="J11" s="3">
        <v>4.99</v>
      </c>
      <c r="K11" t="b">
        <v>0</v>
      </c>
      <c r="L11">
        <f>WEEKDAY(D11,11)</f>
        <v>1</v>
      </c>
      <c r="M11" t="str">
        <f t="shared" si="0"/>
        <v>Monday</v>
      </c>
      <c r="N11" t="str">
        <f t="shared" si="1"/>
        <v>Weekday</v>
      </c>
      <c r="O11" t="str">
        <f t="shared" si="3"/>
        <v>Order&gt;35</v>
      </c>
      <c r="P11" t="str">
        <f>VLOOKUP(F11,$T$11:$V$13,3,TRUE)</f>
        <v>03:00 PM - 06:00 PM</v>
      </c>
      <c r="T11" s="14">
        <v>0.5</v>
      </c>
      <c r="U11" s="14">
        <v>0.62498842592592596</v>
      </c>
      <c r="V11" t="s">
        <v>2379</v>
      </c>
    </row>
    <row r="12" spans="1:22" x14ac:dyDescent="0.25">
      <c r="A12">
        <v>1</v>
      </c>
      <c r="B12">
        <v>1</v>
      </c>
      <c r="C12" t="s">
        <v>21</v>
      </c>
      <c r="D12" s="1">
        <v>43920</v>
      </c>
      <c r="E12" s="1" t="str">
        <f t="shared" si="2"/>
        <v>30-Mar</v>
      </c>
      <c r="F12" s="14">
        <v>0.6479166666666667</v>
      </c>
      <c r="G12" t="s">
        <v>11</v>
      </c>
      <c r="H12">
        <v>24</v>
      </c>
      <c r="I12" s="2">
        <v>35</v>
      </c>
      <c r="J12" s="3">
        <v>4.99</v>
      </c>
      <c r="K12" t="b">
        <v>0</v>
      </c>
      <c r="L12">
        <f>WEEKDAY(D12,11)</f>
        <v>1</v>
      </c>
      <c r="M12" t="str">
        <f t="shared" si="0"/>
        <v>Monday</v>
      </c>
      <c r="N12" t="str">
        <f t="shared" si="1"/>
        <v>Weekday</v>
      </c>
      <c r="O12" t="str">
        <f t="shared" si="3"/>
        <v>Order&lt;=35</v>
      </c>
      <c r="P12" t="str">
        <f>VLOOKUP(F12,$T$11:$V$13,3,TRUE)</f>
        <v>03:00 PM - 06:00 PM</v>
      </c>
      <c r="T12" s="14">
        <v>0.625</v>
      </c>
      <c r="U12" s="14">
        <v>0.74998842592592585</v>
      </c>
      <c r="V12" t="s">
        <v>2377</v>
      </c>
    </row>
    <row r="13" spans="1:22" x14ac:dyDescent="0.25">
      <c r="A13">
        <v>1</v>
      </c>
      <c r="B13">
        <v>1</v>
      </c>
      <c r="C13" t="s">
        <v>22</v>
      </c>
      <c r="D13" s="1">
        <v>43920</v>
      </c>
      <c r="E13" s="1" t="str">
        <f t="shared" si="2"/>
        <v>30-Mar</v>
      </c>
      <c r="F13" s="14">
        <v>0.65</v>
      </c>
      <c r="G13" t="s">
        <v>11</v>
      </c>
      <c r="H13">
        <v>28</v>
      </c>
      <c r="I13" s="2">
        <v>116</v>
      </c>
      <c r="J13" s="3">
        <v>4.99</v>
      </c>
      <c r="K13" t="b">
        <v>0</v>
      </c>
      <c r="L13">
        <f>WEEKDAY(D13,11)</f>
        <v>1</v>
      </c>
      <c r="M13" t="str">
        <f t="shared" si="0"/>
        <v>Monday</v>
      </c>
      <c r="N13" t="str">
        <f t="shared" si="1"/>
        <v>Weekday</v>
      </c>
      <c r="O13" t="str">
        <f t="shared" si="3"/>
        <v>Order&gt;35</v>
      </c>
      <c r="P13" t="str">
        <f>VLOOKUP(F13,$T$11:$V$13,3,TRUE)</f>
        <v>03:00 PM - 06:00 PM</v>
      </c>
      <c r="T13" s="14">
        <v>0.75</v>
      </c>
      <c r="U13" s="14">
        <v>0.87498842592592585</v>
      </c>
      <c r="V13" t="s">
        <v>2378</v>
      </c>
    </row>
    <row r="14" spans="1:22" x14ac:dyDescent="0.25">
      <c r="A14">
        <v>1</v>
      </c>
      <c r="B14">
        <v>1</v>
      </c>
      <c r="C14" t="s">
        <v>23</v>
      </c>
      <c r="D14" s="1">
        <v>43920</v>
      </c>
      <c r="E14" s="1" t="str">
        <f t="shared" si="2"/>
        <v>30-Mar</v>
      </c>
      <c r="F14" s="14">
        <v>0.66666666666666663</v>
      </c>
      <c r="G14" t="s">
        <v>11</v>
      </c>
      <c r="H14">
        <v>24</v>
      </c>
      <c r="I14" s="2">
        <v>77</v>
      </c>
      <c r="J14" s="3">
        <v>4.99</v>
      </c>
      <c r="K14" t="b">
        <v>0</v>
      </c>
      <c r="L14">
        <f>WEEKDAY(D14,11)</f>
        <v>1</v>
      </c>
      <c r="M14" t="str">
        <f t="shared" si="0"/>
        <v>Monday</v>
      </c>
      <c r="N14" t="str">
        <f t="shared" si="1"/>
        <v>Weekday</v>
      </c>
      <c r="O14" t="str">
        <f t="shared" si="3"/>
        <v>Order&gt;35</v>
      </c>
      <c r="P14" t="str">
        <f>VLOOKUP(F14,$T$11:$V$13,3,TRUE)</f>
        <v>03:00 PM - 06:00 PM</v>
      </c>
    </row>
    <row r="15" spans="1:22" x14ac:dyDescent="0.25">
      <c r="A15">
        <v>1</v>
      </c>
      <c r="B15">
        <v>1</v>
      </c>
      <c r="C15" t="s">
        <v>24</v>
      </c>
      <c r="D15" s="1">
        <v>43920</v>
      </c>
      <c r="E15" s="1" t="str">
        <f t="shared" si="2"/>
        <v>30-Mar</v>
      </c>
      <c r="F15" s="14">
        <v>0.69236111111111109</v>
      </c>
      <c r="G15" t="s">
        <v>11</v>
      </c>
      <c r="H15">
        <v>35</v>
      </c>
      <c r="I15" s="2">
        <v>48</v>
      </c>
      <c r="J15" s="3">
        <v>4.99</v>
      </c>
      <c r="K15" t="b">
        <v>0</v>
      </c>
      <c r="L15">
        <f>WEEKDAY(D15,11)</f>
        <v>1</v>
      </c>
      <c r="M15" t="str">
        <f t="shared" si="0"/>
        <v>Monday</v>
      </c>
      <c r="N15" t="str">
        <f t="shared" si="1"/>
        <v>Weekday</v>
      </c>
      <c r="O15" t="str">
        <f t="shared" si="3"/>
        <v>Order&gt;35</v>
      </c>
      <c r="P15" t="str">
        <f>VLOOKUP(F15,$T$11:$V$13,3,TRUE)</f>
        <v>03:00 PM - 06:00 PM</v>
      </c>
    </row>
    <row r="16" spans="1:22" x14ac:dyDescent="0.25">
      <c r="A16">
        <v>1</v>
      </c>
      <c r="B16">
        <v>1</v>
      </c>
      <c r="C16" t="s">
        <v>25</v>
      </c>
      <c r="D16" s="1">
        <v>43920</v>
      </c>
      <c r="E16" s="1" t="str">
        <f t="shared" si="2"/>
        <v>30-Mar</v>
      </c>
      <c r="F16" s="14">
        <v>0.69444444444444453</v>
      </c>
      <c r="G16" t="s">
        <v>11</v>
      </c>
      <c r="H16">
        <v>25</v>
      </c>
      <c r="I16" s="2">
        <v>39</v>
      </c>
      <c r="J16" s="3">
        <v>4.99</v>
      </c>
      <c r="K16" t="b">
        <v>0</v>
      </c>
      <c r="L16">
        <f>WEEKDAY(D16,11)</f>
        <v>1</v>
      </c>
      <c r="M16" t="str">
        <f t="shared" si="0"/>
        <v>Monday</v>
      </c>
      <c r="N16" t="str">
        <f t="shared" si="1"/>
        <v>Weekday</v>
      </c>
      <c r="O16" t="str">
        <f t="shared" si="3"/>
        <v>Order&gt;35</v>
      </c>
      <c r="P16" t="str">
        <f>VLOOKUP(F16,$T$11:$V$13,3,TRUE)</f>
        <v>03:00 PM - 06:00 PM</v>
      </c>
    </row>
    <row r="17" spans="1:16" x14ac:dyDescent="0.25">
      <c r="A17">
        <v>1</v>
      </c>
      <c r="B17">
        <v>1</v>
      </c>
      <c r="C17" t="s">
        <v>26</v>
      </c>
      <c r="D17" s="1">
        <v>43920</v>
      </c>
      <c r="E17" s="1" t="str">
        <f t="shared" si="2"/>
        <v>30-Mar</v>
      </c>
      <c r="F17" s="14">
        <v>0.69652777777777775</v>
      </c>
      <c r="G17" t="s">
        <v>11</v>
      </c>
      <c r="H17">
        <v>35</v>
      </c>
      <c r="I17" s="2">
        <v>27</v>
      </c>
      <c r="J17" s="3">
        <v>4.99</v>
      </c>
      <c r="K17" t="b">
        <v>0</v>
      </c>
      <c r="L17">
        <f>WEEKDAY(D17,11)</f>
        <v>1</v>
      </c>
      <c r="M17" t="str">
        <f t="shared" si="0"/>
        <v>Monday</v>
      </c>
      <c r="N17" t="str">
        <f t="shared" si="1"/>
        <v>Weekday</v>
      </c>
      <c r="O17" t="str">
        <f t="shared" si="3"/>
        <v>Order&lt;=35</v>
      </c>
      <c r="P17" t="str">
        <f>VLOOKUP(F17,$T$11:$V$13,3,TRUE)</f>
        <v>03:00 PM - 06:00 PM</v>
      </c>
    </row>
    <row r="18" spans="1:16" x14ac:dyDescent="0.25">
      <c r="A18">
        <v>1</v>
      </c>
      <c r="B18">
        <v>1</v>
      </c>
      <c r="C18" t="s">
        <v>27</v>
      </c>
      <c r="D18" s="1">
        <v>43920</v>
      </c>
      <c r="E18" s="1" t="str">
        <f t="shared" si="2"/>
        <v>30-Mar</v>
      </c>
      <c r="F18" s="14">
        <v>0.6972222222222223</v>
      </c>
      <c r="G18" t="s">
        <v>11</v>
      </c>
      <c r="H18">
        <v>21</v>
      </c>
      <c r="I18" s="2">
        <v>234</v>
      </c>
      <c r="J18" s="3">
        <v>4.99</v>
      </c>
      <c r="K18" t="b">
        <v>0</v>
      </c>
      <c r="L18">
        <f>WEEKDAY(D18,11)</f>
        <v>1</v>
      </c>
      <c r="M18" t="str">
        <f t="shared" si="0"/>
        <v>Monday</v>
      </c>
      <c r="N18" t="str">
        <f t="shared" si="1"/>
        <v>Weekday</v>
      </c>
      <c r="O18" t="str">
        <f t="shared" si="3"/>
        <v>Order&gt;35</v>
      </c>
      <c r="P18" t="str">
        <f>VLOOKUP(F18,$T$11:$V$13,3,TRUE)</f>
        <v>03:00 PM - 06:00 PM</v>
      </c>
    </row>
    <row r="19" spans="1:16" x14ac:dyDescent="0.25">
      <c r="A19">
        <v>1</v>
      </c>
      <c r="B19">
        <v>1</v>
      </c>
      <c r="C19" t="s">
        <v>28</v>
      </c>
      <c r="D19" s="1">
        <v>43920</v>
      </c>
      <c r="E19" s="1" t="str">
        <f t="shared" si="2"/>
        <v>30-Mar</v>
      </c>
      <c r="F19" s="14">
        <v>0.70833333333333337</v>
      </c>
      <c r="G19" t="s">
        <v>11</v>
      </c>
      <c r="H19">
        <v>48</v>
      </c>
      <c r="I19" s="2">
        <v>99</v>
      </c>
      <c r="J19" s="3">
        <v>4.99</v>
      </c>
      <c r="K19" t="b">
        <v>0</v>
      </c>
      <c r="L19">
        <f>WEEKDAY(D19,11)</f>
        <v>1</v>
      </c>
      <c r="M19" t="str">
        <f t="shared" si="0"/>
        <v>Monday</v>
      </c>
      <c r="N19" t="str">
        <f t="shared" si="1"/>
        <v>Weekday</v>
      </c>
      <c r="O19" t="str">
        <f t="shared" si="3"/>
        <v>Order&gt;35</v>
      </c>
      <c r="P19" t="str">
        <f>VLOOKUP(F19,$T$11:$V$13,3,TRUE)</f>
        <v>03:00 PM - 06:00 PM</v>
      </c>
    </row>
    <row r="20" spans="1:16" x14ac:dyDescent="0.25">
      <c r="A20">
        <v>1</v>
      </c>
      <c r="B20">
        <v>1</v>
      </c>
      <c r="C20" t="s">
        <v>29</v>
      </c>
      <c r="D20" s="1">
        <v>43920</v>
      </c>
      <c r="E20" s="1" t="str">
        <f t="shared" si="2"/>
        <v>30-Mar</v>
      </c>
      <c r="F20" s="14">
        <v>0.71388888888888891</v>
      </c>
      <c r="G20" t="s">
        <v>11</v>
      </c>
      <c r="H20">
        <v>64</v>
      </c>
      <c r="I20" s="2">
        <v>51</v>
      </c>
      <c r="J20" s="3">
        <v>4.99</v>
      </c>
      <c r="K20" t="b">
        <v>0</v>
      </c>
      <c r="L20">
        <f>WEEKDAY(D20,11)</f>
        <v>1</v>
      </c>
      <c r="M20" t="str">
        <f t="shared" si="0"/>
        <v>Monday</v>
      </c>
      <c r="N20" t="str">
        <f t="shared" si="1"/>
        <v>Weekday</v>
      </c>
      <c r="O20" t="str">
        <f t="shared" si="3"/>
        <v>Order&gt;35</v>
      </c>
      <c r="P20" t="str">
        <f>VLOOKUP(F20,$T$11:$V$13,3,TRUE)</f>
        <v>03:00 PM - 06:00 PM</v>
      </c>
    </row>
    <row r="21" spans="1:16" x14ac:dyDescent="0.25">
      <c r="A21">
        <v>1</v>
      </c>
      <c r="B21">
        <v>1</v>
      </c>
      <c r="C21" t="s">
        <v>30</v>
      </c>
      <c r="D21" s="1">
        <v>43920</v>
      </c>
      <c r="E21" s="1" t="str">
        <f t="shared" si="2"/>
        <v>30-Mar</v>
      </c>
      <c r="F21" s="14">
        <v>0.71597222222222223</v>
      </c>
      <c r="G21" t="s">
        <v>31</v>
      </c>
      <c r="H21" t="s">
        <v>32</v>
      </c>
      <c r="I21" s="2">
        <v>20</v>
      </c>
      <c r="J21" s="3">
        <v>4.99</v>
      </c>
      <c r="K21" t="b">
        <v>0</v>
      </c>
      <c r="L21">
        <f>WEEKDAY(D21,11)</f>
        <v>1</v>
      </c>
      <c r="M21" t="str">
        <f t="shared" si="0"/>
        <v>Monday</v>
      </c>
      <c r="N21" t="str">
        <f t="shared" si="1"/>
        <v>Weekday</v>
      </c>
      <c r="O21" t="str">
        <f t="shared" si="3"/>
        <v>Order&lt;=35</v>
      </c>
      <c r="P21" t="str">
        <f>VLOOKUP(F21,$T$11:$V$13,3,TRUE)</f>
        <v>03:00 PM - 06:00 PM</v>
      </c>
    </row>
    <row r="22" spans="1:16" x14ac:dyDescent="0.25">
      <c r="A22">
        <v>1</v>
      </c>
      <c r="B22">
        <v>1</v>
      </c>
      <c r="C22" t="s">
        <v>33</v>
      </c>
      <c r="D22" s="1">
        <v>43920</v>
      </c>
      <c r="E22" s="1" t="str">
        <f t="shared" si="2"/>
        <v>30-Mar</v>
      </c>
      <c r="F22" s="14">
        <v>0.71597222222222223</v>
      </c>
      <c r="G22" t="s">
        <v>11</v>
      </c>
      <c r="H22">
        <v>63</v>
      </c>
      <c r="I22" s="2">
        <v>81</v>
      </c>
      <c r="J22" s="3">
        <v>4.99</v>
      </c>
      <c r="K22" t="b">
        <v>0</v>
      </c>
      <c r="L22">
        <f>WEEKDAY(D22,11)</f>
        <v>1</v>
      </c>
      <c r="M22" t="str">
        <f t="shared" si="0"/>
        <v>Monday</v>
      </c>
      <c r="N22" t="str">
        <f t="shared" si="1"/>
        <v>Weekday</v>
      </c>
      <c r="O22" t="str">
        <f t="shared" si="3"/>
        <v>Order&gt;35</v>
      </c>
      <c r="P22" t="str">
        <f>VLOOKUP(F22,$T$11:$V$13,3,TRUE)</f>
        <v>03:00 PM - 06:00 PM</v>
      </c>
    </row>
    <row r="23" spans="1:16" x14ac:dyDescent="0.25">
      <c r="A23">
        <v>1</v>
      </c>
      <c r="B23">
        <v>1</v>
      </c>
      <c r="C23" t="s">
        <v>34</v>
      </c>
      <c r="D23" s="1">
        <v>43920</v>
      </c>
      <c r="E23" s="1" t="str">
        <f t="shared" si="2"/>
        <v>30-Mar</v>
      </c>
      <c r="F23" s="14">
        <v>0.71944444444444444</v>
      </c>
      <c r="G23" t="s">
        <v>11</v>
      </c>
      <c r="H23">
        <v>50</v>
      </c>
      <c r="I23" s="2">
        <v>35</v>
      </c>
      <c r="J23" s="3">
        <v>4.99</v>
      </c>
      <c r="K23" t="b">
        <v>0</v>
      </c>
      <c r="L23">
        <f>WEEKDAY(D23,11)</f>
        <v>1</v>
      </c>
      <c r="M23" t="str">
        <f t="shared" si="0"/>
        <v>Monday</v>
      </c>
      <c r="N23" t="str">
        <f t="shared" si="1"/>
        <v>Weekday</v>
      </c>
      <c r="O23" t="str">
        <f t="shared" si="3"/>
        <v>Order&lt;=35</v>
      </c>
      <c r="P23" t="str">
        <f>VLOOKUP(F23,$T$11:$V$13,3,TRUE)</f>
        <v>03:00 PM - 06:00 PM</v>
      </c>
    </row>
    <row r="24" spans="1:16" x14ac:dyDescent="0.25">
      <c r="A24">
        <v>1</v>
      </c>
      <c r="B24">
        <v>1</v>
      </c>
      <c r="C24" t="s">
        <v>35</v>
      </c>
      <c r="D24" s="1">
        <v>43920</v>
      </c>
      <c r="E24" s="1" t="str">
        <f t="shared" si="2"/>
        <v>30-Mar</v>
      </c>
      <c r="F24" s="14">
        <v>0.72152777777777777</v>
      </c>
      <c r="G24" t="s">
        <v>11</v>
      </c>
      <c r="H24">
        <v>55</v>
      </c>
      <c r="I24" s="2">
        <v>150</v>
      </c>
      <c r="J24" s="3">
        <v>4.99</v>
      </c>
      <c r="K24" t="b">
        <v>0</v>
      </c>
      <c r="L24">
        <f>WEEKDAY(D24,11)</f>
        <v>1</v>
      </c>
      <c r="M24" t="str">
        <f t="shared" si="0"/>
        <v>Monday</v>
      </c>
      <c r="N24" t="str">
        <f t="shared" si="1"/>
        <v>Weekday</v>
      </c>
      <c r="O24" t="str">
        <f t="shared" si="3"/>
        <v>Order&gt;35</v>
      </c>
      <c r="P24" t="str">
        <f>VLOOKUP(F24,$T$11:$V$13,3,TRUE)</f>
        <v>03:00 PM - 06:00 PM</v>
      </c>
    </row>
    <row r="25" spans="1:16" x14ac:dyDescent="0.25">
      <c r="A25">
        <v>1</v>
      </c>
      <c r="B25">
        <v>1</v>
      </c>
      <c r="C25" t="s">
        <v>36</v>
      </c>
      <c r="D25" s="1">
        <v>43920</v>
      </c>
      <c r="E25" s="1" t="str">
        <f t="shared" si="2"/>
        <v>30-Mar</v>
      </c>
      <c r="F25" s="14">
        <v>0.72291666666666676</v>
      </c>
      <c r="G25" t="s">
        <v>11</v>
      </c>
      <c r="H25">
        <v>66</v>
      </c>
      <c r="I25" s="2">
        <v>43</v>
      </c>
      <c r="J25" s="3">
        <v>4.99</v>
      </c>
      <c r="K25" t="b">
        <v>0</v>
      </c>
      <c r="L25">
        <f>WEEKDAY(D25,11)</f>
        <v>1</v>
      </c>
      <c r="M25" t="str">
        <f t="shared" si="0"/>
        <v>Monday</v>
      </c>
      <c r="N25" t="str">
        <f t="shared" si="1"/>
        <v>Weekday</v>
      </c>
      <c r="O25" t="str">
        <f t="shared" si="3"/>
        <v>Order&gt;35</v>
      </c>
      <c r="P25" t="str">
        <f>VLOOKUP(F25,$T$11:$V$13,3,TRUE)</f>
        <v>03:00 PM - 06:00 PM</v>
      </c>
    </row>
    <row r="26" spans="1:16" x14ac:dyDescent="0.25">
      <c r="A26">
        <v>1</v>
      </c>
      <c r="B26">
        <v>1</v>
      </c>
      <c r="C26" t="s">
        <v>37</v>
      </c>
      <c r="D26" s="1">
        <v>43920</v>
      </c>
      <c r="E26" s="1" t="str">
        <f t="shared" si="2"/>
        <v>30-Mar</v>
      </c>
      <c r="F26" s="14">
        <v>0.72499999999999998</v>
      </c>
      <c r="G26" t="s">
        <v>11</v>
      </c>
      <c r="H26">
        <v>62</v>
      </c>
      <c r="I26" s="2">
        <v>128</v>
      </c>
      <c r="J26" s="3">
        <v>4.99</v>
      </c>
      <c r="K26" t="b">
        <v>0</v>
      </c>
      <c r="L26">
        <f>WEEKDAY(D26,11)</f>
        <v>1</v>
      </c>
      <c r="M26" t="str">
        <f t="shared" si="0"/>
        <v>Monday</v>
      </c>
      <c r="N26" t="str">
        <f t="shared" si="1"/>
        <v>Weekday</v>
      </c>
      <c r="O26" t="str">
        <f t="shared" si="3"/>
        <v>Order&gt;35</v>
      </c>
      <c r="P26" t="str">
        <f>VLOOKUP(F26,$T$11:$V$13,3,TRUE)</f>
        <v>03:00 PM - 06:00 PM</v>
      </c>
    </row>
    <row r="27" spans="1:16" x14ac:dyDescent="0.25">
      <c r="A27">
        <v>1</v>
      </c>
      <c r="B27">
        <v>1</v>
      </c>
      <c r="C27" t="s">
        <v>38</v>
      </c>
      <c r="D27" s="1">
        <v>43920</v>
      </c>
      <c r="E27" s="1" t="str">
        <f t="shared" si="2"/>
        <v>30-Mar</v>
      </c>
      <c r="F27" s="14">
        <v>0.72569444444444453</v>
      </c>
      <c r="G27" t="s">
        <v>11</v>
      </c>
      <c r="H27">
        <v>63</v>
      </c>
      <c r="I27" s="2">
        <v>67</v>
      </c>
      <c r="J27" s="3">
        <v>4.99</v>
      </c>
      <c r="K27" t="b">
        <v>0</v>
      </c>
      <c r="L27">
        <f>WEEKDAY(D27,11)</f>
        <v>1</v>
      </c>
      <c r="M27" t="str">
        <f t="shared" si="0"/>
        <v>Monday</v>
      </c>
      <c r="N27" t="str">
        <f t="shared" si="1"/>
        <v>Weekday</v>
      </c>
      <c r="O27" t="str">
        <f t="shared" si="3"/>
        <v>Order&gt;35</v>
      </c>
      <c r="P27" t="str">
        <f>VLOOKUP(F27,$T$11:$V$13,3,TRUE)</f>
        <v>03:00 PM - 06:00 PM</v>
      </c>
    </row>
    <row r="28" spans="1:16" x14ac:dyDescent="0.25">
      <c r="A28">
        <v>1</v>
      </c>
      <c r="B28">
        <v>1</v>
      </c>
      <c r="C28" t="s">
        <v>39</v>
      </c>
      <c r="D28" s="1">
        <v>43920</v>
      </c>
      <c r="E28" s="1" t="str">
        <f t="shared" si="2"/>
        <v>30-Mar</v>
      </c>
      <c r="F28" s="14">
        <v>0.72986111111111107</v>
      </c>
      <c r="G28" t="s">
        <v>11</v>
      </c>
      <c r="H28">
        <v>65</v>
      </c>
      <c r="I28" s="2">
        <v>84</v>
      </c>
      <c r="J28" s="3">
        <v>4.99</v>
      </c>
      <c r="K28" t="b">
        <v>0</v>
      </c>
      <c r="L28">
        <f>WEEKDAY(D28,11)</f>
        <v>1</v>
      </c>
      <c r="M28" t="str">
        <f t="shared" si="0"/>
        <v>Monday</v>
      </c>
      <c r="N28" t="str">
        <f t="shared" si="1"/>
        <v>Weekday</v>
      </c>
      <c r="O28" t="str">
        <f t="shared" si="3"/>
        <v>Order&gt;35</v>
      </c>
      <c r="P28" t="str">
        <f>VLOOKUP(F28,$T$11:$V$13,3,TRUE)</f>
        <v>03:00 PM - 06:00 PM</v>
      </c>
    </row>
    <row r="29" spans="1:16" x14ac:dyDescent="0.25">
      <c r="A29">
        <v>1</v>
      </c>
      <c r="B29">
        <v>1</v>
      </c>
      <c r="C29" t="s">
        <v>40</v>
      </c>
      <c r="D29" s="1">
        <v>43920</v>
      </c>
      <c r="E29" s="1" t="str">
        <f t="shared" si="2"/>
        <v>30-Mar</v>
      </c>
      <c r="F29" s="14">
        <v>0.7319444444444444</v>
      </c>
      <c r="G29" t="s">
        <v>11</v>
      </c>
      <c r="H29">
        <v>52</v>
      </c>
      <c r="I29" s="2">
        <v>222</v>
      </c>
      <c r="J29" s="3">
        <v>4.99</v>
      </c>
      <c r="K29" t="b">
        <v>0</v>
      </c>
      <c r="L29">
        <f>WEEKDAY(D29,11)</f>
        <v>1</v>
      </c>
      <c r="M29" t="str">
        <f t="shared" si="0"/>
        <v>Monday</v>
      </c>
      <c r="N29" t="str">
        <f t="shared" si="1"/>
        <v>Weekday</v>
      </c>
      <c r="O29" t="str">
        <f t="shared" si="3"/>
        <v>Order&gt;35</v>
      </c>
      <c r="P29" t="str">
        <f>VLOOKUP(F29,$T$11:$V$13,3,TRUE)</f>
        <v>03:00 PM - 06:00 PM</v>
      </c>
    </row>
    <row r="30" spans="1:16" x14ac:dyDescent="0.25">
      <c r="A30">
        <v>1</v>
      </c>
      <c r="B30">
        <v>1</v>
      </c>
      <c r="C30" t="s">
        <v>41</v>
      </c>
      <c r="D30" s="1">
        <v>43920</v>
      </c>
      <c r="E30" s="1" t="str">
        <f t="shared" si="2"/>
        <v>30-Mar</v>
      </c>
      <c r="F30" s="14">
        <v>0.73333333333333339</v>
      </c>
      <c r="G30" t="s">
        <v>11</v>
      </c>
      <c r="H30">
        <v>61</v>
      </c>
      <c r="I30" s="2">
        <v>27</v>
      </c>
      <c r="J30" s="3">
        <v>4.99</v>
      </c>
      <c r="K30" t="b">
        <v>0</v>
      </c>
      <c r="L30">
        <f>WEEKDAY(D30,11)</f>
        <v>1</v>
      </c>
      <c r="M30" t="str">
        <f t="shared" si="0"/>
        <v>Monday</v>
      </c>
      <c r="N30" t="str">
        <f t="shared" si="1"/>
        <v>Weekday</v>
      </c>
      <c r="O30" t="str">
        <f t="shared" si="3"/>
        <v>Order&lt;=35</v>
      </c>
      <c r="P30" t="str">
        <f>VLOOKUP(F30,$T$11:$V$13,3,TRUE)</f>
        <v>03:00 PM - 06:00 PM</v>
      </c>
    </row>
    <row r="31" spans="1:16" x14ac:dyDescent="0.25">
      <c r="A31">
        <v>1</v>
      </c>
      <c r="B31">
        <v>1</v>
      </c>
      <c r="C31" t="s">
        <v>42</v>
      </c>
      <c r="D31" s="1">
        <v>43920</v>
      </c>
      <c r="E31" s="1" t="str">
        <f t="shared" si="2"/>
        <v>30-Mar</v>
      </c>
      <c r="F31" s="14">
        <v>0.73333333333333339</v>
      </c>
      <c r="G31" t="s">
        <v>11</v>
      </c>
      <c r="H31">
        <v>60</v>
      </c>
      <c r="I31" s="2">
        <v>62</v>
      </c>
      <c r="J31" s="3">
        <v>4.99</v>
      </c>
      <c r="K31" t="b">
        <v>0</v>
      </c>
      <c r="L31">
        <f>WEEKDAY(D31,11)</f>
        <v>1</v>
      </c>
      <c r="M31" t="str">
        <f t="shared" si="0"/>
        <v>Monday</v>
      </c>
      <c r="N31" t="str">
        <f t="shared" si="1"/>
        <v>Weekday</v>
      </c>
      <c r="O31" t="str">
        <f t="shared" si="3"/>
        <v>Order&gt;35</v>
      </c>
      <c r="P31" t="str">
        <f>VLOOKUP(F31,$T$11:$V$13,3,TRUE)</f>
        <v>03:00 PM - 06:00 PM</v>
      </c>
    </row>
    <row r="32" spans="1:16" x14ac:dyDescent="0.25">
      <c r="A32">
        <v>1</v>
      </c>
      <c r="B32">
        <v>1</v>
      </c>
      <c r="C32" t="s">
        <v>43</v>
      </c>
      <c r="D32" s="1">
        <v>43920</v>
      </c>
      <c r="E32" s="1" t="str">
        <f t="shared" si="2"/>
        <v>30-Mar</v>
      </c>
      <c r="F32" s="14">
        <v>0.73749999999999993</v>
      </c>
      <c r="G32" t="s">
        <v>31</v>
      </c>
      <c r="H32" t="s">
        <v>32</v>
      </c>
      <c r="I32" s="2">
        <v>22</v>
      </c>
      <c r="J32" s="3">
        <v>4.99</v>
      </c>
      <c r="K32" t="b">
        <v>0</v>
      </c>
      <c r="L32">
        <f>WEEKDAY(D32,11)</f>
        <v>1</v>
      </c>
      <c r="M32" t="str">
        <f t="shared" si="0"/>
        <v>Monday</v>
      </c>
      <c r="N32" t="str">
        <f t="shared" si="1"/>
        <v>Weekday</v>
      </c>
      <c r="O32" t="str">
        <f t="shared" si="3"/>
        <v>Order&lt;=35</v>
      </c>
      <c r="P32" t="str">
        <f>VLOOKUP(F32,$T$11:$V$13,3,TRUE)</f>
        <v>03:00 PM - 06:00 PM</v>
      </c>
    </row>
    <row r="33" spans="1:16" x14ac:dyDescent="0.25">
      <c r="A33">
        <v>1</v>
      </c>
      <c r="B33">
        <v>1</v>
      </c>
      <c r="C33" t="s">
        <v>44</v>
      </c>
      <c r="D33" s="1">
        <v>43920</v>
      </c>
      <c r="E33" s="1" t="str">
        <f t="shared" si="2"/>
        <v>30-Mar</v>
      </c>
      <c r="F33" s="14">
        <v>0.7416666666666667</v>
      </c>
      <c r="G33" t="s">
        <v>11</v>
      </c>
      <c r="H33">
        <v>63</v>
      </c>
      <c r="I33" s="2">
        <v>39</v>
      </c>
      <c r="J33" s="3">
        <v>4.99</v>
      </c>
      <c r="K33" t="b">
        <v>0</v>
      </c>
      <c r="L33">
        <f>WEEKDAY(D33,11)</f>
        <v>1</v>
      </c>
      <c r="M33" t="str">
        <f t="shared" si="0"/>
        <v>Monday</v>
      </c>
      <c r="N33" t="str">
        <f t="shared" si="1"/>
        <v>Weekday</v>
      </c>
      <c r="O33" t="str">
        <f t="shared" si="3"/>
        <v>Order&gt;35</v>
      </c>
      <c r="P33" t="str">
        <f>VLOOKUP(F33,$T$11:$V$13,3,TRUE)</f>
        <v>03:00 PM - 06:00 PM</v>
      </c>
    </row>
    <row r="34" spans="1:16" x14ac:dyDescent="0.25">
      <c r="A34">
        <v>1</v>
      </c>
      <c r="B34">
        <v>1</v>
      </c>
      <c r="C34" t="s">
        <v>45</v>
      </c>
      <c r="D34" s="1">
        <v>43920</v>
      </c>
      <c r="E34" s="1" t="str">
        <f t="shared" si="2"/>
        <v>30-Mar</v>
      </c>
      <c r="F34" s="14">
        <v>0.74236111111111114</v>
      </c>
      <c r="G34" t="s">
        <v>31</v>
      </c>
      <c r="H34" t="s">
        <v>32</v>
      </c>
      <c r="I34" s="2">
        <v>24</v>
      </c>
      <c r="J34" s="3">
        <v>4.99</v>
      </c>
      <c r="K34" t="b">
        <v>0</v>
      </c>
      <c r="L34">
        <f>WEEKDAY(D34,11)</f>
        <v>1</v>
      </c>
      <c r="M34" t="str">
        <f t="shared" si="0"/>
        <v>Monday</v>
      </c>
      <c r="N34" t="str">
        <f t="shared" si="1"/>
        <v>Weekday</v>
      </c>
      <c r="O34" t="str">
        <f t="shared" si="3"/>
        <v>Order&lt;=35</v>
      </c>
      <c r="P34" t="str">
        <f>VLOOKUP(F34,$T$11:$V$13,3,TRUE)</f>
        <v>03:00 PM - 06:00 PM</v>
      </c>
    </row>
    <row r="35" spans="1:16" x14ac:dyDescent="0.25">
      <c r="A35">
        <v>1</v>
      </c>
      <c r="B35">
        <v>1</v>
      </c>
      <c r="C35" t="s">
        <v>46</v>
      </c>
      <c r="D35" s="1">
        <v>43920</v>
      </c>
      <c r="E35" s="1" t="str">
        <f t="shared" si="2"/>
        <v>30-Mar</v>
      </c>
      <c r="F35" s="14">
        <v>0.74236111111111114</v>
      </c>
      <c r="G35" t="s">
        <v>11</v>
      </c>
      <c r="H35">
        <v>56</v>
      </c>
      <c r="I35" s="2">
        <v>32</v>
      </c>
      <c r="J35" s="3">
        <v>4.99</v>
      </c>
      <c r="K35" t="b">
        <v>0</v>
      </c>
      <c r="L35">
        <f>WEEKDAY(D35,11)</f>
        <v>1</v>
      </c>
      <c r="M35" t="str">
        <f t="shared" si="0"/>
        <v>Monday</v>
      </c>
      <c r="N35" t="str">
        <f t="shared" si="1"/>
        <v>Weekday</v>
      </c>
      <c r="O35" t="str">
        <f t="shared" si="3"/>
        <v>Order&lt;=35</v>
      </c>
      <c r="P35" t="str">
        <f>VLOOKUP(F35,$T$11:$V$13,3,TRUE)</f>
        <v>03:00 PM - 06:00 PM</v>
      </c>
    </row>
    <row r="36" spans="1:16" x14ac:dyDescent="0.25">
      <c r="A36">
        <v>1</v>
      </c>
      <c r="B36">
        <v>1</v>
      </c>
      <c r="C36" t="s">
        <v>47</v>
      </c>
      <c r="D36" s="1">
        <v>43920</v>
      </c>
      <c r="E36" s="1" t="str">
        <f t="shared" si="2"/>
        <v>30-Mar</v>
      </c>
      <c r="F36" s="14">
        <v>0.74236111111111114</v>
      </c>
      <c r="G36" t="s">
        <v>11</v>
      </c>
      <c r="H36">
        <v>63</v>
      </c>
      <c r="I36" s="2">
        <v>64</v>
      </c>
      <c r="J36" s="3">
        <v>4.99</v>
      </c>
      <c r="K36" t="b">
        <v>0</v>
      </c>
      <c r="L36">
        <f>WEEKDAY(D36,11)</f>
        <v>1</v>
      </c>
      <c r="M36" t="str">
        <f t="shared" si="0"/>
        <v>Monday</v>
      </c>
      <c r="N36" t="str">
        <f t="shared" si="1"/>
        <v>Weekday</v>
      </c>
      <c r="O36" t="str">
        <f t="shared" si="3"/>
        <v>Order&gt;35</v>
      </c>
      <c r="P36" t="str">
        <f>VLOOKUP(F36,$T$11:$V$13,3,TRUE)</f>
        <v>03:00 PM - 06:00 PM</v>
      </c>
    </row>
    <row r="37" spans="1:16" x14ac:dyDescent="0.25">
      <c r="A37">
        <v>1</v>
      </c>
      <c r="B37">
        <v>1</v>
      </c>
      <c r="C37" t="s">
        <v>48</v>
      </c>
      <c r="D37" s="1">
        <v>43920</v>
      </c>
      <c r="E37" s="1" t="str">
        <f t="shared" si="2"/>
        <v>30-Mar</v>
      </c>
      <c r="F37" s="14">
        <v>0.74236111111111114</v>
      </c>
      <c r="G37" t="s">
        <v>11</v>
      </c>
      <c r="H37">
        <v>61</v>
      </c>
      <c r="I37" s="2">
        <v>249</v>
      </c>
      <c r="J37" s="3">
        <v>4.99</v>
      </c>
      <c r="K37" t="b">
        <v>0</v>
      </c>
      <c r="L37">
        <f>WEEKDAY(D37,11)</f>
        <v>1</v>
      </c>
      <c r="M37" t="str">
        <f t="shared" si="0"/>
        <v>Monday</v>
      </c>
      <c r="N37" t="str">
        <f t="shared" si="1"/>
        <v>Weekday</v>
      </c>
      <c r="O37" t="str">
        <f t="shared" si="3"/>
        <v>Order&gt;35</v>
      </c>
      <c r="P37" t="str">
        <f>VLOOKUP(F37,$T$11:$V$13,3,TRUE)</f>
        <v>03:00 PM - 06:00 PM</v>
      </c>
    </row>
    <row r="38" spans="1:16" x14ac:dyDescent="0.25">
      <c r="A38">
        <v>1</v>
      </c>
      <c r="B38">
        <v>1</v>
      </c>
      <c r="C38" t="s">
        <v>49</v>
      </c>
      <c r="D38" s="1">
        <v>43920</v>
      </c>
      <c r="E38" s="1" t="str">
        <f t="shared" si="2"/>
        <v>30-Mar</v>
      </c>
      <c r="F38" s="14">
        <v>0.74375000000000002</v>
      </c>
      <c r="G38" t="s">
        <v>11</v>
      </c>
      <c r="H38">
        <v>60</v>
      </c>
      <c r="I38" s="2">
        <v>61</v>
      </c>
      <c r="J38" s="3">
        <v>4.99</v>
      </c>
      <c r="K38" t="b">
        <v>0</v>
      </c>
      <c r="L38">
        <f>WEEKDAY(D38,11)</f>
        <v>1</v>
      </c>
      <c r="M38" t="str">
        <f t="shared" si="0"/>
        <v>Monday</v>
      </c>
      <c r="N38" t="str">
        <f t="shared" si="1"/>
        <v>Weekday</v>
      </c>
      <c r="O38" t="str">
        <f t="shared" si="3"/>
        <v>Order&gt;35</v>
      </c>
      <c r="P38" t="str">
        <f>VLOOKUP(F38,$T$11:$V$13,3,TRUE)</f>
        <v>03:00 PM - 06:00 PM</v>
      </c>
    </row>
    <row r="39" spans="1:16" x14ac:dyDescent="0.25">
      <c r="A39">
        <v>1</v>
      </c>
      <c r="B39">
        <v>1</v>
      </c>
      <c r="C39" t="s">
        <v>50</v>
      </c>
      <c r="D39" s="1">
        <v>43920</v>
      </c>
      <c r="E39" s="1" t="str">
        <f t="shared" si="2"/>
        <v>30-Mar</v>
      </c>
      <c r="F39" s="14">
        <v>0.74513888888888891</v>
      </c>
      <c r="G39" t="s">
        <v>11</v>
      </c>
      <c r="H39">
        <v>52</v>
      </c>
      <c r="I39" s="2">
        <v>74</v>
      </c>
      <c r="J39" s="3">
        <v>4.99</v>
      </c>
      <c r="K39" t="b">
        <v>0</v>
      </c>
      <c r="L39">
        <f>WEEKDAY(D39,11)</f>
        <v>1</v>
      </c>
      <c r="M39" t="str">
        <f t="shared" si="0"/>
        <v>Monday</v>
      </c>
      <c r="N39" t="str">
        <f t="shared" si="1"/>
        <v>Weekday</v>
      </c>
      <c r="O39" t="str">
        <f t="shared" si="3"/>
        <v>Order&gt;35</v>
      </c>
      <c r="P39" t="str">
        <f>VLOOKUP(F39,$T$11:$V$13,3,TRUE)</f>
        <v>03:00 PM - 06:00 PM</v>
      </c>
    </row>
    <row r="40" spans="1:16" x14ac:dyDescent="0.25">
      <c r="A40">
        <v>1</v>
      </c>
      <c r="B40">
        <v>1</v>
      </c>
      <c r="C40" t="s">
        <v>51</v>
      </c>
      <c r="D40" s="1">
        <v>43920</v>
      </c>
      <c r="E40" s="1" t="str">
        <f t="shared" si="2"/>
        <v>30-Mar</v>
      </c>
      <c r="F40" s="14">
        <v>0.74791666666666667</v>
      </c>
      <c r="G40" t="s">
        <v>11</v>
      </c>
      <c r="H40">
        <v>58</v>
      </c>
      <c r="I40" s="2">
        <v>58</v>
      </c>
      <c r="J40" s="3">
        <v>4.99</v>
      </c>
      <c r="K40" t="b">
        <v>0</v>
      </c>
      <c r="L40">
        <f>WEEKDAY(D40,11)</f>
        <v>1</v>
      </c>
      <c r="M40" t="str">
        <f t="shared" si="0"/>
        <v>Monday</v>
      </c>
      <c r="N40" t="str">
        <f t="shared" si="1"/>
        <v>Weekday</v>
      </c>
      <c r="O40" t="str">
        <f t="shared" si="3"/>
        <v>Order&gt;35</v>
      </c>
      <c r="P40" t="str">
        <f>VLOOKUP(F40,$T$11:$V$13,3,TRUE)</f>
        <v>03:00 PM - 06:00 PM</v>
      </c>
    </row>
    <row r="41" spans="1:16" x14ac:dyDescent="0.25">
      <c r="A41">
        <v>1</v>
      </c>
      <c r="B41">
        <v>1</v>
      </c>
      <c r="C41" t="s">
        <v>52</v>
      </c>
      <c r="D41" s="1">
        <v>43920</v>
      </c>
      <c r="E41" s="1" t="str">
        <f t="shared" si="2"/>
        <v>30-Mar</v>
      </c>
      <c r="F41" s="14">
        <v>0.74861111111111101</v>
      </c>
      <c r="G41" t="s">
        <v>31</v>
      </c>
      <c r="H41" t="s">
        <v>32</v>
      </c>
      <c r="I41" s="2">
        <v>23</v>
      </c>
      <c r="J41" s="3">
        <v>4.99</v>
      </c>
      <c r="K41" t="b">
        <v>0</v>
      </c>
      <c r="L41">
        <f>WEEKDAY(D41,11)</f>
        <v>1</v>
      </c>
      <c r="M41" t="str">
        <f t="shared" si="0"/>
        <v>Monday</v>
      </c>
      <c r="N41" t="str">
        <f t="shared" si="1"/>
        <v>Weekday</v>
      </c>
      <c r="O41" t="str">
        <f t="shared" si="3"/>
        <v>Order&lt;=35</v>
      </c>
      <c r="P41" t="str">
        <f>VLOOKUP(F41,$T$11:$V$13,3,TRUE)</f>
        <v>03:00 PM - 06:00 PM</v>
      </c>
    </row>
    <row r="42" spans="1:16" x14ac:dyDescent="0.25">
      <c r="A42">
        <v>1</v>
      </c>
      <c r="B42">
        <v>1</v>
      </c>
      <c r="C42" t="s">
        <v>53</v>
      </c>
      <c r="D42" s="1">
        <v>43920</v>
      </c>
      <c r="E42" s="1" t="str">
        <f t="shared" si="2"/>
        <v>30-Mar</v>
      </c>
      <c r="F42" s="14">
        <v>0.75</v>
      </c>
      <c r="G42" t="s">
        <v>11</v>
      </c>
      <c r="H42">
        <v>48</v>
      </c>
      <c r="I42" s="2">
        <v>69</v>
      </c>
      <c r="J42" s="3">
        <v>4.99</v>
      </c>
      <c r="K42" t="b">
        <v>0</v>
      </c>
      <c r="L42">
        <f>WEEKDAY(D42,11)</f>
        <v>1</v>
      </c>
      <c r="M42" t="str">
        <f t="shared" si="0"/>
        <v>Monday</v>
      </c>
      <c r="N42" t="str">
        <f t="shared" si="1"/>
        <v>Weekday</v>
      </c>
      <c r="O42" t="str">
        <f t="shared" si="3"/>
        <v>Order&gt;35</v>
      </c>
      <c r="P42" t="str">
        <f>VLOOKUP(F42,$T$11:$V$13,3,TRUE)</f>
        <v>06:00 PM - 09:00 PM</v>
      </c>
    </row>
    <row r="43" spans="1:16" x14ac:dyDescent="0.25">
      <c r="A43">
        <v>1</v>
      </c>
      <c r="B43">
        <v>1</v>
      </c>
      <c r="C43" t="s">
        <v>54</v>
      </c>
      <c r="D43" s="1">
        <v>43920</v>
      </c>
      <c r="E43" s="1" t="str">
        <f t="shared" si="2"/>
        <v>30-Mar</v>
      </c>
      <c r="F43" s="14">
        <v>0.75069444444444444</v>
      </c>
      <c r="G43" t="s">
        <v>11</v>
      </c>
      <c r="H43">
        <v>67</v>
      </c>
      <c r="I43" s="2">
        <v>86</v>
      </c>
      <c r="J43" s="3">
        <v>4.99</v>
      </c>
      <c r="K43" t="b">
        <v>0</v>
      </c>
      <c r="L43">
        <f>WEEKDAY(D43,11)</f>
        <v>1</v>
      </c>
      <c r="M43" t="str">
        <f t="shared" si="0"/>
        <v>Monday</v>
      </c>
      <c r="N43" t="str">
        <f t="shared" si="1"/>
        <v>Weekday</v>
      </c>
      <c r="O43" t="str">
        <f t="shared" si="3"/>
        <v>Order&gt;35</v>
      </c>
      <c r="P43" t="str">
        <f>VLOOKUP(F43,$T$11:$V$13,3,TRUE)</f>
        <v>06:00 PM - 09:00 PM</v>
      </c>
    </row>
    <row r="44" spans="1:16" x14ac:dyDescent="0.25">
      <c r="A44">
        <v>1</v>
      </c>
      <c r="B44">
        <v>1</v>
      </c>
      <c r="C44" t="s">
        <v>55</v>
      </c>
      <c r="D44" s="1">
        <v>43920</v>
      </c>
      <c r="E44" s="1" t="str">
        <f t="shared" si="2"/>
        <v>30-Mar</v>
      </c>
      <c r="F44" s="14">
        <v>0.75138888888888899</v>
      </c>
      <c r="G44" t="s">
        <v>11</v>
      </c>
      <c r="H44">
        <v>75</v>
      </c>
      <c r="I44" s="2">
        <v>223</v>
      </c>
      <c r="J44" s="3">
        <v>4.99</v>
      </c>
      <c r="K44" t="b">
        <v>0</v>
      </c>
      <c r="L44">
        <f>WEEKDAY(D44,11)</f>
        <v>1</v>
      </c>
      <c r="M44" t="str">
        <f t="shared" si="0"/>
        <v>Monday</v>
      </c>
      <c r="N44" t="str">
        <f t="shared" si="1"/>
        <v>Weekday</v>
      </c>
      <c r="O44" t="str">
        <f t="shared" si="3"/>
        <v>Order&gt;35</v>
      </c>
      <c r="P44" t="str">
        <f>VLOOKUP(F44,$T$11:$V$13,3,TRUE)</f>
        <v>06:00 PM - 09:00 PM</v>
      </c>
    </row>
    <row r="45" spans="1:16" x14ac:dyDescent="0.25">
      <c r="A45">
        <v>1</v>
      </c>
      <c r="B45">
        <v>1</v>
      </c>
      <c r="C45" t="s">
        <v>56</v>
      </c>
      <c r="D45" s="1">
        <v>43920</v>
      </c>
      <c r="E45" s="1" t="str">
        <f t="shared" si="2"/>
        <v>30-Mar</v>
      </c>
      <c r="F45" s="14">
        <v>0.75277777777777777</v>
      </c>
      <c r="G45" t="s">
        <v>11</v>
      </c>
      <c r="H45">
        <v>79</v>
      </c>
      <c r="I45" s="2">
        <v>35</v>
      </c>
      <c r="J45" s="3">
        <v>4.99</v>
      </c>
      <c r="K45" t="b">
        <v>0</v>
      </c>
      <c r="L45">
        <f>WEEKDAY(D45,11)</f>
        <v>1</v>
      </c>
      <c r="M45" t="str">
        <f t="shared" si="0"/>
        <v>Monday</v>
      </c>
      <c r="N45" t="str">
        <f t="shared" si="1"/>
        <v>Weekday</v>
      </c>
      <c r="O45" t="str">
        <f t="shared" si="3"/>
        <v>Order&lt;=35</v>
      </c>
      <c r="P45" t="str">
        <f>VLOOKUP(F45,$T$11:$V$13,3,TRUE)</f>
        <v>06:00 PM - 09:00 PM</v>
      </c>
    </row>
    <row r="46" spans="1:16" x14ac:dyDescent="0.25">
      <c r="A46">
        <v>1</v>
      </c>
      <c r="B46">
        <v>1</v>
      </c>
      <c r="C46" t="s">
        <v>57</v>
      </c>
      <c r="D46" s="1">
        <v>43920</v>
      </c>
      <c r="E46" s="1" t="str">
        <f t="shared" si="2"/>
        <v>30-Mar</v>
      </c>
      <c r="F46" s="14">
        <v>0.75416666666666676</v>
      </c>
      <c r="G46" t="s">
        <v>11</v>
      </c>
      <c r="H46">
        <v>54</v>
      </c>
      <c r="I46" s="2">
        <v>71</v>
      </c>
      <c r="J46" s="3">
        <v>4.99</v>
      </c>
      <c r="K46" t="b">
        <v>0</v>
      </c>
      <c r="L46">
        <f>WEEKDAY(D46,11)</f>
        <v>1</v>
      </c>
      <c r="M46" t="str">
        <f t="shared" si="0"/>
        <v>Monday</v>
      </c>
      <c r="N46" t="str">
        <f t="shared" si="1"/>
        <v>Weekday</v>
      </c>
      <c r="O46" t="str">
        <f t="shared" si="3"/>
        <v>Order&gt;35</v>
      </c>
      <c r="P46" t="str">
        <f>VLOOKUP(F46,$T$11:$V$13,3,TRUE)</f>
        <v>06:00 PM - 09:00 PM</v>
      </c>
    </row>
    <row r="47" spans="1:16" x14ac:dyDescent="0.25">
      <c r="A47">
        <v>1</v>
      </c>
      <c r="B47">
        <v>1</v>
      </c>
      <c r="C47" t="s">
        <v>58</v>
      </c>
      <c r="D47" s="1">
        <v>43920</v>
      </c>
      <c r="E47" s="1" t="str">
        <f t="shared" si="2"/>
        <v>30-Mar</v>
      </c>
      <c r="F47" s="14">
        <v>0.75416666666666676</v>
      </c>
      <c r="G47" t="s">
        <v>11</v>
      </c>
      <c r="H47">
        <v>71</v>
      </c>
      <c r="I47" s="2">
        <v>168</v>
      </c>
      <c r="J47" s="3">
        <v>4.99</v>
      </c>
      <c r="K47" t="b">
        <v>0</v>
      </c>
      <c r="L47">
        <f>WEEKDAY(D47,11)</f>
        <v>1</v>
      </c>
      <c r="M47" t="str">
        <f t="shared" si="0"/>
        <v>Monday</v>
      </c>
      <c r="N47" t="str">
        <f t="shared" si="1"/>
        <v>Weekday</v>
      </c>
      <c r="O47" t="str">
        <f t="shared" si="3"/>
        <v>Order&gt;35</v>
      </c>
      <c r="P47" t="str">
        <f>VLOOKUP(F47,$T$11:$V$13,3,TRUE)</f>
        <v>06:00 PM - 09:00 PM</v>
      </c>
    </row>
    <row r="48" spans="1:16" x14ac:dyDescent="0.25">
      <c r="A48">
        <v>1</v>
      </c>
      <c r="B48">
        <v>1</v>
      </c>
      <c r="C48" t="s">
        <v>59</v>
      </c>
      <c r="D48" s="1">
        <v>43920</v>
      </c>
      <c r="E48" s="1" t="str">
        <f t="shared" si="2"/>
        <v>30-Mar</v>
      </c>
      <c r="F48" s="14">
        <v>0.75416666666666676</v>
      </c>
      <c r="G48" t="s">
        <v>11</v>
      </c>
      <c r="H48">
        <v>66</v>
      </c>
      <c r="I48" s="2">
        <v>237</v>
      </c>
      <c r="J48" s="3">
        <v>4.99</v>
      </c>
      <c r="K48" t="b">
        <v>0</v>
      </c>
      <c r="L48">
        <f>WEEKDAY(D48,11)</f>
        <v>1</v>
      </c>
      <c r="M48" t="str">
        <f t="shared" si="0"/>
        <v>Monday</v>
      </c>
      <c r="N48" t="str">
        <f t="shared" si="1"/>
        <v>Weekday</v>
      </c>
      <c r="O48" t="str">
        <f t="shared" si="3"/>
        <v>Order&gt;35</v>
      </c>
      <c r="P48" t="str">
        <f>VLOOKUP(F48,$T$11:$V$13,3,TRUE)</f>
        <v>06:00 PM - 09:00 PM</v>
      </c>
    </row>
    <row r="49" spans="1:16" x14ac:dyDescent="0.25">
      <c r="A49">
        <v>1</v>
      </c>
      <c r="B49">
        <v>1</v>
      </c>
      <c r="C49" t="s">
        <v>60</v>
      </c>
      <c r="D49" s="1">
        <v>43920</v>
      </c>
      <c r="E49" s="1" t="str">
        <f t="shared" si="2"/>
        <v>30-Mar</v>
      </c>
      <c r="F49" s="14">
        <v>0.75486111111111109</v>
      </c>
      <c r="G49" t="s">
        <v>11</v>
      </c>
      <c r="H49">
        <v>64</v>
      </c>
      <c r="I49" s="2">
        <v>25</v>
      </c>
      <c r="J49" s="3">
        <v>4.99</v>
      </c>
      <c r="K49" t="b">
        <v>0</v>
      </c>
      <c r="L49">
        <f>WEEKDAY(D49,11)</f>
        <v>1</v>
      </c>
      <c r="M49" t="str">
        <f t="shared" si="0"/>
        <v>Monday</v>
      </c>
      <c r="N49" t="str">
        <f t="shared" si="1"/>
        <v>Weekday</v>
      </c>
      <c r="O49" t="str">
        <f t="shared" si="3"/>
        <v>Order&lt;=35</v>
      </c>
      <c r="P49" t="str">
        <f>VLOOKUP(F49,$T$11:$V$13,3,TRUE)</f>
        <v>06:00 PM - 09:00 PM</v>
      </c>
    </row>
    <row r="50" spans="1:16" x14ac:dyDescent="0.25">
      <c r="A50">
        <v>1</v>
      </c>
      <c r="B50">
        <v>1</v>
      </c>
      <c r="C50" t="s">
        <v>61</v>
      </c>
      <c r="D50" s="1">
        <v>43920</v>
      </c>
      <c r="E50" s="1" t="str">
        <f t="shared" si="2"/>
        <v>30-Mar</v>
      </c>
      <c r="F50" s="14">
        <v>0.75486111111111109</v>
      </c>
      <c r="G50" t="s">
        <v>11</v>
      </c>
      <c r="H50">
        <v>65</v>
      </c>
      <c r="I50" s="2">
        <v>56</v>
      </c>
      <c r="J50" s="3">
        <v>4.99</v>
      </c>
      <c r="K50" t="b">
        <v>0</v>
      </c>
      <c r="L50">
        <f>WEEKDAY(D50,11)</f>
        <v>1</v>
      </c>
      <c r="M50" t="str">
        <f t="shared" si="0"/>
        <v>Monday</v>
      </c>
      <c r="N50" t="str">
        <f t="shared" si="1"/>
        <v>Weekday</v>
      </c>
      <c r="O50" t="str">
        <f t="shared" si="3"/>
        <v>Order&gt;35</v>
      </c>
      <c r="P50" t="str">
        <f>VLOOKUP(F50,$T$11:$V$13,3,TRUE)</f>
        <v>06:00 PM - 09:00 PM</v>
      </c>
    </row>
    <row r="51" spans="1:16" x14ac:dyDescent="0.25">
      <c r="A51">
        <v>1</v>
      </c>
      <c r="B51">
        <v>1</v>
      </c>
      <c r="C51" t="s">
        <v>62</v>
      </c>
      <c r="D51" s="1">
        <v>43920</v>
      </c>
      <c r="E51" s="1" t="str">
        <f t="shared" si="2"/>
        <v>30-Mar</v>
      </c>
      <c r="F51" s="14">
        <v>0.75486111111111109</v>
      </c>
      <c r="G51" t="s">
        <v>11</v>
      </c>
      <c r="H51">
        <v>56</v>
      </c>
      <c r="I51" s="2">
        <v>92</v>
      </c>
      <c r="J51" s="3">
        <v>4.99</v>
      </c>
      <c r="K51" t="b">
        <v>0</v>
      </c>
      <c r="L51">
        <f>WEEKDAY(D51,11)</f>
        <v>1</v>
      </c>
      <c r="M51" t="str">
        <f t="shared" si="0"/>
        <v>Monday</v>
      </c>
      <c r="N51" t="str">
        <f t="shared" si="1"/>
        <v>Weekday</v>
      </c>
      <c r="O51" t="str">
        <f t="shared" si="3"/>
        <v>Order&gt;35</v>
      </c>
      <c r="P51" t="str">
        <f>VLOOKUP(F51,$T$11:$V$13,3,TRUE)</f>
        <v>06:00 PM - 09:00 PM</v>
      </c>
    </row>
    <row r="52" spans="1:16" x14ac:dyDescent="0.25">
      <c r="A52">
        <v>1</v>
      </c>
      <c r="B52">
        <v>1</v>
      </c>
      <c r="C52" t="s">
        <v>63</v>
      </c>
      <c r="D52" s="1">
        <v>43920</v>
      </c>
      <c r="E52" s="1" t="str">
        <f t="shared" si="2"/>
        <v>30-Mar</v>
      </c>
      <c r="F52" s="14">
        <v>0.75624999999999998</v>
      </c>
      <c r="G52" t="s">
        <v>11</v>
      </c>
      <c r="H52">
        <v>63</v>
      </c>
      <c r="I52" s="2">
        <v>73</v>
      </c>
      <c r="J52" s="3">
        <v>4.99</v>
      </c>
      <c r="K52" t="b">
        <v>0</v>
      </c>
      <c r="L52">
        <f>WEEKDAY(D52,11)</f>
        <v>1</v>
      </c>
      <c r="M52" t="str">
        <f t="shared" si="0"/>
        <v>Monday</v>
      </c>
      <c r="N52" t="str">
        <f t="shared" si="1"/>
        <v>Weekday</v>
      </c>
      <c r="O52" t="str">
        <f t="shared" si="3"/>
        <v>Order&gt;35</v>
      </c>
      <c r="P52" t="str">
        <f>VLOOKUP(F52,$T$11:$V$13,3,TRUE)</f>
        <v>06:00 PM - 09:00 PM</v>
      </c>
    </row>
    <row r="53" spans="1:16" x14ac:dyDescent="0.25">
      <c r="A53">
        <v>1</v>
      </c>
      <c r="B53">
        <v>1</v>
      </c>
      <c r="C53" t="s">
        <v>64</v>
      </c>
      <c r="D53" s="1">
        <v>43920</v>
      </c>
      <c r="E53" s="1" t="str">
        <f t="shared" si="2"/>
        <v>30-Mar</v>
      </c>
      <c r="F53" s="14">
        <v>0.75902777777777775</v>
      </c>
      <c r="G53" t="s">
        <v>11</v>
      </c>
      <c r="H53">
        <v>55</v>
      </c>
      <c r="I53" s="2">
        <v>88</v>
      </c>
      <c r="J53" s="3">
        <v>4.99</v>
      </c>
      <c r="K53" t="b">
        <v>1</v>
      </c>
      <c r="L53">
        <f>WEEKDAY(D53,11)</f>
        <v>1</v>
      </c>
      <c r="M53" t="str">
        <f t="shared" si="0"/>
        <v>Monday</v>
      </c>
      <c r="N53" t="str">
        <f t="shared" si="1"/>
        <v>Weekday</v>
      </c>
      <c r="O53" t="str">
        <f t="shared" si="3"/>
        <v>Order&gt;35</v>
      </c>
      <c r="P53" t="str">
        <f>VLOOKUP(F53,$T$11:$V$13,3,TRUE)</f>
        <v>06:00 PM - 09:00 PM</v>
      </c>
    </row>
    <row r="54" spans="1:16" x14ac:dyDescent="0.25">
      <c r="A54">
        <v>1</v>
      </c>
      <c r="B54">
        <v>1</v>
      </c>
      <c r="C54" t="s">
        <v>65</v>
      </c>
      <c r="D54" s="1">
        <v>43920</v>
      </c>
      <c r="E54" s="1" t="str">
        <f t="shared" si="2"/>
        <v>30-Mar</v>
      </c>
      <c r="F54" s="14">
        <v>0.76736111111111116</v>
      </c>
      <c r="G54" t="s">
        <v>11</v>
      </c>
      <c r="H54">
        <v>72</v>
      </c>
      <c r="I54" s="2">
        <v>40</v>
      </c>
      <c r="J54" s="3">
        <v>4.99</v>
      </c>
      <c r="K54" t="b">
        <v>0</v>
      </c>
      <c r="L54">
        <f>WEEKDAY(D54,11)</f>
        <v>1</v>
      </c>
      <c r="M54" t="str">
        <f t="shared" si="0"/>
        <v>Monday</v>
      </c>
      <c r="N54" t="str">
        <f t="shared" si="1"/>
        <v>Weekday</v>
      </c>
      <c r="O54" t="str">
        <f t="shared" si="3"/>
        <v>Order&gt;35</v>
      </c>
      <c r="P54" t="str">
        <f>VLOOKUP(F54,$T$11:$V$13,3,TRUE)</f>
        <v>06:00 PM - 09:00 PM</v>
      </c>
    </row>
    <row r="55" spans="1:16" x14ac:dyDescent="0.25">
      <c r="A55">
        <v>1</v>
      </c>
      <c r="B55">
        <v>1</v>
      </c>
      <c r="C55" t="s">
        <v>66</v>
      </c>
      <c r="D55" s="1">
        <v>43920</v>
      </c>
      <c r="E55" s="1" t="str">
        <f t="shared" si="2"/>
        <v>30-Mar</v>
      </c>
      <c r="F55" s="14">
        <v>0.76944444444444438</v>
      </c>
      <c r="G55" t="s">
        <v>11</v>
      </c>
      <c r="H55">
        <v>66</v>
      </c>
      <c r="I55" s="2">
        <v>125</v>
      </c>
      <c r="J55" s="3">
        <v>4.99</v>
      </c>
      <c r="K55" t="b">
        <v>0</v>
      </c>
      <c r="L55">
        <f>WEEKDAY(D55,11)</f>
        <v>1</v>
      </c>
      <c r="M55" t="str">
        <f t="shared" si="0"/>
        <v>Monday</v>
      </c>
      <c r="N55" t="str">
        <f t="shared" si="1"/>
        <v>Weekday</v>
      </c>
      <c r="O55" t="str">
        <f t="shared" si="3"/>
        <v>Order&gt;35</v>
      </c>
      <c r="P55" t="str">
        <f>VLOOKUP(F55,$T$11:$V$13,3,TRUE)</f>
        <v>06:00 PM - 09:00 PM</v>
      </c>
    </row>
    <row r="56" spans="1:16" x14ac:dyDescent="0.25">
      <c r="A56">
        <v>1</v>
      </c>
      <c r="B56">
        <v>1</v>
      </c>
      <c r="C56" t="s">
        <v>67</v>
      </c>
      <c r="D56" s="1">
        <v>43920</v>
      </c>
      <c r="E56" s="1" t="str">
        <f t="shared" si="2"/>
        <v>30-Mar</v>
      </c>
      <c r="F56" s="14">
        <v>0.78055555555555556</v>
      </c>
      <c r="G56" t="s">
        <v>11</v>
      </c>
      <c r="H56">
        <v>48</v>
      </c>
      <c r="I56" s="2">
        <v>45</v>
      </c>
      <c r="J56" s="3">
        <v>4.99</v>
      </c>
      <c r="K56" t="b">
        <v>0</v>
      </c>
      <c r="L56">
        <f>WEEKDAY(D56,11)</f>
        <v>1</v>
      </c>
      <c r="M56" t="str">
        <f t="shared" si="0"/>
        <v>Monday</v>
      </c>
      <c r="N56" t="str">
        <f t="shared" si="1"/>
        <v>Weekday</v>
      </c>
      <c r="O56" t="str">
        <f t="shared" si="3"/>
        <v>Order&gt;35</v>
      </c>
      <c r="P56" t="str">
        <f>VLOOKUP(F56,$T$11:$V$13,3,TRUE)</f>
        <v>06:00 PM - 09:00 PM</v>
      </c>
    </row>
    <row r="57" spans="1:16" x14ac:dyDescent="0.25">
      <c r="A57">
        <v>1</v>
      </c>
      <c r="B57">
        <v>1</v>
      </c>
      <c r="C57" t="s">
        <v>68</v>
      </c>
      <c r="D57" s="1">
        <v>43920</v>
      </c>
      <c r="E57" s="1" t="str">
        <f t="shared" si="2"/>
        <v>30-Mar</v>
      </c>
      <c r="F57" s="14">
        <v>0.78194444444444444</v>
      </c>
      <c r="G57" t="s">
        <v>11</v>
      </c>
      <c r="H57">
        <v>60</v>
      </c>
      <c r="I57" s="2">
        <v>120</v>
      </c>
      <c r="J57" s="3">
        <v>4.99</v>
      </c>
      <c r="K57" t="b">
        <v>0</v>
      </c>
      <c r="L57">
        <f>WEEKDAY(D57,11)</f>
        <v>1</v>
      </c>
      <c r="M57" t="str">
        <f t="shared" si="0"/>
        <v>Monday</v>
      </c>
      <c r="N57" t="str">
        <f t="shared" si="1"/>
        <v>Weekday</v>
      </c>
      <c r="O57" t="str">
        <f t="shared" si="3"/>
        <v>Order&gt;35</v>
      </c>
      <c r="P57" t="str">
        <f>VLOOKUP(F57,$T$11:$V$13,3,TRUE)</f>
        <v>06:00 PM - 09:00 PM</v>
      </c>
    </row>
    <row r="58" spans="1:16" x14ac:dyDescent="0.25">
      <c r="A58">
        <v>1</v>
      </c>
      <c r="B58">
        <v>1</v>
      </c>
      <c r="C58" t="s">
        <v>69</v>
      </c>
      <c r="D58" s="1">
        <v>43920</v>
      </c>
      <c r="E58" s="1" t="str">
        <f t="shared" si="2"/>
        <v>30-Mar</v>
      </c>
      <c r="F58" s="14">
        <v>0.78402777777777777</v>
      </c>
      <c r="G58" t="s">
        <v>11</v>
      </c>
      <c r="H58">
        <v>68</v>
      </c>
      <c r="I58" s="2">
        <v>94</v>
      </c>
      <c r="J58" s="3">
        <v>4.99</v>
      </c>
      <c r="K58" t="b">
        <v>0</v>
      </c>
      <c r="L58">
        <f>WEEKDAY(D58,11)</f>
        <v>1</v>
      </c>
      <c r="M58" t="str">
        <f t="shared" si="0"/>
        <v>Monday</v>
      </c>
      <c r="N58" t="str">
        <f t="shared" si="1"/>
        <v>Weekday</v>
      </c>
      <c r="O58" t="str">
        <f t="shared" si="3"/>
        <v>Order&gt;35</v>
      </c>
      <c r="P58" t="str">
        <f>VLOOKUP(F58,$T$11:$V$13,3,TRUE)</f>
        <v>06:00 PM - 09:00 PM</v>
      </c>
    </row>
    <row r="59" spans="1:16" x14ac:dyDescent="0.25">
      <c r="A59">
        <v>1</v>
      </c>
      <c r="B59">
        <v>1</v>
      </c>
      <c r="C59" t="s">
        <v>70</v>
      </c>
      <c r="D59" s="1">
        <v>43920</v>
      </c>
      <c r="E59" s="1" t="str">
        <f t="shared" si="2"/>
        <v>30-Mar</v>
      </c>
      <c r="F59" s="14">
        <v>0.78680555555555554</v>
      </c>
      <c r="G59" t="s">
        <v>11</v>
      </c>
      <c r="H59">
        <v>64</v>
      </c>
      <c r="I59" s="2">
        <v>36</v>
      </c>
      <c r="J59" s="3">
        <v>4.99</v>
      </c>
      <c r="K59" t="b">
        <v>0</v>
      </c>
      <c r="L59">
        <f>WEEKDAY(D59,11)</f>
        <v>1</v>
      </c>
      <c r="M59" t="str">
        <f t="shared" si="0"/>
        <v>Monday</v>
      </c>
      <c r="N59" t="str">
        <f t="shared" si="1"/>
        <v>Weekday</v>
      </c>
      <c r="O59" t="str">
        <f t="shared" si="3"/>
        <v>Order&gt;35</v>
      </c>
      <c r="P59" t="str">
        <f>VLOOKUP(F59,$T$11:$V$13,3,TRUE)</f>
        <v>06:00 PM - 09:00 PM</v>
      </c>
    </row>
    <row r="60" spans="1:16" x14ac:dyDescent="0.25">
      <c r="A60">
        <v>1</v>
      </c>
      <c r="B60">
        <v>1</v>
      </c>
      <c r="C60" t="s">
        <v>71</v>
      </c>
      <c r="D60" s="1">
        <v>43920</v>
      </c>
      <c r="E60" s="1" t="str">
        <f t="shared" si="2"/>
        <v>30-Mar</v>
      </c>
      <c r="F60" s="14">
        <v>0.78819444444444453</v>
      </c>
      <c r="G60" t="s">
        <v>11</v>
      </c>
      <c r="H60">
        <v>64</v>
      </c>
      <c r="I60" s="2">
        <v>241</v>
      </c>
      <c r="J60" s="3">
        <v>4.99</v>
      </c>
      <c r="K60" t="b">
        <v>0</v>
      </c>
      <c r="L60">
        <f>WEEKDAY(D60,11)</f>
        <v>1</v>
      </c>
      <c r="M60" t="str">
        <f t="shared" si="0"/>
        <v>Monday</v>
      </c>
      <c r="N60" t="str">
        <f t="shared" si="1"/>
        <v>Weekday</v>
      </c>
      <c r="O60" t="str">
        <f t="shared" si="3"/>
        <v>Order&gt;35</v>
      </c>
      <c r="P60" t="str">
        <f>VLOOKUP(F60,$T$11:$V$13,3,TRUE)</f>
        <v>06:00 PM - 09:00 PM</v>
      </c>
    </row>
    <row r="61" spans="1:16" x14ac:dyDescent="0.25">
      <c r="A61">
        <v>1</v>
      </c>
      <c r="B61">
        <v>1</v>
      </c>
      <c r="C61" t="s">
        <v>72</v>
      </c>
      <c r="D61" s="1">
        <v>43920</v>
      </c>
      <c r="E61" s="1" t="str">
        <f t="shared" si="2"/>
        <v>30-Mar</v>
      </c>
      <c r="F61" s="14">
        <v>0.78888888888888886</v>
      </c>
      <c r="G61" t="s">
        <v>11</v>
      </c>
      <c r="H61">
        <v>56</v>
      </c>
      <c r="I61" s="2">
        <v>23</v>
      </c>
      <c r="J61" s="3">
        <v>4.99</v>
      </c>
      <c r="K61" t="b">
        <v>0</v>
      </c>
      <c r="L61">
        <f>WEEKDAY(D61,11)</f>
        <v>1</v>
      </c>
      <c r="M61" t="str">
        <f t="shared" si="0"/>
        <v>Monday</v>
      </c>
      <c r="N61" t="str">
        <f t="shared" si="1"/>
        <v>Weekday</v>
      </c>
      <c r="O61" t="str">
        <f t="shared" si="3"/>
        <v>Order&lt;=35</v>
      </c>
      <c r="P61" t="str">
        <f>VLOOKUP(F61,$T$11:$V$13,3,TRUE)</f>
        <v>06:00 PM - 09:00 PM</v>
      </c>
    </row>
    <row r="62" spans="1:16" x14ac:dyDescent="0.25">
      <c r="A62">
        <v>1</v>
      </c>
      <c r="B62">
        <v>1</v>
      </c>
      <c r="C62" t="s">
        <v>73</v>
      </c>
      <c r="D62" s="1">
        <v>43920</v>
      </c>
      <c r="E62" s="1" t="str">
        <f t="shared" si="2"/>
        <v>30-Mar</v>
      </c>
      <c r="F62" s="14">
        <v>0.7944444444444444</v>
      </c>
      <c r="G62" t="s">
        <v>11</v>
      </c>
      <c r="H62">
        <v>24</v>
      </c>
      <c r="I62" s="2">
        <v>150</v>
      </c>
      <c r="J62" s="3">
        <v>4.99</v>
      </c>
      <c r="K62" t="b">
        <v>0</v>
      </c>
      <c r="L62">
        <f>WEEKDAY(D62,11)</f>
        <v>1</v>
      </c>
      <c r="M62" t="str">
        <f t="shared" si="0"/>
        <v>Monday</v>
      </c>
      <c r="N62" t="str">
        <f t="shared" si="1"/>
        <v>Weekday</v>
      </c>
      <c r="O62" t="str">
        <f t="shared" si="3"/>
        <v>Order&gt;35</v>
      </c>
      <c r="P62" t="str">
        <f>VLOOKUP(F62,$T$11:$V$13,3,TRUE)</f>
        <v>06:00 PM - 09:00 PM</v>
      </c>
    </row>
    <row r="63" spans="1:16" x14ac:dyDescent="0.25">
      <c r="A63">
        <v>1</v>
      </c>
      <c r="B63">
        <v>1</v>
      </c>
      <c r="C63" t="s">
        <v>74</v>
      </c>
      <c r="D63" s="1">
        <v>43920</v>
      </c>
      <c r="E63" s="1" t="str">
        <f t="shared" si="2"/>
        <v>30-Mar</v>
      </c>
      <c r="F63" s="14">
        <v>0.80208333333333337</v>
      </c>
      <c r="G63" t="s">
        <v>11</v>
      </c>
      <c r="H63">
        <v>25</v>
      </c>
      <c r="I63" s="2">
        <v>31</v>
      </c>
      <c r="J63" s="3">
        <v>4.99</v>
      </c>
      <c r="K63" t="b">
        <v>0</v>
      </c>
      <c r="L63">
        <f>WEEKDAY(D63,11)</f>
        <v>1</v>
      </c>
      <c r="M63" t="str">
        <f t="shared" si="0"/>
        <v>Monday</v>
      </c>
      <c r="N63" t="str">
        <f t="shared" si="1"/>
        <v>Weekday</v>
      </c>
      <c r="O63" t="str">
        <f t="shared" si="3"/>
        <v>Order&lt;=35</v>
      </c>
      <c r="P63" t="str">
        <f>VLOOKUP(F63,$T$11:$V$13,3,TRUE)</f>
        <v>06:00 PM - 09:00 PM</v>
      </c>
    </row>
    <row r="64" spans="1:16" x14ac:dyDescent="0.25">
      <c r="A64">
        <v>1</v>
      </c>
      <c r="B64">
        <v>1</v>
      </c>
      <c r="C64" t="s">
        <v>75</v>
      </c>
      <c r="D64" s="1">
        <v>43920</v>
      </c>
      <c r="E64" s="1" t="str">
        <f t="shared" si="2"/>
        <v>30-Mar</v>
      </c>
      <c r="F64" s="14">
        <v>0.81111111111111101</v>
      </c>
      <c r="G64" t="s">
        <v>11</v>
      </c>
      <c r="H64">
        <v>35</v>
      </c>
      <c r="I64" s="2">
        <v>90</v>
      </c>
      <c r="J64" s="3">
        <v>4.99</v>
      </c>
      <c r="K64" t="b">
        <v>0</v>
      </c>
      <c r="L64">
        <f>WEEKDAY(D64,11)</f>
        <v>1</v>
      </c>
      <c r="M64" t="str">
        <f t="shared" si="0"/>
        <v>Monday</v>
      </c>
      <c r="N64" t="str">
        <f t="shared" si="1"/>
        <v>Weekday</v>
      </c>
      <c r="O64" t="str">
        <f t="shared" si="3"/>
        <v>Order&gt;35</v>
      </c>
      <c r="P64" t="str">
        <f>VLOOKUP(F64,$T$11:$V$13,3,TRUE)</f>
        <v>06:00 PM - 09:00 PM</v>
      </c>
    </row>
    <row r="65" spans="1:16" x14ac:dyDescent="0.25">
      <c r="A65">
        <v>1</v>
      </c>
      <c r="B65">
        <v>1</v>
      </c>
      <c r="C65" t="s">
        <v>76</v>
      </c>
      <c r="D65" s="1">
        <v>43920</v>
      </c>
      <c r="E65" s="1" t="str">
        <f t="shared" si="2"/>
        <v>30-Mar</v>
      </c>
      <c r="F65" s="14">
        <v>0.81874999999999998</v>
      </c>
      <c r="G65" t="s">
        <v>11</v>
      </c>
      <c r="H65">
        <v>40</v>
      </c>
      <c r="I65" s="2">
        <v>47</v>
      </c>
      <c r="J65" s="3">
        <v>4.99</v>
      </c>
      <c r="K65" t="b">
        <v>0</v>
      </c>
      <c r="L65">
        <f>WEEKDAY(D65,11)</f>
        <v>1</v>
      </c>
      <c r="M65" t="str">
        <f t="shared" si="0"/>
        <v>Monday</v>
      </c>
      <c r="N65" t="str">
        <f t="shared" si="1"/>
        <v>Weekday</v>
      </c>
      <c r="O65" t="str">
        <f t="shared" si="3"/>
        <v>Order&gt;35</v>
      </c>
      <c r="P65" t="str">
        <f>VLOOKUP(F65,$T$11:$V$13,3,TRUE)</f>
        <v>06:00 PM - 09:00 PM</v>
      </c>
    </row>
    <row r="66" spans="1:16" x14ac:dyDescent="0.25">
      <c r="A66">
        <v>1</v>
      </c>
      <c r="B66">
        <v>1</v>
      </c>
      <c r="C66" t="s">
        <v>77</v>
      </c>
      <c r="D66" s="1">
        <v>43920</v>
      </c>
      <c r="E66" s="1" t="str">
        <f t="shared" si="2"/>
        <v>30-Mar</v>
      </c>
      <c r="F66" s="14">
        <v>0.8208333333333333</v>
      </c>
      <c r="G66" t="s">
        <v>11</v>
      </c>
      <c r="H66">
        <v>20</v>
      </c>
      <c r="I66" s="2">
        <v>72</v>
      </c>
      <c r="J66" s="3">
        <v>4.99</v>
      </c>
      <c r="K66" t="b">
        <v>0</v>
      </c>
      <c r="L66">
        <f>WEEKDAY(D66,11)</f>
        <v>1</v>
      </c>
      <c r="M66" t="str">
        <f t="shared" ref="M66:M129" si="4">VLOOKUP(L66,$S$2:$T$8,2,FALSE)</f>
        <v>Monday</v>
      </c>
      <c r="N66" t="str">
        <f t="shared" ref="N66:N129" si="5">VLOOKUP(L66,$S$2:$U$8,3,FALSE)</f>
        <v>Weekday</v>
      </c>
      <c r="O66" t="str">
        <f t="shared" si="3"/>
        <v>Order&gt;35</v>
      </c>
      <c r="P66" t="str">
        <f>VLOOKUP(F66,$T$11:$V$13,3,TRUE)</f>
        <v>06:00 PM - 09:00 PM</v>
      </c>
    </row>
    <row r="67" spans="1:16" x14ac:dyDescent="0.25">
      <c r="A67">
        <v>1</v>
      </c>
      <c r="B67">
        <v>1</v>
      </c>
      <c r="C67" t="s">
        <v>78</v>
      </c>
      <c r="D67" s="1">
        <v>43920</v>
      </c>
      <c r="E67" s="1" t="str">
        <f t="shared" ref="E67:E130" si="6">TEXT(D67,"dd-mmm")</f>
        <v>30-Mar</v>
      </c>
      <c r="F67" s="14">
        <v>0.8208333333333333</v>
      </c>
      <c r="G67" t="s">
        <v>11</v>
      </c>
      <c r="H67">
        <v>40</v>
      </c>
      <c r="I67" s="2">
        <v>138</v>
      </c>
      <c r="J67" s="3">
        <v>4.99</v>
      </c>
      <c r="K67" t="b">
        <v>0</v>
      </c>
      <c r="L67">
        <f>WEEKDAY(D67,11)</f>
        <v>1</v>
      </c>
      <c r="M67" t="str">
        <f t="shared" si="4"/>
        <v>Monday</v>
      </c>
      <c r="N67" t="str">
        <f t="shared" si="5"/>
        <v>Weekday</v>
      </c>
      <c r="O67" t="str">
        <f t="shared" ref="O67:O130" si="7">IF(I67&gt;35,"Order&gt;35","Order&lt;=35")</f>
        <v>Order&gt;35</v>
      </c>
      <c r="P67" t="str">
        <f>VLOOKUP(F67,$T$11:$V$13,3,TRUE)</f>
        <v>06:00 PM - 09:00 PM</v>
      </c>
    </row>
    <row r="68" spans="1:16" x14ac:dyDescent="0.25">
      <c r="A68">
        <v>1</v>
      </c>
      <c r="B68">
        <v>1</v>
      </c>
      <c r="C68" t="s">
        <v>79</v>
      </c>
      <c r="D68" s="1">
        <v>43920</v>
      </c>
      <c r="E68" s="1" t="str">
        <f t="shared" si="6"/>
        <v>30-Mar</v>
      </c>
      <c r="F68" s="14">
        <v>0.82777777777777783</v>
      </c>
      <c r="G68" t="s">
        <v>11</v>
      </c>
      <c r="H68">
        <v>32</v>
      </c>
      <c r="I68" s="2">
        <v>38</v>
      </c>
      <c r="J68" s="3">
        <v>4.99</v>
      </c>
      <c r="K68" t="b">
        <v>0</v>
      </c>
      <c r="L68">
        <f>WEEKDAY(D68,11)</f>
        <v>1</v>
      </c>
      <c r="M68" t="str">
        <f t="shared" si="4"/>
        <v>Monday</v>
      </c>
      <c r="N68" t="str">
        <f t="shared" si="5"/>
        <v>Weekday</v>
      </c>
      <c r="O68" t="str">
        <f t="shared" si="7"/>
        <v>Order&gt;35</v>
      </c>
      <c r="P68" t="str">
        <f>VLOOKUP(F68,$T$11:$V$13,3,TRUE)</f>
        <v>06:00 PM - 09:00 PM</v>
      </c>
    </row>
    <row r="69" spans="1:16" x14ac:dyDescent="0.25">
      <c r="A69">
        <v>1</v>
      </c>
      <c r="B69">
        <v>1</v>
      </c>
      <c r="C69" t="s">
        <v>80</v>
      </c>
      <c r="D69" s="1">
        <v>43920</v>
      </c>
      <c r="E69" s="1" t="str">
        <f t="shared" si="6"/>
        <v>30-Mar</v>
      </c>
      <c r="F69" s="14">
        <v>0.82916666666666661</v>
      </c>
      <c r="G69" t="s">
        <v>11</v>
      </c>
      <c r="H69">
        <v>36</v>
      </c>
      <c r="I69" s="2">
        <v>78</v>
      </c>
      <c r="J69" s="3">
        <v>4.99</v>
      </c>
      <c r="K69" t="b">
        <v>1</v>
      </c>
      <c r="L69">
        <f>WEEKDAY(D69,11)</f>
        <v>1</v>
      </c>
      <c r="M69" t="str">
        <f t="shared" si="4"/>
        <v>Monday</v>
      </c>
      <c r="N69" t="str">
        <f t="shared" si="5"/>
        <v>Weekday</v>
      </c>
      <c r="O69" t="str">
        <f t="shared" si="7"/>
        <v>Order&gt;35</v>
      </c>
      <c r="P69" t="str">
        <f>VLOOKUP(F69,$T$11:$V$13,3,TRUE)</f>
        <v>06:00 PM - 09:00 PM</v>
      </c>
    </row>
    <row r="70" spans="1:16" x14ac:dyDescent="0.25">
      <c r="A70">
        <v>1</v>
      </c>
      <c r="B70">
        <v>1</v>
      </c>
      <c r="C70" t="s">
        <v>81</v>
      </c>
      <c r="D70" s="1">
        <v>43920</v>
      </c>
      <c r="E70" s="1" t="str">
        <f t="shared" si="6"/>
        <v>30-Mar</v>
      </c>
      <c r="F70" s="14">
        <v>0.83263888888888893</v>
      </c>
      <c r="G70" t="s">
        <v>11</v>
      </c>
      <c r="H70">
        <v>29</v>
      </c>
      <c r="I70" s="2">
        <v>58</v>
      </c>
      <c r="J70" s="3">
        <v>4.99</v>
      </c>
      <c r="K70" t="b">
        <v>0</v>
      </c>
      <c r="L70">
        <f>WEEKDAY(D70,11)</f>
        <v>1</v>
      </c>
      <c r="M70" t="str">
        <f t="shared" si="4"/>
        <v>Monday</v>
      </c>
      <c r="N70" t="str">
        <f t="shared" si="5"/>
        <v>Weekday</v>
      </c>
      <c r="O70" t="str">
        <f t="shared" si="7"/>
        <v>Order&gt;35</v>
      </c>
      <c r="P70" t="str">
        <f>VLOOKUP(F70,$T$11:$V$13,3,TRUE)</f>
        <v>06:00 PM - 09:00 PM</v>
      </c>
    </row>
    <row r="71" spans="1:16" x14ac:dyDescent="0.25">
      <c r="A71">
        <v>1</v>
      </c>
      <c r="B71">
        <v>1</v>
      </c>
      <c r="C71" t="s">
        <v>82</v>
      </c>
      <c r="D71" s="1">
        <v>43920</v>
      </c>
      <c r="E71" s="1" t="str">
        <f t="shared" si="6"/>
        <v>30-Mar</v>
      </c>
      <c r="F71" s="14">
        <v>0.83819444444444446</v>
      </c>
      <c r="G71" t="s">
        <v>11</v>
      </c>
      <c r="H71">
        <v>21</v>
      </c>
      <c r="I71" s="2">
        <v>46</v>
      </c>
      <c r="J71" s="3">
        <v>4.99</v>
      </c>
      <c r="K71" t="b">
        <v>0</v>
      </c>
      <c r="L71">
        <f>WEEKDAY(D71,11)</f>
        <v>1</v>
      </c>
      <c r="M71" t="str">
        <f t="shared" si="4"/>
        <v>Monday</v>
      </c>
      <c r="N71" t="str">
        <f t="shared" si="5"/>
        <v>Weekday</v>
      </c>
      <c r="O71" t="str">
        <f t="shared" si="7"/>
        <v>Order&gt;35</v>
      </c>
      <c r="P71" t="str">
        <f>VLOOKUP(F71,$T$11:$V$13,3,TRUE)</f>
        <v>06:00 PM - 09:00 PM</v>
      </c>
    </row>
    <row r="72" spans="1:16" x14ac:dyDescent="0.25">
      <c r="A72">
        <v>1</v>
      </c>
      <c r="B72">
        <v>1</v>
      </c>
      <c r="C72" t="s">
        <v>83</v>
      </c>
      <c r="D72" s="1">
        <v>43920</v>
      </c>
      <c r="E72" s="1" t="str">
        <f t="shared" si="6"/>
        <v>30-Mar</v>
      </c>
      <c r="F72" s="14">
        <v>0.84166666666666667</v>
      </c>
      <c r="G72" t="s">
        <v>11</v>
      </c>
      <c r="H72">
        <v>33</v>
      </c>
      <c r="I72" s="2">
        <v>220</v>
      </c>
      <c r="J72" s="3">
        <v>4.99</v>
      </c>
      <c r="K72" t="b">
        <v>0</v>
      </c>
      <c r="L72">
        <f>WEEKDAY(D72,11)</f>
        <v>1</v>
      </c>
      <c r="M72" t="str">
        <f t="shared" si="4"/>
        <v>Monday</v>
      </c>
      <c r="N72" t="str">
        <f t="shared" si="5"/>
        <v>Weekday</v>
      </c>
      <c r="O72" t="str">
        <f t="shared" si="7"/>
        <v>Order&gt;35</v>
      </c>
      <c r="P72" t="str">
        <f>VLOOKUP(F72,$T$11:$V$13,3,TRUE)</f>
        <v>06:00 PM - 09:00 PM</v>
      </c>
    </row>
    <row r="73" spans="1:16" x14ac:dyDescent="0.25">
      <c r="A73">
        <v>1</v>
      </c>
      <c r="B73">
        <v>1</v>
      </c>
      <c r="C73" t="s">
        <v>84</v>
      </c>
      <c r="D73" s="1">
        <v>43920</v>
      </c>
      <c r="E73" s="1" t="str">
        <f t="shared" si="6"/>
        <v>30-Mar</v>
      </c>
      <c r="F73" s="14">
        <v>0.85486111111111107</v>
      </c>
      <c r="G73" t="s">
        <v>11</v>
      </c>
      <c r="H73">
        <v>34</v>
      </c>
      <c r="I73" s="2">
        <v>34</v>
      </c>
      <c r="J73" s="3">
        <v>4.99</v>
      </c>
      <c r="K73" t="b">
        <v>0</v>
      </c>
      <c r="L73">
        <f>WEEKDAY(D73,11)</f>
        <v>1</v>
      </c>
      <c r="M73" t="str">
        <f t="shared" si="4"/>
        <v>Monday</v>
      </c>
      <c r="N73" t="str">
        <f t="shared" si="5"/>
        <v>Weekday</v>
      </c>
      <c r="O73" t="str">
        <f t="shared" si="7"/>
        <v>Order&lt;=35</v>
      </c>
      <c r="P73" t="str">
        <f>VLOOKUP(F73,$T$11:$V$13,3,TRUE)</f>
        <v>06:00 PM - 09:00 PM</v>
      </c>
    </row>
    <row r="74" spans="1:16" x14ac:dyDescent="0.25">
      <c r="A74">
        <v>1</v>
      </c>
      <c r="B74">
        <v>1</v>
      </c>
      <c r="C74" t="s">
        <v>85</v>
      </c>
      <c r="D74" s="1">
        <v>43920</v>
      </c>
      <c r="E74" s="1" t="str">
        <f t="shared" si="6"/>
        <v>30-Mar</v>
      </c>
      <c r="F74" s="14">
        <v>0.86041666666666661</v>
      </c>
      <c r="G74" t="s">
        <v>11</v>
      </c>
      <c r="H74">
        <v>39</v>
      </c>
      <c r="I74" s="2">
        <v>224</v>
      </c>
      <c r="J74" s="3">
        <v>4.99</v>
      </c>
      <c r="K74" t="b">
        <v>1</v>
      </c>
      <c r="L74">
        <f>WEEKDAY(D74,11)</f>
        <v>1</v>
      </c>
      <c r="M74" t="str">
        <f t="shared" si="4"/>
        <v>Monday</v>
      </c>
      <c r="N74" t="str">
        <f t="shared" si="5"/>
        <v>Weekday</v>
      </c>
      <c r="O74" t="str">
        <f t="shared" si="7"/>
        <v>Order&gt;35</v>
      </c>
      <c r="P74" t="str">
        <f>VLOOKUP(F74,$T$11:$V$13,3,TRUE)</f>
        <v>06:00 PM - 09:00 PM</v>
      </c>
    </row>
    <row r="75" spans="1:16" x14ac:dyDescent="0.25">
      <c r="A75">
        <v>1</v>
      </c>
      <c r="B75">
        <v>1</v>
      </c>
      <c r="C75" t="s">
        <v>86</v>
      </c>
      <c r="D75" s="1">
        <v>43920</v>
      </c>
      <c r="E75" s="1" t="str">
        <f t="shared" si="6"/>
        <v>30-Mar</v>
      </c>
      <c r="F75" s="14">
        <v>0.86111111111111116</v>
      </c>
      <c r="G75" t="s">
        <v>11</v>
      </c>
      <c r="H75">
        <v>29</v>
      </c>
      <c r="I75" s="2">
        <v>162</v>
      </c>
      <c r="J75" s="3">
        <v>4.99</v>
      </c>
      <c r="K75" t="b">
        <v>0</v>
      </c>
      <c r="L75">
        <f>WEEKDAY(D75,11)</f>
        <v>1</v>
      </c>
      <c r="M75" t="str">
        <f t="shared" si="4"/>
        <v>Monday</v>
      </c>
      <c r="N75" t="str">
        <f t="shared" si="5"/>
        <v>Weekday</v>
      </c>
      <c r="O75" t="str">
        <f t="shared" si="7"/>
        <v>Order&gt;35</v>
      </c>
      <c r="P75" t="str">
        <f>VLOOKUP(F75,$T$11:$V$13,3,TRUE)</f>
        <v>06:00 PM - 09:00 PM</v>
      </c>
    </row>
    <row r="76" spans="1:16" x14ac:dyDescent="0.25">
      <c r="A76">
        <v>1</v>
      </c>
      <c r="B76">
        <v>1</v>
      </c>
      <c r="C76" t="s">
        <v>87</v>
      </c>
      <c r="D76" s="1">
        <v>43920</v>
      </c>
      <c r="E76" s="1" t="str">
        <f t="shared" si="6"/>
        <v>30-Mar</v>
      </c>
      <c r="F76" s="14">
        <v>0.86875000000000002</v>
      </c>
      <c r="G76" t="s">
        <v>31</v>
      </c>
      <c r="H76" t="s">
        <v>32</v>
      </c>
      <c r="I76" s="2">
        <v>20</v>
      </c>
      <c r="J76" s="3">
        <v>4.99</v>
      </c>
      <c r="K76" t="b">
        <v>0</v>
      </c>
      <c r="L76">
        <f>WEEKDAY(D76,11)</f>
        <v>1</v>
      </c>
      <c r="M76" t="str">
        <f t="shared" si="4"/>
        <v>Monday</v>
      </c>
      <c r="N76" t="str">
        <f t="shared" si="5"/>
        <v>Weekday</v>
      </c>
      <c r="O76" t="str">
        <f t="shared" si="7"/>
        <v>Order&lt;=35</v>
      </c>
      <c r="P76" t="str">
        <f>VLOOKUP(F76,$T$11:$V$13,3,TRUE)</f>
        <v>06:00 PM - 09:00 PM</v>
      </c>
    </row>
    <row r="77" spans="1:16" x14ac:dyDescent="0.25">
      <c r="A77">
        <v>1</v>
      </c>
      <c r="B77">
        <v>1</v>
      </c>
      <c r="C77" t="s">
        <v>88</v>
      </c>
      <c r="D77" s="1">
        <v>43921</v>
      </c>
      <c r="E77" s="1" t="str">
        <f t="shared" si="6"/>
        <v>31-Mar</v>
      </c>
      <c r="F77" s="14">
        <v>0.50208333333333333</v>
      </c>
      <c r="G77" t="s">
        <v>11</v>
      </c>
      <c r="H77">
        <v>33</v>
      </c>
      <c r="I77" s="2">
        <v>204</v>
      </c>
      <c r="J77" s="3">
        <v>4.99</v>
      </c>
      <c r="K77" t="b">
        <v>0</v>
      </c>
      <c r="L77">
        <f>WEEKDAY(D77,11)</f>
        <v>2</v>
      </c>
      <c r="M77" t="str">
        <f t="shared" si="4"/>
        <v>Tuesday</v>
      </c>
      <c r="N77" t="str">
        <f t="shared" si="5"/>
        <v>Weekday</v>
      </c>
      <c r="O77" t="str">
        <f t="shared" si="7"/>
        <v>Order&gt;35</v>
      </c>
      <c r="P77" t="str">
        <f>VLOOKUP(F77,$T$11:$V$13,3,TRUE)</f>
        <v>12:00 PM - 03:00 PM</v>
      </c>
    </row>
    <row r="78" spans="1:16" x14ac:dyDescent="0.25">
      <c r="A78">
        <v>1</v>
      </c>
      <c r="B78">
        <v>1</v>
      </c>
      <c r="C78" t="s">
        <v>89</v>
      </c>
      <c r="D78" s="1">
        <v>43921</v>
      </c>
      <c r="E78" s="1" t="str">
        <f t="shared" si="6"/>
        <v>31-Mar</v>
      </c>
      <c r="F78" s="14">
        <v>0.50972222222222219</v>
      </c>
      <c r="G78" t="s">
        <v>11</v>
      </c>
      <c r="H78">
        <v>38</v>
      </c>
      <c r="I78" s="2">
        <v>35</v>
      </c>
      <c r="J78" s="3">
        <v>4.99</v>
      </c>
      <c r="K78" t="b">
        <v>0</v>
      </c>
      <c r="L78">
        <f>WEEKDAY(D78,11)</f>
        <v>2</v>
      </c>
      <c r="M78" t="str">
        <f t="shared" si="4"/>
        <v>Tuesday</v>
      </c>
      <c r="N78" t="str">
        <f t="shared" si="5"/>
        <v>Weekday</v>
      </c>
      <c r="O78" t="str">
        <f t="shared" si="7"/>
        <v>Order&lt;=35</v>
      </c>
      <c r="P78" t="str">
        <f>VLOOKUP(F78,$T$11:$V$13,3,TRUE)</f>
        <v>12:00 PM - 03:00 PM</v>
      </c>
    </row>
    <row r="79" spans="1:16" x14ac:dyDescent="0.25">
      <c r="A79">
        <v>1</v>
      </c>
      <c r="B79">
        <v>1</v>
      </c>
      <c r="C79" t="s">
        <v>90</v>
      </c>
      <c r="D79" s="1">
        <v>43921</v>
      </c>
      <c r="E79" s="1" t="str">
        <f t="shared" si="6"/>
        <v>31-Mar</v>
      </c>
      <c r="F79" s="14">
        <v>0.53333333333333333</v>
      </c>
      <c r="G79" t="s">
        <v>11</v>
      </c>
      <c r="H79">
        <v>21</v>
      </c>
      <c r="I79" s="2">
        <v>65</v>
      </c>
      <c r="J79" s="3">
        <v>4.99</v>
      </c>
      <c r="K79" t="b">
        <v>0</v>
      </c>
      <c r="L79">
        <f>WEEKDAY(D79,11)</f>
        <v>2</v>
      </c>
      <c r="M79" t="str">
        <f t="shared" si="4"/>
        <v>Tuesday</v>
      </c>
      <c r="N79" t="str">
        <f t="shared" si="5"/>
        <v>Weekday</v>
      </c>
      <c r="O79" t="str">
        <f t="shared" si="7"/>
        <v>Order&gt;35</v>
      </c>
      <c r="P79" t="str">
        <f>VLOOKUP(F79,$T$11:$V$13,3,TRUE)</f>
        <v>12:00 PM - 03:00 PM</v>
      </c>
    </row>
    <row r="80" spans="1:16" x14ac:dyDescent="0.25">
      <c r="A80">
        <v>1</v>
      </c>
      <c r="B80">
        <v>1</v>
      </c>
      <c r="C80" t="s">
        <v>91</v>
      </c>
      <c r="D80" s="1">
        <v>43921</v>
      </c>
      <c r="E80" s="1" t="str">
        <f t="shared" si="6"/>
        <v>31-Mar</v>
      </c>
      <c r="F80" s="14">
        <v>0.57638888888888895</v>
      </c>
      <c r="G80" t="s">
        <v>11</v>
      </c>
      <c r="H80">
        <v>35</v>
      </c>
      <c r="I80" s="2">
        <v>56</v>
      </c>
      <c r="J80" s="3">
        <v>4.99</v>
      </c>
      <c r="K80" t="b">
        <v>0</v>
      </c>
      <c r="L80">
        <f>WEEKDAY(D80,11)</f>
        <v>2</v>
      </c>
      <c r="M80" t="str">
        <f t="shared" si="4"/>
        <v>Tuesday</v>
      </c>
      <c r="N80" t="str">
        <f t="shared" si="5"/>
        <v>Weekday</v>
      </c>
      <c r="O80" t="str">
        <f t="shared" si="7"/>
        <v>Order&gt;35</v>
      </c>
      <c r="P80" t="str">
        <f>VLOOKUP(F80,$T$11:$V$13,3,TRUE)</f>
        <v>12:00 PM - 03:00 PM</v>
      </c>
    </row>
    <row r="81" spans="1:16" x14ac:dyDescent="0.25">
      <c r="A81">
        <v>1</v>
      </c>
      <c r="B81">
        <v>1</v>
      </c>
      <c r="C81" t="s">
        <v>92</v>
      </c>
      <c r="D81" s="1">
        <v>43921</v>
      </c>
      <c r="E81" s="1" t="str">
        <f t="shared" si="6"/>
        <v>31-Mar</v>
      </c>
      <c r="F81" s="14">
        <v>0.58750000000000002</v>
      </c>
      <c r="G81" t="s">
        <v>11</v>
      </c>
      <c r="H81">
        <v>38</v>
      </c>
      <c r="I81" s="2">
        <v>32</v>
      </c>
      <c r="J81" s="3">
        <v>4.99</v>
      </c>
      <c r="K81" t="b">
        <v>1</v>
      </c>
      <c r="L81">
        <f>WEEKDAY(D81,11)</f>
        <v>2</v>
      </c>
      <c r="M81" t="str">
        <f t="shared" si="4"/>
        <v>Tuesday</v>
      </c>
      <c r="N81" t="str">
        <f t="shared" si="5"/>
        <v>Weekday</v>
      </c>
      <c r="O81" t="str">
        <f t="shared" si="7"/>
        <v>Order&lt;=35</v>
      </c>
      <c r="P81" t="str">
        <f>VLOOKUP(F81,$T$11:$V$13,3,TRUE)</f>
        <v>12:00 PM - 03:00 PM</v>
      </c>
    </row>
    <row r="82" spans="1:16" x14ac:dyDescent="0.25">
      <c r="A82">
        <v>1</v>
      </c>
      <c r="B82">
        <v>1</v>
      </c>
      <c r="C82" t="s">
        <v>93</v>
      </c>
      <c r="D82" s="1">
        <v>43921</v>
      </c>
      <c r="E82" s="1" t="str">
        <f t="shared" si="6"/>
        <v>31-Mar</v>
      </c>
      <c r="F82" s="14">
        <v>0.63958333333333328</v>
      </c>
      <c r="G82" t="s">
        <v>11</v>
      </c>
      <c r="H82">
        <v>35</v>
      </c>
      <c r="I82" s="2">
        <v>68</v>
      </c>
      <c r="J82" s="3">
        <v>4.99</v>
      </c>
      <c r="K82" t="b">
        <v>0</v>
      </c>
      <c r="L82">
        <f>WEEKDAY(D82,11)</f>
        <v>2</v>
      </c>
      <c r="M82" t="str">
        <f t="shared" si="4"/>
        <v>Tuesday</v>
      </c>
      <c r="N82" t="str">
        <f t="shared" si="5"/>
        <v>Weekday</v>
      </c>
      <c r="O82" t="str">
        <f t="shared" si="7"/>
        <v>Order&gt;35</v>
      </c>
      <c r="P82" t="str">
        <f>VLOOKUP(F82,$T$11:$V$13,3,TRUE)</f>
        <v>03:00 PM - 06:00 PM</v>
      </c>
    </row>
    <row r="83" spans="1:16" x14ac:dyDescent="0.25">
      <c r="A83">
        <v>1</v>
      </c>
      <c r="B83">
        <v>1</v>
      </c>
      <c r="C83" t="s">
        <v>94</v>
      </c>
      <c r="D83" s="1">
        <v>43921</v>
      </c>
      <c r="E83" s="1" t="str">
        <f t="shared" si="6"/>
        <v>31-Mar</v>
      </c>
      <c r="F83" s="14">
        <v>0.6777777777777777</v>
      </c>
      <c r="G83" t="s">
        <v>11</v>
      </c>
      <c r="H83">
        <v>32</v>
      </c>
      <c r="I83" s="2">
        <v>41</v>
      </c>
      <c r="J83" s="3">
        <v>4.99</v>
      </c>
      <c r="K83" t="b">
        <v>0</v>
      </c>
      <c r="L83">
        <f>WEEKDAY(D83,11)</f>
        <v>2</v>
      </c>
      <c r="M83" t="str">
        <f t="shared" si="4"/>
        <v>Tuesday</v>
      </c>
      <c r="N83" t="str">
        <f t="shared" si="5"/>
        <v>Weekday</v>
      </c>
      <c r="O83" t="str">
        <f t="shared" si="7"/>
        <v>Order&gt;35</v>
      </c>
      <c r="P83" t="str">
        <f>VLOOKUP(F83,$T$11:$V$13,3,TRUE)</f>
        <v>03:00 PM - 06:00 PM</v>
      </c>
    </row>
    <row r="84" spans="1:16" x14ac:dyDescent="0.25">
      <c r="A84">
        <v>1</v>
      </c>
      <c r="B84">
        <v>1</v>
      </c>
      <c r="C84" t="s">
        <v>95</v>
      </c>
      <c r="D84" s="1">
        <v>43921</v>
      </c>
      <c r="E84" s="1" t="str">
        <f t="shared" si="6"/>
        <v>31-Mar</v>
      </c>
      <c r="F84" s="14">
        <v>0.68611111111111101</v>
      </c>
      <c r="G84" t="s">
        <v>11</v>
      </c>
      <c r="H84">
        <v>23</v>
      </c>
      <c r="I84" s="2">
        <v>90</v>
      </c>
      <c r="J84" s="3">
        <v>4.99</v>
      </c>
      <c r="K84" t="b">
        <v>0</v>
      </c>
      <c r="L84">
        <f>WEEKDAY(D84,11)</f>
        <v>2</v>
      </c>
      <c r="M84" t="str">
        <f t="shared" si="4"/>
        <v>Tuesday</v>
      </c>
      <c r="N84" t="str">
        <f t="shared" si="5"/>
        <v>Weekday</v>
      </c>
      <c r="O84" t="str">
        <f t="shared" si="7"/>
        <v>Order&gt;35</v>
      </c>
      <c r="P84" t="str">
        <f>VLOOKUP(F84,$T$11:$V$13,3,TRUE)</f>
        <v>03:00 PM - 06:00 PM</v>
      </c>
    </row>
    <row r="85" spans="1:16" x14ac:dyDescent="0.25">
      <c r="A85">
        <v>1</v>
      </c>
      <c r="B85">
        <v>1</v>
      </c>
      <c r="C85" t="s">
        <v>96</v>
      </c>
      <c r="D85" s="1">
        <v>43921</v>
      </c>
      <c r="E85" s="1" t="str">
        <f t="shared" si="6"/>
        <v>31-Mar</v>
      </c>
      <c r="F85" s="14">
        <v>0.69305555555555554</v>
      </c>
      <c r="G85" t="s">
        <v>11</v>
      </c>
      <c r="H85">
        <v>34</v>
      </c>
      <c r="I85" s="2">
        <v>54</v>
      </c>
      <c r="J85" s="3">
        <v>4.99</v>
      </c>
      <c r="K85" t="b">
        <v>0</v>
      </c>
      <c r="L85">
        <f>WEEKDAY(D85,11)</f>
        <v>2</v>
      </c>
      <c r="M85" t="str">
        <f t="shared" si="4"/>
        <v>Tuesday</v>
      </c>
      <c r="N85" t="str">
        <f t="shared" si="5"/>
        <v>Weekday</v>
      </c>
      <c r="O85" t="str">
        <f t="shared" si="7"/>
        <v>Order&gt;35</v>
      </c>
      <c r="P85" t="str">
        <f>VLOOKUP(F85,$T$11:$V$13,3,TRUE)</f>
        <v>03:00 PM - 06:00 PM</v>
      </c>
    </row>
    <row r="86" spans="1:16" x14ac:dyDescent="0.25">
      <c r="A86">
        <v>1</v>
      </c>
      <c r="B86">
        <v>1</v>
      </c>
      <c r="C86" t="s">
        <v>97</v>
      </c>
      <c r="D86" s="1">
        <v>43921</v>
      </c>
      <c r="E86" s="1" t="str">
        <f t="shared" si="6"/>
        <v>31-Mar</v>
      </c>
      <c r="F86" s="14">
        <v>0.69513888888888886</v>
      </c>
      <c r="G86" t="s">
        <v>11</v>
      </c>
      <c r="H86">
        <v>21</v>
      </c>
      <c r="I86" s="2">
        <v>30</v>
      </c>
      <c r="J86" s="3">
        <v>4.99</v>
      </c>
      <c r="K86" t="b">
        <v>0</v>
      </c>
      <c r="L86">
        <f>WEEKDAY(D86,11)</f>
        <v>2</v>
      </c>
      <c r="M86" t="str">
        <f t="shared" si="4"/>
        <v>Tuesday</v>
      </c>
      <c r="N86" t="str">
        <f t="shared" si="5"/>
        <v>Weekday</v>
      </c>
      <c r="O86" t="str">
        <f t="shared" si="7"/>
        <v>Order&lt;=35</v>
      </c>
      <c r="P86" t="str">
        <f>VLOOKUP(F86,$T$11:$V$13,3,TRUE)</f>
        <v>03:00 PM - 06:00 PM</v>
      </c>
    </row>
    <row r="87" spans="1:16" x14ac:dyDescent="0.25">
      <c r="A87">
        <v>1</v>
      </c>
      <c r="B87">
        <v>1</v>
      </c>
      <c r="C87" t="s">
        <v>98</v>
      </c>
      <c r="D87" s="1">
        <v>43921</v>
      </c>
      <c r="E87" s="1" t="str">
        <f t="shared" si="6"/>
        <v>31-Mar</v>
      </c>
      <c r="F87" s="14">
        <v>0.71597222222222223</v>
      </c>
      <c r="G87" t="s">
        <v>11</v>
      </c>
      <c r="H87">
        <v>49</v>
      </c>
      <c r="I87" s="2">
        <v>47</v>
      </c>
      <c r="J87" s="3">
        <v>4.99</v>
      </c>
      <c r="K87" t="b">
        <v>0</v>
      </c>
      <c r="L87">
        <f>WEEKDAY(D87,11)</f>
        <v>2</v>
      </c>
      <c r="M87" t="str">
        <f t="shared" si="4"/>
        <v>Tuesday</v>
      </c>
      <c r="N87" t="str">
        <f t="shared" si="5"/>
        <v>Weekday</v>
      </c>
      <c r="O87" t="str">
        <f t="shared" si="7"/>
        <v>Order&gt;35</v>
      </c>
      <c r="P87" t="str">
        <f>VLOOKUP(F87,$T$11:$V$13,3,TRUE)</f>
        <v>03:00 PM - 06:00 PM</v>
      </c>
    </row>
    <row r="88" spans="1:16" x14ac:dyDescent="0.25">
      <c r="A88">
        <v>1</v>
      </c>
      <c r="B88">
        <v>1</v>
      </c>
      <c r="C88" t="s">
        <v>99</v>
      </c>
      <c r="D88" s="1">
        <v>43921</v>
      </c>
      <c r="E88" s="1" t="str">
        <f t="shared" si="6"/>
        <v>31-Mar</v>
      </c>
      <c r="F88" s="14">
        <v>0.71666666666666667</v>
      </c>
      <c r="G88" t="s">
        <v>31</v>
      </c>
      <c r="H88" t="s">
        <v>32</v>
      </c>
      <c r="I88" s="2">
        <v>25</v>
      </c>
      <c r="J88" s="3">
        <v>4.99</v>
      </c>
      <c r="K88" t="b">
        <v>0</v>
      </c>
      <c r="L88">
        <f>WEEKDAY(D88,11)</f>
        <v>2</v>
      </c>
      <c r="M88" t="str">
        <f t="shared" si="4"/>
        <v>Tuesday</v>
      </c>
      <c r="N88" t="str">
        <f t="shared" si="5"/>
        <v>Weekday</v>
      </c>
      <c r="O88" t="str">
        <f t="shared" si="7"/>
        <v>Order&lt;=35</v>
      </c>
      <c r="P88" t="str">
        <f>VLOOKUP(F88,$T$11:$V$13,3,TRUE)</f>
        <v>03:00 PM - 06:00 PM</v>
      </c>
    </row>
    <row r="89" spans="1:16" x14ac:dyDescent="0.25">
      <c r="A89">
        <v>1</v>
      </c>
      <c r="B89">
        <v>1</v>
      </c>
      <c r="C89" t="s">
        <v>100</v>
      </c>
      <c r="D89" s="1">
        <v>43921</v>
      </c>
      <c r="E89" s="1" t="str">
        <f t="shared" si="6"/>
        <v>31-Mar</v>
      </c>
      <c r="F89" s="14">
        <v>0.71666666666666667</v>
      </c>
      <c r="G89" t="s">
        <v>11</v>
      </c>
      <c r="H89">
        <v>55</v>
      </c>
      <c r="I89" s="2">
        <v>27</v>
      </c>
      <c r="J89" s="3">
        <v>4.99</v>
      </c>
      <c r="K89" t="b">
        <v>0</v>
      </c>
      <c r="L89">
        <f>WEEKDAY(D89,11)</f>
        <v>2</v>
      </c>
      <c r="M89" t="str">
        <f t="shared" si="4"/>
        <v>Tuesday</v>
      </c>
      <c r="N89" t="str">
        <f t="shared" si="5"/>
        <v>Weekday</v>
      </c>
      <c r="O89" t="str">
        <f t="shared" si="7"/>
        <v>Order&lt;=35</v>
      </c>
      <c r="P89" t="str">
        <f>VLOOKUP(F89,$T$11:$V$13,3,TRUE)</f>
        <v>03:00 PM - 06:00 PM</v>
      </c>
    </row>
    <row r="90" spans="1:16" x14ac:dyDescent="0.25">
      <c r="A90">
        <v>1</v>
      </c>
      <c r="B90">
        <v>1</v>
      </c>
      <c r="C90" t="s">
        <v>101</v>
      </c>
      <c r="D90" s="1">
        <v>43921</v>
      </c>
      <c r="E90" s="1" t="str">
        <f t="shared" si="6"/>
        <v>31-Mar</v>
      </c>
      <c r="F90" s="14">
        <v>0.71805555555555556</v>
      </c>
      <c r="G90" t="s">
        <v>11</v>
      </c>
      <c r="H90">
        <v>52</v>
      </c>
      <c r="I90" s="2">
        <v>35</v>
      </c>
      <c r="J90" s="3">
        <v>4.99</v>
      </c>
      <c r="K90" t="b">
        <v>0</v>
      </c>
      <c r="L90">
        <f>WEEKDAY(D90,11)</f>
        <v>2</v>
      </c>
      <c r="M90" t="str">
        <f t="shared" si="4"/>
        <v>Tuesday</v>
      </c>
      <c r="N90" t="str">
        <f t="shared" si="5"/>
        <v>Weekday</v>
      </c>
      <c r="O90" t="str">
        <f t="shared" si="7"/>
        <v>Order&lt;=35</v>
      </c>
      <c r="P90" t="str">
        <f>VLOOKUP(F90,$T$11:$V$13,3,TRUE)</f>
        <v>03:00 PM - 06:00 PM</v>
      </c>
    </row>
    <row r="91" spans="1:16" x14ac:dyDescent="0.25">
      <c r="A91">
        <v>1</v>
      </c>
      <c r="B91">
        <v>1</v>
      </c>
      <c r="C91" t="s">
        <v>102</v>
      </c>
      <c r="D91" s="1">
        <v>43921</v>
      </c>
      <c r="E91" s="1" t="str">
        <f t="shared" si="6"/>
        <v>31-Mar</v>
      </c>
      <c r="F91" s="14">
        <v>0.72013888888888899</v>
      </c>
      <c r="G91" t="s">
        <v>11</v>
      </c>
      <c r="H91">
        <v>52</v>
      </c>
      <c r="I91" s="2">
        <v>36</v>
      </c>
      <c r="J91" s="3">
        <v>4.99</v>
      </c>
      <c r="K91" t="b">
        <v>0</v>
      </c>
      <c r="L91">
        <f>WEEKDAY(D91,11)</f>
        <v>2</v>
      </c>
      <c r="M91" t="str">
        <f t="shared" si="4"/>
        <v>Tuesday</v>
      </c>
      <c r="N91" t="str">
        <f t="shared" si="5"/>
        <v>Weekday</v>
      </c>
      <c r="O91" t="str">
        <f t="shared" si="7"/>
        <v>Order&gt;35</v>
      </c>
      <c r="P91" t="str">
        <f>VLOOKUP(F91,$T$11:$V$13,3,TRUE)</f>
        <v>03:00 PM - 06:00 PM</v>
      </c>
    </row>
    <row r="92" spans="1:16" x14ac:dyDescent="0.25">
      <c r="A92">
        <v>1</v>
      </c>
      <c r="B92">
        <v>1</v>
      </c>
      <c r="C92" t="s">
        <v>103</v>
      </c>
      <c r="D92" s="1">
        <v>43921</v>
      </c>
      <c r="E92" s="1" t="str">
        <f t="shared" si="6"/>
        <v>31-Mar</v>
      </c>
      <c r="F92" s="14">
        <v>0.72152777777777777</v>
      </c>
      <c r="G92" t="s">
        <v>11</v>
      </c>
      <c r="H92">
        <v>51</v>
      </c>
      <c r="I92" s="2">
        <v>33</v>
      </c>
      <c r="J92" s="3">
        <v>4.99</v>
      </c>
      <c r="K92" t="b">
        <v>0</v>
      </c>
      <c r="L92">
        <f>WEEKDAY(D92,11)</f>
        <v>2</v>
      </c>
      <c r="M92" t="str">
        <f t="shared" si="4"/>
        <v>Tuesday</v>
      </c>
      <c r="N92" t="str">
        <f t="shared" si="5"/>
        <v>Weekday</v>
      </c>
      <c r="O92" t="str">
        <f t="shared" si="7"/>
        <v>Order&lt;=35</v>
      </c>
      <c r="P92" t="str">
        <f>VLOOKUP(F92,$T$11:$V$13,3,TRUE)</f>
        <v>03:00 PM - 06:00 PM</v>
      </c>
    </row>
    <row r="93" spans="1:16" x14ac:dyDescent="0.25">
      <c r="A93">
        <v>1</v>
      </c>
      <c r="B93">
        <v>1</v>
      </c>
      <c r="C93" t="s">
        <v>104</v>
      </c>
      <c r="D93" s="1">
        <v>43921</v>
      </c>
      <c r="E93" s="1" t="str">
        <f t="shared" si="6"/>
        <v>31-Mar</v>
      </c>
      <c r="F93" s="14">
        <v>0.72152777777777777</v>
      </c>
      <c r="G93" t="s">
        <v>11</v>
      </c>
      <c r="H93">
        <v>51</v>
      </c>
      <c r="I93" s="2">
        <v>41</v>
      </c>
      <c r="J93" s="3">
        <v>4.99</v>
      </c>
      <c r="K93" t="b">
        <v>0</v>
      </c>
      <c r="L93">
        <f>WEEKDAY(D93,11)</f>
        <v>2</v>
      </c>
      <c r="M93" t="str">
        <f t="shared" si="4"/>
        <v>Tuesday</v>
      </c>
      <c r="N93" t="str">
        <f t="shared" si="5"/>
        <v>Weekday</v>
      </c>
      <c r="O93" t="str">
        <f t="shared" si="7"/>
        <v>Order&gt;35</v>
      </c>
      <c r="P93" t="str">
        <f>VLOOKUP(F93,$T$11:$V$13,3,TRUE)</f>
        <v>03:00 PM - 06:00 PM</v>
      </c>
    </row>
    <row r="94" spans="1:16" x14ac:dyDescent="0.25">
      <c r="A94">
        <v>1</v>
      </c>
      <c r="B94">
        <v>1</v>
      </c>
      <c r="C94" t="s">
        <v>105</v>
      </c>
      <c r="D94" s="1">
        <v>43921</v>
      </c>
      <c r="E94" s="1" t="str">
        <f t="shared" si="6"/>
        <v>31-Mar</v>
      </c>
      <c r="F94" s="14">
        <v>0.72152777777777777</v>
      </c>
      <c r="G94" t="s">
        <v>11</v>
      </c>
      <c r="H94">
        <v>58</v>
      </c>
      <c r="I94" s="2">
        <v>81</v>
      </c>
      <c r="J94" s="3">
        <v>4.99</v>
      </c>
      <c r="K94" t="b">
        <v>0</v>
      </c>
      <c r="L94">
        <f>WEEKDAY(D94,11)</f>
        <v>2</v>
      </c>
      <c r="M94" t="str">
        <f t="shared" si="4"/>
        <v>Tuesday</v>
      </c>
      <c r="N94" t="str">
        <f t="shared" si="5"/>
        <v>Weekday</v>
      </c>
      <c r="O94" t="str">
        <f t="shared" si="7"/>
        <v>Order&gt;35</v>
      </c>
      <c r="P94" t="str">
        <f>VLOOKUP(F94,$T$11:$V$13,3,TRUE)</f>
        <v>03:00 PM - 06:00 PM</v>
      </c>
    </row>
    <row r="95" spans="1:16" x14ac:dyDescent="0.25">
      <c r="A95">
        <v>1</v>
      </c>
      <c r="B95">
        <v>1</v>
      </c>
      <c r="C95" t="s">
        <v>106</v>
      </c>
      <c r="D95" s="1">
        <v>43921</v>
      </c>
      <c r="E95" s="1" t="str">
        <f t="shared" si="6"/>
        <v>31-Mar</v>
      </c>
      <c r="F95" s="14">
        <v>0.72291666666666676</v>
      </c>
      <c r="G95" t="s">
        <v>11</v>
      </c>
      <c r="H95">
        <v>54</v>
      </c>
      <c r="I95" s="2">
        <v>26</v>
      </c>
      <c r="J95" s="3">
        <v>4.99</v>
      </c>
      <c r="K95" t="b">
        <v>0</v>
      </c>
      <c r="L95">
        <f>WEEKDAY(D95,11)</f>
        <v>2</v>
      </c>
      <c r="M95" t="str">
        <f t="shared" si="4"/>
        <v>Tuesday</v>
      </c>
      <c r="N95" t="str">
        <f t="shared" si="5"/>
        <v>Weekday</v>
      </c>
      <c r="O95" t="str">
        <f t="shared" si="7"/>
        <v>Order&lt;=35</v>
      </c>
      <c r="P95" t="str">
        <f>VLOOKUP(F95,$T$11:$V$13,3,TRUE)</f>
        <v>03:00 PM - 06:00 PM</v>
      </c>
    </row>
    <row r="96" spans="1:16" x14ac:dyDescent="0.25">
      <c r="A96">
        <v>1</v>
      </c>
      <c r="B96">
        <v>1</v>
      </c>
      <c r="C96" t="s">
        <v>107</v>
      </c>
      <c r="D96" s="1">
        <v>43921</v>
      </c>
      <c r="E96" s="1" t="str">
        <f t="shared" si="6"/>
        <v>31-Mar</v>
      </c>
      <c r="F96" s="14">
        <v>0.72569444444444453</v>
      </c>
      <c r="G96" t="s">
        <v>11</v>
      </c>
      <c r="H96">
        <v>68</v>
      </c>
      <c r="I96" s="2">
        <v>112</v>
      </c>
      <c r="J96" s="3">
        <v>4.99</v>
      </c>
      <c r="K96" t="b">
        <v>0</v>
      </c>
      <c r="L96">
        <f>WEEKDAY(D96,11)</f>
        <v>2</v>
      </c>
      <c r="M96" t="str">
        <f t="shared" si="4"/>
        <v>Tuesday</v>
      </c>
      <c r="N96" t="str">
        <f t="shared" si="5"/>
        <v>Weekday</v>
      </c>
      <c r="O96" t="str">
        <f t="shared" si="7"/>
        <v>Order&gt;35</v>
      </c>
      <c r="P96" t="str">
        <f>VLOOKUP(F96,$T$11:$V$13,3,TRUE)</f>
        <v>03:00 PM - 06:00 PM</v>
      </c>
    </row>
    <row r="97" spans="1:16" x14ac:dyDescent="0.25">
      <c r="A97">
        <v>1</v>
      </c>
      <c r="B97">
        <v>1</v>
      </c>
      <c r="C97" t="s">
        <v>108</v>
      </c>
      <c r="D97" s="1">
        <v>43921</v>
      </c>
      <c r="E97" s="1" t="str">
        <f t="shared" si="6"/>
        <v>31-Mar</v>
      </c>
      <c r="F97" s="14">
        <v>0.7319444444444444</v>
      </c>
      <c r="G97" t="s">
        <v>31</v>
      </c>
      <c r="H97" t="s">
        <v>32</v>
      </c>
      <c r="I97" s="2">
        <v>21</v>
      </c>
      <c r="J97" s="3">
        <v>4.99</v>
      </c>
      <c r="K97" t="b">
        <v>0</v>
      </c>
      <c r="L97">
        <f>WEEKDAY(D97,11)</f>
        <v>2</v>
      </c>
      <c r="M97" t="str">
        <f t="shared" si="4"/>
        <v>Tuesday</v>
      </c>
      <c r="N97" t="str">
        <f t="shared" si="5"/>
        <v>Weekday</v>
      </c>
      <c r="O97" t="str">
        <f t="shared" si="7"/>
        <v>Order&lt;=35</v>
      </c>
      <c r="P97" t="str">
        <f>VLOOKUP(F97,$T$11:$V$13,3,TRUE)</f>
        <v>03:00 PM - 06:00 PM</v>
      </c>
    </row>
    <row r="98" spans="1:16" x14ac:dyDescent="0.25">
      <c r="A98">
        <v>1</v>
      </c>
      <c r="B98">
        <v>1</v>
      </c>
      <c r="C98" t="s">
        <v>109</v>
      </c>
      <c r="D98" s="1">
        <v>43921</v>
      </c>
      <c r="E98" s="1" t="str">
        <f t="shared" si="6"/>
        <v>31-Mar</v>
      </c>
      <c r="F98" s="14">
        <v>0.73541666666666661</v>
      </c>
      <c r="G98" t="s">
        <v>11</v>
      </c>
      <c r="H98">
        <v>50</v>
      </c>
      <c r="I98" s="2">
        <v>30</v>
      </c>
      <c r="J98" s="3">
        <v>4.99</v>
      </c>
      <c r="K98" t="b">
        <v>0</v>
      </c>
      <c r="L98">
        <f>WEEKDAY(D98,11)</f>
        <v>2</v>
      </c>
      <c r="M98" t="str">
        <f t="shared" si="4"/>
        <v>Tuesday</v>
      </c>
      <c r="N98" t="str">
        <f t="shared" si="5"/>
        <v>Weekday</v>
      </c>
      <c r="O98" t="str">
        <f t="shared" si="7"/>
        <v>Order&lt;=35</v>
      </c>
      <c r="P98" t="str">
        <f>VLOOKUP(F98,$T$11:$V$13,3,TRUE)</f>
        <v>03:00 PM - 06:00 PM</v>
      </c>
    </row>
    <row r="99" spans="1:16" x14ac:dyDescent="0.25">
      <c r="A99">
        <v>1</v>
      </c>
      <c r="B99">
        <v>1</v>
      </c>
      <c r="C99" t="s">
        <v>110</v>
      </c>
      <c r="D99" s="1">
        <v>43921</v>
      </c>
      <c r="E99" s="1" t="str">
        <f t="shared" si="6"/>
        <v>31-Mar</v>
      </c>
      <c r="F99" s="14">
        <v>0.73611111111111116</v>
      </c>
      <c r="G99" t="s">
        <v>11</v>
      </c>
      <c r="H99">
        <v>54</v>
      </c>
      <c r="I99" s="2">
        <v>41</v>
      </c>
      <c r="J99" s="3">
        <v>4.99</v>
      </c>
      <c r="K99" t="b">
        <v>0</v>
      </c>
      <c r="L99">
        <f>WEEKDAY(D99,11)</f>
        <v>2</v>
      </c>
      <c r="M99" t="str">
        <f t="shared" si="4"/>
        <v>Tuesday</v>
      </c>
      <c r="N99" t="str">
        <f t="shared" si="5"/>
        <v>Weekday</v>
      </c>
      <c r="O99" t="str">
        <f t="shared" si="7"/>
        <v>Order&gt;35</v>
      </c>
      <c r="P99" t="str">
        <f>VLOOKUP(F99,$T$11:$V$13,3,TRUE)</f>
        <v>03:00 PM - 06:00 PM</v>
      </c>
    </row>
    <row r="100" spans="1:16" x14ac:dyDescent="0.25">
      <c r="A100">
        <v>1</v>
      </c>
      <c r="B100">
        <v>1</v>
      </c>
      <c r="C100" t="s">
        <v>111</v>
      </c>
      <c r="D100" s="1">
        <v>43921</v>
      </c>
      <c r="E100" s="1" t="str">
        <f t="shared" si="6"/>
        <v>31-Mar</v>
      </c>
      <c r="F100" s="14">
        <v>0.73749999999999993</v>
      </c>
      <c r="G100" t="s">
        <v>11</v>
      </c>
      <c r="H100">
        <v>63</v>
      </c>
      <c r="I100" s="2">
        <v>226</v>
      </c>
      <c r="J100" s="3">
        <v>4.99</v>
      </c>
      <c r="K100" t="b">
        <v>0</v>
      </c>
      <c r="L100">
        <f>WEEKDAY(D100,11)</f>
        <v>2</v>
      </c>
      <c r="M100" t="str">
        <f t="shared" si="4"/>
        <v>Tuesday</v>
      </c>
      <c r="N100" t="str">
        <f t="shared" si="5"/>
        <v>Weekday</v>
      </c>
      <c r="O100" t="str">
        <f t="shared" si="7"/>
        <v>Order&gt;35</v>
      </c>
      <c r="P100" t="str">
        <f>VLOOKUP(F100,$T$11:$V$13,3,TRUE)</f>
        <v>03:00 PM - 06:00 PM</v>
      </c>
    </row>
    <row r="101" spans="1:16" x14ac:dyDescent="0.25">
      <c r="A101">
        <v>1</v>
      </c>
      <c r="B101">
        <v>1</v>
      </c>
      <c r="C101" t="s">
        <v>112</v>
      </c>
      <c r="D101" s="1">
        <v>43921</v>
      </c>
      <c r="E101" s="1" t="str">
        <f t="shared" si="6"/>
        <v>31-Mar</v>
      </c>
      <c r="F101" s="14">
        <v>0.73888888888888893</v>
      </c>
      <c r="G101" t="s">
        <v>11</v>
      </c>
      <c r="H101">
        <v>52</v>
      </c>
      <c r="I101" s="2">
        <v>30</v>
      </c>
      <c r="J101" s="3">
        <v>4.99</v>
      </c>
      <c r="K101" t="b">
        <v>0</v>
      </c>
      <c r="L101">
        <f>WEEKDAY(D101,11)</f>
        <v>2</v>
      </c>
      <c r="M101" t="str">
        <f t="shared" si="4"/>
        <v>Tuesday</v>
      </c>
      <c r="N101" t="str">
        <f t="shared" si="5"/>
        <v>Weekday</v>
      </c>
      <c r="O101" t="str">
        <f t="shared" si="7"/>
        <v>Order&lt;=35</v>
      </c>
      <c r="P101" t="str">
        <f>VLOOKUP(F101,$T$11:$V$13,3,TRUE)</f>
        <v>03:00 PM - 06:00 PM</v>
      </c>
    </row>
    <row r="102" spans="1:16" x14ac:dyDescent="0.25">
      <c r="A102">
        <v>1</v>
      </c>
      <c r="B102">
        <v>1</v>
      </c>
      <c r="C102" t="s">
        <v>113</v>
      </c>
      <c r="D102" s="1">
        <v>43921</v>
      </c>
      <c r="E102" s="1" t="str">
        <f t="shared" si="6"/>
        <v>31-Mar</v>
      </c>
      <c r="F102" s="14">
        <v>0.73888888888888893</v>
      </c>
      <c r="G102" t="s">
        <v>11</v>
      </c>
      <c r="H102">
        <v>62</v>
      </c>
      <c r="I102" s="2">
        <v>31</v>
      </c>
      <c r="J102" s="3">
        <v>4.99</v>
      </c>
      <c r="K102" t="b">
        <v>0</v>
      </c>
      <c r="L102">
        <f>WEEKDAY(D102,11)</f>
        <v>2</v>
      </c>
      <c r="M102" t="str">
        <f t="shared" si="4"/>
        <v>Tuesday</v>
      </c>
      <c r="N102" t="str">
        <f t="shared" si="5"/>
        <v>Weekday</v>
      </c>
      <c r="O102" t="str">
        <f t="shared" si="7"/>
        <v>Order&lt;=35</v>
      </c>
      <c r="P102" t="str">
        <f>VLOOKUP(F102,$T$11:$V$13,3,TRUE)</f>
        <v>03:00 PM - 06:00 PM</v>
      </c>
    </row>
    <row r="103" spans="1:16" x14ac:dyDescent="0.25">
      <c r="A103">
        <v>1</v>
      </c>
      <c r="B103">
        <v>1</v>
      </c>
      <c r="C103" t="s">
        <v>114</v>
      </c>
      <c r="D103" s="1">
        <v>43921</v>
      </c>
      <c r="E103" s="1" t="str">
        <f t="shared" si="6"/>
        <v>31-Mar</v>
      </c>
      <c r="F103" s="14">
        <v>0.73958333333333337</v>
      </c>
      <c r="G103" t="s">
        <v>11</v>
      </c>
      <c r="H103">
        <v>51</v>
      </c>
      <c r="I103" s="2">
        <v>161</v>
      </c>
      <c r="J103" s="3">
        <v>4.99</v>
      </c>
      <c r="K103" t="b">
        <v>1</v>
      </c>
      <c r="L103">
        <f>WEEKDAY(D103,11)</f>
        <v>2</v>
      </c>
      <c r="M103" t="str">
        <f t="shared" si="4"/>
        <v>Tuesday</v>
      </c>
      <c r="N103" t="str">
        <f t="shared" si="5"/>
        <v>Weekday</v>
      </c>
      <c r="O103" t="str">
        <f t="shared" si="7"/>
        <v>Order&gt;35</v>
      </c>
      <c r="P103" t="str">
        <f>VLOOKUP(F103,$T$11:$V$13,3,TRUE)</f>
        <v>03:00 PM - 06:00 PM</v>
      </c>
    </row>
    <row r="104" spans="1:16" x14ac:dyDescent="0.25">
      <c r="A104">
        <v>1</v>
      </c>
      <c r="B104">
        <v>1</v>
      </c>
      <c r="C104" t="s">
        <v>115</v>
      </c>
      <c r="D104" s="1">
        <v>43921</v>
      </c>
      <c r="E104" s="1" t="str">
        <f t="shared" si="6"/>
        <v>31-Mar</v>
      </c>
      <c r="F104" s="14">
        <v>0.74375000000000002</v>
      </c>
      <c r="G104" t="s">
        <v>11</v>
      </c>
      <c r="H104">
        <v>47</v>
      </c>
      <c r="I104" s="2">
        <v>241</v>
      </c>
      <c r="J104" s="3">
        <v>4.99</v>
      </c>
      <c r="K104" t="b">
        <v>0</v>
      </c>
      <c r="L104">
        <f>WEEKDAY(D104,11)</f>
        <v>2</v>
      </c>
      <c r="M104" t="str">
        <f t="shared" si="4"/>
        <v>Tuesday</v>
      </c>
      <c r="N104" t="str">
        <f t="shared" si="5"/>
        <v>Weekday</v>
      </c>
      <c r="O104" t="str">
        <f t="shared" si="7"/>
        <v>Order&gt;35</v>
      </c>
      <c r="P104" t="str">
        <f>VLOOKUP(F104,$T$11:$V$13,3,TRUE)</f>
        <v>03:00 PM - 06:00 PM</v>
      </c>
    </row>
    <row r="105" spans="1:16" x14ac:dyDescent="0.25">
      <c r="A105">
        <v>1</v>
      </c>
      <c r="B105">
        <v>1</v>
      </c>
      <c r="C105" t="s">
        <v>116</v>
      </c>
      <c r="D105" s="1">
        <v>43921</v>
      </c>
      <c r="E105" s="1" t="str">
        <f t="shared" si="6"/>
        <v>31-Mar</v>
      </c>
      <c r="F105" s="14">
        <v>0.74513888888888891</v>
      </c>
      <c r="G105" t="s">
        <v>11</v>
      </c>
      <c r="H105">
        <v>43</v>
      </c>
      <c r="I105" s="2">
        <v>39</v>
      </c>
      <c r="J105" s="3">
        <v>4.99</v>
      </c>
      <c r="K105" t="b">
        <v>1</v>
      </c>
      <c r="L105">
        <f>WEEKDAY(D105,11)</f>
        <v>2</v>
      </c>
      <c r="M105" t="str">
        <f t="shared" si="4"/>
        <v>Tuesday</v>
      </c>
      <c r="N105" t="str">
        <f t="shared" si="5"/>
        <v>Weekday</v>
      </c>
      <c r="O105" t="str">
        <f t="shared" si="7"/>
        <v>Order&gt;35</v>
      </c>
      <c r="P105" t="str">
        <f>VLOOKUP(F105,$T$11:$V$13,3,TRUE)</f>
        <v>03:00 PM - 06:00 PM</v>
      </c>
    </row>
    <row r="106" spans="1:16" x14ac:dyDescent="0.25">
      <c r="A106">
        <v>1</v>
      </c>
      <c r="B106">
        <v>1</v>
      </c>
      <c r="C106" t="s">
        <v>117</v>
      </c>
      <c r="D106" s="1">
        <v>43921</v>
      </c>
      <c r="E106" s="1" t="str">
        <f t="shared" si="6"/>
        <v>31-Mar</v>
      </c>
      <c r="F106" s="14">
        <v>0.74583333333333324</v>
      </c>
      <c r="G106" t="s">
        <v>11</v>
      </c>
      <c r="H106">
        <v>66</v>
      </c>
      <c r="I106" s="2">
        <v>105</v>
      </c>
      <c r="J106" s="3">
        <v>4.99</v>
      </c>
      <c r="K106" t="b">
        <v>0</v>
      </c>
      <c r="L106">
        <f>WEEKDAY(D106,11)</f>
        <v>2</v>
      </c>
      <c r="M106" t="str">
        <f t="shared" si="4"/>
        <v>Tuesday</v>
      </c>
      <c r="N106" t="str">
        <f t="shared" si="5"/>
        <v>Weekday</v>
      </c>
      <c r="O106" t="str">
        <f t="shared" si="7"/>
        <v>Order&gt;35</v>
      </c>
      <c r="P106" t="str">
        <f>VLOOKUP(F106,$T$11:$V$13,3,TRUE)</f>
        <v>03:00 PM - 06:00 PM</v>
      </c>
    </row>
    <row r="107" spans="1:16" x14ac:dyDescent="0.25">
      <c r="A107">
        <v>1</v>
      </c>
      <c r="B107">
        <v>1</v>
      </c>
      <c r="C107" t="s">
        <v>118</v>
      </c>
      <c r="D107" s="1">
        <v>43921</v>
      </c>
      <c r="E107" s="1" t="str">
        <f t="shared" si="6"/>
        <v>31-Mar</v>
      </c>
      <c r="F107" s="14">
        <v>0.74652777777777779</v>
      </c>
      <c r="G107" t="s">
        <v>11</v>
      </c>
      <c r="H107">
        <v>50</v>
      </c>
      <c r="I107" s="2">
        <v>51</v>
      </c>
      <c r="J107" s="3">
        <v>4.99</v>
      </c>
      <c r="K107" t="b">
        <v>0</v>
      </c>
      <c r="L107">
        <f>WEEKDAY(D107,11)</f>
        <v>2</v>
      </c>
      <c r="M107" t="str">
        <f t="shared" si="4"/>
        <v>Tuesday</v>
      </c>
      <c r="N107" t="str">
        <f t="shared" si="5"/>
        <v>Weekday</v>
      </c>
      <c r="O107" t="str">
        <f t="shared" si="7"/>
        <v>Order&gt;35</v>
      </c>
      <c r="P107" t="str">
        <f>VLOOKUP(F107,$T$11:$V$13,3,TRUE)</f>
        <v>03:00 PM - 06:00 PM</v>
      </c>
    </row>
    <row r="108" spans="1:16" x14ac:dyDescent="0.25">
      <c r="A108">
        <v>1</v>
      </c>
      <c r="B108">
        <v>1</v>
      </c>
      <c r="C108" t="s">
        <v>119</v>
      </c>
      <c r="D108" s="1">
        <v>43921</v>
      </c>
      <c r="E108" s="1" t="str">
        <f t="shared" si="6"/>
        <v>31-Mar</v>
      </c>
      <c r="F108" s="14">
        <v>0.74652777777777779</v>
      </c>
      <c r="G108" t="s">
        <v>11</v>
      </c>
      <c r="H108">
        <v>61</v>
      </c>
      <c r="I108" s="2">
        <v>94</v>
      </c>
      <c r="J108" s="3">
        <v>4.99</v>
      </c>
      <c r="K108" t="b">
        <v>0</v>
      </c>
      <c r="L108">
        <f>WEEKDAY(D108,11)</f>
        <v>2</v>
      </c>
      <c r="M108" t="str">
        <f t="shared" si="4"/>
        <v>Tuesday</v>
      </c>
      <c r="N108" t="str">
        <f t="shared" si="5"/>
        <v>Weekday</v>
      </c>
      <c r="O108" t="str">
        <f t="shared" si="7"/>
        <v>Order&gt;35</v>
      </c>
      <c r="P108" t="str">
        <f>VLOOKUP(F108,$T$11:$V$13,3,TRUE)</f>
        <v>03:00 PM - 06:00 PM</v>
      </c>
    </row>
    <row r="109" spans="1:16" x14ac:dyDescent="0.25">
      <c r="A109">
        <v>1</v>
      </c>
      <c r="B109">
        <v>1</v>
      </c>
      <c r="C109" t="s">
        <v>120</v>
      </c>
      <c r="D109" s="1">
        <v>43921</v>
      </c>
      <c r="E109" s="1" t="str">
        <f t="shared" si="6"/>
        <v>31-Mar</v>
      </c>
      <c r="F109" s="14">
        <v>0.74722222222222223</v>
      </c>
      <c r="G109" t="s">
        <v>11</v>
      </c>
      <c r="H109">
        <v>63</v>
      </c>
      <c r="I109" s="2">
        <v>85</v>
      </c>
      <c r="J109" s="3">
        <v>4.99</v>
      </c>
      <c r="K109" t="b">
        <v>0</v>
      </c>
      <c r="L109">
        <f>WEEKDAY(D109,11)</f>
        <v>2</v>
      </c>
      <c r="M109" t="str">
        <f t="shared" si="4"/>
        <v>Tuesday</v>
      </c>
      <c r="N109" t="str">
        <f t="shared" si="5"/>
        <v>Weekday</v>
      </c>
      <c r="O109" t="str">
        <f t="shared" si="7"/>
        <v>Order&gt;35</v>
      </c>
      <c r="P109" t="str">
        <f>VLOOKUP(F109,$T$11:$V$13,3,TRUE)</f>
        <v>03:00 PM - 06:00 PM</v>
      </c>
    </row>
    <row r="110" spans="1:16" x14ac:dyDescent="0.25">
      <c r="A110">
        <v>1</v>
      </c>
      <c r="B110">
        <v>1</v>
      </c>
      <c r="C110" t="s">
        <v>121</v>
      </c>
      <c r="D110" s="1">
        <v>43921</v>
      </c>
      <c r="E110" s="1" t="str">
        <f t="shared" si="6"/>
        <v>31-Mar</v>
      </c>
      <c r="F110" s="14">
        <v>0.74861111111111101</v>
      </c>
      <c r="G110" t="s">
        <v>11</v>
      </c>
      <c r="H110">
        <v>49</v>
      </c>
      <c r="I110" s="2">
        <v>67</v>
      </c>
      <c r="J110" s="3">
        <v>4.99</v>
      </c>
      <c r="K110" t="b">
        <v>0</v>
      </c>
      <c r="L110">
        <f>WEEKDAY(D110,11)</f>
        <v>2</v>
      </c>
      <c r="M110" t="str">
        <f t="shared" si="4"/>
        <v>Tuesday</v>
      </c>
      <c r="N110" t="str">
        <f t="shared" si="5"/>
        <v>Weekday</v>
      </c>
      <c r="O110" t="str">
        <f t="shared" si="7"/>
        <v>Order&gt;35</v>
      </c>
      <c r="P110" t="str">
        <f>VLOOKUP(F110,$T$11:$V$13,3,TRUE)</f>
        <v>03:00 PM - 06:00 PM</v>
      </c>
    </row>
    <row r="111" spans="1:16" x14ac:dyDescent="0.25">
      <c r="A111">
        <v>1</v>
      </c>
      <c r="B111">
        <v>1</v>
      </c>
      <c r="C111" t="s">
        <v>122</v>
      </c>
      <c r="D111" s="1">
        <v>43921</v>
      </c>
      <c r="E111" s="1" t="str">
        <f t="shared" si="6"/>
        <v>31-Mar</v>
      </c>
      <c r="F111" s="14">
        <v>0.74930555555555556</v>
      </c>
      <c r="G111" t="s">
        <v>11</v>
      </c>
      <c r="H111">
        <v>50</v>
      </c>
      <c r="I111" s="2">
        <v>61</v>
      </c>
      <c r="J111" s="3">
        <v>4.99</v>
      </c>
      <c r="K111" t="b">
        <v>0</v>
      </c>
      <c r="L111">
        <f>WEEKDAY(D111,11)</f>
        <v>2</v>
      </c>
      <c r="M111" t="str">
        <f t="shared" si="4"/>
        <v>Tuesday</v>
      </c>
      <c r="N111" t="str">
        <f t="shared" si="5"/>
        <v>Weekday</v>
      </c>
      <c r="O111" t="str">
        <f t="shared" si="7"/>
        <v>Order&gt;35</v>
      </c>
      <c r="P111" t="str">
        <f>VLOOKUP(F111,$T$11:$V$13,3,TRUE)</f>
        <v>03:00 PM - 06:00 PM</v>
      </c>
    </row>
    <row r="112" spans="1:16" x14ac:dyDescent="0.25">
      <c r="A112">
        <v>1</v>
      </c>
      <c r="B112">
        <v>1</v>
      </c>
      <c r="C112" t="s">
        <v>123</v>
      </c>
      <c r="D112" s="1">
        <v>43921</v>
      </c>
      <c r="E112" s="1" t="str">
        <f t="shared" si="6"/>
        <v>31-Mar</v>
      </c>
      <c r="F112" s="14">
        <v>0.75555555555555554</v>
      </c>
      <c r="G112" t="s">
        <v>11</v>
      </c>
      <c r="H112">
        <v>59</v>
      </c>
      <c r="I112" s="2">
        <v>82</v>
      </c>
      <c r="J112" s="3">
        <v>4.99</v>
      </c>
      <c r="K112" t="b">
        <v>0</v>
      </c>
      <c r="L112">
        <f>WEEKDAY(D112,11)</f>
        <v>2</v>
      </c>
      <c r="M112" t="str">
        <f t="shared" si="4"/>
        <v>Tuesday</v>
      </c>
      <c r="N112" t="str">
        <f t="shared" si="5"/>
        <v>Weekday</v>
      </c>
      <c r="O112" t="str">
        <f t="shared" si="7"/>
        <v>Order&gt;35</v>
      </c>
      <c r="P112" t="str">
        <f>VLOOKUP(F112,$T$11:$V$13,3,TRUE)</f>
        <v>06:00 PM - 09:00 PM</v>
      </c>
    </row>
    <row r="113" spans="1:16" x14ac:dyDescent="0.25">
      <c r="A113">
        <v>1</v>
      </c>
      <c r="B113">
        <v>1</v>
      </c>
      <c r="C113" t="s">
        <v>124</v>
      </c>
      <c r="D113" s="1">
        <v>43921</v>
      </c>
      <c r="E113" s="1" t="str">
        <f t="shared" si="6"/>
        <v>31-Mar</v>
      </c>
      <c r="F113" s="14">
        <v>0.75694444444444453</v>
      </c>
      <c r="G113" t="s">
        <v>11</v>
      </c>
      <c r="H113">
        <v>57</v>
      </c>
      <c r="I113" s="2">
        <v>37</v>
      </c>
      <c r="J113" s="3">
        <v>4.99</v>
      </c>
      <c r="K113" t="b">
        <v>0</v>
      </c>
      <c r="L113">
        <f>WEEKDAY(D113,11)</f>
        <v>2</v>
      </c>
      <c r="M113" t="str">
        <f t="shared" si="4"/>
        <v>Tuesday</v>
      </c>
      <c r="N113" t="str">
        <f t="shared" si="5"/>
        <v>Weekday</v>
      </c>
      <c r="O113" t="str">
        <f t="shared" si="7"/>
        <v>Order&gt;35</v>
      </c>
      <c r="P113" t="str">
        <f>VLOOKUP(F113,$T$11:$V$13,3,TRUE)</f>
        <v>06:00 PM - 09:00 PM</v>
      </c>
    </row>
    <row r="114" spans="1:16" x14ac:dyDescent="0.25">
      <c r="A114">
        <v>1</v>
      </c>
      <c r="B114">
        <v>1</v>
      </c>
      <c r="C114" t="s">
        <v>125</v>
      </c>
      <c r="D114" s="1">
        <v>43921</v>
      </c>
      <c r="E114" s="1" t="str">
        <f t="shared" si="6"/>
        <v>31-Mar</v>
      </c>
      <c r="F114" s="14">
        <v>0.7583333333333333</v>
      </c>
      <c r="G114" t="s">
        <v>11</v>
      </c>
      <c r="H114">
        <v>72</v>
      </c>
      <c r="I114" s="2">
        <v>40</v>
      </c>
      <c r="J114" s="3">
        <v>4.99</v>
      </c>
      <c r="K114" t="b">
        <v>0</v>
      </c>
      <c r="L114">
        <f>WEEKDAY(D114,11)</f>
        <v>2</v>
      </c>
      <c r="M114" t="str">
        <f t="shared" si="4"/>
        <v>Tuesday</v>
      </c>
      <c r="N114" t="str">
        <f t="shared" si="5"/>
        <v>Weekday</v>
      </c>
      <c r="O114" t="str">
        <f t="shared" si="7"/>
        <v>Order&gt;35</v>
      </c>
      <c r="P114" t="str">
        <f>VLOOKUP(F114,$T$11:$V$13,3,TRUE)</f>
        <v>06:00 PM - 09:00 PM</v>
      </c>
    </row>
    <row r="115" spans="1:16" x14ac:dyDescent="0.25">
      <c r="A115">
        <v>1</v>
      </c>
      <c r="B115">
        <v>1</v>
      </c>
      <c r="C115" t="s">
        <v>126</v>
      </c>
      <c r="D115" s="1">
        <v>43921</v>
      </c>
      <c r="E115" s="1" t="str">
        <f t="shared" si="6"/>
        <v>31-Mar</v>
      </c>
      <c r="F115" s="14">
        <v>0.76597222222222217</v>
      </c>
      <c r="G115" t="s">
        <v>11</v>
      </c>
      <c r="H115">
        <v>38</v>
      </c>
      <c r="I115" s="2">
        <v>26</v>
      </c>
      <c r="J115" s="3">
        <v>4.99</v>
      </c>
      <c r="K115" t="b">
        <v>0</v>
      </c>
      <c r="L115">
        <f>WEEKDAY(D115,11)</f>
        <v>2</v>
      </c>
      <c r="M115" t="str">
        <f t="shared" si="4"/>
        <v>Tuesday</v>
      </c>
      <c r="N115" t="str">
        <f t="shared" si="5"/>
        <v>Weekday</v>
      </c>
      <c r="O115" t="str">
        <f t="shared" si="7"/>
        <v>Order&lt;=35</v>
      </c>
      <c r="P115" t="str">
        <f>VLOOKUP(F115,$T$11:$V$13,3,TRUE)</f>
        <v>06:00 PM - 09:00 PM</v>
      </c>
    </row>
    <row r="116" spans="1:16" x14ac:dyDescent="0.25">
      <c r="A116">
        <v>1</v>
      </c>
      <c r="B116">
        <v>1</v>
      </c>
      <c r="C116" t="s">
        <v>127</v>
      </c>
      <c r="D116" s="1">
        <v>43921</v>
      </c>
      <c r="E116" s="1" t="str">
        <f t="shared" si="6"/>
        <v>31-Mar</v>
      </c>
      <c r="F116" s="14">
        <v>0.76597222222222217</v>
      </c>
      <c r="G116" t="s">
        <v>11</v>
      </c>
      <c r="H116">
        <v>44</v>
      </c>
      <c r="I116" s="2">
        <v>56</v>
      </c>
      <c r="J116" s="3">
        <v>4.99</v>
      </c>
      <c r="K116" t="b">
        <v>0</v>
      </c>
      <c r="L116">
        <f>WEEKDAY(D116,11)</f>
        <v>2</v>
      </c>
      <c r="M116" t="str">
        <f t="shared" si="4"/>
        <v>Tuesday</v>
      </c>
      <c r="N116" t="str">
        <f t="shared" si="5"/>
        <v>Weekday</v>
      </c>
      <c r="O116" t="str">
        <f t="shared" si="7"/>
        <v>Order&gt;35</v>
      </c>
      <c r="P116" t="str">
        <f>VLOOKUP(F116,$T$11:$V$13,3,TRUE)</f>
        <v>06:00 PM - 09:00 PM</v>
      </c>
    </row>
    <row r="117" spans="1:16" x14ac:dyDescent="0.25">
      <c r="A117">
        <v>1</v>
      </c>
      <c r="B117">
        <v>1</v>
      </c>
      <c r="C117" t="s">
        <v>128</v>
      </c>
      <c r="D117" s="1">
        <v>43921</v>
      </c>
      <c r="E117" s="1" t="str">
        <f t="shared" si="6"/>
        <v>31-Mar</v>
      </c>
      <c r="F117" s="14">
        <v>0.76736111111111116</v>
      </c>
      <c r="G117" t="s">
        <v>11</v>
      </c>
      <c r="H117">
        <v>73</v>
      </c>
      <c r="I117" s="2">
        <v>39</v>
      </c>
      <c r="J117" s="3">
        <v>4.99</v>
      </c>
      <c r="K117" t="b">
        <v>0</v>
      </c>
      <c r="L117">
        <f>WEEKDAY(D117,11)</f>
        <v>2</v>
      </c>
      <c r="M117" t="str">
        <f t="shared" si="4"/>
        <v>Tuesday</v>
      </c>
      <c r="N117" t="str">
        <f t="shared" si="5"/>
        <v>Weekday</v>
      </c>
      <c r="O117" t="str">
        <f t="shared" si="7"/>
        <v>Order&gt;35</v>
      </c>
      <c r="P117" t="str">
        <f>VLOOKUP(F117,$T$11:$V$13,3,TRUE)</f>
        <v>06:00 PM - 09:00 PM</v>
      </c>
    </row>
    <row r="118" spans="1:16" x14ac:dyDescent="0.25">
      <c r="A118">
        <v>1</v>
      </c>
      <c r="B118">
        <v>1</v>
      </c>
      <c r="C118" t="s">
        <v>129</v>
      </c>
      <c r="D118" s="1">
        <v>43921</v>
      </c>
      <c r="E118" s="1" t="str">
        <f t="shared" si="6"/>
        <v>31-Mar</v>
      </c>
      <c r="F118" s="14">
        <v>0.7715277777777777</v>
      </c>
      <c r="G118" t="s">
        <v>11</v>
      </c>
      <c r="H118">
        <v>46</v>
      </c>
      <c r="I118" s="2">
        <v>132</v>
      </c>
      <c r="J118" s="3">
        <v>4.99</v>
      </c>
      <c r="K118" t="b">
        <v>0</v>
      </c>
      <c r="L118">
        <f>WEEKDAY(D118,11)</f>
        <v>2</v>
      </c>
      <c r="M118" t="str">
        <f t="shared" si="4"/>
        <v>Tuesday</v>
      </c>
      <c r="N118" t="str">
        <f t="shared" si="5"/>
        <v>Weekday</v>
      </c>
      <c r="O118" t="str">
        <f t="shared" si="7"/>
        <v>Order&gt;35</v>
      </c>
      <c r="P118" t="str">
        <f>VLOOKUP(F118,$T$11:$V$13,3,TRUE)</f>
        <v>06:00 PM - 09:00 PM</v>
      </c>
    </row>
    <row r="119" spans="1:16" x14ac:dyDescent="0.25">
      <c r="A119">
        <v>1</v>
      </c>
      <c r="B119">
        <v>1</v>
      </c>
      <c r="C119" t="s">
        <v>130</v>
      </c>
      <c r="D119" s="1">
        <v>43921</v>
      </c>
      <c r="E119" s="1" t="str">
        <f t="shared" si="6"/>
        <v>31-Mar</v>
      </c>
      <c r="F119" s="14">
        <v>0.77222222222222225</v>
      </c>
      <c r="G119" t="s">
        <v>11</v>
      </c>
      <c r="H119">
        <v>59</v>
      </c>
      <c r="I119" s="2">
        <v>74</v>
      </c>
      <c r="J119" s="3">
        <v>4.99</v>
      </c>
      <c r="K119" t="b">
        <v>0</v>
      </c>
      <c r="L119">
        <f>WEEKDAY(D119,11)</f>
        <v>2</v>
      </c>
      <c r="M119" t="str">
        <f t="shared" si="4"/>
        <v>Tuesday</v>
      </c>
      <c r="N119" t="str">
        <f t="shared" si="5"/>
        <v>Weekday</v>
      </c>
      <c r="O119" t="str">
        <f t="shared" si="7"/>
        <v>Order&gt;35</v>
      </c>
      <c r="P119" t="str">
        <f>VLOOKUP(F119,$T$11:$V$13,3,TRUE)</f>
        <v>06:00 PM - 09:00 PM</v>
      </c>
    </row>
    <row r="120" spans="1:16" x14ac:dyDescent="0.25">
      <c r="A120">
        <v>1</v>
      </c>
      <c r="B120">
        <v>1</v>
      </c>
      <c r="C120" t="s">
        <v>131</v>
      </c>
      <c r="D120" s="1">
        <v>43921</v>
      </c>
      <c r="E120" s="1" t="str">
        <f t="shared" si="6"/>
        <v>31-Mar</v>
      </c>
      <c r="F120" s="14">
        <v>0.77500000000000002</v>
      </c>
      <c r="G120" t="s">
        <v>11</v>
      </c>
      <c r="H120">
        <v>68</v>
      </c>
      <c r="I120" s="2">
        <v>112</v>
      </c>
      <c r="J120" s="3">
        <v>4.99</v>
      </c>
      <c r="K120" t="b">
        <v>1</v>
      </c>
      <c r="L120">
        <f>WEEKDAY(D120,11)</f>
        <v>2</v>
      </c>
      <c r="M120" t="str">
        <f t="shared" si="4"/>
        <v>Tuesday</v>
      </c>
      <c r="N120" t="str">
        <f t="shared" si="5"/>
        <v>Weekday</v>
      </c>
      <c r="O120" t="str">
        <f t="shared" si="7"/>
        <v>Order&gt;35</v>
      </c>
      <c r="P120" t="str">
        <f>VLOOKUP(F120,$T$11:$V$13,3,TRUE)</f>
        <v>06:00 PM - 09:00 PM</v>
      </c>
    </row>
    <row r="121" spans="1:16" x14ac:dyDescent="0.25">
      <c r="A121">
        <v>1</v>
      </c>
      <c r="B121">
        <v>1</v>
      </c>
      <c r="C121" t="s">
        <v>132</v>
      </c>
      <c r="D121" s="1">
        <v>43921</v>
      </c>
      <c r="E121" s="1" t="str">
        <f t="shared" si="6"/>
        <v>31-Mar</v>
      </c>
      <c r="F121" s="14">
        <v>0.77777777777777779</v>
      </c>
      <c r="G121" t="s">
        <v>11</v>
      </c>
      <c r="H121">
        <v>49</v>
      </c>
      <c r="I121" s="2">
        <v>46</v>
      </c>
      <c r="J121" s="3">
        <v>4.99</v>
      </c>
      <c r="K121" t="b">
        <v>0</v>
      </c>
      <c r="L121">
        <f>WEEKDAY(D121,11)</f>
        <v>2</v>
      </c>
      <c r="M121" t="str">
        <f t="shared" si="4"/>
        <v>Tuesday</v>
      </c>
      <c r="N121" t="str">
        <f t="shared" si="5"/>
        <v>Weekday</v>
      </c>
      <c r="O121" t="str">
        <f t="shared" si="7"/>
        <v>Order&gt;35</v>
      </c>
      <c r="P121" t="str">
        <f>VLOOKUP(F121,$T$11:$V$13,3,TRUE)</f>
        <v>06:00 PM - 09:00 PM</v>
      </c>
    </row>
    <row r="122" spans="1:16" x14ac:dyDescent="0.25">
      <c r="A122">
        <v>1</v>
      </c>
      <c r="B122">
        <v>1</v>
      </c>
      <c r="C122" t="s">
        <v>133</v>
      </c>
      <c r="D122" s="1">
        <v>43921</v>
      </c>
      <c r="E122" s="1" t="str">
        <f t="shared" si="6"/>
        <v>31-Mar</v>
      </c>
      <c r="F122" s="14">
        <v>0.77777777777777779</v>
      </c>
      <c r="G122" t="s">
        <v>11</v>
      </c>
      <c r="H122">
        <v>50</v>
      </c>
      <c r="I122" s="2">
        <v>131</v>
      </c>
      <c r="J122" s="3">
        <v>4.99</v>
      </c>
      <c r="K122" t="b">
        <v>0</v>
      </c>
      <c r="L122">
        <f>WEEKDAY(D122,11)</f>
        <v>2</v>
      </c>
      <c r="M122" t="str">
        <f t="shared" si="4"/>
        <v>Tuesday</v>
      </c>
      <c r="N122" t="str">
        <f t="shared" si="5"/>
        <v>Weekday</v>
      </c>
      <c r="O122" t="str">
        <f t="shared" si="7"/>
        <v>Order&gt;35</v>
      </c>
      <c r="P122" t="str">
        <f>VLOOKUP(F122,$T$11:$V$13,3,TRUE)</f>
        <v>06:00 PM - 09:00 PM</v>
      </c>
    </row>
    <row r="123" spans="1:16" x14ac:dyDescent="0.25">
      <c r="A123">
        <v>1</v>
      </c>
      <c r="B123">
        <v>1</v>
      </c>
      <c r="C123" t="s">
        <v>134</v>
      </c>
      <c r="D123" s="1">
        <v>43921</v>
      </c>
      <c r="E123" s="1" t="str">
        <f t="shared" si="6"/>
        <v>31-Mar</v>
      </c>
      <c r="F123" s="14">
        <v>0.77916666666666667</v>
      </c>
      <c r="G123" t="s">
        <v>11</v>
      </c>
      <c r="H123">
        <v>64</v>
      </c>
      <c r="I123" s="2">
        <v>60</v>
      </c>
      <c r="J123" s="3">
        <v>4.99</v>
      </c>
      <c r="K123" t="b">
        <v>0</v>
      </c>
      <c r="L123">
        <f>WEEKDAY(D123,11)</f>
        <v>2</v>
      </c>
      <c r="M123" t="str">
        <f t="shared" si="4"/>
        <v>Tuesday</v>
      </c>
      <c r="N123" t="str">
        <f t="shared" si="5"/>
        <v>Weekday</v>
      </c>
      <c r="O123" t="str">
        <f t="shared" si="7"/>
        <v>Order&gt;35</v>
      </c>
      <c r="P123" t="str">
        <f>VLOOKUP(F123,$T$11:$V$13,3,TRUE)</f>
        <v>06:00 PM - 09:00 PM</v>
      </c>
    </row>
    <row r="124" spans="1:16" x14ac:dyDescent="0.25">
      <c r="A124">
        <v>1</v>
      </c>
      <c r="B124">
        <v>1</v>
      </c>
      <c r="C124" t="s">
        <v>135</v>
      </c>
      <c r="D124" s="1">
        <v>43921</v>
      </c>
      <c r="E124" s="1" t="str">
        <f t="shared" si="6"/>
        <v>31-Mar</v>
      </c>
      <c r="F124" s="14">
        <v>0.77916666666666667</v>
      </c>
      <c r="G124" t="s">
        <v>11</v>
      </c>
      <c r="H124">
        <v>52</v>
      </c>
      <c r="I124" s="2">
        <v>115</v>
      </c>
      <c r="J124" s="3">
        <v>4.99</v>
      </c>
      <c r="K124" t="b">
        <v>0</v>
      </c>
      <c r="L124">
        <f>WEEKDAY(D124,11)</f>
        <v>2</v>
      </c>
      <c r="M124" t="str">
        <f t="shared" si="4"/>
        <v>Tuesday</v>
      </c>
      <c r="N124" t="str">
        <f t="shared" si="5"/>
        <v>Weekday</v>
      </c>
      <c r="O124" t="str">
        <f t="shared" si="7"/>
        <v>Order&gt;35</v>
      </c>
      <c r="P124" t="str">
        <f>VLOOKUP(F124,$T$11:$V$13,3,TRUE)</f>
        <v>06:00 PM - 09:00 PM</v>
      </c>
    </row>
    <row r="125" spans="1:16" x14ac:dyDescent="0.25">
      <c r="A125">
        <v>1</v>
      </c>
      <c r="B125">
        <v>1</v>
      </c>
      <c r="C125" t="s">
        <v>136</v>
      </c>
      <c r="D125" s="1">
        <v>43921</v>
      </c>
      <c r="E125" s="1" t="str">
        <f t="shared" si="6"/>
        <v>31-Mar</v>
      </c>
      <c r="F125" s="14">
        <v>0.78402777777777777</v>
      </c>
      <c r="G125" t="s">
        <v>11</v>
      </c>
      <c r="H125">
        <v>59</v>
      </c>
      <c r="I125" s="2">
        <v>45</v>
      </c>
      <c r="J125" s="3">
        <v>4.99</v>
      </c>
      <c r="K125" t="b">
        <v>0</v>
      </c>
      <c r="L125">
        <f>WEEKDAY(D125,11)</f>
        <v>2</v>
      </c>
      <c r="M125" t="str">
        <f t="shared" si="4"/>
        <v>Tuesday</v>
      </c>
      <c r="N125" t="str">
        <f t="shared" si="5"/>
        <v>Weekday</v>
      </c>
      <c r="O125" t="str">
        <f t="shared" si="7"/>
        <v>Order&gt;35</v>
      </c>
      <c r="P125" t="str">
        <f>VLOOKUP(F125,$T$11:$V$13,3,TRUE)</f>
        <v>06:00 PM - 09:00 PM</v>
      </c>
    </row>
    <row r="126" spans="1:16" x14ac:dyDescent="0.25">
      <c r="A126">
        <v>1</v>
      </c>
      <c r="B126">
        <v>1</v>
      </c>
      <c r="C126" t="s">
        <v>137</v>
      </c>
      <c r="D126" s="1">
        <v>43921</v>
      </c>
      <c r="E126" s="1" t="str">
        <f t="shared" si="6"/>
        <v>31-Mar</v>
      </c>
      <c r="F126" s="14">
        <v>0.78680555555555554</v>
      </c>
      <c r="G126" t="s">
        <v>11</v>
      </c>
      <c r="H126">
        <v>64</v>
      </c>
      <c r="I126" s="2">
        <v>54</v>
      </c>
      <c r="J126" s="3">
        <v>4.99</v>
      </c>
      <c r="K126" t="b">
        <v>1</v>
      </c>
      <c r="L126">
        <f>WEEKDAY(D126,11)</f>
        <v>2</v>
      </c>
      <c r="M126" t="str">
        <f t="shared" si="4"/>
        <v>Tuesday</v>
      </c>
      <c r="N126" t="str">
        <f t="shared" si="5"/>
        <v>Weekday</v>
      </c>
      <c r="O126" t="str">
        <f t="shared" si="7"/>
        <v>Order&gt;35</v>
      </c>
      <c r="P126" t="str">
        <f>VLOOKUP(F126,$T$11:$V$13,3,TRUE)</f>
        <v>06:00 PM - 09:00 PM</v>
      </c>
    </row>
    <row r="127" spans="1:16" x14ac:dyDescent="0.25">
      <c r="A127">
        <v>1</v>
      </c>
      <c r="B127">
        <v>1</v>
      </c>
      <c r="C127" t="s">
        <v>138</v>
      </c>
      <c r="D127" s="1">
        <v>43921</v>
      </c>
      <c r="E127" s="1" t="str">
        <f t="shared" si="6"/>
        <v>31-Mar</v>
      </c>
      <c r="F127" s="14">
        <v>0.78749999999999998</v>
      </c>
      <c r="G127" t="s">
        <v>11</v>
      </c>
      <c r="H127">
        <v>66</v>
      </c>
      <c r="I127" s="2">
        <v>209</v>
      </c>
      <c r="J127" s="3">
        <v>4.99</v>
      </c>
      <c r="K127" t="b">
        <v>0</v>
      </c>
      <c r="L127">
        <f>WEEKDAY(D127,11)</f>
        <v>2</v>
      </c>
      <c r="M127" t="str">
        <f t="shared" si="4"/>
        <v>Tuesday</v>
      </c>
      <c r="N127" t="str">
        <f t="shared" si="5"/>
        <v>Weekday</v>
      </c>
      <c r="O127" t="str">
        <f t="shared" si="7"/>
        <v>Order&gt;35</v>
      </c>
      <c r="P127" t="str">
        <f>VLOOKUP(F127,$T$11:$V$13,3,TRUE)</f>
        <v>06:00 PM - 09:00 PM</v>
      </c>
    </row>
    <row r="128" spans="1:16" x14ac:dyDescent="0.25">
      <c r="A128">
        <v>1</v>
      </c>
      <c r="B128">
        <v>1</v>
      </c>
      <c r="C128" t="s">
        <v>139</v>
      </c>
      <c r="D128" s="1">
        <v>43921</v>
      </c>
      <c r="E128" s="1" t="str">
        <f t="shared" si="6"/>
        <v>31-Mar</v>
      </c>
      <c r="F128" s="14">
        <v>0.79027777777777775</v>
      </c>
      <c r="G128" t="s">
        <v>11</v>
      </c>
      <c r="H128">
        <v>54</v>
      </c>
      <c r="I128" s="2">
        <v>88</v>
      </c>
      <c r="J128" s="3">
        <v>4.99</v>
      </c>
      <c r="K128" t="b">
        <v>0</v>
      </c>
      <c r="L128">
        <f>WEEKDAY(D128,11)</f>
        <v>2</v>
      </c>
      <c r="M128" t="str">
        <f t="shared" si="4"/>
        <v>Tuesday</v>
      </c>
      <c r="N128" t="str">
        <f t="shared" si="5"/>
        <v>Weekday</v>
      </c>
      <c r="O128" t="str">
        <f t="shared" si="7"/>
        <v>Order&gt;35</v>
      </c>
      <c r="P128" t="str">
        <f>VLOOKUP(F128,$T$11:$V$13,3,TRUE)</f>
        <v>06:00 PM - 09:00 PM</v>
      </c>
    </row>
    <row r="129" spans="1:16" x14ac:dyDescent="0.25">
      <c r="A129">
        <v>1</v>
      </c>
      <c r="B129">
        <v>1</v>
      </c>
      <c r="C129" t="s">
        <v>140</v>
      </c>
      <c r="D129" s="1">
        <v>43921</v>
      </c>
      <c r="E129" s="1" t="str">
        <f t="shared" si="6"/>
        <v>31-Mar</v>
      </c>
      <c r="F129" s="14">
        <v>0.79166666666666663</v>
      </c>
      <c r="G129" t="s">
        <v>11</v>
      </c>
      <c r="H129">
        <v>59</v>
      </c>
      <c r="I129" s="2">
        <v>47</v>
      </c>
      <c r="J129" s="3">
        <v>4.99</v>
      </c>
      <c r="K129" t="b">
        <v>1</v>
      </c>
      <c r="L129">
        <f>WEEKDAY(D129,11)</f>
        <v>2</v>
      </c>
      <c r="M129" t="str">
        <f t="shared" si="4"/>
        <v>Tuesday</v>
      </c>
      <c r="N129" t="str">
        <f t="shared" si="5"/>
        <v>Weekday</v>
      </c>
      <c r="O129" t="str">
        <f t="shared" si="7"/>
        <v>Order&gt;35</v>
      </c>
      <c r="P129" t="str">
        <f>VLOOKUP(F129,$T$11:$V$13,3,TRUE)</f>
        <v>06:00 PM - 09:00 PM</v>
      </c>
    </row>
    <row r="130" spans="1:16" x14ac:dyDescent="0.25">
      <c r="A130">
        <v>1</v>
      </c>
      <c r="B130">
        <v>1</v>
      </c>
      <c r="C130" t="s">
        <v>141</v>
      </c>
      <c r="D130" s="1">
        <v>43921</v>
      </c>
      <c r="E130" s="1" t="str">
        <f t="shared" si="6"/>
        <v>31-Mar</v>
      </c>
      <c r="F130" s="14">
        <v>0.79791666666666661</v>
      </c>
      <c r="G130" t="s">
        <v>11</v>
      </c>
      <c r="H130">
        <v>38</v>
      </c>
      <c r="I130" s="2">
        <v>26</v>
      </c>
      <c r="J130" s="3">
        <v>4.99</v>
      </c>
      <c r="K130" t="b">
        <v>0</v>
      </c>
      <c r="L130">
        <f>WEEKDAY(D130,11)</f>
        <v>2</v>
      </c>
      <c r="M130" t="str">
        <f t="shared" ref="M130:M193" si="8">VLOOKUP(L130,$S$2:$T$8,2,FALSE)</f>
        <v>Tuesday</v>
      </c>
      <c r="N130" t="str">
        <f t="shared" ref="N130:N193" si="9">VLOOKUP(L130,$S$2:$U$8,3,FALSE)</f>
        <v>Weekday</v>
      </c>
      <c r="O130" t="str">
        <f t="shared" si="7"/>
        <v>Order&lt;=35</v>
      </c>
      <c r="P130" t="str">
        <f>VLOOKUP(F130,$T$11:$V$13,3,TRUE)</f>
        <v>06:00 PM - 09:00 PM</v>
      </c>
    </row>
    <row r="131" spans="1:16" x14ac:dyDescent="0.25">
      <c r="A131">
        <v>1</v>
      </c>
      <c r="B131">
        <v>1</v>
      </c>
      <c r="C131" t="s">
        <v>142</v>
      </c>
      <c r="D131" s="1">
        <v>43921</v>
      </c>
      <c r="E131" s="1" t="str">
        <f t="shared" ref="E131:E194" si="10">TEXT(D131,"dd-mmm")</f>
        <v>31-Mar</v>
      </c>
      <c r="F131" s="14">
        <v>0.80138888888888893</v>
      </c>
      <c r="G131" t="s">
        <v>11</v>
      </c>
      <c r="H131">
        <v>49</v>
      </c>
      <c r="I131" s="2">
        <v>63</v>
      </c>
      <c r="J131" s="3">
        <v>4.99</v>
      </c>
      <c r="K131" t="b">
        <v>0</v>
      </c>
      <c r="L131">
        <f>WEEKDAY(D131,11)</f>
        <v>2</v>
      </c>
      <c r="M131" t="str">
        <f t="shared" si="8"/>
        <v>Tuesday</v>
      </c>
      <c r="N131" t="str">
        <f t="shared" si="9"/>
        <v>Weekday</v>
      </c>
      <c r="O131" t="str">
        <f t="shared" ref="O131:O194" si="11">IF(I131&gt;35,"Order&gt;35","Order&lt;=35")</f>
        <v>Order&gt;35</v>
      </c>
      <c r="P131" t="str">
        <f>VLOOKUP(F131,$T$11:$V$13,3,TRUE)</f>
        <v>06:00 PM - 09:00 PM</v>
      </c>
    </row>
    <row r="132" spans="1:16" x14ac:dyDescent="0.25">
      <c r="A132">
        <v>1</v>
      </c>
      <c r="B132">
        <v>1</v>
      </c>
      <c r="C132" t="s">
        <v>143</v>
      </c>
      <c r="D132" s="1">
        <v>43921</v>
      </c>
      <c r="E132" s="1" t="str">
        <f t="shared" si="10"/>
        <v>31-Mar</v>
      </c>
      <c r="F132" s="14">
        <v>0.81041666666666667</v>
      </c>
      <c r="G132" t="s">
        <v>11</v>
      </c>
      <c r="H132">
        <v>47</v>
      </c>
      <c r="I132" s="2">
        <v>55</v>
      </c>
      <c r="J132" s="3">
        <v>4.99</v>
      </c>
      <c r="K132" t="b">
        <v>0</v>
      </c>
      <c r="L132">
        <f>WEEKDAY(D132,11)</f>
        <v>2</v>
      </c>
      <c r="M132" t="str">
        <f t="shared" si="8"/>
        <v>Tuesday</v>
      </c>
      <c r="N132" t="str">
        <f t="shared" si="9"/>
        <v>Weekday</v>
      </c>
      <c r="O132" t="str">
        <f t="shared" si="11"/>
        <v>Order&gt;35</v>
      </c>
      <c r="P132" t="str">
        <f>VLOOKUP(F132,$T$11:$V$13,3,TRUE)</f>
        <v>06:00 PM - 09:00 PM</v>
      </c>
    </row>
    <row r="133" spans="1:16" x14ac:dyDescent="0.25">
      <c r="A133">
        <v>1</v>
      </c>
      <c r="B133">
        <v>1</v>
      </c>
      <c r="C133" t="s">
        <v>144</v>
      </c>
      <c r="D133" s="1">
        <v>43921</v>
      </c>
      <c r="E133" s="1" t="str">
        <f t="shared" si="10"/>
        <v>31-Mar</v>
      </c>
      <c r="F133" s="14">
        <v>0.81319444444444444</v>
      </c>
      <c r="G133" t="s">
        <v>11</v>
      </c>
      <c r="H133">
        <v>48</v>
      </c>
      <c r="I133" s="2">
        <v>36</v>
      </c>
      <c r="J133" s="3">
        <v>4.99</v>
      </c>
      <c r="K133" t="b">
        <v>0</v>
      </c>
      <c r="L133">
        <f>WEEKDAY(D133,11)</f>
        <v>2</v>
      </c>
      <c r="M133" t="str">
        <f t="shared" si="8"/>
        <v>Tuesday</v>
      </c>
      <c r="N133" t="str">
        <f t="shared" si="9"/>
        <v>Weekday</v>
      </c>
      <c r="O133" t="str">
        <f t="shared" si="11"/>
        <v>Order&gt;35</v>
      </c>
      <c r="P133" t="str">
        <f>VLOOKUP(F133,$T$11:$V$13,3,TRUE)</f>
        <v>06:00 PM - 09:00 PM</v>
      </c>
    </row>
    <row r="134" spans="1:16" x14ac:dyDescent="0.25">
      <c r="A134">
        <v>1</v>
      </c>
      <c r="B134">
        <v>1</v>
      </c>
      <c r="C134" t="s">
        <v>145</v>
      </c>
      <c r="D134" s="1">
        <v>43921</v>
      </c>
      <c r="E134" s="1" t="str">
        <f t="shared" si="10"/>
        <v>31-Mar</v>
      </c>
      <c r="F134" s="14">
        <v>0.81319444444444444</v>
      </c>
      <c r="G134" t="s">
        <v>11</v>
      </c>
      <c r="H134">
        <v>33</v>
      </c>
      <c r="I134" s="2">
        <v>75</v>
      </c>
      <c r="J134" s="3">
        <v>4.99</v>
      </c>
      <c r="K134" t="b">
        <v>0</v>
      </c>
      <c r="L134">
        <f>WEEKDAY(D134,11)</f>
        <v>2</v>
      </c>
      <c r="M134" t="str">
        <f t="shared" si="8"/>
        <v>Tuesday</v>
      </c>
      <c r="N134" t="str">
        <f t="shared" si="9"/>
        <v>Weekday</v>
      </c>
      <c r="O134" t="str">
        <f t="shared" si="11"/>
        <v>Order&gt;35</v>
      </c>
      <c r="P134" t="str">
        <f>VLOOKUP(F134,$T$11:$V$13,3,TRUE)</f>
        <v>06:00 PM - 09:00 PM</v>
      </c>
    </row>
    <row r="135" spans="1:16" x14ac:dyDescent="0.25">
      <c r="A135">
        <v>1</v>
      </c>
      <c r="B135">
        <v>1</v>
      </c>
      <c r="C135" t="s">
        <v>146</v>
      </c>
      <c r="D135" s="1">
        <v>43921</v>
      </c>
      <c r="E135" s="1" t="str">
        <f t="shared" si="10"/>
        <v>31-Mar</v>
      </c>
      <c r="F135" s="14">
        <v>0.81736111111111109</v>
      </c>
      <c r="G135" t="s">
        <v>11</v>
      </c>
      <c r="H135">
        <v>46</v>
      </c>
      <c r="I135" s="2">
        <v>39</v>
      </c>
      <c r="J135" s="3">
        <v>4.99</v>
      </c>
      <c r="K135" t="b">
        <v>0</v>
      </c>
      <c r="L135">
        <f>WEEKDAY(D135,11)</f>
        <v>2</v>
      </c>
      <c r="M135" t="str">
        <f t="shared" si="8"/>
        <v>Tuesday</v>
      </c>
      <c r="N135" t="str">
        <f t="shared" si="9"/>
        <v>Weekday</v>
      </c>
      <c r="O135" t="str">
        <f t="shared" si="11"/>
        <v>Order&gt;35</v>
      </c>
      <c r="P135" t="str">
        <f>VLOOKUP(F135,$T$11:$V$13,3,TRUE)</f>
        <v>06:00 PM - 09:00 PM</v>
      </c>
    </row>
    <row r="136" spans="1:16" x14ac:dyDescent="0.25">
      <c r="A136">
        <v>1</v>
      </c>
      <c r="B136">
        <v>1</v>
      </c>
      <c r="C136" t="s">
        <v>147</v>
      </c>
      <c r="D136" s="1">
        <v>43921</v>
      </c>
      <c r="E136" s="1" t="str">
        <f t="shared" si="10"/>
        <v>31-Mar</v>
      </c>
      <c r="F136" s="14">
        <v>0.82361111111111107</v>
      </c>
      <c r="G136" t="s">
        <v>11</v>
      </c>
      <c r="H136">
        <v>45</v>
      </c>
      <c r="I136" s="2">
        <v>34</v>
      </c>
      <c r="J136" s="3">
        <v>4.99</v>
      </c>
      <c r="K136" t="b">
        <v>0</v>
      </c>
      <c r="L136">
        <f>WEEKDAY(D136,11)</f>
        <v>2</v>
      </c>
      <c r="M136" t="str">
        <f t="shared" si="8"/>
        <v>Tuesday</v>
      </c>
      <c r="N136" t="str">
        <f t="shared" si="9"/>
        <v>Weekday</v>
      </c>
      <c r="O136" t="str">
        <f t="shared" si="11"/>
        <v>Order&lt;=35</v>
      </c>
      <c r="P136" t="str">
        <f>VLOOKUP(F136,$T$11:$V$13,3,TRUE)</f>
        <v>06:00 PM - 09:00 PM</v>
      </c>
    </row>
    <row r="137" spans="1:16" x14ac:dyDescent="0.25">
      <c r="A137">
        <v>1</v>
      </c>
      <c r="B137">
        <v>1</v>
      </c>
      <c r="C137" t="s">
        <v>148</v>
      </c>
      <c r="D137" s="1">
        <v>43921</v>
      </c>
      <c r="E137" s="1" t="str">
        <f t="shared" si="10"/>
        <v>31-Mar</v>
      </c>
      <c r="F137" s="14">
        <v>0.82916666666666661</v>
      </c>
      <c r="G137" t="s">
        <v>11</v>
      </c>
      <c r="H137">
        <v>91</v>
      </c>
      <c r="I137" s="2">
        <v>230</v>
      </c>
      <c r="J137" s="3">
        <v>4.99</v>
      </c>
      <c r="K137" t="b">
        <v>0</v>
      </c>
      <c r="L137">
        <f>WEEKDAY(D137,11)</f>
        <v>2</v>
      </c>
      <c r="M137" t="str">
        <f t="shared" si="8"/>
        <v>Tuesday</v>
      </c>
      <c r="N137" t="str">
        <f t="shared" si="9"/>
        <v>Weekday</v>
      </c>
      <c r="O137" t="str">
        <f t="shared" si="11"/>
        <v>Order&gt;35</v>
      </c>
      <c r="P137" t="str">
        <f>VLOOKUP(F137,$T$11:$V$13,3,TRUE)</f>
        <v>06:00 PM - 09:00 PM</v>
      </c>
    </row>
    <row r="138" spans="1:16" x14ac:dyDescent="0.25">
      <c r="A138">
        <v>1</v>
      </c>
      <c r="B138">
        <v>1</v>
      </c>
      <c r="C138" t="s">
        <v>149</v>
      </c>
      <c r="D138" s="1">
        <v>43921</v>
      </c>
      <c r="E138" s="1" t="str">
        <f t="shared" si="10"/>
        <v>31-Mar</v>
      </c>
      <c r="F138" s="14">
        <v>0.82986111111111116</v>
      </c>
      <c r="G138" t="s">
        <v>11</v>
      </c>
      <c r="H138">
        <v>31</v>
      </c>
      <c r="I138" s="2">
        <v>24</v>
      </c>
      <c r="J138" s="3">
        <v>4.99</v>
      </c>
      <c r="K138" t="b">
        <v>0</v>
      </c>
      <c r="L138">
        <f>WEEKDAY(D138,11)</f>
        <v>2</v>
      </c>
      <c r="M138" t="str">
        <f t="shared" si="8"/>
        <v>Tuesday</v>
      </c>
      <c r="N138" t="str">
        <f t="shared" si="9"/>
        <v>Weekday</v>
      </c>
      <c r="O138" t="str">
        <f t="shared" si="11"/>
        <v>Order&lt;=35</v>
      </c>
      <c r="P138" t="str">
        <f>VLOOKUP(F138,$T$11:$V$13,3,TRUE)</f>
        <v>06:00 PM - 09:00 PM</v>
      </c>
    </row>
    <row r="139" spans="1:16" x14ac:dyDescent="0.25">
      <c r="A139">
        <v>1</v>
      </c>
      <c r="B139">
        <v>1</v>
      </c>
      <c r="C139" t="s">
        <v>150</v>
      </c>
      <c r="D139" s="1">
        <v>43921</v>
      </c>
      <c r="E139" s="1" t="str">
        <f t="shared" si="10"/>
        <v>31-Mar</v>
      </c>
      <c r="F139" s="14">
        <v>0.83263888888888893</v>
      </c>
      <c r="G139" t="s">
        <v>11</v>
      </c>
      <c r="H139">
        <v>75</v>
      </c>
      <c r="I139" s="2">
        <v>112</v>
      </c>
      <c r="J139" s="3">
        <v>4.99</v>
      </c>
      <c r="K139" t="b">
        <v>0</v>
      </c>
      <c r="L139">
        <f>WEEKDAY(D139,11)</f>
        <v>2</v>
      </c>
      <c r="M139" t="str">
        <f t="shared" si="8"/>
        <v>Tuesday</v>
      </c>
      <c r="N139" t="str">
        <f t="shared" si="9"/>
        <v>Weekday</v>
      </c>
      <c r="O139" t="str">
        <f t="shared" si="11"/>
        <v>Order&gt;35</v>
      </c>
      <c r="P139" t="str">
        <f>VLOOKUP(F139,$T$11:$V$13,3,TRUE)</f>
        <v>06:00 PM - 09:00 PM</v>
      </c>
    </row>
    <row r="140" spans="1:16" x14ac:dyDescent="0.25">
      <c r="A140">
        <v>1</v>
      </c>
      <c r="B140">
        <v>1</v>
      </c>
      <c r="C140" t="s">
        <v>151</v>
      </c>
      <c r="D140" s="1">
        <v>43921</v>
      </c>
      <c r="E140" s="1" t="str">
        <f t="shared" si="10"/>
        <v>31-Mar</v>
      </c>
      <c r="F140" s="14">
        <v>0.83263888888888893</v>
      </c>
      <c r="G140" t="s">
        <v>11</v>
      </c>
      <c r="H140">
        <v>64</v>
      </c>
      <c r="I140" s="2">
        <v>196</v>
      </c>
      <c r="J140" s="3">
        <v>4.99</v>
      </c>
      <c r="K140" t="b">
        <v>0</v>
      </c>
      <c r="L140">
        <f>WEEKDAY(D140,11)</f>
        <v>2</v>
      </c>
      <c r="M140" t="str">
        <f t="shared" si="8"/>
        <v>Tuesday</v>
      </c>
      <c r="N140" t="str">
        <f t="shared" si="9"/>
        <v>Weekday</v>
      </c>
      <c r="O140" t="str">
        <f t="shared" si="11"/>
        <v>Order&gt;35</v>
      </c>
      <c r="P140" t="str">
        <f>VLOOKUP(F140,$T$11:$V$13,3,TRUE)</f>
        <v>06:00 PM - 09:00 PM</v>
      </c>
    </row>
    <row r="141" spans="1:16" x14ac:dyDescent="0.25">
      <c r="A141">
        <v>1</v>
      </c>
      <c r="B141">
        <v>1</v>
      </c>
      <c r="C141" t="s">
        <v>152</v>
      </c>
      <c r="D141" s="1">
        <v>43921</v>
      </c>
      <c r="E141" s="1" t="str">
        <f t="shared" si="10"/>
        <v>31-Mar</v>
      </c>
      <c r="F141" s="14">
        <v>0.8340277777777777</v>
      </c>
      <c r="G141" t="s">
        <v>11</v>
      </c>
      <c r="H141">
        <v>22</v>
      </c>
      <c r="I141" s="2">
        <v>31</v>
      </c>
      <c r="J141" s="3">
        <v>4.99</v>
      </c>
      <c r="K141" t="b">
        <v>0</v>
      </c>
      <c r="L141">
        <f>WEEKDAY(D141,11)</f>
        <v>2</v>
      </c>
      <c r="M141" t="str">
        <f t="shared" si="8"/>
        <v>Tuesday</v>
      </c>
      <c r="N141" t="str">
        <f t="shared" si="9"/>
        <v>Weekday</v>
      </c>
      <c r="O141" t="str">
        <f t="shared" si="11"/>
        <v>Order&lt;=35</v>
      </c>
      <c r="P141" t="str">
        <f>VLOOKUP(F141,$T$11:$V$13,3,TRUE)</f>
        <v>06:00 PM - 09:00 PM</v>
      </c>
    </row>
    <row r="142" spans="1:16" x14ac:dyDescent="0.25">
      <c r="A142">
        <v>1</v>
      </c>
      <c r="B142">
        <v>1</v>
      </c>
      <c r="C142" t="s">
        <v>153</v>
      </c>
      <c r="D142" s="1">
        <v>43921</v>
      </c>
      <c r="E142" s="1" t="str">
        <f t="shared" si="10"/>
        <v>31-Mar</v>
      </c>
      <c r="F142" s="14">
        <v>0.8340277777777777</v>
      </c>
      <c r="G142" t="s">
        <v>11</v>
      </c>
      <c r="H142">
        <v>20</v>
      </c>
      <c r="I142" s="2">
        <v>43</v>
      </c>
      <c r="J142" s="3">
        <v>4.99</v>
      </c>
      <c r="K142" t="b">
        <v>0</v>
      </c>
      <c r="L142">
        <f>WEEKDAY(D142,11)</f>
        <v>2</v>
      </c>
      <c r="M142" t="str">
        <f t="shared" si="8"/>
        <v>Tuesday</v>
      </c>
      <c r="N142" t="str">
        <f t="shared" si="9"/>
        <v>Weekday</v>
      </c>
      <c r="O142" t="str">
        <f t="shared" si="11"/>
        <v>Order&gt;35</v>
      </c>
      <c r="P142" t="str">
        <f>VLOOKUP(F142,$T$11:$V$13,3,TRUE)</f>
        <v>06:00 PM - 09:00 PM</v>
      </c>
    </row>
    <row r="143" spans="1:16" x14ac:dyDescent="0.25">
      <c r="A143">
        <v>1</v>
      </c>
      <c r="B143">
        <v>1</v>
      </c>
      <c r="C143" t="s">
        <v>154</v>
      </c>
      <c r="D143" s="1">
        <v>43921</v>
      </c>
      <c r="E143" s="1" t="str">
        <f t="shared" si="10"/>
        <v>31-Mar</v>
      </c>
      <c r="F143" s="14">
        <v>0.84236111111111101</v>
      </c>
      <c r="G143" t="s">
        <v>11</v>
      </c>
      <c r="H143">
        <v>34</v>
      </c>
      <c r="I143" s="2">
        <v>54</v>
      </c>
      <c r="J143" s="3">
        <v>4.99</v>
      </c>
      <c r="K143" t="b">
        <v>0</v>
      </c>
      <c r="L143">
        <f>WEEKDAY(D143,11)</f>
        <v>2</v>
      </c>
      <c r="M143" t="str">
        <f t="shared" si="8"/>
        <v>Tuesday</v>
      </c>
      <c r="N143" t="str">
        <f t="shared" si="9"/>
        <v>Weekday</v>
      </c>
      <c r="O143" t="str">
        <f t="shared" si="11"/>
        <v>Order&gt;35</v>
      </c>
      <c r="P143" t="str">
        <f>VLOOKUP(F143,$T$11:$V$13,3,TRUE)</f>
        <v>06:00 PM - 09:00 PM</v>
      </c>
    </row>
    <row r="144" spans="1:16" x14ac:dyDescent="0.25">
      <c r="A144">
        <v>1</v>
      </c>
      <c r="B144">
        <v>1</v>
      </c>
      <c r="C144" t="s">
        <v>155</v>
      </c>
      <c r="D144" s="1">
        <v>43921</v>
      </c>
      <c r="E144" s="1" t="str">
        <f t="shared" si="10"/>
        <v>31-Mar</v>
      </c>
      <c r="F144" s="14">
        <v>0.85138888888888886</v>
      </c>
      <c r="G144" t="s">
        <v>11</v>
      </c>
      <c r="H144">
        <v>39</v>
      </c>
      <c r="I144" s="2">
        <v>52</v>
      </c>
      <c r="J144" s="3">
        <v>4.99</v>
      </c>
      <c r="K144" t="b">
        <v>0</v>
      </c>
      <c r="L144">
        <f>WEEKDAY(D144,11)</f>
        <v>2</v>
      </c>
      <c r="M144" t="str">
        <f t="shared" si="8"/>
        <v>Tuesday</v>
      </c>
      <c r="N144" t="str">
        <f t="shared" si="9"/>
        <v>Weekday</v>
      </c>
      <c r="O144" t="str">
        <f t="shared" si="11"/>
        <v>Order&gt;35</v>
      </c>
      <c r="P144" t="str">
        <f>VLOOKUP(F144,$T$11:$V$13,3,TRUE)</f>
        <v>06:00 PM - 09:00 PM</v>
      </c>
    </row>
    <row r="145" spans="1:16" x14ac:dyDescent="0.25">
      <c r="A145">
        <v>1</v>
      </c>
      <c r="B145">
        <v>1</v>
      </c>
      <c r="C145" t="s">
        <v>156</v>
      </c>
      <c r="D145" s="1">
        <v>43921</v>
      </c>
      <c r="E145" s="1" t="str">
        <f t="shared" si="10"/>
        <v>31-Mar</v>
      </c>
      <c r="F145" s="14">
        <v>0.8569444444444444</v>
      </c>
      <c r="G145" t="s">
        <v>31</v>
      </c>
      <c r="H145" t="s">
        <v>32</v>
      </c>
      <c r="I145" s="2">
        <v>26</v>
      </c>
      <c r="J145" s="3">
        <v>4.99</v>
      </c>
      <c r="K145" t="b">
        <v>0</v>
      </c>
      <c r="L145">
        <f>WEEKDAY(D145,11)</f>
        <v>2</v>
      </c>
      <c r="M145" t="str">
        <f t="shared" si="8"/>
        <v>Tuesday</v>
      </c>
      <c r="N145" t="str">
        <f t="shared" si="9"/>
        <v>Weekday</v>
      </c>
      <c r="O145" t="str">
        <f t="shared" si="11"/>
        <v>Order&lt;=35</v>
      </c>
      <c r="P145" t="str">
        <f>VLOOKUP(F145,$T$11:$V$13,3,TRUE)</f>
        <v>06:00 PM - 09:00 PM</v>
      </c>
    </row>
    <row r="146" spans="1:16" x14ac:dyDescent="0.25">
      <c r="A146">
        <v>1</v>
      </c>
      <c r="B146">
        <v>1</v>
      </c>
      <c r="C146" t="s">
        <v>157</v>
      </c>
      <c r="D146" s="1">
        <v>43921</v>
      </c>
      <c r="E146" s="1" t="str">
        <f t="shared" si="10"/>
        <v>31-Mar</v>
      </c>
      <c r="F146" s="14">
        <v>0.86249999999999993</v>
      </c>
      <c r="G146" t="s">
        <v>11</v>
      </c>
      <c r="H146">
        <v>31</v>
      </c>
      <c r="I146" s="2">
        <v>61</v>
      </c>
      <c r="J146" s="3">
        <v>4.99</v>
      </c>
      <c r="K146" t="b">
        <v>0</v>
      </c>
      <c r="L146">
        <f>WEEKDAY(D146,11)</f>
        <v>2</v>
      </c>
      <c r="M146" t="str">
        <f t="shared" si="8"/>
        <v>Tuesday</v>
      </c>
      <c r="N146" t="str">
        <f t="shared" si="9"/>
        <v>Weekday</v>
      </c>
      <c r="O146" t="str">
        <f t="shared" si="11"/>
        <v>Order&gt;35</v>
      </c>
      <c r="P146" t="str">
        <f>VLOOKUP(F146,$T$11:$V$13,3,TRUE)</f>
        <v>06:00 PM - 09:00 PM</v>
      </c>
    </row>
    <row r="147" spans="1:16" x14ac:dyDescent="0.25">
      <c r="A147">
        <v>1</v>
      </c>
      <c r="B147">
        <v>1</v>
      </c>
      <c r="C147" t="s">
        <v>158</v>
      </c>
      <c r="D147" s="1">
        <v>43921</v>
      </c>
      <c r="E147" s="1" t="str">
        <f t="shared" si="10"/>
        <v>31-Mar</v>
      </c>
      <c r="F147" s="14">
        <v>0.87291666666666667</v>
      </c>
      <c r="G147" t="s">
        <v>11</v>
      </c>
      <c r="H147">
        <v>40</v>
      </c>
      <c r="I147" s="2">
        <v>38</v>
      </c>
      <c r="J147" s="3">
        <v>4.99</v>
      </c>
      <c r="K147" t="b">
        <v>0</v>
      </c>
      <c r="L147">
        <f>WEEKDAY(D147,11)</f>
        <v>2</v>
      </c>
      <c r="M147" t="str">
        <f t="shared" si="8"/>
        <v>Tuesday</v>
      </c>
      <c r="N147" t="str">
        <f t="shared" si="9"/>
        <v>Weekday</v>
      </c>
      <c r="O147" t="str">
        <f t="shared" si="11"/>
        <v>Order&gt;35</v>
      </c>
      <c r="P147" t="str">
        <f>VLOOKUP(F147,$T$11:$V$13,3,TRUE)</f>
        <v>06:00 PM - 09:00 PM</v>
      </c>
    </row>
    <row r="148" spans="1:16" x14ac:dyDescent="0.25">
      <c r="A148">
        <v>1</v>
      </c>
      <c r="B148">
        <v>1</v>
      </c>
      <c r="C148" t="s">
        <v>159</v>
      </c>
      <c r="D148" s="1">
        <v>43921</v>
      </c>
      <c r="E148" s="1" t="str">
        <f t="shared" si="10"/>
        <v>31-Mar</v>
      </c>
      <c r="F148" s="14">
        <v>0.87430555555555556</v>
      </c>
      <c r="G148" t="s">
        <v>11</v>
      </c>
      <c r="H148">
        <v>29</v>
      </c>
      <c r="I148" s="2">
        <v>214</v>
      </c>
      <c r="J148" s="3">
        <v>4.99</v>
      </c>
      <c r="K148" t="b">
        <v>1</v>
      </c>
      <c r="L148">
        <f>WEEKDAY(D148,11)</f>
        <v>2</v>
      </c>
      <c r="M148" t="str">
        <f t="shared" si="8"/>
        <v>Tuesday</v>
      </c>
      <c r="N148" t="str">
        <f t="shared" si="9"/>
        <v>Weekday</v>
      </c>
      <c r="O148" t="str">
        <f t="shared" si="11"/>
        <v>Order&gt;35</v>
      </c>
      <c r="P148" t="str">
        <f>VLOOKUP(F148,$T$11:$V$13,3,TRUE)</f>
        <v>06:00 PM - 09:00 PM</v>
      </c>
    </row>
    <row r="149" spans="1:16" x14ac:dyDescent="0.25">
      <c r="A149">
        <v>1</v>
      </c>
      <c r="B149">
        <v>1</v>
      </c>
      <c r="C149" t="s">
        <v>160</v>
      </c>
      <c r="D149" s="1">
        <v>43922</v>
      </c>
      <c r="E149" s="1" t="str">
        <f t="shared" si="10"/>
        <v>01-Apr</v>
      </c>
      <c r="F149" s="14">
        <v>0.51111111111111118</v>
      </c>
      <c r="G149" t="s">
        <v>11</v>
      </c>
      <c r="H149">
        <v>30</v>
      </c>
      <c r="I149" s="2">
        <v>20</v>
      </c>
      <c r="J149" s="3">
        <v>4.99</v>
      </c>
      <c r="K149" t="b">
        <v>0</v>
      </c>
      <c r="L149">
        <f>WEEKDAY(D149,11)</f>
        <v>3</v>
      </c>
      <c r="M149" t="str">
        <f t="shared" si="8"/>
        <v>Wednesday</v>
      </c>
      <c r="N149" t="str">
        <f t="shared" si="9"/>
        <v>Weekday</v>
      </c>
      <c r="O149" t="str">
        <f t="shared" si="11"/>
        <v>Order&lt;=35</v>
      </c>
      <c r="P149" t="str">
        <f>VLOOKUP(F149,$T$11:$V$13,3,TRUE)</f>
        <v>12:00 PM - 03:00 PM</v>
      </c>
    </row>
    <row r="150" spans="1:16" x14ac:dyDescent="0.25">
      <c r="A150">
        <v>1</v>
      </c>
      <c r="B150">
        <v>1</v>
      </c>
      <c r="C150" t="s">
        <v>161</v>
      </c>
      <c r="D150" s="1">
        <v>43922</v>
      </c>
      <c r="E150" s="1" t="str">
        <f t="shared" si="10"/>
        <v>01-Apr</v>
      </c>
      <c r="F150" s="14">
        <v>0.51736111111111105</v>
      </c>
      <c r="G150" t="s">
        <v>11</v>
      </c>
      <c r="H150">
        <v>21</v>
      </c>
      <c r="I150" s="2">
        <v>91</v>
      </c>
      <c r="J150" s="3">
        <v>4.99</v>
      </c>
      <c r="K150" t="b">
        <v>0</v>
      </c>
      <c r="L150">
        <f>WEEKDAY(D150,11)</f>
        <v>3</v>
      </c>
      <c r="M150" t="str">
        <f t="shared" si="8"/>
        <v>Wednesday</v>
      </c>
      <c r="N150" t="str">
        <f t="shared" si="9"/>
        <v>Weekday</v>
      </c>
      <c r="O150" t="str">
        <f t="shared" si="11"/>
        <v>Order&gt;35</v>
      </c>
      <c r="P150" t="str">
        <f>VLOOKUP(F150,$T$11:$V$13,3,TRUE)</f>
        <v>12:00 PM - 03:00 PM</v>
      </c>
    </row>
    <row r="151" spans="1:16" x14ac:dyDescent="0.25">
      <c r="A151">
        <v>1</v>
      </c>
      <c r="B151">
        <v>1</v>
      </c>
      <c r="C151" t="s">
        <v>162</v>
      </c>
      <c r="D151" s="1">
        <v>43922</v>
      </c>
      <c r="E151" s="1" t="str">
        <f t="shared" si="10"/>
        <v>01-Apr</v>
      </c>
      <c r="F151" s="14">
        <v>0.53125</v>
      </c>
      <c r="G151" t="s">
        <v>11</v>
      </c>
      <c r="H151">
        <v>28</v>
      </c>
      <c r="I151" s="2">
        <v>31</v>
      </c>
      <c r="J151" s="3">
        <v>4.99</v>
      </c>
      <c r="K151" t="b">
        <v>0</v>
      </c>
      <c r="L151">
        <f>WEEKDAY(D151,11)</f>
        <v>3</v>
      </c>
      <c r="M151" t="str">
        <f t="shared" si="8"/>
        <v>Wednesday</v>
      </c>
      <c r="N151" t="str">
        <f t="shared" si="9"/>
        <v>Weekday</v>
      </c>
      <c r="O151" t="str">
        <f t="shared" si="11"/>
        <v>Order&lt;=35</v>
      </c>
      <c r="P151" t="str">
        <f>VLOOKUP(F151,$T$11:$V$13,3,TRUE)</f>
        <v>12:00 PM - 03:00 PM</v>
      </c>
    </row>
    <row r="152" spans="1:16" x14ac:dyDescent="0.25">
      <c r="A152">
        <v>1</v>
      </c>
      <c r="B152">
        <v>1</v>
      </c>
      <c r="C152" t="s">
        <v>163</v>
      </c>
      <c r="D152" s="1">
        <v>43922</v>
      </c>
      <c r="E152" s="1" t="str">
        <f t="shared" si="10"/>
        <v>01-Apr</v>
      </c>
      <c r="F152" s="14">
        <v>0.53819444444444442</v>
      </c>
      <c r="G152" t="s">
        <v>11</v>
      </c>
      <c r="H152">
        <v>34</v>
      </c>
      <c r="I152" s="2">
        <v>24</v>
      </c>
      <c r="J152" s="3">
        <v>4.99</v>
      </c>
      <c r="K152" t="b">
        <v>0</v>
      </c>
      <c r="L152">
        <f>WEEKDAY(D152,11)</f>
        <v>3</v>
      </c>
      <c r="M152" t="str">
        <f t="shared" si="8"/>
        <v>Wednesday</v>
      </c>
      <c r="N152" t="str">
        <f t="shared" si="9"/>
        <v>Weekday</v>
      </c>
      <c r="O152" t="str">
        <f t="shared" si="11"/>
        <v>Order&lt;=35</v>
      </c>
      <c r="P152" t="str">
        <f>VLOOKUP(F152,$T$11:$V$13,3,TRUE)</f>
        <v>12:00 PM - 03:00 PM</v>
      </c>
    </row>
    <row r="153" spans="1:16" x14ac:dyDescent="0.25">
      <c r="A153">
        <v>1</v>
      </c>
      <c r="B153">
        <v>1</v>
      </c>
      <c r="C153" t="s">
        <v>164</v>
      </c>
      <c r="D153" s="1">
        <v>43922</v>
      </c>
      <c r="E153" s="1" t="str">
        <f t="shared" si="10"/>
        <v>01-Apr</v>
      </c>
      <c r="F153" s="14">
        <v>0.55138888888888882</v>
      </c>
      <c r="G153" t="s">
        <v>11</v>
      </c>
      <c r="H153">
        <v>36</v>
      </c>
      <c r="I153" s="2">
        <v>83</v>
      </c>
      <c r="J153" s="3">
        <v>4.99</v>
      </c>
      <c r="K153" t="b">
        <v>0</v>
      </c>
      <c r="L153">
        <f>WEEKDAY(D153,11)</f>
        <v>3</v>
      </c>
      <c r="M153" t="str">
        <f t="shared" si="8"/>
        <v>Wednesday</v>
      </c>
      <c r="N153" t="str">
        <f t="shared" si="9"/>
        <v>Weekday</v>
      </c>
      <c r="O153" t="str">
        <f t="shared" si="11"/>
        <v>Order&gt;35</v>
      </c>
      <c r="P153" t="str">
        <f>VLOOKUP(F153,$T$11:$V$13,3,TRUE)</f>
        <v>12:00 PM - 03:00 PM</v>
      </c>
    </row>
    <row r="154" spans="1:16" x14ac:dyDescent="0.25">
      <c r="A154">
        <v>1</v>
      </c>
      <c r="B154">
        <v>1</v>
      </c>
      <c r="C154" t="s">
        <v>165</v>
      </c>
      <c r="D154" s="1">
        <v>43922</v>
      </c>
      <c r="E154" s="1" t="str">
        <f t="shared" si="10"/>
        <v>01-Apr</v>
      </c>
      <c r="F154" s="14">
        <v>0.55138888888888882</v>
      </c>
      <c r="G154" t="s">
        <v>11</v>
      </c>
      <c r="H154">
        <v>36</v>
      </c>
      <c r="I154" s="2">
        <v>131</v>
      </c>
      <c r="J154" s="3">
        <v>4.99</v>
      </c>
      <c r="K154" t="b">
        <v>0</v>
      </c>
      <c r="L154">
        <f>WEEKDAY(D154,11)</f>
        <v>3</v>
      </c>
      <c r="M154" t="str">
        <f t="shared" si="8"/>
        <v>Wednesday</v>
      </c>
      <c r="N154" t="str">
        <f t="shared" si="9"/>
        <v>Weekday</v>
      </c>
      <c r="O154" t="str">
        <f t="shared" si="11"/>
        <v>Order&gt;35</v>
      </c>
      <c r="P154" t="str">
        <f>VLOOKUP(F154,$T$11:$V$13,3,TRUE)</f>
        <v>12:00 PM - 03:00 PM</v>
      </c>
    </row>
    <row r="155" spans="1:16" x14ac:dyDescent="0.25">
      <c r="A155">
        <v>1</v>
      </c>
      <c r="B155">
        <v>1</v>
      </c>
      <c r="C155" t="s">
        <v>166</v>
      </c>
      <c r="D155" s="1">
        <v>43922</v>
      </c>
      <c r="E155" s="1" t="str">
        <f t="shared" si="10"/>
        <v>01-Apr</v>
      </c>
      <c r="F155" s="14">
        <v>0.57361111111111118</v>
      </c>
      <c r="G155" t="s">
        <v>11</v>
      </c>
      <c r="H155">
        <v>35</v>
      </c>
      <c r="I155" s="2">
        <v>64</v>
      </c>
      <c r="J155" s="3">
        <v>4.99</v>
      </c>
      <c r="K155" t="b">
        <v>1</v>
      </c>
      <c r="L155">
        <f>WEEKDAY(D155,11)</f>
        <v>3</v>
      </c>
      <c r="M155" t="str">
        <f t="shared" si="8"/>
        <v>Wednesday</v>
      </c>
      <c r="N155" t="str">
        <f t="shared" si="9"/>
        <v>Weekday</v>
      </c>
      <c r="O155" t="str">
        <f t="shared" si="11"/>
        <v>Order&gt;35</v>
      </c>
      <c r="P155" t="str">
        <f>VLOOKUP(F155,$T$11:$V$13,3,TRUE)</f>
        <v>12:00 PM - 03:00 PM</v>
      </c>
    </row>
    <row r="156" spans="1:16" x14ac:dyDescent="0.25">
      <c r="A156">
        <v>1</v>
      </c>
      <c r="B156">
        <v>1</v>
      </c>
      <c r="C156" t="s">
        <v>167</v>
      </c>
      <c r="D156" s="1">
        <v>43922</v>
      </c>
      <c r="E156" s="1" t="str">
        <f t="shared" si="10"/>
        <v>01-Apr</v>
      </c>
      <c r="F156" s="14">
        <v>0.62361111111111112</v>
      </c>
      <c r="G156" t="s">
        <v>11</v>
      </c>
      <c r="H156">
        <v>29</v>
      </c>
      <c r="I156" s="2">
        <v>29</v>
      </c>
      <c r="J156" s="3">
        <v>4.99</v>
      </c>
      <c r="K156" t="b">
        <v>0</v>
      </c>
      <c r="L156">
        <f>WEEKDAY(D156,11)</f>
        <v>3</v>
      </c>
      <c r="M156" t="str">
        <f t="shared" si="8"/>
        <v>Wednesday</v>
      </c>
      <c r="N156" t="str">
        <f t="shared" si="9"/>
        <v>Weekday</v>
      </c>
      <c r="O156" t="str">
        <f t="shared" si="11"/>
        <v>Order&lt;=35</v>
      </c>
      <c r="P156" t="str">
        <f>VLOOKUP(F156,$T$11:$V$13,3,TRUE)</f>
        <v>12:00 PM - 03:00 PM</v>
      </c>
    </row>
    <row r="157" spans="1:16" x14ac:dyDescent="0.25">
      <c r="A157">
        <v>1</v>
      </c>
      <c r="B157">
        <v>1</v>
      </c>
      <c r="C157" t="s">
        <v>168</v>
      </c>
      <c r="D157" s="1">
        <v>43922</v>
      </c>
      <c r="E157" s="1" t="str">
        <f t="shared" si="10"/>
        <v>01-Apr</v>
      </c>
      <c r="F157" s="14">
        <v>0.64374999999999993</v>
      </c>
      <c r="G157" t="s">
        <v>11</v>
      </c>
      <c r="H157">
        <v>23</v>
      </c>
      <c r="I157" s="2">
        <v>47</v>
      </c>
      <c r="J157" s="3">
        <v>4.99</v>
      </c>
      <c r="K157" t="b">
        <v>0</v>
      </c>
      <c r="L157">
        <f>WEEKDAY(D157,11)</f>
        <v>3</v>
      </c>
      <c r="M157" t="str">
        <f t="shared" si="8"/>
        <v>Wednesday</v>
      </c>
      <c r="N157" t="str">
        <f t="shared" si="9"/>
        <v>Weekday</v>
      </c>
      <c r="O157" t="str">
        <f t="shared" si="11"/>
        <v>Order&gt;35</v>
      </c>
      <c r="P157" t="str">
        <f>VLOOKUP(F157,$T$11:$V$13,3,TRUE)</f>
        <v>03:00 PM - 06:00 PM</v>
      </c>
    </row>
    <row r="158" spans="1:16" x14ac:dyDescent="0.25">
      <c r="A158">
        <v>1</v>
      </c>
      <c r="B158">
        <v>1</v>
      </c>
      <c r="C158" t="s">
        <v>169</v>
      </c>
      <c r="D158" s="1">
        <v>43922</v>
      </c>
      <c r="E158" s="1" t="str">
        <f t="shared" si="10"/>
        <v>01-Apr</v>
      </c>
      <c r="F158" s="14">
        <v>0.66180555555555554</v>
      </c>
      <c r="G158" t="s">
        <v>11</v>
      </c>
      <c r="H158">
        <v>20</v>
      </c>
      <c r="I158" s="2">
        <v>53</v>
      </c>
      <c r="J158" s="3">
        <v>4.99</v>
      </c>
      <c r="K158" t="b">
        <v>0</v>
      </c>
      <c r="L158">
        <f>WEEKDAY(D158,11)</f>
        <v>3</v>
      </c>
      <c r="M158" t="str">
        <f t="shared" si="8"/>
        <v>Wednesday</v>
      </c>
      <c r="N158" t="str">
        <f t="shared" si="9"/>
        <v>Weekday</v>
      </c>
      <c r="O158" t="str">
        <f t="shared" si="11"/>
        <v>Order&gt;35</v>
      </c>
      <c r="P158" t="str">
        <f>VLOOKUP(F158,$T$11:$V$13,3,TRUE)</f>
        <v>03:00 PM - 06:00 PM</v>
      </c>
    </row>
    <row r="159" spans="1:16" x14ac:dyDescent="0.25">
      <c r="A159">
        <v>1</v>
      </c>
      <c r="B159">
        <v>1</v>
      </c>
      <c r="C159" t="s">
        <v>170</v>
      </c>
      <c r="D159" s="1">
        <v>43922</v>
      </c>
      <c r="E159" s="1" t="str">
        <f t="shared" si="10"/>
        <v>01-Apr</v>
      </c>
      <c r="F159" s="14">
        <v>0.67499999999999993</v>
      </c>
      <c r="G159" t="s">
        <v>11</v>
      </c>
      <c r="H159">
        <v>26</v>
      </c>
      <c r="I159" s="2">
        <v>74</v>
      </c>
      <c r="J159" s="3">
        <v>4.99</v>
      </c>
      <c r="K159" t="b">
        <v>1</v>
      </c>
      <c r="L159">
        <f>WEEKDAY(D159,11)</f>
        <v>3</v>
      </c>
      <c r="M159" t="str">
        <f t="shared" si="8"/>
        <v>Wednesday</v>
      </c>
      <c r="N159" t="str">
        <f t="shared" si="9"/>
        <v>Weekday</v>
      </c>
      <c r="O159" t="str">
        <f t="shared" si="11"/>
        <v>Order&gt;35</v>
      </c>
      <c r="P159" t="str">
        <f>VLOOKUP(F159,$T$11:$V$13,3,TRUE)</f>
        <v>03:00 PM - 06:00 PM</v>
      </c>
    </row>
    <row r="160" spans="1:16" x14ac:dyDescent="0.25">
      <c r="A160">
        <v>1</v>
      </c>
      <c r="B160">
        <v>1</v>
      </c>
      <c r="C160" t="s">
        <v>171</v>
      </c>
      <c r="D160" s="1">
        <v>43922</v>
      </c>
      <c r="E160" s="1" t="str">
        <f t="shared" si="10"/>
        <v>01-Apr</v>
      </c>
      <c r="F160" s="14">
        <v>0.68680555555555556</v>
      </c>
      <c r="G160" t="s">
        <v>11</v>
      </c>
      <c r="H160">
        <v>28</v>
      </c>
      <c r="I160" s="2">
        <v>50</v>
      </c>
      <c r="J160" s="3">
        <v>4.99</v>
      </c>
      <c r="K160" t="b">
        <v>0</v>
      </c>
      <c r="L160">
        <f>WEEKDAY(D160,11)</f>
        <v>3</v>
      </c>
      <c r="M160" t="str">
        <f t="shared" si="8"/>
        <v>Wednesday</v>
      </c>
      <c r="N160" t="str">
        <f t="shared" si="9"/>
        <v>Weekday</v>
      </c>
      <c r="O160" t="str">
        <f t="shared" si="11"/>
        <v>Order&gt;35</v>
      </c>
      <c r="P160" t="str">
        <f>VLOOKUP(F160,$T$11:$V$13,3,TRUE)</f>
        <v>03:00 PM - 06:00 PM</v>
      </c>
    </row>
    <row r="161" spans="1:16" x14ac:dyDescent="0.25">
      <c r="A161">
        <v>1</v>
      </c>
      <c r="B161">
        <v>1</v>
      </c>
      <c r="C161" t="s">
        <v>172</v>
      </c>
      <c r="D161" s="1">
        <v>43922</v>
      </c>
      <c r="E161" s="1" t="str">
        <f t="shared" si="10"/>
        <v>01-Apr</v>
      </c>
      <c r="F161" s="14">
        <v>0.70972222222222225</v>
      </c>
      <c r="G161" t="s">
        <v>11</v>
      </c>
      <c r="H161">
        <v>32</v>
      </c>
      <c r="I161" s="2">
        <v>20</v>
      </c>
      <c r="J161" s="3">
        <v>4.99</v>
      </c>
      <c r="K161" t="b">
        <v>0</v>
      </c>
      <c r="L161">
        <f>WEEKDAY(D161,11)</f>
        <v>3</v>
      </c>
      <c r="M161" t="str">
        <f t="shared" si="8"/>
        <v>Wednesday</v>
      </c>
      <c r="N161" t="str">
        <f t="shared" si="9"/>
        <v>Weekday</v>
      </c>
      <c r="O161" t="str">
        <f t="shared" si="11"/>
        <v>Order&lt;=35</v>
      </c>
      <c r="P161" t="str">
        <f>VLOOKUP(F161,$T$11:$V$13,3,TRUE)</f>
        <v>03:00 PM - 06:00 PM</v>
      </c>
    </row>
    <row r="162" spans="1:16" x14ac:dyDescent="0.25">
      <c r="A162">
        <v>1</v>
      </c>
      <c r="B162">
        <v>1</v>
      </c>
      <c r="C162" t="s">
        <v>173</v>
      </c>
      <c r="D162" s="1">
        <v>43922</v>
      </c>
      <c r="E162" s="1" t="str">
        <f t="shared" si="10"/>
        <v>01-Apr</v>
      </c>
      <c r="F162" s="14">
        <v>0.70972222222222225</v>
      </c>
      <c r="G162" t="s">
        <v>11</v>
      </c>
      <c r="H162">
        <v>36</v>
      </c>
      <c r="I162" s="2">
        <v>66</v>
      </c>
      <c r="J162" s="3">
        <v>4.99</v>
      </c>
      <c r="K162" t="b">
        <v>0</v>
      </c>
      <c r="L162">
        <f>WEEKDAY(D162,11)</f>
        <v>3</v>
      </c>
      <c r="M162" t="str">
        <f t="shared" si="8"/>
        <v>Wednesday</v>
      </c>
      <c r="N162" t="str">
        <f t="shared" si="9"/>
        <v>Weekday</v>
      </c>
      <c r="O162" t="str">
        <f t="shared" si="11"/>
        <v>Order&gt;35</v>
      </c>
      <c r="P162" t="str">
        <f>VLOOKUP(F162,$T$11:$V$13,3,TRUE)</f>
        <v>03:00 PM - 06:00 PM</v>
      </c>
    </row>
    <row r="163" spans="1:16" x14ac:dyDescent="0.25">
      <c r="A163">
        <v>1</v>
      </c>
      <c r="B163">
        <v>1</v>
      </c>
      <c r="C163" t="s">
        <v>174</v>
      </c>
      <c r="D163" s="1">
        <v>43922</v>
      </c>
      <c r="E163" s="1" t="str">
        <f t="shared" si="10"/>
        <v>01-Apr</v>
      </c>
      <c r="F163" s="14">
        <v>0.71111111111111114</v>
      </c>
      <c r="G163" t="s">
        <v>11</v>
      </c>
      <c r="H163">
        <v>42</v>
      </c>
      <c r="I163" s="2">
        <v>84</v>
      </c>
      <c r="J163" s="3">
        <v>4.99</v>
      </c>
      <c r="K163" t="b">
        <v>0</v>
      </c>
      <c r="L163">
        <f>WEEKDAY(D163,11)</f>
        <v>3</v>
      </c>
      <c r="M163" t="str">
        <f t="shared" si="8"/>
        <v>Wednesday</v>
      </c>
      <c r="N163" t="str">
        <f t="shared" si="9"/>
        <v>Weekday</v>
      </c>
      <c r="O163" t="str">
        <f t="shared" si="11"/>
        <v>Order&gt;35</v>
      </c>
      <c r="P163" t="str">
        <f>VLOOKUP(F163,$T$11:$V$13,3,TRUE)</f>
        <v>03:00 PM - 06:00 PM</v>
      </c>
    </row>
    <row r="164" spans="1:16" x14ac:dyDescent="0.25">
      <c r="A164">
        <v>1</v>
      </c>
      <c r="B164">
        <v>1</v>
      </c>
      <c r="C164" t="s">
        <v>175</v>
      </c>
      <c r="D164" s="1">
        <v>43922</v>
      </c>
      <c r="E164" s="1" t="str">
        <f t="shared" si="10"/>
        <v>01-Apr</v>
      </c>
      <c r="F164" s="14">
        <v>0.71111111111111114</v>
      </c>
      <c r="G164" t="s">
        <v>11</v>
      </c>
      <c r="H164">
        <v>44</v>
      </c>
      <c r="I164" s="2">
        <v>236</v>
      </c>
      <c r="J164" s="3">
        <v>4.99</v>
      </c>
      <c r="K164" t="b">
        <v>0</v>
      </c>
      <c r="L164">
        <f>WEEKDAY(D164,11)</f>
        <v>3</v>
      </c>
      <c r="M164" t="str">
        <f t="shared" si="8"/>
        <v>Wednesday</v>
      </c>
      <c r="N164" t="str">
        <f t="shared" si="9"/>
        <v>Weekday</v>
      </c>
      <c r="O164" t="str">
        <f t="shared" si="11"/>
        <v>Order&gt;35</v>
      </c>
      <c r="P164" t="str">
        <f>VLOOKUP(F164,$T$11:$V$13,3,TRUE)</f>
        <v>03:00 PM - 06:00 PM</v>
      </c>
    </row>
    <row r="165" spans="1:16" x14ac:dyDescent="0.25">
      <c r="A165">
        <v>1</v>
      </c>
      <c r="B165">
        <v>1</v>
      </c>
      <c r="C165" t="s">
        <v>176</v>
      </c>
      <c r="D165" s="1">
        <v>43922</v>
      </c>
      <c r="E165" s="1" t="str">
        <f t="shared" si="10"/>
        <v>01-Apr</v>
      </c>
      <c r="F165" s="14">
        <v>0.71736111111111101</v>
      </c>
      <c r="G165" t="s">
        <v>11</v>
      </c>
      <c r="H165">
        <v>44</v>
      </c>
      <c r="I165" s="2">
        <v>50</v>
      </c>
      <c r="J165" s="3">
        <v>4.99</v>
      </c>
      <c r="K165" t="b">
        <v>0</v>
      </c>
      <c r="L165">
        <f>WEEKDAY(D165,11)</f>
        <v>3</v>
      </c>
      <c r="M165" t="str">
        <f t="shared" si="8"/>
        <v>Wednesday</v>
      </c>
      <c r="N165" t="str">
        <f t="shared" si="9"/>
        <v>Weekday</v>
      </c>
      <c r="O165" t="str">
        <f t="shared" si="11"/>
        <v>Order&gt;35</v>
      </c>
      <c r="P165" t="str">
        <f>VLOOKUP(F165,$T$11:$V$13,3,TRUE)</f>
        <v>03:00 PM - 06:00 PM</v>
      </c>
    </row>
    <row r="166" spans="1:16" x14ac:dyDescent="0.25">
      <c r="A166">
        <v>1</v>
      </c>
      <c r="B166">
        <v>1</v>
      </c>
      <c r="C166" t="s">
        <v>177</v>
      </c>
      <c r="D166" s="1">
        <v>43922</v>
      </c>
      <c r="E166" s="1" t="str">
        <f t="shared" si="10"/>
        <v>01-Apr</v>
      </c>
      <c r="F166" s="14">
        <v>0.71805555555555556</v>
      </c>
      <c r="G166" t="s">
        <v>11</v>
      </c>
      <c r="H166">
        <v>47</v>
      </c>
      <c r="I166" s="2">
        <v>33</v>
      </c>
      <c r="J166" s="3">
        <v>4.99</v>
      </c>
      <c r="K166" t="b">
        <v>0</v>
      </c>
      <c r="L166">
        <f>WEEKDAY(D166,11)</f>
        <v>3</v>
      </c>
      <c r="M166" t="str">
        <f t="shared" si="8"/>
        <v>Wednesday</v>
      </c>
      <c r="N166" t="str">
        <f t="shared" si="9"/>
        <v>Weekday</v>
      </c>
      <c r="O166" t="str">
        <f t="shared" si="11"/>
        <v>Order&lt;=35</v>
      </c>
      <c r="P166" t="str">
        <f>VLOOKUP(F166,$T$11:$V$13,3,TRUE)</f>
        <v>03:00 PM - 06:00 PM</v>
      </c>
    </row>
    <row r="167" spans="1:16" x14ac:dyDescent="0.25">
      <c r="A167">
        <v>1</v>
      </c>
      <c r="B167">
        <v>1</v>
      </c>
      <c r="C167" t="s">
        <v>178</v>
      </c>
      <c r="D167" s="1">
        <v>43922</v>
      </c>
      <c r="E167" s="1" t="str">
        <f t="shared" si="10"/>
        <v>01-Apr</v>
      </c>
      <c r="F167" s="14">
        <v>0.72013888888888899</v>
      </c>
      <c r="G167" t="s">
        <v>11</v>
      </c>
      <c r="H167">
        <v>46</v>
      </c>
      <c r="I167" s="2">
        <v>59</v>
      </c>
      <c r="J167" s="3">
        <v>4.99</v>
      </c>
      <c r="K167" t="b">
        <v>0</v>
      </c>
      <c r="L167">
        <f>WEEKDAY(D167,11)</f>
        <v>3</v>
      </c>
      <c r="M167" t="str">
        <f t="shared" si="8"/>
        <v>Wednesday</v>
      </c>
      <c r="N167" t="str">
        <f t="shared" si="9"/>
        <v>Weekday</v>
      </c>
      <c r="O167" t="str">
        <f t="shared" si="11"/>
        <v>Order&gt;35</v>
      </c>
      <c r="P167" t="str">
        <f>VLOOKUP(F167,$T$11:$V$13,3,TRUE)</f>
        <v>03:00 PM - 06:00 PM</v>
      </c>
    </row>
    <row r="168" spans="1:16" x14ac:dyDescent="0.25">
      <c r="A168">
        <v>1</v>
      </c>
      <c r="B168">
        <v>1</v>
      </c>
      <c r="C168" t="s">
        <v>179</v>
      </c>
      <c r="D168" s="1">
        <v>43922</v>
      </c>
      <c r="E168" s="1" t="str">
        <f t="shared" si="10"/>
        <v>01-Apr</v>
      </c>
      <c r="F168" s="14">
        <v>0.72222222222222221</v>
      </c>
      <c r="G168" t="s">
        <v>11</v>
      </c>
      <c r="H168">
        <v>36</v>
      </c>
      <c r="I168" s="2">
        <v>46</v>
      </c>
      <c r="J168" s="3">
        <v>4.99</v>
      </c>
      <c r="K168" t="b">
        <v>0</v>
      </c>
      <c r="L168">
        <f>WEEKDAY(D168,11)</f>
        <v>3</v>
      </c>
      <c r="M168" t="str">
        <f t="shared" si="8"/>
        <v>Wednesday</v>
      </c>
      <c r="N168" t="str">
        <f t="shared" si="9"/>
        <v>Weekday</v>
      </c>
      <c r="O168" t="str">
        <f t="shared" si="11"/>
        <v>Order&gt;35</v>
      </c>
      <c r="P168" t="str">
        <f>VLOOKUP(F168,$T$11:$V$13,3,TRUE)</f>
        <v>03:00 PM - 06:00 PM</v>
      </c>
    </row>
    <row r="169" spans="1:16" x14ac:dyDescent="0.25">
      <c r="A169">
        <v>1</v>
      </c>
      <c r="B169">
        <v>1</v>
      </c>
      <c r="C169" t="s">
        <v>180</v>
      </c>
      <c r="D169" s="1">
        <v>43922</v>
      </c>
      <c r="E169" s="1" t="str">
        <f t="shared" si="10"/>
        <v>01-Apr</v>
      </c>
      <c r="F169" s="14">
        <v>0.72986111111111107</v>
      </c>
      <c r="G169" t="s">
        <v>11</v>
      </c>
      <c r="H169">
        <v>39</v>
      </c>
      <c r="I169" s="2">
        <v>40</v>
      </c>
      <c r="J169" s="3">
        <v>4.99</v>
      </c>
      <c r="K169" t="b">
        <v>0</v>
      </c>
      <c r="L169">
        <f>WEEKDAY(D169,11)</f>
        <v>3</v>
      </c>
      <c r="M169" t="str">
        <f t="shared" si="8"/>
        <v>Wednesday</v>
      </c>
      <c r="N169" t="str">
        <f t="shared" si="9"/>
        <v>Weekday</v>
      </c>
      <c r="O169" t="str">
        <f t="shared" si="11"/>
        <v>Order&gt;35</v>
      </c>
      <c r="P169" t="str">
        <f>VLOOKUP(F169,$T$11:$V$13,3,TRUE)</f>
        <v>03:00 PM - 06:00 PM</v>
      </c>
    </row>
    <row r="170" spans="1:16" x14ac:dyDescent="0.25">
      <c r="A170">
        <v>1</v>
      </c>
      <c r="B170">
        <v>1</v>
      </c>
      <c r="C170" t="s">
        <v>181</v>
      </c>
      <c r="D170" s="1">
        <v>43922</v>
      </c>
      <c r="E170" s="1" t="str">
        <f t="shared" si="10"/>
        <v>01-Apr</v>
      </c>
      <c r="F170" s="14">
        <v>0.73263888888888884</v>
      </c>
      <c r="G170" t="s">
        <v>11</v>
      </c>
      <c r="H170">
        <v>37</v>
      </c>
      <c r="I170" s="2">
        <v>67</v>
      </c>
      <c r="J170" s="3">
        <v>4.99</v>
      </c>
      <c r="K170" t="b">
        <v>0</v>
      </c>
      <c r="L170">
        <f>WEEKDAY(D170,11)</f>
        <v>3</v>
      </c>
      <c r="M170" t="str">
        <f t="shared" si="8"/>
        <v>Wednesday</v>
      </c>
      <c r="N170" t="str">
        <f t="shared" si="9"/>
        <v>Weekday</v>
      </c>
      <c r="O170" t="str">
        <f t="shared" si="11"/>
        <v>Order&gt;35</v>
      </c>
      <c r="P170" t="str">
        <f>VLOOKUP(F170,$T$11:$V$13,3,TRUE)</f>
        <v>03:00 PM - 06:00 PM</v>
      </c>
    </row>
    <row r="171" spans="1:16" x14ac:dyDescent="0.25">
      <c r="A171">
        <v>1</v>
      </c>
      <c r="B171">
        <v>1</v>
      </c>
      <c r="C171" t="s">
        <v>182</v>
      </c>
      <c r="D171" s="1">
        <v>43922</v>
      </c>
      <c r="E171" s="1" t="str">
        <f t="shared" si="10"/>
        <v>01-Apr</v>
      </c>
      <c r="F171" s="14">
        <v>0.73263888888888884</v>
      </c>
      <c r="G171" t="s">
        <v>11</v>
      </c>
      <c r="H171">
        <v>47</v>
      </c>
      <c r="I171" s="2">
        <v>76</v>
      </c>
      <c r="J171" s="3">
        <v>4.99</v>
      </c>
      <c r="K171" t="b">
        <v>0</v>
      </c>
      <c r="L171">
        <f>WEEKDAY(D171,11)</f>
        <v>3</v>
      </c>
      <c r="M171" t="str">
        <f t="shared" si="8"/>
        <v>Wednesday</v>
      </c>
      <c r="N171" t="str">
        <f t="shared" si="9"/>
        <v>Weekday</v>
      </c>
      <c r="O171" t="str">
        <f t="shared" si="11"/>
        <v>Order&gt;35</v>
      </c>
      <c r="P171" t="str">
        <f>VLOOKUP(F171,$T$11:$V$13,3,TRUE)</f>
        <v>03:00 PM - 06:00 PM</v>
      </c>
    </row>
    <row r="172" spans="1:16" x14ac:dyDescent="0.25">
      <c r="A172">
        <v>1</v>
      </c>
      <c r="B172">
        <v>1</v>
      </c>
      <c r="C172" t="s">
        <v>183</v>
      </c>
      <c r="D172" s="1">
        <v>43922</v>
      </c>
      <c r="E172" s="1" t="str">
        <f t="shared" si="10"/>
        <v>01-Apr</v>
      </c>
      <c r="F172" s="14">
        <v>0.73541666666666661</v>
      </c>
      <c r="G172" t="s">
        <v>11</v>
      </c>
      <c r="H172">
        <v>36</v>
      </c>
      <c r="I172" s="2">
        <v>50</v>
      </c>
      <c r="J172" s="3">
        <v>4.99</v>
      </c>
      <c r="K172" t="b">
        <v>0</v>
      </c>
      <c r="L172">
        <f>WEEKDAY(D172,11)</f>
        <v>3</v>
      </c>
      <c r="M172" t="str">
        <f t="shared" si="8"/>
        <v>Wednesday</v>
      </c>
      <c r="N172" t="str">
        <f t="shared" si="9"/>
        <v>Weekday</v>
      </c>
      <c r="O172" t="str">
        <f t="shared" si="11"/>
        <v>Order&gt;35</v>
      </c>
      <c r="P172" t="str">
        <f>VLOOKUP(F172,$T$11:$V$13,3,TRUE)</f>
        <v>03:00 PM - 06:00 PM</v>
      </c>
    </row>
    <row r="173" spans="1:16" x14ac:dyDescent="0.25">
      <c r="A173">
        <v>1</v>
      </c>
      <c r="B173">
        <v>1</v>
      </c>
      <c r="C173" t="s">
        <v>184</v>
      </c>
      <c r="D173" s="1">
        <v>43922</v>
      </c>
      <c r="E173" s="1" t="str">
        <f t="shared" si="10"/>
        <v>01-Apr</v>
      </c>
      <c r="F173" s="14">
        <v>0.73611111111111116</v>
      </c>
      <c r="G173" t="s">
        <v>11</v>
      </c>
      <c r="H173">
        <v>55</v>
      </c>
      <c r="I173" s="2">
        <v>30</v>
      </c>
      <c r="J173" s="3">
        <v>4.99</v>
      </c>
      <c r="K173" t="b">
        <v>0</v>
      </c>
      <c r="L173">
        <f>WEEKDAY(D173,11)</f>
        <v>3</v>
      </c>
      <c r="M173" t="str">
        <f t="shared" si="8"/>
        <v>Wednesday</v>
      </c>
      <c r="N173" t="str">
        <f t="shared" si="9"/>
        <v>Weekday</v>
      </c>
      <c r="O173" t="str">
        <f t="shared" si="11"/>
        <v>Order&lt;=35</v>
      </c>
      <c r="P173" t="str">
        <f>VLOOKUP(F173,$T$11:$V$13,3,TRUE)</f>
        <v>03:00 PM - 06:00 PM</v>
      </c>
    </row>
    <row r="174" spans="1:16" x14ac:dyDescent="0.25">
      <c r="A174">
        <v>1</v>
      </c>
      <c r="B174">
        <v>1</v>
      </c>
      <c r="C174" t="s">
        <v>185</v>
      </c>
      <c r="D174" s="1">
        <v>43922</v>
      </c>
      <c r="E174" s="1" t="str">
        <f t="shared" si="10"/>
        <v>01-Apr</v>
      </c>
      <c r="F174" s="14">
        <v>0.73819444444444438</v>
      </c>
      <c r="G174" t="s">
        <v>11</v>
      </c>
      <c r="H174">
        <v>52</v>
      </c>
      <c r="I174" s="2">
        <v>24</v>
      </c>
      <c r="J174" s="3">
        <v>4.99</v>
      </c>
      <c r="K174" t="b">
        <v>0</v>
      </c>
      <c r="L174">
        <f>WEEKDAY(D174,11)</f>
        <v>3</v>
      </c>
      <c r="M174" t="str">
        <f t="shared" si="8"/>
        <v>Wednesday</v>
      </c>
      <c r="N174" t="str">
        <f t="shared" si="9"/>
        <v>Weekday</v>
      </c>
      <c r="O174" t="str">
        <f t="shared" si="11"/>
        <v>Order&lt;=35</v>
      </c>
      <c r="P174" t="str">
        <f>VLOOKUP(F174,$T$11:$V$13,3,TRUE)</f>
        <v>03:00 PM - 06:00 PM</v>
      </c>
    </row>
    <row r="175" spans="1:16" x14ac:dyDescent="0.25">
      <c r="A175">
        <v>1</v>
      </c>
      <c r="B175">
        <v>1</v>
      </c>
      <c r="C175" t="s">
        <v>186</v>
      </c>
      <c r="D175" s="1">
        <v>43922</v>
      </c>
      <c r="E175" s="1" t="str">
        <f t="shared" si="10"/>
        <v>01-Apr</v>
      </c>
      <c r="F175" s="14">
        <v>0.74375000000000002</v>
      </c>
      <c r="G175" t="s">
        <v>11</v>
      </c>
      <c r="H175">
        <v>41</v>
      </c>
      <c r="I175" s="2">
        <v>30</v>
      </c>
      <c r="J175" s="3">
        <v>4.99</v>
      </c>
      <c r="K175" t="b">
        <v>0</v>
      </c>
      <c r="L175">
        <f>WEEKDAY(D175,11)</f>
        <v>3</v>
      </c>
      <c r="M175" t="str">
        <f t="shared" si="8"/>
        <v>Wednesday</v>
      </c>
      <c r="N175" t="str">
        <f t="shared" si="9"/>
        <v>Weekday</v>
      </c>
      <c r="O175" t="str">
        <f t="shared" si="11"/>
        <v>Order&lt;=35</v>
      </c>
      <c r="P175" t="str">
        <f>VLOOKUP(F175,$T$11:$V$13,3,TRUE)</f>
        <v>03:00 PM - 06:00 PM</v>
      </c>
    </row>
    <row r="176" spans="1:16" x14ac:dyDescent="0.25">
      <c r="A176">
        <v>1</v>
      </c>
      <c r="B176">
        <v>1</v>
      </c>
      <c r="C176" t="s">
        <v>187</v>
      </c>
      <c r="D176" s="1">
        <v>43922</v>
      </c>
      <c r="E176" s="1" t="str">
        <f t="shared" si="10"/>
        <v>01-Apr</v>
      </c>
      <c r="F176" s="14">
        <v>0.74444444444444446</v>
      </c>
      <c r="G176" t="s">
        <v>11</v>
      </c>
      <c r="H176">
        <v>32</v>
      </c>
      <c r="I176" s="2">
        <v>108</v>
      </c>
      <c r="J176" s="3">
        <v>4.99</v>
      </c>
      <c r="K176" t="b">
        <v>0</v>
      </c>
      <c r="L176">
        <f>WEEKDAY(D176,11)</f>
        <v>3</v>
      </c>
      <c r="M176" t="str">
        <f t="shared" si="8"/>
        <v>Wednesday</v>
      </c>
      <c r="N176" t="str">
        <f t="shared" si="9"/>
        <v>Weekday</v>
      </c>
      <c r="O176" t="str">
        <f t="shared" si="11"/>
        <v>Order&gt;35</v>
      </c>
      <c r="P176" t="str">
        <f>VLOOKUP(F176,$T$11:$V$13,3,TRUE)</f>
        <v>03:00 PM - 06:00 PM</v>
      </c>
    </row>
    <row r="177" spans="1:16" x14ac:dyDescent="0.25">
      <c r="A177">
        <v>1</v>
      </c>
      <c r="B177">
        <v>1</v>
      </c>
      <c r="C177" t="s">
        <v>188</v>
      </c>
      <c r="D177" s="1">
        <v>43922</v>
      </c>
      <c r="E177" s="1" t="str">
        <f t="shared" si="10"/>
        <v>01-Apr</v>
      </c>
      <c r="F177" s="14">
        <v>0.74652777777777779</v>
      </c>
      <c r="G177" t="s">
        <v>11</v>
      </c>
      <c r="H177">
        <v>32</v>
      </c>
      <c r="I177" s="2">
        <v>60</v>
      </c>
      <c r="J177" s="3">
        <v>4.99</v>
      </c>
      <c r="K177" t="b">
        <v>0</v>
      </c>
      <c r="L177">
        <f>WEEKDAY(D177,11)</f>
        <v>3</v>
      </c>
      <c r="M177" t="str">
        <f t="shared" si="8"/>
        <v>Wednesday</v>
      </c>
      <c r="N177" t="str">
        <f t="shared" si="9"/>
        <v>Weekday</v>
      </c>
      <c r="O177" t="str">
        <f t="shared" si="11"/>
        <v>Order&gt;35</v>
      </c>
      <c r="P177" t="str">
        <f>VLOOKUP(F177,$T$11:$V$13,3,TRUE)</f>
        <v>03:00 PM - 06:00 PM</v>
      </c>
    </row>
    <row r="178" spans="1:16" x14ac:dyDescent="0.25">
      <c r="A178">
        <v>1</v>
      </c>
      <c r="B178">
        <v>1</v>
      </c>
      <c r="C178" t="s">
        <v>189</v>
      </c>
      <c r="D178" s="1">
        <v>43922</v>
      </c>
      <c r="E178" s="1" t="str">
        <f t="shared" si="10"/>
        <v>01-Apr</v>
      </c>
      <c r="F178" s="14">
        <v>0.74722222222222223</v>
      </c>
      <c r="G178" t="s">
        <v>11</v>
      </c>
      <c r="H178">
        <v>48</v>
      </c>
      <c r="I178" s="2">
        <v>94</v>
      </c>
      <c r="J178" s="3">
        <v>4.99</v>
      </c>
      <c r="K178" t="b">
        <v>0</v>
      </c>
      <c r="L178">
        <f>WEEKDAY(D178,11)</f>
        <v>3</v>
      </c>
      <c r="M178" t="str">
        <f t="shared" si="8"/>
        <v>Wednesday</v>
      </c>
      <c r="N178" t="str">
        <f t="shared" si="9"/>
        <v>Weekday</v>
      </c>
      <c r="O178" t="str">
        <f t="shared" si="11"/>
        <v>Order&gt;35</v>
      </c>
      <c r="P178" t="str">
        <f>VLOOKUP(F178,$T$11:$V$13,3,TRUE)</f>
        <v>03:00 PM - 06:00 PM</v>
      </c>
    </row>
    <row r="179" spans="1:16" x14ac:dyDescent="0.25">
      <c r="A179">
        <v>1</v>
      </c>
      <c r="B179">
        <v>1</v>
      </c>
      <c r="C179" t="s">
        <v>190</v>
      </c>
      <c r="D179" s="1">
        <v>43922</v>
      </c>
      <c r="E179" s="1" t="str">
        <f t="shared" si="10"/>
        <v>01-Apr</v>
      </c>
      <c r="F179" s="14">
        <v>0.75277777777777777</v>
      </c>
      <c r="G179" t="s">
        <v>11</v>
      </c>
      <c r="H179">
        <v>38</v>
      </c>
      <c r="I179" s="2">
        <v>56</v>
      </c>
      <c r="J179" s="3">
        <v>4.99</v>
      </c>
      <c r="K179" t="b">
        <v>1</v>
      </c>
      <c r="L179">
        <f>WEEKDAY(D179,11)</f>
        <v>3</v>
      </c>
      <c r="M179" t="str">
        <f t="shared" si="8"/>
        <v>Wednesday</v>
      </c>
      <c r="N179" t="str">
        <f t="shared" si="9"/>
        <v>Weekday</v>
      </c>
      <c r="O179" t="str">
        <f t="shared" si="11"/>
        <v>Order&gt;35</v>
      </c>
      <c r="P179" t="str">
        <f>VLOOKUP(F179,$T$11:$V$13,3,TRUE)</f>
        <v>06:00 PM - 09:00 PM</v>
      </c>
    </row>
    <row r="180" spans="1:16" x14ac:dyDescent="0.25">
      <c r="A180">
        <v>1</v>
      </c>
      <c r="B180">
        <v>1</v>
      </c>
      <c r="C180" t="s">
        <v>191</v>
      </c>
      <c r="D180" s="1">
        <v>43922</v>
      </c>
      <c r="E180" s="1" t="str">
        <f t="shared" si="10"/>
        <v>01-Apr</v>
      </c>
      <c r="F180" s="14">
        <v>0.75347222222222221</v>
      </c>
      <c r="G180" t="s">
        <v>11</v>
      </c>
      <c r="H180">
        <v>48</v>
      </c>
      <c r="I180" s="2">
        <v>23</v>
      </c>
      <c r="J180" s="3">
        <v>4.99</v>
      </c>
      <c r="K180" t="b">
        <v>0</v>
      </c>
      <c r="L180">
        <f>WEEKDAY(D180,11)</f>
        <v>3</v>
      </c>
      <c r="M180" t="str">
        <f t="shared" si="8"/>
        <v>Wednesday</v>
      </c>
      <c r="N180" t="str">
        <f t="shared" si="9"/>
        <v>Weekday</v>
      </c>
      <c r="O180" t="str">
        <f t="shared" si="11"/>
        <v>Order&lt;=35</v>
      </c>
      <c r="P180" t="str">
        <f>VLOOKUP(F180,$T$11:$V$13,3,TRUE)</f>
        <v>06:00 PM - 09:00 PM</v>
      </c>
    </row>
    <row r="181" spans="1:16" x14ac:dyDescent="0.25">
      <c r="A181">
        <v>1</v>
      </c>
      <c r="B181">
        <v>1</v>
      </c>
      <c r="C181" t="s">
        <v>192</v>
      </c>
      <c r="D181" s="1">
        <v>43922</v>
      </c>
      <c r="E181" s="1" t="str">
        <f t="shared" si="10"/>
        <v>01-Apr</v>
      </c>
      <c r="F181" s="14">
        <v>0.75347222222222221</v>
      </c>
      <c r="G181" t="s">
        <v>11</v>
      </c>
      <c r="H181">
        <v>45</v>
      </c>
      <c r="I181" s="2">
        <v>99</v>
      </c>
      <c r="J181" s="3">
        <v>4.99</v>
      </c>
      <c r="K181" t="b">
        <v>0</v>
      </c>
      <c r="L181">
        <f>WEEKDAY(D181,11)</f>
        <v>3</v>
      </c>
      <c r="M181" t="str">
        <f t="shared" si="8"/>
        <v>Wednesday</v>
      </c>
      <c r="N181" t="str">
        <f t="shared" si="9"/>
        <v>Weekday</v>
      </c>
      <c r="O181" t="str">
        <f t="shared" si="11"/>
        <v>Order&gt;35</v>
      </c>
      <c r="P181" t="str">
        <f>VLOOKUP(F181,$T$11:$V$13,3,TRUE)</f>
        <v>06:00 PM - 09:00 PM</v>
      </c>
    </row>
    <row r="182" spans="1:16" x14ac:dyDescent="0.25">
      <c r="A182">
        <v>1</v>
      </c>
      <c r="B182">
        <v>1</v>
      </c>
      <c r="C182" t="s">
        <v>193</v>
      </c>
      <c r="D182" s="1">
        <v>43922</v>
      </c>
      <c r="E182" s="1" t="str">
        <f t="shared" si="10"/>
        <v>01-Apr</v>
      </c>
      <c r="F182" s="14">
        <v>0.7583333333333333</v>
      </c>
      <c r="G182" t="s">
        <v>11</v>
      </c>
      <c r="H182">
        <v>28</v>
      </c>
      <c r="I182" s="2">
        <v>37</v>
      </c>
      <c r="J182" s="3">
        <v>4.99</v>
      </c>
      <c r="K182" t="b">
        <v>0</v>
      </c>
      <c r="L182">
        <f>WEEKDAY(D182,11)</f>
        <v>3</v>
      </c>
      <c r="M182" t="str">
        <f t="shared" si="8"/>
        <v>Wednesday</v>
      </c>
      <c r="N182" t="str">
        <f t="shared" si="9"/>
        <v>Weekday</v>
      </c>
      <c r="O182" t="str">
        <f t="shared" si="11"/>
        <v>Order&gt;35</v>
      </c>
      <c r="P182" t="str">
        <f>VLOOKUP(F182,$T$11:$V$13,3,TRUE)</f>
        <v>06:00 PM - 09:00 PM</v>
      </c>
    </row>
    <row r="183" spans="1:16" x14ac:dyDescent="0.25">
      <c r="A183">
        <v>1</v>
      </c>
      <c r="B183">
        <v>1</v>
      </c>
      <c r="C183" t="s">
        <v>194</v>
      </c>
      <c r="D183" s="1">
        <v>43922</v>
      </c>
      <c r="E183" s="1" t="str">
        <f t="shared" si="10"/>
        <v>01-Apr</v>
      </c>
      <c r="F183" s="14">
        <v>0.7583333333333333</v>
      </c>
      <c r="G183" t="s">
        <v>11</v>
      </c>
      <c r="H183">
        <v>27</v>
      </c>
      <c r="I183" s="2">
        <v>80</v>
      </c>
      <c r="J183" s="3">
        <v>4.99</v>
      </c>
      <c r="K183" t="b">
        <v>0</v>
      </c>
      <c r="L183">
        <f>WEEKDAY(D183,11)</f>
        <v>3</v>
      </c>
      <c r="M183" t="str">
        <f t="shared" si="8"/>
        <v>Wednesday</v>
      </c>
      <c r="N183" t="str">
        <f t="shared" si="9"/>
        <v>Weekday</v>
      </c>
      <c r="O183" t="str">
        <f t="shared" si="11"/>
        <v>Order&gt;35</v>
      </c>
      <c r="P183" t="str">
        <f>VLOOKUP(F183,$T$11:$V$13,3,TRUE)</f>
        <v>06:00 PM - 09:00 PM</v>
      </c>
    </row>
    <row r="184" spans="1:16" x14ac:dyDescent="0.25">
      <c r="A184">
        <v>1</v>
      </c>
      <c r="B184">
        <v>1</v>
      </c>
      <c r="C184" t="s">
        <v>195</v>
      </c>
      <c r="D184" s="1">
        <v>43922</v>
      </c>
      <c r="E184" s="1" t="str">
        <f t="shared" si="10"/>
        <v>01-Apr</v>
      </c>
      <c r="F184" s="14">
        <v>0.7597222222222223</v>
      </c>
      <c r="G184" t="s">
        <v>11</v>
      </c>
      <c r="H184">
        <v>31</v>
      </c>
      <c r="I184" s="2">
        <v>36</v>
      </c>
      <c r="J184" s="3">
        <v>4.99</v>
      </c>
      <c r="K184" t="b">
        <v>0</v>
      </c>
      <c r="L184">
        <f>WEEKDAY(D184,11)</f>
        <v>3</v>
      </c>
      <c r="M184" t="str">
        <f t="shared" si="8"/>
        <v>Wednesday</v>
      </c>
      <c r="N184" t="str">
        <f t="shared" si="9"/>
        <v>Weekday</v>
      </c>
      <c r="O184" t="str">
        <f t="shared" si="11"/>
        <v>Order&gt;35</v>
      </c>
      <c r="P184" t="str">
        <f>VLOOKUP(F184,$T$11:$V$13,3,TRUE)</f>
        <v>06:00 PM - 09:00 PM</v>
      </c>
    </row>
    <row r="185" spans="1:16" x14ac:dyDescent="0.25">
      <c r="A185">
        <v>1</v>
      </c>
      <c r="B185">
        <v>1</v>
      </c>
      <c r="C185" t="s">
        <v>196</v>
      </c>
      <c r="D185" s="1">
        <v>43922</v>
      </c>
      <c r="E185" s="1" t="str">
        <f t="shared" si="10"/>
        <v>01-Apr</v>
      </c>
      <c r="F185" s="14">
        <v>0.76527777777777783</v>
      </c>
      <c r="G185" t="s">
        <v>11</v>
      </c>
      <c r="H185">
        <v>31</v>
      </c>
      <c r="I185" s="2">
        <v>107</v>
      </c>
      <c r="J185" s="3">
        <v>4.99</v>
      </c>
      <c r="K185" t="b">
        <v>0</v>
      </c>
      <c r="L185">
        <f>WEEKDAY(D185,11)</f>
        <v>3</v>
      </c>
      <c r="M185" t="str">
        <f t="shared" si="8"/>
        <v>Wednesday</v>
      </c>
      <c r="N185" t="str">
        <f t="shared" si="9"/>
        <v>Weekday</v>
      </c>
      <c r="O185" t="str">
        <f t="shared" si="11"/>
        <v>Order&gt;35</v>
      </c>
      <c r="P185" t="str">
        <f>VLOOKUP(F185,$T$11:$V$13,3,TRUE)</f>
        <v>06:00 PM - 09:00 PM</v>
      </c>
    </row>
    <row r="186" spans="1:16" x14ac:dyDescent="0.25">
      <c r="A186">
        <v>1</v>
      </c>
      <c r="B186">
        <v>1</v>
      </c>
      <c r="C186" t="s">
        <v>197</v>
      </c>
      <c r="D186" s="1">
        <v>43922</v>
      </c>
      <c r="E186" s="1" t="str">
        <f t="shared" si="10"/>
        <v>01-Apr</v>
      </c>
      <c r="F186" s="14">
        <v>0.76666666666666661</v>
      </c>
      <c r="G186" t="s">
        <v>11</v>
      </c>
      <c r="H186">
        <v>32</v>
      </c>
      <c r="I186" s="2">
        <v>51</v>
      </c>
      <c r="J186" s="3">
        <v>4.99</v>
      </c>
      <c r="K186" t="b">
        <v>0</v>
      </c>
      <c r="L186">
        <f>WEEKDAY(D186,11)</f>
        <v>3</v>
      </c>
      <c r="M186" t="str">
        <f t="shared" si="8"/>
        <v>Wednesday</v>
      </c>
      <c r="N186" t="str">
        <f t="shared" si="9"/>
        <v>Weekday</v>
      </c>
      <c r="O186" t="str">
        <f t="shared" si="11"/>
        <v>Order&gt;35</v>
      </c>
      <c r="P186" t="str">
        <f>VLOOKUP(F186,$T$11:$V$13,3,TRUE)</f>
        <v>06:00 PM - 09:00 PM</v>
      </c>
    </row>
    <row r="187" spans="1:16" x14ac:dyDescent="0.25">
      <c r="A187">
        <v>1</v>
      </c>
      <c r="B187">
        <v>1</v>
      </c>
      <c r="C187" t="s">
        <v>198</v>
      </c>
      <c r="D187" s="1">
        <v>43922</v>
      </c>
      <c r="E187" s="1" t="str">
        <f t="shared" si="10"/>
        <v>01-Apr</v>
      </c>
      <c r="F187" s="14">
        <v>0.76666666666666661</v>
      </c>
      <c r="G187" t="s">
        <v>11</v>
      </c>
      <c r="H187">
        <v>41</v>
      </c>
      <c r="I187" s="2">
        <v>76</v>
      </c>
      <c r="J187" s="3">
        <v>4.99</v>
      </c>
      <c r="K187" t="b">
        <v>0</v>
      </c>
      <c r="L187">
        <f>WEEKDAY(D187,11)</f>
        <v>3</v>
      </c>
      <c r="M187" t="str">
        <f t="shared" si="8"/>
        <v>Wednesday</v>
      </c>
      <c r="N187" t="str">
        <f t="shared" si="9"/>
        <v>Weekday</v>
      </c>
      <c r="O187" t="str">
        <f t="shared" si="11"/>
        <v>Order&gt;35</v>
      </c>
      <c r="P187" t="str">
        <f>VLOOKUP(F187,$T$11:$V$13,3,TRUE)</f>
        <v>06:00 PM - 09:00 PM</v>
      </c>
    </row>
    <row r="188" spans="1:16" x14ac:dyDescent="0.25">
      <c r="A188">
        <v>1</v>
      </c>
      <c r="B188">
        <v>1</v>
      </c>
      <c r="C188" t="s">
        <v>199</v>
      </c>
      <c r="D188" s="1">
        <v>43922</v>
      </c>
      <c r="E188" s="1" t="str">
        <f t="shared" si="10"/>
        <v>01-Apr</v>
      </c>
      <c r="F188" s="14">
        <v>0.77013888888888893</v>
      </c>
      <c r="G188" t="s">
        <v>11</v>
      </c>
      <c r="H188">
        <v>25</v>
      </c>
      <c r="I188" s="2">
        <v>95</v>
      </c>
      <c r="J188" s="3">
        <v>4.99</v>
      </c>
      <c r="K188" t="b">
        <v>0</v>
      </c>
      <c r="L188">
        <f>WEEKDAY(D188,11)</f>
        <v>3</v>
      </c>
      <c r="M188" t="str">
        <f t="shared" si="8"/>
        <v>Wednesday</v>
      </c>
      <c r="N188" t="str">
        <f t="shared" si="9"/>
        <v>Weekday</v>
      </c>
      <c r="O188" t="str">
        <f t="shared" si="11"/>
        <v>Order&gt;35</v>
      </c>
      <c r="P188" t="str">
        <f>VLOOKUP(F188,$T$11:$V$13,3,TRUE)</f>
        <v>06:00 PM - 09:00 PM</v>
      </c>
    </row>
    <row r="189" spans="1:16" x14ac:dyDescent="0.25">
      <c r="A189">
        <v>1</v>
      </c>
      <c r="B189">
        <v>1</v>
      </c>
      <c r="C189" t="s">
        <v>200</v>
      </c>
      <c r="D189" s="1">
        <v>43922</v>
      </c>
      <c r="E189" s="1" t="str">
        <f t="shared" si="10"/>
        <v>01-Apr</v>
      </c>
      <c r="F189" s="14">
        <v>0.77569444444444446</v>
      </c>
      <c r="G189" t="s">
        <v>11</v>
      </c>
      <c r="H189">
        <v>47</v>
      </c>
      <c r="I189" s="2">
        <v>160</v>
      </c>
      <c r="J189" s="3">
        <v>4.99</v>
      </c>
      <c r="K189" t="b">
        <v>0</v>
      </c>
      <c r="L189">
        <f>WEEKDAY(D189,11)</f>
        <v>3</v>
      </c>
      <c r="M189" t="str">
        <f t="shared" si="8"/>
        <v>Wednesday</v>
      </c>
      <c r="N189" t="str">
        <f t="shared" si="9"/>
        <v>Weekday</v>
      </c>
      <c r="O189" t="str">
        <f t="shared" si="11"/>
        <v>Order&gt;35</v>
      </c>
      <c r="P189" t="str">
        <f>VLOOKUP(F189,$T$11:$V$13,3,TRUE)</f>
        <v>06:00 PM - 09:00 PM</v>
      </c>
    </row>
    <row r="190" spans="1:16" x14ac:dyDescent="0.25">
      <c r="A190">
        <v>1</v>
      </c>
      <c r="B190">
        <v>1</v>
      </c>
      <c r="C190" t="s">
        <v>201</v>
      </c>
      <c r="D190" s="1">
        <v>43922</v>
      </c>
      <c r="E190" s="1" t="str">
        <f t="shared" si="10"/>
        <v>01-Apr</v>
      </c>
      <c r="F190" s="14">
        <v>0.78055555555555556</v>
      </c>
      <c r="G190" t="s">
        <v>11</v>
      </c>
      <c r="H190">
        <v>40</v>
      </c>
      <c r="I190" s="2">
        <v>51</v>
      </c>
      <c r="J190" s="3">
        <v>4.99</v>
      </c>
      <c r="K190" t="b">
        <v>0</v>
      </c>
      <c r="L190">
        <f>WEEKDAY(D190,11)</f>
        <v>3</v>
      </c>
      <c r="M190" t="str">
        <f t="shared" si="8"/>
        <v>Wednesday</v>
      </c>
      <c r="N190" t="str">
        <f t="shared" si="9"/>
        <v>Weekday</v>
      </c>
      <c r="O190" t="str">
        <f t="shared" si="11"/>
        <v>Order&gt;35</v>
      </c>
      <c r="P190" t="str">
        <f>VLOOKUP(F190,$T$11:$V$13,3,TRUE)</f>
        <v>06:00 PM - 09:00 PM</v>
      </c>
    </row>
    <row r="191" spans="1:16" x14ac:dyDescent="0.25">
      <c r="A191">
        <v>1</v>
      </c>
      <c r="B191">
        <v>1</v>
      </c>
      <c r="C191" t="s">
        <v>202</v>
      </c>
      <c r="D191" s="1">
        <v>43922</v>
      </c>
      <c r="E191" s="1" t="str">
        <f t="shared" si="10"/>
        <v>01-Apr</v>
      </c>
      <c r="F191" s="14">
        <v>0.78472222222222221</v>
      </c>
      <c r="G191" t="s">
        <v>11</v>
      </c>
      <c r="H191">
        <v>46</v>
      </c>
      <c r="I191" s="2">
        <v>37</v>
      </c>
      <c r="J191" s="3">
        <v>4.99</v>
      </c>
      <c r="K191" t="b">
        <v>0</v>
      </c>
      <c r="L191">
        <f>WEEKDAY(D191,11)</f>
        <v>3</v>
      </c>
      <c r="M191" t="str">
        <f t="shared" si="8"/>
        <v>Wednesday</v>
      </c>
      <c r="N191" t="str">
        <f t="shared" si="9"/>
        <v>Weekday</v>
      </c>
      <c r="O191" t="str">
        <f t="shared" si="11"/>
        <v>Order&gt;35</v>
      </c>
      <c r="P191" t="str">
        <f>VLOOKUP(F191,$T$11:$V$13,3,TRUE)</f>
        <v>06:00 PM - 09:00 PM</v>
      </c>
    </row>
    <row r="192" spans="1:16" x14ac:dyDescent="0.25">
      <c r="A192">
        <v>1</v>
      </c>
      <c r="B192">
        <v>1</v>
      </c>
      <c r="C192" t="s">
        <v>203</v>
      </c>
      <c r="D192" s="1">
        <v>43922</v>
      </c>
      <c r="E192" s="1" t="str">
        <f t="shared" si="10"/>
        <v>01-Apr</v>
      </c>
      <c r="F192" s="14">
        <v>0.78611111111111109</v>
      </c>
      <c r="G192" t="s">
        <v>11</v>
      </c>
      <c r="H192">
        <v>29</v>
      </c>
      <c r="I192" s="2">
        <v>173</v>
      </c>
      <c r="J192" s="3">
        <v>4.99</v>
      </c>
      <c r="K192" t="b">
        <v>0</v>
      </c>
      <c r="L192">
        <f>WEEKDAY(D192,11)</f>
        <v>3</v>
      </c>
      <c r="M192" t="str">
        <f t="shared" si="8"/>
        <v>Wednesday</v>
      </c>
      <c r="N192" t="str">
        <f t="shared" si="9"/>
        <v>Weekday</v>
      </c>
      <c r="O192" t="str">
        <f t="shared" si="11"/>
        <v>Order&gt;35</v>
      </c>
      <c r="P192" t="str">
        <f>VLOOKUP(F192,$T$11:$V$13,3,TRUE)</f>
        <v>06:00 PM - 09:00 PM</v>
      </c>
    </row>
    <row r="193" spans="1:16" x14ac:dyDescent="0.25">
      <c r="A193">
        <v>1</v>
      </c>
      <c r="B193">
        <v>1</v>
      </c>
      <c r="C193" t="s">
        <v>204</v>
      </c>
      <c r="D193" s="1">
        <v>43922</v>
      </c>
      <c r="E193" s="1" t="str">
        <f t="shared" si="10"/>
        <v>01-Apr</v>
      </c>
      <c r="F193" s="14">
        <v>0.79236111111111107</v>
      </c>
      <c r="G193" t="s">
        <v>11</v>
      </c>
      <c r="H193">
        <v>26</v>
      </c>
      <c r="I193" s="2">
        <v>54</v>
      </c>
      <c r="J193" s="3">
        <v>4.99</v>
      </c>
      <c r="K193" t="b">
        <v>0</v>
      </c>
      <c r="L193">
        <f>WEEKDAY(D193,11)</f>
        <v>3</v>
      </c>
      <c r="M193" t="str">
        <f t="shared" si="8"/>
        <v>Wednesday</v>
      </c>
      <c r="N193" t="str">
        <f t="shared" si="9"/>
        <v>Weekday</v>
      </c>
      <c r="O193" t="str">
        <f t="shared" si="11"/>
        <v>Order&gt;35</v>
      </c>
      <c r="P193" t="str">
        <f>VLOOKUP(F193,$T$11:$V$13,3,TRUE)</f>
        <v>06:00 PM - 09:00 PM</v>
      </c>
    </row>
    <row r="194" spans="1:16" x14ac:dyDescent="0.25">
      <c r="A194">
        <v>1</v>
      </c>
      <c r="B194">
        <v>1</v>
      </c>
      <c r="C194" t="s">
        <v>205</v>
      </c>
      <c r="D194" s="1">
        <v>43922</v>
      </c>
      <c r="E194" s="1" t="str">
        <f t="shared" si="10"/>
        <v>01-Apr</v>
      </c>
      <c r="F194" s="14">
        <v>0.79375000000000007</v>
      </c>
      <c r="G194" t="s">
        <v>11</v>
      </c>
      <c r="H194">
        <v>28</v>
      </c>
      <c r="I194" s="2">
        <v>40</v>
      </c>
      <c r="J194" s="3">
        <v>4.99</v>
      </c>
      <c r="K194" t="b">
        <v>0</v>
      </c>
      <c r="L194">
        <f>WEEKDAY(D194,11)</f>
        <v>3</v>
      </c>
      <c r="M194" t="str">
        <f t="shared" ref="M194:M257" si="12">VLOOKUP(L194,$S$2:$T$8,2,FALSE)</f>
        <v>Wednesday</v>
      </c>
      <c r="N194" t="str">
        <f t="shared" ref="N194:N257" si="13">VLOOKUP(L194,$S$2:$U$8,3,FALSE)</f>
        <v>Weekday</v>
      </c>
      <c r="O194" t="str">
        <f t="shared" si="11"/>
        <v>Order&gt;35</v>
      </c>
      <c r="P194" t="str">
        <f>VLOOKUP(F194,$T$11:$V$13,3,TRUE)</f>
        <v>06:00 PM - 09:00 PM</v>
      </c>
    </row>
    <row r="195" spans="1:16" x14ac:dyDescent="0.25">
      <c r="A195">
        <v>1</v>
      </c>
      <c r="B195">
        <v>1</v>
      </c>
      <c r="C195" t="s">
        <v>206</v>
      </c>
      <c r="D195" s="1">
        <v>43922</v>
      </c>
      <c r="E195" s="1" t="str">
        <f t="shared" ref="E195:E258" si="14">TEXT(D195,"dd-mmm")</f>
        <v>01-Apr</v>
      </c>
      <c r="F195" s="14">
        <v>0.8027777777777777</v>
      </c>
      <c r="G195" t="s">
        <v>11</v>
      </c>
      <c r="H195">
        <v>22</v>
      </c>
      <c r="I195" s="2">
        <v>43</v>
      </c>
      <c r="J195" s="3">
        <v>4.99</v>
      </c>
      <c r="K195" t="b">
        <v>0</v>
      </c>
      <c r="L195">
        <f>WEEKDAY(D195,11)</f>
        <v>3</v>
      </c>
      <c r="M195" t="str">
        <f t="shared" si="12"/>
        <v>Wednesday</v>
      </c>
      <c r="N195" t="str">
        <f t="shared" si="13"/>
        <v>Weekday</v>
      </c>
      <c r="O195" t="str">
        <f t="shared" ref="O195:O258" si="15">IF(I195&gt;35,"Order&gt;35","Order&lt;=35")</f>
        <v>Order&gt;35</v>
      </c>
      <c r="P195" t="str">
        <f>VLOOKUP(F195,$T$11:$V$13,3,TRUE)</f>
        <v>06:00 PM - 09:00 PM</v>
      </c>
    </row>
    <row r="196" spans="1:16" x14ac:dyDescent="0.25">
      <c r="A196">
        <v>1</v>
      </c>
      <c r="B196">
        <v>1</v>
      </c>
      <c r="C196" t="s">
        <v>207</v>
      </c>
      <c r="D196" s="1">
        <v>43922</v>
      </c>
      <c r="E196" s="1" t="str">
        <f t="shared" si="14"/>
        <v>01-Apr</v>
      </c>
      <c r="F196" s="14">
        <v>0.8027777777777777</v>
      </c>
      <c r="G196" t="s">
        <v>11</v>
      </c>
      <c r="H196">
        <v>39</v>
      </c>
      <c r="I196" s="2">
        <v>66</v>
      </c>
      <c r="J196" s="3">
        <v>4.99</v>
      </c>
      <c r="K196" t="b">
        <v>0</v>
      </c>
      <c r="L196">
        <f>WEEKDAY(D196,11)</f>
        <v>3</v>
      </c>
      <c r="M196" t="str">
        <f t="shared" si="12"/>
        <v>Wednesday</v>
      </c>
      <c r="N196" t="str">
        <f t="shared" si="13"/>
        <v>Weekday</v>
      </c>
      <c r="O196" t="str">
        <f t="shared" si="15"/>
        <v>Order&gt;35</v>
      </c>
      <c r="P196" t="str">
        <f>VLOOKUP(F196,$T$11:$V$13,3,TRUE)</f>
        <v>06:00 PM - 09:00 PM</v>
      </c>
    </row>
    <row r="197" spans="1:16" x14ac:dyDescent="0.25">
      <c r="A197">
        <v>1</v>
      </c>
      <c r="B197">
        <v>1</v>
      </c>
      <c r="C197" t="s">
        <v>208</v>
      </c>
      <c r="D197" s="1">
        <v>43922</v>
      </c>
      <c r="E197" s="1" t="str">
        <f t="shared" si="14"/>
        <v>01-Apr</v>
      </c>
      <c r="F197" s="14">
        <v>0.80347222222222225</v>
      </c>
      <c r="G197" t="s">
        <v>11</v>
      </c>
      <c r="H197">
        <v>28</v>
      </c>
      <c r="I197" s="2">
        <v>28</v>
      </c>
      <c r="J197" s="3">
        <v>4.99</v>
      </c>
      <c r="K197" t="b">
        <v>0</v>
      </c>
      <c r="L197">
        <f>WEEKDAY(D197,11)</f>
        <v>3</v>
      </c>
      <c r="M197" t="str">
        <f t="shared" si="12"/>
        <v>Wednesday</v>
      </c>
      <c r="N197" t="str">
        <f t="shared" si="13"/>
        <v>Weekday</v>
      </c>
      <c r="O197" t="str">
        <f t="shared" si="15"/>
        <v>Order&lt;=35</v>
      </c>
      <c r="P197" t="str">
        <f>VLOOKUP(F197,$T$11:$V$13,3,TRUE)</f>
        <v>06:00 PM - 09:00 PM</v>
      </c>
    </row>
    <row r="198" spans="1:16" x14ac:dyDescent="0.25">
      <c r="A198">
        <v>1</v>
      </c>
      <c r="B198">
        <v>1</v>
      </c>
      <c r="C198" t="s">
        <v>209</v>
      </c>
      <c r="D198" s="1">
        <v>43922</v>
      </c>
      <c r="E198" s="1" t="str">
        <f t="shared" si="14"/>
        <v>01-Apr</v>
      </c>
      <c r="F198" s="14">
        <v>0.81111111111111101</v>
      </c>
      <c r="G198" t="s">
        <v>11</v>
      </c>
      <c r="H198">
        <v>24</v>
      </c>
      <c r="I198" s="2">
        <v>138</v>
      </c>
      <c r="J198" s="3">
        <v>4.99</v>
      </c>
      <c r="K198" t="b">
        <v>0</v>
      </c>
      <c r="L198">
        <f>WEEKDAY(D198,11)</f>
        <v>3</v>
      </c>
      <c r="M198" t="str">
        <f t="shared" si="12"/>
        <v>Wednesday</v>
      </c>
      <c r="N198" t="str">
        <f t="shared" si="13"/>
        <v>Weekday</v>
      </c>
      <c r="O198" t="str">
        <f t="shared" si="15"/>
        <v>Order&gt;35</v>
      </c>
      <c r="P198" t="str">
        <f>VLOOKUP(F198,$T$11:$V$13,3,TRUE)</f>
        <v>06:00 PM - 09:00 PM</v>
      </c>
    </row>
    <row r="199" spans="1:16" x14ac:dyDescent="0.25">
      <c r="A199">
        <v>1</v>
      </c>
      <c r="B199">
        <v>1</v>
      </c>
      <c r="C199" t="s">
        <v>210</v>
      </c>
      <c r="D199" s="1">
        <v>43922</v>
      </c>
      <c r="E199" s="1" t="str">
        <f t="shared" si="14"/>
        <v>01-Apr</v>
      </c>
      <c r="F199" s="14">
        <v>0.81666666666666676</v>
      </c>
      <c r="G199" t="s">
        <v>11</v>
      </c>
      <c r="H199">
        <v>27</v>
      </c>
      <c r="I199" s="2">
        <v>25</v>
      </c>
      <c r="J199" s="3">
        <v>4.99</v>
      </c>
      <c r="K199" t="b">
        <v>0</v>
      </c>
      <c r="L199">
        <f>WEEKDAY(D199,11)</f>
        <v>3</v>
      </c>
      <c r="M199" t="str">
        <f t="shared" si="12"/>
        <v>Wednesday</v>
      </c>
      <c r="N199" t="str">
        <f t="shared" si="13"/>
        <v>Weekday</v>
      </c>
      <c r="O199" t="str">
        <f t="shared" si="15"/>
        <v>Order&lt;=35</v>
      </c>
      <c r="P199" t="str">
        <f>VLOOKUP(F199,$T$11:$V$13,3,TRUE)</f>
        <v>06:00 PM - 09:00 PM</v>
      </c>
    </row>
    <row r="200" spans="1:16" x14ac:dyDescent="0.25">
      <c r="A200">
        <v>1</v>
      </c>
      <c r="B200">
        <v>1</v>
      </c>
      <c r="C200" t="s">
        <v>211</v>
      </c>
      <c r="D200" s="1">
        <v>43922</v>
      </c>
      <c r="E200" s="1" t="str">
        <f t="shared" si="14"/>
        <v>01-Apr</v>
      </c>
      <c r="F200" s="14">
        <v>0.82361111111111107</v>
      </c>
      <c r="G200" t="s">
        <v>11</v>
      </c>
      <c r="H200">
        <v>38</v>
      </c>
      <c r="I200" s="2">
        <v>28</v>
      </c>
      <c r="J200" s="3">
        <v>4.99</v>
      </c>
      <c r="K200" t="b">
        <v>0</v>
      </c>
      <c r="L200">
        <f>WEEKDAY(D200,11)</f>
        <v>3</v>
      </c>
      <c r="M200" t="str">
        <f t="shared" si="12"/>
        <v>Wednesday</v>
      </c>
      <c r="N200" t="str">
        <f t="shared" si="13"/>
        <v>Weekday</v>
      </c>
      <c r="O200" t="str">
        <f t="shared" si="15"/>
        <v>Order&lt;=35</v>
      </c>
      <c r="P200" t="str">
        <f>VLOOKUP(F200,$T$11:$V$13,3,TRUE)</f>
        <v>06:00 PM - 09:00 PM</v>
      </c>
    </row>
    <row r="201" spans="1:16" x14ac:dyDescent="0.25">
      <c r="A201">
        <v>1</v>
      </c>
      <c r="B201">
        <v>1</v>
      </c>
      <c r="C201" t="s">
        <v>212</v>
      </c>
      <c r="D201" s="1">
        <v>43922</v>
      </c>
      <c r="E201" s="1" t="str">
        <f t="shared" si="14"/>
        <v>01-Apr</v>
      </c>
      <c r="F201" s="14">
        <v>0.82777777777777783</v>
      </c>
      <c r="G201" t="s">
        <v>11</v>
      </c>
      <c r="H201">
        <v>30</v>
      </c>
      <c r="I201" s="2">
        <v>63</v>
      </c>
      <c r="J201" s="3">
        <v>4.99</v>
      </c>
      <c r="K201" t="b">
        <v>0</v>
      </c>
      <c r="L201">
        <f>WEEKDAY(D201,11)</f>
        <v>3</v>
      </c>
      <c r="M201" t="str">
        <f t="shared" si="12"/>
        <v>Wednesday</v>
      </c>
      <c r="N201" t="str">
        <f t="shared" si="13"/>
        <v>Weekday</v>
      </c>
      <c r="O201" t="str">
        <f t="shared" si="15"/>
        <v>Order&gt;35</v>
      </c>
      <c r="P201" t="str">
        <f>VLOOKUP(F201,$T$11:$V$13,3,TRUE)</f>
        <v>06:00 PM - 09:00 PM</v>
      </c>
    </row>
    <row r="202" spans="1:16" x14ac:dyDescent="0.25">
      <c r="A202">
        <v>1</v>
      </c>
      <c r="B202">
        <v>1</v>
      </c>
      <c r="C202" t="s">
        <v>213</v>
      </c>
      <c r="D202" s="1">
        <v>43922</v>
      </c>
      <c r="E202" s="1" t="str">
        <f t="shared" si="14"/>
        <v>01-Apr</v>
      </c>
      <c r="F202" s="14">
        <v>0.8305555555555556</v>
      </c>
      <c r="G202" t="s">
        <v>11</v>
      </c>
      <c r="H202">
        <v>38</v>
      </c>
      <c r="I202" s="2">
        <v>74</v>
      </c>
      <c r="J202" s="3">
        <v>4.99</v>
      </c>
      <c r="K202" t="b">
        <v>0</v>
      </c>
      <c r="L202">
        <f>WEEKDAY(D202,11)</f>
        <v>3</v>
      </c>
      <c r="M202" t="str">
        <f t="shared" si="12"/>
        <v>Wednesday</v>
      </c>
      <c r="N202" t="str">
        <f t="shared" si="13"/>
        <v>Weekday</v>
      </c>
      <c r="O202" t="str">
        <f t="shared" si="15"/>
        <v>Order&gt;35</v>
      </c>
      <c r="P202" t="str">
        <f>VLOOKUP(F202,$T$11:$V$13,3,TRUE)</f>
        <v>06:00 PM - 09:00 PM</v>
      </c>
    </row>
    <row r="203" spans="1:16" x14ac:dyDescent="0.25">
      <c r="A203">
        <v>1</v>
      </c>
      <c r="B203">
        <v>1</v>
      </c>
      <c r="C203" t="s">
        <v>214</v>
      </c>
      <c r="D203" s="1">
        <v>43922</v>
      </c>
      <c r="E203" s="1" t="str">
        <f t="shared" si="14"/>
        <v>01-Apr</v>
      </c>
      <c r="F203" s="14">
        <v>0.85972222222222217</v>
      </c>
      <c r="G203" t="s">
        <v>11</v>
      </c>
      <c r="H203">
        <v>25</v>
      </c>
      <c r="I203" s="2">
        <v>97</v>
      </c>
      <c r="J203" s="3">
        <v>4.99</v>
      </c>
      <c r="K203" t="b">
        <v>0</v>
      </c>
      <c r="L203">
        <f>WEEKDAY(D203,11)</f>
        <v>3</v>
      </c>
      <c r="M203" t="str">
        <f t="shared" si="12"/>
        <v>Wednesday</v>
      </c>
      <c r="N203" t="str">
        <f t="shared" si="13"/>
        <v>Weekday</v>
      </c>
      <c r="O203" t="str">
        <f t="shared" si="15"/>
        <v>Order&gt;35</v>
      </c>
      <c r="P203" t="str">
        <f>VLOOKUP(F203,$T$11:$V$13,3,TRUE)</f>
        <v>06:00 PM - 09:00 PM</v>
      </c>
    </row>
    <row r="204" spans="1:16" x14ac:dyDescent="0.25">
      <c r="A204">
        <v>1</v>
      </c>
      <c r="B204">
        <v>1</v>
      </c>
      <c r="C204" t="s">
        <v>215</v>
      </c>
      <c r="D204" s="1">
        <v>43922</v>
      </c>
      <c r="E204" s="1" t="str">
        <f t="shared" si="14"/>
        <v>01-Apr</v>
      </c>
      <c r="F204" s="14">
        <v>0.86875000000000002</v>
      </c>
      <c r="G204" t="s">
        <v>11</v>
      </c>
      <c r="H204">
        <v>20</v>
      </c>
      <c r="I204" s="2">
        <v>56</v>
      </c>
      <c r="J204" s="3">
        <v>4.99</v>
      </c>
      <c r="K204" t="b">
        <v>0</v>
      </c>
      <c r="L204">
        <f>WEEKDAY(D204,11)</f>
        <v>3</v>
      </c>
      <c r="M204" t="str">
        <f t="shared" si="12"/>
        <v>Wednesday</v>
      </c>
      <c r="N204" t="str">
        <f t="shared" si="13"/>
        <v>Weekday</v>
      </c>
      <c r="O204" t="str">
        <f t="shared" si="15"/>
        <v>Order&gt;35</v>
      </c>
      <c r="P204" t="str">
        <f>VLOOKUP(F204,$T$11:$V$13,3,TRUE)</f>
        <v>06:00 PM - 09:00 PM</v>
      </c>
    </row>
    <row r="205" spans="1:16" x14ac:dyDescent="0.25">
      <c r="A205">
        <v>1</v>
      </c>
      <c r="B205">
        <v>1</v>
      </c>
      <c r="C205" t="s">
        <v>216</v>
      </c>
      <c r="D205" s="1">
        <v>43923</v>
      </c>
      <c r="E205" s="1" t="str">
        <f t="shared" si="14"/>
        <v>02-Apr</v>
      </c>
      <c r="F205" s="14">
        <v>0.51458333333333328</v>
      </c>
      <c r="G205" t="s">
        <v>11</v>
      </c>
      <c r="H205">
        <v>31</v>
      </c>
      <c r="I205" s="2">
        <v>28</v>
      </c>
      <c r="J205" s="3">
        <v>4.99</v>
      </c>
      <c r="K205" t="b">
        <v>0</v>
      </c>
      <c r="L205">
        <f>WEEKDAY(D205,11)</f>
        <v>4</v>
      </c>
      <c r="M205" t="str">
        <f t="shared" si="12"/>
        <v>Thursday</v>
      </c>
      <c r="N205" t="str">
        <f t="shared" si="13"/>
        <v>Weekday</v>
      </c>
      <c r="O205" t="str">
        <f t="shared" si="15"/>
        <v>Order&lt;=35</v>
      </c>
      <c r="P205" t="str">
        <f>VLOOKUP(F205,$T$11:$V$13,3,TRUE)</f>
        <v>12:00 PM - 03:00 PM</v>
      </c>
    </row>
    <row r="206" spans="1:16" x14ac:dyDescent="0.25">
      <c r="A206">
        <v>1</v>
      </c>
      <c r="B206">
        <v>1</v>
      </c>
      <c r="C206" t="s">
        <v>217</v>
      </c>
      <c r="D206" s="1">
        <v>43923</v>
      </c>
      <c r="E206" s="1" t="str">
        <f t="shared" si="14"/>
        <v>02-Apr</v>
      </c>
      <c r="F206" s="14">
        <v>0.52013888888888882</v>
      </c>
      <c r="G206" t="s">
        <v>11</v>
      </c>
      <c r="H206">
        <v>31</v>
      </c>
      <c r="I206" s="2">
        <v>50</v>
      </c>
      <c r="J206" s="3">
        <v>4.99</v>
      </c>
      <c r="K206" t="b">
        <v>0</v>
      </c>
      <c r="L206">
        <f>WEEKDAY(D206,11)</f>
        <v>4</v>
      </c>
      <c r="M206" t="str">
        <f t="shared" si="12"/>
        <v>Thursday</v>
      </c>
      <c r="N206" t="str">
        <f t="shared" si="13"/>
        <v>Weekday</v>
      </c>
      <c r="O206" t="str">
        <f t="shared" si="15"/>
        <v>Order&gt;35</v>
      </c>
      <c r="P206" t="str">
        <f>VLOOKUP(F206,$T$11:$V$13,3,TRUE)</f>
        <v>12:00 PM - 03:00 PM</v>
      </c>
    </row>
    <row r="207" spans="1:16" x14ac:dyDescent="0.25">
      <c r="A207">
        <v>1</v>
      </c>
      <c r="B207">
        <v>1</v>
      </c>
      <c r="C207" t="s">
        <v>218</v>
      </c>
      <c r="D207" s="1">
        <v>43923</v>
      </c>
      <c r="E207" s="1" t="str">
        <f t="shared" si="14"/>
        <v>02-Apr</v>
      </c>
      <c r="F207" s="14">
        <v>0.5229166666666667</v>
      </c>
      <c r="G207" t="s">
        <v>11</v>
      </c>
      <c r="H207">
        <v>31</v>
      </c>
      <c r="I207" s="2">
        <v>101</v>
      </c>
      <c r="J207" s="3">
        <v>4.99</v>
      </c>
      <c r="K207" t="b">
        <v>1</v>
      </c>
      <c r="L207">
        <f>WEEKDAY(D207,11)</f>
        <v>4</v>
      </c>
      <c r="M207" t="str">
        <f t="shared" si="12"/>
        <v>Thursday</v>
      </c>
      <c r="N207" t="str">
        <f t="shared" si="13"/>
        <v>Weekday</v>
      </c>
      <c r="O207" t="str">
        <f t="shared" si="15"/>
        <v>Order&gt;35</v>
      </c>
      <c r="P207" t="str">
        <f>VLOOKUP(F207,$T$11:$V$13,3,TRUE)</f>
        <v>12:00 PM - 03:00 PM</v>
      </c>
    </row>
    <row r="208" spans="1:16" x14ac:dyDescent="0.25">
      <c r="A208">
        <v>1</v>
      </c>
      <c r="B208">
        <v>1</v>
      </c>
      <c r="C208" t="s">
        <v>219</v>
      </c>
      <c r="D208" s="1">
        <v>43923</v>
      </c>
      <c r="E208" s="1" t="str">
        <f t="shared" si="14"/>
        <v>02-Apr</v>
      </c>
      <c r="F208" s="14">
        <v>0.52638888888888891</v>
      </c>
      <c r="G208" t="s">
        <v>11</v>
      </c>
      <c r="H208">
        <v>37</v>
      </c>
      <c r="I208" s="2">
        <v>68</v>
      </c>
      <c r="J208" s="3">
        <v>4.99</v>
      </c>
      <c r="K208" t="b">
        <v>0</v>
      </c>
      <c r="L208">
        <f>WEEKDAY(D208,11)</f>
        <v>4</v>
      </c>
      <c r="M208" t="str">
        <f t="shared" si="12"/>
        <v>Thursday</v>
      </c>
      <c r="N208" t="str">
        <f t="shared" si="13"/>
        <v>Weekday</v>
      </c>
      <c r="O208" t="str">
        <f t="shared" si="15"/>
        <v>Order&gt;35</v>
      </c>
      <c r="P208" t="str">
        <f>VLOOKUP(F208,$T$11:$V$13,3,TRUE)</f>
        <v>12:00 PM - 03:00 PM</v>
      </c>
    </row>
    <row r="209" spans="1:16" x14ac:dyDescent="0.25">
      <c r="A209">
        <v>1</v>
      </c>
      <c r="B209">
        <v>1</v>
      </c>
      <c r="C209" t="s">
        <v>220</v>
      </c>
      <c r="D209" s="1">
        <v>43923</v>
      </c>
      <c r="E209" s="1" t="str">
        <f t="shared" si="14"/>
        <v>02-Apr</v>
      </c>
      <c r="F209" s="14">
        <v>0.53194444444444444</v>
      </c>
      <c r="G209" t="s">
        <v>11</v>
      </c>
      <c r="H209">
        <v>37</v>
      </c>
      <c r="I209" s="2">
        <v>52</v>
      </c>
      <c r="J209" s="3">
        <v>4.99</v>
      </c>
      <c r="K209" t="b">
        <v>0</v>
      </c>
      <c r="L209">
        <f>WEEKDAY(D209,11)</f>
        <v>4</v>
      </c>
      <c r="M209" t="str">
        <f t="shared" si="12"/>
        <v>Thursday</v>
      </c>
      <c r="N209" t="str">
        <f t="shared" si="13"/>
        <v>Weekday</v>
      </c>
      <c r="O209" t="str">
        <f t="shared" si="15"/>
        <v>Order&gt;35</v>
      </c>
      <c r="P209" t="str">
        <f>VLOOKUP(F209,$T$11:$V$13,3,TRUE)</f>
        <v>12:00 PM - 03:00 PM</v>
      </c>
    </row>
    <row r="210" spans="1:16" x14ac:dyDescent="0.25">
      <c r="A210">
        <v>1</v>
      </c>
      <c r="B210">
        <v>1</v>
      </c>
      <c r="C210" t="s">
        <v>221</v>
      </c>
      <c r="D210" s="1">
        <v>43923</v>
      </c>
      <c r="E210" s="1" t="str">
        <f t="shared" si="14"/>
        <v>02-Apr</v>
      </c>
      <c r="F210" s="14">
        <v>0.53472222222222221</v>
      </c>
      <c r="G210" t="s">
        <v>11</v>
      </c>
      <c r="H210">
        <v>31</v>
      </c>
      <c r="I210" s="2">
        <v>238</v>
      </c>
      <c r="J210" s="3">
        <v>4.99</v>
      </c>
      <c r="K210" t="b">
        <v>1</v>
      </c>
      <c r="L210">
        <f>WEEKDAY(D210,11)</f>
        <v>4</v>
      </c>
      <c r="M210" t="str">
        <f t="shared" si="12"/>
        <v>Thursday</v>
      </c>
      <c r="N210" t="str">
        <f t="shared" si="13"/>
        <v>Weekday</v>
      </c>
      <c r="O210" t="str">
        <f t="shared" si="15"/>
        <v>Order&gt;35</v>
      </c>
      <c r="P210" t="str">
        <f>VLOOKUP(F210,$T$11:$V$13,3,TRUE)</f>
        <v>12:00 PM - 03:00 PM</v>
      </c>
    </row>
    <row r="211" spans="1:16" x14ac:dyDescent="0.25">
      <c r="A211">
        <v>1</v>
      </c>
      <c r="B211">
        <v>1</v>
      </c>
      <c r="C211" t="s">
        <v>222</v>
      </c>
      <c r="D211" s="1">
        <v>43923</v>
      </c>
      <c r="E211" s="1" t="str">
        <f t="shared" si="14"/>
        <v>02-Apr</v>
      </c>
      <c r="F211" s="14">
        <v>0.54027777777777775</v>
      </c>
      <c r="G211" t="s">
        <v>11</v>
      </c>
      <c r="H211">
        <v>37</v>
      </c>
      <c r="I211" s="2">
        <v>56</v>
      </c>
      <c r="J211" s="3">
        <v>4.99</v>
      </c>
      <c r="K211" t="b">
        <v>0</v>
      </c>
      <c r="L211">
        <f>WEEKDAY(D211,11)</f>
        <v>4</v>
      </c>
      <c r="M211" t="str">
        <f t="shared" si="12"/>
        <v>Thursday</v>
      </c>
      <c r="N211" t="str">
        <f t="shared" si="13"/>
        <v>Weekday</v>
      </c>
      <c r="O211" t="str">
        <f t="shared" si="15"/>
        <v>Order&gt;35</v>
      </c>
      <c r="P211" t="str">
        <f>VLOOKUP(F211,$T$11:$V$13,3,TRUE)</f>
        <v>12:00 PM - 03:00 PM</v>
      </c>
    </row>
    <row r="212" spans="1:16" x14ac:dyDescent="0.25">
      <c r="A212">
        <v>1</v>
      </c>
      <c r="B212">
        <v>1</v>
      </c>
      <c r="C212" t="s">
        <v>223</v>
      </c>
      <c r="D212" s="1">
        <v>43923</v>
      </c>
      <c r="E212" s="1" t="str">
        <f t="shared" si="14"/>
        <v>02-Apr</v>
      </c>
      <c r="F212" s="14">
        <v>0.54375000000000007</v>
      </c>
      <c r="G212" t="s">
        <v>11</v>
      </c>
      <c r="H212">
        <v>33</v>
      </c>
      <c r="I212" s="2">
        <v>32</v>
      </c>
      <c r="J212" s="3">
        <v>4.99</v>
      </c>
      <c r="K212" t="b">
        <v>0</v>
      </c>
      <c r="L212">
        <f>WEEKDAY(D212,11)</f>
        <v>4</v>
      </c>
      <c r="M212" t="str">
        <f t="shared" si="12"/>
        <v>Thursday</v>
      </c>
      <c r="N212" t="str">
        <f t="shared" si="13"/>
        <v>Weekday</v>
      </c>
      <c r="O212" t="str">
        <f t="shared" si="15"/>
        <v>Order&lt;=35</v>
      </c>
      <c r="P212" t="str">
        <f>VLOOKUP(F212,$T$11:$V$13,3,TRUE)</f>
        <v>12:00 PM - 03:00 PM</v>
      </c>
    </row>
    <row r="213" spans="1:16" x14ac:dyDescent="0.25">
      <c r="A213">
        <v>1</v>
      </c>
      <c r="B213">
        <v>1</v>
      </c>
      <c r="C213" t="s">
        <v>224</v>
      </c>
      <c r="D213" s="1">
        <v>43923</v>
      </c>
      <c r="E213" s="1" t="str">
        <f t="shared" si="14"/>
        <v>02-Apr</v>
      </c>
      <c r="F213" s="14">
        <v>0.55763888888888891</v>
      </c>
      <c r="G213" t="s">
        <v>11</v>
      </c>
      <c r="H213">
        <v>35</v>
      </c>
      <c r="I213" s="2">
        <v>83</v>
      </c>
      <c r="J213" s="3">
        <v>4.99</v>
      </c>
      <c r="K213" t="b">
        <v>0</v>
      </c>
      <c r="L213">
        <f>WEEKDAY(D213,11)</f>
        <v>4</v>
      </c>
      <c r="M213" t="str">
        <f t="shared" si="12"/>
        <v>Thursday</v>
      </c>
      <c r="N213" t="str">
        <f t="shared" si="13"/>
        <v>Weekday</v>
      </c>
      <c r="O213" t="str">
        <f t="shared" si="15"/>
        <v>Order&gt;35</v>
      </c>
      <c r="P213" t="str">
        <f>VLOOKUP(F213,$T$11:$V$13,3,TRUE)</f>
        <v>12:00 PM - 03:00 PM</v>
      </c>
    </row>
    <row r="214" spans="1:16" x14ac:dyDescent="0.25">
      <c r="A214">
        <v>1</v>
      </c>
      <c r="B214">
        <v>1</v>
      </c>
      <c r="C214" t="s">
        <v>225</v>
      </c>
      <c r="D214" s="1">
        <v>43923</v>
      </c>
      <c r="E214" s="1" t="str">
        <f t="shared" si="14"/>
        <v>02-Apr</v>
      </c>
      <c r="F214" s="14">
        <v>0.56180555555555556</v>
      </c>
      <c r="G214" t="s">
        <v>11</v>
      </c>
      <c r="H214">
        <v>28</v>
      </c>
      <c r="I214" s="2">
        <v>97</v>
      </c>
      <c r="J214" s="3">
        <v>4.99</v>
      </c>
      <c r="K214" t="b">
        <v>0</v>
      </c>
      <c r="L214">
        <f>WEEKDAY(D214,11)</f>
        <v>4</v>
      </c>
      <c r="M214" t="str">
        <f t="shared" si="12"/>
        <v>Thursday</v>
      </c>
      <c r="N214" t="str">
        <f t="shared" si="13"/>
        <v>Weekday</v>
      </c>
      <c r="O214" t="str">
        <f t="shared" si="15"/>
        <v>Order&gt;35</v>
      </c>
      <c r="P214" t="str">
        <f>VLOOKUP(F214,$T$11:$V$13,3,TRUE)</f>
        <v>12:00 PM - 03:00 PM</v>
      </c>
    </row>
    <row r="215" spans="1:16" x14ac:dyDescent="0.25">
      <c r="A215">
        <v>1</v>
      </c>
      <c r="B215">
        <v>1</v>
      </c>
      <c r="C215" t="s">
        <v>226</v>
      </c>
      <c r="D215" s="1">
        <v>43923</v>
      </c>
      <c r="E215" s="1" t="str">
        <f t="shared" si="14"/>
        <v>02-Apr</v>
      </c>
      <c r="F215" s="14">
        <v>0.56666666666666665</v>
      </c>
      <c r="G215" t="s">
        <v>11</v>
      </c>
      <c r="H215">
        <v>30</v>
      </c>
      <c r="I215" s="2">
        <v>101</v>
      </c>
      <c r="J215" s="3">
        <v>4.99</v>
      </c>
      <c r="K215" t="b">
        <v>0</v>
      </c>
      <c r="L215">
        <f>WEEKDAY(D215,11)</f>
        <v>4</v>
      </c>
      <c r="M215" t="str">
        <f t="shared" si="12"/>
        <v>Thursday</v>
      </c>
      <c r="N215" t="str">
        <f t="shared" si="13"/>
        <v>Weekday</v>
      </c>
      <c r="O215" t="str">
        <f t="shared" si="15"/>
        <v>Order&gt;35</v>
      </c>
      <c r="P215" t="str">
        <f>VLOOKUP(F215,$T$11:$V$13,3,TRUE)</f>
        <v>12:00 PM - 03:00 PM</v>
      </c>
    </row>
    <row r="216" spans="1:16" x14ac:dyDescent="0.25">
      <c r="A216">
        <v>1</v>
      </c>
      <c r="B216">
        <v>1</v>
      </c>
      <c r="C216" t="s">
        <v>227</v>
      </c>
      <c r="D216" s="1">
        <v>43923</v>
      </c>
      <c r="E216" s="1" t="str">
        <f t="shared" si="14"/>
        <v>02-Apr</v>
      </c>
      <c r="F216" s="14">
        <v>0.58472222222222225</v>
      </c>
      <c r="G216" t="s">
        <v>11</v>
      </c>
      <c r="H216">
        <v>26</v>
      </c>
      <c r="I216" s="2">
        <v>50</v>
      </c>
      <c r="J216" s="3">
        <v>4.99</v>
      </c>
      <c r="K216" t="b">
        <v>0</v>
      </c>
      <c r="L216">
        <f>WEEKDAY(D216,11)</f>
        <v>4</v>
      </c>
      <c r="M216" t="str">
        <f t="shared" si="12"/>
        <v>Thursday</v>
      </c>
      <c r="N216" t="str">
        <f t="shared" si="13"/>
        <v>Weekday</v>
      </c>
      <c r="O216" t="str">
        <f t="shared" si="15"/>
        <v>Order&gt;35</v>
      </c>
      <c r="P216" t="str">
        <f>VLOOKUP(F216,$T$11:$V$13,3,TRUE)</f>
        <v>12:00 PM - 03:00 PM</v>
      </c>
    </row>
    <row r="217" spans="1:16" x14ac:dyDescent="0.25">
      <c r="A217">
        <v>1</v>
      </c>
      <c r="B217">
        <v>1</v>
      </c>
      <c r="C217" t="s">
        <v>228</v>
      </c>
      <c r="D217" s="1">
        <v>43923</v>
      </c>
      <c r="E217" s="1" t="str">
        <f t="shared" si="14"/>
        <v>02-Apr</v>
      </c>
      <c r="F217" s="14">
        <v>0.59791666666666665</v>
      </c>
      <c r="G217" t="s">
        <v>11</v>
      </c>
      <c r="H217">
        <v>38</v>
      </c>
      <c r="I217" s="2">
        <v>24</v>
      </c>
      <c r="J217" s="3">
        <v>4.99</v>
      </c>
      <c r="K217" t="b">
        <v>0</v>
      </c>
      <c r="L217">
        <f>WEEKDAY(D217,11)</f>
        <v>4</v>
      </c>
      <c r="M217" t="str">
        <f t="shared" si="12"/>
        <v>Thursday</v>
      </c>
      <c r="N217" t="str">
        <f t="shared" si="13"/>
        <v>Weekday</v>
      </c>
      <c r="O217" t="str">
        <f t="shared" si="15"/>
        <v>Order&lt;=35</v>
      </c>
      <c r="P217" t="str">
        <f>VLOOKUP(F217,$T$11:$V$13,3,TRUE)</f>
        <v>12:00 PM - 03:00 PM</v>
      </c>
    </row>
    <row r="218" spans="1:16" x14ac:dyDescent="0.25">
      <c r="A218">
        <v>1</v>
      </c>
      <c r="B218">
        <v>1</v>
      </c>
      <c r="C218" t="s">
        <v>229</v>
      </c>
      <c r="D218" s="1">
        <v>43923</v>
      </c>
      <c r="E218" s="1" t="str">
        <f t="shared" si="14"/>
        <v>02-Apr</v>
      </c>
      <c r="F218" s="14">
        <v>0.60763888888888895</v>
      </c>
      <c r="G218" t="s">
        <v>11</v>
      </c>
      <c r="H218">
        <v>26</v>
      </c>
      <c r="I218" s="2">
        <v>48</v>
      </c>
      <c r="J218" s="3">
        <v>4.99</v>
      </c>
      <c r="K218" t="b">
        <v>0</v>
      </c>
      <c r="L218">
        <f>WEEKDAY(D218,11)</f>
        <v>4</v>
      </c>
      <c r="M218" t="str">
        <f t="shared" si="12"/>
        <v>Thursday</v>
      </c>
      <c r="N218" t="str">
        <f t="shared" si="13"/>
        <v>Weekday</v>
      </c>
      <c r="O218" t="str">
        <f t="shared" si="15"/>
        <v>Order&gt;35</v>
      </c>
      <c r="P218" t="str">
        <f>VLOOKUP(F218,$T$11:$V$13,3,TRUE)</f>
        <v>12:00 PM - 03:00 PM</v>
      </c>
    </row>
    <row r="219" spans="1:16" x14ac:dyDescent="0.25">
      <c r="A219">
        <v>1</v>
      </c>
      <c r="B219">
        <v>1</v>
      </c>
      <c r="C219" t="s">
        <v>230</v>
      </c>
      <c r="D219" s="1">
        <v>43923</v>
      </c>
      <c r="E219" s="1" t="str">
        <f t="shared" si="14"/>
        <v>02-Apr</v>
      </c>
      <c r="F219" s="14">
        <v>0.61388888888888882</v>
      </c>
      <c r="G219" t="s">
        <v>11</v>
      </c>
      <c r="H219">
        <v>28</v>
      </c>
      <c r="I219" s="2">
        <v>41</v>
      </c>
      <c r="J219" s="3">
        <v>4.99</v>
      </c>
      <c r="K219" t="b">
        <v>0</v>
      </c>
      <c r="L219">
        <f>WEEKDAY(D219,11)</f>
        <v>4</v>
      </c>
      <c r="M219" t="str">
        <f t="shared" si="12"/>
        <v>Thursday</v>
      </c>
      <c r="N219" t="str">
        <f t="shared" si="13"/>
        <v>Weekday</v>
      </c>
      <c r="O219" t="str">
        <f t="shared" si="15"/>
        <v>Order&gt;35</v>
      </c>
      <c r="P219" t="str">
        <f>VLOOKUP(F219,$T$11:$V$13,3,TRUE)</f>
        <v>12:00 PM - 03:00 PM</v>
      </c>
    </row>
    <row r="220" spans="1:16" x14ac:dyDescent="0.25">
      <c r="A220">
        <v>1</v>
      </c>
      <c r="B220">
        <v>1</v>
      </c>
      <c r="C220" t="s">
        <v>231</v>
      </c>
      <c r="D220" s="1">
        <v>43923</v>
      </c>
      <c r="E220" s="1" t="str">
        <f t="shared" si="14"/>
        <v>02-Apr</v>
      </c>
      <c r="F220" s="14">
        <v>0.62916666666666665</v>
      </c>
      <c r="G220" t="s">
        <v>11</v>
      </c>
      <c r="H220">
        <v>31</v>
      </c>
      <c r="I220" s="2">
        <v>71</v>
      </c>
      <c r="J220" s="3">
        <v>4.99</v>
      </c>
      <c r="K220" t="b">
        <v>0</v>
      </c>
      <c r="L220">
        <f>WEEKDAY(D220,11)</f>
        <v>4</v>
      </c>
      <c r="M220" t="str">
        <f t="shared" si="12"/>
        <v>Thursday</v>
      </c>
      <c r="N220" t="str">
        <f t="shared" si="13"/>
        <v>Weekday</v>
      </c>
      <c r="O220" t="str">
        <f t="shared" si="15"/>
        <v>Order&gt;35</v>
      </c>
      <c r="P220" t="str">
        <f>VLOOKUP(F220,$T$11:$V$13,3,TRUE)</f>
        <v>03:00 PM - 06:00 PM</v>
      </c>
    </row>
    <row r="221" spans="1:16" x14ac:dyDescent="0.25">
      <c r="A221">
        <v>1</v>
      </c>
      <c r="B221">
        <v>1</v>
      </c>
      <c r="C221" t="s">
        <v>232</v>
      </c>
      <c r="D221" s="1">
        <v>43923</v>
      </c>
      <c r="E221" s="1" t="str">
        <f t="shared" si="14"/>
        <v>02-Apr</v>
      </c>
      <c r="F221" s="14">
        <v>0.63541666666666663</v>
      </c>
      <c r="G221" t="s">
        <v>11</v>
      </c>
      <c r="H221">
        <v>28</v>
      </c>
      <c r="I221" s="2">
        <v>57</v>
      </c>
      <c r="J221" s="3">
        <v>4.99</v>
      </c>
      <c r="K221" t="b">
        <v>0</v>
      </c>
      <c r="L221">
        <f>WEEKDAY(D221,11)</f>
        <v>4</v>
      </c>
      <c r="M221" t="str">
        <f t="shared" si="12"/>
        <v>Thursday</v>
      </c>
      <c r="N221" t="str">
        <f t="shared" si="13"/>
        <v>Weekday</v>
      </c>
      <c r="O221" t="str">
        <f t="shared" si="15"/>
        <v>Order&gt;35</v>
      </c>
      <c r="P221" t="str">
        <f>VLOOKUP(F221,$T$11:$V$13,3,TRUE)</f>
        <v>03:00 PM - 06:00 PM</v>
      </c>
    </row>
    <row r="222" spans="1:16" x14ac:dyDescent="0.25">
      <c r="A222">
        <v>1</v>
      </c>
      <c r="B222">
        <v>1</v>
      </c>
      <c r="C222" t="s">
        <v>233</v>
      </c>
      <c r="D222" s="1">
        <v>43923</v>
      </c>
      <c r="E222" s="1" t="str">
        <f t="shared" si="14"/>
        <v>02-Apr</v>
      </c>
      <c r="F222" s="14">
        <v>0.66527777777777775</v>
      </c>
      <c r="G222" t="s">
        <v>11</v>
      </c>
      <c r="H222">
        <v>20</v>
      </c>
      <c r="I222" s="2">
        <v>69</v>
      </c>
      <c r="J222" s="3">
        <v>4.99</v>
      </c>
      <c r="K222" t="b">
        <v>0</v>
      </c>
      <c r="L222">
        <f>WEEKDAY(D222,11)</f>
        <v>4</v>
      </c>
      <c r="M222" t="str">
        <f t="shared" si="12"/>
        <v>Thursday</v>
      </c>
      <c r="N222" t="str">
        <f t="shared" si="13"/>
        <v>Weekday</v>
      </c>
      <c r="O222" t="str">
        <f t="shared" si="15"/>
        <v>Order&gt;35</v>
      </c>
      <c r="P222" t="str">
        <f>VLOOKUP(F222,$T$11:$V$13,3,TRUE)</f>
        <v>03:00 PM - 06:00 PM</v>
      </c>
    </row>
    <row r="223" spans="1:16" x14ac:dyDescent="0.25">
      <c r="A223">
        <v>1</v>
      </c>
      <c r="B223">
        <v>1</v>
      </c>
      <c r="C223" t="s">
        <v>234</v>
      </c>
      <c r="D223" s="1">
        <v>43923</v>
      </c>
      <c r="E223" s="1" t="str">
        <f t="shared" si="14"/>
        <v>02-Apr</v>
      </c>
      <c r="F223" s="14">
        <v>0.66805555555555562</v>
      </c>
      <c r="G223" t="s">
        <v>11</v>
      </c>
      <c r="H223">
        <v>25</v>
      </c>
      <c r="I223" s="2">
        <v>24</v>
      </c>
      <c r="J223" s="3">
        <v>4.99</v>
      </c>
      <c r="K223" t="b">
        <v>0</v>
      </c>
      <c r="L223">
        <f>WEEKDAY(D223,11)</f>
        <v>4</v>
      </c>
      <c r="M223" t="str">
        <f t="shared" si="12"/>
        <v>Thursday</v>
      </c>
      <c r="N223" t="str">
        <f t="shared" si="13"/>
        <v>Weekday</v>
      </c>
      <c r="O223" t="str">
        <f t="shared" si="15"/>
        <v>Order&lt;=35</v>
      </c>
      <c r="P223" t="str">
        <f>VLOOKUP(F223,$T$11:$V$13,3,TRUE)</f>
        <v>03:00 PM - 06:00 PM</v>
      </c>
    </row>
    <row r="224" spans="1:16" x14ac:dyDescent="0.25">
      <c r="A224">
        <v>1</v>
      </c>
      <c r="B224">
        <v>1</v>
      </c>
      <c r="C224" t="s">
        <v>235</v>
      </c>
      <c r="D224" s="1">
        <v>43923</v>
      </c>
      <c r="E224" s="1" t="str">
        <f t="shared" si="14"/>
        <v>02-Apr</v>
      </c>
      <c r="F224" s="14">
        <v>0.67499999999999993</v>
      </c>
      <c r="G224" t="s">
        <v>11</v>
      </c>
      <c r="H224">
        <v>31</v>
      </c>
      <c r="I224" s="2">
        <v>146</v>
      </c>
      <c r="J224" s="3">
        <v>4.99</v>
      </c>
      <c r="K224" t="b">
        <v>0</v>
      </c>
      <c r="L224">
        <f>WEEKDAY(D224,11)</f>
        <v>4</v>
      </c>
      <c r="M224" t="str">
        <f t="shared" si="12"/>
        <v>Thursday</v>
      </c>
      <c r="N224" t="str">
        <f t="shared" si="13"/>
        <v>Weekday</v>
      </c>
      <c r="O224" t="str">
        <f t="shared" si="15"/>
        <v>Order&gt;35</v>
      </c>
      <c r="P224" t="str">
        <f>VLOOKUP(F224,$T$11:$V$13,3,TRUE)</f>
        <v>03:00 PM - 06:00 PM</v>
      </c>
    </row>
    <row r="225" spans="1:16" x14ac:dyDescent="0.25">
      <c r="A225">
        <v>1</v>
      </c>
      <c r="B225">
        <v>1</v>
      </c>
      <c r="C225" t="s">
        <v>236</v>
      </c>
      <c r="D225" s="1">
        <v>43923</v>
      </c>
      <c r="E225" s="1" t="str">
        <f t="shared" si="14"/>
        <v>02-Apr</v>
      </c>
      <c r="F225" s="14">
        <v>0.67569444444444438</v>
      </c>
      <c r="G225" t="s">
        <v>11</v>
      </c>
      <c r="H225">
        <v>38</v>
      </c>
      <c r="I225" s="2">
        <v>32</v>
      </c>
      <c r="J225" s="3">
        <v>4.99</v>
      </c>
      <c r="K225" t="b">
        <v>0</v>
      </c>
      <c r="L225">
        <f>WEEKDAY(D225,11)</f>
        <v>4</v>
      </c>
      <c r="M225" t="str">
        <f t="shared" si="12"/>
        <v>Thursday</v>
      </c>
      <c r="N225" t="str">
        <f t="shared" si="13"/>
        <v>Weekday</v>
      </c>
      <c r="O225" t="str">
        <f t="shared" si="15"/>
        <v>Order&lt;=35</v>
      </c>
      <c r="P225" t="str">
        <f>VLOOKUP(F225,$T$11:$V$13,3,TRUE)</f>
        <v>03:00 PM - 06:00 PM</v>
      </c>
    </row>
    <row r="226" spans="1:16" x14ac:dyDescent="0.25">
      <c r="A226">
        <v>1</v>
      </c>
      <c r="B226">
        <v>1</v>
      </c>
      <c r="C226" t="s">
        <v>237</v>
      </c>
      <c r="D226" s="1">
        <v>43923</v>
      </c>
      <c r="E226" s="1" t="str">
        <f t="shared" si="14"/>
        <v>02-Apr</v>
      </c>
      <c r="F226" s="14">
        <v>0.67708333333333337</v>
      </c>
      <c r="G226" t="s">
        <v>11</v>
      </c>
      <c r="H226">
        <v>35</v>
      </c>
      <c r="I226" s="2">
        <v>52</v>
      </c>
      <c r="J226" s="3">
        <v>4.99</v>
      </c>
      <c r="K226" t="b">
        <v>0</v>
      </c>
      <c r="L226">
        <f>WEEKDAY(D226,11)</f>
        <v>4</v>
      </c>
      <c r="M226" t="str">
        <f t="shared" si="12"/>
        <v>Thursday</v>
      </c>
      <c r="N226" t="str">
        <f t="shared" si="13"/>
        <v>Weekday</v>
      </c>
      <c r="O226" t="str">
        <f t="shared" si="15"/>
        <v>Order&gt;35</v>
      </c>
      <c r="P226" t="str">
        <f>VLOOKUP(F226,$T$11:$V$13,3,TRUE)</f>
        <v>03:00 PM - 06:00 PM</v>
      </c>
    </row>
    <row r="227" spans="1:16" x14ac:dyDescent="0.25">
      <c r="A227">
        <v>1</v>
      </c>
      <c r="B227">
        <v>1</v>
      </c>
      <c r="C227" t="s">
        <v>238</v>
      </c>
      <c r="D227" s="1">
        <v>43923</v>
      </c>
      <c r="E227" s="1" t="str">
        <f t="shared" si="14"/>
        <v>02-Apr</v>
      </c>
      <c r="F227" s="14">
        <v>0.68263888888888891</v>
      </c>
      <c r="G227" t="s">
        <v>11</v>
      </c>
      <c r="H227">
        <v>35</v>
      </c>
      <c r="I227" s="2">
        <v>30</v>
      </c>
      <c r="J227" s="3">
        <v>4.99</v>
      </c>
      <c r="K227" t="b">
        <v>0</v>
      </c>
      <c r="L227">
        <f>WEEKDAY(D227,11)</f>
        <v>4</v>
      </c>
      <c r="M227" t="str">
        <f t="shared" si="12"/>
        <v>Thursday</v>
      </c>
      <c r="N227" t="str">
        <f t="shared" si="13"/>
        <v>Weekday</v>
      </c>
      <c r="O227" t="str">
        <f t="shared" si="15"/>
        <v>Order&lt;=35</v>
      </c>
      <c r="P227" t="str">
        <f>VLOOKUP(F227,$T$11:$V$13,3,TRUE)</f>
        <v>03:00 PM - 06:00 PM</v>
      </c>
    </row>
    <row r="228" spans="1:16" x14ac:dyDescent="0.25">
      <c r="A228">
        <v>1</v>
      </c>
      <c r="B228">
        <v>1</v>
      </c>
      <c r="C228" t="s">
        <v>239</v>
      </c>
      <c r="D228" s="1">
        <v>43923</v>
      </c>
      <c r="E228" s="1" t="str">
        <f t="shared" si="14"/>
        <v>02-Apr</v>
      </c>
      <c r="F228" s="14">
        <v>0.69097222222222221</v>
      </c>
      <c r="G228" t="s">
        <v>11</v>
      </c>
      <c r="H228">
        <v>23</v>
      </c>
      <c r="I228" s="2">
        <v>28</v>
      </c>
      <c r="J228" s="3">
        <v>4.99</v>
      </c>
      <c r="K228" t="b">
        <v>0</v>
      </c>
      <c r="L228">
        <f>WEEKDAY(D228,11)</f>
        <v>4</v>
      </c>
      <c r="M228" t="str">
        <f t="shared" si="12"/>
        <v>Thursday</v>
      </c>
      <c r="N228" t="str">
        <f t="shared" si="13"/>
        <v>Weekday</v>
      </c>
      <c r="O228" t="str">
        <f t="shared" si="15"/>
        <v>Order&lt;=35</v>
      </c>
      <c r="P228" t="str">
        <f>VLOOKUP(F228,$T$11:$V$13,3,TRUE)</f>
        <v>03:00 PM - 06:00 PM</v>
      </c>
    </row>
    <row r="229" spans="1:16" x14ac:dyDescent="0.25">
      <c r="A229">
        <v>1</v>
      </c>
      <c r="B229">
        <v>1</v>
      </c>
      <c r="C229" t="s">
        <v>240</v>
      </c>
      <c r="D229" s="1">
        <v>43923</v>
      </c>
      <c r="E229" s="1" t="str">
        <f t="shared" si="14"/>
        <v>02-Apr</v>
      </c>
      <c r="F229" s="14">
        <v>0.7055555555555556</v>
      </c>
      <c r="G229" t="s">
        <v>11</v>
      </c>
      <c r="H229">
        <v>40</v>
      </c>
      <c r="I229" s="2">
        <v>141</v>
      </c>
      <c r="J229" s="3">
        <v>4.99</v>
      </c>
      <c r="K229" t="b">
        <v>0</v>
      </c>
      <c r="L229">
        <f>WEEKDAY(D229,11)</f>
        <v>4</v>
      </c>
      <c r="M229" t="str">
        <f t="shared" si="12"/>
        <v>Thursday</v>
      </c>
      <c r="N229" t="str">
        <f t="shared" si="13"/>
        <v>Weekday</v>
      </c>
      <c r="O229" t="str">
        <f t="shared" si="15"/>
        <v>Order&gt;35</v>
      </c>
      <c r="P229" t="str">
        <f>VLOOKUP(F229,$T$11:$V$13,3,TRUE)</f>
        <v>03:00 PM - 06:00 PM</v>
      </c>
    </row>
    <row r="230" spans="1:16" x14ac:dyDescent="0.25">
      <c r="A230">
        <v>1</v>
      </c>
      <c r="B230">
        <v>1</v>
      </c>
      <c r="C230" t="s">
        <v>241</v>
      </c>
      <c r="D230" s="1">
        <v>43923</v>
      </c>
      <c r="E230" s="1" t="str">
        <f t="shared" si="14"/>
        <v>02-Apr</v>
      </c>
      <c r="F230" s="14">
        <v>0.70833333333333337</v>
      </c>
      <c r="G230" t="s">
        <v>11</v>
      </c>
      <c r="H230">
        <v>68</v>
      </c>
      <c r="I230" s="2">
        <v>36</v>
      </c>
      <c r="J230" s="3">
        <v>4.99</v>
      </c>
      <c r="K230" t="b">
        <v>0</v>
      </c>
      <c r="L230">
        <f>WEEKDAY(D230,11)</f>
        <v>4</v>
      </c>
      <c r="M230" t="str">
        <f t="shared" si="12"/>
        <v>Thursday</v>
      </c>
      <c r="N230" t="str">
        <f t="shared" si="13"/>
        <v>Weekday</v>
      </c>
      <c r="O230" t="str">
        <f t="shared" si="15"/>
        <v>Order&gt;35</v>
      </c>
      <c r="P230" t="str">
        <f>VLOOKUP(F230,$T$11:$V$13,3,TRUE)</f>
        <v>03:00 PM - 06:00 PM</v>
      </c>
    </row>
    <row r="231" spans="1:16" x14ac:dyDescent="0.25">
      <c r="A231">
        <v>1</v>
      </c>
      <c r="B231">
        <v>1</v>
      </c>
      <c r="C231" t="s">
        <v>242</v>
      </c>
      <c r="D231" s="1">
        <v>43923</v>
      </c>
      <c r="E231" s="1" t="str">
        <f t="shared" si="14"/>
        <v>02-Apr</v>
      </c>
      <c r="F231" s="14">
        <v>0.71250000000000002</v>
      </c>
      <c r="G231" t="s">
        <v>11</v>
      </c>
      <c r="H231">
        <v>47</v>
      </c>
      <c r="I231" s="2">
        <v>32</v>
      </c>
      <c r="J231" s="3">
        <v>4.99</v>
      </c>
      <c r="K231" t="b">
        <v>0</v>
      </c>
      <c r="L231">
        <f>WEEKDAY(D231,11)</f>
        <v>4</v>
      </c>
      <c r="M231" t="str">
        <f t="shared" si="12"/>
        <v>Thursday</v>
      </c>
      <c r="N231" t="str">
        <f t="shared" si="13"/>
        <v>Weekday</v>
      </c>
      <c r="O231" t="str">
        <f t="shared" si="15"/>
        <v>Order&lt;=35</v>
      </c>
      <c r="P231" t="str">
        <f>VLOOKUP(F231,$T$11:$V$13,3,TRUE)</f>
        <v>03:00 PM - 06:00 PM</v>
      </c>
    </row>
    <row r="232" spans="1:16" x14ac:dyDescent="0.25">
      <c r="A232">
        <v>1</v>
      </c>
      <c r="B232">
        <v>1</v>
      </c>
      <c r="C232" t="s">
        <v>243</v>
      </c>
      <c r="D232" s="1">
        <v>43923</v>
      </c>
      <c r="E232" s="1" t="str">
        <f t="shared" si="14"/>
        <v>02-Apr</v>
      </c>
      <c r="F232" s="14">
        <v>0.71527777777777779</v>
      </c>
      <c r="G232" t="s">
        <v>11</v>
      </c>
      <c r="H232">
        <v>65</v>
      </c>
      <c r="I232" s="2">
        <v>37</v>
      </c>
      <c r="J232" s="3">
        <v>4.99</v>
      </c>
      <c r="K232" t="b">
        <v>0</v>
      </c>
      <c r="L232">
        <f>WEEKDAY(D232,11)</f>
        <v>4</v>
      </c>
      <c r="M232" t="str">
        <f t="shared" si="12"/>
        <v>Thursday</v>
      </c>
      <c r="N232" t="str">
        <f t="shared" si="13"/>
        <v>Weekday</v>
      </c>
      <c r="O232" t="str">
        <f t="shared" si="15"/>
        <v>Order&gt;35</v>
      </c>
      <c r="P232" t="str">
        <f>VLOOKUP(F232,$T$11:$V$13,3,TRUE)</f>
        <v>03:00 PM - 06:00 PM</v>
      </c>
    </row>
    <row r="233" spans="1:16" x14ac:dyDescent="0.25">
      <c r="A233">
        <v>1</v>
      </c>
      <c r="B233">
        <v>1</v>
      </c>
      <c r="C233" t="s">
        <v>244</v>
      </c>
      <c r="D233" s="1">
        <v>43923</v>
      </c>
      <c r="E233" s="1" t="str">
        <f t="shared" si="14"/>
        <v>02-Apr</v>
      </c>
      <c r="F233" s="14">
        <v>0.71805555555555556</v>
      </c>
      <c r="G233" t="s">
        <v>31</v>
      </c>
      <c r="H233" t="s">
        <v>32</v>
      </c>
      <c r="I233" s="2">
        <v>21</v>
      </c>
      <c r="J233" s="3">
        <v>4.99</v>
      </c>
      <c r="K233" t="b">
        <v>0</v>
      </c>
      <c r="L233">
        <f>WEEKDAY(D233,11)</f>
        <v>4</v>
      </c>
      <c r="M233" t="str">
        <f t="shared" si="12"/>
        <v>Thursday</v>
      </c>
      <c r="N233" t="str">
        <f t="shared" si="13"/>
        <v>Weekday</v>
      </c>
      <c r="O233" t="str">
        <f t="shared" si="15"/>
        <v>Order&lt;=35</v>
      </c>
      <c r="P233" t="str">
        <f>VLOOKUP(F233,$T$11:$V$13,3,TRUE)</f>
        <v>03:00 PM - 06:00 PM</v>
      </c>
    </row>
    <row r="234" spans="1:16" x14ac:dyDescent="0.25">
      <c r="A234">
        <v>1</v>
      </c>
      <c r="B234">
        <v>1</v>
      </c>
      <c r="C234" t="s">
        <v>245</v>
      </c>
      <c r="D234" s="1">
        <v>43923</v>
      </c>
      <c r="E234" s="1" t="str">
        <f t="shared" si="14"/>
        <v>02-Apr</v>
      </c>
      <c r="F234" s="14">
        <v>0.71944444444444444</v>
      </c>
      <c r="G234" t="s">
        <v>11</v>
      </c>
      <c r="H234">
        <v>64</v>
      </c>
      <c r="I234" s="2">
        <v>54</v>
      </c>
      <c r="J234" s="3">
        <v>4.99</v>
      </c>
      <c r="K234" t="b">
        <v>0</v>
      </c>
      <c r="L234">
        <f>WEEKDAY(D234,11)</f>
        <v>4</v>
      </c>
      <c r="M234" t="str">
        <f t="shared" si="12"/>
        <v>Thursday</v>
      </c>
      <c r="N234" t="str">
        <f t="shared" si="13"/>
        <v>Weekday</v>
      </c>
      <c r="O234" t="str">
        <f t="shared" si="15"/>
        <v>Order&gt;35</v>
      </c>
      <c r="P234" t="str">
        <f>VLOOKUP(F234,$T$11:$V$13,3,TRUE)</f>
        <v>03:00 PM - 06:00 PM</v>
      </c>
    </row>
    <row r="235" spans="1:16" x14ac:dyDescent="0.25">
      <c r="A235">
        <v>1</v>
      </c>
      <c r="B235">
        <v>1</v>
      </c>
      <c r="C235" t="s">
        <v>246</v>
      </c>
      <c r="D235" s="1">
        <v>43923</v>
      </c>
      <c r="E235" s="1" t="str">
        <f t="shared" si="14"/>
        <v>02-Apr</v>
      </c>
      <c r="F235" s="14">
        <v>0.72013888888888899</v>
      </c>
      <c r="G235" t="s">
        <v>11</v>
      </c>
      <c r="H235">
        <v>62</v>
      </c>
      <c r="I235" s="2">
        <v>154</v>
      </c>
      <c r="J235" s="3">
        <v>4.99</v>
      </c>
      <c r="K235" t="b">
        <v>1</v>
      </c>
      <c r="L235">
        <f>WEEKDAY(D235,11)</f>
        <v>4</v>
      </c>
      <c r="M235" t="str">
        <f t="shared" si="12"/>
        <v>Thursday</v>
      </c>
      <c r="N235" t="str">
        <f t="shared" si="13"/>
        <v>Weekday</v>
      </c>
      <c r="O235" t="str">
        <f t="shared" si="15"/>
        <v>Order&gt;35</v>
      </c>
      <c r="P235" t="str">
        <f>VLOOKUP(F235,$T$11:$V$13,3,TRUE)</f>
        <v>03:00 PM - 06:00 PM</v>
      </c>
    </row>
    <row r="236" spans="1:16" x14ac:dyDescent="0.25">
      <c r="A236">
        <v>1</v>
      </c>
      <c r="B236">
        <v>1</v>
      </c>
      <c r="C236" t="s">
        <v>247</v>
      </c>
      <c r="D236" s="1">
        <v>43923</v>
      </c>
      <c r="E236" s="1" t="str">
        <f t="shared" si="14"/>
        <v>02-Apr</v>
      </c>
      <c r="F236" s="14">
        <v>0.72083333333333333</v>
      </c>
      <c r="G236" t="s">
        <v>11</v>
      </c>
      <c r="H236">
        <v>65</v>
      </c>
      <c r="I236" s="2">
        <v>46</v>
      </c>
      <c r="J236" s="3">
        <v>4.99</v>
      </c>
      <c r="K236" t="b">
        <v>0</v>
      </c>
      <c r="L236">
        <f>WEEKDAY(D236,11)</f>
        <v>4</v>
      </c>
      <c r="M236" t="str">
        <f t="shared" si="12"/>
        <v>Thursday</v>
      </c>
      <c r="N236" t="str">
        <f t="shared" si="13"/>
        <v>Weekday</v>
      </c>
      <c r="O236" t="str">
        <f t="shared" si="15"/>
        <v>Order&gt;35</v>
      </c>
      <c r="P236" t="str">
        <f>VLOOKUP(F236,$T$11:$V$13,3,TRUE)</f>
        <v>03:00 PM - 06:00 PM</v>
      </c>
    </row>
    <row r="237" spans="1:16" x14ac:dyDescent="0.25">
      <c r="A237">
        <v>1</v>
      </c>
      <c r="B237">
        <v>1</v>
      </c>
      <c r="C237" t="s">
        <v>248</v>
      </c>
      <c r="D237" s="1">
        <v>43923</v>
      </c>
      <c r="E237" s="1" t="str">
        <f t="shared" si="14"/>
        <v>02-Apr</v>
      </c>
      <c r="F237" s="14">
        <v>0.72152777777777777</v>
      </c>
      <c r="G237" t="s">
        <v>31</v>
      </c>
      <c r="H237" t="s">
        <v>32</v>
      </c>
      <c r="I237" s="2">
        <v>21</v>
      </c>
      <c r="J237" s="3">
        <v>4.99</v>
      </c>
      <c r="K237" t="b">
        <v>0</v>
      </c>
      <c r="L237">
        <f>WEEKDAY(D237,11)</f>
        <v>4</v>
      </c>
      <c r="M237" t="str">
        <f t="shared" si="12"/>
        <v>Thursday</v>
      </c>
      <c r="N237" t="str">
        <f t="shared" si="13"/>
        <v>Weekday</v>
      </c>
      <c r="O237" t="str">
        <f t="shared" si="15"/>
        <v>Order&lt;=35</v>
      </c>
      <c r="P237" t="str">
        <f>VLOOKUP(F237,$T$11:$V$13,3,TRUE)</f>
        <v>03:00 PM - 06:00 PM</v>
      </c>
    </row>
    <row r="238" spans="1:16" x14ac:dyDescent="0.25">
      <c r="A238">
        <v>1</v>
      </c>
      <c r="B238">
        <v>1</v>
      </c>
      <c r="C238" t="s">
        <v>249</v>
      </c>
      <c r="D238" s="1">
        <v>43923</v>
      </c>
      <c r="E238" s="1" t="str">
        <f t="shared" si="14"/>
        <v>02-Apr</v>
      </c>
      <c r="F238" s="14">
        <v>0.72291666666666676</v>
      </c>
      <c r="G238" t="s">
        <v>11</v>
      </c>
      <c r="H238">
        <v>42</v>
      </c>
      <c r="I238" s="2">
        <v>53</v>
      </c>
      <c r="J238" s="3">
        <v>4.99</v>
      </c>
      <c r="K238" t="b">
        <v>0</v>
      </c>
      <c r="L238">
        <f>WEEKDAY(D238,11)</f>
        <v>4</v>
      </c>
      <c r="M238" t="str">
        <f t="shared" si="12"/>
        <v>Thursday</v>
      </c>
      <c r="N238" t="str">
        <f t="shared" si="13"/>
        <v>Weekday</v>
      </c>
      <c r="O238" t="str">
        <f t="shared" si="15"/>
        <v>Order&gt;35</v>
      </c>
      <c r="P238" t="str">
        <f>VLOOKUP(F238,$T$11:$V$13,3,TRUE)</f>
        <v>03:00 PM - 06:00 PM</v>
      </c>
    </row>
    <row r="239" spans="1:16" x14ac:dyDescent="0.25">
      <c r="A239">
        <v>1</v>
      </c>
      <c r="B239">
        <v>1</v>
      </c>
      <c r="C239" t="s">
        <v>250</v>
      </c>
      <c r="D239" s="1">
        <v>43923</v>
      </c>
      <c r="E239" s="1" t="str">
        <f t="shared" si="14"/>
        <v>02-Apr</v>
      </c>
      <c r="F239" s="14">
        <v>0.72291666666666676</v>
      </c>
      <c r="G239" t="s">
        <v>11</v>
      </c>
      <c r="H239">
        <v>55</v>
      </c>
      <c r="I239" s="2">
        <v>107</v>
      </c>
      <c r="J239" s="3">
        <v>4.99</v>
      </c>
      <c r="K239" t="b">
        <v>0</v>
      </c>
      <c r="L239">
        <f>WEEKDAY(D239,11)</f>
        <v>4</v>
      </c>
      <c r="M239" t="str">
        <f t="shared" si="12"/>
        <v>Thursday</v>
      </c>
      <c r="N239" t="str">
        <f t="shared" si="13"/>
        <v>Weekday</v>
      </c>
      <c r="O239" t="str">
        <f t="shared" si="15"/>
        <v>Order&gt;35</v>
      </c>
      <c r="P239" t="str">
        <f>VLOOKUP(F239,$T$11:$V$13,3,TRUE)</f>
        <v>03:00 PM - 06:00 PM</v>
      </c>
    </row>
    <row r="240" spans="1:16" x14ac:dyDescent="0.25">
      <c r="A240">
        <v>1</v>
      </c>
      <c r="B240">
        <v>1</v>
      </c>
      <c r="C240" t="s">
        <v>251</v>
      </c>
      <c r="D240" s="1">
        <v>43923</v>
      </c>
      <c r="E240" s="1" t="str">
        <f t="shared" si="14"/>
        <v>02-Apr</v>
      </c>
      <c r="F240" s="14">
        <v>0.72361111111111109</v>
      </c>
      <c r="G240" t="s">
        <v>11</v>
      </c>
      <c r="H240">
        <v>57</v>
      </c>
      <c r="I240" s="2">
        <v>84</v>
      </c>
      <c r="J240" s="3">
        <v>4.99</v>
      </c>
      <c r="K240" t="b">
        <v>0</v>
      </c>
      <c r="L240">
        <f>WEEKDAY(D240,11)</f>
        <v>4</v>
      </c>
      <c r="M240" t="str">
        <f t="shared" si="12"/>
        <v>Thursday</v>
      </c>
      <c r="N240" t="str">
        <f t="shared" si="13"/>
        <v>Weekday</v>
      </c>
      <c r="O240" t="str">
        <f t="shared" si="15"/>
        <v>Order&gt;35</v>
      </c>
      <c r="P240" t="str">
        <f>VLOOKUP(F240,$T$11:$V$13,3,TRUE)</f>
        <v>03:00 PM - 06:00 PM</v>
      </c>
    </row>
    <row r="241" spans="1:16" x14ac:dyDescent="0.25">
      <c r="A241">
        <v>1</v>
      </c>
      <c r="B241">
        <v>1</v>
      </c>
      <c r="C241" t="s">
        <v>252</v>
      </c>
      <c r="D241" s="1">
        <v>43923</v>
      </c>
      <c r="E241" s="1" t="str">
        <f t="shared" si="14"/>
        <v>02-Apr</v>
      </c>
      <c r="F241" s="14">
        <v>0.72361111111111109</v>
      </c>
      <c r="G241" t="s">
        <v>11</v>
      </c>
      <c r="H241">
        <v>53</v>
      </c>
      <c r="I241" s="2">
        <v>206</v>
      </c>
      <c r="J241" s="3">
        <v>4.99</v>
      </c>
      <c r="K241" t="b">
        <v>0</v>
      </c>
      <c r="L241">
        <f>WEEKDAY(D241,11)</f>
        <v>4</v>
      </c>
      <c r="M241" t="str">
        <f t="shared" si="12"/>
        <v>Thursday</v>
      </c>
      <c r="N241" t="str">
        <f t="shared" si="13"/>
        <v>Weekday</v>
      </c>
      <c r="O241" t="str">
        <f t="shared" si="15"/>
        <v>Order&gt;35</v>
      </c>
      <c r="P241" t="str">
        <f>VLOOKUP(F241,$T$11:$V$13,3,TRUE)</f>
        <v>03:00 PM - 06:00 PM</v>
      </c>
    </row>
    <row r="242" spans="1:16" x14ac:dyDescent="0.25">
      <c r="A242">
        <v>1</v>
      </c>
      <c r="B242">
        <v>1</v>
      </c>
      <c r="C242" t="s">
        <v>253</v>
      </c>
      <c r="D242" s="1">
        <v>43923</v>
      </c>
      <c r="E242" s="1" t="str">
        <f t="shared" si="14"/>
        <v>02-Apr</v>
      </c>
      <c r="F242" s="14">
        <v>0.72499999999999998</v>
      </c>
      <c r="G242" t="s">
        <v>11</v>
      </c>
      <c r="H242">
        <v>44</v>
      </c>
      <c r="I242" s="2">
        <v>88</v>
      </c>
      <c r="J242" s="3">
        <v>4.99</v>
      </c>
      <c r="K242" t="b">
        <v>0</v>
      </c>
      <c r="L242">
        <f>WEEKDAY(D242,11)</f>
        <v>4</v>
      </c>
      <c r="M242" t="str">
        <f t="shared" si="12"/>
        <v>Thursday</v>
      </c>
      <c r="N242" t="str">
        <f t="shared" si="13"/>
        <v>Weekday</v>
      </c>
      <c r="O242" t="str">
        <f t="shared" si="15"/>
        <v>Order&gt;35</v>
      </c>
      <c r="P242" t="str">
        <f>VLOOKUP(F242,$T$11:$V$13,3,TRUE)</f>
        <v>03:00 PM - 06:00 PM</v>
      </c>
    </row>
    <row r="243" spans="1:16" x14ac:dyDescent="0.25">
      <c r="A243">
        <v>1</v>
      </c>
      <c r="B243">
        <v>1</v>
      </c>
      <c r="C243" t="s">
        <v>254</v>
      </c>
      <c r="D243" s="1">
        <v>43923</v>
      </c>
      <c r="E243" s="1" t="str">
        <f t="shared" si="14"/>
        <v>02-Apr</v>
      </c>
      <c r="F243" s="14">
        <v>0.73125000000000007</v>
      </c>
      <c r="G243" t="s">
        <v>11</v>
      </c>
      <c r="H243">
        <v>61</v>
      </c>
      <c r="I243" s="2">
        <v>32</v>
      </c>
      <c r="J243" s="3">
        <v>4.99</v>
      </c>
      <c r="K243" t="b">
        <v>0</v>
      </c>
      <c r="L243">
        <f>WEEKDAY(D243,11)</f>
        <v>4</v>
      </c>
      <c r="M243" t="str">
        <f t="shared" si="12"/>
        <v>Thursday</v>
      </c>
      <c r="N243" t="str">
        <f t="shared" si="13"/>
        <v>Weekday</v>
      </c>
      <c r="O243" t="str">
        <f t="shared" si="15"/>
        <v>Order&lt;=35</v>
      </c>
      <c r="P243" t="str">
        <f>VLOOKUP(F243,$T$11:$V$13,3,TRUE)</f>
        <v>03:00 PM - 06:00 PM</v>
      </c>
    </row>
    <row r="244" spans="1:16" x14ac:dyDescent="0.25">
      <c r="A244">
        <v>1</v>
      </c>
      <c r="B244">
        <v>1</v>
      </c>
      <c r="C244" t="s">
        <v>255</v>
      </c>
      <c r="D244" s="1">
        <v>43923</v>
      </c>
      <c r="E244" s="1" t="str">
        <f t="shared" si="14"/>
        <v>02-Apr</v>
      </c>
      <c r="F244" s="14">
        <v>0.7319444444444444</v>
      </c>
      <c r="G244" t="s">
        <v>11</v>
      </c>
      <c r="H244">
        <v>63</v>
      </c>
      <c r="I244" s="2">
        <v>69</v>
      </c>
      <c r="J244" s="3">
        <v>4.99</v>
      </c>
      <c r="K244" t="b">
        <v>0</v>
      </c>
      <c r="L244">
        <f>WEEKDAY(D244,11)</f>
        <v>4</v>
      </c>
      <c r="M244" t="str">
        <f t="shared" si="12"/>
        <v>Thursday</v>
      </c>
      <c r="N244" t="str">
        <f t="shared" si="13"/>
        <v>Weekday</v>
      </c>
      <c r="O244" t="str">
        <f t="shared" si="15"/>
        <v>Order&gt;35</v>
      </c>
      <c r="P244" t="str">
        <f>VLOOKUP(F244,$T$11:$V$13,3,TRUE)</f>
        <v>03:00 PM - 06:00 PM</v>
      </c>
    </row>
    <row r="245" spans="1:16" x14ac:dyDescent="0.25">
      <c r="A245">
        <v>1</v>
      </c>
      <c r="B245">
        <v>1</v>
      </c>
      <c r="C245" t="s">
        <v>256</v>
      </c>
      <c r="D245" s="1">
        <v>43923</v>
      </c>
      <c r="E245" s="1" t="str">
        <f t="shared" si="14"/>
        <v>02-Apr</v>
      </c>
      <c r="F245" s="14">
        <v>0.73263888888888884</v>
      </c>
      <c r="G245" t="s">
        <v>11</v>
      </c>
      <c r="H245">
        <v>52</v>
      </c>
      <c r="I245" s="2">
        <v>29</v>
      </c>
      <c r="J245" s="3">
        <v>4.99</v>
      </c>
      <c r="K245" t="b">
        <v>0</v>
      </c>
      <c r="L245">
        <f>WEEKDAY(D245,11)</f>
        <v>4</v>
      </c>
      <c r="M245" t="str">
        <f t="shared" si="12"/>
        <v>Thursday</v>
      </c>
      <c r="N245" t="str">
        <f t="shared" si="13"/>
        <v>Weekday</v>
      </c>
      <c r="O245" t="str">
        <f t="shared" si="15"/>
        <v>Order&lt;=35</v>
      </c>
      <c r="P245" t="str">
        <f>VLOOKUP(F245,$T$11:$V$13,3,TRUE)</f>
        <v>03:00 PM - 06:00 PM</v>
      </c>
    </row>
    <row r="246" spans="1:16" x14ac:dyDescent="0.25">
      <c r="A246">
        <v>1</v>
      </c>
      <c r="B246">
        <v>1</v>
      </c>
      <c r="C246" t="s">
        <v>257</v>
      </c>
      <c r="D246" s="1">
        <v>43923</v>
      </c>
      <c r="E246" s="1" t="str">
        <f t="shared" si="14"/>
        <v>02-Apr</v>
      </c>
      <c r="F246" s="14">
        <v>0.73263888888888884</v>
      </c>
      <c r="G246" t="s">
        <v>11</v>
      </c>
      <c r="H246">
        <v>63</v>
      </c>
      <c r="I246" s="2">
        <v>47</v>
      </c>
      <c r="J246" s="3">
        <v>4.99</v>
      </c>
      <c r="K246" t="b">
        <v>0</v>
      </c>
      <c r="L246">
        <f>WEEKDAY(D246,11)</f>
        <v>4</v>
      </c>
      <c r="M246" t="str">
        <f t="shared" si="12"/>
        <v>Thursday</v>
      </c>
      <c r="N246" t="str">
        <f t="shared" si="13"/>
        <v>Weekday</v>
      </c>
      <c r="O246" t="str">
        <f t="shared" si="15"/>
        <v>Order&gt;35</v>
      </c>
      <c r="P246" t="str">
        <f>VLOOKUP(F246,$T$11:$V$13,3,TRUE)</f>
        <v>03:00 PM - 06:00 PM</v>
      </c>
    </row>
    <row r="247" spans="1:16" x14ac:dyDescent="0.25">
      <c r="A247">
        <v>1</v>
      </c>
      <c r="B247">
        <v>1</v>
      </c>
      <c r="C247" t="s">
        <v>258</v>
      </c>
      <c r="D247" s="1">
        <v>43923</v>
      </c>
      <c r="E247" s="1" t="str">
        <f t="shared" si="14"/>
        <v>02-Apr</v>
      </c>
      <c r="F247" s="14">
        <v>0.73263888888888884</v>
      </c>
      <c r="G247" t="s">
        <v>11</v>
      </c>
      <c r="H247">
        <v>48</v>
      </c>
      <c r="I247" s="2">
        <v>72</v>
      </c>
      <c r="J247" s="3">
        <v>4.99</v>
      </c>
      <c r="K247" t="b">
        <v>0</v>
      </c>
      <c r="L247">
        <f>WEEKDAY(D247,11)</f>
        <v>4</v>
      </c>
      <c r="M247" t="str">
        <f t="shared" si="12"/>
        <v>Thursday</v>
      </c>
      <c r="N247" t="str">
        <f t="shared" si="13"/>
        <v>Weekday</v>
      </c>
      <c r="O247" t="str">
        <f t="shared" si="15"/>
        <v>Order&gt;35</v>
      </c>
      <c r="P247" t="str">
        <f>VLOOKUP(F247,$T$11:$V$13,3,TRUE)</f>
        <v>03:00 PM - 06:00 PM</v>
      </c>
    </row>
    <row r="248" spans="1:16" x14ac:dyDescent="0.25">
      <c r="A248">
        <v>1</v>
      </c>
      <c r="B248">
        <v>1</v>
      </c>
      <c r="C248" t="s">
        <v>259</v>
      </c>
      <c r="D248" s="1">
        <v>43923</v>
      </c>
      <c r="E248" s="1" t="str">
        <f t="shared" si="14"/>
        <v>02-Apr</v>
      </c>
      <c r="F248" s="14">
        <v>0.73472222222222217</v>
      </c>
      <c r="G248" t="s">
        <v>11</v>
      </c>
      <c r="H248">
        <v>58</v>
      </c>
      <c r="I248" s="2">
        <v>34</v>
      </c>
      <c r="J248" s="3">
        <v>4.99</v>
      </c>
      <c r="K248" t="b">
        <v>0</v>
      </c>
      <c r="L248">
        <f>WEEKDAY(D248,11)</f>
        <v>4</v>
      </c>
      <c r="M248" t="str">
        <f t="shared" si="12"/>
        <v>Thursday</v>
      </c>
      <c r="N248" t="str">
        <f t="shared" si="13"/>
        <v>Weekday</v>
      </c>
      <c r="O248" t="str">
        <f t="shared" si="15"/>
        <v>Order&lt;=35</v>
      </c>
      <c r="P248" t="str">
        <f>VLOOKUP(F248,$T$11:$V$13,3,TRUE)</f>
        <v>03:00 PM - 06:00 PM</v>
      </c>
    </row>
    <row r="249" spans="1:16" x14ac:dyDescent="0.25">
      <c r="A249">
        <v>1</v>
      </c>
      <c r="B249">
        <v>1</v>
      </c>
      <c r="C249" t="s">
        <v>260</v>
      </c>
      <c r="D249" s="1">
        <v>43923</v>
      </c>
      <c r="E249" s="1" t="str">
        <f t="shared" si="14"/>
        <v>02-Apr</v>
      </c>
      <c r="F249" s="14">
        <v>0.73541666666666661</v>
      </c>
      <c r="G249" t="s">
        <v>11</v>
      </c>
      <c r="H249">
        <v>42</v>
      </c>
      <c r="I249" s="2">
        <v>66</v>
      </c>
      <c r="J249" s="3">
        <v>4.99</v>
      </c>
      <c r="K249" t="b">
        <v>0</v>
      </c>
      <c r="L249">
        <f>WEEKDAY(D249,11)</f>
        <v>4</v>
      </c>
      <c r="M249" t="str">
        <f t="shared" si="12"/>
        <v>Thursday</v>
      </c>
      <c r="N249" t="str">
        <f t="shared" si="13"/>
        <v>Weekday</v>
      </c>
      <c r="O249" t="str">
        <f t="shared" si="15"/>
        <v>Order&gt;35</v>
      </c>
      <c r="P249" t="str">
        <f>VLOOKUP(F249,$T$11:$V$13,3,TRUE)</f>
        <v>03:00 PM - 06:00 PM</v>
      </c>
    </row>
    <row r="250" spans="1:16" x14ac:dyDescent="0.25">
      <c r="A250">
        <v>1</v>
      </c>
      <c r="B250">
        <v>1</v>
      </c>
      <c r="C250" t="s">
        <v>261</v>
      </c>
      <c r="D250" s="1">
        <v>43923</v>
      </c>
      <c r="E250" s="1" t="str">
        <f t="shared" si="14"/>
        <v>02-Apr</v>
      </c>
      <c r="F250" s="14">
        <v>0.73749999999999993</v>
      </c>
      <c r="G250" t="s">
        <v>11</v>
      </c>
      <c r="H250">
        <v>61</v>
      </c>
      <c r="I250" s="2">
        <v>117</v>
      </c>
      <c r="J250" s="3">
        <v>4.99</v>
      </c>
      <c r="K250" t="b">
        <v>1</v>
      </c>
      <c r="L250">
        <f>WEEKDAY(D250,11)</f>
        <v>4</v>
      </c>
      <c r="M250" t="str">
        <f t="shared" si="12"/>
        <v>Thursday</v>
      </c>
      <c r="N250" t="str">
        <f t="shared" si="13"/>
        <v>Weekday</v>
      </c>
      <c r="O250" t="str">
        <f t="shared" si="15"/>
        <v>Order&gt;35</v>
      </c>
      <c r="P250" t="str">
        <f>VLOOKUP(F250,$T$11:$V$13,3,TRUE)</f>
        <v>03:00 PM - 06:00 PM</v>
      </c>
    </row>
    <row r="251" spans="1:16" x14ac:dyDescent="0.25">
      <c r="A251">
        <v>1</v>
      </c>
      <c r="B251">
        <v>1</v>
      </c>
      <c r="C251" t="s">
        <v>262</v>
      </c>
      <c r="D251" s="1">
        <v>43923</v>
      </c>
      <c r="E251" s="1" t="str">
        <f t="shared" si="14"/>
        <v>02-Apr</v>
      </c>
      <c r="F251" s="14">
        <v>0.73958333333333337</v>
      </c>
      <c r="G251" t="s">
        <v>11</v>
      </c>
      <c r="H251">
        <v>40</v>
      </c>
      <c r="I251" s="2">
        <v>52</v>
      </c>
      <c r="J251" s="3">
        <v>4.99</v>
      </c>
      <c r="K251" t="b">
        <v>0</v>
      </c>
      <c r="L251">
        <f>WEEKDAY(D251,11)</f>
        <v>4</v>
      </c>
      <c r="M251" t="str">
        <f t="shared" si="12"/>
        <v>Thursday</v>
      </c>
      <c r="N251" t="str">
        <f t="shared" si="13"/>
        <v>Weekday</v>
      </c>
      <c r="O251" t="str">
        <f t="shared" si="15"/>
        <v>Order&gt;35</v>
      </c>
      <c r="P251" t="str">
        <f>VLOOKUP(F251,$T$11:$V$13,3,TRUE)</f>
        <v>03:00 PM - 06:00 PM</v>
      </c>
    </row>
    <row r="252" spans="1:16" x14ac:dyDescent="0.25">
      <c r="A252">
        <v>1</v>
      </c>
      <c r="B252">
        <v>1</v>
      </c>
      <c r="C252" t="s">
        <v>263</v>
      </c>
      <c r="D252" s="1">
        <v>43923</v>
      </c>
      <c r="E252" s="1" t="str">
        <f t="shared" si="14"/>
        <v>02-Apr</v>
      </c>
      <c r="F252" s="14">
        <v>0.7402777777777777</v>
      </c>
      <c r="G252" t="s">
        <v>11</v>
      </c>
      <c r="H252">
        <v>64</v>
      </c>
      <c r="I252" s="2">
        <v>58</v>
      </c>
      <c r="J252" s="3">
        <v>4.99</v>
      </c>
      <c r="K252" t="b">
        <v>0</v>
      </c>
      <c r="L252">
        <f>WEEKDAY(D252,11)</f>
        <v>4</v>
      </c>
      <c r="M252" t="str">
        <f t="shared" si="12"/>
        <v>Thursday</v>
      </c>
      <c r="N252" t="str">
        <f t="shared" si="13"/>
        <v>Weekday</v>
      </c>
      <c r="O252" t="str">
        <f t="shared" si="15"/>
        <v>Order&gt;35</v>
      </c>
      <c r="P252" t="str">
        <f>VLOOKUP(F252,$T$11:$V$13,3,TRUE)</f>
        <v>03:00 PM - 06:00 PM</v>
      </c>
    </row>
    <row r="253" spans="1:16" x14ac:dyDescent="0.25">
      <c r="A253">
        <v>1</v>
      </c>
      <c r="B253">
        <v>1</v>
      </c>
      <c r="C253" t="s">
        <v>264</v>
      </c>
      <c r="D253" s="1">
        <v>43923</v>
      </c>
      <c r="E253" s="1" t="str">
        <f t="shared" si="14"/>
        <v>02-Apr</v>
      </c>
      <c r="F253" s="14">
        <v>0.74236111111111114</v>
      </c>
      <c r="G253" t="s">
        <v>11</v>
      </c>
      <c r="H253">
        <v>56</v>
      </c>
      <c r="I253" s="2">
        <v>45</v>
      </c>
      <c r="J253" s="3">
        <v>4.99</v>
      </c>
      <c r="K253" t="b">
        <v>0</v>
      </c>
      <c r="L253">
        <f>WEEKDAY(D253,11)</f>
        <v>4</v>
      </c>
      <c r="M253" t="str">
        <f t="shared" si="12"/>
        <v>Thursday</v>
      </c>
      <c r="N253" t="str">
        <f t="shared" si="13"/>
        <v>Weekday</v>
      </c>
      <c r="O253" t="str">
        <f t="shared" si="15"/>
        <v>Order&gt;35</v>
      </c>
      <c r="P253" t="str">
        <f>VLOOKUP(F253,$T$11:$V$13,3,TRUE)</f>
        <v>03:00 PM - 06:00 PM</v>
      </c>
    </row>
    <row r="254" spans="1:16" x14ac:dyDescent="0.25">
      <c r="A254">
        <v>1</v>
      </c>
      <c r="B254">
        <v>1</v>
      </c>
      <c r="C254" t="s">
        <v>265</v>
      </c>
      <c r="D254" s="1">
        <v>43923</v>
      </c>
      <c r="E254" s="1" t="str">
        <f t="shared" si="14"/>
        <v>02-Apr</v>
      </c>
      <c r="F254" s="14">
        <v>0.74375000000000002</v>
      </c>
      <c r="G254" t="s">
        <v>11</v>
      </c>
      <c r="H254">
        <v>49</v>
      </c>
      <c r="I254" s="2">
        <v>99</v>
      </c>
      <c r="J254" s="3">
        <v>4.99</v>
      </c>
      <c r="K254" t="b">
        <v>0</v>
      </c>
      <c r="L254">
        <f>WEEKDAY(D254,11)</f>
        <v>4</v>
      </c>
      <c r="M254" t="str">
        <f t="shared" si="12"/>
        <v>Thursday</v>
      </c>
      <c r="N254" t="str">
        <f t="shared" si="13"/>
        <v>Weekday</v>
      </c>
      <c r="O254" t="str">
        <f t="shared" si="15"/>
        <v>Order&gt;35</v>
      </c>
      <c r="P254" t="str">
        <f>VLOOKUP(F254,$T$11:$V$13,3,TRUE)</f>
        <v>03:00 PM - 06:00 PM</v>
      </c>
    </row>
    <row r="255" spans="1:16" x14ac:dyDescent="0.25">
      <c r="A255">
        <v>1</v>
      </c>
      <c r="B255">
        <v>1</v>
      </c>
      <c r="C255" t="s">
        <v>266</v>
      </c>
      <c r="D255" s="1">
        <v>43923</v>
      </c>
      <c r="E255" s="1" t="str">
        <f t="shared" si="14"/>
        <v>02-Apr</v>
      </c>
      <c r="F255" s="14">
        <v>0.74444444444444446</v>
      </c>
      <c r="G255" t="s">
        <v>11</v>
      </c>
      <c r="H255">
        <v>59</v>
      </c>
      <c r="I255" s="2">
        <v>187</v>
      </c>
      <c r="J255" s="3">
        <v>4.99</v>
      </c>
      <c r="K255" t="b">
        <v>0</v>
      </c>
      <c r="L255">
        <f>WEEKDAY(D255,11)</f>
        <v>4</v>
      </c>
      <c r="M255" t="str">
        <f t="shared" si="12"/>
        <v>Thursday</v>
      </c>
      <c r="N255" t="str">
        <f t="shared" si="13"/>
        <v>Weekday</v>
      </c>
      <c r="O255" t="str">
        <f t="shared" si="15"/>
        <v>Order&gt;35</v>
      </c>
      <c r="P255" t="str">
        <f>VLOOKUP(F255,$T$11:$V$13,3,TRUE)</f>
        <v>03:00 PM - 06:00 PM</v>
      </c>
    </row>
    <row r="256" spans="1:16" x14ac:dyDescent="0.25">
      <c r="A256">
        <v>1</v>
      </c>
      <c r="B256">
        <v>1</v>
      </c>
      <c r="C256" t="s">
        <v>267</v>
      </c>
      <c r="D256" s="1">
        <v>43923</v>
      </c>
      <c r="E256" s="1" t="str">
        <f t="shared" si="14"/>
        <v>02-Apr</v>
      </c>
      <c r="F256" s="14">
        <v>0.74652777777777779</v>
      </c>
      <c r="G256" t="s">
        <v>11</v>
      </c>
      <c r="H256">
        <v>44</v>
      </c>
      <c r="I256" s="2">
        <v>92</v>
      </c>
      <c r="J256" s="3">
        <v>4.99</v>
      </c>
      <c r="K256" t="b">
        <v>0</v>
      </c>
      <c r="L256">
        <f>WEEKDAY(D256,11)</f>
        <v>4</v>
      </c>
      <c r="M256" t="str">
        <f t="shared" si="12"/>
        <v>Thursday</v>
      </c>
      <c r="N256" t="str">
        <f t="shared" si="13"/>
        <v>Weekday</v>
      </c>
      <c r="O256" t="str">
        <f t="shared" si="15"/>
        <v>Order&gt;35</v>
      </c>
      <c r="P256" t="str">
        <f>VLOOKUP(F256,$T$11:$V$13,3,TRUE)</f>
        <v>03:00 PM - 06:00 PM</v>
      </c>
    </row>
    <row r="257" spans="1:16" x14ac:dyDescent="0.25">
      <c r="A257">
        <v>1</v>
      </c>
      <c r="B257">
        <v>1</v>
      </c>
      <c r="C257" t="s">
        <v>268</v>
      </c>
      <c r="D257" s="1">
        <v>43923</v>
      </c>
      <c r="E257" s="1" t="str">
        <f t="shared" si="14"/>
        <v>02-Apr</v>
      </c>
      <c r="F257" s="14">
        <v>0.74722222222222223</v>
      </c>
      <c r="G257" t="s">
        <v>11</v>
      </c>
      <c r="H257">
        <v>53</v>
      </c>
      <c r="I257" s="2">
        <v>43</v>
      </c>
      <c r="J257" s="3">
        <v>4.99</v>
      </c>
      <c r="K257" t="b">
        <v>0</v>
      </c>
      <c r="L257">
        <f>WEEKDAY(D257,11)</f>
        <v>4</v>
      </c>
      <c r="M257" t="str">
        <f t="shared" si="12"/>
        <v>Thursday</v>
      </c>
      <c r="N257" t="str">
        <f t="shared" si="13"/>
        <v>Weekday</v>
      </c>
      <c r="O257" t="str">
        <f t="shared" si="15"/>
        <v>Order&gt;35</v>
      </c>
      <c r="P257" t="str">
        <f>VLOOKUP(F257,$T$11:$V$13,3,TRUE)</f>
        <v>03:00 PM - 06:00 PM</v>
      </c>
    </row>
    <row r="258" spans="1:16" x14ac:dyDescent="0.25">
      <c r="A258">
        <v>1</v>
      </c>
      <c r="B258">
        <v>1</v>
      </c>
      <c r="C258" t="s">
        <v>269</v>
      </c>
      <c r="D258" s="1">
        <v>43923</v>
      </c>
      <c r="E258" s="1" t="str">
        <f t="shared" si="14"/>
        <v>02-Apr</v>
      </c>
      <c r="F258" s="14">
        <v>0.75416666666666676</v>
      </c>
      <c r="G258" t="s">
        <v>11</v>
      </c>
      <c r="H258">
        <v>65</v>
      </c>
      <c r="I258" s="2">
        <v>41</v>
      </c>
      <c r="J258" s="3">
        <v>4.99</v>
      </c>
      <c r="K258" t="b">
        <v>0</v>
      </c>
      <c r="L258">
        <f>WEEKDAY(D258,11)</f>
        <v>4</v>
      </c>
      <c r="M258" t="str">
        <f t="shared" ref="M258:M321" si="16">VLOOKUP(L258,$S$2:$T$8,2,FALSE)</f>
        <v>Thursday</v>
      </c>
      <c r="N258" t="str">
        <f t="shared" ref="N258:N321" si="17">VLOOKUP(L258,$S$2:$U$8,3,FALSE)</f>
        <v>Weekday</v>
      </c>
      <c r="O258" t="str">
        <f t="shared" si="15"/>
        <v>Order&gt;35</v>
      </c>
      <c r="P258" t="str">
        <f>VLOOKUP(F258,$T$11:$V$13,3,TRUE)</f>
        <v>06:00 PM - 09:00 PM</v>
      </c>
    </row>
    <row r="259" spans="1:16" x14ac:dyDescent="0.25">
      <c r="A259">
        <v>1</v>
      </c>
      <c r="B259">
        <v>1</v>
      </c>
      <c r="C259" t="s">
        <v>270</v>
      </c>
      <c r="D259" s="1">
        <v>43923</v>
      </c>
      <c r="E259" s="1" t="str">
        <f t="shared" ref="E259:E322" si="18">TEXT(D259,"dd-mmm")</f>
        <v>02-Apr</v>
      </c>
      <c r="F259" s="14">
        <v>0.75486111111111109</v>
      </c>
      <c r="G259" t="s">
        <v>11</v>
      </c>
      <c r="H259">
        <v>86</v>
      </c>
      <c r="I259" s="2">
        <v>95</v>
      </c>
      <c r="J259" s="3">
        <v>4.99</v>
      </c>
      <c r="K259" t="b">
        <v>0</v>
      </c>
      <c r="L259">
        <f>WEEKDAY(D259,11)</f>
        <v>4</v>
      </c>
      <c r="M259" t="str">
        <f t="shared" si="16"/>
        <v>Thursday</v>
      </c>
      <c r="N259" t="str">
        <f t="shared" si="17"/>
        <v>Weekday</v>
      </c>
      <c r="O259" t="str">
        <f t="shared" ref="O259:O322" si="19">IF(I259&gt;35,"Order&gt;35","Order&lt;=35")</f>
        <v>Order&gt;35</v>
      </c>
      <c r="P259" t="str">
        <f>VLOOKUP(F259,$T$11:$V$13,3,TRUE)</f>
        <v>06:00 PM - 09:00 PM</v>
      </c>
    </row>
    <row r="260" spans="1:16" x14ac:dyDescent="0.25">
      <c r="A260">
        <v>1</v>
      </c>
      <c r="B260">
        <v>1</v>
      </c>
      <c r="C260" t="s">
        <v>271</v>
      </c>
      <c r="D260" s="1">
        <v>43923</v>
      </c>
      <c r="E260" s="1" t="str">
        <f t="shared" si="18"/>
        <v>02-Apr</v>
      </c>
      <c r="F260" s="14">
        <v>0.75555555555555554</v>
      </c>
      <c r="G260" t="s">
        <v>11</v>
      </c>
      <c r="H260">
        <v>75</v>
      </c>
      <c r="I260" s="2">
        <v>58</v>
      </c>
      <c r="J260" s="3">
        <v>4.99</v>
      </c>
      <c r="K260" t="b">
        <v>0</v>
      </c>
      <c r="L260">
        <f>WEEKDAY(D260,11)</f>
        <v>4</v>
      </c>
      <c r="M260" t="str">
        <f t="shared" si="16"/>
        <v>Thursday</v>
      </c>
      <c r="N260" t="str">
        <f t="shared" si="17"/>
        <v>Weekday</v>
      </c>
      <c r="O260" t="str">
        <f t="shared" si="19"/>
        <v>Order&gt;35</v>
      </c>
      <c r="P260" t="str">
        <f>VLOOKUP(F260,$T$11:$V$13,3,TRUE)</f>
        <v>06:00 PM - 09:00 PM</v>
      </c>
    </row>
    <row r="261" spans="1:16" x14ac:dyDescent="0.25">
      <c r="A261">
        <v>1</v>
      </c>
      <c r="B261">
        <v>1</v>
      </c>
      <c r="C261" t="s">
        <v>272</v>
      </c>
      <c r="D261" s="1">
        <v>43923</v>
      </c>
      <c r="E261" s="1" t="str">
        <f t="shared" si="18"/>
        <v>02-Apr</v>
      </c>
      <c r="F261" s="14">
        <v>0.75902777777777775</v>
      </c>
      <c r="G261" t="s">
        <v>11</v>
      </c>
      <c r="H261">
        <v>61</v>
      </c>
      <c r="I261" s="2">
        <v>30</v>
      </c>
      <c r="J261" s="3">
        <v>4.99</v>
      </c>
      <c r="K261" t="b">
        <v>0</v>
      </c>
      <c r="L261">
        <f>WEEKDAY(D261,11)</f>
        <v>4</v>
      </c>
      <c r="M261" t="str">
        <f t="shared" si="16"/>
        <v>Thursday</v>
      </c>
      <c r="N261" t="str">
        <f t="shared" si="17"/>
        <v>Weekday</v>
      </c>
      <c r="O261" t="str">
        <f t="shared" si="19"/>
        <v>Order&lt;=35</v>
      </c>
      <c r="P261" t="str">
        <f>VLOOKUP(F261,$T$11:$V$13,3,TRUE)</f>
        <v>06:00 PM - 09:00 PM</v>
      </c>
    </row>
    <row r="262" spans="1:16" x14ac:dyDescent="0.25">
      <c r="A262">
        <v>1</v>
      </c>
      <c r="B262">
        <v>1</v>
      </c>
      <c r="C262" t="s">
        <v>273</v>
      </c>
      <c r="D262" s="1">
        <v>43923</v>
      </c>
      <c r="E262" s="1" t="str">
        <f t="shared" si="18"/>
        <v>02-Apr</v>
      </c>
      <c r="F262" s="14">
        <v>0.7597222222222223</v>
      </c>
      <c r="G262" t="s">
        <v>11</v>
      </c>
      <c r="H262">
        <v>78</v>
      </c>
      <c r="I262" s="2">
        <v>71</v>
      </c>
      <c r="J262" s="3">
        <v>4.99</v>
      </c>
      <c r="K262" t="b">
        <v>0</v>
      </c>
      <c r="L262">
        <f>WEEKDAY(D262,11)</f>
        <v>4</v>
      </c>
      <c r="M262" t="str">
        <f t="shared" si="16"/>
        <v>Thursday</v>
      </c>
      <c r="N262" t="str">
        <f t="shared" si="17"/>
        <v>Weekday</v>
      </c>
      <c r="O262" t="str">
        <f t="shared" si="19"/>
        <v>Order&gt;35</v>
      </c>
      <c r="P262" t="str">
        <f>VLOOKUP(F262,$T$11:$V$13,3,TRUE)</f>
        <v>06:00 PM - 09:00 PM</v>
      </c>
    </row>
    <row r="263" spans="1:16" x14ac:dyDescent="0.25">
      <c r="A263">
        <v>1</v>
      </c>
      <c r="B263">
        <v>1</v>
      </c>
      <c r="C263" t="s">
        <v>274</v>
      </c>
      <c r="D263" s="1">
        <v>43923</v>
      </c>
      <c r="E263" s="1" t="str">
        <f t="shared" si="18"/>
        <v>02-Apr</v>
      </c>
      <c r="F263" s="14">
        <v>0.76250000000000007</v>
      </c>
      <c r="G263" t="s">
        <v>11</v>
      </c>
      <c r="H263">
        <v>57</v>
      </c>
      <c r="I263" s="2">
        <v>35</v>
      </c>
      <c r="J263" s="3">
        <v>4.99</v>
      </c>
      <c r="K263" t="b">
        <v>0</v>
      </c>
      <c r="L263">
        <f>WEEKDAY(D263,11)</f>
        <v>4</v>
      </c>
      <c r="M263" t="str">
        <f t="shared" si="16"/>
        <v>Thursday</v>
      </c>
      <c r="N263" t="str">
        <f t="shared" si="17"/>
        <v>Weekday</v>
      </c>
      <c r="O263" t="str">
        <f t="shared" si="19"/>
        <v>Order&lt;=35</v>
      </c>
      <c r="P263" t="str">
        <f>VLOOKUP(F263,$T$11:$V$13,3,TRUE)</f>
        <v>06:00 PM - 09:00 PM</v>
      </c>
    </row>
    <row r="264" spans="1:16" x14ac:dyDescent="0.25">
      <c r="A264">
        <v>1</v>
      </c>
      <c r="B264">
        <v>1</v>
      </c>
      <c r="C264" t="s">
        <v>275</v>
      </c>
      <c r="D264" s="1">
        <v>43923</v>
      </c>
      <c r="E264" s="1" t="str">
        <f t="shared" si="18"/>
        <v>02-Apr</v>
      </c>
      <c r="F264" s="14">
        <v>0.7631944444444444</v>
      </c>
      <c r="G264" t="s">
        <v>11</v>
      </c>
      <c r="H264">
        <v>87</v>
      </c>
      <c r="I264" s="2">
        <v>80</v>
      </c>
      <c r="J264" s="3">
        <v>4.99</v>
      </c>
      <c r="K264" t="b">
        <v>0</v>
      </c>
      <c r="L264">
        <f>WEEKDAY(D264,11)</f>
        <v>4</v>
      </c>
      <c r="M264" t="str">
        <f t="shared" si="16"/>
        <v>Thursday</v>
      </c>
      <c r="N264" t="str">
        <f t="shared" si="17"/>
        <v>Weekday</v>
      </c>
      <c r="O264" t="str">
        <f t="shared" si="19"/>
        <v>Order&gt;35</v>
      </c>
      <c r="P264" t="str">
        <f>VLOOKUP(F264,$T$11:$V$13,3,TRUE)</f>
        <v>06:00 PM - 09:00 PM</v>
      </c>
    </row>
    <row r="265" spans="1:16" x14ac:dyDescent="0.25">
      <c r="A265">
        <v>1</v>
      </c>
      <c r="B265">
        <v>1</v>
      </c>
      <c r="C265" t="s">
        <v>276</v>
      </c>
      <c r="D265" s="1">
        <v>43923</v>
      </c>
      <c r="E265" s="1" t="str">
        <f t="shared" si="18"/>
        <v>02-Apr</v>
      </c>
      <c r="F265" s="14">
        <v>0.76666666666666661</v>
      </c>
      <c r="G265" t="s">
        <v>11</v>
      </c>
      <c r="H265">
        <v>75</v>
      </c>
      <c r="I265" s="2">
        <v>91</v>
      </c>
      <c r="J265" s="3">
        <v>4.99</v>
      </c>
      <c r="K265" t="b">
        <v>1</v>
      </c>
      <c r="L265">
        <f>WEEKDAY(D265,11)</f>
        <v>4</v>
      </c>
      <c r="M265" t="str">
        <f t="shared" si="16"/>
        <v>Thursday</v>
      </c>
      <c r="N265" t="str">
        <f t="shared" si="17"/>
        <v>Weekday</v>
      </c>
      <c r="O265" t="str">
        <f t="shared" si="19"/>
        <v>Order&gt;35</v>
      </c>
      <c r="P265" t="str">
        <f>VLOOKUP(F265,$T$11:$V$13,3,TRUE)</f>
        <v>06:00 PM - 09:00 PM</v>
      </c>
    </row>
    <row r="266" spans="1:16" x14ac:dyDescent="0.25">
      <c r="A266">
        <v>1</v>
      </c>
      <c r="B266">
        <v>1</v>
      </c>
      <c r="C266" t="s">
        <v>277</v>
      </c>
      <c r="D266" s="1">
        <v>43923</v>
      </c>
      <c r="E266" s="1" t="str">
        <f t="shared" si="18"/>
        <v>02-Apr</v>
      </c>
      <c r="F266" s="14">
        <v>0.7680555555555556</v>
      </c>
      <c r="G266" t="s">
        <v>11</v>
      </c>
      <c r="H266">
        <v>64</v>
      </c>
      <c r="I266" s="2">
        <v>47</v>
      </c>
      <c r="J266" s="3">
        <v>4.99</v>
      </c>
      <c r="K266" t="b">
        <v>0</v>
      </c>
      <c r="L266">
        <f>WEEKDAY(D266,11)</f>
        <v>4</v>
      </c>
      <c r="M266" t="str">
        <f t="shared" si="16"/>
        <v>Thursday</v>
      </c>
      <c r="N266" t="str">
        <f t="shared" si="17"/>
        <v>Weekday</v>
      </c>
      <c r="O266" t="str">
        <f t="shared" si="19"/>
        <v>Order&gt;35</v>
      </c>
      <c r="P266" t="str">
        <f>VLOOKUP(F266,$T$11:$V$13,3,TRUE)</f>
        <v>06:00 PM - 09:00 PM</v>
      </c>
    </row>
    <row r="267" spans="1:16" x14ac:dyDescent="0.25">
      <c r="A267">
        <v>1</v>
      </c>
      <c r="B267">
        <v>1</v>
      </c>
      <c r="C267" t="s">
        <v>278</v>
      </c>
      <c r="D267" s="1">
        <v>43923</v>
      </c>
      <c r="E267" s="1" t="str">
        <f t="shared" si="18"/>
        <v>02-Apr</v>
      </c>
      <c r="F267" s="14">
        <v>0.76944444444444438</v>
      </c>
      <c r="G267" t="s">
        <v>11</v>
      </c>
      <c r="H267">
        <v>65</v>
      </c>
      <c r="I267" s="2">
        <v>78</v>
      </c>
      <c r="J267" s="3">
        <v>4.99</v>
      </c>
      <c r="K267" t="b">
        <v>0</v>
      </c>
      <c r="L267">
        <f>WEEKDAY(D267,11)</f>
        <v>4</v>
      </c>
      <c r="M267" t="str">
        <f t="shared" si="16"/>
        <v>Thursday</v>
      </c>
      <c r="N267" t="str">
        <f t="shared" si="17"/>
        <v>Weekday</v>
      </c>
      <c r="O267" t="str">
        <f t="shared" si="19"/>
        <v>Order&gt;35</v>
      </c>
      <c r="P267" t="str">
        <f>VLOOKUP(F267,$T$11:$V$13,3,TRUE)</f>
        <v>06:00 PM - 09:00 PM</v>
      </c>
    </row>
    <row r="268" spans="1:16" x14ac:dyDescent="0.25">
      <c r="A268">
        <v>1</v>
      </c>
      <c r="B268">
        <v>1</v>
      </c>
      <c r="C268" t="s">
        <v>279</v>
      </c>
      <c r="D268" s="1">
        <v>43923</v>
      </c>
      <c r="E268" s="1" t="str">
        <f t="shared" si="18"/>
        <v>02-Apr</v>
      </c>
      <c r="F268" s="14">
        <v>0.77013888888888893</v>
      </c>
      <c r="G268" t="s">
        <v>11</v>
      </c>
      <c r="H268">
        <v>74</v>
      </c>
      <c r="I268" s="2">
        <v>61</v>
      </c>
      <c r="J268" s="3">
        <v>4.99</v>
      </c>
      <c r="K268" t="b">
        <v>0</v>
      </c>
      <c r="L268">
        <f>WEEKDAY(D268,11)</f>
        <v>4</v>
      </c>
      <c r="M268" t="str">
        <f t="shared" si="16"/>
        <v>Thursday</v>
      </c>
      <c r="N268" t="str">
        <f t="shared" si="17"/>
        <v>Weekday</v>
      </c>
      <c r="O268" t="str">
        <f t="shared" si="19"/>
        <v>Order&gt;35</v>
      </c>
      <c r="P268" t="str">
        <f>VLOOKUP(F268,$T$11:$V$13,3,TRUE)</f>
        <v>06:00 PM - 09:00 PM</v>
      </c>
    </row>
    <row r="269" spans="1:16" x14ac:dyDescent="0.25">
      <c r="A269">
        <v>1</v>
      </c>
      <c r="B269">
        <v>1</v>
      </c>
      <c r="C269" t="s">
        <v>280</v>
      </c>
      <c r="D269" s="1">
        <v>43923</v>
      </c>
      <c r="E269" s="1" t="str">
        <f t="shared" si="18"/>
        <v>02-Apr</v>
      </c>
      <c r="F269" s="14">
        <v>0.77500000000000002</v>
      </c>
      <c r="G269" t="s">
        <v>11</v>
      </c>
      <c r="H269">
        <v>55</v>
      </c>
      <c r="I269" s="2">
        <v>30</v>
      </c>
      <c r="J269" s="3">
        <v>4.99</v>
      </c>
      <c r="K269" t="b">
        <v>0</v>
      </c>
      <c r="L269">
        <f>WEEKDAY(D269,11)</f>
        <v>4</v>
      </c>
      <c r="M269" t="str">
        <f t="shared" si="16"/>
        <v>Thursday</v>
      </c>
      <c r="N269" t="str">
        <f t="shared" si="17"/>
        <v>Weekday</v>
      </c>
      <c r="O269" t="str">
        <f t="shared" si="19"/>
        <v>Order&lt;=35</v>
      </c>
      <c r="P269" t="str">
        <f>VLOOKUP(F269,$T$11:$V$13,3,TRUE)</f>
        <v>06:00 PM - 09:00 PM</v>
      </c>
    </row>
    <row r="270" spans="1:16" x14ac:dyDescent="0.25">
      <c r="A270">
        <v>1</v>
      </c>
      <c r="B270">
        <v>1</v>
      </c>
      <c r="C270" t="s">
        <v>281</v>
      </c>
      <c r="D270" s="1">
        <v>43923</v>
      </c>
      <c r="E270" s="1" t="str">
        <f t="shared" si="18"/>
        <v>02-Apr</v>
      </c>
      <c r="F270" s="14">
        <v>0.77569444444444446</v>
      </c>
      <c r="G270" t="s">
        <v>11</v>
      </c>
      <c r="H270">
        <v>78</v>
      </c>
      <c r="I270" s="2">
        <v>37</v>
      </c>
      <c r="J270" s="3">
        <v>4.99</v>
      </c>
      <c r="K270" t="b">
        <v>0</v>
      </c>
      <c r="L270">
        <f>WEEKDAY(D270,11)</f>
        <v>4</v>
      </c>
      <c r="M270" t="str">
        <f t="shared" si="16"/>
        <v>Thursday</v>
      </c>
      <c r="N270" t="str">
        <f t="shared" si="17"/>
        <v>Weekday</v>
      </c>
      <c r="O270" t="str">
        <f t="shared" si="19"/>
        <v>Order&gt;35</v>
      </c>
      <c r="P270" t="str">
        <f>VLOOKUP(F270,$T$11:$V$13,3,TRUE)</f>
        <v>06:00 PM - 09:00 PM</v>
      </c>
    </row>
    <row r="271" spans="1:16" x14ac:dyDescent="0.25">
      <c r="A271">
        <v>1</v>
      </c>
      <c r="B271">
        <v>1</v>
      </c>
      <c r="C271" t="s">
        <v>282</v>
      </c>
      <c r="D271" s="1">
        <v>43923</v>
      </c>
      <c r="E271" s="1" t="str">
        <f t="shared" si="18"/>
        <v>02-Apr</v>
      </c>
      <c r="F271" s="14">
        <v>0.77569444444444446</v>
      </c>
      <c r="G271" t="s">
        <v>11</v>
      </c>
      <c r="H271">
        <v>73</v>
      </c>
      <c r="I271" s="2">
        <v>210</v>
      </c>
      <c r="J271" s="3">
        <v>4.99</v>
      </c>
      <c r="K271" t="b">
        <v>0</v>
      </c>
      <c r="L271">
        <f>WEEKDAY(D271,11)</f>
        <v>4</v>
      </c>
      <c r="M271" t="str">
        <f t="shared" si="16"/>
        <v>Thursday</v>
      </c>
      <c r="N271" t="str">
        <f t="shared" si="17"/>
        <v>Weekday</v>
      </c>
      <c r="O271" t="str">
        <f t="shared" si="19"/>
        <v>Order&gt;35</v>
      </c>
      <c r="P271" t="str">
        <f>VLOOKUP(F271,$T$11:$V$13,3,TRUE)</f>
        <v>06:00 PM - 09:00 PM</v>
      </c>
    </row>
    <row r="272" spans="1:16" x14ac:dyDescent="0.25">
      <c r="A272">
        <v>1</v>
      </c>
      <c r="B272">
        <v>1</v>
      </c>
      <c r="C272" t="s">
        <v>283</v>
      </c>
      <c r="D272" s="1">
        <v>43923</v>
      </c>
      <c r="E272" s="1" t="str">
        <f t="shared" si="18"/>
        <v>02-Apr</v>
      </c>
      <c r="F272" s="14">
        <v>0.77777777777777779</v>
      </c>
      <c r="G272" t="s">
        <v>11</v>
      </c>
      <c r="H272">
        <v>60</v>
      </c>
      <c r="I272" s="2">
        <v>39</v>
      </c>
      <c r="J272" s="3">
        <v>4.99</v>
      </c>
      <c r="K272" t="b">
        <v>0</v>
      </c>
      <c r="L272">
        <f>WEEKDAY(D272,11)</f>
        <v>4</v>
      </c>
      <c r="M272" t="str">
        <f t="shared" si="16"/>
        <v>Thursday</v>
      </c>
      <c r="N272" t="str">
        <f t="shared" si="17"/>
        <v>Weekday</v>
      </c>
      <c r="O272" t="str">
        <f t="shared" si="19"/>
        <v>Order&gt;35</v>
      </c>
      <c r="P272" t="str">
        <f>VLOOKUP(F272,$T$11:$V$13,3,TRUE)</f>
        <v>06:00 PM - 09:00 PM</v>
      </c>
    </row>
    <row r="273" spans="1:16" x14ac:dyDescent="0.25">
      <c r="A273">
        <v>1</v>
      </c>
      <c r="B273">
        <v>1</v>
      </c>
      <c r="C273" t="s">
        <v>284</v>
      </c>
      <c r="D273" s="1">
        <v>43923</v>
      </c>
      <c r="E273" s="1" t="str">
        <f t="shared" si="18"/>
        <v>02-Apr</v>
      </c>
      <c r="F273" s="14">
        <v>0.77777777777777779</v>
      </c>
      <c r="G273" t="s">
        <v>11</v>
      </c>
      <c r="H273">
        <v>70</v>
      </c>
      <c r="I273" s="2">
        <v>93</v>
      </c>
      <c r="J273" s="3">
        <v>4.99</v>
      </c>
      <c r="K273" t="b">
        <v>0</v>
      </c>
      <c r="L273">
        <f>WEEKDAY(D273,11)</f>
        <v>4</v>
      </c>
      <c r="M273" t="str">
        <f t="shared" si="16"/>
        <v>Thursday</v>
      </c>
      <c r="N273" t="str">
        <f t="shared" si="17"/>
        <v>Weekday</v>
      </c>
      <c r="O273" t="str">
        <f t="shared" si="19"/>
        <v>Order&gt;35</v>
      </c>
      <c r="P273" t="str">
        <f>VLOOKUP(F273,$T$11:$V$13,3,TRUE)</f>
        <v>06:00 PM - 09:00 PM</v>
      </c>
    </row>
    <row r="274" spans="1:16" x14ac:dyDescent="0.25">
      <c r="A274">
        <v>1</v>
      </c>
      <c r="B274">
        <v>1</v>
      </c>
      <c r="C274" t="s">
        <v>285</v>
      </c>
      <c r="D274" s="1">
        <v>43923</v>
      </c>
      <c r="E274" s="1" t="str">
        <f t="shared" si="18"/>
        <v>02-Apr</v>
      </c>
      <c r="F274" s="14">
        <v>0.77777777777777779</v>
      </c>
      <c r="G274" t="s">
        <v>11</v>
      </c>
      <c r="H274">
        <v>80</v>
      </c>
      <c r="I274" s="2">
        <v>106</v>
      </c>
      <c r="J274" s="3">
        <v>4.99</v>
      </c>
      <c r="K274" t="b">
        <v>1</v>
      </c>
      <c r="L274">
        <f>WEEKDAY(D274,11)</f>
        <v>4</v>
      </c>
      <c r="M274" t="str">
        <f t="shared" si="16"/>
        <v>Thursday</v>
      </c>
      <c r="N274" t="str">
        <f t="shared" si="17"/>
        <v>Weekday</v>
      </c>
      <c r="O274" t="str">
        <f t="shared" si="19"/>
        <v>Order&gt;35</v>
      </c>
      <c r="P274" t="str">
        <f>VLOOKUP(F274,$T$11:$V$13,3,TRUE)</f>
        <v>06:00 PM - 09:00 PM</v>
      </c>
    </row>
    <row r="275" spans="1:16" x14ac:dyDescent="0.25">
      <c r="A275">
        <v>1</v>
      </c>
      <c r="B275">
        <v>1</v>
      </c>
      <c r="C275" t="s">
        <v>286</v>
      </c>
      <c r="D275" s="1">
        <v>43923</v>
      </c>
      <c r="E275" s="1" t="str">
        <f t="shared" si="18"/>
        <v>02-Apr</v>
      </c>
      <c r="F275" s="14">
        <v>0.77916666666666667</v>
      </c>
      <c r="G275" t="s">
        <v>11</v>
      </c>
      <c r="H275">
        <v>93</v>
      </c>
      <c r="I275" s="2">
        <v>29</v>
      </c>
      <c r="J275" s="3">
        <v>4.99</v>
      </c>
      <c r="K275" t="b">
        <v>0</v>
      </c>
      <c r="L275">
        <f>WEEKDAY(D275,11)</f>
        <v>4</v>
      </c>
      <c r="M275" t="str">
        <f t="shared" si="16"/>
        <v>Thursday</v>
      </c>
      <c r="N275" t="str">
        <f t="shared" si="17"/>
        <v>Weekday</v>
      </c>
      <c r="O275" t="str">
        <f t="shared" si="19"/>
        <v>Order&lt;=35</v>
      </c>
      <c r="P275" t="str">
        <f>VLOOKUP(F275,$T$11:$V$13,3,TRUE)</f>
        <v>06:00 PM - 09:00 PM</v>
      </c>
    </row>
    <row r="276" spans="1:16" x14ac:dyDescent="0.25">
      <c r="A276">
        <v>1</v>
      </c>
      <c r="B276">
        <v>1</v>
      </c>
      <c r="C276" t="s">
        <v>287</v>
      </c>
      <c r="D276" s="1">
        <v>43923</v>
      </c>
      <c r="E276" s="1" t="str">
        <f t="shared" si="18"/>
        <v>02-Apr</v>
      </c>
      <c r="F276" s="14">
        <v>0.78194444444444444</v>
      </c>
      <c r="G276" t="s">
        <v>11</v>
      </c>
      <c r="H276">
        <v>66</v>
      </c>
      <c r="I276" s="2">
        <v>31</v>
      </c>
      <c r="J276" s="3">
        <v>4.99</v>
      </c>
      <c r="K276" t="b">
        <v>0</v>
      </c>
      <c r="L276">
        <f>WEEKDAY(D276,11)</f>
        <v>4</v>
      </c>
      <c r="M276" t="str">
        <f t="shared" si="16"/>
        <v>Thursday</v>
      </c>
      <c r="N276" t="str">
        <f t="shared" si="17"/>
        <v>Weekday</v>
      </c>
      <c r="O276" t="str">
        <f t="shared" si="19"/>
        <v>Order&lt;=35</v>
      </c>
      <c r="P276" t="str">
        <f>VLOOKUP(F276,$T$11:$V$13,3,TRUE)</f>
        <v>06:00 PM - 09:00 PM</v>
      </c>
    </row>
    <row r="277" spans="1:16" x14ac:dyDescent="0.25">
      <c r="A277">
        <v>1</v>
      </c>
      <c r="B277">
        <v>1</v>
      </c>
      <c r="C277" t="s">
        <v>288</v>
      </c>
      <c r="D277" s="1">
        <v>43923</v>
      </c>
      <c r="E277" s="1" t="str">
        <f t="shared" si="18"/>
        <v>02-Apr</v>
      </c>
      <c r="F277" s="14">
        <v>0.78194444444444444</v>
      </c>
      <c r="G277" t="s">
        <v>11</v>
      </c>
      <c r="H277">
        <v>77</v>
      </c>
      <c r="I277" s="2">
        <v>70</v>
      </c>
      <c r="J277" s="3">
        <v>4.99</v>
      </c>
      <c r="K277" t="b">
        <v>1</v>
      </c>
      <c r="L277">
        <f>WEEKDAY(D277,11)</f>
        <v>4</v>
      </c>
      <c r="M277" t="str">
        <f t="shared" si="16"/>
        <v>Thursday</v>
      </c>
      <c r="N277" t="str">
        <f t="shared" si="17"/>
        <v>Weekday</v>
      </c>
      <c r="O277" t="str">
        <f t="shared" si="19"/>
        <v>Order&gt;35</v>
      </c>
      <c r="P277" t="str">
        <f>VLOOKUP(F277,$T$11:$V$13,3,TRUE)</f>
        <v>06:00 PM - 09:00 PM</v>
      </c>
    </row>
    <row r="278" spans="1:16" x14ac:dyDescent="0.25">
      <c r="A278">
        <v>1</v>
      </c>
      <c r="B278">
        <v>1</v>
      </c>
      <c r="C278" t="s">
        <v>289</v>
      </c>
      <c r="D278" s="1">
        <v>43923</v>
      </c>
      <c r="E278" s="1" t="str">
        <f t="shared" si="18"/>
        <v>02-Apr</v>
      </c>
      <c r="F278" s="14">
        <v>0.78333333333333333</v>
      </c>
      <c r="G278" t="s">
        <v>11</v>
      </c>
      <c r="H278">
        <v>57</v>
      </c>
      <c r="I278" s="2">
        <v>162</v>
      </c>
      <c r="J278" s="3">
        <v>4.99</v>
      </c>
      <c r="K278" t="b">
        <v>1</v>
      </c>
      <c r="L278">
        <f>WEEKDAY(D278,11)</f>
        <v>4</v>
      </c>
      <c r="M278" t="str">
        <f t="shared" si="16"/>
        <v>Thursday</v>
      </c>
      <c r="N278" t="str">
        <f t="shared" si="17"/>
        <v>Weekday</v>
      </c>
      <c r="O278" t="str">
        <f t="shared" si="19"/>
        <v>Order&gt;35</v>
      </c>
      <c r="P278" t="str">
        <f>VLOOKUP(F278,$T$11:$V$13,3,TRUE)</f>
        <v>06:00 PM - 09:00 PM</v>
      </c>
    </row>
    <row r="279" spans="1:16" x14ac:dyDescent="0.25">
      <c r="A279">
        <v>1</v>
      </c>
      <c r="B279">
        <v>1</v>
      </c>
      <c r="C279" t="s">
        <v>290</v>
      </c>
      <c r="D279" s="1">
        <v>43923</v>
      </c>
      <c r="E279" s="1" t="str">
        <f t="shared" si="18"/>
        <v>02-Apr</v>
      </c>
      <c r="F279" s="14">
        <v>0.78402777777777777</v>
      </c>
      <c r="G279" t="s">
        <v>11</v>
      </c>
      <c r="H279">
        <v>60</v>
      </c>
      <c r="I279" s="2">
        <v>30</v>
      </c>
      <c r="J279" s="3">
        <v>4.99</v>
      </c>
      <c r="K279" t="b">
        <v>0</v>
      </c>
      <c r="L279">
        <f>WEEKDAY(D279,11)</f>
        <v>4</v>
      </c>
      <c r="M279" t="str">
        <f t="shared" si="16"/>
        <v>Thursday</v>
      </c>
      <c r="N279" t="str">
        <f t="shared" si="17"/>
        <v>Weekday</v>
      </c>
      <c r="O279" t="str">
        <f t="shared" si="19"/>
        <v>Order&lt;=35</v>
      </c>
      <c r="P279" t="str">
        <f>VLOOKUP(F279,$T$11:$V$13,3,TRUE)</f>
        <v>06:00 PM - 09:00 PM</v>
      </c>
    </row>
    <row r="280" spans="1:16" x14ac:dyDescent="0.25">
      <c r="A280">
        <v>1</v>
      </c>
      <c r="B280">
        <v>1</v>
      </c>
      <c r="C280" t="s">
        <v>291</v>
      </c>
      <c r="D280" s="1">
        <v>43923</v>
      </c>
      <c r="E280" s="1" t="str">
        <f t="shared" si="18"/>
        <v>02-Apr</v>
      </c>
      <c r="F280" s="14">
        <v>0.78541666666666676</v>
      </c>
      <c r="G280" t="s">
        <v>11</v>
      </c>
      <c r="H280">
        <v>73</v>
      </c>
      <c r="I280" s="2">
        <v>103</v>
      </c>
      <c r="J280" s="3">
        <v>4.99</v>
      </c>
      <c r="K280" t="b">
        <v>0</v>
      </c>
      <c r="L280">
        <f>WEEKDAY(D280,11)</f>
        <v>4</v>
      </c>
      <c r="M280" t="str">
        <f t="shared" si="16"/>
        <v>Thursday</v>
      </c>
      <c r="N280" t="str">
        <f t="shared" si="17"/>
        <v>Weekday</v>
      </c>
      <c r="O280" t="str">
        <f t="shared" si="19"/>
        <v>Order&gt;35</v>
      </c>
      <c r="P280" t="str">
        <f>VLOOKUP(F280,$T$11:$V$13,3,TRUE)</f>
        <v>06:00 PM - 09:00 PM</v>
      </c>
    </row>
    <row r="281" spans="1:16" x14ac:dyDescent="0.25">
      <c r="A281">
        <v>1</v>
      </c>
      <c r="B281">
        <v>1</v>
      </c>
      <c r="C281" t="s">
        <v>292</v>
      </c>
      <c r="D281" s="1">
        <v>43923</v>
      </c>
      <c r="E281" s="1" t="str">
        <f t="shared" si="18"/>
        <v>02-Apr</v>
      </c>
      <c r="F281" s="14">
        <v>0.78749999999999998</v>
      </c>
      <c r="G281" t="s">
        <v>11</v>
      </c>
      <c r="H281">
        <v>74</v>
      </c>
      <c r="I281" s="2">
        <v>30</v>
      </c>
      <c r="J281" s="3">
        <v>4.99</v>
      </c>
      <c r="K281" t="b">
        <v>0</v>
      </c>
      <c r="L281">
        <f>WEEKDAY(D281,11)</f>
        <v>4</v>
      </c>
      <c r="M281" t="str">
        <f t="shared" si="16"/>
        <v>Thursday</v>
      </c>
      <c r="N281" t="str">
        <f t="shared" si="17"/>
        <v>Weekday</v>
      </c>
      <c r="O281" t="str">
        <f t="shared" si="19"/>
        <v>Order&lt;=35</v>
      </c>
      <c r="P281" t="str">
        <f>VLOOKUP(F281,$T$11:$V$13,3,TRUE)</f>
        <v>06:00 PM - 09:00 PM</v>
      </c>
    </row>
    <row r="282" spans="1:16" x14ac:dyDescent="0.25">
      <c r="A282">
        <v>1</v>
      </c>
      <c r="B282">
        <v>1</v>
      </c>
      <c r="C282" t="s">
        <v>293</v>
      </c>
      <c r="D282" s="1">
        <v>43923</v>
      </c>
      <c r="E282" s="1" t="str">
        <f t="shared" si="18"/>
        <v>02-Apr</v>
      </c>
      <c r="F282" s="14">
        <v>0.7909722222222223</v>
      </c>
      <c r="G282" t="s">
        <v>11</v>
      </c>
      <c r="H282">
        <v>69</v>
      </c>
      <c r="I282" s="2">
        <v>35</v>
      </c>
      <c r="J282" s="3">
        <v>4.99</v>
      </c>
      <c r="K282" t="b">
        <v>0</v>
      </c>
      <c r="L282">
        <f>WEEKDAY(D282,11)</f>
        <v>4</v>
      </c>
      <c r="M282" t="str">
        <f t="shared" si="16"/>
        <v>Thursday</v>
      </c>
      <c r="N282" t="str">
        <f t="shared" si="17"/>
        <v>Weekday</v>
      </c>
      <c r="O282" t="str">
        <f t="shared" si="19"/>
        <v>Order&lt;=35</v>
      </c>
      <c r="P282" t="str">
        <f>VLOOKUP(F282,$T$11:$V$13,3,TRUE)</f>
        <v>06:00 PM - 09:00 PM</v>
      </c>
    </row>
    <row r="283" spans="1:16" x14ac:dyDescent="0.25">
      <c r="A283">
        <v>1</v>
      </c>
      <c r="B283">
        <v>1</v>
      </c>
      <c r="C283" t="s">
        <v>294</v>
      </c>
      <c r="D283" s="1">
        <v>43923</v>
      </c>
      <c r="E283" s="1" t="str">
        <f t="shared" si="18"/>
        <v>02-Apr</v>
      </c>
      <c r="F283" s="14">
        <v>0.79652777777777783</v>
      </c>
      <c r="G283" t="s">
        <v>11</v>
      </c>
      <c r="H283">
        <v>86</v>
      </c>
      <c r="I283" s="2">
        <v>37</v>
      </c>
      <c r="J283" s="3">
        <v>4.99</v>
      </c>
      <c r="K283" t="b">
        <v>0</v>
      </c>
      <c r="L283">
        <f>WEEKDAY(D283,11)</f>
        <v>4</v>
      </c>
      <c r="M283" t="str">
        <f t="shared" si="16"/>
        <v>Thursday</v>
      </c>
      <c r="N283" t="str">
        <f t="shared" si="17"/>
        <v>Weekday</v>
      </c>
      <c r="O283" t="str">
        <f t="shared" si="19"/>
        <v>Order&gt;35</v>
      </c>
      <c r="P283" t="str">
        <f>VLOOKUP(F283,$T$11:$V$13,3,TRUE)</f>
        <v>06:00 PM - 09:00 PM</v>
      </c>
    </row>
    <row r="284" spans="1:16" x14ac:dyDescent="0.25">
      <c r="A284">
        <v>1</v>
      </c>
      <c r="B284">
        <v>1</v>
      </c>
      <c r="C284" t="s">
        <v>295</v>
      </c>
      <c r="D284" s="1">
        <v>43923</v>
      </c>
      <c r="E284" s="1" t="str">
        <f t="shared" si="18"/>
        <v>02-Apr</v>
      </c>
      <c r="F284" s="14">
        <v>0.79791666666666661</v>
      </c>
      <c r="G284" t="s">
        <v>11</v>
      </c>
      <c r="H284">
        <v>50</v>
      </c>
      <c r="I284" s="2">
        <v>29</v>
      </c>
      <c r="J284" s="3">
        <v>4.99</v>
      </c>
      <c r="K284" t="b">
        <v>0</v>
      </c>
      <c r="L284">
        <f>WEEKDAY(D284,11)</f>
        <v>4</v>
      </c>
      <c r="M284" t="str">
        <f t="shared" si="16"/>
        <v>Thursday</v>
      </c>
      <c r="N284" t="str">
        <f t="shared" si="17"/>
        <v>Weekday</v>
      </c>
      <c r="O284" t="str">
        <f t="shared" si="19"/>
        <v>Order&lt;=35</v>
      </c>
      <c r="P284" t="str">
        <f>VLOOKUP(F284,$T$11:$V$13,3,TRUE)</f>
        <v>06:00 PM - 09:00 PM</v>
      </c>
    </row>
    <row r="285" spans="1:16" x14ac:dyDescent="0.25">
      <c r="A285">
        <v>1</v>
      </c>
      <c r="B285">
        <v>1</v>
      </c>
      <c r="C285" t="s">
        <v>296</v>
      </c>
      <c r="D285" s="1">
        <v>43923</v>
      </c>
      <c r="E285" s="1" t="str">
        <f t="shared" si="18"/>
        <v>02-Apr</v>
      </c>
      <c r="F285" s="14">
        <v>0.80069444444444438</v>
      </c>
      <c r="G285" t="s">
        <v>11</v>
      </c>
      <c r="H285">
        <v>34</v>
      </c>
      <c r="I285" s="2">
        <v>192</v>
      </c>
      <c r="J285" s="3">
        <v>4.99</v>
      </c>
      <c r="K285" t="b">
        <v>0</v>
      </c>
      <c r="L285">
        <f>WEEKDAY(D285,11)</f>
        <v>4</v>
      </c>
      <c r="M285" t="str">
        <f t="shared" si="16"/>
        <v>Thursday</v>
      </c>
      <c r="N285" t="str">
        <f t="shared" si="17"/>
        <v>Weekday</v>
      </c>
      <c r="O285" t="str">
        <f t="shared" si="19"/>
        <v>Order&gt;35</v>
      </c>
      <c r="P285" t="str">
        <f>VLOOKUP(F285,$T$11:$V$13,3,TRUE)</f>
        <v>06:00 PM - 09:00 PM</v>
      </c>
    </row>
    <row r="286" spans="1:16" x14ac:dyDescent="0.25">
      <c r="A286">
        <v>1</v>
      </c>
      <c r="B286">
        <v>1</v>
      </c>
      <c r="C286" t="s">
        <v>297</v>
      </c>
      <c r="D286" s="1">
        <v>43923</v>
      </c>
      <c r="E286" s="1" t="str">
        <f t="shared" si="18"/>
        <v>02-Apr</v>
      </c>
      <c r="F286" s="14">
        <v>0.80347222222222225</v>
      </c>
      <c r="G286" t="s">
        <v>11</v>
      </c>
      <c r="H286">
        <v>47</v>
      </c>
      <c r="I286" s="2">
        <v>120</v>
      </c>
      <c r="J286" s="3">
        <v>4.99</v>
      </c>
      <c r="K286" t="b">
        <v>0</v>
      </c>
      <c r="L286">
        <f>WEEKDAY(D286,11)</f>
        <v>4</v>
      </c>
      <c r="M286" t="str">
        <f t="shared" si="16"/>
        <v>Thursday</v>
      </c>
      <c r="N286" t="str">
        <f t="shared" si="17"/>
        <v>Weekday</v>
      </c>
      <c r="O286" t="str">
        <f t="shared" si="19"/>
        <v>Order&gt;35</v>
      </c>
      <c r="P286" t="str">
        <f>VLOOKUP(F286,$T$11:$V$13,3,TRUE)</f>
        <v>06:00 PM - 09:00 PM</v>
      </c>
    </row>
    <row r="287" spans="1:16" x14ac:dyDescent="0.25">
      <c r="A287">
        <v>1</v>
      </c>
      <c r="B287">
        <v>1</v>
      </c>
      <c r="C287" t="s">
        <v>298</v>
      </c>
      <c r="D287" s="1">
        <v>43923</v>
      </c>
      <c r="E287" s="1" t="str">
        <f t="shared" si="18"/>
        <v>02-Apr</v>
      </c>
      <c r="F287" s="14">
        <v>0.80486111111111114</v>
      </c>
      <c r="G287" t="s">
        <v>11</v>
      </c>
      <c r="H287">
        <v>51</v>
      </c>
      <c r="I287" s="2">
        <v>34</v>
      </c>
      <c r="J287" s="3">
        <v>4.99</v>
      </c>
      <c r="K287" t="b">
        <v>0</v>
      </c>
      <c r="L287">
        <f>WEEKDAY(D287,11)</f>
        <v>4</v>
      </c>
      <c r="M287" t="str">
        <f t="shared" si="16"/>
        <v>Thursday</v>
      </c>
      <c r="N287" t="str">
        <f t="shared" si="17"/>
        <v>Weekday</v>
      </c>
      <c r="O287" t="str">
        <f t="shared" si="19"/>
        <v>Order&lt;=35</v>
      </c>
      <c r="P287" t="str">
        <f>VLOOKUP(F287,$T$11:$V$13,3,TRUE)</f>
        <v>06:00 PM - 09:00 PM</v>
      </c>
    </row>
    <row r="288" spans="1:16" x14ac:dyDescent="0.25">
      <c r="A288">
        <v>1</v>
      </c>
      <c r="B288">
        <v>1</v>
      </c>
      <c r="C288" t="s">
        <v>299</v>
      </c>
      <c r="D288" s="1">
        <v>43923</v>
      </c>
      <c r="E288" s="1" t="str">
        <f t="shared" si="18"/>
        <v>02-Apr</v>
      </c>
      <c r="F288" s="14">
        <v>0.80555555555555547</v>
      </c>
      <c r="G288" t="s">
        <v>11</v>
      </c>
      <c r="H288">
        <v>56</v>
      </c>
      <c r="I288" s="2">
        <v>25</v>
      </c>
      <c r="J288" s="3">
        <v>4.99</v>
      </c>
      <c r="K288" t="b">
        <v>0</v>
      </c>
      <c r="L288">
        <f>WEEKDAY(D288,11)</f>
        <v>4</v>
      </c>
      <c r="M288" t="str">
        <f t="shared" si="16"/>
        <v>Thursday</v>
      </c>
      <c r="N288" t="str">
        <f t="shared" si="17"/>
        <v>Weekday</v>
      </c>
      <c r="O288" t="str">
        <f t="shared" si="19"/>
        <v>Order&lt;=35</v>
      </c>
      <c r="P288" t="str">
        <f>VLOOKUP(F288,$T$11:$V$13,3,TRUE)</f>
        <v>06:00 PM - 09:00 PM</v>
      </c>
    </row>
    <row r="289" spans="1:16" x14ac:dyDescent="0.25">
      <c r="A289">
        <v>1</v>
      </c>
      <c r="B289">
        <v>1</v>
      </c>
      <c r="C289" t="s">
        <v>300</v>
      </c>
      <c r="D289" s="1">
        <v>43923</v>
      </c>
      <c r="E289" s="1" t="str">
        <f t="shared" si="18"/>
        <v>02-Apr</v>
      </c>
      <c r="F289" s="14">
        <v>0.80902777777777779</v>
      </c>
      <c r="G289" t="s">
        <v>11</v>
      </c>
      <c r="H289">
        <v>51</v>
      </c>
      <c r="I289" s="2">
        <v>76</v>
      </c>
      <c r="J289" s="3">
        <v>4.99</v>
      </c>
      <c r="K289" t="b">
        <v>1</v>
      </c>
      <c r="L289">
        <f>WEEKDAY(D289,11)</f>
        <v>4</v>
      </c>
      <c r="M289" t="str">
        <f t="shared" si="16"/>
        <v>Thursday</v>
      </c>
      <c r="N289" t="str">
        <f t="shared" si="17"/>
        <v>Weekday</v>
      </c>
      <c r="O289" t="str">
        <f t="shared" si="19"/>
        <v>Order&gt;35</v>
      </c>
      <c r="P289" t="str">
        <f>VLOOKUP(F289,$T$11:$V$13,3,TRUE)</f>
        <v>06:00 PM - 09:00 PM</v>
      </c>
    </row>
    <row r="290" spans="1:16" x14ac:dyDescent="0.25">
      <c r="A290">
        <v>1</v>
      </c>
      <c r="B290">
        <v>1</v>
      </c>
      <c r="C290" t="s">
        <v>301</v>
      </c>
      <c r="D290" s="1">
        <v>43923</v>
      </c>
      <c r="E290" s="1" t="str">
        <f t="shared" si="18"/>
        <v>02-Apr</v>
      </c>
      <c r="F290" s="14">
        <v>0.81041666666666667</v>
      </c>
      <c r="G290" t="s">
        <v>11</v>
      </c>
      <c r="H290">
        <v>91</v>
      </c>
      <c r="I290" s="2">
        <v>33</v>
      </c>
      <c r="J290" s="3">
        <v>4.99</v>
      </c>
      <c r="K290" t="b">
        <v>0</v>
      </c>
      <c r="L290">
        <f>WEEKDAY(D290,11)</f>
        <v>4</v>
      </c>
      <c r="M290" t="str">
        <f t="shared" si="16"/>
        <v>Thursday</v>
      </c>
      <c r="N290" t="str">
        <f t="shared" si="17"/>
        <v>Weekday</v>
      </c>
      <c r="O290" t="str">
        <f t="shared" si="19"/>
        <v>Order&lt;=35</v>
      </c>
      <c r="P290" t="str">
        <f>VLOOKUP(F290,$T$11:$V$13,3,TRUE)</f>
        <v>06:00 PM - 09:00 PM</v>
      </c>
    </row>
    <row r="291" spans="1:16" x14ac:dyDescent="0.25">
      <c r="A291">
        <v>1</v>
      </c>
      <c r="B291">
        <v>1</v>
      </c>
      <c r="C291" t="s">
        <v>302</v>
      </c>
      <c r="D291" s="1">
        <v>43923</v>
      </c>
      <c r="E291" s="1" t="str">
        <f t="shared" si="18"/>
        <v>02-Apr</v>
      </c>
      <c r="F291" s="14">
        <v>0.81041666666666667</v>
      </c>
      <c r="G291" t="s">
        <v>11</v>
      </c>
      <c r="H291">
        <v>42</v>
      </c>
      <c r="I291" s="2">
        <v>42</v>
      </c>
      <c r="J291" s="3">
        <v>4.99</v>
      </c>
      <c r="K291" t="b">
        <v>0</v>
      </c>
      <c r="L291">
        <f>WEEKDAY(D291,11)</f>
        <v>4</v>
      </c>
      <c r="M291" t="str">
        <f t="shared" si="16"/>
        <v>Thursday</v>
      </c>
      <c r="N291" t="str">
        <f t="shared" si="17"/>
        <v>Weekday</v>
      </c>
      <c r="O291" t="str">
        <f t="shared" si="19"/>
        <v>Order&gt;35</v>
      </c>
      <c r="P291" t="str">
        <f>VLOOKUP(F291,$T$11:$V$13,3,TRUE)</f>
        <v>06:00 PM - 09:00 PM</v>
      </c>
    </row>
    <row r="292" spans="1:16" x14ac:dyDescent="0.25">
      <c r="A292">
        <v>1</v>
      </c>
      <c r="B292">
        <v>1</v>
      </c>
      <c r="C292" t="s">
        <v>303</v>
      </c>
      <c r="D292" s="1">
        <v>43923</v>
      </c>
      <c r="E292" s="1" t="str">
        <f t="shared" si="18"/>
        <v>02-Apr</v>
      </c>
      <c r="F292" s="14">
        <v>0.81805555555555554</v>
      </c>
      <c r="G292" t="s">
        <v>11</v>
      </c>
      <c r="H292">
        <v>44</v>
      </c>
      <c r="I292" s="2">
        <v>46</v>
      </c>
      <c r="J292" s="3">
        <v>4.99</v>
      </c>
      <c r="K292" t="b">
        <v>0</v>
      </c>
      <c r="L292">
        <f>WEEKDAY(D292,11)</f>
        <v>4</v>
      </c>
      <c r="M292" t="str">
        <f t="shared" si="16"/>
        <v>Thursday</v>
      </c>
      <c r="N292" t="str">
        <f t="shared" si="17"/>
        <v>Weekday</v>
      </c>
      <c r="O292" t="str">
        <f t="shared" si="19"/>
        <v>Order&gt;35</v>
      </c>
      <c r="P292" t="str">
        <f>VLOOKUP(F292,$T$11:$V$13,3,TRUE)</f>
        <v>06:00 PM - 09:00 PM</v>
      </c>
    </row>
    <row r="293" spans="1:16" x14ac:dyDescent="0.25">
      <c r="A293">
        <v>1</v>
      </c>
      <c r="B293">
        <v>1</v>
      </c>
      <c r="C293" t="s">
        <v>304</v>
      </c>
      <c r="D293" s="1">
        <v>43923</v>
      </c>
      <c r="E293" s="1" t="str">
        <f t="shared" si="18"/>
        <v>02-Apr</v>
      </c>
      <c r="F293" s="14">
        <v>0.81944444444444453</v>
      </c>
      <c r="G293" t="s">
        <v>11</v>
      </c>
      <c r="H293">
        <v>51</v>
      </c>
      <c r="I293" s="2">
        <v>62</v>
      </c>
      <c r="J293" s="3">
        <v>4.99</v>
      </c>
      <c r="K293" t="b">
        <v>0</v>
      </c>
      <c r="L293">
        <f>WEEKDAY(D293,11)</f>
        <v>4</v>
      </c>
      <c r="M293" t="str">
        <f t="shared" si="16"/>
        <v>Thursday</v>
      </c>
      <c r="N293" t="str">
        <f t="shared" si="17"/>
        <v>Weekday</v>
      </c>
      <c r="O293" t="str">
        <f t="shared" si="19"/>
        <v>Order&gt;35</v>
      </c>
      <c r="P293" t="str">
        <f>VLOOKUP(F293,$T$11:$V$13,3,TRUE)</f>
        <v>06:00 PM - 09:00 PM</v>
      </c>
    </row>
    <row r="294" spans="1:16" x14ac:dyDescent="0.25">
      <c r="A294">
        <v>1</v>
      </c>
      <c r="B294">
        <v>1</v>
      </c>
      <c r="C294" t="s">
        <v>305</v>
      </c>
      <c r="D294" s="1">
        <v>43923</v>
      </c>
      <c r="E294" s="1" t="str">
        <f t="shared" si="18"/>
        <v>02-Apr</v>
      </c>
      <c r="F294" s="14">
        <v>0.82500000000000007</v>
      </c>
      <c r="G294" t="s">
        <v>11</v>
      </c>
      <c r="H294">
        <v>41</v>
      </c>
      <c r="I294" s="2">
        <v>70</v>
      </c>
      <c r="J294" s="3">
        <v>4.99</v>
      </c>
      <c r="K294" t="b">
        <v>0</v>
      </c>
      <c r="L294">
        <f>WEEKDAY(D294,11)</f>
        <v>4</v>
      </c>
      <c r="M294" t="str">
        <f t="shared" si="16"/>
        <v>Thursday</v>
      </c>
      <c r="N294" t="str">
        <f t="shared" si="17"/>
        <v>Weekday</v>
      </c>
      <c r="O294" t="str">
        <f t="shared" si="19"/>
        <v>Order&gt;35</v>
      </c>
      <c r="P294" t="str">
        <f>VLOOKUP(F294,$T$11:$V$13,3,TRUE)</f>
        <v>06:00 PM - 09:00 PM</v>
      </c>
    </row>
    <row r="295" spans="1:16" x14ac:dyDescent="0.25">
      <c r="A295">
        <v>1</v>
      </c>
      <c r="B295">
        <v>1</v>
      </c>
      <c r="C295" t="s">
        <v>306</v>
      </c>
      <c r="D295" s="1">
        <v>43923</v>
      </c>
      <c r="E295" s="1" t="str">
        <f t="shared" si="18"/>
        <v>02-Apr</v>
      </c>
      <c r="F295" s="14">
        <v>0.82708333333333339</v>
      </c>
      <c r="G295" t="s">
        <v>11</v>
      </c>
      <c r="H295">
        <v>47</v>
      </c>
      <c r="I295" s="2">
        <v>45</v>
      </c>
      <c r="J295" s="3">
        <v>4.99</v>
      </c>
      <c r="K295" t="b">
        <v>0</v>
      </c>
      <c r="L295">
        <f>WEEKDAY(D295,11)</f>
        <v>4</v>
      </c>
      <c r="M295" t="str">
        <f t="shared" si="16"/>
        <v>Thursday</v>
      </c>
      <c r="N295" t="str">
        <f t="shared" si="17"/>
        <v>Weekday</v>
      </c>
      <c r="O295" t="str">
        <f t="shared" si="19"/>
        <v>Order&gt;35</v>
      </c>
      <c r="P295" t="str">
        <f>VLOOKUP(F295,$T$11:$V$13,3,TRUE)</f>
        <v>06:00 PM - 09:00 PM</v>
      </c>
    </row>
    <row r="296" spans="1:16" x14ac:dyDescent="0.25">
      <c r="A296">
        <v>1</v>
      </c>
      <c r="B296">
        <v>1</v>
      </c>
      <c r="C296" t="s">
        <v>307</v>
      </c>
      <c r="D296" s="1">
        <v>43923</v>
      </c>
      <c r="E296" s="1" t="str">
        <f t="shared" si="18"/>
        <v>02-Apr</v>
      </c>
      <c r="F296" s="14">
        <v>0.83958333333333324</v>
      </c>
      <c r="G296" t="s">
        <v>11</v>
      </c>
      <c r="H296">
        <v>40</v>
      </c>
      <c r="I296" s="2">
        <v>98</v>
      </c>
      <c r="J296" s="3">
        <v>4.99</v>
      </c>
      <c r="K296" t="b">
        <v>0</v>
      </c>
      <c r="L296">
        <f>WEEKDAY(D296,11)</f>
        <v>4</v>
      </c>
      <c r="M296" t="str">
        <f t="shared" si="16"/>
        <v>Thursday</v>
      </c>
      <c r="N296" t="str">
        <f t="shared" si="17"/>
        <v>Weekday</v>
      </c>
      <c r="O296" t="str">
        <f t="shared" si="19"/>
        <v>Order&gt;35</v>
      </c>
      <c r="P296" t="str">
        <f>VLOOKUP(F296,$T$11:$V$13,3,TRUE)</f>
        <v>06:00 PM - 09:00 PM</v>
      </c>
    </row>
    <row r="297" spans="1:16" x14ac:dyDescent="0.25">
      <c r="A297">
        <v>1</v>
      </c>
      <c r="B297">
        <v>1</v>
      </c>
      <c r="C297" t="s">
        <v>308</v>
      </c>
      <c r="D297" s="1">
        <v>43923</v>
      </c>
      <c r="E297" s="1" t="str">
        <f t="shared" si="18"/>
        <v>02-Apr</v>
      </c>
      <c r="F297" s="14">
        <v>0.85416666666666663</v>
      </c>
      <c r="G297" t="s">
        <v>11</v>
      </c>
      <c r="H297">
        <v>36</v>
      </c>
      <c r="I297" s="2">
        <v>97</v>
      </c>
      <c r="J297" s="3">
        <v>4.99</v>
      </c>
      <c r="K297" t="b">
        <v>0</v>
      </c>
      <c r="L297">
        <f>WEEKDAY(D297,11)</f>
        <v>4</v>
      </c>
      <c r="M297" t="str">
        <f t="shared" si="16"/>
        <v>Thursday</v>
      </c>
      <c r="N297" t="str">
        <f t="shared" si="17"/>
        <v>Weekday</v>
      </c>
      <c r="O297" t="str">
        <f t="shared" si="19"/>
        <v>Order&gt;35</v>
      </c>
      <c r="P297" t="str">
        <f>VLOOKUP(F297,$T$11:$V$13,3,TRUE)</f>
        <v>06:00 PM - 09:00 PM</v>
      </c>
    </row>
    <row r="298" spans="1:16" x14ac:dyDescent="0.25">
      <c r="A298">
        <v>1</v>
      </c>
      <c r="B298">
        <v>1</v>
      </c>
      <c r="C298" t="s">
        <v>309</v>
      </c>
      <c r="D298" s="1">
        <v>43923</v>
      </c>
      <c r="E298" s="1" t="str">
        <f t="shared" si="18"/>
        <v>02-Apr</v>
      </c>
      <c r="F298" s="14">
        <v>0.85763888888888884</v>
      </c>
      <c r="G298" t="s">
        <v>11</v>
      </c>
      <c r="H298">
        <v>28</v>
      </c>
      <c r="I298" s="2">
        <v>38</v>
      </c>
      <c r="J298" s="3">
        <v>4.99</v>
      </c>
      <c r="K298" t="b">
        <v>0</v>
      </c>
      <c r="L298">
        <f>WEEKDAY(D298,11)</f>
        <v>4</v>
      </c>
      <c r="M298" t="str">
        <f t="shared" si="16"/>
        <v>Thursday</v>
      </c>
      <c r="N298" t="str">
        <f t="shared" si="17"/>
        <v>Weekday</v>
      </c>
      <c r="O298" t="str">
        <f t="shared" si="19"/>
        <v>Order&gt;35</v>
      </c>
      <c r="P298" t="str">
        <f>VLOOKUP(F298,$T$11:$V$13,3,TRUE)</f>
        <v>06:00 PM - 09:00 PM</v>
      </c>
    </row>
    <row r="299" spans="1:16" x14ac:dyDescent="0.25">
      <c r="A299">
        <v>1</v>
      </c>
      <c r="B299">
        <v>1</v>
      </c>
      <c r="C299" t="s">
        <v>310</v>
      </c>
      <c r="D299" s="1">
        <v>43923</v>
      </c>
      <c r="E299" s="1" t="str">
        <f t="shared" si="18"/>
        <v>02-Apr</v>
      </c>
      <c r="F299" s="14">
        <v>0.85833333333333339</v>
      </c>
      <c r="G299" t="s">
        <v>31</v>
      </c>
      <c r="H299" t="s">
        <v>32</v>
      </c>
      <c r="I299" s="2">
        <v>21</v>
      </c>
      <c r="J299" s="3">
        <v>4.99</v>
      </c>
      <c r="K299" t="b">
        <v>0</v>
      </c>
      <c r="L299">
        <f>WEEKDAY(D299,11)</f>
        <v>4</v>
      </c>
      <c r="M299" t="str">
        <f t="shared" si="16"/>
        <v>Thursday</v>
      </c>
      <c r="N299" t="str">
        <f t="shared" si="17"/>
        <v>Weekday</v>
      </c>
      <c r="O299" t="str">
        <f t="shared" si="19"/>
        <v>Order&lt;=35</v>
      </c>
      <c r="P299" t="str">
        <f>VLOOKUP(F299,$T$11:$V$13,3,TRUE)</f>
        <v>06:00 PM - 09:00 PM</v>
      </c>
    </row>
    <row r="300" spans="1:16" x14ac:dyDescent="0.25">
      <c r="A300">
        <v>1</v>
      </c>
      <c r="B300">
        <v>1</v>
      </c>
      <c r="C300" t="s">
        <v>311</v>
      </c>
      <c r="D300" s="1">
        <v>43923</v>
      </c>
      <c r="E300" s="1" t="str">
        <f t="shared" si="18"/>
        <v>02-Apr</v>
      </c>
      <c r="F300" s="14">
        <v>0.85833333333333339</v>
      </c>
      <c r="G300" t="s">
        <v>31</v>
      </c>
      <c r="H300" t="s">
        <v>32</v>
      </c>
      <c r="I300" s="2">
        <v>23</v>
      </c>
      <c r="J300" s="3">
        <v>4.99</v>
      </c>
      <c r="K300" t="b">
        <v>0</v>
      </c>
      <c r="L300">
        <f>WEEKDAY(D300,11)</f>
        <v>4</v>
      </c>
      <c r="M300" t="str">
        <f t="shared" si="16"/>
        <v>Thursday</v>
      </c>
      <c r="N300" t="str">
        <f t="shared" si="17"/>
        <v>Weekday</v>
      </c>
      <c r="O300" t="str">
        <f t="shared" si="19"/>
        <v>Order&lt;=35</v>
      </c>
      <c r="P300" t="str">
        <f>VLOOKUP(F300,$T$11:$V$13,3,TRUE)</f>
        <v>06:00 PM - 09:00 PM</v>
      </c>
    </row>
    <row r="301" spans="1:16" x14ac:dyDescent="0.25">
      <c r="A301">
        <v>1</v>
      </c>
      <c r="B301">
        <v>1</v>
      </c>
      <c r="C301" t="s">
        <v>312</v>
      </c>
      <c r="D301" s="1">
        <v>43923</v>
      </c>
      <c r="E301" s="1" t="str">
        <f t="shared" si="18"/>
        <v>02-Apr</v>
      </c>
      <c r="F301" s="14">
        <v>0.85902777777777783</v>
      </c>
      <c r="G301" t="s">
        <v>11</v>
      </c>
      <c r="H301">
        <v>26</v>
      </c>
      <c r="I301" s="2">
        <v>36</v>
      </c>
      <c r="J301" s="3">
        <v>4.99</v>
      </c>
      <c r="K301" t="b">
        <v>0</v>
      </c>
      <c r="L301">
        <f>WEEKDAY(D301,11)</f>
        <v>4</v>
      </c>
      <c r="M301" t="str">
        <f t="shared" si="16"/>
        <v>Thursday</v>
      </c>
      <c r="N301" t="str">
        <f t="shared" si="17"/>
        <v>Weekday</v>
      </c>
      <c r="O301" t="str">
        <f t="shared" si="19"/>
        <v>Order&gt;35</v>
      </c>
      <c r="P301" t="str">
        <f>VLOOKUP(F301,$T$11:$V$13,3,TRUE)</f>
        <v>06:00 PM - 09:00 PM</v>
      </c>
    </row>
    <row r="302" spans="1:16" x14ac:dyDescent="0.25">
      <c r="A302">
        <v>1</v>
      </c>
      <c r="B302">
        <v>1</v>
      </c>
      <c r="C302" t="s">
        <v>313</v>
      </c>
      <c r="D302" s="1">
        <v>43923</v>
      </c>
      <c r="E302" s="1" t="str">
        <f t="shared" si="18"/>
        <v>02-Apr</v>
      </c>
      <c r="F302" s="14">
        <v>0.86458333333333337</v>
      </c>
      <c r="G302" t="s">
        <v>11</v>
      </c>
      <c r="H302">
        <v>33</v>
      </c>
      <c r="I302" s="2">
        <v>58</v>
      </c>
      <c r="J302" s="3">
        <v>4.99</v>
      </c>
      <c r="K302" t="b">
        <v>0</v>
      </c>
      <c r="L302">
        <f>WEEKDAY(D302,11)</f>
        <v>4</v>
      </c>
      <c r="M302" t="str">
        <f t="shared" si="16"/>
        <v>Thursday</v>
      </c>
      <c r="N302" t="str">
        <f t="shared" si="17"/>
        <v>Weekday</v>
      </c>
      <c r="O302" t="str">
        <f t="shared" si="19"/>
        <v>Order&gt;35</v>
      </c>
      <c r="P302" t="str">
        <f>VLOOKUP(F302,$T$11:$V$13,3,TRUE)</f>
        <v>06:00 PM - 09:00 PM</v>
      </c>
    </row>
    <row r="303" spans="1:16" x14ac:dyDescent="0.25">
      <c r="A303">
        <v>1</v>
      </c>
      <c r="B303">
        <v>1</v>
      </c>
      <c r="C303" t="s">
        <v>314</v>
      </c>
      <c r="D303" s="1">
        <v>43924</v>
      </c>
      <c r="E303" s="1" t="str">
        <f t="shared" si="18"/>
        <v>03-Apr</v>
      </c>
      <c r="F303" s="14">
        <v>0.51041666666666663</v>
      </c>
      <c r="G303" t="s">
        <v>11</v>
      </c>
      <c r="H303">
        <v>35</v>
      </c>
      <c r="I303" s="2">
        <v>45</v>
      </c>
      <c r="J303" s="3">
        <v>4.99</v>
      </c>
      <c r="K303" t="b">
        <v>0</v>
      </c>
      <c r="L303">
        <f>WEEKDAY(D303,11)</f>
        <v>5</v>
      </c>
      <c r="M303" t="str">
        <f t="shared" si="16"/>
        <v>Friday</v>
      </c>
      <c r="N303" t="str">
        <f t="shared" si="17"/>
        <v>Weekend</v>
      </c>
      <c r="O303" t="str">
        <f t="shared" si="19"/>
        <v>Order&gt;35</v>
      </c>
      <c r="P303" t="str">
        <f>VLOOKUP(F303,$T$11:$V$13,3,TRUE)</f>
        <v>12:00 PM - 03:00 PM</v>
      </c>
    </row>
    <row r="304" spans="1:16" x14ac:dyDescent="0.25">
      <c r="A304">
        <v>1</v>
      </c>
      <c r="B304">
        <v>1</v>
      </c>
      <c r="C304" t="s">
        <v>315</v>
      </c>
      <c r="D304" s="1">
        <v>43924</v>
      </c>
      <c r="E304" s="1" t="str">
        <f t="shared" si="18"/>
        <v>03-Apr</v>
      </c>
      <c r="F304" s="14">
        <v>0.51111111111111118</v>
      </c>
      <c r="G304" t="s">
        <v>11</v>
      </c>
      <c r="H304">
        <v>25</v>
      </c>
      <c r="I304" s="2">
        <v>100</v>
      </c>
      <c r="J304" s="3">
        <v>4.99</v>
      </c>
      <c r="K304" t="b">
        <v>0</v>
      </c>
      <c r="L304">
        <f>WEEKDAY(D304,11)</f>
        <v>5</v>
      </c>
      <c r="M304" t="str">
        <f t="shared" si="16"/>
        <v>Friday</v>
      </c>
      <c r="N304" t="str">
        <f t="shared" si="17"/>
        <v>Weekend</v>
      </c>
      <c r="O304" t="str">
        <f t="shared" si="19"/>
        <v>Order&gt;35</v>
      </c>
      <c r="P304" t="str">
        <f>VLOOKUP(F304,$T$11:$V$13,3,TRUE)</f>
        <v>12:00 PM - 03:00 PM</v>
      </c>
    </row>
    <row r="305" spans="1:16" x14ac:dyDescent="0.25">
      <c r="A305">
        <v>1</v>
      </c>
      <c r="B305">
        <v>1</v>
      </c>
      <c r="C305" t="s">
        <v>316</v>
      </c>
      <c r="D305" s="1">
        <v>43924</v>
      </c>
      <c r="E305" s="1" t="str">
        <f t="shared" si="18"/>
        <v>03-Apr</v>
      </c>
      <c r="F305" s="14">
        <v>0.5180555555555556</v>
      </c>
      <c r="G305" t="s">
        <v>11</v>
      </c>
      <c r="H305">
        <v>25</v>
      </c>
      <c r="I305" s="2">
        <v>66</v>
      </c>
      <c r="J305" s="3">
        <v>4.99</v>
      </c>
      <c r="K305" t="b">
        <v>0</v>
      </c>
      <c r="L305">
        <f>WEEKDAY(D305,11)</f>
        <v>5</v>
      </c>
      <c r="M305" t="str">
        <f t="shared" si="16"/>
        <v>Friday</v>
      </c>
      <c r="N305" t="str">
        <f t="shared" si="17"/>
        <v>Weekend</v>
      </c>
      <c r="O305" t="str">
        <f t="shared" si="19"/>
        <v>Order&gt;35</v>
      </c>
      <c r="P305" t="str">
        <f>VLOOKUP(F305,$T$11:$V$13,3,TRUE)</f>
        <v>12:00 PM - 03:00 PM</v>
      </c>
    </row>
    <row r="306" spans="1:16" x14ac:dyDescent="0.25">
      <c r="A306">
        <v>1</v>
      </c>
      <c r="B306">
        <v>1</v>
      </c>
      <c r="C306" t="s">
        <v>317</v>
      </c>
      <c r="D306" s="1">
        <v>43924</v>
      </c>
      <c r="E306" s="1" t="str">
        <f t="shared" si="18"/>
        <v>03-Apr</v>
      </c>
      <c r="F306" s="14">
        <v>0.52222222222222225</v>
      </c>
      <c r="G306" t="s">
        <v>11</v>
      </c>
      <c r="H306">
        <v>35</v>
      </c>
      <c r="I306" s="2">
        <v>23</v>
      </c>
      <c r="J306" s="3">
        <v>4.99</v>
      </c>
      <c r="K306" t="b">
        <v>0</v>
      </c>
      <c r="L306">
        <f>WEEKDAY(D306,11)</f>
        <v>5</v>
      </c>
      <c r="M306" t="str">
        <f t="shared" si="16"/>
        <v>Friday</v>
      </c>
      <c r="N306" t="str">
        <f t="shared" si="17"/>
        <v>Weekend</v>
      </c>
      <c r="O306" t="str">
        <f t="shared" si="19"/>
        <v>Order&lt;=35</v>
      </c>
      <c r="P306" t="str">
        <f>VLOOKUP(F306,$T$11:$V$13,3,TRUE)</f>
        <v>12:00 PM - 03:00 PM</v>
      </c>
    </row>
    <row r="307" spans="1:16" x14ac:dyDescent="0.25">
      <c r="A307">
        <v>1</v>
      </c>
      <c r="B307">
        <v>1</v>
      </c>
      <c r="C307" t="s">
        <v>318</v>
      </c>
      <c r="D307" s="1">
        <v>43924</v>
      </c>
      <c r="E307" s="1" t="str">
        <f t="shared" si="18"/>
        <v>03-Apr</v>
      </c>
      <c r="F307" s="14">
        <v>0.5229166666666667</v>
      </c>
      <c r="G307" t="s">
        <v>11</v>
      </c>
      <c r="H307">
        <v>39</v>
      </c>
      <c r="I307" s="2">
        <v>58</v>
      </c>
      <c r="J307" s="3">
        <v>4.99</v>
      </c>
      <c r="K307" t="b">
        <v>0</v>
      </c>
      <c r="L307">
        <f>WEEKDAY(D307,11)</f>
        <v>5</v>
      </c>
      <c r="M307" t="str">
        <f t="shared" si="16"/>
        <v>Friday</v>
      </c>
      <c r="N307" t="str">
        <f t="shared" si="17"/>
        <v>Weekend</v>
      </c>
      <c r="O307" t="str">
        <f t="shared" si="19"/>
        <v>Order&gt;35</v>
      </c>
      <c r="P307" t="str">
        <f>VLOOKUP(F307,$T$11:$V$13,3,TRUE)</f>
        <v>12:00 PM - 03:00 PM</v>
      </c>
    </row>
    <row r="308" spans="1:16" x14ac:dyDescent="0.25">
      <c r="A308">
        <v>1</v>
      </c>
      <c r="B308">
        <v>1</v>
      </c>
      <c r="C308" t="s">
        <v>319</v>
      </c>
      <c r="D308" s="1">
        <v>43924</v>
      </c>
      <c r="E308" s="1" t="str">
        <f t="shared" si="18"/>
        <v>03-Apr</v>
      </c>
      <c r="F308" s="14">
        <v>0.52638888888888891</v>
      </c>
      <c r="G308" t="s">
        <v>11</v>
      </c>
      <c r="H308">
        <v>39</v>
      </c>
      <c r="I308" s="2">
        <v>59</v>
      </c>
      <c r="J308" s="3">
        <v>4.99</v>
      </c>
      <c r="K308" t="b">
        <v>0</v>
      </c>
      <c r="L308">
        <f>WEEKDAY(D308,11)</f>
        <v>5</v>
      </c>
      <c r="M308" t="str">
        <f t="shared" si="16"/>
        <v>Friday</v>
      </c>
      <c r="N308" t="str">
        <f t="shared" si="17"/>
        <v>Weekend</v>
      </c>
      <c r="O308" t="str">
        <f t="shared" si="19"/>
        <v>Order&gt;35</v>
      </c>
      <c r="P308" t="str">
        <f>VLOOKUP(F308,$T$11:$V$13,3,TRUE)</f>
        <v>12:00 PM - 03:00 PM</v>
      </c>
    </row>
    <row r="309" spans="1:16" x14ac:dyDescent="0.25">
      <c r="A309">
        <v>1</v>
      </c>
      <c r="B309">
        <v>1</v>
      </c>
      <c r="C309" t="s">
        <v>320</v>
      </c>
      <c r="D309" s="1">
        <v>43924</v>
      </c>
      <c r="E309" s="1" t="str">
        <f t="shared" si="18"/>
        <v>03-Apr</v>
      </c>
      <c r="F309" s="14">
        <v>0.52777777777777779</v>
      </c>
      <c r="G309" t="s">
        <v>11</v>
      </c>
      <c r="H309">
        <v>40</v>
      </c>
      <c r="I309" s="2">
        <v>37</v>
      </c>
      <c r="J309" s="3">
        <v>4.99</v>
      </c>
      <c r="K309" t="b">
        <v>0</v>
      </c>
      <c r="L309">
        <f>WEEKDAY(D309,11)</f>
        <v>5</v>
      </c>
      <c r="M309" t="str">
        <f t="shared" si="16"/>
        <v>Friday</v>
      </c>
      <c r="N309" t="str">
        <f t="shared" si="17"/>
        <v>Weekend</v>
      </c>
      <c r="O309" t="str">
        <f t="shared" si="19"/>
        <v>Order&gt;35</v>
      </c>
      <c r="P309" t="str">
        <f>VLOOKUP(F309,$T$11:$V$13,3,TRUE)</f>
        <v>12:00 PM - 03:00 PM</v>
      </c>
    </row>
    <row r="310" spans="1:16" x14ac:dyDescent="0.25">
      <c r="A310">
        <v>1</v>
      </c>
      <c r="B310">
        <v>1</v>
      </c>
      <c r="C310" t="s">
        <v>321</v>
      </c>
      <c r="D310" s="1">
        <v>43924</v>
      </c>
      <c r="E310" s="1" t="str">
        <f t="shared" si="18"/>
        <v>03-Apr</v>
      </c>
      <c r="F310" s="14">
        <v>0.53472222222222221</v>
      </c>
      <c r="G310" t="s">
        <v>11</v>
      </c>
      <c r="H310">
        <v>34</v>
      </c>
      <c r="I310" s="2">
        <v>55</v>
      </c>
      <c r="J310" s="3">
        <v>4.99</v>
      </c>
      <c r="K310" t="b">
        <v>0</v>
      </c>
      <c r="L310">
        <f>WEEKDAY(D310,11)</f>
        <v>5</v>
      </c>
      <c r="M310" t="str">
        <f t="shared" si="16"/>
        <v>Friday</v>
      </c>
      <c r="N310" t="str">
        <f t="shared" si="17"/>
        <v>Weekend</v>
      </c>
      <c r="O310" t="str">
        <f t="shared" si="19"/>
        <v>Order&gt;35</v>
      </c>
      <c r="P310" t="str">
        <f>VLOOKUP(F310,$T$11:$V$13,3,TRUE)</f>
        <v>12:00 PM - 03:00 PM</v>
      </c>
    </row>
    <row r="311" spans="1:16" x14ac:dyDescent="0.25">
      <c r="A311">
        <v>1</v>
      </c>
      <c r="B311">
        <v>1</v>
      </c>
      <c r="C311" t="s">
        <v>322</v>
      </c>
      <c r="D311" s="1">
        <v>43924</v>
      </c>
      <c r="E311" s="1" t="str">
        <f t="shared" si="18"/>
        <v>03-Apr</v>
      </c>
      <c r="F311" s="14">
        <v>0.53541666666666665</v>
      </c>
      <c r="G311" t="s">
        <v>11</v>
      </c>
      <c r="H311">
        <v>34</v>
      </c>
      <c r="I311" s="2">
        <v>38</v>
      </c>
      <c r="J311" s="3">
        <v>4.99</v>
      </c>
      <c r="K311" t="b">
        <v>0</v>
      </c>
      <c r="L311">
        <f>WEEKDAY(D311,11)</f>
        <v>5</v>
      </c>
      <c r="M311" t="str">
        <f t="shared" si="16"/>
        <v>Friday</v>
      </c>
      <c r="N311" t="str">
        <f t="shared" si="17"/>
        <v>Weekend</v>
      </c>
      <c r="O311" t="str">
        <f t="shared" si="19"/>
        <v>Order&gt;35</v>
      </c>
      <c r="P311" t="str">
        <f>VLOOKUP(F311,$T$11:$V$13,3,TRUE)</f>
        <v>12:00 PM - 03:00 PM</v>
      </c>
    </row>
    <row r="312" spans="1:16" x14ac:dyDescent="0.25">
      <c r="A312">
        <v>1</v>
      </c>
      <c r="B312">
        <v>1</v>
      </c>
      <c r="C312" t="s">
        <v>323</v>
      </c>
      <c r="D312" s="1">
        <v>43924</v>
      </c>
      <c r="E312" s="1" t="str">
        <f t="shared" si="18"/>
        <v>03-Apr</v>
      </c>
      <c r="F312" s="14">
        <v>0.53749999999999998</v>
      </c>
      <c r="G312" t="s">
        <v>11</v>
      </c>
      <c r="H312">
        <v>25</v>
      </c>
      <c r="I312" s="2">
        <v>52</v>
      </c>
      <c r="J312" s="3">
        <v>4.99</v>
      </c>
      <c r="K312" t="b">
        <v>0</v>
      </c>
      <c r="L312">
        <f>WEEKDAY(D312,11)</f>
        <v>5</v>
      </c>
      <c r="M312" t="str">
        <f t="shared" si="16"/>
        <v>Friday</v>
      </c>
      <c r="N312" t="str">
        <f t="shared" si="17"/>
        <v>Weekend</v>
      </c>
      <c r="O312" t="str">
        <f t="shared" si="19"/>
        <v>Order&gt;35</v>
      </c>
      <c r="P312" t="str">
        <f>VLOOKUP(F312,$T$11:$V$13,3,TRUE)</f>
        <v>12:00 PM - 03:00 PM</v>
      </c>
    </row>
    <row r="313" spans="1:16" x14ac:dyDescent="0.25">
      <c r="A313">
        <v>1</v>
      </c>
      <c r="B313">
        <v>1</v>
      </c>
      <c r="C313" t="s">
        <v>324</v>
      </c>
      <c r="D313" s="1">
        <v>43924</v>
      </c>
      <c r="E313" s="1" t="str">
        <f t="shared" si="18"/>
        <v>03-Apr</v>
      </c>
      <c r="F313" s="14">
        <v>0.54861111111111105</v>
      </c>
      <c r="G313" t="s">
        <v>11</v>
      </c>
      <c r="H313">
        <v>33</v>
      </c>
      <c r="I313" s="2">
        <v>28</v>
      </c>
      <c r="J313" s="3">
        <v>4.99</v>
      </c>
      <c r="K313" t="b">
        <v>0</v>
      </c>
      <c r="L313">
        <f>WEEKDAY(D313,11)</f>
        <v>5</v>
      </c>
      <c r="M313" t="str">
        <f t="shared" si="16"/>
        <v>Friday</v>
      </c>
      <c r="N313" t="str">
        <f t="shared" si="17"/>
        <v>Weekend</v>
      </c>
      <c r="O313" t="str">
        <f t="shared" si="19"/>
        <v>Order&lt;=35</v>
      </c>
      <c r="P313" t="str">
        <f>VLOOKUP(F313,$T$11:$V$13,3,TRUE)</f>
        <v>12:00 PM - 03:00 PM</v>
      </c>
    </row>
    <row r="314" spans="1:16" x14ac:dyDescent="0.25">
      <c r="A314">
        <v>1</v>
      </c>
      <c r="B314">
        <v>1</v>
      </c>
      <c r="C314" t="s">
        <v>325</v>
      </c>
      <c r="D314" s="1">
        <v>43924</v>
      </c>
      <c r="E314" s="1" t="str">
        <f t="shared" si="18"/>
        <v>03-Apr</v>
      </c>
      <c r="F314" s="14">
        <v>0.55486111111111114</v>
      </c>
      <c r="G314" t="s">
        <v>11</v>
      </c>
      <c r="H314">
        <v>38</v>
      </c>
      <c r="I314" s="2">
        <v>38</v>
      </c>
      <c r="J314" s="3">
        <v>4.99</v>
      </c>
      <c r="K314" t="b">
        <v>0</v>
      </c>
      <c r="L314">
        <f>WEEKDAY(D314,11)</f>
        <v>5</v>
      </c>
      <c r="M314" t="str">
        <f t="shared" si="16"/>
        <v>Friday</v>
      </c>
      <c r="N314" t="str">
        <f t="shared" si="17"/>
        <v>Weekend</v>
      </c>
      <c r="O314" t="str">
        <f t="shared" si="19"/>
        <v>Order&gt;35</v>
      </c>
      <c r="P314" t="str">
        <f>VLOOKUP(F314,$T$11:$V$13,3,TRUE)</f>
        <v>12:00 PM - 03:00 PM</v>
      </c>
    </row>
    <row r="315" spans="1:16" x14ac:dyDescent="0.25">
      <c r="A315">
        <v>1</v>
      </c>
      <c r="B315">
        <v>1</v>
      </c>
      <c r="C315" t="s">
        <v>326</v>
      </c>
      <c r="D315" s="1">
        <v>43924</v>
      </c>
      <c r="E315" s="1" t="str">
        <f t="shared" si="18"/>
        <v>03-Apr</v>
      </c>
      <c r="F315" s="14">
        <v>0.55902777777777779</v>
      </c>
      <c r="G315" t="s">
        <v>11</v>
      </c>
      <c r="H315">
        <v>36</v>
      </c>
      <c r="I315" s="2">
        <v>43</v>
      </c>
      <c r="J315" s="3">
        <v>4.99</v>
      </c>
      <c r="K315" t="b">
        <v>0</v>
      </c>
      <c r="L315">
        <f>WEEKDAY(D315,11)</f>
        <v>5</v>
      </c>
      <c r="M315" t="str">
        <f t="shared" si="16"/>
        <v>Friday</v>
      </c>
      <c r="N315" t="str">
        <f t="shared" si="17"/>
        <v>Weekend</v>
      </c>
      <c r="O315" t="str">
        <f t="shared" si="19"/>
        <v>Order&gt;35</v>
      </c>
      <c r="P315" t="str">
        <f>VLOOKUP(F315,$T$11:$V$13,3,TRUE)</f>
        <v>12:00 PM - 03:00 PM</v>
      </c>
    </row>
    <row r="316" spans="1:16" x14ac:dyDescent="0.25">
      <c r="A316">
        <v>1</v>
      </c>
      <c r="B316">
        <v>1</v>
      </c>
      <c r="C316" t="s">
        <v>327</v>
      </c>
      <c r="D316" s="1">
        <v>43924</v>
      </c>
      <c r="E316" s="1" t="str">
        <f t="shared" si="18"/>
        <v>03-Apr</v>
      </c>
      <c r="F316" s="14">
        <v>0.56180555555555556</v>
      </c>
      <c r="G316" t="s">
        <v>11</v>
      </c>
      <c r="H316">
        <v>23</v>
      </c>
      <c r="I316" s="2">
        <v>44</v>
      </c>
      <c r="J316" s="3">
        <v>4.99</v>
      </c>
      <c r="K316" t="b">
        <v>0</v>
      </c>
      <c r="L316">
        <f>WEEKDAY(D316,11)</f>
        <v>5</v>
      </c>
      <c r="M316" t="str">
        <f t="shared" si="16"/>
        <v>Friday</v>
      </c>
      <c r="N316" t="str">
        <f t="shared" si="17"/>
        <v>Weekend</v>
      </c>
      <c r="O316" t="str">
        <f t="shared" si="19"/>
        <v>Order&gt;35</v>
      </c>
      <c r="P316" t="str">
        <f>VLOOKUP(F316,$T$11:$V$13,3,TRUE)</f>
        <v>12:00 PM - 03:00 PM</v>
      </c>
    </row>
    <row r="317" spans="1:16" x14ac:dyDescent="0.25">
      <c r="A317">
        <v>1</v>
      </c>
      <c r="B317">
        <v>1</v>
      </c>
      <c r="C317" t="s">
        <v>328</v>
      </c>
      <c r="D317" s="1">
        <v>43924</v>
      </c>
      <c r="E317" s="1" t="str">
        <f t="shared" si="18"/>
        <v>03-Apr</v>
      </c>
      <c r="F317" s="14">
        <v>0.56458333333333333</v>
      </c>
      <c r="G317" t="s">
        <v>11</v>
      </c>
      <c r="H317">
        <v>39</v>
      </c>
      <c r="I317" s="2">
        <v>78</v>
      </c>
      <c r="J317" s="3">
        <v>4.99</v>
      </c>
      <c r="K317" t="b">
        <v>0</v>
      </c>
      <c r="L317">
        <f>WEEKDAY(D317,11)</f>
        <v>5</v>
      </c>
      <c r="M317" t="str">
        <f t="shared" si="16"/>
        <v>Friday</v>
      </c>
      <c r="N317" t="str">
        <f t="shared" si="17"/>
        <v>Weekend</v>
      </c>
      <c r="O317" t="str">
        <f t="shared" si="19"/>
        <v>Order&gt;35</v>
      </c>
      <c r="P317" t="str">
        <f>VLOOKUP(F317,$T$11:$V$13,3,TRUE)</f>
        <v>12:00 PM - 03:00 PM</v>
      </c>
    </row>
    <row r="318" spans="1:16" x14ac:dyDescent="0.25">
      <c r="A318">
        <v>1</v>
      </c>
      <c r="B318">
        <v>1</v>
      </c>
      <c r="C318" t="s">
        <v>329</v>
      </c>
      <c r="D318" s="1">
        <v>43924</v>
      </c>
      <c r="E318" s="1" t="str">
        <f t="shared" si="18"/>
        <v>03-Apr</v>
      </c>
      <c r="F318" s="14">
        <v>0.56944444444444442</v>
      </c>
      <c r="G318" t="s">
        <v>11</v>
      </c>
      <c r="H318">
        <v>25</v>
      </c>
      <c r="I318" s="2">
        <v>25</v>
      </c>
      <c r="J318" s="3">
        <v>4.99</v>
      </c>
      <c r="K318" t="b">
        <v>0</v>
      </c>
      <c r="L318">
        <f>WEEKDAY(D318,11)</f>
        <v>5</v>
      </c>
      <c r="M318" t="str">
        <f t="shared" si="16"/>
        <v>Friday</v>
      </c>
      <c r="N318" t="str">
        <f t="shared" si="17"/>
        <v>Weekend</v>
      </c>
      <c r="O318" t="str">
        <f t="shared" si="19"/>
        <v>Order&lt;=35</v>
      </c>
      <c r="P318" t="str">
        <f>VLOOKUP(F318,$T$11:$V$13,3,TRUE)</f>
        <v>12:00 PM - 03:00 PM</v>
      </c>
    </row>
    <row r="319" spans="1:16" x14ac:dyDescent="0.25">
      <c r="A319">
        <v>1</v>
      </c>
      <c r="B319">
        <v>1</v>
      </c>
      <c r="C319" t="s">
        <v>330</v>
      </c>
      <c r="D319" s="1">
        <v>43924</v>
      </c>
      <c r="E319" s="1" t="str">
        <f t="shared" si="18"/>
        <v>03-Apr</v>
      </c>
      <c r="F319" s="14">
        <v>0.5708333333333333</v>
      </c>
      <c r="G319" t="s">
        <v>11</v>
      </c>
      <c r="H319">
        <v>27</v>
      </c>
      <c r="I319" s="2">
        <v>27</v>
      </c>
      <c r="J319" s="3">
        <v>4.99</v>
      </c>
      <c r="K319" t="b">
        <v>0</v>
      </c>
      <c r="L319">
        <f>WEEKDAY(D319,11)</f>
        <v>5</v>
      </c>
      <c r="M319" t="str">
        <f t="shared" si="16"/>
        <v>Friday</v>
      </c>
      <c r="N319" t="str">
        <f t="shared" si="17"/>
        <v>Weekend</v>
      </c>
      <c r="O319" t="str">
        <f t="shared" si="19"/>
        <v>Order&lt;=35</v>
      </c>
      <c r="P319" t="str">
        <f>VLOOKUP(F319,$T$11:$V$13,3,TRUE)</f>
        <v>12:00 PM - 03:00 PM</v>
      </c>
    </row>
    <row r="320" spans="1:16" x14ac:dyDescent="0.25">
      <c r="A320">
        <v>1</v>
      </c>
      <c r="B320">
        <v>1</v>
      </c>
      <c r="C320" t="s">
        <v>331</v>
      </c>
      <c r="D320" s="1">
        <v>43924</v>
      </c>
      <c r="E320" s="1" t="str">
        <f t="shared" si="18"/>
        <v>03-Apr</v>
      </c>
      <c r="F320" s="14">
        <v>0.57430555555555551</v>
      </c>
      <c r="G320" t="s">
        <v>11</v>
      </c>
      <c r="H320">
        <v>24</v>
      </c>
      <c r="I320" s="2">
        <v>47</v>
      </c>
      <c r="J320" s="3">
        <v>4.99</v>
      </c>
      <c r="K320" t="b">
        <v>0</v>
      </c>
      <c r="L320">
        <f>WEEKDAY(D320,11)</f>
        <v>5</v>
      </c>
      <c r="M320" t="str">
        <f t="shared" si="16"/>
        <v>Friday</v>
      </c>
      <c r="N320" t="str">
        <f t="shared" si="17"/>
        <v>Weekend</v>
      </c>
      <c r="O320" t="str">
        <f t="shared" si="19"/>
        <v>Order&gt;35</v>
      </c>
      <c r="P320" t="str">
        <f>VLOOKUP(F320,$T$11:$V$13,3,TRUE)</f>
        <v>12:00 PM - 03:00 PM</v>
      </c>
    </row>
    <row r="321" spans="1:16" x14ac:dyDescent="0.25">
      <c r="A321">
        <v>1</v>
      </c>
      <c r="B321">
        <v>1</v>
      </c>
      <c r="C321" t="s">
        <v>332</v>
      </c>
      <c r="D321" s="1">
        <v>43924</v>
      </c>
      <c r="E321" s="1" t="str">
        <f t="shared" si="18"/>
        <v>03-Apr</v>
      </c>
      <c r="F321" s="14">
        <v>0.57638888888888895</v>
      </c>
      <c r="G321" t="s">
        <v>11</v>
      </c>
      <c r="H321">
        <v>32</v>
      </c>
      <c r="I321" s="2">
        <v>78</v>
      </c>
      <c r="J321" s="3">
        <v>4.99</v>
      </c>
      <c r="K321" t="b">
        <v>0</v>
      </c>
      <c r="L321">
        <f>WEEKDAY(D321,11)</f>
        <v>5</v>
      </c>
      <c r="M321" t="str">
        <f t="shared" si="16"/>
        <v>Friday</v>
      </c>
      <c r="N321" t="str">
        <f t="shared" si="17"/>
        <v>Weekend</v>
      </c>
      <c r="O321" t="str">
        <f t="shared" si="19"/>
        <v>Order&gt;35</v>
      </c>
      <c r="P321" t="str">
        <f>VLOOKUP(F321,$T$11:$V$13,3,TRUE)</f>
        <v>12:00 PM - 03:00 PM</v>
      </c>
    </row>
    <row r="322" spans="1:16" x14ac:dyDescent="0.25">
      <c r="A322">
        <v>1</v>
      </c>
      <c r="B322">
        <v>1</v>
      </c>
      <c r="C322" t="s">
        <v>333</v>
      </c>
      <c r="D322" s="1">
        <v>43924</v>
      </c>
      <c r="E322" s="1" t="str">
        <f t="shared" si="18"/>
        <v>03-Apr</v>
      </c>
      <c r="F322" s="14">
        <v>0.57986111111111105</v>
      </c>
      <c r="G322" t="s">
        <v>11</v>
      </c>
      <c r="H322">
        <v>20</v>
      </c>
      <c r="I322" s="2">
        <v>123</v>
      </c>
      <c r="J322" s="3">
        <v>4.99</v>
      </c>
      <c r="K322" t="b">
        <v>0</v>
      </c>
      <c r="L322">
        <f>WEEKDAY(D322,11)</f>
        <v>5</v>
      </c>
      <c r="M322" t="str">
        <f t="shared" ref="M322:M385" si="20">VLOOKUP(L322,$S$2:$T$8,2,FALSE)</f>
        <v>Friday</v>
      </c>
      <c r="N322" t="str">
        <f t="shared" ref="N322:N385" si="21">VLOOKUP(L322,$S$2:$U$8,3,FALSE)</f>
        <v>Weekend</v>
      </c>
      <c r="O322" t="str">
        <f t="shared" si="19"/>
        <v>Order&gt;35</v>
      </c>
      <c r="P322" t="str">
        <f>VLOOKUP(F322,$T$11:$V$13,3,TRUE)</f>
        <v>12:00 PM - 03:00 PM</v>
      </c>
    </row>
    <row r="323" spans="1:16" x14ac:dyDescent="0.25">
      <c r="A323">
        <v>1</v>
      </c>
      <c r="B323">
        <v>1</v>
      </c>
      <c r="C323" t="s">
        <v>334</v>
      </c>
      <c r="D323" s="1">
        <v>43924</v>
      </c>
      <c r="E323" s="1" t="str">
        <f t="shared" ref="E323:E386" si="22">TEXT(D323,"dd-mmm")</f>
        <v>03-Apr</v>
      </c>
      <c r="F323" s="14">
        <v>0.59861111111111109</v>
      </c>
      <c r="G323" t="s">
        <v>11</v>
      </c>
      <c r="H323">
        <v>31</v>
      </c>
      <c r="I323" s="2">
        <v>78</v>
      </c>
      <c r="J323" s="3">
        <v>4.99</v>
      </c>
      <c r="K323" t="b">
        <v>0</v>
      </c>
      <c r="L323">
        <f>WEEKDAY(D323,11)</f>
        <v>5</v>
      </c>
      <c r="M323" t="str">
        <f t="shared" si="20"/>
        <v>Friday</v>
      </c>
      <c r="N323" t="str">
        <f t="shared" si="21"/>
        <v>Weekend</v>
      </c>
      <c r="O323" t="str">
        <f t="shared" ref="O323:O386" si="23">IF(I323&gt;35,"Order&gt;35","Order&lt;=35")</f>
        <v>Order&gt;35</v>
      </c>
      <c r="P323" t="str">
        <f>VLOOKUP(F323,$T$11:$V$13,3,TRUE)</f>
        <v>12:00 PM - 03:00 PM</v>
      </c>
    </row>
    <row r="324" spans="1:16" x14ac:dyDescent="0.25">
      <c r="A324">
        <v>1</v>
      </c>
      <c r="B324">
        <v>1</v>
      </c>
      <c r="C324" t="s">
        <v>335</v>
      </c>
      <c r="D324" s="1">
        <v>43924</v>
      </c>
      <c r="E324" s="1" t="str">
        <f t="shared" si="22"/>
        <v>03-Apr</v>
      </c>
      <c r="F324" s="14">
        <v>0.60416666666666663</v>
      </c>
      <c r="G324" t="s">
        <v>11</v>
      </c>
      <c r="H324">
        <v>27</v>
      </c>
      <c r="I324" s="2">
        <v>36</v>
      </c>
      <c r="J324" s="3">
        <v>4.99</v>
      </c>
      <c r="K324" t="b">
        <v>0</v>
      </c>
      <c r="L324">
        <f>WEEKDAY(D324,11)</f>
        <v>5</v>
      </c>
      <c r="M324" t="str">
        <f t="shared" si="20"/>
        <v>Friday</v>
      </c>
      <c r="N324" t="str">
        <f t="shared" si="21"/>
        <v>Weekend</v>
      </c>
      <c r="O324" t="str">
        <f t="shared" si="23"/>
        <v>Order&gt;35</v>
      </c>
      <c r="P324" t="str">
        <f>VLOOKUP(F324,$T$11:$V$13,3,TRUE)</f>
        <v>12:00 PM - 03:00 PM</v>
      </c>
    </row>
    <row r="325" spans="1:16" x14ac:dyDescent="0.25">
      <c r="A325">
        <v>1</v>
      </c>
      <c r="B325">
        <v>1</v>
      </c>
      <c r="C325" t="s">
        <v>336</v>
      </c>
      <c r="D325" s="1">
        <v>43924</v>
      </c>
      <c r="E325" s="1" t="str">
        <f t="shared" si="22"/>
        <v>03-Apr</v>
      </c>
      <c r="F325" s="14">
        <v>0.60555555555555551</v>
      </c>
      <c r="G325" t="s">
        <v>11</v>
      </c>
      <c r="H325">
        <v>27</v>
      </c>
      <c r="I325" s="2">
        <v>34</v>
      </c>
      <c r="J325" s="3">
        <v>4.99</v>
      </c>
      <c r="K325" t="b">
        <v>0</v>
      </c>
      <c r="L325">
        <f>WEEKDAY(D325,11)</f>
        <v>5</v>
      </c>
      <c r="M325" t="str">
        <f t="shared" si="20"/>
        <v>Friday</v>
      </c>
      <c r="N325" t="str">
        <f t="shared" si="21"/>
        <v>Weekend</v>
      </c>
      <c r="O325" t="str">
        <f t="shared" si="23"/>
        <v>Order&lt;=35</v>
      </c>
      <c r="P325" t="str">
        <f>VLOOKUP(F325,$T$11:$V$13,3,TRUE)</f>
        <v>12:00 PM - 03:00 PM</v>
      </c>
    </row>
    <row r="326" spans="1:16" x14ac:dyDescent="0.25">
      <c r="A326">
        <v>1</v>
      </c>
      <c r="B326">
        <v>1</v>
      </c>
      <c r="C326" t="s">
        <v>337</v>
      </c>
      <c r="D326" s="1">
        <v>43924</v>
      </c>
      <c r="E326" s="1" t="str">
        <f t="shared" si="22"/>
        <v>03-Apr</v>
      </c>
      <c r="F326" s="14">
        <v>0.60972222222222217</v>
      </c>
      <c r="G326" t="s">
        <v>11</v>
      </c>
      <c r="H326">
        <v>30</v>
      </c>
      <c r="I326" s="2">
        <v>36</v>
      </c>
      <c r="J326" s="3">
        <v>4.99</v>
      </c>
      <c r="K326" t="b">
        <v>0</v>
      </c>
      <c r="L326">
        <f>WEEKDAY(D326,11)</f>
        <v>5</v>
      </c>
      <c r="M326" t="str">
        <f t="shared" si="20"/>
        <v>Friday</v>
      </c>
      <c r="N326" t="str">
        <f t="shared" si="21"/>
        <v>Weekend</v>
      </c>
      <c r="O326" t="str">
        <f t="shared" si="23"/>
        <v>Order&gt;35</v>
      </c>
      <c r="P326" t="str">
        <f>VLOOKUP(F326,$T$11:$V$13,3,TRUE)</f>
        <v>12:00 PM - 03:00 PM</v>
      </c>
    </row>
    <row r="327" spans="1:16" x14ac:dyDescent="0.25">
      <c r="A327">
        <v>1</v>
      </c>
      <c r="B327">
        <v>1</v>
      </c>
      <c r="C327" t="s">
        <v>338</v>
      </c>
      <c r="D327" s="1">
        <v>43924</v>
      </c>
      <c r="E327" s="1" t="str">
        <f t="shared" si="22"/>
        <v>03-Apr</v>
      </c>
      <c r="F327" s="14">
        <v>0.61458333333333337</v>
      </c>
      <c r="G327" t="s">
        <v>11</v>
      </c>
      <c r="H327">
        <v>26</v>
      </c>
      <c r="I327" s="2">
        <v>41</v>
      </c>
      <c r="J327" s="3">
        <v>4.99</v>
      </c>
      <c r="K327" t="b">
        <v>0</v>
      </c>
      <c r="L327">
        <f>WEEKDAY(D327,11)</f>
        <v>5</v>
      </c>
      <c r="M327" t="str">
        <f t="shared" si="20"/>
        <v>Friday</v>
      </c>
      <c r="N327" t="str">
        <f t="shared" si="21"/>
        <v>Weekend</v>
      </c>
      <c r="O327" t="str">
        <f t="shared" si="23"/>
        <v>Order&gt;35</v>
      </c>
      <c r="P327" t="str">
        <f>VLOOKUP(F327,$T$11:$V$13,3,TRUE)</f>
        <v>12:00 PM - 03:00 PM</v>
      </c>
    </row>
    <row r="328" spans="1:16" x14ac:dyDescent="0.25">
      <c r="A328">
        <v>1</v>
      </c>
      <c r="B328">
        <v>1</v>
      </c>
      <c r="C328" t="s">
        <v>339</v>
      </c>
      <c r="D328" s="1">
        <v>43924</v>
      </c>
      <c r="E328" s="1" t="str">
        <f t="shared" si="22"/>
        <v>03-Apr</v>
      </c>
      <c r="F328" s="14">
        <v>0.62291666666666667</v>
      </c>
      <c r="G328" t="s">
        <v>11</v>
      </c>
      <c r="H328">
        <v>28</v>
      </c>
      <c r="I328" s="2">
        <v>22</v>
      </c>
      <c r="J328" s="3">
        <v>4.99</v>
      </c>
      <c r="K328" t="b">
        <v>0</v>
      </c>
      <c r="L328">
        <f>WEEKDAY(D328,11)</f>
        <v>5</v>
      </c>
      <c r="M328" t="str">
        <f t="shared" si="20"/>
        <v>Friday</v>
      </c>
      <c r="N328" t="str">
        <f t="shared" si="21"/>
        <v>Weekend</v>
      </c>
      <c r="O328" t="str">
        <f t="shared" si="23"/>
        <v>Order&lt;=35</v>
      </c>
      <c r="P328" t="str">
        <f>VLOOKUP(F328,$T$11:$V$13,3,TRUE)</f>
        <v>12:00 PM - 03:00 PM</v>
      </c>
    </row>
    <row r="329" spans="1:16" x14ac:dyDescent="0.25">
      <c r="A329">
        <v>1</v>
      </c>
      <c r="B329">
        <v>1</v>
      </c>
      <c r="C329" t="s">
        <v>340</v>
      </c>
      <c r="D329" s="1">
        <v>43924</v>
      </c>
      <c r="E329" s="1" t="str">
        <f t="shared" si="22"/>
        <v>03-Apr</v>
      </c>
      <c r="F329" s="14">
        <v>0.62777777777777777</v>
      </c>
      <c r="G329" t="s">
        <v>11</v>
      </c>
      <c r="H329">
        <v>36</v>
      </c>
      <c r="I329" s="2">
        <v>62</v>
      </c>
      <c r="J329" s="3">
        <v>4.99</v>
      </c>
      <c r="K329" t="b">
        <v>1</v>
      </c>
      <c r="L329">
        <f>WEEKDAY(D329,11)</f>
        <v>5</v>
      </c>
      <c r="M329" t="str">
        <f t="shared" si="20"/>
        <v>Friday</v>
      </c>
      <c r="N329" t="str">
        <f t="shared" si="21"/>
        <v>Weekend</v>
      </c>
      <c r="O329" t="str">
        <f t="shared" si="23"/>
        <v>Order&gt;35</v>
      </c>
      <c r="P329" t="str">
        <f>VLOOKUP(F329,$T$11:$V$13,3,TRUE)</f>
        <v>03:00 PM - 06:00 PM</v>
      </c>
    </row>
    <row r="330" spans="1:16" x14ac:dyDescent="0.25">
      <c r="A330">
        <v>1</v>
      </c>
      <c r="B330">
        <v>1</v>
      </c>
      <c r="C330" t="s">
        <v>341</v>
      </c>
      <c r="D330" s="1">
        <v>43924</v>
      </c>
      <c r="E330" s="1" t="str">
        <f t="shared" si="22"/>
        <v>03-Apr</v>
      </c>
      <c r="F330" s="14">
        <v>0.63194444444444442</v>
      </c>
      <c r="G330" t="s">
        <v>11</v>
      </c>
      <c r="H330">
        <v>35</v>
      </c>
      <c r="I330" s="2">
        <v>114</v>
      </c>
      <c r="J330" s="3">
        <v>4.99</v>
      </c>
      <c r="K330" t="b">
        <v>0</v>
      </c>
      <c r="L330">
        <f>WEEKDAY(D330,11)</f>
        <v>5</v>
      </c>
      <c r="M330" t="str">
        <f t="shared" si="20"/>
        <v>Friday</v>
      </c>
      <c r="N330" t="str">
        <f t="shared" si="21"/>
        <v>Weekend</v>
      </c>
      <c r="O330" t="str">
        <f t="shared" si="23"/>
        <v>Order&gt;35</v>
      </c>
      <c r="P330" t="str">
        <f>VLOOKUP(F330,$T$11:$V$13,3,TRUE)</f>
        <v>03:00 PM - 06:00 PM</v>
      </c>
    </row>
    <row r="331" spans="1:16" x14ac:dyDescent="0.25">
      <c r="A331">
        <v>1</v>
      </c>
      <c r="B331">
        <v>1</v>
      </c>
      <c r="C331" t="s">
        <v>342</v>
      </c>
      <c r="D331" s="1">
        <v>43924</v>
      </c>
      <c r="E331" s="1" t="str">
        <f t="shared" si="22"/>
        <v>03-Apr</v>
      </c>
      <c r="F331" s="14">
        <v>0.63472222222222219</v>
      </c>
      <c r="G331" t="s">
        <v>11</v>
      </c>
      <c r="H331">
        <v>34</v>
      </c>
      <c r="I331" s="2">
        <v>201</v>
      </c>
      <c r="J331" s="3">
        <v>4.99</v>
      </c>
      <c r="K331" t="b">
        <v>0</v>
      </c>
      <c r="L331">
        <f>WEEKDAY(D331,11)</f>
        <v>5</v>
      </c>
      <c r="M331" t="str">
        <f t="shared" si="20"/>
        <v>Friday</v>
      </c>
      <c r="N331" t="str">
        <f t="shared" si="21"/>
        <v>Weekend</v>
      </c>
      <c r="O331" t="str">
        <f t="shared" si="23"/>
        <v>Order&gt;35</v>
      </c>
      <c r="P331" t="str">
        <f>VLOOKUP(F331,$T$11:$V$13,3,TRUE)</f>
        <v>03:00 PM - 06:00 PM</v>
      </c>
    </row>
    <row r="332" spans="1:16" x14ac:dyDescent="0.25">
      <c r="A332">
        <v>1</v>
      </c>
      <c r="B332">
        <v>1</v>
      </c>
      <c r="C332" t="s">
        <v>343</v>
      </c>
      <c r="D332" s="1">
        <v>43924</v>
      </c>
      <c r="E332" s="1" t="str">
        <f t="shared" si="22"/>
        <v>03-Apr</v>
      </c>
      <c r="F332" s="14">
        <v>0.64236111111111105</v>
      </c>
      <c r="G332" t="s">
        <v>11</v>
      </c>
      <c r="H332">
        <v>25</v>
      </c>
      <c r="I332" s="2">
        <v>93</v>
      </c>
      <c r="J332" s="3">
        <v>4.99</v>
      </c>
      <c r="K332" t="b">
        <v>0</v>
      </c>
      <c r="L332">
        <f>WEEKDAY(D332,11)</f>
        <v>5</v>
      </c>
      <c r="M332" t="str">
        <f t="shared" si="20"/>
        <v>Friday</v>
      </c>
      <c r="N332" t="str">
        <f t="shared" si="21"/>
        <v>Weekend</v>
      </c>
      <c r="O332" t="str">
        <f t="shared" si="23"/>
        <v>Order&gt;35</v>
      </c>
      <c r="P332" t="str">
        <f>VLOOKUP(F332,$T$11:$V$13,3,TRUE)</f>
        <v>03:00 PM - 06:00 PM</v>
      </c>
    </row>
    <row r="333" spans="1:16" x14ac:dyDescent="0.25">
      <c r="A333">
        <v>1</v>
      </c>
      <c r="B333">
        <v>1</v>
      </c>
      <c r="C333" t="s">
        <v>344</v>
      </c>
      <c r="D333" s="1">
        <v>43924</v>
      </c>
      <c r="E333" s="1" t="str">
        <f t="shared" si="22"/>
        <v>03-Apr</v>
      </c>
      <c r="F333" s="14">
        <v>0.64374999999999993</v>
      </c>
      <c r="G333" t="s">
        <v>11</v>
      </c>
      <c r="H333">
        <v>26</v>
      </c>
      <c r="I333" s="2">
        <v>44</v>
      </c>
      <c r="J333" s="3">
        <v>4.99</v>
      </c>
      <c r="K333" t="b">
        <v>0</v>
      </c>
      <c r="L333">
        <f>WEEKDAY(D333,11)</f>
        <v>5</v>
      </c>
      <c r="M333" t="str">
        <f t="shared" si="20"/>
        <v>Friday</v>
      </c>
      <c r="N333" t="str">
        <f t="shared" si="21"/>
        <v>Weekend</v>
      </c>
      <c r="O333" t="str">
        <f t="shared" si="23"/>
        <v>Order&gt;35</v>
      </c>
      <c r="P333" t="str">
        <f>VLOOKUP(F333,$T$11:$V$13,3,TRUE)</f>
        <v>03:00 PM - 06:00 PM</v>
      </c>
    </row>
    <row r="334" spans="1:16" x14ac:dyDescent="0.25">
      <c r="A334">
        <v>1</v>
      </c>
      <c r="B334">
        <v>1</v>
      </c>
      <c r="C334" t="s">
        <v>345</v>
      </c>
      <c r="D334" s="1">
        <v>43924</v>
      </c>
      <c r="E334" s="1" t="str">
        <f t="shared" si="22"/>
        <v>03-Apr</v>
      </c>
      <c r="F334" s="14">
        <v>0.64374999999999993</v>
      </c>
      <c r="G334" t="s">
        <v>11</v>
      </c>
      <c r="H334">
        <v>21</v>
      </c>
      <c r="I334" s="2">
        <v>80</v>
      </c>
      <c r="J334" s="3">
        <v>4.99</v>
      </c>
      <c r="K334" t="b">
        <v>0</v>
      </c>
      <c r="L334">
        <f>WEEKDAY(D334,11)</f>
        <v>5</v>
      </c>
      <c r="M334" t="str">
        <f t="shared" si="20"/>
        <v>Friday</v>
      </c>
      <c r="N334" t="str">
        <f t="shared" si="21"/>
        <v>Weekend</v>
      </c>
      <c r="O334" t="str">
        <f t="shared" si="23"/>
        <v>Order&gt;35</v>
      </c>
      <c r="P334" t="str">
        <f>VLOOKUP(F334,$T$11:$V$13,3,TRUE)</f>
        <v>03:00 PM - 06:00 PM</v>
      </c>
    </row>
    <row r="335" spans="1:16" x14ac:dyDescent="0.25">
      <c r="A335">
        <v>1</v>
      </c>
      <c r="B335">
        <v>1</v>
      </c>
      <c r="C335" t="s">
        <v>346</v>
      </c>
      <c r="D335" s="1">
        <v>43924</v>
      </c>
      <c r="E335" s="1" t="str">
        <f t="shared" si="22"/>
        <v>03-Apr</v>
      </c>
      <c r="F335" s="14">
        <v>0.64583333333333337</v>
      </c>
      <c r="G335" t="s">
        <v>11</v>
      </c>
      <c r="H335">
        <v>39</v>
      </c>
      <c r="I335" s="2">
        <v>20</v>
      </c>
      <c r="J335" s="3">
        <v>4.99</v>
      </c>
      <c r="K335" t="b">
        <v>0</v>
      </c>
      <c r="L335">
        <f>WEEKDAY(D335,11)</f>
        <v>5</v>
      </c>
      <c r="M335" t="str">
        <f t="shared" si="20"/>
        <v>Friday</v>
      </c>
      <c r="N335" t="str">
        <f t="shared" si="21"/>
        <v>Weekend</v>
      </c>
      <c r="O335" t="str">
        <f t="shared" si="23"/>
        <v>Order&lt;=35</v>
      </c>
      <c r="P335" t="str">
        <f>VLOOKUP(F335,$T$11:$V$13,3,TRUE)</f>
        <v>03:00 PM - 06:00 PM</v>
      </c>
    </row>
    <row r="336" spans="1:16" x14ac:dyDescent="0.25">
      <c r="A336">
        <v>1</v>
      </c>
      <c r="B336">
        <v>1</v>
      </c>
      <c r="C336" t="s">
        <v>347</v>
      </c>
      <c r="D336" s="1">
        <v>43924</v>
      </c>
      <c r="E336" s="1" t="str">
        <f t="shared" si="22"/>
        <v>03-Apr</v>
      </c>
      <c r="F336" s="14">
        <v>0.65347222222222223</v>
      </c>
      <c r="G336" t="s">
        <v>11</v>
      </c>
      <c r="H336">
        <v>40</v>
      </c>
      <c r="I336" s="2">
        <v>158</v>
      </c>
      <c r="J336" s="3">
        <v>4.99</v>
      </c>
      <c r="K336" t="b">
        <v>0</v>
      </c>
      <c r="L336">
        <f>WEEKDAY(D336,11)</f>
        <v>5</v>
      </c>
      <c r="M336" t="str">
        <f t="shared" si="20"/>
        <v>Friday</v>
      </c>
      <c r="N336" t="str">
        <f t="shared" si="21"/>
        <v>Weekend</v>
      </c>
      <c r="O336" t="str">
        <f t="shared" si="23"/>
        <v>Order&gt;35</v>
      </c>
      <c r="P336" t="str">
        <f>VLOOKUP(F336,$T$11:$V$13,3,TRUE)</f>
        <v>03:00 PM - 06:00 PM</v>
      </c>
    </row>
    <row r="337" spans="1:16" x14ac:dyDescent="0.25">
      <c r="A337">
        <v>1</v>
      </c>
      <c r="B337">
        <v>1</v>
      </c>
      <c r="C337" t="s">
        <v>348</v>
      </c>
      <c r="D337" s="1">
        <v>43924</v>
      </c>
      <c r="E337" s="1" t="str">
        <f t="shared" si="22"/>
        <v>03-Apr</v>
      </c>
      <c r="F337" s="14">
        <v>0.67222222222222217</v>
      </c>
      <c r="G337" t="s">
        <v>11</v>
      </c>
      <c r="H337">
        <v>32</v>
      </c>
      <c r="I337" s="2">
        <v>59</v>
      </c>
      <c r="J337" s="3">
        <v>4.99</v>
      </c>
      <c r="K337" t="b">
        <v>0</v>
      </c>
      <c r="L337">
        <f>WEEKDAY(D337,11)</f>
        <v>5</v>
      </c>
      <c r="M337" t="str">
        <f t="shared" si="20"/>
        <v>Friday</v>
      </c>
      <c r="N337" t="str">
        <f t="shared" si="21"/>
        <v>Weekend</v>
      </c>
      <c r="O337" t="str">
        <f t="shared" si="23"/>
        <v>Order&gt;35</v>
      </c>
      <c r="P337" t="str">
        <f>VLOOKUP(F337,$T$11:$V$13,3,TRUE)</f>
        <v>03:00 PM - 06:00 PM</v>
      </c>
    </row>
    <row r="338" spans="1:16" x14ac:dyDescent="0.25">
      <c r="A338">
        <v>1</v>
      </c>
      <c r="B338">
        <v>1</v>
      </c>
      <c r="C338" t="s">
        <v>349</v>
      </c>
      <c r="D338" s="1">
        <v>43924</v>
      </c>
      <c r="E338" s="1" t="str">
        <f t="shared" si="22"/>
        <v>03-Apr</v>
      </c>
      <c r="F338" s="14">
        <v>0.67222222222222217</v>
      </c>
      <c r="G338" t="s">
        <v>11</v>
      </c>
      <c r="H338">
        <v>43</v>
      </c>
      <c r="I338" s="2">
        <v>84</v>
      </c>
      <c r="J338" s="3">
        <v>4.99</v>
      </c>
      <c r="K338" t="b">
        <v>0</v>
      </c>
      <c r="L338">
        <f>WEEKDAY(D338,11)</f>
        <v>5</v>
      </c>
      <c r="M338" t="str">
        <f t="shared" si="20"/>
        <v>Friday</v>
      </c>
      <c r="N338" t="str">
        <f t="shared" si="21"/>
        <v>Weekend</v>
      </c>
      <c r="O338" t="str">
        <f t="shared" si="23"/>
        <v>Order&gt;35</v>
      </c>
      <c r="P338" t="str">
        <f>VLOOKUP(F338,$T$11:$V$13,3,TRUE)</f>
        <v>03:00 PM - 06:00 PM</v>
      </c>
    </row>
    <row r="339" spans="1:16" x14ac:dyDescent="0.25">
      <c r="A339">
        <v>1</v>
      </c>
      <c r="B339">
        <v>1</v>
      </c>
      <c r="C339" t="s">
        <v>350</v>
      </c>
      <c r="D339" s="1">
        <v>43924</v>
      </c>
      <c r="E339" s="1" t="str">
        <f t="shared" si="22"/>
        <v>03-Apr</v>
      </c>
      <c r="F339" s="14">
        <v>0.68333333333333324</v>
      </c>
      <c r="G339" t="s">
        <v>11</v>
      </c>
      <c r="H339">
        <v>44</v>
      </c>
      <c r="I339" s="2">
        <v>43</v>
      </c>
      <c r="J339" s="3">
        <v>4.99</v>
      </c>
      <c r="K339" t="b">
        <v>1</v>
      </c>
      <c r="L339">
        <f>WEEKDAY(D339,11)</f>
        <v>5</v>
      </c>
      <c r="M339" t="str">
        <f t="shared" si="20"/>
        <v>Friday</v>
      </c>
      <c r="N339" t="str">
        <f t="shared" si="21"/>
        <v>Weekend</v>
      </c>
      <c r="O339" t="str">
        <f t="shared" si="23"/>
        <v>Order&gt;35</v>
      </c>
      <c r="P339" t="str">
        <f>VLOOKUP(F339,$T$11:$V$13,3,TRUE)</f>
        <v>03:00 PM - 06:00 PM</v>
      </c>
    </row>
    <row r="340" spans="1:16" x14ac:dyDescent="0.25">
      <c r="A340">
        <v>1</v>
      </c>
      <c r="B340">
        <v>1</v>
      </c>
      <c r="C340" t="s">
        <v>351</v>
      </c>
      <c r="D340" s="1">
        <v>43924</v>
      </c>
      <c r="E340" s="1" t="str">
        <f t="shared" si="22"/>
        <v>03-Apr</v>
      </c>
      <c r="F340" s="14">
        <v>0.68333333333333324</v>
      </c>
      <c r="G340" t="s">
        <v>11</v>
      </c>
      <c r="H340">
        <v>50</v>
      </c>
      <c r="I340" s="2">
        <v>45</v>
      </c>
      <c r="J340" s="3">
        <v>4.99</v>
      </c>
      <c r="K340" t="b">
        <v>0</v>
      </c>
      <c r="L340">
        <f>WEEKDAY(D340,11)</f>
        <v>5</v>
      </c>
      <c r="M340" t="str">
        <f t="shared" si="20"/>
        <v>Friday</v>
      </c>
      <c r="N340" t="str">
        <f t="shared" si="21"/>
        <v>Weekend</v>
      </c>
      <c r="O340" t="str">
        <f t="shared" si="23"/>
        <v>Order&gt;35</v>
      </c>
      <c r="P340" t="str">
        <f>VLOOKUP(F340,$T$11:$V$13,3,TRUE)</f>
        <v>03:00 PM - 06:00 PM</v>
      </c>
    </row>
    <row r="341" spans="1:16" x14ac:dyDescent="0.25">
      <c r="A341">
        <v>1</v>
      </c>
      <c r="B341">
        <v>1</v>
      </c>
      <c r="C341" t="s">
        <v>352</v>
      </c>
      <c r="D341" s="1">
        <v>43924</v>
      </c>
      <c r="E341" s="1" t="str">
        <f t="shared" si="22"/>
        <v>03-Apr</v>
      </c>
      <c r="F341" s="14">
        <v>0.69097222222222221</v>
      </c>
      <c r="G341" t="s">
        <v>11</v>
      </c>
      <c r="H341">
        <v>36</v>
      </c>
      <c r="I341" s="2">
        <v>79</v>
      </c>
      <c r="J341" s="3">
        <v>4.99</v>
      </c>
      <c r="K341" t="b">
        <v>0</v>
      </c>
      <c r="L341">
        <f>WEEKDAY(D341,11)</f>
        <v>5</v>
      </c>
      <c r="M341" t="str">
        <f t="shared" si="20"/>
        <v>Friday</v>
      </c>
      <c r="N341" t="str">
        <f t="shared" si="21"/>
        <v>Weekend</v>
      </c>
      <c r="O341" t="str">
        <f t="shared" si="23"/>
        <v>Order&gt;35</v>
      </c>
      <c r="P341" t="str">
        <f>VLOOKUP(F341,$T$11:$V$13,3,TRUE)</f>
        <v>03:00 PM - 06:00 PM</v>
      </c>
    </row>
    <row r="342" spans="1:16" x14ac:dyDescent="0.25">
      <c r="A342">
        <v>1</v>
      </c>
      <c r="B342">
        <v>1</v>
      </c>
      <c r="C342" t="s">
        <v>353</v>
      </c>
      <c r="D342" s="1">
        <v>43924</v>
      </c>
      <c r="E342" s="1" t="str">
        <f t="shared" si="22"/>
        <v>03-Apr</v>
      </c>
      <c r="F342" s="14">
        <v>0.69166666666666676</v>
      </c>
      <c r="G342" t="s">
        <v>11</v>
      </c>
      <c r="H342">
        <v>32</v>
      </c>
      <c r="I342" s="2">
        <v>28</v>
      </c>
      <c r="J342" s="3">
        <v>4.99</v>
      </c>
      <c r="K342" t="b">
        <v>0</v>
      </c>
      <c r="L342">
        <f>WEEKDAY(D342,11)</f>
        <v>5</v>
      </c>
      <c r="M342" t="str">
        <f t="shared" si="20"/>
        <v>Friday</v>
      </c>
      <c r="N342" t="str">
        <f t="shared" si="21"/>
        <v>Weekend</v>
      </c>
      <c r="O342" t="str">
        <f t="shared" si="23"/>
        <v>Order&lt;=35</v>
      </c>
      <c r="P342" t="str">
        <f>VLOOKUP(F342,$T$11:$V$13,3,TRUE)</f>
        <v>03:00 PM - 06:00 PM</v>
      </c>
    </row>
    <row r="343" spans="1:16" x14ac:dyDescent="0.25">
      <c r="A343">
        <v>1</v>
      </c>
      <c r="B343">
        <v>1</v>
      </c>
      <c r="C343" t="s">
        <v>354</v>
      </c>
      <c r="D343" s="1">
        <v>43924</v>
      </c>
      <c r="E343" s="1" t="str">
        <f t="shared" si="22"/>
        <v>03-Apr</v>
      </c>
      <c r="F343" s="14">
        <v>0.69305555555555554</v>
      </c>
      <c r="G343" t="s">
        <v>11</v>
      </c>
      <c r="H343">
        <v>29</v>
      </c>
      <c r="I343" s="2">
        <v>36</v>
      </c>
      <c r="J343" s="3">
        <v>4.99</v>
      </c>
      <c r="K343" t="b">
        <v>0</v>
      </c>
      <c r="L343">
        <f>WEEKDAY(D343,11)</f>
        <v>5</v>
      </c>
      <c r="M343" t="str">
        <f t="shared" si="20"/>
        <v>Friday</v>
      </c>
      <c r="N343" t="str">
        <f t="shared" si="21"/>
        <v>Weekend</v>
      </c>
      <c r="O343" t="str">
        <f t="shared" si="23"/>
        <v>Order&gt;35</v>
      </c>
      <c r="P343" t="str">
        <f>VLOOKUP(F343,$T$11:$V$13,3,TRUE)</f>
        <v>03:00 PM - 06:00 PM</v>
      </c>
    </row>
    <row r="344" spans="1:16" x14ac:dyDescent="0.25">
      <c r="A344">
        <v>1</v>
      </c>
      <c r="B344">
        <v>1</v>
      </c>
      <c r="C344" t="s">
        <v>355</v>
      </c>
      <c r="D344" s="1">
        <v>43924</v>
      </c>
      <c r="E344" s="1" t="str">
        <f t="shared" si="22"/>
        <v>03-Apr</v>
      </c>
      <c r="F344" s="14">
        <v>0.69930555555555562</v>
      </c>
      <c r="G344" t="s">
        <v>11</v>
      </c>
      <c r="H344">
        <v>52</v>
      </c>
      <c r="I344" s="2">
        <v>45</v>
      </c>
      <c r="J344" s="3">
        <v>4.99</v>
      </c>
      <c r="K344" t="b">
        <v>0</v>
      </c>
      <c r="L344">
        <f>WEEKDAY(D344,11)</f>
        <v>5</v>
      </c>
      <c r="M344" t="str">
        <f t="shared" si="20"/>
        <v>Friday</v>
      </c>
      <c r="N344" t="str">
        <f t="shared" si="21"/>
        <v>Weekend</v>
      </c>
      <c r="O344" t="str">
        <f t="shared" si="23"/>
        <v>Order&gt;35</v>
      </c>
      <c r="P344" t="str">
        <f>VLOOKUP(F344,$T$11:$V$13,3,TRUE)</f>
        <v>03:00 PM - 06:00 PM</v>
      </c>
    </row>
    <row r="345" spans="1:16" x14ac:dyDescent="0.25">
      <c r="A345">
        <v>1</v>
      </c>
      <c r="B345">
        <v>1</v>
      </c>
      <c r="C345" t="s">
        <v>356</v>
      </c>
      <c r="D345" s="1">
        <v>43924</v>
      </c>
      <c r="E345" s="1" t="str">
        <f t="shared" si="22"/>
        <v>03-Apr</v>
      </c>
      <c r="F345" s="14">
        <v>0.70000000000000007</v>
      </c>
      <c r="G345" t="s">
        <v>11</v>
      </c>
      <c r="H345">
        <v>52</v>
      </c>
      <c r="I345" s="2">
        <v>62</v>
      </c>
      <c r="J345" s="3">
        <v>4.99</v>
      </c>
      <c r="K345" t="b">
        <v>0</v>
      </c>
      <c r="L345">
        <f>WEEKDAY(D345,11)</f>
        <v>5</v>
      </c>
      <c r="M345" t="str">
        <f t="shared" si="20"/>
        <v>Friday</v>
      </c>
      <c r="N345" t="str">
        <f t="shared" si="21"/>
        <v>Weekend</v>
      </c>
      <c r="O345" t="str">
        <f t="shared" si="23"/>
        <v>Order&gt;35</v>
      </c>
      <c r="P345" t="str">
        <f>VLOOKUP(F345,$T$11:$V$13,3,TRUE)</f>
        <v>03:00 PM - 06:00 PM</v>
      </c>
    </row>
    <row r="346" spans="1:16" x14ac:dyDescent="0.25">
      <c r="A346">
        <v>1</v>
      </c>
      <c r="B346">
        <v>1</v>
      </c>
      <c r="C346" t="s">
        <v>357</v>
      </c>
      <c r="D346" s="1">
        <v>43924</v>
      </c>
      <c r="E346" s="1" t="str">
        <f t="shared" si="22"/>
        <v>03-Apr</v>
      </c>
      <c r="F346" s="14">
        <v>0.7006944444444444</v>
      </c>
      <c r="G346" t="s">
        <v>11</v>
      </c>
      <c r="H346">
        <v>41</v>
      </c>
      <c r="I346" s="2">
        <v>64</v>
      </c>
      <c r="J346" s="3">
        <v>4.99</v>
      </c>
      <c r="K346" t="b">
        <v>1</v>
      </c>
      <c r="L346">
        <f>WEEKDAY(D346,11)</f>
        <v>5</v>
      </c>
      <c r="M346" t="str">
        <f t="shared" si="20"/>
        <v>Friday</v>
      </c>
      <c r="N346" t="str">
        <f t="shared" si="21"/>
        <v>Weekend</v>
      </c>
      <c r="O346" t="str">
        <f t="shared" si="23"/>
        <v>Order&gt;35</v>
      </c>
      <c r="P346" t="str">
        <f>VLOOKUP(F346,$T$11:$V$13,3,TRUE)</f>
        <v>03:00 PM - 06:00 PM</v>
      </c>
    </row>
    <row r="347" spans="1:16" x14ac:dyDescent="0.25">
      <c r="A347">
        <v>1</v>
      </c>
      <c r="B347">
        <v>1</v>
      </c>
      <c r="C347" t="s">
        <v>358</v>
      </c>
      <c r="D347" s="1">
        <v>43924</v>
      </c>
      <c r="E347" s="1" t="str">
        <f t="shared" si="22"/>
        <v>03-Apr</v>
      </c>
      <c r="F347" s="14">
        <v>0.70138888888888884</v>
      </c>
      <c r="G347" t="s">
        <v>11</v>
      </c>
      <c r="H347">
        <v>31</v>
      </c>
      <c r="I347" s="2">
        <v>53</v>
      </c>
      <c r="J347" s="3">
        <v>4.99</v>
      </c>
      <c r="K347" t="b">
        <v>0</v>
      </c>
      <c r="L347">
        <f>WEEKDAY(D347,11)</f>
        <v>5</v>
      </c>
      <c r="M347" t="str">
        <f t="shared" si="20"/>
        <v>Friday</v>
      </c>
      <c r="N347" t="str">
        <f t="shared" si="21"/>
        <v>Weekend</v>
      </c>
      <c r="O347" t="str">
        <f t="shared" si="23"/>
        <v>Order&gt;35</v>
      </c>
      <c r="P347" t="str">
        <f>VLOOKUP(F347,$T$11:$V$13,3,TRUE)</f>
        <v>03:00 PM - 06:00 PM</v>
      </c>
    </row>
    <row r="348" spans="1:16" x14ac:dyDescent="0.25">
      <c r="A348">
        <v>1</v>
      </c>
      <c r="B348">
        <v>1</v>
      </c>
      <c r="C348" t="s">
        <v>359</v>
      </c>
      <c r="D348" s="1">
        <v>43924</v>
      </c>
      <c r="E348" s="1" t="str">
        <f t="shared" si="22"/>
        <v>03-Apr</v>
      </c>
      <c r="F348" s="14">
        <v>0.70208333333333339</v>
      </c>
      <c r="G348" t="s">
        <v>11</v>
      </c>
      <c r="H348">
        <v>38</v>
      </c>
      <c r="I348" s="2">
        <v>29</v>
      </c>
      <c r="J348" s="3">
        <v>4.99</v>
      </c>
      <c r="K348" t="b">
        <v>0</v>
      </c>
      <c r="L348">
        <f>WEEKDAY(D348,11)</f>
        <v>5</v>
      </c>
      <c r="M348" t="str">
        <f t="shared" si="20"/>
        <v>Friday</v>
      </c>
      <c r="N348" t="str">
        <f t="shared" si="21"/>
        <v>Weekend</v>
      </c>
      <c r="O348" t="str">
        <f t="shared" si="23"/>
        <v>Order&lt;=35</v>
      </c>
      <c r="P348" t="str">
        <f>VLOOKUP(F348,$T$11:$V$13,3,TRUE)</f>
        <v>03:00 PM - 06:00 PM</v>
      </c>
    </row>
    <row r="349" spans="1:16" x14ac:dyDescent="0.25">
      <c r="A349">
        <v>1</v>
      </c>
      <c r="B349">
        <v>1</v>
      </c>
      <c r="C349" t="s">
        <v>360</v>
      </c>
      <c r="D349" s="1">
        <v>43924</v>
      </c>
      <c r="E349" s="1" t="str">
        <f t="shared" si="22"/>
        <v>03-Apr</v>
      </c>
      <c r="F349" s="14">
        <v>0.70277777777777783</v>
      </c>
      <c r="G349" t="s">
        <v>11</v>
      </c>
      <c r="H349">
        <v>41</v>
      </c>
      <c r="I349" s="2">
        <v>44</v>
      </c>
      <c r="J349" s="3">
        <v>4.99</v>
      </c>
      <c r="K349" t="b">
        <v>0</v>
      </c>
      <c r="L349">
        <f>WEEKDAY(D349,11)</f>
        <v>5</v>
      </c>
      <c r="M349" t="str">
        <f t="shared" si="20"/>
        <v>Friday</v>
      </c>
      <c r="N349" t="str">
        <f t="shared" si="21"/>
        <v>Weekend</v>
      </c>
      <c r="O349" t="str">
        <f t="shared" si="23"/>
        <v>Order&gt;35</v>
      </c>
      <c r="P349" t="str">
        <f>VLOOKUP(F349,$T$11:$V$13,3,TRUE)</f>
        <v>03:00 PM - 06:00 PM</v>
      </c>
    </row>
    <row r="350" spans="1:16" x14ac:dyDescent="0.25">
      <c r="A350">
        <v>1</v>
      </c>
      <c r="B350">
        <v>1</v>
      </c>
      <c r="C350" t="s">
        <v>361</v>
      </c>
      <c r="D350" s="1">
        <v>43924</v>
      </c>
      <c r="E350" s="1" t="str">
        <f t="shared" si="22"/>
        <v>03-Apr</v>
      </c>
      <c r="F350" s="14">
        <v>0.70624999999999993</v>
      </c>
      <c r="G350" t="s">
        <v>11</v>
      </c>
      <c r="H350">
        <v>48</v>
      </c>
      <c r="I350" s="2">
        <v>23</v>
      </c>
      <c r="J350" s="3">
        <v>4.99</v>
      </c>
      <c r="K350" t="b">
        <v>0</v>
      </c>
      <c r="L350">
        <f>WEEKDAY(D350,11)</f>
        <v>5</v>
      </c>
      <c r="M350" t="str">
        <f t="shared" si="20"/>
        <v>Friday</v>
      </c>
      <c r="N350" t="str">
        <f t="shared" si="21"/>
        <v>Weekend</v>
      </c>
      <c r="O350" t="str">
        <f t="shared" si="23"/>
        <v>Order&lt;=35</v>
      </c>
      <c r="P350" t="str">
        <f>VLOOKUP(F350,$T$11:$V$13,3,TRUE)</f>
        <v>03:00 PM - 06:00 PM</v>
      </c>
    </row>
    <row r="351" spans="1:16" x14ac:dyDescent="0.25">
      <c r="A351">
        <v>1</v>
      </c>
      <c r="B351">
        <v>1</v>
      </c>
      <c r="C351" t="s">
        <v>362</v>
      </c>
      <c r="D351" s="1">
        <v>43924</v>
      </c>
      <c r="E351" s="1" t="str">
        <f t="shared" si="22"/>
        <v>03-Apr</v>
      </c>
      <c r="F351" s="14">
        <v>0.7090277777777777</v>
      </c>
      <c r="G351" t="s">
        <v>31</v>
      </c>
      <c r="H351" t="s">
        <v>32</v>
      </c>
      <c r="I351" s="2">
        <v>39</v>
      </c>
      <c r="J351" s="3">
        <v>4.99</v>
      </c>
      <c r="K351" t="b">
        <v>0</v>
      </c>
      <c r="L351">
        <f>WEEKDAY(D351,11)</f>
        <v>5</v>
      </c>
      <c r="M351" t="str">
        <f t="shared" si="20"/>
        <v>Friday</v>
      </c>
      <c r="N351" t="str">
        <f t="shared" si="21"/>
        <v>Weekend</v>
      </c>
      <c r="O351" t="str">
        <f t="shared" si="23"/>
        <v>Order&gt;35</v>
      </c>
      <c r="P351" t="str">
        <f>VLOOKUP(F351,$T$11:$V$13,3,TRUE)</f>
        <v>03:00 PM - 06:00 PM</v>
      </c>
    </row>
    <row r="352" spans="1:16" x14ac:dyDescent="0.25">
      <c r="A352">
        <v>1</v>
      </c>
      <c r="B352">
        <v>1</v>
      </c>
      <c r="C352" t="s">
        <v>363</v>
      </c>
      <c r="D352" s="1">
        <v>43924</v>
      </c>
      <c r="E352" s="1" t="str">
        <f t="shared" si="22"/>
        <v>03-Apr</v>
      </c>
      <c r="F352" s="14">
        <v>0.7090277777777777</v>
      </c>
      <c r="G352" t="s">
        <v>11</v>
      </c>
      <c r="H352">
        <v>103</v>
      </c>
      <c r="I352" s="2">
        <v>249</v>
      </c>
      <c r="J352" s="3">
        <v>4.99</v>
      </c>
      <c r="K352" t="b">
        <v>0</v>
      </c>
      <c r="L352">
        <f>WEEKDAY(D352,11)</f>
        <v>5</v>
      </c>
      <c r="M352" t="str">
        <f t="shared" si="20"/>
        <v>Friday</v>
      </c>
      <c r="N352" t="str">
        <f t="shared" si="21"/>
        <v>Weekend</v>
      </c>
      <c r="O352" t="str">
        <f t="shared" si="23"/>
        <v>Order&gt;35</v>
      </c>
      <c r="P352" t="str">
        <f>VLOOKUP(F352,$T$11:$V$13,3,TRUE)</f>
        <v>03:00 PM - 06:00 PM</v>
      </c>
    </row>
    <row r="353" spans="1:16" x14ac:dyDescent="0.25">
      <c r="A353">
        <v>1</v>
      </c>
      <c r="B353">
        <v>1</v>
      </c>
      <c r="C353" t="s">
        <v>364</v>
      </c>
      <c r="D353" s="1">
        <v>43924</v>
      </c>
      <c r="E353" s="1" t="str">
        <f t="shared" si="22"/>
        <v>03-Apr</v>
      </c>
      <c r="F353" s="14">
        <v>0.71111111111111114</v>
      </c>
      <c r="G353" t="s">
        <v>31</v>
      </c>
      <c r="H353" t="s">
        <v>32</v>
      </c>
      <c r="I353" s="2">
        <v>33</v>
      </c>
      <c r="J353" s="3">
        <v>4.99</v>
      </c>
      <c r="K353" t="b">
        <v>0</v>
      </c>
      <c r="L353">
        <f>WEEKDAY(D353,11)</f>
        <v>5</v>
      </c>
      <c r="M353" t="str">
        <f t="shared" si="20"/>
        <v>Friday</v>
      </c>
      <c r="N353" t="str">
        <f t="shared" si="21"/>
        <v>Weekend</v>
      </c>
      <c r="O353" t="str">
        <f t="shared" si="23"/>
        <v>Order&lt;=35</v>
      </c>
      <c r="P353" t="str">
        <f>VLOOKUP(F353,$T$11:$V$13,3,TRUE)</f>
        <v>03:00 PM - 06:00 PM</v>
      </c>
    </row>
    <row r="354" spans="1:16" x14ac:dyDescent="0.25">
      <c r="A354">
        <v>1</v>
      </c>
      <c r="B354">
        <v>1</v>
      </c>
      <c r="C354" t="s">
        <v>365</v>
      </c>
      <c r="D354" s="1">
        <v>43924</v>
      </c>
      <c r="E354" s="1" t="str">
        <f t="shared" si="22"/>
        <v>03-Apr</v>
      </c>
      <c r="F354" s="14">
        <v>0.71388888888888891</v>
      </c>
      <c r="G354" t="s">
        <v>31</v>
      </c>
      <c r="H354" t="s">
        <v>32</v>
      </c>
      <c r="I354" s="2">
        <v>31</v>
      </c>
      <c r="J354" s="3">
        <v>4.99</v>
      </c>
      <c r="K354" t="b">
        <v>0</v>
      </c>
      <c r="L354">
        <f>WEEKDAY(D354,11)</f>
        <v>5</v>
      </c>
      <c r="M354" t="str">
        <f t="shared" si="20"/>
        <v>Friday</v>
      </c>
      <c r="N354" t="str">
        <f t="shared" si="21"/>
        <v>Weekend</v>
      </c>
      <c r="O354" t="str">
        <f t="shared" si="23"/>
        <v>Order&lt;=35</v>
      </c>
      <c r="P354" t="str">
        <f>VLOOKUP(F354,$T$11:$V$13,3,TRUE)</f>
        <v>03:00 PM - 06:00 PM</v>
      </c>
    </row>
    <row r="355" spans="1:16" x14ac:dyDescent="0.25">
      <c r="A355">
        <v>1</v>
      </c>
      <c r="B355">
        <v>1</v>
      </c>
      <c r="C355" t="s">
        <v>366</v>
      </c>
      <c r="D355" s="1">
        <v>43924</v>
      </c>
      <c r="E355" s="1" t="str">
        <f t="shared" si="22"/>
        <v>03-Apr</v>
      </c>
      <c r="F355" s="14">
        <v>0.71458333333333324</v>
      </c>
      <c r="G355" t="s">
        <v>11</v>
      </c>
      <c r="H355">
        <v>121</v>
      </c>
      <c r="I355" s="2">
        <v>57</v>
      </c>
      <c r="J355" s="3">
        <v>4.99</v>
      </c>
      <c r="K355" t="b">
        <v>0</v>
      </c>
      <c r="L355">
        <f>WEEKDAY(D355,11)</f>
        <v>5</v>
      </c>
      <c r="M355" t="str">
        <f t="shared" si="20"/>
        <v>Friday</v>
      </c>
      <c r="N355" t="str">
        <f t="shared" si="21"/>
        <v>Weekend</v>
      </c>
      <c r="O355" t="str">
        <f t="shared" si="23"/>
        <v>Order&gt;35</v>
      </c>
      <c r="P355" t="str">
        <f>VLOOKUP(F355,$T$11:$V$13,3,TRUE)</f>
        <v>03:00 PM - 06:00 PM</v>
      </c>
    </row>
    <row r="356" spans="1:16" x14ac:dyDescent="0.25">
      <c r="A356">
        <v>1</v>
      </c>
      <c r="B356">
        <v>1</v>
      </c>
      <c r="C356" t="s">
        <v>367</v>
      </c>
      <c r="D356" s="1">
        <v>43924</v>
      </c>
      <c r="E356" s="1" t="str">
        <f t="shared" si="22"/>
        <v>03-Apr</v>
      </c>
      <c r="F356" s="14">
        <v>0.71597222222222223</v>
      </c>
      <c r="G356" t="s">
        <v>11</v>
      </c>
      <c r="H356">
        <v>90</v>
      </c>
      <c r="I356" s="2">
        <v>68</v>
      </c>
      <c r="J356" s="3">
        <v>4.99</v>
      </c>
      <c r="K356" t="b">
        <v>0</v>
      </c>
      <c r="L356">
        <f>WEEKDAY(D356,11)</f>
        <v>5</v>
      </c>
      <c r="M356" t="str">
        <f t="shared" si="20"/>
        <v>Friday</v>
      </c>
      <c r="N356" t="str">
        <f t="shared" si="21"/>
        <v>Weekend</v>
      </c>
      <c r="O356" t="str">
        <f t="shared" si="23"/>
        <v>Order&gt;35</v>
      </c>
      <c r="P356" t="str">
        <f>VLOOKUP(F356,$T$11:$V$13,3,TRUE)</f>
        <v>03:00 PM - 06:00 PM</v>
      </c>
    </row>
    <row r="357" spans="1:16" x14ac:dyDescent="0.25">
      <c r="A357">
        <v>1</v>
      </c>
      <c r="B357">
        <v>1</v>
      </c>
      <c r="C357" t="s">
        <v>368</v>
      </c>
      <c r="D357" s="1">
        <v>43924</v>
      </c>
      <c r="E357" s="1" t="str">
        <f t="shared" si="22"/>
        <v>03-Apr</v>
      </c>
      <c r="F357" s="14">
        <v>0.71597222222222223</v>
      </c>
      <c r="G357" t="s">
        <v>11</v>
      </c>
      <c r="H357">
        <v>54</v>
      </c>
      <c r="I357" s="2">
        <v>86</v>
      </c>
      <c r="J357" s="3">
        <v>4.99</v>
      </c>
      <c r="K357" t="b">
        <v>0</v>
      </c>
      <c r="L357">
        <f>WEEKDAY(D357,11)</f>
        <v>5</v>
      </c>
      <c r="M357" t="str">
        <f t="shared" si="20"/>
        <v>Friday</v>
      </c>
      <c r="N357" t="str">
        <f t="shared" si="21"/>
        <v>Weekend</v>
      </c>
      <c r="O357" t="str">
        <f t="shared" si="23"/>
        <v>Order&gt;35</v>
      </c>
      <c r="P357" t="str">
        <f>VLOOKUP(F357,$T$11:$V$13,3,TRUE)</f>
        <v>03:00 PM - 06:00 PM</v>
      </c>
    </row>
    <row r="358" spans="1:16" x14ac:dyDescent="0.25">
      <c r="A358">
        <v>1</v>
      </c>
      <c r="B358">
        <v>1</v>
      </c>
      <c r="C358" t="s">
        <v>369</v>
      </c>
      <c r="D358" s="1">
        <v>43924</v>
      </c>
      <c r="E358" s="1" t="str">
        <f t="shared" si="22"/>
        <v>03-Apr</v>
      </c>
      <c r="F358" s="14">
        <v>0.71597222222222223</v>
      </c>
      <c r="G358" t="s">
        <v>11</v>
      </c>
      <c r="H358">
        <v>93</v>
      </c>
      <c r="I358" s="2">
        <v>153</v>
      </c>
      <c r="J358" s="3">
        <v>4.99</v>
      </c>
      <c r="K358" t="b">
        <v>0</v>
      </c>
      <c r="L358">
        <f>WEEKDAY(D358,11)</f>
        <v>5</v>
      </c>
      <c r="M358" t="str">
        <f t="shared" si="20"/>
        <v>Friday</v>
      </c>
      <c r="N358" t="str">
        <f t="shared" si="21"/>
        <v>Weekend</v>
      </c>
      <c r="O358" t="str">
        <f t="shared" si="23"/>
        <v>Order&gt;35</v>
      </c>
      <c r="P358" t="str">
        <f>VLOOKUP(F358,$T$11:$V$13,3,TRUE)</f>
        <v>03:00 PM - 06:00 PM</v>
      </c>
    </row>
    <row r="359" spans="1:16" x14ac:dyDescent="0.25">
      <c r="A359">
        <v>1</v>
      </c>
      <c r="B359">
        <v>1</v>
      </c>
      <c r="C359" t="s">
        <v>370</v>
      </c>
      <c r="D359" s="1">
        <v>43924</v>
      </c>
      <c r="E359" s="1" t="str">
        <f t="shared" si="22"/>
        <v>03-Apr</v>
      </c>
      <c r="F359" s="14">
        <v>0.71736111111111101</v>
      </c>
      <c r="G359" t="s">
        <v>11</v>
      </c>
      <c r="H359">
        <v>117</v>
      </c>
      <c r="I359" s="2">
        <v>76</v>
      </c>
      <c r="J359" s="3">
        <v>4.99</v>
      </c>
      <c r="K359" t="b">
        <v>0</v>
      </c>
      <c r="L359">
        <f>WEEKDAY(D359,11)</f>
        <v>5</v>
      </c>
      <c r="M359" t="str">
        <f t="shared" si="20"/>
        <v>Friday</v>
      </c>
      <c r="N359" t="str">
        <f t="shared" si="21"/>
        <v>Weekend</v>
      </c>
      <c r="O359" t="str">
        <f t="shared" si="23"/>
        <v>Order&gt;35</v>
      </c>
      <c r="P359" t="str">
        <f>VLOOKUP(F359,$T$11:$V$13,3,TRUE)</f>
        <v>03:00 PM - 06:00 PM</v>
      </c>
    </row>
    <row r="360" spans="1:16" x14ac:dyDescent="0.25">
      <c r="A360">
        <v>1</v>
      </c>
      <c r="B360">
        <v>1</v>
      </c>
      <c r="C360" t="s">
        <v>371</v>
      </c>
      <c r="D360" s="1">
        <v>43924</v>
      </c>
      <c r="E360" s="1" t="str">
        <f t="shared" si="22"/>
        <v>03-Apr</v>
      </c>
      <c r="F360" s="14">
        <v>0.71736111111111101</v>
      </c>
      <c r="G360" t="s">
        <v>11</v>
      </c>
      <c r="H360">
        <v>76</v>
      </c>
      <c r="I360" s="2">
        <v>231</v>
      </c>
      <c r="J360" s="3">
        <v>4.99</v>
      </c>
      <c r="K360" t="b">
        <v>0</v>
      </c>
      <c r="L360">
        <f>WEEKDAY(D360,11)</f>
        <v>5</v>
      </c>
      <c r="M360" t="str">
        <f t="shared" si="20"/>
        <v>Friday</v>
      </c>
      <c r="N360" t="str">
        <f t="shared" si="21"/>
        <v>Weekend</v>
      </c>
      <c r="O360" t="str">
        <f t="shared" si="23"/>
        <v>Order&gt;35</v>
      </c>
      <c r="P360" t="str">
        <f>VLOOKUP(F360,$T$11:$V$13,3,TRUE)</f>
        <v>03:00 PM - 06:00 PM</v>
      </c>
    </row>
    <row r="361" spans="1:16" x14ac:dyDescent="0.25">
      <c r="A361">
        <v>1</v>
      </c>
      <c r="B361">
        <v>1</v>
      </c>
      <c r="C361" t="s">
        <v>372</v>
      </c>
      <c r="D361" s="1">
        <v>43924</v>
      </c>
      <c r="E361" s="1" t="str">
        <f t="shared" si="22"/>
        <v>03-Apr</v>
      </c>
      <c r="F361" s="14">
        <v>0.71805555555555556</v>
      </c>
      <c r="G361" t="s">
        <v>31</v>
      </c>
      <c r="H361" t="s">
        <v>32</v>
      </c>
      <c r="I361" s="2">
        <v>27</v>
      </c>
      <c r="J361" s="3">
        <v>4.99</v>
      </c>
      <c r="K361" t="b">
        <v>0</v>
      </c>
      <c r="L361">
        <f>WEEKDAY(D361,11)</f>
        <v>5</v>
      </c>
      <c r="M361" t="str">
        <f t="shared" si="20"/>
        <v>Friday</v>
      </c>
      <c r="N361" t="str">
        <f t="shared" si="21"/>
        <v>Weekend</v>
      </c>
      <c r="O361" t="str">
        <f t="shared" si="23"/>
        <v>Order&lt;=35</v>
      </c>
      <c r="P361" t="str">
        <f>VLOOKUP(F361,$T$11:$V$13,3,TRUE)</f>
        <v>03:00 PM - 06:00 PM</v>
      </c>
    </row>
    <row r="362" spans="1:16" x14ac:dyDescent="0.25">
      <c r="A362">
        <v>1</v>
      </c>
      <c r="B362">
        <v>1</v>
      </c>
      <c r="C362" t="s">
        <v>373</v>
      </c>
      <c r="D362" s="1">
        <v>43924</v>
      </c>
      <c r="E362" s="1" t="str">
        <f t="shared" si="22"/>
        <v>03-Apr</v>
      </c>
      <c r="F362" s="14">
        <v>0.71805555555555556</v>
      </c>
      <c r="G362" t="s">
        <v>11</v>
      </c>
      <c r="H362">
        <v>85</v>
      </c>
      <c r="I362" s="2">
        <v>65</v>
      </c>
      <c r="J362" s="3">
        <v>4.99</v>
      </c>
      <c r="K362" t="b">
        <v>0</v>
      </c>
      <c r="L362">
        <f>WEEKDAY(D362,11)</f>
        <v>5</v>
      </c>
      <c r="M362" t="str">
        <f t="shared" si="20"/>
        <v>Friday</v>
      </c>
      <c r="N362" t="str">
        <f t="shared" si="21"/>
        <v>Weekend</v>
      </c>
      <c r="O362" t="str">
        <f t="shared" si="23"/>
        <v>Order&gt;35</v>
      </c>
      <c r="P362" t="str">
        <f>VLOOKUP(F362,$T$11:$V$13,3,TRUE)</f>
        <v>03:00 PM - 06:00 PM</v>
      </c>
    </row>
    <row r="363" spans="1:16" x14ac:dyDescent="0.25">
      <c r="A363">
        <v>1</v>
      </c>
      <c r="B363">
        <v>1</v>
      </c>
      <c r="C363" t="s">
        <v>374</v>
      </c>
      <c r="D363" s="1">
        <v>43924</v>
      </c>
      <c r="E363" s="1" t="str">
        <f t="shared" si="22"/>
        <v>03-Apr</v>
      </c>
      <c r="F363" s="14">
        <v>0.71805555555555556</v>
      </c>
      <c r="G363" t="s">
        <v>11</v>
      </c>
      <c r="H363">
        <v>113</v>
      </c>
      <c r="I363" s="2">
        <v>213</v>
      </c>
      <c r="J363" s="3">
        <v>4.99</v>
      </c>
      <c r="K363" t="b">
        <v>0</v>
      </c>
      <c r="L363">
        <f>WEEKDAY(D363,11)</f>
        <v>5</v>
      </c>
      <c r="M363" t="str">
        <f t="shared" si="20"/>
        <v>Friday</v>
      </c>
      <c r="N363" t="str">
        <f t="shared" si="21"/>
        <v>Weekend</v>
      </c>
      <c r="O363" t="str">
        <f t="shared" si="23"/>
        <v>Order&gt;35</v>
      </c>
      <c r="P363" t="str">
        <f>VLOOKUP(F363,$T$11:$V$13,3,TRUE)</f>
        <v>03:00 PM - 06:00 PM</v>
      </c>
    </row>
    <row r="364" spans="1:16" x14ac:dyDescent="0.25">
      <c r="A364">
        <v>1</v>
      </c>
      <c r="B364">
        <v>1</v>
      </c>
      <c r="C364" t="s">
        <v>375</v>
      </c>
      <c r="D364" s="1">
        <v>43924</v>
      </c>
      <c r="E364" s="1" t="str">
        <f t="shared" si="22"/>
        <v>03-Apr</v>
      </c>
      <c r="F364" s="14">
        <v>0.71875</v>
      </c>
      <c r="G364" t="s">
        <v>11</v>
      </c>
      <c r="H364">
        <v>99</v>
      </c>
      <c r="I364" s="2">
        <v>55</v>
      </c>
      <c r="J364" s="3">
        <v>4.99</v>
      </c>
      <c r="K364" t="b">
        <v>0</v>
      </c>
      <c r="L364">
        <f>WEEKDAY(D364,11)</f>
        <v>5</v>
      </c>
      <c r="M364" t="str">
        <f t="shared" si="20"/>
        <v>Friday</v>
      </c>
      <c r="N364" t="str">
        <f t="shared" si="21"/>
        <v>Weekend</v>
      </c>
      <c r="O364" t="str">
        <f t="shared" si="23"/>
        <v>Order&gt;35</v>
      </c>
      <c r="P364" t="str">
        <f>VLOOKUP(F364,$T$11:$V$13,3,TRUE)</f>
        <v>03:00 PM - 06:00 PM</v>
      </c>
    </row>
    <row r="365" spans="1:16" x14ac:dyDescent="0.25">
      <c r="A365">
        <v>1</v>
      </c>
      <c r="B365">
        <v>1</v>
      </c>
      <c r="C365" t="s">
        <v>376</v>
      </c>
      <c r="D365" s="1">
        <v>43924</v>
      </c>
      <c r="E365" s="1" t="str">
        <f t="shared" si="22"/>
        <v>03-Apr</v>
      </c>
      <c r="F365" s="14">
        <v>0.71875</v>
      </c>
      <c r="G365" t="s">
        <v>11</v>
      </c>
      <c r="H365">
        <v>109</v>
      </c>
      <c r="I365" s="2">
        <v>176</v>
      </c>
      <c r="J365" s="3">
        <v>4.99</v>
      </c>
      <c r="K365" t="b">
        <v>0</v>
      </c>
      <c r="L365">
        <f>WEEKDAY(D365,11)</f>
        <v>5</v>
      </c>
      <c r="M365" t="str">
        <f t="shared" si="20"/>
        <v>Friday</v>
      </c>
      <c r="N365" t="str">
        <f t="shared" si="21"/>
        <v>Weekend</v>
      </c>
      <c r="O365" t="str">
        <f t="shared" si="23"/>
        <v>Order&gt;35</v>
      </c>
      <c r="P365" t="str">
        <f>VLOOKUP(F365,$T$11:$V$13,3,TRUE)</f>
        <v>03:00 PM - 06:00 PM</v>
      </c>
    </row>
    <row r="366" spans="1:16" x14ac:dyDescent="0.25">
      <c r="A366">
        <v>1</v>
      </c>
      <c r="B366">
        <v>1</v>
      </c>
      <c r="C366" t="s">
        <v>377</v>
      </c>
      <c r="D366" s="1">
        <v>43924</v>
      </c>
      <c r="E366" s="1" t="str">
        <f t="shared" si="22"/>
        <v>03-Apr</v>
      </c>
      <c r="F366" s="14">
        <v>0.71944444444444444</v>
      </c>
      <c r="G366" t="s">
        <v>31</v>
      </c>
      <c r="H366" t="s">
        <v>32</v>
      </c>
      <c r="I366" s="2">
        <v>47</v>
      </c>
      <c r="J366" s="3">
        <v>4.99</v>
      </c>
      <c r="K366" t="b">
        <v>0</v>
      </c>
      <c r="L366">
        <f>WEEKDAY(D366,11)</f>
        <v>5</v>
      </c>
      <c r="M366" t="str">
        <f t="shared" si="20"/>
        <v>Friday</v>
      </c>
      <c r="N366" t="str">
        <f t="shared" si="21"/>
        <v>Weekend</v>
      </c>
      <c r="O366" t="str">
        <f t="shared" si="23"/>
        <v>Order&gt;35</v>
      </c>
      <c r="P366" t="str">
        <f>VLOOKUP(F366,$T$11:$V$13,3,TRUE)</f>
        <v>03:00 PM - 06:00 PM</v>
      </c>
    </row>
    <row r="367" spans="1:16" x14ac:dyDescent="0.25">
      <c r="A367">
        <v>1</v>
      </c>
      <c r="B367">
        <v>1</v>
      </c>
      <c r="C367" t="s">
        <v>378</v>
      </c>
      <c r="D367" s="1">
        <v>43924</v>
      </c>
      <c r="E367" s="1" t="str">
        <f t="shared" si="22"/>
        <v>03-Apr</v>
      </c>
      <c r="F367" s="14">
        <v>0.71944444444444444</v>
      </c>
      <c r="G367" t="s">
        <v>11</v>
      </c>
      <c r="H367">
        <v>104</v>
      </c>
      <c r="I367" s="2">
        <v>57</v>
      </c>
      <c r="J367" s="3">
        <v>4.99</v>
      </c>
      <c r="K367" t="b">
        <v>0</v>
      </c>
      <c r="L367">
        <f>WEEKDAY(D367,11)</f>
        <v>5</v>
      </c>
      <c r="M367" t="str">
        <f t="shared" si="20"/>
        <v>Friday</v>
      </c>
      <c r="N367" t="str">
        <f t="shared" si="21"/>
        <v>Weekend</v>
      </c>
      <c r="O367" t="str">
        <f t="shared" si="23"/>
        <v>Order&gt;35</v>
      </c>
      <c r="P367" t="str">
        <f>VLOOKUP(F367,$T$11:$V$13,3,TRUE)</f>
        <v>03:00 PM - 06:00 PM</v>
      </c>
    </row>
    <row r="368" spans="1:16" x14ac:dyDescent="0.25">
      <c r="A368">
        <v>1</v>
      </c>
      <c r="B368">
        <v>1</v>
      </c>
      <c r="C368" t="s">
        <v>379</v>
      </c>
      <c r="D368" s="1">
        <v>43924</v>
      </c>
      <c r="E368" s="1" t="str">
        <f t="shared" si="22"/>
        <v>03-Apr</v>
      </c>
      <c r="F368" s="14">
        <v>0.72013888888888899</v>
      </c>
      <c r="G368" t="s">
        <v>31</v>
      </c>
      <c r="H368" t="s">
        <v>32</v>
      </c>
      <c r="I368" s="2">
        <v>33</v>
      </c>
      <c r="J368" s="3">
        <v>4.99</v>
      </c>
      <c r="K368" t="b">
        <v>0</v>
      </c>
      <c r="L368">
        <f>WEEKDAY(D368,11)</f>
        <v>5</v>
      </c>
      <c r="M368" t="str">
        <f t="shared" si="20"/>
        <v>Friday</v>
      </c>
      <c r="N368" t="str">
        <f t="shared" si="21"/>
        <v>Weekend</v>
      </c>
      <c r="O368" t="str">
        <f t="shared" si="23"/>
        <v>Order&lt;=35</v>
      </c>
      <c r="P368" t="str">
        <f>VLOOKUP(F368,$T$11:$V$13,3,TRUE)</f>
        <v>03:00 PM - 06:00 PM</v>
      </c>
    </row>
    <row r="369" spans="1:16" x14ac:dyDescent="0.25">
      <c r="A369">
        <v>1</v>
      </c>
      <c r="B369">
        <v>1</v>
      </c>
      <c r="C369" t="s">
        <v>380</v>
      </c>
      <c r="D369" s="1">
        <v>43924</v>
      </c>
      <c r="E369" s="1" t="str">
        <f t="shared" si="22"/>
        <v>03-Apr</v>
      </c>
      <c r="F369" s="14">
        <v>0.72013888888888899</v>
      </c>
      <c r="G369" t="s">
        <v>31</v>
      </c>
      <c r="H369" t="s">
        <v>32</v>
      </c>
      <c r="I369" s="2">
        <v>35</v>
      </c>
      <c r="J369" s="3">
        <v>4.99</v>
      </c>
      <c r="K369" t="b">
        <v>0</v>
      </c>
      <c r="L369">
        <f>WEEKDAY(D369,11)</f>
        <v>5</v>
      </c>
      <c r="M369" t="str">
        <f t="shared" si="20"/>
        <v>Friday</v>
      </c>
      <c r="N369" t="str">
        <f t="shared" si="21"/>
        <v>Weekend</v>
      </c>
      <c r="O369" t="str">
        <f t="shared" si="23"/>
        <v>Order&lt;=35</v>
      </c>
      <c r="P369" t="str">
        <f>VLOOKUP(F369,$T$11:$V$13,3,TRUE)</f>
        <v>03:00 PM - 06:00 PM</v>
      </c>
    </row>
    <row r="370" spans="1:16" x14ac:dyDescent="0.25">
      <c r="A370">
        <v>1</v>
      </c>
      <c r="B370">
        <v>1</v>
      </c>
      <c r="C370" t="s">
        <v>381</v>
      </c>
      <c r="D370" s="1">
        <v>43924</v>
      </c>
      <c r="E370" s="1" t="str">
        <f t="shared" si="22"/>
        <v>03-Apr</v>
      </c>
      <c r="F370" s="14">
        <v>0.72083333333333333</v>
      </c>
      <c r="G370" t="s">
        <v>11</v>
      </c>
      <c r="H370">
        <v>103</v>
      </c>
      <c r="I370" s="2">
        <v>55</v>
      </c>
      <c r="J370" s="3">
        <v>4.99</v>
      </c>
      <c r="K370" t="b">
        <v>0</v>
      </c>
      <c r="L370">
        <f>WEEKDAY(D370,11)</f>
        <v>5</v>
      </c>
      <c r="M370" t="str">
        <f t="shared" si="20"/>
        <v>Friday</v>
      </c>
      <c r="N370" t="str">
        <f t="shared" si="21"/>
        <v>Weekend</v>
      </c>
      <c r="O370" t="str">
        <f t="shared" si="23"/>
        <v>Order&gt;35</v>
      </c>
      <c r="P370" t="str">
        <f>VLOOKUP(F370,$T$11:$V$13,3,TRUE)</f>
        <v>03:00 PM - 06:00 PM</v>
      </c>
    </row>
    <row r="371" spans="1:16" x14ac:dyDescent="0.25">
      <c r="A371">
        <v>1</v>
      </c>
      <c r="B371">
        <v>1</v>
      </c>
      <c r="C371" t="s">
        <v>382</v>
      </c>
      <c r="D371" s="1">
        <v>43924</v>
      </c>
      <c r="E371" s="1" t="str">
        <f t="shared" si="22"/>
        <v>03-Apr</v>
      </c>
      <c r="F371" s="14">
        <v>0.72083333333333333</v>
      </c>
      <c r="G371" t="s">
        <v>11</v>
      </c>
      <c r="H371">
        <v>99</v>
      </c>
      <c r="I371" s="2">
        <v>79</v>
      </c>
      <c r="J371" s="3">
        <v>4.99</v>
      </c>
      <c r="K371" t="b">
        <v>1</v>
      </c>
      <c r="L371">
        <f>WEEKDAY(D371,11)</f>
        <v>5</v>
      </c>
      <c r="M371" t="str">
        <f t="shared" si="20"/>
        <v>Friday</v>
      </c>
      <c r="N371" t="str">
        <f t="shared" si="21"/>
        <v>Weekend</v>
      </c>
      <c r="O371" t="str">
        <f t="shared" si="23"/>
        <v>Order&gt;35</v>
      </c>
      <c r="P371" t="str">
        <f>VLOOKUP(F371,$T$11:$V$13,3,TRUE)</f>
        <v>03:00 PM - 06:00 PM</v>
      </c>
    </row>
    <row r="372" spans="1:16" x14ac:dyDescent="0.25">
      <c r="A372">
        <v>1</v>
      </c>
      <c r="B372">
        <v>1</v>
      </c>
      <c r="C372" t="s">
        <v>383</v>
      </c>
      <c r="D372" s="1">
        <v>43924</v>
      </c>
      <c r="E372" s="1" t="str">
        <f t="shared" si="22"/>
        <v>03-Apr</v>
      </c>
      <c r="F372" s="14">
        <v>0.72291666666666676</v>
      </c>
      <c r="G372" t="s">
        <v>31</v>
      </c>
      <c r="H372" t="s">
        <v>32</v>
      </c>
      <c r="I372" s="2">
        <v>32</v>
      </c>
      <c r="J372" s="3">
        <v>4.99</v>
      </c>
      <c r="K372" t="b">
        <v>0</v>
      </c>
      <c r="L372">
        <f>WEEKDAY(D372,11)</f>
        <v>5</v>
      </c>
      <c r="M372" t="str">
        <f t="shared" si="20"/>
        <v>Friday</v>
      </c>
      <c r="N372" t="str">
        <f t="shared" si="21"/>
        <v>Weekend</v>
      </c>
      <c r="O372" t="str">
        <f t="shared" si="23"/>
        <v>Order&lt;=35</v>
      </c>
      <c r="P372" t="str">
        <f>VLOOKUP(F372,$T$11:$V$13,3,TRUE)</f>
        <v>03:00 PM - 06:00 PM</v>
      </c>
    </row>
    <row r="373" spans="1:16" x14ac:dyDescent="0.25">
      <c r="A373">
        <v>1</v>
      </c>
      <c r="B373">
        <v>1</v>
      </c>
      <c r="C373" t="s">
        <v>384</v>
      </c>
      <c r="D373" s="1">
        <v>43924</v>
      </c>
      <c r="E373" s="1" t="str">
        <f t="shared" si="22"/>
        <v>03-Apr</v>
      </c>
      <c r="F373" s="14">
        <v>0.72291666666666676</v>
      </c>
      <c r="G373" t="s">
        <v>31</v>
      </c>
      <c r="H373" t="s">
        <v>32</v>
      </c>
      <c r="I373" s="2">
        <v>41</v>
      </c>
      <c r="J373" s="3">
        <v>4.99</v>
      </c>
      <c r="K373" t="b">
        <v>0</v>
      </c>
      <c r="L373">
        <f>WEEKDAY(D373,11)</f>
        <v>5</v>
      </c>
      <c r="M373" t="str">
        <f t="shared" si="20"/>
        <v>Friday</v>
      </c>
      <c r="N373" t="str">
        <f t="shared" si="21"/>
        <v>Weekend</v>
      </c>
      <c r="O373" t="str">
        <f t="shared" si="23"/>
        <v>Order&gt;35</v>
      </c>
      <c r="P373" t="str">
        <f>VLOOKUP(F373,$T$11:$V$13,3,TRUE)</f>
        <v>03:00 PM - 06:00 PM</v>
      </c>
    </row>
    <row r="374" spans="1:16" x14ac:dyDescent="0.25">
      <c r="A374">
        <v>1</v>
      </c>
      <c r="B374">
        <v>1</v>
      </c>
      <c r="C374" t="s">
        <v>385</v>
      </c>
      <c r="D374" s="1">
        <v>43924</v>
      </c>
      <c r="E374" s="1" t="str">
        <f t="shared" si="22"/>
        <v>03-Apr</v>
      </c>
      <c r="F374" s="14">
        <v>0.72430555555555554</v>
      </c>
      <c r="G374" t="s">
        <v>31</v>
      </c>
      <c r="H374" t="s">
        <v>32</v>
      </c>
      <c r="I374" s="2">
        <v>23</v>
      </c>
      <c r="J374" s="3">
        <v>4.99</v>
      </c>
      <c r="K374" t="b">
        <v>0</v>
      </c>
      <c r="L374">
        <f>WEEKDAY(D374,11)</f>
        <v>5</v>
      </c>
      <c r="M374" t="str">
        <f t="shared" si="20"/>
        <v>Friday</v>
      </c>
      <c r="N374" t="str">
        <f t="shared" si="21"/>
        <v>Weekend</v>
      </c>
      <c r="O374" t="str">
        <f t="shared" si="23"/>
        <v>Order&lt;=35</v>
      </c>
      <c r="P374" t="str">
        <f>VLOOKUP(F374,$T$11:$V$13,3,TRUE)</f>
        <v>03:00 PM - 06:00 PM</v>
      </c>
    </row>
    <row r="375" spans="1:16" x14ac:dyDescent="0.25">
      <c r="A375">
        <v>1</v>
      </c>
      <c r="B375">
        <v>1</v>
      </c>
      <c r="C375" t="s">
        <v>386</v>
      </c>
      <c r="D375" s="1">
        <v>43924</v>
      </c>
      <c r="E375" s="1" t="str">
        <f t="shared" si="22"/>
        <v>03-Apr</v>
      </c>
      <c r="F375" s="14">
        <v>0.72430555555555554</v>
      </c>
      <c r="G375" t="s">
        <v>11</v>
      </c>
      <c r="H375">
        <v>119</v>
      </c>
      <c r="I375" s="2">
        <v>50</v>
      </c>
      <c r="J375" s="3">
        <v>4.99</v>
      </c>
      <c r="K375" t="b">
        <v>0</v>
      </c>
      <c r="L375">
        <f>WEEKDAY(D375,11)</f>
        <v>5</v>
      </c>
      <c r="M375" t="str">
        <f t="shared" si="20"/>
        <v>Friday</v>
      </c>
      <c r="N375" t="str">
        <f t="shared" si="21"/>
        <v>Weekend</v>
      </c>
      <c r="O375" t="str">
        <f t="shared" si="23"/>
        <v>Order&gt;35</v>
      </c>
      <c r="P375" t="str">
        <f>VLOOKUP(F375,$T$11:$V$13,3,TRUE)</f>
        <v>03:00 PM - 06:00 PM</v>
      </c>
    </row>
    <row r="376" spans="1:16" x14ac:dyDescent="0.25">
      <c r="A376">
        <v>1</v>
      </c>
      <c r="B376">
        <v>1</v>
      </c>
      <c r="C376" t="s">
        <v>387</v>
      </c>
      <c r="D376" s="1">
        <v>43924</v>
      </c>
      <c r="E376" s="1" t="str">
        <f t="shared" si="22"/>
        <v>03-Apr</v>
      </c>
      <c r="F376" s="14">
        <v>0.72430555555555554</v>
      </c>
      <c r="G376" t="s">
        <v>11</v>
      </c>
      <c r="H376">
        <v>88</v>
      </c>
      <c r="I376" s="2">
        <v>57</v>
      </c>
      <c r="J376" s="3">
        <v>4.99</v>
      </c>
      <c r="K376" t="b">
        <v>0</v>
      </c>
      <c r="L376">
        <f>WEEKDAY(D376,11)</f>
        <v>5</v>
      </c>
      <c r="M376" t="str">
        <f t="shared" si="20"/>
        <v>Friday</v>
      </c>
      <c r="N376" t="str">
        <f t="shared" si="21"/>
        <v>Weekend</v>
      </c>
      <c r="O376" t="str">
        <f t="shared" si="23"/>
        <v>Order&gt;35</v>
      </c>
      <c r="P376" t="str">
        <f>VLOOKUP(F376,$T$11:$V$13,3,TRUE)</f>
        <v>03:00 PM - 06:00 PM</v>
      </c>
    </row>
    <row r="377" spans="1:16" x14ac:dyDescent="0.25">
      <c r="A377">
        <v>1</v>
      </c>
      <c r="B377">
        <v>1</v>
      </c>
      <c r="C377" t="s">
        <v>388</v>
      </c>
      <c r="D377" s="1">
        <v>43924</v>
      </c>
      <c r="E377" s="1" t="str">
        <f t="shared" si="22"/>
        <v>03-Apr</v>
      </c>
      <c r="F377" s="14">
        <v>0.72569444444444453</v>
      </c>
      <c r="G377" t="s">
        <v>11</v>
      </c>
      <c r="H377">
        <v>107</v>
      </c>
      <c r="I377" s="2">
        <v>49</v>
      </c>
      <c r="J377" s="3">
        <v>4.99</v>
      </c>
      <c r="K377" t="b">
        <v>0</v>
      </c>
      <c r="L377">
        <f>WEEKDAY(D377,11)</f>
        <v>5</v>
      </c>
      <c r="M377" t="str">
        <f t="shared" si="20"/>
        <v>Friday</v>
      </c>
      <c r="N377" t="str">
        <f t="shared" si="21"/>
        <v>Weekend</v>
      </c>
      <c r="O377" t="str">
        <f t="shared" si="23"/>
        <v>Order&gt;35</v>
      </c>
      <c r="P377" t="str">
        <f>VLOOKUP(F377,$T$11:$V$13,3,TRUE)</f>
        <v>03:00 PM - 06:00 PM</v>
      </c>
    </row>
    <row r="378" spans="1:16" x14ac:dyDescent="0.25">
      <c r="A378">
        <v>1</v>
      </c>
      <c r="B378">
        <v>1</v>
      </c>
      <c r="C378" t="s">
        <v>389</v>
      </c>
      <c r="D378" s="1">
        <v>43924</v>
      </c>
      <c r="E378" s="1" t="str">
        <f t="shared" si="22"/>
        <v>03-Apr</v>
      </c>
      <c r="F378" s="14">
        <v>0.7270833333333333</v>
      </c>
      <c r="G378" t="s">
        <v>11</v>
      </c>
      <c r="H378">
        <v>68</v>
      </c>
      <c r="I378" s="2">
        <v>133</v>
      </c>
      <c r="J378" s="3">
        <v>4.99</v>
      </c>
      <c r="K378" t="b">
        <v>0</v>
      </c>
      <c r="L378">
        <f>WEEKDAY(D378,11)</f>
        <v>5</v>
      </c>
      <c r="M378" t="str">
        <f t="shared" si="20"/>
        <v>Friday</v>
      </c>
      <c r="N378" t="str">
        <f t="shared" si="21"/>
        <v>Weekend</v>
      </c>
      <c r="O378" t="str">
        <f t="shared" si="23"/>
        <v>Order&gt;35</v>
      </c>
      <c r="P378" t="str">
        <f>VLOOKUP(F378,$T$11:$V$13,3,TRUE)</f>
        <v>03:00 PM - 06:00 PM</v>
      </c>
    </row>
    <row r="379" spans="1:16" x14ac:dyDescent="0.25">
      <c r="A379">
        <v>1</v>
      </c>
      <c r="B379">
        <v>1</v>
      </c>
      <c r="C379" t="s">
        <v>390</v>
      </c>
      <c r="D379" s="1">
        <v>43924</v>
      </c>
      <c r="E379" s="1" t="str">
        <f t="shared" si="22"/>
        <v>03-Apr</v>
      </c>
      <c r="F379" s="14">
        <v>0.72777777777777775</v>
      </c>
      <c r="G379" t="s">
        <v>11</v>
      </c>
      <c r="H379">
        <v>100</v>
      </c>
      <c r="I379" s="2">
        <v>49</v>
      </c>
      <c r="J379" s="3">
        <v>4.99</v>
      </c>
      <c r="K379" t="b">
        <v>0</v>
      </c>
      <c r="L379">
        <f>WEEKDAY(D379,11)</f>
        <v>5</v>
      </c>
      <c r="M379" t="str">
        <f t="shared" si="20"/>
        <v>Friday</v>
      </c>
      <c r="N379" t="str">
        <f t="shared" si="21"/>
        <v>Weekend</v>
      </c>
      <c r="O379" t="str">
        <f t="shared" si="23"/>
        <v>Order&gt;35</v>
      </c>
      <c r="P379" t="str">
        <f>VLOOKUP(F379,$T$11:$V$13,3,TRUE)</f>
        <v>03:00 PM - 06:00 PM</v>
      </c>
    </row>
    <row r="380" spans="1:16" x14ac:dyDescent="0.25">
      <c r="A380">
        <v>1</v>
      </c>
      <c r="B380">
        <v>1</v>
      </c>
      <c r="C380" t="s">
        <v>391</v>
      </c>
      <c r="D380" s="1">
        <v>43924</v>
      </c>
      <c r="E380" s="1" t="str">
        <f t="shared" si="22"/>
        <v>03-Apr</v>
      </c>
      <c r="F380" s="14">
        <v>0.72777777777777775</v>
      </c>
      <c r="G380" t="s">
        <v>11</v>
      </c>
      <c r="H380">
        <v>85</v>
      </c>
      <c r="I380" s="2">
        <v>121</v>
      </c>
      <c r="J380" s="3">
        <v>4.99</v>
      </c>
      <c r="K380" t="b">
        <v>0</v>
      </c>
      <c r="L380">
        <f>WEEKDAY(D380,11)</f>
        <v>5</v>
      </c>
      <c r="M380" t="str">
        <f t="shared" si="20"/>
        <v>Friday</v>
      </c>
      <c r="N380" t="str">
        <f t="shared" si="21"/>
        <v>Weekend</v>
      </c>
      <c r="O380" t="str">
        <f t="shared" si="23"/>
        <v>Order&gt;35</v>
      </c>
      <c r="P380" t="str">
        <f>VLOOKUP(F380,$T$11:$V$13,3,TRUE)</f>
        <v>03:00 PM - 06:00 PM</v>
      </c>
    </row>
    <row r="381" spans="1:16" x14ac:dyDescent="0.25">
      <c r="A381">
        <v>1</v>
      </c>
      <c r="B381">
        <v>1</v>
      </c>
      <c r="C381" t="s">
        <v>392</v>
      </c>
      <c r="D381" s="1">
        <v>43924</v>
      </c>
      <c r="E381" s="1" t="str">
        <f t="shared" si="22"/>
        <v>03-Apr</v>
      </c>
      <c r="F381" s="14">
        <v>0.7284722222222223</v>
      </c>
      <c r="G381" t="s">
        <v>31</v>
      </c>
      <c r="H381" t="s">
        <v>32</v>
      </c>
      <c r="I381" s="2">
        <v>38</v>
      </c>
      <c r="J381" s="3">
        <v>4.99</v>
      </c>
      <c r="K381" t="b">
        <v>0</v>
      </c>
      <c r="L381">
        <f>WEEKDAY(D381,11)</f>
        <v>5</v>
      </c>
      <c r="M381" t="str">
        <f t="shared" si="20"/>
        <v>Friday</v>
      </c>
      <c r="N381" t="str">
        <f t="shared" si="21"/>
        <v>Weekend</v>
      </c>
      <c r="O381" t="str">
        <f t="shared" si="23"/>
        <v>Order&gt;35</v>
      </c>
      <c r="P381" t="str">
        <f>VLOOKUP(F381,$T$11:$V$13,3,TRUE)</f>
        <v>03:00 PM - 06:00 PM</v>
      </c>
    </row>
    <row r="382" spans="1:16" x14ac:dyDescent="0.25">
      <c r="A382">
        <v>1</v>
      </c>
      <c r="B382">
        <v>1</v>
      </c>
      <c r="C382" t="s">
        <v>393</v>
      </c>
      <c r="D382" s="1">
        <v>43924</v>
      </c>
      <c r="E382" s="1" t="str">
        <f t="shared" si="22"/>
        <v>03-Apr</v>
      </c>
      <c r="F382" s="14">
        <v>0.7284722222222223</v>
      </c>
      <c r="G382" t="s">
        <v>11</v>
      </c>
      <c r="H382">
        <v>77</v>
      </c>
      <c r="I382" s="2">
        <v>53</v>
      </c>
      <c r="J382" s="3">
        <v>4.99</v>
      </c>
      <c r="K382" t="b">
        <v>0</v>
      </c>
      <c r="L382">
        <f>WEEKDAY(D382,11)</f>
        <v>5</v>
      </c>
      <c r="M382" t="str">
        <f t="shared" si="20"/>
        <v>Friday</v>
      </c>
      <c r="N382" t="str">
        <f t="shared" si="21"/>
        <v>Weekend</v>
      </c>
      <c r="O382" t="str">
        <f t="shared" si="23"/>
        <v>Order&gt;35</v>
      </c>
      <c r="P382" t="str">
        <f>VLOOKUP(F382,$T$11:$V$13,3,TRUE)</f>
        <v>03:00 PM - 06:00 PM</v>
      </c>
    </row>
    <row r="383" spans="1:16" x14ac:dyDescent="0.25">
      <c r="A383">
        <v>1</v>
      </c>
      <c r="B383">
        <v>1</v>
      </c>
      <c r="C383" t="s">
        <v>394</v>
      </c>
      <c r="D383" s="1">
        <v>43924</v>
      </c>
      <c r="E383" s="1" t="str">
        <f t="shared" si="22"/>
        <v>03-Apr</v>
      </c>
      <c r="F383" s="14">
        <v>0.72916666666666663</v>
      </c>
      <c r="G383" t="s">
        <v>31</v>
      </c>
      <c r="H383" t="s">
        <v>32</v>
      </c>
      <c r="I383" s="2">
        <v>23</v>
      </c>
      <c r="J383" s="3">
        <v>4.99</v>
      </c>
      <c r="K383" t="b">
        <v>0</v>
      </c>
      <c r="L383">
        <f>WEEKDAY(D383,11)</f>
        <v>5</v>
      </c>
      <c r="M383" t="str">
        <f t="shared" si="20"/>
        <v>Friday</v>
      </c>
      <c r="N383" t="str">
        <f t="shared" si="21"/>
        <v>Weekend</v>
      </c>
      <c r="O383" t="str">
        <f t="shared" si="23"/>
        <v>Order&lt;=35</v>
      </c>
      <c r="P383" t="str">
        <f>VLOOKUP(F383,$T$11:$V$13,3,TRUE)</f>
        <v>03:00 PM - 06:00 PM</v>
      </c>
    </row>
    <row r="384" spans="1:16" x14ac:dyDescent="0.25">
      <c r="A384">
        <v>1</v>
      </c>
      <c r="B384">
        <v>1</v>
      </c>
      <c r="C384" t="s">
        <v>395</v>
      </c>
      <c r="D384" s="1">
        <v>43924</v>
      </c>
      <c r="E384" s="1" t="str">
        <f t="shared" si="22"/>
        <v>03-Apr</v>
      </c>
      <c r="F384" s="14">
        <v>0.73125000000000007</v>
      </c>
      <c r="G384" t="s">
        <v>31</v>
      </c>
      <c r="H384" t="s">
        <v>32</v>
      </c>
      <c r="I384" s="2">
        <v>37</v>
      </c>
      <c r="J384" s="3">
        <v>4.99</v>
      </c>
      <c r="K384" t="b">
        <v>0</v>
      </c>
      <c r="L384">
        <f>WEEKDAY(D384,11)</f>
        <v>5</v>
      </c>
      <c r="M384" t="str">
        <f t="shared" si="20"/>
        <v>Friday</v>
      </c>
      <c r="N384" t="str">
        <f t="shared" si="21"/>
        <v>Weekend</v>
      </c>
      <c r="O384" t="str">
        <f t="shared" si="23"/>
        <v>Order&gt;35</v>
      </c>
      <c r="P384" t="str">
        <f>VLOOKUP(F384,$T$11:$V$13,3,TRUE)</f>
        <v>03:00 PM - 06:00 PM</v>
      </c>
    </row>
    <row r="385" spans="1:16" x14ac:dyDescent="0.25">
      <c r="A385">
        <v>1</v>
      </c>
      <c r="B385">
        <v>1</v>
      </c>
      <c r="C385" t="s">
        <v>396</v>
      </c>
      <c r="D385" s="1">
        <v>43924</v>
      </c>
      <c r="E385" s="1" t="str">
        <f t="shared" si="22"/>
        <v>03-Apr</v>
      </c>
      <c r="F385" s="14">
        <v>0.73125000000000007</v>
      </c>
      <c r="G385" t="s">
        <v>11</v>
      </c>
      <c r="H385">
        <v>107</v>
      </c>
      <c r="I385" s="2">
        <v>73</v>
      </c>
      <c r="J385" s="3">
        <v>4.99</v>
      </c>
      <c r="K385" t="b">
        <v>0</v>
      </c>
      <c r="L385">
        <f>WEEKDAY(D385,11)</f>
        <v>5</v>
      </c>
      <c r="M385" t="str">
        <f t="shared" si="20"/>
        <v>Friday</v>
      </c>
      <c r="N385" t="str">
        <f t="shared" si="21"/>
        <v>Weekend</v>
      </c>
      <c r="O385" t="str">
        <f t="shared" si="23"/>
        <v>Order&gt;35</v>
      </c>
      <c r="P385" t="str">
        <f>VLOOKUP(F385,$T$11:$V$13,3,TRUE)</f>
        <v>03:00 PM - 06:00 PM</v>
      </c>
    </row>
    <row r="386" spans="1:16" x14ac:dyDescent="0.25">
      <c r="A386">
        <v>1</v>
      </c>
      <c r="B386">
        <v>1</v>
      </c>
      <c r="C386" t="s">
        <v>397</v>
      </c>
      <c r="D386" s="1">
        <v>43924</v>
      </c>
      <c r="E386" s="1" t="str">
        <f t="shared" si="22"/>
        <v>03-Apr</v>
      </c>
      <c r="F386" s="14">
        <v>0.73125000000000007</v>
      </c>
      <c r="G386" t="s">
        <v>11</v>
      </c>
      <c r="H386">
        <v>87</v>
      </c>
      <c r="I386" s="2">
        <v>96</v>
      </c>
      <c r="J386" s="3">
        <v>4.99</v>
      </c>
      <c r="K386" t="b">
        <v>0</v>
      </c>
      <c r="L386">
        <f>WEEKDAY(D386,11)</f>
        <v>5</v>
      </c>
      <c r="M386" t="str">
        <f t="shared" ref="M386:M449" si="24">VLOOKUP(L386,$S$2:$T$8,2,FALSE)</f>
        <v>Friday</v>
      </c>
      <c r="N386" t="str">
        <f t="shared" ref="N386:N449" si="25">VLOOKUP(L386,$S$2:$U$8,3,FALSE)</f>
        <v>Weekend</v>
      </c>
      <c r="O386" t="str">
        <f t="shared" si="23"/>
        <v>Order&gt;35</v>
      </c>
      <c r="P386" t="str">
        <f>VLOOKUP(F386,$T$11:$V$13,3,TRUE)</f>
        <v>03:00 PM - 06:00 PM</v>
      </c>
    </row>
    <row r="387" spans="1:16" x14ac:dyDescent="0.25">
      <c r="A387">
        <v>1</v>
      </c>
      <c r="B387">
        <v>1</v>
      </c>
      <c r="C387" t="s">
        <v>398</v>
      </c>
      <c r="D387" s="1">
        <v>43924</v>
      </c>
      <c r="E387" s="1" t="str">
        <f t="shared" ref="E387:E450" si="26">TEXT(D387,"dd-mmm")</f>
        <v>03-Apr</v>
      </c>
      <c r="F387" s="14">
        <v>0.73333333333333339</v>
      </c>
      <c r="G387" t="s">
        <v>31</v>
      </c>
      <c r="H387" t="s">
        <v>32</v>
      </c>
      <c r="I387" s="2">
        <v>40</v>
      </c>
      <c r="J387" s="3">
        <v>4.99</v>
      </c>
      <c r="K387" t="b">
        <v>0</v>
      </c>
      <c r="L387">
        <f>WEEKDAY(D387,11)</f>
        <v>5</v>
      </c>
      <c r="M387" t="str">
        <f t="shared" si="24"/>
        <v>Friday</v>
      </c>
      <c r="N387" t="str">
        <f t="shared" si="25"/>
        <v>Weekend</v>
      </c>
      <c r="O387" t="str">
        <f t="shared" ref="O387:O450" si="27">IF(I387&gt;35,"Order&gt;35","Order&lt;=35")</f>
        <v>Order&gt;35</v>
      </c>
      <c r="P387" t="str">
        <f>VLOOKUP(F387,$T$11:$V$13,3,TRUE)</f>
        <v>03:00 PM - 06:00 PM</v>
      </c>
    </row>
    <row r="388" spans="1:16" x14ac:dyDescent="0.25">
      <c r="A388">
        <v>1</v>
      </c>
      <c r="B388">
        <v>1</v>
      </c>
      <c r="C388" t="s">
        <v>399</v>
      </c>
      <c r="D388" s="1">
        <v>43924</v>
      </c>
      <c r="E388" s="1" t="str">
        <f t="shared" si="26"/>
        <v>03-Apr</v>
      </c>
      <c r="F388" s="14">
        <v>0.73333333333333339</v>
      </c>
      <c r="G388" t="s">
        <v>11</v>
      </c>
      <c r="H388">
        <v>112</v>
      </c>
      <c r="I388" s="2">
        <v>98</v>
      </c>
      <c r="J388" s="3">
        <v>4.99</v>
      </c>
      <c r="K388" t="b">
        <v>0</v>
      </c>
      <c r="L388">
        <f>WEEKDAY(D388,11)</f>
        <v>5</v>
      </c>
      <c r="M388" t="str">
        <f t="shared" si="24"/>
        <v>Friday</v>
      </c>
      <c r="N388" t="str">
        <f t="shared" si="25"/>
        <v>Weekend</v>
      </c>
      <c r="O388" t="str">
        <f t="shared" si="27"/>
        <v>Order&gt;35</v>
      </c>
      <c r="P388" t="str">
        <f>VLOOKUP(F388,$T$11:$V$13,3,TRUE)</f>
        <v>03:00 PM - 06:00 PM</v>
      </c>
    </row>
    <row r="389" spans="1:16" x14ac:dyDescent="0.25">
      <c r="A389">
        <v>1</v>
      </c>
      <c r="B389">
        <v>1</v>
      </c>
      <c r="C389" t="s">
        <v>400</v>
      </c>
      <c r="D389" s="1">
        <v>43924</v>
      </c>
      <c r="E389" s="1" t="str">
        <f t="shared" si="26"/>
        <v>03-Apr</v>
      </c>
      <c r="F389" s="14">
        <v>0.73402777777777783</v>
      </c>
      <c r="G389" t="s">
        <v>31</v>
      </c>
      <c r="H389" t="s">
        <v>32</v>
      </c>
      <c r="I389" s="2">
        <v>25</v>
      </c>
      <c r="J389" s="3">
        <v>4.99</v>
      </c>
      <c r="K389" t="b">
        <v>0</v>
      </c>
      <c r="L389">
        <f>WEEKDAY(D389,11)</f>
        <v>5</v>
      </c>
      <c r="M389" t="str">
        <f t="shared" si="24"/>
        <v>Friday</v>
      </c>
      <c r="N389" t="str">
        <f t="shared" si="25"/>
        <v>Weekend</v>
      </c>
      <c r="O389" t="str">
        <f t="shared" si="27"/>
        <v>Order&lt;=35</v>
      </c>
      <c r="P389" t="str">
        <f>VLOOKUP(F389,$T$11:$V$13,3,TRUE)</f>
        <v>03:00 PM - 06:00 PM</v>
      </c>
    </row>
    <row r="390" spans="1:16" x14ac:dyDescent="0.25">
      <c r="A390">
        <v>1</v>
      </c>
      <c r="B390">
        <v>1</v>
      </c>
      <c r="C390" t="s">
        <v>401</v>
      </c>
      <c r="D390" s="1">
        <v>43924</v>
      </c>
      <c r="E390" s="1" t="str">
        <f t="shared" si="26"/>
        <v>03-Apr</v>
      </c>
      <c r="F390" s="14">
        <v>0.73402777777777783</v>
      </c>
      <c r="G390" t="s">
        <v>11</v>
      </c>
      <c r="H390">
        <v>91</v>
      </c>
      <c r="I390" s="2">
        <v>81</v>
      </c>
      <c r="J390" s="3">
        <v>4.99</v>
      </c>
      <c r="K390" t="b">
        <v>0</v>
      </c>
      <c r="L390">
        <f>WEEKDAY(D390,11)</f>
        <v>5</v>
      </c>
      <c r="M390" t="str">
        <f t="shared" si="24"/>
        <v>Friday</v>
      </c>
      <c r="N390" t="str">
        <f t="shared" si="25"/>
        <v>Weekend</v>
      </c>
      <c r="O390" t="str">
        <f t="shared" si="27"/>
        <v>Order&gt;35</v>
      </c>
      <c r="P390" t="str">
        <f>VLOOKUP(F390,$T$11:$V$13,3,TRUE)</f>
        <v>03:00 PM - 06:00 PM</v>
      </c>
    </row>
    <row r="391" spans="1:16" x14ac:dyDescent="0.25">
      <c r="A391">
        <v>1</v>
      </c>
      <c r="B391">
        <v>1</v>
      </c>
      <c r="C391" t="s">
        <v>402</v>
      </c>
      <c r="D391" s="1">
        <v>43924</v>
      </c>
      <c r="E391" s="1" t="str">
        <f t="shared" si="26"/>
        <v>03-Apr</v>
      </c>
      <c r="F391" s="14">
        <v>0.73541666666666661</v>
      </c>
      <c r="G391" t="s">
        <v>11</v>
      </c>
      <c r="H391">
        <v>89</v>
      </c>
      <c r="I391" s="2">
        <v>57</v>
      </c>
      <c r="J391" s="3">
        <v>4.99</v>
      </c>
      <c r="K391" t="b">
        <v>0</v>
      </c>
      <c r="L391">
        <f>WEEKDAY(D391,11)</f>
        <v>5</v>
      </c>
      <c r="M391" t="str">
        <f t="shared" si="24"/>
        <v>Friday</v>
      </c>
      <c r="N391" t="str">
        <f t="shared" si="25"/>
        <v>Weekend</v>
      </c>
      <c r="O391" t="str">
        <f t="shared" si="27"/>
        <v>Order&gt;35</v>
      </c>
      <c r="P391" t="str">
        <f>VLOOKUP(F391,$T$11:$V$13,3,TRUE)</f>
        <v>03:00 PM - 06:00 PM</v>
      </c>
    </row>
    <row r="392" spans="1:16" x14ac:dyDescent="0.25">
      <c r="A392">
        <v>1</v>
      </c>
      <c r="B392">
        <v>1</v>
      </c>
      <c r="C392" t="s">
        <v>403</v>
      </c>
      <c r="D392" s="1">
        <v>43924</v>
      </c>
      <c r="E392" s="1" t="str">
        <f t="shared" si="26"/>
        <v>03-Apr</v>
      </c>
      <c r="F392" s="14">
        <v>0.73541666666666661</v>
      </c>
      <c r="G392" t="s">
        <v>11</v>
      </c>
      <c r="H392">
        <v>101</v>
      </c>
      <c r="I392" s="2">
        <v>62</v>
      </c>
      <c r="J392" s="3">
        <v>4.99</v>
      </c>
      <c r="K392" t="b">
        <v>0</v>
      </c>
      <c r="L392">
        <f>WEEKDAY(D392,11)</f>
        <v>5</v>
      </c>
      <c r="M392" t="str">
        <f t="shared" si="24"/>
        <v>Friday</v>
      </c>
      <c r="N392" t="str">
        <f t="shared" si="25"/>
        <v>Weekend</v>
      </c>
      <c r="O392" t="str">
        <f t="shared" si="27"/>
        <v>Order&gt;35</v>
      </c>
      <c r="P392" t="str">
        <f>VLOOKUP(F392,$T$11:$V$13,3,TRUE)</f>
        <v>03:00 PM - 06:00 PM</v>
      </c>
    </row>
    <row r="393" spans="1:16" x14ac:dyDescent="0.25">
      <c r="A393">
        <v>1</v>
      </c>
      <c r="B393">
        <v>1</v>
      </c>
      <c r="C393" t="s">
        <v>404</v>
      </c>
      <c r="D393" s="1">
        <v>43924</v>
      </c>
      <c r="E393" s="1" t="str">
        <f t="shared" si="26"/>
        <v>03-Apr</v>
      </c>
      <c r="F393" s="14">
        <v>0.7368055555555556</v>
      </c>
      <c r="G393" t="s">
        <v>11</v>
      </c>
      <c r="H393">
        <v>103</v>
      </c>
      <c r="I393" s="2">
        <v>88</v>
      </c>
      <c r="J393" s="3">
        <v>4.99</v>
      </c>
      <c r="K393" t="b">
        <v>1</v>
      </c>
      <c r="L393">
        <f>WEEKDAY(D393,11)</f>
        <v>5</v>
      </c>
      <c r="M393" t="str">
        <f t="shared" si="24"/>
        <v>Friday</v>
      </c>
      <c r="N393" t="str">
        <f t="shared" si="25"/>
        <v>Weekend</v>
      </c>
      <c r="O393" t="str">
        <f t="shared" si="27"/>
        <v>Order&gt;35</v>
      </c>
      <c r="P393" t="str">
        <f>VLOOKUP(F393,$T$11:$V$13,3,TRUE)</f>
        <v>03:00 PM - 06:00 PM</v>
      </c>
    </row>
    <row r="394" spans="1:16" x14ac:dyDescent="0.25">
      <c r="A394">
        <v>1</v>
      </c>
      <c r="B394">
        <v>1</v>
      </c>
      <c r="C394" t="s">
        <v>405</v>
      </c>
      <c r="D394" s="1">
        <v>43924</v>
      </c>
      <c r="E394" s="1" t="str">
        <f t="shared" si="26"/>
        <v>03-Apr</v>
      </c>
      <c r="F394" s="14">
        <v>0.73749999999999993</v>
      </c>
      <c r="G394" t="s">
        <v>11</v>
      </c>
      <c r="H394">
        <v>93</v>
      </c>
      <c r="I394" s="2">
        <v>48</v>
      </c>
      <c r="J394" s="3">
        <v>4.99</v>
      </c>
      <c r="K394" t="b">
        <v>0</v>
      </c>
      <c r="L394">
        <f>WEEKDAY(D394,11)</f>
        <v>5</v>
      </c>
      <c r="M394" t="str">
        <f t="shared" si="24"/>
        <v>Friday</v>
      </c>
      <c r="N394" t="str">
        <f t="shared" si="25"/>
        <v>Weekend</v>
      </c>
      <c r="O394" t="str">
        <f t="shared" si="27"/>
        <v>Order&gt;35</v>
      </c>
      <c r="P394" t="str">
        <f>VLOOKUP(F394,$T$11:$V$13,3,TRUE)</f>
        <v>03:00 PM - 06:00 PM</v>
      </c>
    </row>
    <row r="395" spans="1:16" x14ac:dyDescent="0.25">
      <c r="A395">
        <v>1</v>
      </c>
      <c r="B395">
        <v>1</v>
      </c>
      <c r="C395" t="s">
        <v>406</v>
      </c>
      <c r="D395" s="1">
        <v>43924</v>
      </c>
      <c r="E395" s="1" t="str">
        <f t="shared" si="26"/>
        <v>03-Apr</v>
      </c>
      <c r="F395" s="14">
        <v>0.73888888888888893</v>
      </c>
      <c r="G395" t="s">
        <v>11</v>
      </c>
      <c r="H395">
        <v>76</v>
      </c>
      <c r="I395" s="2">
        <v>212</v>
      </c>
      <c r="J395" s="3">
        <v>4.99</v>
      </c>
      <c r="K395" t="b">
        <v>0</v>
      </c>
      <c r="L395">
        <f>WEEKDAY(D395,11)</f>
        <v>5</v>
      </c>
      <c r="M395" t="str">
        <f t="shared" si="24"/>
        <v>Friday</v>
      </c>
      <c r="N395" t="str">
        <f t="shared" si="25"/>
        <v>Weekend</v>
      </c>
      <c r="O395" t="str">
        <f t="shared" si="27"/>
        <v>Order&gt;35</v>
      </c>
      <c r="P395" t="str">
        <f>VLOOKUP(F395,$T$11:$V$13,3,TRUE)</f>
        <v>03:00 PM - 06:00 PM</v>
      </c>
    </row>
    <row r="396" spans="1:16" x14ac:dyDescent="0.25">
      <c r="A396">
        <v>1</v>
      </c>
      <c r="B396">
        <v>1</v>
      </c>
      <c r="C396" t="s">
        <v>407</v>
      </c>
      <c r="D396" s="1">
        <v>43924</v>
      </c>
      <c r="E396" s="1" t="str">
        <f t="shared" si="26"/>
        <v>03-Apr</v>
      </c>
      <c r="F396" s="14">
        <v>0.74097222222222225</v>
      </c>
      <c r="G396" t="s">
        <v>11</v>
      </c>
      <c r="H396">
        <v>65</v>
      </c>
      <c r="I396" s="2">
        <v>96</v>
      </c>
      <c r="J396" s="3">
        <v>4.99</v>
      </c>
      <c r="K396" t="b">
        <v>0</v>
      </c>
      <c r="L396">
        <f>WEEKDAY(D396,11)</f>
        <v>5</v>
      </c>
      <c r="M396" t="str">
        <f t="shared" si="24"/>
        <v>Friday</v>
      </c>
      <c r="N396" t="str">
        <f t="shared" si="25"/>
        <v>Weekend</v>
      </c>
      <c r="O396" t="str">
        <f t="shared" si="27"/>
        <v>Order&gt;35</v>
      </c>
      <c r="P396" t="str">
        <f>VLOOKUP(F396,$T$11:$V$13,3,TRUE)</f>
        <v>03:00 PM - 06:00 PM</v>
      </c>
    </row>
    <row r="397" spans="1:16" x14ac:dyDescent="0.25">
      <c r="A397">
        <v>1</v>
      </c>
      <c r="B397">
        <v>1</v>
      </c>
      <c r="C397" t="s">
        <v>408</v>
      </c>
      <c r="D397" s="1">
        <v>43924</v>
      </c>
      <c r="E397" s="1" t="str">
        <f t="shared" si="26"/>
        <v>03-Apr</v>
      </c>
      <c r="F397" s="14">
        <v>0.7416666666666667</v>
      </c>
      <c r="G397" t="s">
        <v>11</v>
      </c>
      <c r="H397">
        <v>94</v>
      </c>
      <c r="I397" s="2">
        <v>49</v>
      </c>
      <c r="J397" s="3">
        <v>4.99</v>
      </c>
      <c r="K397" t="b">
        <v>0</v>
      </c>
      <c r="L397">
        <f>WEEKDAY(D397,11)</f>
        <v>5</v>
      </c>
      <c r="M397" t="str">
        <f t="shared" si="24"/>
        <v>Friday</v>
      </c>
      <c r="N397" t="str">
        <f t="shared" si="25"/>
        <v>Weekend</v>
      </c>
      <c r="O397" t="str">
        <f t="shared" si="27"/>
        <v>Order&gt;35</v>
      </c>
      <c r="P397" t="str">
        <f>VLOOKUP(F397,$T$11:$V$13,3,TRUE)</f>
        <v>03:00 PM - 06:00 PM</v>
      </c>
    </row>
    <row r="398" spans="1:16" x14ac:dyDescent="0.25">
      <c r="A398">
        <v>1</v>
      </c>
      <c r="B398">
        <v>1</v>
      </c>
      <c r="C398" t="s">
        <v>409</v>
      </c>
      <c r="D398" s="1">
        <v>43924</v>
      </c>
      <c r="E398" s="1" t="str">
        <f t="shared" si="26"/>
        <v>03-Apr</v>
      </c>
      <c r="F398" s="14">
        <v>0.7416666666666667</v>
      </c>
      <c r="G398" t="s">
        <v>11</v>
      </c>
      <c r="H398">
        <v>104</v>
      </c>
      <c r="I398" s="2">
        <v>50</v>
      </c>
      <c r="J398" s="3">
        <v>4.99</v>
      </c>
      <c r="K398" t="b">
        <v>0</v>
      </c>
      <c r="L398">
        <f>WEEKDAY(D398,11)</f>
        <v>5</v>
      </c>
      <c r="M398" t="str">
        <f t="shared" si="24"/>
        <v>Friday</v>
      </c>
      <c r="N398" t="str">
        <f t="shared" si="25"/>
        <v>Weekend</v>
      </c>
      <c r="O398" t="str">
        <f t="shared" si="27"/>
        <v>Order&gt;35</v>
      </c>
      <c r="P398" t="str">
        <f>VLOOKUP(F398,$T$11:$V$13,3,TRUE)</f>
        <v>03:00 PM - 06:00 PM</v>
      </c>
    </row>
    <row r="399" spans="1:16" x14ac:dyDescent="0.25">
      <c r="A399">
        <v>1</v>
      </c>
      <c r="B399">
        <v>1</v>
      </c>
      <c r="C399" t="s">
        <v>410</v>
      </c>
      <c r="D399" s="1">
        <v>43924</v>
      </c>
      <c r="E399" s="1" t="str">
        <f t="shared" si="26"/>
        <v>03-Apr</v>
      </c>
      <c r="F399" s="14">
        <v>0.7416666666666667</v>
      </c>
      <c r="G399" t="s">
        <v>11</v>
      </c>
      <c r="H399">
        <v>98</v>
      </c>
      <c r="I399" s="2">
        <v>72</v>
      </c>
      <c r="J399" s="3">
        <v>4.99</v>
      </c>
      <c r="K399" t="b">
        <v>0</v>
      </c>
      <c r="L399">
        <f>WEEKDAY(D399,11)</f>
        <v>5</v>
      </c>
      <c r="M399" t="str">
        <f t="shared" si="24"/>
        <v>Friday</v>
      </c>
      <c r="N399" t="str">
        <f t="shared" si="25"/>
        <v>Weekend</v>
      </c>
      <c r="O399" t="str">
        <f t="shared" si="27"/>
        <v>Order&gt;35</v>
      </c>
      <c r="P399" t="str">
        <f>VLOOKUP(F399,$T$11:$V$13,3,TRUE)</f>
        <v>03:00 PM - 06:00 PM</v>
      </c>
    </row>
    <row r="400" spans="1:16" x14ac:dyDescent="0.25">
      <c r="A400">
        <v>1</v>
      </c>
      <c r="B400">
        <v>1</v>
      </c>
      <c r="C400" t="s">
        <v>411</v>
      </c>
      <c r="D400" s="1">
        <v>43924</v>
      </c>
      <c r="E400" s="1" t="str">
        <f t="shared" si="26"/>
        <v>03-Apr</v>
      </c>
      <c r="F400" s="14">
        <v>0.74236111111111114</v>
      </c>
      <c r="G400" t="s">
        <v>11</v>
      </c>
      <c r="H400">
        <v>110</v>
      </c>
      <c r="I400" s="2">
        <v>126</v>
      </c>
      <c r="J400" s="3">
        <v>4.99</v>
      </c>
      <c r="K400" t="b">
        <v>0</v>
      </c>
      <c r="L400">
        <f>WEEKDAY(D400,11)</f>
        <v>5</v>
      </c>
      <c r="M400" t="str">
        <f t="shared" si="24"/>
        <v>Friday</v>
      </c>
      <c r="N400" t="str">
        <f t="shared" si="25"/>
        <v>Weekend</v>
      </c>
      <c r="O400" t="str">
        <f t="shared" si="27"/>
        <v>Order&gt;35</v>
      </c>
      <c r="P400" t="str">
        <f>VLOOKUP(F400,$T$11:$V$13,3,TRUE)</f>
        <v>03:00 PM - 06:00 PM</v>
      </c>
    </row>
    <row r="401" spans="1:16" x14ac:dyDescent="0.25">
      <c r="A401">
        <v>1</v>
      </c>
      <c r="B401">
        <v>1</v>
      </c>
      <c r="C401" t="s">
        <v>412</v>
      </c>
      <c r="D401" s="1">
        <v>43924</v>
      </c>
      <c r="E401" s="1" t="str">
        <f t="shared" si="26"/>
        <v>03-Apr</v>
      </c>
      <c r="F401" s="14">
        <v>0.74305555555555547</v>
      </c>
      <c r="G401" t="s">
        <v>31</v>
      </c>
      <c r="H401" t="s">
        <v>32</v>
      </c>
      <c r="I401" s="2">
        <v>20</v>
      </c>
      <c r="J401" s="3">
        <v>4.99</v>
      </c>
      <c r="K401" t="b">
        <v>0</v>
      </c>
      <c r="L401">
        <f>WEEKDAY(D401,11)</f>
        <v>5</v>
      </c>
      <c r="M401" t="str">
        <f t="shared" si="24"/>
        <v>Friday</v>
      </c>
      <c r="N401" t="str">
        <f t="shared" si="25"/>
        <v>Weekend</v>
      </c>
      <c r="O401" t="str">
        <f t="shared" si="27"/>
        <v>Order&lt;=35</v>
      </c>
      <c r="P401" t="str">
        <f>VLOOKUP(F401,$T$11:$V$13,3,TRUE)</f>
        <v>03:00 PM - 06:00 PM</v>
      </c>
    </row>
    <row r="402" spans="1:16" x14ac:dyDescent="0.25">
      <c r="A402">
        <v>1</v>
      </c>
      <c r="B402">
        <v>1</v>
      </c>
      <c r="C402" t="s">
        <v>413</v>
      </c>
      <c r="D402" s="1">
        <v>43924</v>
      </c>
      <c r="E402" s="1" t="str">
        <f t="shared" si="26"/>
        <v>03-Apr</v>
      </c>
      <c r="F402" s="14">
        <v>0.74305555555555547</v>
      </c>
      <c r="G402" t="s">
        <v>31</v>
      </c>
      <c r="H402" t="s">
        <v>32</v>
      </c>
      <c r="I402" s="2">
        <v>41</v>
      </c>
      <c r="J402" s="3">
        <v>4.99</v>
      </c>
      <c r="K402" t="b">
        <v>0</v>
      </c>
      <c r="L402">
        <f>WEEKDAY(D402,11)</f>
        <v>5</v>
      </c>
      <c r="M402" t="str">
        <f t="shared" si="24"/>
        <v>Friday</v>
      </c>
      <c r="N402" t="str">
        <f t="shared" si="25"/>
        <v>Weekend</v>
      </c>
      <c r="O402" t="str">
        <f t="shared" si="27"/>
        <v>Order&gt;35</v>
      </c>
      <c r="P402" t="str">
        <f>VLOOKUP(F402,$T$11:$V$13,3,TRUE)</f>
        <v>03:00 PM - 06:00 PM</v>
      </c>
    </row>
    <row r="403" spans="1:16" x14ac:dyDescent="0.25">
      <c r="A403">
        <v>1</v>
      </c>
      <c r="B403">
        <v>1</v>
      </c>
      <c r="C403" t="s">
        <v>414</v>
      </c>
      <c r="D403" s="1">
        <v>43924</v>
      </c>
      <c r="E403" s="1" t="str">
        <f t="shared" si="26"/>
        <v>03-Apr</v>
      </c>
      <c r="F403" s="14">
        <v>0.74513888888888891</v>
      </c>
      <c r="G403" t="s">
        <v>31</v>
      </c>
      <c r="H403" t="s">
        <v>32</v>
      </c>
      <c r="I403" s="2">
        <v>28</v>
      </c>
      <c r="J403" s="3">
        <v>4.99</v>
      </c>
      <c r="K403" t="b">
        <v>0</v>
      </c>
      <c r="L403">
        <f>WEEKDAY(D403,11)</f>
        <v>5</v>
      </c>
      <c r="M403" t="str">
        <f t="shared" si="24"/>
        <v>Friday</v>
      </c>
      <c r="N403" t="str">
        <f t="shared" si="25"/>
        <v>Weekend</v>
      </c>
      <c r="O403" t="str">
        <f t="shared" si="27"/>
        <v>Order&lt;=35</v>
      </c>
      <c r="P403" t="str">
        <f>VLOOKUP(F403,$T$11:$V$13,3,TRUE)</f>
        <v>03:00 PM - 06:00 PM</v>
      </c>
    </row>
    <row r="404" spans="1:16" x14ac:dyDescent="0.25">
      <c r="A404">
        <v>1</v>
      </c>
      <c r="B404">
        <v>1</v>
      </c>
      <c r="C404" t="s">
        <v>415</v>
      </c>
      <c r="D404" s="1">
        <v>43924</v>
      </c>
      <c r="E404" s="1" t="str">
        <f t="shared" si="26"/>
        <v>03-Apr</v>
      </c>
      <c r="F404" s="14">
        <v>0.74513888888888891</v>
      </c>
      <c r="G404" t="s">
        <v>11</v>
      </c>
      <c r="H404">
        <v>96</v>
      </c>
      <c r="I404" s="2">
        <v>60</v>
      </c>
      <c r="J404" s="3">
        <v>4.99</v>
      </c>
      <c r="K404" t="b">
        <v>0</v>
      </c>
      <c r="L404">
        <f>WEEKDAY(D404,11)</f>
        <v>5</v>
      </c>
      <c r="M404" t="str">
        <f t="shared" si="24"/>
        <v>Friday</v>
      </c>
      <c r="N404" t="str">
        <f t="shared" si="25"/>
        <v>Weekend</v>
      </c>
      <c r="O404" t="str">
        <f t="shared" si="27"/>
        <v>Order&gt;35</v>
      </c>
      <c r="P404" t="str">
        <f>VLOOKUP(F404,$T$11:$V$13,3,TRUE)</f>
        <v>03:00 PM - 06:00 PM</v>
      </c>
    </row>
    <row r="405" spans="1:16" x14ac:dyDescent="0.25">
      <c r="A405">
        <v>1</v>
      </c>
      <c r="B405">
        <v>1</v>
      </c>
      <c r="C405" t="s">
        <v>416</v>
      </c>
      <c r="D405" s="1">
        <v>43924</v>
      </c>
      <c r="E405" s="1" t="str">
        <f t="shared" si="26"/>
        <v>03-Apr</v>
      </c>
      <c r="F405" s="14">
        <v>0.74583333333333324</v>
      </c>
      <c r="G405" t="s">
        <v>31</v>
      </c>
      <c r="H405" t="s">
        <v>32</v>
      </c>
      <c r="I405" s="2">
        <v>33</v>
      </c>
      <c r="J405" s="3">
        <v>4.99</v>
      </c>
      <c r="K405" t="b">
        <v>0</v>
      </c>
      <c r="L405">
        <f>WEEKDAY(D405,11)</f>
        <v>5</v>
      </c>
      <c r="M405" t="str">
        <f t="shared" si="24"/>
        <v>Friday</v>
      </c>
      <c r="N405" t="str">
        <f t="shared" si="25"/>
        <v>Weekend</v>
      </c>
      <c r="O405" t="str">
        <f t="shared" si="27"/>
        <v>Order&lt;=35</v>
      </c>
      <c r="P405" t="str">
        <f>VLOOKUP(F405,$T$11:$V$13,3,TRUE)</f>
        <v>03:00 PM - 06:00 PM</v>
      </c>
    </row>
    <row r="406" spans="1:16" x14ac:dyDescent="0.25">
      <c r="A406">
        <v>1</v>
      </c>
      <c r="B406">
        <v>1</v>
      </c>
      <c r="C406" t="s">
        <v>417</v>
      </c>
      <c r="D406" s="1">
        <v>43924</v>
      </c>
      <c r="E406" s="1" t="str">
        <f t="shared" si="26"/>
        <v>03-Apr</v>
      </c>
      <c r="F406" s="14">
        <v>0.74583333333333324</v>
      </c>
      <c r="G406" t="s">
        <v>11</v>
      </c>
      <c r="H406">
        <v>83</v>
      </c>
      <c r="I406" s="2">
        <v>81</v>
      </c>
      <c r="J406" s="3">
        <v>4.99</v>
      </c>
      <c r="K406" t="b">
        <v>0</v>
      </c>
      <c r="L406">
        <f>WEEKDAY(D406,11)</f>
        <v>5</v>
      </c>
      <c r="M406" t="str">
        <f t="shared" si="24"/>
        <v>Friday</v>
      </c>
      <c r="N406" t="str">
        <f t="shared" si="25"/>
        <v>Weekend</v>
      </c>
      <c r="O406" t="str">
        <f t="shared" si="27"/>
        <v>Order&gt;35</v>
      </c>
      <c r="P406" t="str">
        <f>VLOOKUP(F406,$T$11:$V$13,3,TRUE)</f>
        <v>03:00 PM - 06:00 PM</v>
      </c>
    </row>
    <row r="407" spans="1:16" x14ac:dyDescent="0.25">
      <c r="A407">
        <v>1</v>
      </c>
      <c r="B407">
        <v>1</v>
      </c>
      <c r="C407" t="s">
        <v>418</v>
      </c>
      <c r="D407" s="1">
        <v>43924</v>
      </c>
      <c r="E407" s="1" t="str">
        <f t="shared" si="26"/>
        <v>03-Apr</v>
      </c>
      <c r="F407" s="14">
        <v>0.74583333333333324</v>
      </c>
      <c r="G407" t="s">
        <v>11</v>
      </c>
      <c r="H407">
        <v>69</v>
      </c>
      <c r="I407" s="2">
        <v>84</v>
      </c>
      <c r="J407" s="3">
        <v>4.99</v>
      </c>
      <c r="K407" t="b">
        <v>0</v>
      </c>
      <c r="L407">
        <f>WEEKDAY(D407,11)</f>
        <v>5</v>
      </c>
      <c r="M407" t="str">
        <f t="shared" si="24"/>
        <v>Friday</v>
      </c>
      <c r="N407" t="str">
        <f t="shared" si="25"/>
        <v>Weekend</v>
      </c>
      <c r="O407" t="str">
        <f t="shared" si="27"/>
        <v>Order&gt;35</v>
      </c>
      <c r="P407" t="str">
        <f>VLOOKUP(F407,$T$11:$V$13,3,TRUE)</f>
        <v>03:00 PM - 06:00 PM</v>
      </c>
    </row>
    <row r="408" spans="1:16" x14ac:dyDescent="0.25">
      <c r="A408">
        <v>1</v>
      </c>
      <c r="B408">
        <v>1</v>
      </c>
      <c r="C408" t="s">
        <v>419</v>
      </c>
      <c r="D408" s="1">
        <v>43924</v>
      </c>
      <c r="E408" s="1" t="str">
        <f t="shared" si="26"/>
        <v>03-Apr</v>
      </c>
      <c r="F408" s="14">
        <v>0.74791666666666667</v>
      </c>
      <c r="G408" t="s">
        <v>31</v>
      </c>
      <c r="H408" t="s">
        <v>32</v>
      </c>
      <c r="I408" s="2">
        <v>21</v>
      </c>
      <c r="J408" s="3">
        <v>4.99</v>
      </c>
      <c r="K408" t="b">
        <v>0</v>
      </c>
      <c r="L408">
        <f>WEEKDAY(D408,11)</f>
        <v>5</v>
      </c>
      <c r="M408" t="str">
        <f t="shared" si="24"/>
        <v>Friday</v>
      </c>
      <c r="N408" t="str">
        <f t="shared" si="25"/>
        <v>Weekend</v>
      </c>
      <c r="O408" t="str">
        <f t="shared" si="27"/>
        <v>Order&lt;=35</v>
      </c>
      <c r="P408" t="str">
        <f>VLOOKUP(F408,$T$11:$V$13,3,TRUE)</f>
        <v>03:00 PM - 06:00 PM</v>
      </c>
    </row>
    <row r="409" spans="1:16" x14ac:dyDescent="0.25">
      <c r="A409">
        <v>1</v>
      </c>
      <c r="B409">
        <v>1</v>
      </c>
      <c r="C409" t="s">
        <v>420</v>
      </c>
      <c r="D409" s="1">
        <v>43924</v>
      </c>
      <c r="E409" s="1" t="str">
        <f t="shared" si="26"/>
        <v>03-Apr</v>
      </c>
      <c r="F409" s="14">
        <v>0.74791666666666667</v>
      </c>
      <c r="G409" t="s">
        <v>11</v>
      </c>
      <c r="H409">
        <v>99</v>
      </c>
      <c r="I409" s="2">
        <v>90</v>
      </c>
      <c r="J409" s="3">
        <v>4.99</v>
      </c>
      <c r="K409" t="b">
        <v>0</v>
      </c>
      <c r="L409">
        <f>WEEKDAY(D409,11)</f>
        <v>5</v>
      </c>
      <c r="M409" t="str">
        <f t="shared" si="24"/>
        <v>Friday</v>
      </c>
      <c r="N409" t="str">
        <f t="shared" si="25"/>
        <v>Weekend</v>
      </c>
      <c r="O409" t="str">
        <f t="shared" si="27"/>
        <v>Order&gt;35</v>
      </c>
      <c r="P409" t="str">
        <f>VLOOKUP(F409,$T$11:$V$13,3,TRUE)</f>
        <v>03:00 PM - 06:00 PM</v>
      </c>
    </row>
    <row r="410" spans="1:16" x14ac:dyDescent="0.25">
      <c r="A410">
        <v>1</v>
      </c>
      <c r="B410">
        <v>1</v>
      </c>
      <c r="C410" t="s">
        <v>421</v>
      </c>
      <c r="D410" s="1">
        <v>43924</v>
      </c>
      <c r="E410" s="1" t="str">
        <f t="shared" si="26"/>
        <v>03-Apr</v>
      </c>
      <c r="F410" s="14">
        <v>0.74930555555555556</v>
      </c>
      <c r="G410" t="s">
        <v>11</v>
      </c>
      <c r="H410">
        <v>93</v>
      </c>
      <c r="I410" s="2">
        <v>57</v>
      </c>
      <c r="J410" s="3">
        <v>4.99</v>
      </c>
      <c r="K410" t="b">
        <v>0</v>
      </c>
      <c r="L410">
        <f>WEEKDAY(D410,11)</f>
        <v>5</v>
      </c>
      <c r="M410" t="str">
        <f t="shared" si="24"/>
        <v>Friday</v>
      </c>
      <c r="N410" t="str">
        <f t="shared" si="25"/>
        <v>Weekend</v>
      </c>
      <c r="O410" t="str">
        <f t="shared" si="27"/>
        <v>Order&gt;35</v>
      </c>
      <c r="P410" t="str">
        <f>VLOOKUP(F410,$T$11:$V$13,3,TRUE)</f>
        <v>03:00 PM - 06:00 PM</v>
      </c>
    </row>
    <row r="411" spans="1:16" x14ac:dyDescent="0.25">
      <c r="A411">
        <v>1</v>
      </c>
      <c r="B411">
        <v>1</v>
      </c>
      <c r="C411" t="s">
        <v>422</v>
      </c>
      <c r="D411" s="1">
        <v>43924</v>
      </c>
      <c r="E411" s="1" t="str">
        <f t="shared" si="26"/>
        <v>03-Apr</v>
      </c>
      <c r="F411" s="14">
        <v>0.75</v>
      </c>
      <c r="G411" t="s">
        <v>11</v>
      </c>
      <c r="H411">
        <v>185</v>
      </c>
      <c r="I411" s="2">
        <v>64</v>
      </c>
      <c r="J411" s="3">
        <v>4.99</v>
      </c>
      <c r="K411" t="b">
        <v>0</v>
      </c>
      <c r="L411">
        <f>WEEKDAY(D411,11)</f>
        <v>5</v>
      </c>
      <c r="M411" t="str">
        <f t="shared" si="24"/>
        <v>Friday</v>
      </c>
      <c r="N411" t="str">
        <f t="shared" si="25"/>
        <v>Weekend</v>
      </c>
      <c r="O411" t="str">
        <f t="shared" si="27"/>
        <v>Order&gt;35</v>
      </c>
      <c r="P411" t="str">
        <f>VLOOKUP(F411,$T$11:$V$13,3,TRUE)</f>
        <v>06:00 PM - 09:00 PM</v>
      </c>
    </row>
    <row r="412" spans="1:16" x14ac:dyDescent="0.25">
      <c r="A412">
        <v>1</v>
      </c>
      <c r="B412">
        <v>1</v>
      </c>
      <c r="C412" t="s">
        <v>423</v>
      </c>
      <c r="D412" s="1">
        <v>43924</v>
      </c>
      <c r="E412" s="1" t="str">
        <f t="shared" si="26"/>
        <v>03-Apr</v>
      </c>
      <c r="F412" s="14">
        <v>0.75069444444444444</v>
      </c>
      <c r="G412" t="s">
        <v>11</v>
      </c>
      <c r="H412">
        <v>136</v>
      </c>
      <c r="I412" s="2">
        <v>49</v>
      </c>
      <c r="J412" s="3">
        <v>4.99</v>
      </c>
      <c r="K412" t="b">
        <v>0</v>
      </c>
      <c r="L412">
        <f>WEEKDAY(D412,11)</f>
        <v>5</v>
      </c>
      <c r="M412" t="str">
        <f t="shared" si="24"/>
        <v>Friday</v>
      </c>
      <c r="N412" t="str">
        <f t="shared" si="25"/>
        <v>Weekend</v>
      </c>
      <c r="O412" t="str">
        <f t="shared" si="27"/>
        <v>Order&gt;35</v>
      </c>
      <c r="P412" t="str">
        <f>VLOOKUP(F412,$T$11:$V$13,3,TRUE)</f>
        <v>06:00 PM - 09:00 PM</v>
      </c>
    </row>
    <row r="413" spans="1:16" x14ac:dyDescent="0.25">
      <c r="A413">
        <v>1</v>
      </c>
      <c r="B413">
        <v>1</v>
      </c>
      <c r="C413" t="s">
        <v>424</v>
      </c>
      <c r="D413" s="1">
        <v>43924</v>
      </c>
      <c r="E413" s="1" t="str">
        <f t="shared" si="26"/>
        <v>03-Apr</v>
      </c>
      <c r="F413" s="14">
        <v>0.75069444444444444</v>
      </c>
      <c r="G413" t="s">
        <v>11</v>
      </c>
      <c r="H413">
        <v>182</v>
      </c>
      <c r="I413" s="2">
        <v>54</v>
      </c>
      <c r="J413" s="3">
        <v>4.99</v>
      </c>
      <c r="K413" t="b">
        <v>0</v>
      </c>
      <c r="L413">
        <f>WEEKDAY(D413,11)</f>
        <v>5</v>
      </c>
      <c r="M413" t="str">
        <f t="shared" si="24"/>
        <v>Friday</v>
      </c>
      <c r="N413" t="str">
        <f t="shared" si="25"/>
        <v>Weekend</v>
      </c>
      <c r="O413" t="str">
        <f t="shared" si="27"/>
        <v>Order&gt;35</v>
      </c>
      <c r="P413" t="str">
        <f>VLOOKUP(F413,$T$11:$V$13,3,TRUE)</f>
        <v>06:00 PM - 09:00 PM</v>
      </c>
    </row>
    <row r="414" spans="1:16" x14ac:dyDescent="0.25">
      <c r="A414">
        <v>1</v>
      </c>
      <c r="B414">
        <v>1</v>
      </c>
      <c r="C414" t="s">
        <v>425</v>
      </c>
      <c r="D414" s="1">
        <v>43924</v>
      </c>
      <c r="E414" s="1" t="str">
        <f t="shared" si="26"/>
        <v>03-Apr</v>
      </c>
      <c r="F414" s="14">
        <v>0.75069444444444444</v>
      </c>
      <c r="G414" t="s">
        <v>11</v>
      </c>
      <c r="H414">
        <v>131</v>
      </c>
      <c r="I414" s="2">
        <v>138</v>
      </c>
      <c r="J414" s="3">
        <v>4.99</v>
      </c>
      <c r="K414" t="b">
        <v>0</v>
      </c>
      <c r="L414">
        <f>WEEKDAY(D414,11)</f>
        <v>5</v>
      </c>
      <c r="M414" t="str">
        <f t="shared" si="24"/>
        <v>Friday</v>
      </c>
      <c r="N414" t="str">
        <f t="shared" si="25"/>
        <v>Weekend</v>
      </c>
      <c r="O414" t="str">
        <f t="shared" si="27"/>
        <v>Order&gt;35</v>
      </c>
      <c r="P414" t="str">
        <f>VLOOKUP(F414,$T$11:$V$13,3,TRUE)</f>
        <v>06:00 PM - 09:00 PM</v>
      </c>
    </row>
    <row r="415" spans="1:16" x14ac:dyDescent="0.25">
      <c r="A415">
        <v>1</v>
      </c>
      <c r="B415">
        <v>1</v>
      </c>
      <c r="C415" t="s">
        <v>426</v>
      </c>
      <c r="D415" s="1">
        <v>43924</v>
      </c>
      <c r="E415" s="1" t="str">
        <f t="shared" si="26"/>
        <v>03-Apr</v>
      </c>
      <c r="F415" s="14">
        <v>0.75347222222222221</v>
      </c>
      <c r="G415" t="s">
        <v>31</v>
      </c>
      <c r="H415" t="s">
        <v>32</v>
      </c>
      <c r="I415" s="2">
        <v>23</v>
      </c>
      <c r="J415" s="3">
        <v>4.99</v>
      </c>
      <c r="K415" t="b">
        <v>0</v>
      </c>
      <c r="L415">
        <f>WEEKDAY(D415,11)</f>
        <v>5</v>
      </c>
      <c r="M415" t="str">
        <f t="shared" si="24"/>
        <v>Friday</v>
      </c>
      <c r="N415" t="str">
        <f t="shared" si="25"/>
        <v>Weekend</v>
      </c>
      <c r="O415" t="str">
        <f t="shared" si="27"/>
        <v>Order&lt;=35</v>
      </c>
      <c r="P415" t="str">
        <f>VLOOKUP(F415,$T$11:$V$13,3,TRUE)</f>
        <v>06:00 PM - 09:00 PM</v>
      </c>
    </row>
    <row r="416" spans="1:16" x14ac:dyDescent="0.25">
      <c r="A416">
        <v>1</v>
      </c>
      <c r="B416">
        <v>1</v>
      </c>
      <c r="C416" t="s">
        <v>427</v>
      </c>
      <c r="D416" s="1">
        <v>43924</v>
      </c>
      <c r="E416" s="1" t="str">
        <f t="shared" si="26"/>
        <v>03-Apr</v>
      </c>
      <c r="F416" s="14">
        <v>0.75416666666666676</v>
      </c>
      <c r="G416" t="s">
        <v>11</v>
      </c>
      <c r="H416">
        <v>155</v>
      </c>
      <c r="I416" s="2">
        <v>82</v>
      </c>
      <c r="J416" s="3">
        <v>4.99</v>
      </c>
      <c r="K416" t="b">
        <v>0</v>
      </c>
      <c r="L416">
        <f>WEEKDAY(D416,11)</f>
        <v>5</v>
      </c>
      <c r="M416" t="str">
        <f t="shared" si="24"/>
        <v>Friday</v>
      </c>
      <c r="N416" t="str">
        <f t="shared" si="25"/>
        <v>Weekend</v>
      </c>
      <c r="O416" t="str">
        <f t="shared" si="27"/>
        <v>Order&gt;35</v>
      </c>
      <c r="P416" t="str">
        <f>VLOOKUP(F416,$T$11:$V$13,3,TRUE)</f>
        <v>06:00 PM - 09:00 PM</v>
      </c>
    </row>
    <row r="417" spans="1:16" x14ac:dyDescent="0.25">
      <c r="A417">
        <v>1</v>
      </c>
      <c r="B417">
        <v>1</v>
      </c>
      <c r="C417" t="s">
        <v>428</v>
      </c>
      <c r="D417" s="1">
        <v>43924</v>
      </c>
      <c r="E417" s="1" t="str">
        <f t="shared" si="26"/>
        <v>03-Apr</v>
      </c>
      <c r="F417" s="14">
        <v>0.75694444444444453</v>
      </c>
      <c r="G417" t="s">
        <v>11</v>
      </c>
      <c r="H417">
        <v>133</v>
      </c>
      <c r="I417" s="2">
        <v>64</v>
      </c>
      <c r="J417" s="3">
        <v>4.99</v>
      </c>
      <c r="K417" t="b">
        <v>0</v>
      </c>
      <c r="L417">
        <f>WEEKDAY(D417,11)</f>
        <v>5</v>
      </c>
      <c r="M417" t="str">
        <f t="shared" si="24"/>
        <v>Friday</v>
      </c>
      <c r="N417" t="str">
        <f t="shared" si="25"/>
        <v>Weekend</v>
      </c>
      <c r="O417" t="str">
        <f t="shared" si="27"/>
        <v>Order&gt;35</v>
      </c>
      <c r="P417" t="str">
        <f>VLOOKUP(F417,$T$11:$V$13,3,TRUE)</f>
        <v>06:00 PM - 09:00 PM</v>
      </c>
    </row>
    <row r="418" spans="1:16" x14ac:dyDescent="0.25">
      <c r="A418">
        <v>1</v>
      </c>
      <c r="B418">
        <v>1</v>
      </c>
      <c r="C418" t="s">
        <v>429</v>
      </c>
      <c r="D418" s="1">
        <v>43924</v>
      </c>
      <c r="E418" s="1" t="str">
        <f t="shared" si="26"/>
        <v>03-Apr</v>
      </c>
      <c r="F418" s="14">
        <v>0.75694444444444453</v>
      </c>
      <c r="G418" t="s">
        <v>11</v>
      </c>
      <c r="H418">
        <v>133</v>
      </c>
      <c r="I418" s="2">
        <v>84</v>
      </c>
      <c r="J418" s="3">
        <v>4.99</v>
      </c>
      <c r="K418" t="b">
        <v>0</v>
      </c>
      <c r="L418">
        <f>WEEKDAY(D418,11)</f>
        <v>5</v>
      </c>
      <c r="M418" t="str">
        <f t="shared" si="24"/>
        <v>Friday</v>
      </c>
      <c r="N418" t="str">
        <f t="shared" si="25"/>
        <v>Weekend</v>
      </c>
      <c r="O418" t="str">
        <f t="shared" si="27"/>
        <v>Order&gt;35</v>
      </c>
      <c r="P418" t="str">
        <f>VLOOKUP(F418,$T$11:$V$13,3,TRUE)</f>
        <v>06:00 PM - 09:00 PM</v>
      </c>
    </row>
    <row r="419" spans="1:16" x14ac:dyDescent="0.25">
      <c r="A419">
        <v>1</v>
      </c>
      <c r="B419">
        <v>1</v>
      </c>
      <c r="C419" t="s">
        <v>430</v>
      </c>
      <c r="D419" s="1">
        <v>43924</v>
      </c>
      <c r="E419" s="1" t="str">
        <f t="shared" si="26"/>
        <v>03-Apr</v>
      </c>
      <c r="F419" s="14">
        <v>0.75763888888888886</v>
      </c>
      <c r="G419" t="s">
        <v>11</v>
      </c>
      <c r="H419">
        <v>115</v>
      </c>
      <c r="I419" s="2">
        <v>36</v>
      </c>
      <c r="J419" s="3">
        <v>4.99</v>
      </c>
      <c r="K419" t="b">
        <v>0</v>
      </c>
      <c r="L419">
        <f>WEEKDAY(D419,11)</f>
        <v>5</v>
      </c>
      <c r="M419" t="str">
        <f t="shared" si="24"/>
        <v>Friday</v>
      </c>
      <c r="N419" t="str">
        <f t="shared" si="25"/>
        <v>Weekend</v>
      </c>
      <c r="O419" t="str">
        <f t="shared" si="27"/>
        <v>Order&gt;35</v>
      </c>
      <c r="P419" t="str">
        <f>VLOOKUP(F419,$T$11:$V$13,3,TRUE)</f>
        <v>06:00 PM - 09:00 PM</v>
      </c>
    </row>
    <row r="420" spans="1:16" x14ac:dyDescent="0.25">
      <c r="A420">
        <v>1</v>
      </c>
      <c r="B420">
        <v>1</v>
      </c>
      <c r="C420" t="s">
        <v>431</v>
      </c>
      <c r="D420" s="1">
        <v>43924</v>
      </c>
      <c r="E420" s="1" t="str">
        <f t="shared" si="26"/>
        <v>03-Apr</v>
      </c>
      <c r="F420" s="14">
        <v>0.7597222222222223</v>
      </c>
      <c r="G420" t="s">
        <v>11</v>
      </c>
      <c r="H420">
        <v>174</v>
      </c>
      <c r="I420" s="2">
        <v>77</v>
      </c>
      <c r="J420" s="3">
        <v>4.99</v>
      </c>
      <c r="K420" t="b">
        <v>0</v>
      </c>
      <c r="L420">
        <f>WEEKDAY(D420,11)</f>
        <v>5</v>
      </c>
      <c r="M420" t="str">
        <f t="shared" si="24"/>
        <v>Friday</v>
      </c>
      <c r="N420" t="str">
        <f t="shared" si="25"/>
        <v>Weekend</v>
      </c>
      <c r="O420" t="str">
        <f t="shared" si="27"/>
        <v>Order&gt;35</v>
      </c>
      <c r="P420" t="str">
        <f>VLOOKUP(F420,$T$11:$V$13,3,TRUE)</f>
        <v>06:00 PM - 09:00 PM</v>
      </c>
    </row>
    <row r="421" spans="1:16" x14ac:dyDescent="0.25">
      <c r="A421">
        <v>1</v>
      </c>
      <c r="B421">
        <v>1</v>
      </c>
      <c r="C421" t="s">
        <v>432</v>
      </c>
      <c r="D421" s="1">
        <v>43924</v>
      </c>
      <c r="E421" s="1" t="str">
        <f t="shared" si="26"/>
        <v>03-Apr</v>
      </c>
      <c r="F421" s="14">
        <v>0.76041666666666663</v>
      </c>
      <c r="G421" t="s">
        <v>11</v>
      </c>
      <c r="H421">
        <v>166</v>
      </c>
      <c r="I421" s="2">
        <v>50</v>
      </c>
      <c r="J421" s="3">
        <v>4.99</v>
      </c>
      <c r="K421" t="b">
        <v>0</v>
      </c>
      <c r="L421">
        <f>WEEKDAY(D421,11)</f>
        <v>5</v>
      </c>
      <c r="M421" t="str">
        <f t="shared" si="24"/>
        <v>Friday</v>
      </c>
      <c r="N421" t="str">
        <f t="shared" si="25"/>
        <v>Weekend</v>
      </c>
      <c r="O421" t="str">
        <f t="shared" si="27"/>
        <v>Order&gt;35</v>
      </c>
      <c r="P421" t="str">
        <f>VLOOKUP(F421,$T$11:$V$13,3,TRUE)</f>
        <v>06:00 PM - 09:00 PM</v>
      </c>
    </row>
    <row r="422" spans="1:16" x14ac:dyDescent="0.25">
      <c r="A422">
        <v>1</v>
      </c>
      <c r="B422">
        <v>1</v>
      </c>
      <c r="C422" t="s">
        <v>433</v>
      </c>
      <c r="D422" s="1">
        <v>43924</v>
      </c>
      <c r="E422" s="1" t="str">
        <f t="shared" si="26"/>
        <v>03-Apr</v>
      </c>
      <c r="F422" s="14">
        <v>0.7631944444444444</v>
      </c>
      <c r="G422" t="s">
        <v>11</v>
      </c>
      <c r="H422">
        <v>113</v>
      </c>
      <c r="I422" s="2">
        <v>85</v>
      </c>
      <c r="J422" s="3">
        <v>4.99</v>
      </c>
      <c r="K422" t="b">
        <v>0</v>
      </c>
      <c r="L422">
        <f>WEEKDAY(D422,11)</f>
        <v>5</v>
      </c>
      <c r="M422" t="str">
        <f t="shared" si="24"/>
        <v>Friday</v>
      </c>
      <c r="N422" t="str">
        <f t="shared" si="25"/>
        <v>Weekend</v>
      </c>
      <c r="O422" t="str">
        <f t="shared" si="27"/>
        <v>Order&gt;35</v>
      </c>
      <c r="P422" t="str">
        <f>VLOOKUP(F422,$T$11:$V$13,3,TRUE)</f>
        <v>06:00 PM - 09:00 PM</v>
      </c>
    </row>
    <row r="423" spans="1:16" x14ac:dyDescent="0.25">
      <c r="A423">
        <v>1</v>
      </c>
      <c r="B423">
        <v>1</v>
      </c>
      <c r="C423" t="s">
        <v>434</v>
      </c>
      <c r="D423" s="1">
        <v>43924</v>
      </c>
      <c r="E423" s="1" t="str">
        <f t="shared" si="26"/>
        <v>03-Apr</v>
      </c>
      <c r="F423" s="14">
        <v>0.76458333333333339</v>
      </c>
      <c r="G423" t="s">
        <v>31</v>
      </c>
      <c r="H423" t="s">
        <v>32</v>
      </c>
      <c r="I423" s="2">
        <v>24</v>
      </c>
      <c r="J423" s="3">
        <v>4.99</v>
      </c>
      <c r="K423" t="b">
        <v>0</v>
      </c>
      <c r="L423">
        <f>WEEKDAY(D423,11)</f>
        <v>5</v>
      </c>
      <c r="M423" t="str">
        <f t="shared" si="24"/>
        <v>Friday</v>
      </c>
      <c r="N423" t="str">
        <f t="shared" si="25"/>
        <v>Weekend</v>
      </c>
      <c r="O423" t="str">
        <f t="shared" si="27"/>
        <v>Order&lt;=35</v>
      </c>
      <c r="P423" t="str">
        <f>VLOOKUP(F423,$T$11:$V$13,3,TRUE)</f>
        <v>06:00 PM - 09:00 PM</v>
      </c>
    </row>
    <row r="424" spans="1:16" x14ac:dyDescent="0.25">
      <c r="A424">
        <v>1</v>
      </c>
      <c r="B424">
        <v>1</v>
      </c>
      <c r="C424" t="s">
        <v>435</v>
      </c>
      <c r="D424" s="1">
        <v>43924</v>
      </c>
      <c r="E424" s="1" t="str">
        <f t="shared" si="26"/>
        <v>03-Apr</v>
      </c>
      <c r="F424" s="14">
        <v>0.76527777777777783</v>
      </c>
      <c r="G424" t="s">
        <v>11</v>
      </c>
      <c r="H424">
        <v>152</v>
      </c>
      <c r="I424" s="2">
        <v>88</v>
      </c>
      <c r="J424" s="3">
        <v>4.99</v>
      </c>
      <c r="K424" t="b">
        <v>0</v>
      </c>
      <c r="L424">
        <f>WEEKDAY(D424,11)</f>
        <v>5</v>
      </c>
      <c r="M424" t="str">
        <f t="shared" si="24"/>
        <v>Friday</v>
      </c>
      <c r="N424" t="str">
        <f t="shared" si="25"/>
        <v>Weekend</v>
      </c>
      <c r="O424" t="str">
        <f t="shared" si="27"/>
        <v>Order&gt;35</v>
      </c>
      <c r="P424" t="str">
        <f>VLOOKUP(F424,$T$11:$V$13,3,TRUE)</f>
        <v>06:00 PM - 09:00 PM</v>
      </c>
    </row>
    <row r="425" spans="1:16" x14ac:dyDescent="0.25">
      <c r="A425">
        <v>1</v>
      </c>
      <c r="B425">
        <v>1</v>
      </c>
      <c r="C425" t="s">
        <v>436</v>
      </c>
      <c r="D425" s="1">
        <v>43924</v>
      </c>
      <c r="E425" s="1" t="str">
        <f t="shared" si="26"/>
        <v>03-Apr</v>
      </c>
      <c r="F425" s="14">
        <v>0.76597222222222217</v>
      </c>
      <c r="G425" t="s">
        <v>31</v>
      </c>
      <c r="H425" t="s">
        <v>32</v>
      </c>
      <c r="I425" s="2">
        <v>24</v>
      </c>
      <c r="J425" s="3">
        <v>4.99</v>
      </c>
      <c r="K425" t="b">
        <v>0</v>
      </c>
      <c r="L425">
        <f>WEEKDAY(D425,11)</f>
        <v>5</v>
      </c>
      <c r="M425" t="str">
        <f t="shared" si="24"/>
        <v>Friday</v>
      </c>
      <c r="N425" t="str">
        <f t="shared" si="25"/>
        <v>Weekend</v>
      </c>
      <c r="O425" t="str">
        <f t="shared" si="27"/>
        <v>Order&lt;=35</v>
      </c>
      <c r="P425" t="str">
        <f>VLOOKUP(F425,$T$11:$V$13,3,TRUE)</f>
        <v>06:00 PM - 09:00 PM</v>
      </c>
    </row>
    <row r="426" spans="1:16" x14ac:dyDescent="0.25">
      <c r="A426">
        <v>1</v>
      </c>
      <c r="B426">
        <v>1</v>
      </c>
      <c r="C426" t="s">
        <v>437</v>
      </c>
      <c r="D426" s="1">
        <v>43924</v>
      </c>
      <c r="E426" s="1" t="str">
        <f t="shared" si="26"/>
        <v>03-Apr</v>
      </c>
      <c r="F426" s="14">
        <v>0.76666666666666661</v>
      </c>
      <c r="G426" t="s">
        <v>31</v>
      </c>
      <c r="H426" t="s">
        <v>32</v>
      </c>
      <c r="I426" s="2">
        <v>26</v>
      </c>
      <c r="J426" s="3">
        <v>4.99</v>
      </c>
      <c r="K426" t="b">
        <v>0</v>
      </c>
      <c r="L426">
        <f>WEEKDAY(D426,11)</f>
        <v>5</v>
      </c>
      <c r="M426" t="str">
        <f t="shared" si="24"/>
        <v>Friday</v>
      </c>
      <c r="N426" t="str">
        <f t="shared" si="25"/>
        <v>Weekend</v>
      </c>
      <c r="O426" t="str">
        <f t="shared" si="27"/>
        <v>Order&lt;=35</v>
      </c>
      <c r="P426" t="str">
        <f>VLOOKUP(F426,$T$11:$V$13,3,TRUE)</f>
        <v>06:00 PM - 09:00 PM</v>
      </c>
    </row>
    <row r="427" spans="1:16" x14ac:dyDescent="0.25">
      <c r="A427">
        <v>1</v>
      </c>
      <c r="B427">
        <v>1</v>
      </c>
      <c r="C427" t="s">
        <v>438</v>
      </c>
      <c r="D427" s="1">
        <v>43924</v>
      </c>
      <c r="E427" s="1" t="str">
        <f t="shared" si="26"/>
        <v>03-Apr</v>
      </c>
      <c r="F427" s="14">
        <v>0.76874999999999993</v>
      </c>
      <c r="G427" t="s">
        <v>11</v>
      </c>
      <c r="H427">
        <v>132</v>
      </c>
      <c r="I427" s="2">
        <v>70</v>
      </c>
      <c r="J427" s="3">
        <v>4.99</v>
      </c>
      <c r="K427" t="b">
        <v>0</v>
      </c>
      <c r="L427">
        <f>WEEKDAY(D427,11)</f>
        <v>5</v>
      </c>
      <c r="M427" t="str">
        <f t="shared" si="24"/>
        <v>Friday</v>
      </c>
      <c r="N427" t="str">
        <f t="shared" si="25"/>
        <v>Weekend</v>
      </c>
      <c r="O427" t="str">
        <f t="shared" si="27"/>
        <v>Order&gt;35</v>
      </c>
      <c r="P427" t="str">
        <f>VLOOKUP(F427,$T$11:$V$13,3,TRUE)</f>
        <v>06:00 PM - 09:00 PM</v>
      </c>
    </row>
    <row r="428" spans="1:16" x14ac:dyDescent="0.25">
      <c r="A428">
        <v>1</v>
      </c>
      <c r="B428">
        <v>1</v>
      </c>
      <c r="C428" t="s">
        <v>439</v>
      </c>
      <c r="D428" s="1">
        <v>43924</v>
      </c>
      <c r="E428" s="1" t="str">
        <f t="shared" si="26"/>
        <v>03-Apr</v>
      </c>
      <c r="F428" s="14">
        <v>0.76874999999999993</v>
      </c>
      <c r="G428" t="s">
        <v>11</v>
      </c>
      <c r="H428">
        <v>142</v>
      </c>
      <c r="I428" s="2">
        <v>77</v>
      </c>
      <c r="J428" s="3">
        <v>4.99</v>
      </c>
      <c r="K428" t="b">
        <v>0</v>
      </c>
      <c r="L428">
        <f>WEEKDAY(D428,11)</f>
        <v>5</v>
      </c>
      <c r="M428" t="str">
        <f t="shared" si="24"/>
        <v>Friday</v>
      </c>
      <c r="N428" t="str">
        <f t="shared" si="25"/>
        <v>Weekend</v>
      </c>
      <c r="O428" t="str">
        <f t="shared" si="27"/>
        <v>Order&gt;35</v>
      </c>
      <c r="P428" t="str">
        <f>VLOOKUP(F428,$T$11:$V$13,3,TRUE)</f>
        <v>06:00 PM - 09:00 PM</v>
      </c>
    </row>
    <row r="429" spans="1:16" x14ac:dyDescent="0.25">
      <c r="A429">
        <v>1</v>
      </c>
      <c r="B429">
        <v>1</v>
      </c>
      <c r="C429" t="s">
        <v>440</v>
      </c>
      <c r="D429" s="1">
        <v>43924</v>
      </c>
      <c r="E429" s="1" t="str">
        <f t="shared" si="26"/>
        <v>03-Apr</v>
      </c>
      <c r="F429" s="14">
        <v>0.76944444444444438</v>
      </c>
      <c r="G429" t="s">
        <v>11</v>
      </c>
      <c r="H429">
        <v>194</v>
      </c>
      <c r="I429" s="2">
        <v>31</v>
      </c>
      <c r="J429" s="3">
        <v>4.99</v>
      </c>
      <c r="K429" t="b">
        <v>0</v>
      </c>
      <c r="L429">
        <f>WEEKDAY(D429,11)</f>
        <v>5</v>
      </c>
      <c r="M429" t="str">
        <f t="shared" si="24"/>
        <v>Friday</v>
      </c>
      <c r="N429" t="str">
        <f t="shared" si="25"/>
        <v>Weekend</v>
      </c>
      <c r="O429" t="str">
        <f t="shared" si="27"/>
        <v>Order&lt;=35</v>
      </c>
      <c r="P429" t="str">
        <f>VLOOKUP(F429,$T$11:$V$13,3,TRUE)</f>
        <v>06:00 PM - 09:00 PM</v>
      </c>
    </row>
    <row r="430" spans="1:16" x14ac:dyDescent="0.25">
      <c r="A430">
        <v>1</v>
      </c>
      <c r="B430">
        <v>1</v>
      </c>
      <c r="C430" t="s">
        <v>441</v>
      </c>
      <c r="D430" s="1">
        <v>43924</v>
      </c>
      <c r="E430" s="1" t="str">
        <f t="shared" si="26"/>
        <v>03-Apr</v>
      </c>
      <c r="F430" s="14">
        <v>0.76944444444444438</v>
      </c>
      <c r="G430" t="s">
        <v>11</v>
      </c>
      <c r="H430">
        <v>133</v>
      </c>
      <c r="I430" s="2">
        <v>84</v>
      </c>
      <c r="J430" s="3">
        <v>4.99</v>
      </c>
      <c r="K430" t="b">
        <v>0</v>
      </c>
      <c r="L430">
        <f>WEEKDAY(D430,11)</f>
        <v>5</v>
      </c>
      <c r="M430" t="str">
        <f t="shared" si="24"/>
        <v>Friday</v>
      </c>
      <c r="N430" t="str">
        <f t="shared" si="25"/>
        <v>Weekend</v>
      </c>
      <c r="O430" t="str">
        <f t="shared" si="27"/>
        <v>Order&gt;35</v>
      </c>
      <c r="P430" t="str">
        <f>VLOOKUP(F430,$T$11:$V$13,3,TRUE)</f>
        <v>06:00 PM - 09:00 PM</v>
      </c>
    </row>
    <row r="431" spans="1:16" x14ac:dyDescent="0.25">
      <c r="A431">
        <v>1</v>
      </c>
      <c r="B431">
        <v>1</v>
      </c>
      <c r="C431" t="s">
        <v>442</v>
      </c>
      <c r="D431" s="1">
        <v>43924</v>
      </c>
      <c r="E431" s="1" t="str">
        <f t="shared" si="26"/>
        <v>03-Apr</v>
      </c>
      <c r="F431" s="14">
        <v>0.76944444444444438</v>
      </c>
      <c r="G431" t="s">
        <v>11</v>
      </c>
      <c r="H431">
        <v>178</v>
      </c>
      <c r="I431" s="2">
        <v>169</v>
      </c>
      <c r="J431" s="3">
        <v>4.99</v>
      </c>
      <c r="K431" t="b">
        <v>1</v>
      </c>
      <c r="L431">
        <f>WEEKDAY(D431,11)</f>
        <v>5</v>
      </c>
      <c r="M431" t="str">
        <f t="shared" si="24"/>
        <v>Friday</v>
      </c>
      <c r="N431" t="str">
        <f t="shared" si="25"/>
        <v>Weekend</v>
      </c>
      <c r="O431" t="str">
        <f t="shared" si="27"/>
        <v>Order&gt;35</v>
      </c>
      <c r="P431" t="str">
        <f>VLOOKUP(F431,$T$11:$V$13,3,TRUE)</f>
        <v>06:00 PM - 09:00 PM</v>
      </c>
    </row>
    <row r="432" spans="1:16" x14ac:dyDescent="0.25">
      <c r="A432">
        <v>1</v>
      </c>
      <c r="B432">
        <v>1</v>
      </c>
      <c r="C432" t="s">
        <v>443</v>
      </c>
      <c r="D432" s="1">
        <v>43924</v>
      </c>
      <c r="E432" s="1" t="str">
        <f t="shared" si="26"/>
        <v>03-Apr</v>
      </c>
      <c r="F432" s="14">
        <v>0.77013888888888893</v>
      </c>
      <c r="G432" t="s">
        <v>31</v>
      </c>
      <c r="H432" t="s">
        <v>32</v>
      </c>
      <c r="I432" s="2">
        <v>26</v>
      </c>
      <c r="J432" s="3">
        <v>4.99</v>
      </c>
      <c r="K432" t="b">
        <v>0</v>
      </c>
      <c r="L432">
        <f>WEEKDAY(D432,11)</f>
        <v>5</v>
      </c>
      <c r="M432" t="str">
        <f t="shared" si="24"/>
        <v>Friday</v>
      </c>
      <c r="N432" t="str">
        <f t="shared" si="25"/>
        <v>Weekend</v>
      </c>
      <c r="O432" t="str">
        <f t="shared" si="27"/>
        <v>Order&lt;=35</v>
      </c>
      <c r="P432" t="str">
        <f>VLOOKUP(F432,$T$11:$V$13,3,TRUE)</f>
        <v>06:00 PM - 09:00 PM</v>
      </c>
    </row>
    <row r="433" spans="1:16" x14ac:dyDescent="0.25">
      <c r="A433">
        <v>1</v>
      </c>
      <c r="B433">
        <v>1</v>
      </c>
      <c r="C433" t="s">
        <v>444</v>
      </c>
      <c r="D433" s="1">
        <v>43924</v>
      </c>
      <c r="E433" s="1" t="str">
        <f t="shared" si="26"/>
        <v>03-Apr</v>
      </c>
      <c r="F433" s="14">
        <v>0.77013888888888893</v>
      </c>
      <c r="G433" t="s">
        <v>31</v>
      </c>
      <c r="H433" t="s">
        <v>32</v>
      </c>
      <c r="I433" s="2">
        <v>27</v>
      </c>
      <c r="J433" s="3">
        <v>4.99</v>
      </c>
      <c r="K433" t="b">
        <v>0</v>
      </c>
      <c r="L433">
        <f>WEEKDAY(D433,11)</f>
        <v>5</v>
      </c>
      <c r="M433" t="str">
        <f t="shared" si="24"/>
        <v>Friday</v>
      </c>
      <c r="N433" t="str">
        <f t="shared" si="25"/>
        <v>Weekend</v>
      </c>
      <c r="O433" t="str">
        <f t="shared" si="27"/>
        <v>Order&lt;=35</v>
      </c>
      <c r="P433" t="str">
        <f>VLOOKUP(F433,$T$11:$V$13,3,TRUE)</f>
        <v>06:00 PM - 09:00 PM</v>
      </c>
    </row>
    <row r="434" spans="1:16" x14ac:dyDescent="0.25">
      <c r="A434">
        <v>1</v>
      </c>
      <c r="B434">
        <v>1</v>
      </c>
      <c r="C434" t="s">
        <v>445</v>
      </c>
      <c r="D434" s="1">
        <v>43924</v>
      </c>
      <c r="E434" s="1" t="str">
        <f t="shared" si="26"/>
        <v>03-Apr</v>
      </c>
      <c r="F434" s="14">
        <v>0.77013888888888893</v>
      </c>
      <c r="G434" t="s">
        <v>11</v>
      </c>
      <c r="H434">
        <v>160</v>
      </c>
      <c r="I434" s="2">
        <v>38</v>
      </c>
      <c r="J434" s="3">
        <v>4.99</v>
      </c>
      <c r="K434" t="b">
        <v>0</v>
      </c>
      <c r="L434">
        <f>WEEKDAY(D434,11)</f>
        <v>5</v>
      </c>
      <c r="M434" t="str">
        <f t="shared" si="24"/>
        <v>Friday</v>
      </c>
      <c r="N434" t="str">
        <f t="shared" si="25"/>
        <v>Weekend</v>
      </c>
      <c r="O434" t="str">
        <f t="shared" si="27"/>
        <v>Order&gt;35</v>
      </c>
      <c r="P434" t="str">
        <f>VLOOKUP(F434,$T$11:$V$13,3,TRUE)</f>
        <v>06:00 PM - 09:00 PM</v>
      </c>
    </row>
    <row r="435" spans="1:16" x14ac:dyDescent="0.25">
      <c r="A435">
        <v>1</v>
      </c>
      <c r="B435">
        <v>1</v>
      </c>
      <c r="C435" t="s">
        <v>446</v>
      </c>
      <c r="D435" s="1">
        <v>43924</v>
      </c>
      <c r="E435" s="1" t="str">
        <f t="shared" si="26"/>
        <v>03-Apr</v>
      </c>
      <c r="F435" s="14">
        <v>0.77083333333333337</v>
      </c>
      <c r="G435" t="s">
        <v>11</v>
      </c>
      <c r="H435">
        <v>138</v>
      </c>
      <c r="I435" s="2">
        <v>58</v>
      </c>
      <c r="J435" s="3">
        <v>4.99</v>
      </c>
      <c r="K435" t="b">
        <v>1</v>
      </c>
      <c r="L435">
        <f>WEEKDAY(D435,11)</f>
        <v>5</v>
      </c>
      <c r="M435" t="str">
        <f t="shared" si="24"/>
        <v>Friday</v>
      </c>
      <c r="N435" t="str">
        <f t="shared" si="25"/>
        <v>Weekend</v>
      </c>
      <c r="O435" t="str">
        <f t="shared" si="27"/>
        <v>Order&gt;35</v>
      </c>
      <c r="P435" t="str">
        <f>VLOOKUP(F435,$T$11:$V$13,3,TRUE)</f>
        <v>06:00 PM - 09:00 PM</v>
      </c>
    </row>
    <row r="436" spans="1:16" x14ac:dyDescent="0.25">
      <c r="A436">
        <v>1</v>
      </c>
      <c r="B436">
        <v>1</v>
      </c>
      <c r="C436" t="s">
        <v>447</v>
      </c>
      <c r="D436" s="1">
        <v>43924</v>
      </c>
      <c r="E436" s="1" t="str">
        <f t="shared" si="26"/>
        <v>03-Apr</v>
      </c>
      <c r="F436" s="14">
        <v>0.7715277777777777</v>
      </c>
      <c r="G436" t="s">
        <v>31</v>
      </c>
      <c r="H436" t="s">
        <v>32</v>
      </c>
      <c r="I436" s="2">
        <v>26</v>
      </c>
      <c r="J436" s="3">
        <v>4.99</v>
      </c>
      <c r="K436" t="b">
        <v>0</v>
      </c>
      <c r="L436">
        <f>WEEKDAY(D436,11)</f>
        <v>5</v>
      </c>
      <c r="M436" t="str">
        <f t="shared" si="24"/>
        <v>Friday</v>
      </c>
      <c r="N436" t="str">
        <f t="shared" si="25"/>
        <v>Weekend</v>
      </c>
      <c r="O436" t="str">
        <f t="shared" si="27"/>
        <v>Order&lt;=35</v>
      </c>
      <c r="P436" t="str">
        <f>VLOOKUP(F436,$T$11:$V$13,3,TRUE)</f>
        <v>06:00 PM - 09:00 PM</v>
      </c>
    </row>
    <row r="437" spans="1:16" x14ac:dyDescent="0.25">
      <c r="A437">
        <v>1</v>
      </c>
      <c r="B437">
        <v>1</v>
      </c>
      <c r="C437" t="s">
        <v>448</v>
      </c>
      <c r="D437" s="1">
        <v>43924</v>
      </c>
      <c r="E437" s="1" t="str">
        <f t="shared" si="26"/>
        <v>03-Apr</v>
      </c>
      <c r="F437" s="14">
        <v>0.77222222222222225</v>
      </c>
      <c r="G437" t="s">
        <v>11</v>
      </c>
      <c r="H437">
        <v>125</v>
      </c>
      <c r="I437" s="2">
        <v>60</v>
      </c>
      <c r="J437" s="3">
        <v>4.99</v>
      </c>
      <c r="K437" t="b">
        <v>0</v>
      </c>
      <c r="L437">
        <f>WEEKDAY(D437,11)</f>
        <v>5</v>
      </c>
      <c r="M437" t="str">
        <f t="shared" si="24"/>
        <v>Friday</v>
      </c>
      <c r="N437" t="str">
        <f t="shared" si="25"/>
        <v>Weekend</v>
      </c>
      <c r="O437" t="str">
        <f t="shared" si="27"/>
        <v>Order&gt;35</v>
      </c>
      <c r="P437" t="str">
        <f>VLOOKUP(F437,$T$11:$V$13,3,TRUE)</f>
        <v>06:00 PM - 09:00 PM</v>
      </c>
    </row>
    <row r="438" spans="1:16" x14ac:dyDescent="0.25">
      <c r="A438">
        <v>1</v>
      </c>
      <c r="B438">
        <v>1</v>
      </c>
      <c r="C438" t="s">
        <v>449</v>
      </c>
      <c r="D438" s="1">
        <v>43924</v>
      </c>
      <c r="E438" s="1" t="str">
        <f t="shared" si="26"/>
        <v>03-Apr</v>
      </c>
      <c r="F438" s="14">
        <v>0.77222222222222225</v>
      </c>
      <c r="G438" t="s">
        <v>11</v>
      </c>
      <c r="H438">
        <v>139</v>
      </c>
      <c r="I438" s="2">
        <v>73</v>
      </c>
      <c r="J438" s="3">
        <v>4.99</v>
      </c>
      <c r="K438" t="b">
        <v>0</v>
      </c>
      <c r="L438">
        <f>WEEKDAY(D438,11)</f>
        <v>5</v>
      </c>
      <c r="M438" t="str">
        <f t="shared" si="24"/>
        <v>Friday</v>
      </c>
      <c r="N438" t="str">
        <f t="shared" si="25"/>
        <v>Weekend</v>
      </c>
      <c r="O438" t="str">
        <f t="shared" si="27"/>
        <v>Order&gt;35</v>
      </c>
      <c r="P438" t="str">
        <f>VLOOKUP(F438,$T$11:$V$13,3,TRUE)</f>
        <v>06:00 PM - 09:00 PM</v>
      </c>
    </row>
    <row r="439" spans="1:16" x14ac:dyDescent="0.25">
      <c r="A439">
        <v>1</v>
      </c>
      <c r="B439">
        <v>1</v>
      </c>
      <c r="C439" t="s">
        <v>450</v>
      </c>
      <c r="D439" s="1">
        <v>43924</v>
      </c>
      <c r="E439" s="1" t="str">
        <f t="shared" si="26"/>
        <v>03-Apr</v>
      </c>
      <c r="F439" s="14">
        <v>0.77222222222222225</v>
      </c>
      <c r="G439" t="s">
        <v>11</v>
      </c>
      <c r="H439">
        <v>165</v>
      </c>
      <c r="I439" s="2">
        <v>81</v>
      </c>
      <c r="J439" s="3">
        <v>4.99</v>
      </c>
      <c r="K439" t="b">
        <v>0</v>
      </c>
      <c r="L439">
        <f>WEEKDAY(D439,11)</f>
        <v>5</v>
      </c>
      <c r="M439" t="str">
        <f t="shared" si="24"/>
        <v>Friday</v>
      </c>
      <c r="N439" t="str">
        <f t="shared" si="25"/>
        <v>Weekend</v>
      </c>
      <c r="O439" t="str">
        <f t="shared" si="27"/>
        <v>Order&gt;35</v>
      </c>
      <c r="P439" t="str">
        <f>VLOOKUP(F439,$T$11:$V$13,3,TRUE)</f>
        <v>06:00 PM - 09:00 PM</v>
      </c>
    </row>
    <row r="440" spans="1:16" x14ac:dyDescent="0.25">
      <c r="A440">
        <v>1</v>
      </c>
      <c r="B440">
        <v>1</v>
      </c>
      <c r="C440" t="s">
        <v>451</v>
      </c>
      <c r="D440" s="1">
        <v>43924</v>
      </c>
      <c r="E440" s="1" t="str">
        <f t="shared" si="26"/>
        <v>03-Apr</v>
      </c>
      <c r="F440" s="14">
        <v>0.7729166666666667</v>
      </c>
      <c r="G440" t="s">
        <v>11</v>
      </c>
      <c r="H440">
        <v>126</v>
      </c>
      <c r="I440" s="2">
        <v>59</v>
      </c>
      <c r="J440" s="3">
        <v>4.99</v>
      </c>
      <c r="K440" t="b">
        <v>0</v>
      </c>
      <c r="L440">
        <f>WEEKDAY(D440,11)</f>
        <v>5</v>
      </c>
      <c r="M440" t="str">
        <f t="shared" si="24"/>
        <v>Friday</v>
      </c>
      <c r="N440" t="str">
        <f t="shared" si="25"/>
        <v>Weekend</v>
      </c>
      <c r="O440" t="str">
        <f t="shared" si="27"/>
        <v>Order&gt;35</v>
      </c>
      <c r="P440" t="str">
        <f>VLOOKUP(F440,$T$11:$V$13,3,TRUE)</f>
        <v>06:00 PM - 09:00 PM</v>
      </c>
    </row>
    <row r="441" spans="1:16" x14ac:dyDescent="0.25">
      <c r="A441">
        <v>1</v>
      </c>
      <c r="B441">
        <v>1</v>
      </c>
      <c r="C441" t="s">
        <v>452</v>
      </c>
      <c r="D441" s="1">
        <v>43924</v>
      </c>
      <c r="E441" s="1" t="str">
        <f t="shared" si="26"/>
        <v>03-Apr</v>
      </c>
      <c r="F441" s="14">
        <v>0.77430555555555547</v>
      </c>
      <c r="G441" t="s">
        <v>11</v>
      </c>
      <c r="H441">
        <v>159</v>
      </c>
      <c r="I441" s="2">
        <v>41</v>
      </c>
      <c r="J441" s="3">
        <v>4.99</v>
      </c>
      <c r="K441" t="b">
        <v>0</v>
      </c>
      <c r="L441">
        <f>WEEKDAY(D441,11)</f>
        <v>5</v>
      </c>
      <c r="M441" t="str">
        <f t="shared" si="24"/>
        <v>Friday</v>
      </c>
      <c r="N441" t="str">
        <f t="shared" si="25"/>
        <v>Weekend</v>
      </c>
      <c r="O441" t="str">
        <f t="shared" si="27"/>
        <v>Order&gt;35</v>
      </c>
      <c r="P441" t="str">
        <f>VLOOKUP(F441,$T$11:$V$13,3,TRUE)</f>
        <v>06:00 PM - 09:00 PM</v>
      </c>
    </row>
    <row r="442" spans="1:16" x14ac:dyDescent="0.25">
      <c r="A442">
        <v>1</v>
      </c>
      <c r="B442">
        <v>1</v>
      </c>
      <c r="C442" t="s">
        <v>453</v>
      </c>
      <c r="D442" s="1">
        <v>43924</v>
      </c>
      <c r="E442" s="1" t="str">
        <f t="shared" si="26"/>
        <v>03-Apr</v>
      </c>
      <c r="F442" s="14">
        <v>0.77500000000000002</v>
      </c>
      <c r="G442" t="s">
        <v>31</v>
      </c>
      <c r="H442" t="s">
        <v>32</v>
      </c>
      <c r="I442" s="2">
        <v>24</v>
      </c>
      <c r="J442" s="3">
        <v>4.99</v>
      </c>
      <c r="K442" t="b">
        <v>0</v>
      </c>
      <c r="L442">
        <f>WEEKDAY(D442,11)</f>
        <v>5</v>
      </c>
      <c r="M442" t="str">
        <f t="shared" si="24"/>
        <v>Friday</v>
      </c>
      <c r="N442" t="str">
        <f t="shared" si="25"/>
        <v>Weekend</v>
      </c>
      <c r="O442" t="str">
        <f t="shared" si="27"/>
        <v>Order&lt;=35</v>
      </c>
      <c r="P442" t="str">
        <f>VLOOKUP(F442,$T$11:$V$13,3,TRUE)</f>
        <v>06:00 PM - 09:00 PM</v>
      </c>
    </row>
    <row r="443" spans="1:16" x14ac:dyDescent="0.25">
      <c r="A443">
        <v>1</v>
      </c>
      <c r="B443">
        <v>1</v>
      </c>
      <c r="C443" t="s">
        <v>454</v>
      </c>
      <c r="D443" s="1">
        <v>43924</v>
      </c>
      <c r="E443" s="1" t="str">
        <f t="shared" si="26"/>
        <v>03-Apr</v>
      </c>
      <c r="F443" s="14">
        <v>0.77500000000000002</v>
      </c>
      <c r="G443" t="s">
        <v>11</v>
      </c>
      <c r="H443">
        <v>139</v>
      </c>
      <c r="I443" s="2">
        <v>47</v>
      </c>
      <c r="J443" s="3">
        <v>4.99</v>
      </c>
      <c r="K443" t="b">
        <v>0</v>
      </c>
      <c r="L443">
        <f>WEEKDAY(D443,11)</f>
        <v>5</v>
      </c>
      <c r="M443" t="str">
        <f t="shared" si="24"/>
        <v>Friday</v>
      </c>
      <c r="N443" t="str">
        <f t="shared" si="25"/>
        <v>Weekend</v>
      </c>
      <c r="O443" t="str">
        <f t="shared" si="27"/>
        <v>Order&gt;35</v>
      </c>
      <c r="P443" t="str">
        <f>VLOOKUP(F443,$T$11:$V$13,3,TRUE)</f>
        <v>06:00 PM - 09:00 PM</v>
      </c>
    </row>
    <row r="444" spans="1:16" x14ac:dyDescent="0.25">
      <c r="A444">
        <v>1</v>
      </c>
      <c r="B444">
        <v>1</v>
      </c>
      <c r="C444" t="s">
        <v>455</v>
      </c>
      <c r="D444" s="1">
        <v>43924</v>
      </c>
      <c r="E444" s="1" t="str">
        <f t="shared" si="26"/>
        <v>03-Apr</v>
      </c>
      <c r="F444" s="14">
        <v>0.77569444444444446</v>
      </c>
      <c r="G444" t="s">
        <v>11</v>
      </c>
      <c r="H444">
        <v>179</v>
      </c>
      <c r="I444" s="2">
        <v>165</v>
      </c>
      <c r="J444" s="3">
        <v>4.99</v>
      </c>
      <c r="K444" t="b">
        <v>0</v>
      </c>
      <c r="L444">
        <f>WEEKDAY(D444,11)</f>
        <v>5</v>
      </c>
      <c r="M444" t="str">
        <f t="shared" si="24"/>
        <v>Friday</v>
      </c>
      <c r="N444" t="str">
        <f t="shared" si="25"/>
        <v>Weekend</v>
      </c>
      <c r="O444" t="str">
        <f t="shared" si="27"/>
        <v>Order&gt;35</v>
      </c>
      <c r="P444" t="str">
        <f>VLOOKUP(F444,$T$11:$V$13,3,TRUE)</f>
        <v>06:00 PM - 09:00 PM</v>
      </c>
    </row>
    <row r="445" spans="1:16" x14ac:dyDescent="0.25">
      <c r="A445">
        <v>1</v>
      </c>
      <c r="B445">
        <v>1</v>
      </c>
      <c r="C445" t="s">
        <v>456</v>
      </c>
      <c r="D445" s="1">
        <v>43924</v>
      </c>
      <c r="E445" s="1" t="str">
        <f t="shared" si="26"/>
        <v>03-Apr</v>
      </c>
      <c r="F445" s="14">
        <v>0.77638888888888891</v>
      </c>
      <c r="G445" t="s">
        <v>11</v>
      </c>
      <c r="H445">
        <v>222</v>
      </c>
      <c r="I445" s="2">
        <v>237</v>
      </c>
      <c r="J445" s="3">
        <v>4.99</v>
      </c>
      <c r="K445" t="b">
        <v>0</v>
      </c>
      <c r="L445">
        <f>WEEKDAY(D445,11)</f>
        <v>5</v>
      </c>
      <c r="M445" t="str">
        <f t="shared" si="24"/>
        <v>Friday</v>
      </c>
      <c r="N445" t="str">
        <f t="shared" si="25"/>
        <v>Weekend</v>
      </c>
      <c r="O445" t="str">
        <f t="shared" si="27"/>
        <v>Order&gt;35</v>
      </c>
      <c r="P445" t="str">
        <f>VLOOKUP(F445,$T$11:$V$13,3,TRUE)</f>
        <v>06:00 PM - 09:00 PM</v>
      </c>
    </row>
    <row r="446" spans="1:16" x14ac:dyDescent="0.25">
      <c r="A446">
        <v>1</v>
      </c>
      <c r="B446">
        <v>1</v>
      </c>
      <c r="C446" t="s">
        <v>457</v>
      </c>
      <c r="D446" s="1">
        <v>43924</v>
      </c>
      <c r="E446" s="1" t="str">
        <f t="shared" si="26"/>
        <v>03-Apr</v>
      </c>
      <c r="F446" s="14">
        <v>0.77847222222222223</v>
      </c>
      <c r="G446" t="s">
        <v>31</v>
      </c>
      <c r="H446" t="s">
        <v>32</v>
      </c>
      <c r="I446" s="2">
        <v>27</v>
      </c>
      <c r="J446" s="3">
        <v>4.99</v>
      </c>
      <c r="K446" t="b">
        <v>0</v>
      </c>
      <c r="L446">
        <f>WEEKDAY(D446,11)</f>
        <v>5</v>
      </c>
      <c r="M446" t="str">
        <f t="shared" si="24"/>
        <v>Friday</v>
      </c>
      <c r="N446" t="str">
        <f t="shared" si="25"/>
        <v>Weekend</v>
      </c>
      <c r="O446" t="str">
        <f t="shared" si="27"/>
        <v>Order&lt;=35</v>
      </c>
      <c r="P446" t="str">
        <f>VLOOKUP(F446,$T$11:$V$13,3,TRUE)</f>
        <v>06:00 PM - 09:00 PM</v>
      </c>
    </row>
    <row r="447" spans="1:16" x14ac:dyDescent="0.25">
      <c r="A447">
        <v>1</v>
      </c>
      <c r="B447">
        <v>1</v>
      </c>
      <c r="C447" t="s">
        <v>458</v>
      </c>
      <c r="D447" s="1">
        <v>43924</v>
      </c>
      <c r="E447" s="1" t="str">
        <f t="shared" si="26"/>
        <v>03-Apr</v>
      </c>
      <c r="F447" s="14">
        <v>0.77847222222222223</v>
      </c>
      <c r="G447" t="s">
        <v>11</v>
      </c>
      <c r="H447">
        <v>155</v>
      </c>
      <c r="I447" s="2">
        <v>41</v>
      </c>
      <c r="J447" s="3">
        <v>4.99</v>
      </c>
      <c r="K447" t="b">
        <v>0</v>
      </c>
      <c r="L447">
        <f>WEEKDAY(D447,11)</f>
        <v>5</v>
      </c>
      <c r="M447" t="str">
        <f t="shared" si="24"/>
        <v>Friday</v>
      </c>
      <c r="N447" t="str">
        <f t="shared" si="25"/>
        <v>Weekend</v>
      </c>
      <c r="O447" t="str">
        <f t="shared" si="27"/>
        <v>Order&gt;35</v>
      </c>
      <c r="P447" t="str">
        <f>VLOOKUP(F447,$T$11:$V$13,3,TRUE)</f>
        <v>06:00 PM - 09:00 PM</v>
      </c>
    </row>
    <row r="448" spans="1:16" x14ac:dyDescent="0.25">
      <c r="A448">
        <v>1</v>
      </c>
      <c r="B448">
        <v>1</v>
      </c>
      <c r="C448" t="s">
        <v>459</v>
      </c>
      <c r="D448" s="1">
        <v>43924</v>
      </c>
      <c r="E448" s="1" t="str">
        <f t="shared" si="26"/>
        <v>03-Apr</v>
      </c>
      <c r="F448" s="14">
        <v>0.77986111111111101</v>
      </c>
      <c r="G448" t="s">
        <v>31</v>
      </c>
      <c r="H448" t="s">
        <v>32</v>
      </c>
      <c r="I448" s="2">
        <v>21</v>
      </c>
      <c r="J448" s="3">
        <v>4.99</v>
      </c>
      <c r="K448" t="b">
        <v>0</v>
      </c>
      <c r="L448">
        <f>WEEKDAY(D448,11)</f>
        <v>5</v>
      </c>
      <c r="M448" t="str">
        <f t="shared" si="24"/>
        <v>Friday</v>
      </c>
      <c r="N448" t="str">
        <f t="shared" si="25"/>
        <v>Weekend</v>
      </c>
      <c r="O448" t="str">
        <f t="shared" si="27"/>
        <v>Order&lt;=35</v>
      </c>
      <c r="P448" t="str">
        <f>VLOOKUP(F448,$T$11:$V$13,3,TRUE)</f>
        <v>06:00 PM - 09:00 PM</v>
      </c>
    </row>
    <row r="449" spans="1:16" x14ac:dyDescent="0.25">
      <c r="A449">
        <v>1</v>
      </c>
      <c r="B449">
        <v>1</v>
      </c>
      <c r="C449" t="s">
        <v>460</v>
      </c>
      <c r="D449" s="1">
        <v>43924</v>
      </c>
      <c r="E449" s="1" t="str">
        <f t="shared" si="26"/>
        <v>03-Apr</v>
      </c>
      <c r="F449" s="14">
        <v>0.77986111111111101</v>
      </c>
      <c r="G449" t="s">
        <v>31</v>
      </c>
      <c r="H449" t="s">
        <v>32</v>
      </c>
      <c r="I449" s="2">
        <v>24</v>
      </c>
      <c r="J449" s="3">
        <v>4.99</v>
      </c>
      <c r="K449" t="b">
        <v>0</v>
      </c>
      <c r="L449">
        <f>WEEKDAY(D449,11)</f>
        <v>5</v>
      </c>
      <c r="M449" t="str">
        <f t="shared" si="24"/>
        <v>Friday</v>
      </c>
      <c r="N449" t="str">
        <f t="shared" si="25"/>
        <v>Weekend</v>
      </c>
      <c r="O449" t="str">
        <f t="shared" si="27"/>
        <v>Order&lt;=35</v>
      </c>
      <c r="P449" t="str">
        <f>VLOOKUP(F449,$T$11:$V$13,3,TRUE)</f>
        <v>06:00 PM - 09:00 PM</v>
      </c>
    </row>
    <row r="450" spans="1:16" x14ac:dyDescent="0.25">
      <c r="A450">
        <v>1</v>
      </c>
      <c r="B450">
        <v>1</v>
      </c>
      <c r="C450" t="s">
        <v>461</v>
      </c>
      <c r="D450" s="1">
        <v>43924</v>
      </c>
      <c r="E450" s="1" t="str">
        <f t="shared" si="26"/>
        <v>03-Apr</v>
      </c>
      <c r="F450" s="14">
        <v>0.77986111111111101</v>
      </c>
      <c r="G450" t="s">
        <v>11</v>
      </c>
      <c r="H450">
        <v>171</v>
      </c>
      <c r="I450" s="2">
        <v>40</v>
      </c>
      <c r="J450" s="3">
        <v>4.99</v>
      </c>
      <c r="K450" t="b">
        <v>0</v>
      </c>
      <c r="L450">
        <f>WEEKDAY(D450,11)</f>
        <v>5</v>
      </c>
      <c r="M450" t="str">
        <f t="shared" ref="M450:M513" si="28">VLOOKUP(L450,$S$2:$T$8,2,FALSE)</f>
        <v>Friday</v>
      </c>
      <c r="N450" t="str">
        <f t="shared" ref="N450:N513" si="29">VLOOKUP(L450,$S$2:$U$8,3,FALSE)</f>
        <v>Weekend</v>
      </c>
      <c r="O450" t="str">
        <f t="shared" si="27"/>
        <v>Order&gt;35</v>
      </c>
      <c r="P450" t="str">
        <f>VLOOKUP(F450,$T$11:$V$13,3,TRUE)</f>
        <v>06:00 PM - 09:00 PM</v>
      </c>
    </row>
    <row r="451" spans="1:16" x14ac:dyDescent="0.25">
      <c r="A451">
        <v>1</v>
      </c>
      <c r="B451">
        <v>1</v>
      </c>
      <c r="C451" t="s">
        <v>462</v>
      </c>
      <c r="D451" s="1">
        <v>43924</v>
      </c>
      <c r="E451" s="1" t="str">
        <f t="shared" ref="E451:E514" si="30">TEXT(D451,"dd-mmm")</f>
        <v>03-Apr</v>
      </c>
      <c r="F451" s="14">
        <v>0.78194444444444444</v>
      </c>
      <c r="G451" t="s">
        <v>31</v>
      </c>
      <c r="H451" t="s">
        <v>32</v>
      </c>
      <c r="I451" s="2">
        <v>21</v>
      </c>
      <c r="J451" s="3">
        <v>4.99</v>
      </c>
      <c r="K451" t="b">
        <v>0</v>
      </c>
      <c r="L451">
        <f>WEEKDAY(D451,11)</f>
        <v>5</v>
      </c>
      <c r="M451" t="str">
        <f t="shared" si="28"/>
        <v>Friday</v>
      </c>
      <c r="N451" t="str">
        <f t="shared" si="29"/>
        <v>Weekend</v>
      </c>
      <c r="O451" t="str">
        <f t="shared" ref="O451:O514" si="31">IF(I451&gt;35,"Order&gt;35","Order&lt;=35")</f>
        <v>Order&lt;=35</v>
      </c>
      <c r="P451" t="str">
        <f>VLOOKUP(F451,$T$11:$V$13,3,TRUE)</f>
        <v>06:00 PM - 09:00 PM</v>
      </c>
    </row>
    <row r="452" spans="1:16" x14ac:dyDescent="0.25">
      <c r="A452">
        <v>1</v>
      </c>
      <c r="B452">
        <v>1</v>
      </c>
      <c r="C452" t="s">
        <v>463</v>
      </c>
      <c r="D452" s="1">
        <v>43924</v>
      </c>
      <c r="E452" s="1" t="str">
        <f t="shared" si="30"/>
        <v>03-Apr</v>
      </c>
      <c r="F452" s="14">
        <v>0.78472222222222221</v>
      </c>
      <c r="G452" t="s">
        <v>11</v>
      </c>
      <c r="H452">
        <v>165</v>
      </c>
      <c r="I452" s="2">
        <v>162</v>
      </c>
      <c r="J452" s="3">
        <v>4.99</v>
      </c>
      <c r="K452" t="b">
        <v>0</v>
      </c>
      <c r="L452">
        <f>WEEKDAY(D452,11)</f>
        <v>5</v>
      </c>
      <c r="M452" t="str">
        <f t="shared" si="28"/>
        <v>Friday</v>
      </c>
      <c r="N452" t="str">
        <f t="shared" si="29"/>
        <v>Weekend</v>
      </c>
      <c r="O452" t="str">
        <f t="shared" si="31"/>
        <v>Order&gt;35</v>
      </c>
      <c r="P452" t="str">
        <f>VLOOKUP(F452,$T$11:$V$13,3,TRUE)</f>
        <v>06:00 PM - 09:00 PM</v>
      </c>
    </row>
    <row r="453" spans="1:16" x14ac:dyDescent="0.25">
      <c r="A453">
        <v>1</v>
      </c>
      <c r="B453">
        <v>1</v>
      </c>
      <c r="C453" t="s">
        <v>464</v>
      </c>
      <c r="D453" s="1">
        <v>43924</v>
      </c>
      <c r="E453" s="1" t="str">
        <f t="shared" si="30"/>
        <v>03-Apr</v>
      </c>
      <c r="F453" s="14">
        <v>0.78611111111111109</v>
      </c>
      <c r="G453" t="s">
        <v>11</v>
      </c>
      <c r="H453">
        <v>137</v>
      </c>
      <c r="I453" s="2">
        <v>242</v>
      </c>
      <c r="J453" s="3">
        <v>4.99</v>
      </c>
      <c r="K453" t="b">
        <v>0</v>
      </c>
      <c r="L453">
        <f>WEEKDAY(D453,11)</f>
        <v>5</v>
      </c>
      <c r="M453" t="str">
        <f t="shared" si="28"/>
        <v>Friday</v>
      </c>
      <c r="N453" t="str">
        <f t="shared" si="29"/>
        <v>Weekend</v>
      </c>
      <c r="O453" t="str">
        <f t="shared" si="31"/>
        <v>Order&gt;35</v>
      </c>
      <c r="P453" t="str">
        <f>VLOOKUP(F453,$T$11:$V$13,3,TRUE)</f>
        <v>06:00 PM - 09:00 PM</v>
      </c>
    </row>
    <row r="454" spans="1:16" x14ac:dyDescent="0.25">
      <c r="A454">
        <v>1</v>
      </c>
      <c r="B454">
        <v>1</v>
      </c>
      <c r="C454" t="s">
        <v>465</v>
      </c>
      <c r="D454" s="1">
        <v>43924</v>
      </c>
      <c r="E454" s="1" t="str">
        <f t="shared" si="30"/>
        <v>03-Apr</v>
      </c>
      <c r="F454" s="14">
        <v>0.78680555555555554</v>
      </c>
      <c r="G454" t="s">
        <v>11</v>
      </c>
      <c r="H454">
        <v>123</v>
      </c>
      <c r="I454" s="2">
        <v>42</v>
      </c>
      <c r="J454" s="3">
        <v>4.99</v>
      </c>
      <c r="K454" t="b">
        <v>0</v>
      </c>
      <c r="L454">
        <f>WEEKDAY(D454,11)</f>
        <v>5</v>
      </c>
      <c r="M454" t="str">
        <f t="shared" si="28"/>
        <v>Friday</v>
      </c>
      <c r="N454" t="str">
        <f t="shared" si="29"/>
        <v>Weekend</v>
      </c>
      <c r="O454" t="str">
        <f t="shared" si="31"/>
        <v>Order&gt;35</v>
      </c>
      <c r="P454" t="str">
        <f>VLOOKUP(F454,$T$11:$V$13,3,TRUE)</f>
        <v>06:00 PM - 09:00 PM</v>
      </c>
    </row>
    <row r="455" spans="1:16" x14ac:dyDescent="0.25">
      <c r="A455">
        <v>1</v>
      </c>
      <c r="B455">
        <v>1</v>
      </c>
      <c r="C455" t="s">
        <v>466</v>
      </c>
      <c r="D455" s="1">
        <v>43924</v>
      </c>
      <c r="E455" s="1" t="str">
        <f t="shared" si="30"/>
        <v>03-Apr</v>
      </c>
      <c r="F455" s="14">
        <v>0.78749999999999998</v>
      </c>
      <c r="G455" t="s">
        <v>11</v>
      </c>
      <c r="H455">
        <v>143</v>
      </c>
      <c r="I455" s="2">
        <v>56</v>
      </c>
      <c r="J455" s="3">
        <v>4.99</v>
      </c>
      <c r="K455" t="b">
        <v>0</v>
      </c>
      <c r="L455">
        <f>WEEKDAY(D455,11)</f>
        <v>5</v>
      </c>
      <c r="M455" t="str">
        <f t="shared" si="28"/>
        <v>Friday</v>
      </c>
      <c r="N455" t="str">
        <f t="shared" si="29"/>
        <v>Weekend</v>
      </c>
      <c r="O455" t="str">
        <f t="shared" si="31"/>
        <v>Order&gt;35</v>
      </c>
      <c r="P455" t="str">
        <f>VLOOKUP(F455,$T$11:$V$13,3,TRUE)</f>
        <v>06:00 PM - 09:00 PM</v>
      </c>
    </row>
    <row r="456" spans="1:16" x14ac:dyDescent="0.25">
      <c r="A456">
        <v>1</v>
      </c>
      <c r="B456">
        <v>1</v>
      </c>
      <c r="C456" t="s">
        <v>467</v>
      </c>
      <c r="D456" s="1">
        <v>43924</v>
      </c>
      <c r="E456" s="1" t="str">
        <f t="shared" si="30"/>
        <v>03-Apr</v>
      </c>
      <c r="F456" s="14">
        <v>0.78749999999999998</v>
      </c>
      <c r="G456" t="s">
        <v>11</v>
      </c>
      <c r="H456">
        <v>141</v>
      </c>
      <c r="I456" s="2">
        <v>88</v>
      </c>
      <c r="J456" s="3">
        <v>4.99</v>
      </c>
      <c r="K456" t="b">
        <v>0</v>
      </c>
      <c r="L456">
        <f>WEEKDAY(D456,11)</f>
        <v>5</v>
      </c>
      <c r="M456" t="str">
        <f t="shared" si="28"/>
        <v>Friday</v>
      </c>
      <c r="N456" t="str">
        <f t="shared" si="29"/>
        <v>Weekend</v>
      </c>
      <c r="O456" t="str">
        <f t="shared" si="31"/>
        <v>Order&gt;35</v>
      </c>
      <c r="P456" t="str">
        <f>VLOOKUP(F456,$T$11:$V$13,3,TRUE)</f>
        <v>06:00 PM - 09:00 PM</v>
      </c>
    </row>
    <row r="457" spans="1:16" x14ac:dyDescent="0.25">
      <c r="A457">
        <v>1</v>
      </c>
      <c r="B457">
        <v>1</v>
      </c>
      <c r="C457" t="s">
        <v>468</v>
      </c>
      <c r="D457" s="1">
        <v>43924</v>
      </c>
      <c r="E457" s="1" t="str">
        <f t="shared" si="30"/>
        <v>03-Apr</v>
      </c>
      <c r="F457" s="14">
        <v>0.78819444444444453</v>
      </c>
      <c r="G457" t="s">
        <v>31</v>
      </c>
      <c r="H457" t="s">
        <v>32</v>
      </c>
      <c r="I457" s="2">
        <v>24</v>
      </c>
      <c r="J457" s="3">
        <v>4.99</v>
      </c>
      <c r="K457" t="b">
        <v>0</v>
      </c>
      <c r="L457">
        <f>WEEKDAY(D457,11)</f>
        <v>5</v>
      </c>
      <c r="M457" t="str">
        <f t="shared" si="28"/>
        <v>Friday</v>
      </c>
      <c r="N457" t="str">
        <f t="shared" si="29"/>
        <v>Weekend</v>
      </c>
      <c r="O457" t="str">
        <f t="shared" si="31"/>
        <v>Order&lt;=35</v>
      </c>
      <c r="P457" t="str">
        <f>VLOOKUP(F457,$T$11:$V$13,3,TRUE)</f>
        <v>06:00 PM - 09:00 PM</v>
      </c>
    </row>
    <row r="458" spans="1:16" x14ac:dyDescent="0.25">
      <c r="A458">
        <v>1</v>
      </c>
      <c r="B458">
        <v>1</v>
      </c>
      <c r="C458" t="s">
        <v>469</v>
      </c>
      <c r="D458" s="1">
        <v>43924</v>
      </c>
      <c r="E458" s="1" t="str">
        <f t="shared" si="30"/>
        <v>03-Apr</v>
      </c>
      <c r="F458" s="14">
        <v>0.78819444444444453</v>
      </c>
      <c r="G458" t="s">
        <v>11</v>
      </c>
      <c r="H458">
        <v>168</v>
      </c>
      <c r="I458" s="2">
        <v>43</v>
      </c>
      <c r="J458" s="3">
        <v>4.99</v>
      </c>
      <c r="K458" t="b">
        <v>0</v>
      </c>
      <c r="L458">
        <f>WEEKDAY(D458,11)</f>
        <v>5</v>
      </c>
      <c r="M458" t="str">
        <f t="shared" si="28"/>
        <v>Friday</v>
      </c>
      <c r="N458" t="str">
        <f t="shared" si="29"/>
        <v>Weekend</v>
      </c>
      <c r="O458" t="str">
        <f t="shared" si="31"/>
        <v>Order&gt;35</v>
      </c>
      <c r="P458" t="str">
        <f>VLOOKUP(F458,$T$11:$V$13,3,TRUE)</f>
        <v>06:00 PM - 09:00 PM</v>
      </c>
    </row>
    <row r="459" spans="1:16" x14ac:dyDescent="0.25">
      <c r="A459">
        <v>1</v>
      </c>
      <c r="B459">
        <v>1</v>
      </c>
      <c r="C459" t="s">
        <v>470</v>
      </c>
      <c r="D459" s="1">
        <v>43924</v>
      </c>
      <c r="E459" s="1" t="str">
        <f t="shared" si="30"/>
        <v>03-Apr</v>
      </c>
      <c r="F459" s="14">
        <v>0.78888888888888886</v>
      </c>
      <c r="G459" t="s">
        <v>11</v>
      </c>
      <c r="H459">
        <v>182</v>
      </c>
      <c r="I459" s="2">
        <v>33</v>
      </c>
      <c r="J459" s="3">
        <v>4.99</v>
      </c>
      <c r="K459" t="b">
        <v>1</v>
      </c>
      <c r="L459">
        <f>WEEKDAY(D459,11)</f>
        <v>5</v>
      </c>
      <c r="M459" t="str">
        <f t="shared" si="28"/>
        <v>Friday</v>
      </c>
      <c r="N459" t="str">
        <f t="shared" si="29"/>
        <v>Weekend</v>
      </c>
      <c r="O459" t="str">
        <f t="shared" si="31"/>
        <v>Order&lt;=35</v>
      </c>
      <c r="P459" t="str">
        <f>VLOOKUP(F459,$T$11:$V$13,3,TRUE)</f>
        <v>06:00 PM - 09:00 PM</v>
      </c>
    </row>
    <row r="460" spans="1:16" x14ac:dyDescent="0.25">
      <c r="A460">
        <v>1</v>
      </c>
      <c r="B460">
        <v>1</v>
      </c>
      <c r="C460" t="s">
        <v>471</v>
      </c>
      <c r="D460" s="1">
        <v>43924</v>
      </c>
      <c r="E460" s="1" t="str">
        <f t="shared" si="30"/>
        <v>03-Apr</v>
      </c>
      <c r="F460" s="14">
        <v>0.7895833333333333</v>
      </c>
      <c r="G460" t="s">
        <v>11</v>
      </c>
      <c r="H460">
        <v>143</v>
      </c>
      <c r="I460" s="2">
        <v>32</v>
      </c>
      <c r="J460" s="3">
        <v>4.99</v>
      </c>
      <c r="K460" t="b">
        <v>0</v>
      </c>
      <c r="L460">
        <f>WEEKDAY(D460,11)</f>
        <v>5</v>
      </c>
      <c r="M460" t="str">
        <f t="shared" si="28"/>
        <v>Friday</v>
      </c>
      <c r="N460" t="str">
        <f t="shared" si="29"/>
        <v>Weekend</v>
      </c>
      <c r="O460" t="str">
        <f t="shared" si="31"/>
        <v>Order&lt;=35</v>
      </c>
      <c r="P460" t="str">
        <f>VLOOKUP(F460,$T$11:$V$13,3,TRUE)</f>
        <v>06:00 PM - 09:00 PM</v>
      </c>
    </row>
    <row r="461" spans="1:16" x14ac:dyDescent="0.25">
      <c r="A461">
        <v>1</v>
      </c>
      <c r="B461">
        <v>1</v>
      </c>
      <c r="C461" t="s">
        <v>472</v>
      </c>
      <c r="D461" s="1">
        <v>43924</v>
      </c>
      <c r="E461" s="1" t="str">
        <f t="shared" si="30"/>
        <v>03-Apr</v>
      </c>
      <c r="F461" s="14">
        <v>0.7909722222222223</v>
      </c>
      <c r="G461" t="s">
        <v>11</v>
      </c>
      <c r="H461">
        <v>149</v>
      </c>
      <c r="I461" s="2">
        <v>41</v>
      </c>
      <c r="J461" s="3">
        <v>4.99</v>
      </c>
      <c r="K461" t="b">
        <v>1</v>
      </c>
      <c r="L461">
        <f>WEEKDAY(D461,11)</f>
        <v>5</v>
      </c>
      <c r="M461" t="str">
        <f t="shared" si="28"/>
        <v>Friday</v>
      </c>
      <c r="N461" t="str">
        <f t="shared" si="29"/>
        <v>Weekend</v>
      </c>
      <c r="O461" t="str">
        <f t="shared" si="31"/>
        <v>Order&gt;35</v>
      </c>
      <c r="P461" t="str">
        <f>VLOOKUP(F461,$T$11:$V$13,3,TRUE)</f>
        <v>06:00 PM - 09:00 PM</v>
      </c>
    </row>
    <row r="462" spans="1:16" x14ac:dyDescent="0.25">
      <c r="A462">
        <v>1</v>
      </c>
      <c r="B462">
        <v>1</v>
      </c>
      <c r="C462" t="s">
        <v>473</v>
      </c>
      <c r="D462" s="1">
        <v>43924</v>
      </c>
      <c r="E462" s="1" t="str">
        <f t="shared" si="30"/>
        <v>03-Apr</v>
      </c>
      <c r="F462" s="14">
        <v>0.7909722222222223</v>
      </c>
      <c r="G462" t="s">
        <v>11</v>
      </c>
      <c r="H462">
        <v>178</v>
      </c>
      <c r="I462" s="2">
        <v>51</v>
      </c>
      <c r="J462" s="3">
        <v>4.99</v>
      </c>
      <c r="K462" t="b">
        <v>0</v>
      </c>
      <c r="L462">
        <f>WEEKDAY(D462,11)</f>
        <v>5</v>
      </c>
      <c r="M462" t="str">
        <f t="shared" si="28"/>
        <v>Friday</v>
      </c>
      <c r="N462" t="str">
        <f t="shared" si="29"/>
        <v>Weekend</v>
      </c>
      <c r="O462" t="str">
        <f t="shared" si="31"/>
        <v>Order&gt;35</v>
      </c>
      <c r="P462" t="str">
        <f>VLOOKUP(F462,$T$11:$V$13,3,TRUE)</f>
        <v>06:00 PM - 09:00 PM</v>
      </c>
    </row>
    <row r="463" spans="1:16" x14ac:dyDescent="0.25">
      <c r="A463">
        <v>1</v>
      </c>
      <c r="B463">
        <v>1</v>
      </c>
      <c r="C463" t="s">
        <v>474</v>
      </c>
      <c r="D463" s="1">
        <v>43924</v>
      </c>
      <c r="E463" s="1" t="str">
        <f t="shared" si="30"/>
        <v>03-Apr</v>
      </c>
      <c r="F463" s="14">
        <v>0.79305555555555562</v>
      </c>
      <c r="G463" t="s">
        <v>11</v>
      </c>
      <c r="H463">
        <v>148</v>
      </c>
      <c r="I463" s="2">
        <v>57</v>
      </c>
      <c r="J463" s="3">
        <v>4.99</v>
      </c>
      <c r="K463" t="b">
        <v>0</v>
      </c>
      <c r="L463">
        <f>WEEKDAY(D463,11)</f>
        <v>5</v>
      </c>
      <c r="M463" t="str">
        <f t="shared" si="28"/>
        <v>Friday</v>
      </c>
      <c r="N463" t="str">
        <f t="shared" si="29"/>
        <v>Weekend</v>
      </c>
      <c r="O463" t="str">
        <f t="shared" si="31"/>
        <v>Order&gt;35</v>
      </c>
      <c r="P463" t="str">
        <f>VLOOKUP(F463,$T$11:$V$13,3,TRUE)</f>
        <v>06:00 PM - 09:00 PM</v>
      </c>
    </row>
    <row r="464" spans="1:16" x14ac:dyDescent="0.25">
      <c r="A464">
        <v>1</v>
      </c>
      <c r="B464">
        <v>1</v>
      </c>
      <c r="C464" t="s">
        <v>475</v>
      </c>
      <c r="D464" s="1">
        <v>43924</v>
      </c>
      <c r="E464" s="1" t="str">
        <f t="shared" si="30"/>
        <v>03-Apr</v>
      </c>
      <c r="F464" s="14">
        <v>0.79791666666666661</v>
      </c>
      <c r="G464" t="s">
        <v>11</v>
      </c>
      <c r="H464">
        <v>104</v>
      </c>
      <c r="I464" s="2">
        <v>38</v>
      </c>
      <c r="J464" s="3">
        <v>4.99</v>
      </c>
      <c r="K464" t="b">
        <v>0</v>
      </c>
      <c r="L464">
        <f>WEEKDAY(D464,11)</f>
        <v>5</v>
      </c>
      <c r="M464" t="str">
        <f t="shared" si="28"/>
        <v>Friday</v>
      </c>
      <c r="N464" t="str">
        <f t="shared" si="29"/>
        <v>Weekend</v>
      </c>
      <c r="O464" t="str">
        <f t="shared" si="31"/>
        <v>Order&gt;35</v>
      </c>
      <c r="P464" t="str">
        <f>VLOOKUP(F464,$T$11:$V$13,3,TRUE)</f>
        <v>06:00 PM - 09:00 PM</v>
      </c>
    </row>
    <row r="465" spans="1:16" x14ac:dyDescent="0.25">
      <c r="A465">
        <v>1</v>
      </c>
      <c r="B465">
        <v>1</v>
      </c>
      <c r="C465" t="s">
        <v>476</v>
      </c>
      <c r="D465" s="1">
        <v>43924</v>
      </c>
      <c r="E465" s="1" t="str">
        <f t="shared" si="30"/>
        <v>03-Apr</v>
      </c>
      <c r="F465" s="14">
        <v>0.79999999999999993</v>
      </c>
      <c r="G465" t="s">
        <v>31</v>
      </c>
      <c r="H465" t="s">
        <v>32</v>
      </c>
      <c r="I465" s="2">
        <v>23</v>
      </c>
      <c r="J465" s="3">
        <v>4.99</v>
      </c>
      <c r="K465" t="b">
        <v>0</v>
      </c>
      <c r="L465">
        <f>WEEKDAY(D465,11)</f>
        <v>5</v>
      </c>
      <c r="M465" t="str">
        <f t="shared" si="28"/>
        <v>Friday</v>
      </c>
      <c r="N465" t="str">
        <f t="shared" si="29"/>
        <v>Weekend</v>
      </c>
      <c r="O465" t="str">
        <f t="shared" si="31"/>
        <v>Order&lt;=35</v>
      </c>
      <c r="P465" t="str">
        <f>VLOOKUP(F465,$T$11:$V$13,3,TRUE)</f>
        <v>06:00 PM - 09:00 PM</v>
      </c>
    </row>
    <row r="466" spans="1:16" x14ac:dyDescent="0.25">
      <c r="A466">
        <v>1</v>
      </c>
      <c r="B466">
        <v>1</v>
      </c>
      <c r="C466" t="s">
        <v>477</v>
      </c>
      <c r="D466" s="1">
        <v>43924</v>
      </c>
      <c r="E466" s="1" t="str">
        <f t="shared" si="30"/>
        <v>03-Apr</v>
      </c>
      <c r="F466" s="14">
        <v>0.80069444444444438</v>
      </c>
      <c r="G466" t="s">
        <v>11</v>
      </c>
      <c r="H466">
        <v>112</v>
      </c>
      <c r="I466" s="2">
        <v>67</v>
      </c>
      <c r="J466" s="3">
        <v>4.99</v>
      </c>
      <c r="K466" t="b">
        <v>0</v>
      </c>
      <c r="L466">
        <f>WEEKDAY(D466,11)</f>
        <v>5</v>
      </c>
      <c r="M466" t="str">
        <f t="shared" si="28"/>
        <v>Friday</v>
      </c>
      <c r="N466" t="str">
        <f t="shared" si="29"/>
        <v>Weekend</v>
      </c>
      <c r="O466" t="str">
        <f t="shared" si="31"/>
        <v>Order&gt;35</v>
      </c>
      <c r="P466" t="str">
        <f>VLOOKUP(F466,$T$11:$V$13,3,TRUE)</f>
        <v>06:00 PM - 09:00 PM</v>
      </c>
    </row>
    <row r="467" spans="1:16" x14ac:dyDescent="0.25">
      <c r="A467">
        <v>1</v>
      </c>
      <c r="B467">
        <v>1</v>
      </c>
      <c r="C467" t="s">
        <v>478</v>
      </c>
      <c r="D467" s="1">
        <v>43924</v>
      </c>
      <c r="E467" s="1" t="str">
        <f t="shared" si="30"/>
        <v>03-Apr</v>
      </c>
      <c r="F467" s="14">
        <v>0.8027777777777777</v>
      </c>
      <c r="G467" t="s">
        <v>11</v>
      </c>
      <c r="H467">
        <v>145</v>
      </c>
      <c r="I467" s="2">
        <v>37</v>
      </c>
      <c r="J467" s="3">
        <v>4.99</v>
      </c>
      <c r="K467" t="b">
        <v>0</v>
      </c>
      <c r="L467">
        <f>WEEKDAY(D467,11)</f>
        <v>5</v>
      </c>
      <c r="M467" t="str">
        <f t="shared" si="28"/>
        <v>Friday</v>
      </c>
      <c r="N467" t="str">
        <f t="shared" si="29"/>
        <v>Weekend</v>
      </c>
      <c r="O467" t="str">
        <f t="shared" si="31"/>
        <v>Order&gt;35</v>
      </c>
      <c r="P467" t="str">
        <f>VLOOKUP(F467,$T$11:$V$13,3,TRUE)</f>
        <v>06:00 PM - 09:00 PM</v>
      </c>
    </row>
    <row r="468" spans="1:16" x14ac:dyDescent="0.25">
      <c r="A468">
        <v>1</v>
      </c>
      <c r="B468">
        <v>1</v>
      </c>
      <c r="C468" t="s">
        <v>479</v>
      </c>
      <c r="D468" s="1">
        <v>43924</v>
      </c>
      <c r="E468" s="1" t="str">
        <f t="shared" si="30"/>
        <v>03-Apr</v>
      </c>
      <c r="F468" s="14">
        <v>0.80486111111111114</v>
      </c>
      <c r="G468" t="s">
        <v>11</v>
      </c>
      <c r="H468">
        <v>166</v>
      </c>
      <c r="I468" s="2">
        <v>187</v>
      </c>
      <c r="J468" s="3">
        <v>4.99</v>
      </c>
      <c r="K468" t="b">
        <v>0</v>
      </c>
      <c r="L468">
        <f>WEEKDAY(D468,11)</f>
        <v>5</v>
      </c>
      <c r="M468" t="str">
        <f t="shared" si="28"/>
        <v>Friday</v>
      </c>
      <c r="N468" t="str">
        <f t="shared" si="29"/>
        <v>Weekend</v>
      </c>
      <c r="O468" t="str">
        <f t="shared" si="31"/>
        <v>Order&gt;35</v>
      </c>
      <c r="P468" t="str">
        <f>VLOOKUP(F468,$T$11:$V$13,3,TRUE)</f>
        <v>06:00 PM - 09:00 PM</v>
      </c>
    </row>
    <row r="469" spans="1:16" x14ac:dyDescent="0.25">
      <c r="A469">
        <v>1</v>
      </c>
      <c r="B469">
        <v>1</v>
      </c>
      <c r="C469" t="s">
        <v>480</v>
      </c>
      <c r="D469" s="1">
        <v>43924</v>
      </c>
      <c r="E469" s="1" t="str">
        <f t="shared" si="30"/>
        <v>03-Apr</v>
      </c>
      <c r="F469" s="14">
        <v>0.80763888888888891</v>
      </c>
      <c r="G469" t="s">
        <v>11</v>
      </c>
      <c r="H469">
        <v>145</v>
      </c>
      <c r="I469" s="2">
        <v>36</v>
      </c>
      <c r="J469" s="3">
        <v>4.99</v>
      </c>
      <c r="K469" t="b">
        <v>0</v>
      </c>
      <c r="L469">
        <f>WEEKDAY(D469,11)</f>
        <v>5</v>
      </c>
      <c r="M469" t="str">
        <f t="shared" si="28"/>
        <v>Friday</v>
      </c>
      <c r="N469" t="str">
        <f t="shared" si="29"/>
        <v>Weekend</v>
      </c>
      <c r="O469" t="str">
        <f t="shared" si="31"/>
        <v>Order&gt;35</v>
      </c>
      <c r="P469" t="str">
        <f>VLOOKUP(F469,$T$11:$V$13,3,TRUE)</f>
        <v>06:00 PM - 09:00 PM</v>
      </c>
    </row>
    <row r="470" spans="1:16" x14ac:dyDescent="0.25">
      <c r="A470">
        <v>1</v>
      </c>
      <c r="B470">
        <v>1</v>
      </c>
      <c r="C470" t="s">
        <v>481</v>
      </c>
      <c r="D470" s="1">
        <v>43924</v>
      </c>
      <c r="E470" s="1" t="str">
        <f t="shared" si="30"/>
        <v>03-Apr</v>
      </c>
      <c r="F470" s="14">
        <v>0.80833333333333324</v>
      </c>
      <c r="G470" t="s">
        <v>11</v>
      </c>
      <c r="H470">
        <v>110</v>
      </c>
      <c r="I470" s="2">
        <v>45</v>
      </c>
      <c r="J470" s="3">
        <v>4.99</v>
      </c>
      <c r="K470" t="b">
        <v>0</v>
      </c>
      <c r="L470">
        <f>WEEKDAY(D470,11)</f>
        <v>5</v>
      </c>
      <c r="M470" t="str">
        <f t="shared" si="28"/>
        <v>Friday</v>
      </c>
      <c r="N470" t="str">
        <f t="shared" si="29"/>
        <v>Weekend</v>
      </c>
      <c r="O470" t="str">
        <f t="shared" si="31"/>
        <v>Order&gt;35</v>
      </c>
      <c r="P470" t="str">
        <f>VLOOKUP(F470,$T$11:$V$13,3,TRUE)</f>
        <v>06:00 PM - 09:00 PM</v>
      </c>
    </row>
    <row r="471" spans="1:16" x14ac:dyDescent="0.25">
      <c r="A471">
        <v>1</v>
      </c>
      <c r="B471">
        <v>1</v>
      </c>
      <c r="C471" t="s">
        <v>482</v>
      </c>
      <c r="D471" s="1">
        <v>43924</v>
      </c>
      <c r="E471" s="1" t="str">
        <f t="shared" si="30"/>
        <v>03-Apr</v>
      </c>
      <c r="F471" s="14">
        <v>0.80902777777777779</v>
      </c>
      <c r="G471" t="s">
        <v>11</v>
      </c>
      <c r="H471">
        <v>123</v>
      </c>
      <c r="I471" s="2">
        <v>28</v>
      </c>
      <c r="J471" s="3">
        <v>4.99</v>
      </c>
      <c r="K471" t="b">
        <v>0</v>
      </c>
      <c r="L471">
        <f>WEEKDAY(D471,11)</f>
        <v>5</v>
      </c>
      <c r="M471" t="str">
        <f t="shared" si="28"/>
        <v>Friday</v>
      </c>
      <c r="N471" t="str">
        <f t="shared" si="29"/>
        <v>Weekend</v>
      </c>
      <c r="O471" t="str">
        <f t="shared" si="31"/>
        <v>Order&lt;=35</v>
      </c>
      <c r="P471" t="str">
        <f>VLOOKUP(F471,$T$11:$V$13,3,TRUE)</f>
        <v>06:00 PM - 09:00 PM</v>
      </c>
    </row>
    <row r="472" spans="1:16" x14ac:dyDescent="0.25">
      <c r="A472">
        <v>1</v>
      </c>
      <c r="B472">
        <v>1</v>
      </c>
      <c r="C472" t="s">
        <v>483</v>
      </c>
      <c r="D472" s="1">
        <v>43924</v>
      </c>
      <c r="E472" s="1" t="str">
        <f t="shared" si="30"/>
        <v>03-Apr</v>
      </c>
      <c r="F472" s="14">
        <v>0.80972222222222223</v>
      </c>
      <c r="G472" t="s">
        <v>11</v>
      </c>
      <c r="H472">
        <v>176</v>
      </c>
      <c r="I472" s="2">
        <v>52</v>
      </c>
      <c r="J472" s="3">
        <v>4.99</v>
      </c>
      <c r="K472" t="b">
        <v>0</v>
      </c>
      <c r="L472">
        <f>WEEKDAY(D472,11)</f>
        <v>5</v>
      </c>
      <c r="M472" t="str">
        <f t="shared" si="28"/>
        <v>Friday</v>
      </c>
      <c r="N472" t="str">
        <f t="shared" si="29"/>
        <v>Weekend</v>
      </c>
      <c r="O472" t="str">
        <f t="shared" si="31"/>
        <v>Order&gt;35</v>
      </c>
      <c r="P472" t="str">
        <f>VLOOKUP(F472,$T$11:$V$13,3,TRUE)</f>
        <v>06:00 PM - 09:00 PM</v>
      </c>
    </row>
    <row r="473" spans="1:16" x14ac:dyDescent="0.25">
      <c r="A473">
        <v>1</v>
      </c>
      <c r="B473">
        <v>1</v>
      </c>
      <c r="C473" t="s">
        <v>484</v>
      </c>
      <c r="D473" s="1">
        <v>43924</v>
      </c>
      <c r="E473" s="1" t="str">
        <f t="shared" si="30"/>
        <v>03-Apr</v>
      </c>
      <c r="F473" s="14">
        <v>0.81111111111111101</v>
      </c>
      <c r="G473" t="s">
        <v>11</v>
      </c>
      <c r="H473">
        <v>110</v>
      </c>
      <c r="I473" s="2">
        <v>53</v>
      </c>
      <c r="J473" s="3">
        <v>4.99</v>
      </c>
      <c r="K473" t="b">
        <v>0</v>
      </c>
      <c r="L473">
        <f>WEEKDAY(D473,11)</f>
        <v>5</v>
      </c>
      <c r="M473" t="str">
        <f t="shared" si="28"/>
        <v>Friday</v>
      </c>
      <c r="N473" t="str">
        <f t="shared" si="29"/>
        <v>Weekend</v>
      </c>
      <c r="O473" t="str">
        <f t="shared" si="31"/>
        <v>Order&gt;35</v>
      </c>
      <c r="P473" t="str">
        <f>VLOOKUP(F473,$T$11:$V$13,3,TRUE)</f>
        <v>06:00 PM - 09:00 PM</v>
      </c>
    </row>
    <row r="474" spans="1:16" x14ac:dyDescent="0.25">
      <c r="A474">
        <v>1</v>
      </c>
      <c r="B474">
        <v>1</v>
      </c>
      <c r="C474" t="s">
        <v>485</v>
      </c>
      <c r="D474" s="1">
        <v>43924</v>
      </c>
      <c r="E474" s="1" t="str">
        <f t="shared" si="30"/>
        <v>03-Apr</v>
      </c>
      <c r="F474" s="14">
        <v>0.81180555555555556</v>
      </c>
      <c r="G474" t="s">
        <v>11</v>
      </c>
      <c r="H474">
        <v>119</v>
      </c>
      <c r="I474" s="2">
        <v>59</v>
      </c>
      <c r="J474" s="3">
        <v>4.99</v>
      </c>
      <c r="K474" t="b">
        <v>0</v>
      </c>
      <c r="L474">
        <f>WEEKDAY(D474,11)</f>
        <v>5</v>
      </c>
      <c r="M474" t="str">
        <f t="shared" si="28"/>
        <v>Friday</v>
      </c>
      <c r="N474" t="str">
        <f t="shared" si="29"/>
        <v>Weekend</v>
      </c>
      <c r="O474" t="str">
        <f t="shared" si="31"/>
        <v>Order&gt;35</v>
      </c>
      <c r="P474" t="str">
        <f>VLOOKUP(F474,$T$11:$V$13,3,TRUE)</f>
        <v>06:00 PM - 09:00 PM</v>
      </c>
    </row>
    <row r="475" spans="1:16" x14ac:dyDescent="0.25">
      <c r="A475">
        <v>1</v>
      </c>
      <c r="B475">
        <v>1</v>
      </c>
      <c r="C475" t="s">
        <v>486</v>
      </c>
      <c r="D475" s="1">
        <v>43924</v>
      </c>
      <c r="E475" s="1" t="str">
        <f t="shared" si="30"/>
        <v>03-Apr</v>
      </c>
      <c r="F475" s="14">
        <v>0.81388888888888899</v>
      </c>
      <c r="G475" t="s">
        <v>11</v>
      </c>
      <c r="H475">
        <v>159</v>
      </c>
      <c r="I475" s="2">
        <v>31</v>
      </c>
      <c r="J475" s="3">
        <v>4.99</v>
      </c>
      <c r="K475" t="b">
        <v>0</v>
      </c>
      <c r="L475">
        <f>WEEKDAY(D475,11)</f>
        <v>5</v>
      </c>
      <c r="M475" t="str">
        <f t="shared" si="28"/>
        <v>Friday</v>
      </c>
      <c r="N475" t="str">
        <f t="shared" si="29"/>
        <v>Weekend</v>
      </c>
      <c r="O475" t="str">
        <f t="shared" si="31"/>
        <v>Order&lt;=35</v>
      </c>
      <c r="P475" t="str">
        <f>VLOOKUP(F475,$T$11:$V$13,3,TRUE)</f>
        <v>06:00 PM - 09:00 PM</v>
      </c>
    </row>
    <row r="476" spans="1:16" x14ac:dyDescent="0.25">
      <c r="A476">
        <v>1</v>
      </c>
      <c r="B476">
        <v>1</v>
      </c>
      <c r="C476" t="s">
        <v>487</v>
      </c>
      <c r="D476" s="1">
        <v>43924</v>
      </c>
      <c r="E476" s="1" t="str">
        <f t="shared" si="30"/>
        <v>03-Apr</v>
      </c>
      <c r="F476" s="14">
        <v>0.81458333333333333</v>
      </c>
      <c r="G476" t="s">
        <v>11</v>
      </c>
      <c r="H476">
        <v>134</v>
      </c>
      <c r="I476" s="2">
        <v>82</v>
      </c>
      <c r="J476" s="3">
        <v>4.99</v>
      </c>
      <c r="K476" t="b">
        <v>0</v>
      </c>
      <c r="L476">
        <f>WEEKDAY(D476,11)</f>
        <v>5</v>
      </c>
      <c r="M476" t="str">
        <f t="shared" si="28"/>
        <v>Friday</v>
      </c>
      <c r="N476" t="str">
        <f t="shared" si="29"/>
        <v>Weekend</v>
      </c>
      <c r="O476" t="str">
        <f t="shared" si="31"/>
        <v>Order&gt;35</v>
      </c>
      <c r="P476" t="str">
        <f>VLOOKUP(F476,$T$11:$V$13,3,TRUE)</f>
        <v>06:00 PM - 09:00 PM</v>
      </c>
    </row>
    <row r="477" spans="1:16" x14ac:dyDescent="0.25">
      <c r="A477">
        <v>1</v>
      </c>
      <c r="B477">
        <v>1</v>
      </c>
      <c r="C477" t="s">
        <v>488</v>
      </c>
      <c r="D477" s="1">
        <v>43924</v>
      </c>
      <c r="E477" s="1" t="str">
        <f t="shared" si="30"/>
        <v>03-Apr</v>
      </c>
      <c r="F477" s="14">
        <v>0.81527777777777777</v>
      </c>
      <c r="G477" t="s">
        <v>11</v>
      </c>
      <c r="H477">
        <v>112</v>
      </c>
      <c r="I477" s="2">
        <v>48</v>
      </c>
      <c r="J477" s="3">
        <v>4.99</v>
      </c>
      <c r="K477" t="b">
        <v>0</v>
      </c>
      <c r="L477">
        <f>WEEKDAY(D477,11)</f>
        <v>5</v>
      </c>
      <c r="M477" t="str">
        <f t="shared" si="28"/>
        <v>Friday</v>
      </c>
      <c r="N477" t="str">
        <f t="shared" si="29"/>
        <v>Weekend</v>
      </c>
      <c r="O477" t="str">
        <f t="shared" si="31"/>
        <v>Order&gt;35</v>
      </c>
      <c r="P477" t="str">
        <f>VLOOKUP(F477,$T$11:$V$13,3,TRUE)</f>
        <v>06:00 PM - 09:00 PM</v>
      </c>
    </row>
    <row r="478" spans="1:16" x14ac:dyDescent="0.25">
      <c r="A478">
        <v>1</v>
      </c>
      <c r="B478">
        <v>1</v>
      </c>
      <c r="C478" t="s">
        <v>489</v>
      </c>
      <c r="D478" s="1">
        <v>43924</v>
      </c>
      <c r="E478" s="1" t="str">
        <f t="shared" si="30"/>
        <v>03-Apr</v>
      </c>
      <c r="F478" s="14">
        <v>0.81736111111111109</v>
      </c>
      <c r="G478" t="s">
        <v>11</v>
      </c>
      <c r="H478">
        <v>132</v>
      </c>
      <c r="I478" s="2">
        <v>37</v>
      </c>
      <c r="J478" s="3">
        <v>4.99</v>
      </c>
      <c r="K478" t="b">
        <v>0</v>
      </c>
      <c r="L478">
        <f>WEEKDAY(D478,11)</f>
        <v>5</v>
      </c>
      <c r="M478" t="str">
        <f t="shared" si="28"/>
        <v>Friday</v>
      </c>
      <c r="N478" t="str">
        <f t="shared" si="29"/>
        <v>Weekend</v>
      </c>
      <c r="O478" t="str">
        <f t="shared" si="31"/>
        <v>Order&gt;35</v>
      </c>
      <c r="P478" t="str">
        <f>VLOOKUP(F478,$T$11:$V$13,3,TRUE)</f>
        <v>06:00 PM - 09:00 PM</v>
      </c>
    </row>
    <row r="479" spans="1:16" x14ac:dyDescent="0.25">
      <c r="A479">
        <v>1</v>
      </c>
      <c r="B479">
        <v>1</v>
      </c>
      <c r="C479" t="s">
        <v>490</v>
      </c>
      <c r="D479" s="1">
        <v>43924</v>
      </c>
      <c r="E479" s="1" t="str">
        <f t="shared" si="30"/>
        <v>03-Apr</v>
      </c>
      <c r="F479" s="14">
        <v>0.82013888888888886</v>
      </c>
      <c r="G479" t="s">
        <v>11</v>
      </c>
      <c r="H479">
        <v>128</v>
      </c>
      <c r="I479" s="2">
        <v>29</v>
      </c>
      <c r="J479" s="3">
        <v>4.99</v>
      </c>
      <c r="K479" t="b">
        <v>0</v>
      </c>
      <c r="L479">
        <f>WEEKDAY(D479,11)</f>
        <v>5</v>
      </c>
      <c r="M479" t="str">
        <f t="shared" si="28"/>
        <v>Friday</v>
      </c>
      <c r="N479" t="str">
        <f t="shared" si="29"/>
        <v>Weekend</v>
      </c>
      <c r="O479" t="str">
        <f t="shared" si="31"/>
        <v>Order&lt;=35</v>
      </c>
      <c r="P479" t="str">
        <f>VLOOKUP(F479,$T$11:$V$13,3,TRUE)</f>
        <v>06:00 PM - 09:00 PM</v>
      </c>
    </row>
    <row r="480" spans="1:16" x14ac:dyDescent="0.25">
      <c r="A480">
        <v>1</v>
      </c>
      <c r="B480">
        <v>1</v>
      </c>
      <c r="C480" t="s">
        <v>491</v>
      </c>
      <c r="D480" s="1">
        <v>43924</v>
      </c>
      <c r="E480" s="1" t="str">
        <f t="shared" si="30"/>
        <v>03-Apr</v>
      </c>
      <c r="F480" s="14">
        <v>0.82013888888888886</v>
      </c>
      <c r="G480" t="s">
        <v>11</v>
      </c>
      <c r="H480">
        <v>136</v>
      </c>
      <c r="I480" s="2">
        <v>32</v>
      </c>
      <c r="J480" s="3">
        <v>4.99</v>
      </c>
      <c r="K480" t="b">
        <v>0</v>
      </c>
      <c r="L480">
        <f>WEEKDAY(D480,11)</f>
        <v>5</v>
      </c>
      <c r="M480" t="str">
        <f t="shared" si="28"/>
        <v>Friday</v>
      </c>
      <c r="N480" t="str">
        <f t="shared" si="29"/>
        <v>Weekend</v>
      </c>
      <c r="O480" t="str">
        <f t="shared" si="31"/>
        <v>Order&lt;=35</v>
      </c>
      <c r="P480" t="str">
        <f>VLOOKUP(F480,$T$11:$V$13,3,TRUE)</f>
        <v>06:00 PM - 09:00 PM</v>
      </c>
    </row>
    <row r="481" spans="1:16" x14ac:dyDescent="0.25">
      <c r="A481">
        <v>1</v>
      </c>
      <c r="B481">
        <v>1</v>
      </c>
      <c r="C481" t="s">
        <v>492</v>
      </c>
      <c r="D481" s="1">
        <v>43924</v>
      </c>
      <c r="E481" s="1" t="str">
        <f t="shared" si="30"/>
        <v>03-Apr</v>
      </c>
      <c r="F481" s="14">
        <v>0.82152777777777775</v>
      </c>
      <c r="G481" t="s">
        <v>11</v>
      </c>
      <c r="H481">
        <v>80</v>
      </c>
      <c r="I481" s="2">
        <v>103</v>
      </c>
      <c r="J481" s="3">
        <v>4.99</v>
      </c>
      <c r="K481" t="b">
        <v>0</v>
      </c>
      <c r="L481">
        <f>WEEKDAY(D481,11)</f>
        <v>5</v>
      </c>
      <c r="M481" t="str">
        <f t="shared" si="28"/>
        <v>Friday</v>
      </c>
      <c r="N481" t="str">
        <f t="shared" si="29"/>
        <v>Weekend</v>
      </c>
      <c r="O481" t="str">
        <f t="shared" si="31"/>
        <v>Order&gt;35</v>
      </c>
      <c r="P481" t="str">
        <f>VLOOKUP(F481,$T$11:$V$13,3,TRUE)</f>
        <v>06:00 PM - 09:00 PM</v>
      </c>
    </row>
    <row r="482" spans="1:16" x14ac:dyDescent="0.25">
      <c r="A482">
        <v>1</v>
      </c>
      <c r="B482">
        <v>1</v>
      </c>
      <c r="C482" t="s">
        <v>493</v>
      </c>
      <c r="D482" s="1">
        <v>43924</v>
      </c>
      <c r="E482" s="1" t="str">
        <f t="shared" si="30"/>
        <v>03-Apr</v>
      </c>
      <c r="F482" s="14">
        <v>0.82291666666666663</v>
      </c>
      <c r="G482" t="s">
        <v>11</v>
      </c>
      <c r="H482">
        <v>101</v>
      </c>
      <c r="I482" s="2">
        <v>33</v>
      </c>
      <c r="J482" s="3">
        <v>4.99</v>
      </c>
      <c r="K482" t="b">
        <v>0</v>
      </c>
      <c r="L482">
        <f>WEEKDAY(D482,11)</f>
        <v>5</v>
      </c>
      <c r="M482" t="str">
        <f t="shared" si="28"/>
        <v>Friday</v>
      </c>
      <c r="N482" t="str">
        <f t="shared" si="29"/>
        <v>Weekend</v>
      </c>
      <c r="O482" t="str">
        <f t="shared" si="31"/>
        <v>Order&lt;=35</v>
      </c>
      <c r="P482" t="str">
        <f>VLOOKUP(F482,$T$11:$V$13,3,TRUE)</f>
        <v>06:00 PM - 09:00 PM</v>
      </c>
    </row>
    <row r="483" spans="1:16" x14ac:dyDescent="0.25">
      <c r="A483">
        <v>1</v>
      </c>
      <c r="B483">
        <v>1</v>
      </c>
      <c r="C483" t="s">
        <v>494</v>
      </c>
      <c r="D483" s="1">
        <v>43924</v>
      </c>
      <c r="E483" s="1" t="str">
        <f t="shared" si="30"/>
        <v>03-Apr</v>
      </c>
      <c r="F483" s="14">
        <v>0.82500000000000007</v>
      </c>
      <c r="G483" t="s">
        <v>11</v>
      </c>
      <c r="H483">
        <v>129</v>
      </c>
      <c r="I483" s="2">
        <v>67</v>
      </c>
      <c r="J483" s="3">
        <v>4.99</v>
      </c>
      <c r="K483" t="b">
        <v>1</v>
      </c>
      <c r="L483">
        <f>WEEKDAY(D483,11)</f>
        <v>5</v>
      </c>
      <c r="M483" t="str">
        <f t="shared" si="28"/>
        <v>Friday</v>
      </c>
      <c r="N483" t="str">
        <f t="shared" si="29"/>
        <v>Weekend</v>
      </c>
      <c r="O483" t="str">
        <f t="shared" si="31"/>
        <v>Order&gt;35</v>
      </c>
      <c r="P483" t="str">
        <f>VLOOKUP(F483,$T$11:$V$13,3,TRUE)</f>
        <v>06:00 PM - 09:00 PM</v>
      </c>
    </row>
    <row r="484" spans="1:16" x14ac:dyDescent="0.25">
      <c r="A484">
        <v>1</v>
      </c>
      <c r="B484">
        <v>1</v>
      </c>
      <c r="C484" t="s">
        <v>495</v>
      </c>
      <c r="D484" s="1">
        <v>43924</v>
      </c>
      <c r="E484" s="1" t="str">
        <f t="shared" si="30"/>
        <v>03-Apr</v>
      </c>
      <c r="F484" s="14">
        <v>0.82500000000000007</v>
      </c>
      <c r="G484" t="s">
        <v>11</v>
      </c>
      <c r="H484">
        <v>133</v>
      </c>
      <c r="I484" s="2">
        <v>84</v>
      </c>
      <c r="J484" s="3">
        <v>4.99</v>
      </c>
      <c r="K484" t="b">
        <v>0</v>
      </c>
      <c r="L484">
        <f>WEEKDAY(D484,11)</f>
        <v>5</v>
      </c>
      <c r="M484" t="str">
        <f t="shared" si="28"/>
        <v>Friday</v>
      </c>
      <c r="N484" t="str">
        <f t="shared" si="29"/>
        <v>Weekend</v>
      </c>
      <c r="O484" t="str">
        <f t="shared" si="31"/>
        <v>Order&gt;35</v>
      </c>
      <c r="P484" t="str">
        <f>VLOOKUP(F484,$T$11:$V$13,3,TRUE)</f>
        <v>06:00 PM - 09:00 PM</v>
      </c>
    </row>
    <row r="485" spans="1:16" x14ac:dyDescent="0.25">
      <c r="A485">
        <v>1</v>
      </c>
      <c r="B485">
        <v>1</v>
      </c>
      <c r="C485" t="s">
        <v>496</v>
      </c>
      <c r="D485" s="1">
        <v>43924</v>
      </c>
      <c r="E485" s="1" t="str">
        <f t="shared" si="30"/>
        <v>03-Apr</v>
      </c>
      <c r="F485" s="14">
        <v>0.82708333333333339</v>
      </c>
      <c r="G485" t="s">
        <v>11</v>
      </c>
      <c r="H485">
        <v>95</v>
      </c>
      <c r="I485" s="2">
        <v>41</v>
      </c>
      <c r="J485" s="3">
        <v>4.99</v>
      </c>
      <c r="K485" t="b">
        <v>0</v>
      </c>
      <c r="L485">
        <f>WEEKDAY(D485,11)</f>
        <v>5</v>
      </c>
      <c r="M485" t="str">
        <f t="shared" si="28"/>
        <v>Friday</v>
      </c>
      <c r="N485" t="str">
        <f t="shared" si="29"/>
        <v>Weekend</v>
      </c>
      <c r="O485" t="str">
        <f t="shared" si="31"/>
        <v>Order&gt;35</v>
      </c>
      <c r="P485" t="str">
        <f>VLOOKUP(F485,$T$11:$V$13,3,TRUE)</f>
        <v>06:00 PM - 09:00 PM</v>
      </c>
    </row>
    <row r="486" spans="1:16" x14ac:dyDescent="0.25">
      <c r="A486">
        <v>1</v>
      </c>
      <c r="B486">
        <v>1</v>
      </c>
      <c r="C486" t="s">
        <v>497</v>
      </c>
      <c r="D486" s="1">
        <v>43924</v>
      </c>
      <c r="E486" s="1" t="str">
        <f t="shared" si="30"/>
        <v>03-Apr</v>
      </c>
      <c r="F486" s="14">
        <v>0.82847222222222217</v>
      </c>
      <c r="G486" t="s">
        <v>11</v>
      </c>
      <c r="H486">
        <v>176</v>
      </c>
      <c r="I486" s="2">
        <v>146</v>
      </c>
      <c r="J486" s="3">
        <v>4.99</v>
      </c>
      <c r="K486" t="b">
        <v>0</v>
      </c>
      <c r="L486">
        <f>WEEKDAY(D486,11)</f>
        <v>5</v>
      </c>
      <c r="M486" t="str">
        <f t="shared" si="28"/>
        <v>Friday</v>
      </c>
      <c r="N486" t="str">
        <f t="shared" si="29"/>
        <v>Weekend</v>
      </c>
      <c r="O486" t="str">
        <f t="shared" si="31"/>
        <v>Order&gt;35</v>
      </c>
      <c r="P486" t="str">
        <f>VLOOKUP(F486,$T$11:$V$13,3,TRUE)</f>
        <v>06:00 PM - 09:00 PM</v>
      </c>
    </row>
    <row r="487" spans="1:16" x14ac:dyDescent="0.25">
      <c r="A487">
        <v>1</v>
      </c>
      <c r="B487">
        <v>1</v>
      </c>
      <c r="C487" t="s">
        <v>498</v>
      </c>
      <c r="D487" s="1">
        <v>43924</v>
      </c>
      <c r="E487" s="1" t="str">
        <f t="shared" si="30"/>
        <v>03-Apr</v>
      </c>
      <c r="F487" s="14">
        <v>0.82916666666666661</v>
      </c>
      <c r="G487" t="s">
        <v>11</v>
      </c>
      <c r="H487">
        <v>129</v>
      </c>
      <c r="I487" s="2">
        <v>84</v>
      </c>
      <c r="J487" s="3">
        <v>4.99</v>
      </c>
      <c r="K487" t="b">
        <v>0</v>
      </c>
      <c r="L487">
        <f>WEEKDAY(D487,11)</f>
        <v>5</v>
      </c>
      <c r="M487" t="str">
        <f t="shared" si="28"/>
        <v>Friday</v>
      </c>
      <c r="N487" t="str">
        <f t="shared" si="29"/>
        <v>Weekend</v>
      </c>
      <c r="O487" t="str">
        <f t="shared" si="31"/>
        <v>Order&gt;35</v>
      </c>
      <c r="P487" t="str">
        <f>VLOOKUP(F487,$T$11:$V$13,3,TRUE)</f>
        <v>06:00 PM - 09:00 PM</v>
      </c>
    </row>
    <row r="488" spans="1:16" x14ac:dyDescent="0.25">
      <c r="A488">
        <v>1</v>
      </c>
      <c r="B488">
        <v>1</v>
      </c>
      <c r="C488" t="s">
        <v>499</v>
      </c>
      <c r="D488" s="1">
        <v>43924</v>
      </c>
      <c r="E488" s="1" t="str">
        <f t="shared" si="30"/>
        <v>03-Apr</v>
      </c>
      <c r="F488" s="14">
        <v>0.83124999999999993</v>
      </c>
      <c r="G488" t="s">
        <v>11</v>
      </c>
      <c r="H488">
        <v>143</v>
      </c>
      <c r="I488" s="2">
        <v>44</v>
      </c>
      <c r="J488" s="3">
        <v>4.99</v>
      </c>
      <c r="K488" t="b">
        <v>0</v>
      </c>
      <c r="L488">
        <f>WEEKDAY(D488,11)</f>
        <v>5</v>
      </c>
      <c r="M488" t="str">
        <f t="shared" si="28"/>
        <v>Friday</v>
      </c>
      <c r="N488" t="str">
        <f t="shared" si="29"/>
        <v>Weekend</v>
      </c>
      <c r="O488" t="str">
        <f t="shared" si="31"/>
        <v>Order&gt;35</v>
      </c>
      <c r="P488" t="str">
        <f>VLOOKUP(F488,$T$11:$V$13,3,TRUE)</f>
        <v>06:00 PM - 09:00 PM</v>
      </c>
    </row>
    <row r="489" spans="1:16" x14ac:dyDescent="0.25">
      <c r="A489">
        <v>1</v>
      </c>
      <c r="B489">
        <v>1</v>
      </c>
      <c r="C489" t="s">
        <v>500</v>
      </c>
      <c r="D489" s="1">
        <v>43924</v>
      </c>
      <c r="E489" s="1" t="str">
        <f t="shared" si="30"/>
        <v>03-Apr</v>
      </c>
      <c r="F489" s="14">
        <v>0.83263888888888893</v>
      </c>
      <c r="G489" t="s">
        <v>11</v>
      </c>
      <c r="H489">
        <v>115</v>
      </c>
      <c r="I489" s="2">
        <v>40</v>
      </c>
      <c r="J489" s="3">
        <v>4.99</v>
      </c>
      <c r="K489" t="b">
        <v>0</v>
      </c>
      <c r="L489">
        <f>WEEKDAY(D489,11)</f>
        <v>5</v>
      </c>
      <c r="M489" t="str">
        <f t="shared" si="28"/>
        <v>Friday</v>
      </c>
      <c r="N489" t="str">
        <f t="shared" si="29"/>
        <v>Weekend</v>
      </c>
      <c r="O489" t="str">
        <f t="shared" si="31"/>
        <v>Order&gt;35</v>
      </c>
      <c r="P489" t="str">
        <f>VLOOKUP(F489,$T$11:$V$13,3,TRUE)</f>
        <v>06:00 PM - 09:00 PM</v>
      </c>
    </row>
    <row r="490" spans="1:16" x14ac:dyDescent="0.25">
      <c r="A490">
        <v>1</v>
      </c>
      <c r="B490">
        <v>1</v>
      </c>
      <c r="C490" t="s">
        <v>501</v>
      </c>
      <c r="D490" s="1">
        <v>43924</v>
      </c>
      <c r="E490" s="1" t="str">
        <f t="shared" si="30"/>
        <v>03-Apr</v>
      </c>
      <c r="F490" s="14">
        <v>0.83263888888888893</v>
      </c>
      <c r="G490" t="s">
        <v>11</v>
      </c>
      <c r="H490">
        <v>137</v>
      </c>
      <c r="I490" s="2">
        <v>74</v>
      </c>
      <c r="J490" s="3">
        <v>4.99</v>
      </c>
      <c r="K490" t="b">
        <v>0</v>
      </c>
      <c r="L490">
        <f>WEEKDAY(D490,11)</f>
        <v>5</v>
      </c>
      <c r="M490" t="str">
        <f t="shared" si="28"/>
        <v>Friday</v>
      </c>
      <c r="N490" t="str">
        <f t="shared" si="29"/>
        <v>Weekend</v>
      </c>
      <c r="O490" t="str">
        <f t="shared" si="31"/>
        <v>Order&gt;35</v>
      </c>
      <c r="P490" t="str">
        <f>VLOOKUP(F490,$T$11:$V$13,3,TRUE)</f>
        <v>06:00 PM - 09:00 PM</v>
      </c>
    </row>
    <row r="491" spans="1:16" x14ac:dyDescent="0.25">
      <c r="A491">
        <v>1</v>
      </c>
      <c r="B491">
        <v>1</v>
      </c>
      <c r="C491" t="s">
        <v>502</v>
      </c>
      <c r="D491" s="1">
        <v>43924</v>
      </c>
      <c r="E491" s="1" t="str">
        <f t="shared" si="30"/>
        <v>03-Apr</v>
      </c>
      <c r="F491" s="14">
        <v>0.83680555555555547</v>
      </c>
      <c r="G491" t="s">
        <v>11</v>
      </c>
      <c r="H491">
        <v>102</v>
      </c>
      <c r="I491" s="2">
        <v>42</v>
      </c>
      <c r="J491" s="3">
        <v>4.99</v>
      </c>
      <c r="K491" t="b">
        <v>0</v>
      </c>
      <c r="L491">
        <f>WEEKDAY(D491,11)</f>
        <v>5</v>
      </c>
      <c r="M491" t="str">
        <f t="shared" si="28"/>
        <v>Friday</v>
      </c>
      <c r="N491" t="str">
        <f t="shared" si="29"/>
        <v>Weekend</v>
      </c>
      <c r="O491" t="str">
        <f t="shared" si="31"/>
        <v>Order&gt;35</v>
      </c>
      <c r="P491" t="str">
        <f>VLOOKUP(F491,$T$11:$V$13,3,TRUE)</f>
        <v>06:00 PM - 09:00 PM</v>
      </c>
    </row>
    <row r="492" spans="1:16" x14ac:dyDescent="0.25">
      <c r="A492">
        <v>1</v>
      </c>
      <c r="B492">
        <v>1</v>
      </c>
      <c r="C492" t="s">
        <v>503</v>
      </c>
      <c r="D492" s="1">
        <v>43924</v>
      </c>
      <c r="E492" s="1" t="str">
        <f t="shared" si="30"/>
        <v>03-Apr</v>
      </c>
      <c r="F492" s="14">
        <v>0.83680555555555547</v>
      </c>
      <c r="G492" t="s">
        <v>11</v>
      </c>
      <c r="H492">
        <v>115</v>
      </c>
      <c r="I492" s="2">
        <v>51</v>
      </c>
      <c r="J492" s="3">
        <v>4.99</v>
      </c>
      <c r="K492" t="b">
        <v>1</v>
      </c>
      <c r="L492">
        <f>WEEKDAY(D492,11)</f>
        <v>5</v>
      </c>
      <c r="M492" t="str">
        <f t="shared" si="28"/>
        <v>Friday</v>
      </c>
      <c r="N492" t="str">
        <f t="shared" si="29"/>
        <v>Weekend</v>
      </c>
      <c r="O492" t="str">
        <f t="shared" si="31"/>
        <v>Order&gt;35</v>
      </c>
      <c r="P492" t="str">
        <f>VLOOKUP(F492,$T$11:$V$13,3,TRUE)</f>
        <v>06:00 PM - 09:00 PM</v>
      </c>
    </row>
    <row r="493" spans="1:16" x14ac:dyDescent="0.25">
      <c r="A493">
        <v>1</v>
      </c>
      <c r="B493">
        <v>1</v>
      </c>
      <c r="C493" t="s">
        <v>504</v>
      </c>
      <c r="D493" s="1">
        <v>43924</v>
      </c>
      <c r="E493" s="1" t="str">
        <f t="shared" si="30"/>
        <v>03-Apr</v>
      </c>
      <c r="F493" s="14">
        <v>0.83819444444444446</v>
      </c>
      <c r="G493" t="s">
        <v>31</v>
      </c>
      <c r="H493" t="s">
        <v>32</v>
      </c>
      <c r="I493" s="2">
        <v>27</v>
      </c>
      <c r="J493" s="3">
        <v>4.99</v>
      </c>
      <c r="K493" t="b">
        <v>0</v>
      </c>
      <c r="L493">
        <f>WEEKDAY(D493,11)</f>
        <v>5</v>
      </c>
      <c r="M493" t="str">
        <f t="shared" si="28"/>
        <v>Friday</v>
      </c>
      <c r="N493" t="str">
        <f t="shared" si="29"/>
        <v>Weekend</v>
      </c>
      <c r="O493" t="str">
        <f t="shared" si="31"/>
        <v>Order&lt;=35</v>
      </c>
      <c r="P493" t="str">
        <f>VLOOKUP(F493,$T$11:$V$13,3,TRUE)</f>
        <v>06:00 PM - 09:00 PM</v>
      </c>
    </row>
    <row r="494" spans="1:16" x14ac:dyDescent="0.25">
      <c r="A494">
        <v>1</v>
      </c>
      <c r="B494">
        <v>1</v>
      </c>
      <c r="C494" t="s">
        <v>505</v>
      </c>
      <c r="D494" s="1">
        <v>43924</v>
      </c>
      <c r="E494" s="1" t="str">
        <f t="shared" si="30"/>
        <v>03-Apr</v>
      </c>
      <c r="F494" s="14">
        <v>0.84097222222222223</v>
      </c>
      <c r="G494" t="s">
        <v>11</v>
      </c>
      <c r="H494">
        <v>131</v>
      </c>
      <c r="I494" s="2">
        <v>40</v>
      </c>
      <c r="J494" s="3">
        <v>4.99</v>
      </c>
      <c r="K494" t="b">
        <v>0</v>
      </c>
      <c r="L494">
        <f>WEEKDAY(D494,11)</f>
        <v>5</v>
      </c>
      <c r="M494" t="str">
        <f t="shared" si="28"/>
        <v>Friday</v>
      </c>
      <c r="N494" t="str">
        <f t="shared" si="29"/>
        <v>Weekend</v>
      </c>
      <c r="O494" t="str">
        <f t="shared" si="31"/>
        <v>Order&gt;35</v>
      </c>
      <c r="P494" t="str">
        <f>VLOOKUP(F494,$T$11:$V$13,3,TRUE)</f>
        <v>06:00 PM - 09:00 PM</v>
      </c>
    </row>
    <row r="495" spans="1:16" x14ac:dyDescent="0.25">
      <c r="A495">
        <v>1</v>
      </c>
      <c r="B495">
        <v>1</v>
      </c>
      <c r="C495" t="s">
        <v>506</v>
      </c>
      <c r="D495" s="1">
        <v>43924</v>
      </c>
      <c r="E495" s="1" t="str">
        <f t="shared" si="30"/>
        <v>03-Apr</v>
      </c>
      <c r="F495" s="14">
        <v>0.84166666666666667</v>
      </c>
      <c r="G495" t="s">
        <v>31</v>
      </c>
      <c r="H495" t="s">
        <v>32</v>
      </c>
      <c r="I495" s="2">
        <v>35</v>
      </c>
      <c r="J495" s="3">
        <v>4.99</v>
      </c>
      <c r="K495" t="b">
        <v>0</v>
      </c>
      <c r="L495">
        <f>WEEKDAY(D495,11)</f>
        <v>5</v>
      </c>
      <c r="M495" t="str">
        <f t="shared" si="28"/>
        <v>Friday</v>
      </c>
      <c r="N495" t="str">
        <f t="shared" si="29"/>
        <v>Weekend</v>
      </c>
      <c r="O495" t="str">
        <f t="shared" si="31"/>
        <v>Order&lt;=35</v>
      </c>
      <c r="P495" t="str">
        <f>VLOOKUP(F495,$T$11:$V$13,3,TRUE)</f>
        <v>06:00 PM - 09:00 PM</v>
      </c>
    </row>
    <row r="496" spans="1:16" x14ac:dyDescent="0.25">
      <c r="A496">
        <v>1</v>
      </c>
      <c r="B496">
        <v>1</v>
      </c>
      <c r="C496" t="s">
        <v>507</v>
      </c>
      <c r="D496" s="1">
        <v>43924</v>
      </c>
      <c r="E496" s="1" t="str">
        <f t="shared" si="30"/>
        <v>03-Apr</v>
      </c>
      <c r="F496" s="14">
        <v>0.84722222222222221</v>
      </c>
      <c r="G496" t="s">
        <v>31</v>
      </c>
      <c r="H496" t="s">
        <v>32</v>
      </c>
      <c r="I496" s="2">
        <v>31</v>
      </c>
      <c r="J496" s="3">
        <v>4.99</v>
      </c>
      <c r="K496" t="b">
        <v>0</v>
      </c>
      <c r="L496">
        <f>WEEKDAY(D496,11)</f>
        <v>5</v>
      </c>
      <c r="M496" t="str">
        <f t="shared" si="28"/>
        <v>Friday</v>
      </c>
      <c r="N496" t="str">
        <f t="shared" si="29"/>
        <v>Weekend</v>
      </c>
      <c r="O496" t="str">
        <f t="shared" si="31"/>
        <v>Order&lt;=35</v>
      </c>
      <c r="P496" t="str">
        <f>VLOOKUP(F496,$T$11:$V$13,3,TRUE)</f>
        <v>06:00 PM - 09:00 PM</v>
      </c>
    </row>
    <row r="497" spans="1:16" x14ac:dyDescent="0.25">
      <c r="A497">
        <v>1</v>
      </c>
      <c r="B497">
        <v>1</v>
      </c>
      <c r="C497" t="s">
        <v>508</v>
      </c>
      <c r="D497" s="1">
        <v>43924</v>
      </c>
      <c r="E497" s="1" t="str">
        <f t="shared" si="30"/>
        <v>03-Apr</v>
      </c>
      <c r="F497" s="14">
        <v>0.8652777777777777</v>
      </c>
      <c r="G497" t="s">
        <v>11</v>
      </c>
      <c r="H497">
        <v>97</v>
      </c>
      <c r="I497" s="2">
        <v>61</v>
      </c>
      <c r="J497" s="3">
        <v>4.99</v>
      </c>
      <c r="K497" t="b">
        <v>0</v>
      </c>
      <c r="L497">
        <f>WEEKDAY(D497,11)</f>
        <v>5</v>
      </c>
      <c r="M497" t="str">
        <f t="shared" si="28"/>
        <v>Friday</v>
      </c>
      <c r="N497" t="str">
        <f t="shared" si="29"/>
        <v>Weekend</v>
      </c>
      <c r="O497" t="str">
        <f t="shared" si="31"/>
        <v>Order&gt;35</v>
      </c>
      <c r="P497" t="str">
        <f>VLOOKUP(F497,$T$11:$V$13,3,TRUE)</f>
        <v>06:00 PM - 09:00 PM</v>
      </c>
    </row>
    <row r="498" spans="1:16" x14ac:dyDescent="0.25">
      <c r="A498">
        <v>1</v>
      </c>
      <c r="B498">
        <v>1</v>
      </c>
      <c r="C498" t="s">
        <v>509</v>
      </c>
      <c r="D498" s="1">
        <v>43924</v>
      </c>
      <c r="E498" s="1" t="str">
        <f t="shared" si="30"/>
        <v>03-Apr</v>
      </c>
      <c r="F498" s="14">
        <v>0.8666666666666667</v>
      </c>
      <c r="G498" t="s">
        <v>11</v>
      </c>
      <c r="H498">
        <v>122</v>
      </c>
      <c r="I498" s="2">
        <v>94</v>
      </c>
      <c r="J498" s="3">
        <v>4.99</v>
      </c>
      <c r="K498" t="b">
        <v>0</v>
      </c>
      <c r="L498">
        <f>WEEKDAY(D498,11)</f>
        <v>5</v>
      </c>
      <c r="M498" t="str">
        <f t="shared" si="28"/>
        <v>Friday</v>
      </c>
      <c r="N498" t="str">
        <f t="shared" si="29"/>
        <v>Weekend</v>
      </c>
      <c r="O498" t="str">
        <f t="shared" si="31"/>
        <v>Order&gt;35</v>
      </c>
      <c r="P498" t="str">
        <f>VLOOKUP(F498,$T$11:$V$13,3,TRUE)</f>
        <v>06:00 PM - 09:00 PM</v>
      </c>
    </row>
    <row r="499" spans="1:16" x14ac:dyDescent="0.25">
      <c r="A499">
        <v>1</v>
      </c>
      <c r="B499">
        <v>1</v>
      </c>
      <c r="C499" t="s">
        <v>510</v>
      </c>
      <c r="D499" s="1">
        <v>43924</v>
      </c>
      <c r="E499" s="1" t="str">
        <f t="shared" si="30"/>
        <v>03-Apr</v>
      </c>
      <c r="F499" s="14">
        <v>0.86736111111111114</v>
      </c>
      <c r="G499" t="s">
        <v>11</v>
      </c>
      <c r="H499">
        <v>118</v>
      </c>
      <c r="I499" s="2">
        <v>42</v>
      </c>
      <c r="J499" s="3">
        <v>4.99</v>
      </c>
      <c r="K499" t="b">
        <v>0</v>
      </c>
      <c r="L499">
        <f>WEEKDAY(D499,11)</f>
        <v>5</v>
      </c>
      <c r="M499" t="str">
        <f t="shared" si="28"/>
        <v>Friday</v>
      </c>
      <c r="N499" t="str">
        <f t="shared" si="29"/>
        <v>Weekend</v>
      </c>
      <c r="O499" t="str">
        <f t="shared" si="31"/>
        <v>Order&gt;35</v>
      </c>
      <c r="P499" t="str">
        <f>VLOOKUP(F499,$T$11:$V$13,3,TRUE)</f>
        <v>06:00 PM - 09:00 PM</v>
      </c>
    </row>
    <row r="500" spans="1:16" x14ac:dyDescent="0.25">
      <c r="A500">
        <v>1</v>
      </c>
      <c r="B500">
        <v>1</v>
      </c>
      <c r="C500" t="s">
        <v>511</v>
      </c>
      <c r="D500" s="1">
        <v>43924</v>
      </c>
      <c r="E500" s="1" t="str">
        <f t="shared" si="30"/>
        <v>03-Apr</v>
      </c>
      <c r="F500" s="14">
        <v>0.86875000000000002</v>
      </c>
      <c r="G500" t="s">
        <v>11</v>
      </c>
      <c r="H500">
        <v>118</v>
      </c>
      <c r="I500" s="2">
        <v>89</v>
      </c>
      <c r="J500" s="3">
        <v>4.99</v>
      </c>
      <c r="K500" t="b">
        <v>0</v>
      </c>
      <c r="L500">
        <f>WEEKDAY(D500,11)</f>
        <v>5</v>
      </c>
      <c r="M500" t="str">
        <f t="shared" si="28"/>
        <v>Friday</v>
      </c>
      <c r="N500" t="str">
        <f t="shared" si="29"/>
        <v>Weekend</v>
      </c>
      <c r="O500" t="str">
        <f t="shared" si="31"/>
        <v>Order&gt;35</v>
      </c>
      <c r="P500" t="str">
        <f>VLOOKUP(F500,$T$11:$V$13,3,TRUE)</f>
        <v>06:00 PM - 09:00 PM</v>
      </c>
    </row>
    <row r="501" spans="1:16" x14ac:dyDescent="0.25">
      <c r="A501">
        <v>1</v>
      </c>
      <c r="B501">
        <v>1</v>
      </c>
      <c r="C501" t="s">
        <v>512</v>
      </c>
      <c r="D501" s="1">
        <v>43924</v>
      </c>
      <c r="E501" s="1" t="str">
        <f t="shared" si="30"/>
        <v>03-Apr</v>
      </c>
      <c r="F501" s="14">
        <v>0.87013888888888891</v>
      </c>
      <c r="G501" t="s">
        <v>11</v>
      </c>
      <c r="H501">
        <v>90</v>
      </c>
      <c r="I501" s="2">
        <v>39</v>
      </c>
      <c r="J501" s="3">
        <v>4.99</v>
      </c>
      <c r="K501" t="b">
        <v>0</v>
      </c>
      <c r="L501">
        <f>WEEKDAY(D501,11)</f>
        <v>5</v>
      </c>
      <c r="M501" t="str">
        <f t="shared" si="28"/>
        <v>Friday</v>
      </c>
      <c r="N501" t="str">
        <f t="shared" si="29"/>
        <v>Weekend</v>
      </c>
      <c r="O501" t="str">
        <f t="shared" si="31"/>
        <v>Order&gt;35</v>
      </c>
      <c r="P501" t="str">
        <f>VLOOKUP(F501,$T$11:$V$13,3,TRUE)</f>
        <v>06:00 PM - 09:00 PM</v>
      </c>
    </row>
    <row r="502" spans="1:16" x14ac:dyDescent="0.25">
      <c r="A502">
        <v>1</v>
      </c>
      <c r="B502">
        <v>1</v>
      </c>
      <c r="C502" t="s">
        <v>513</v>
      </c>
      <c r="D502" s="1">
        <v>43924</v>
      </c>
      <c r="E502" s="1" t="str">
        <f t="shared" si="30"/>
        <v>03-Apr</v>
      </c>
      <c r="F502" s="14">
        <v>0.87013888888888891</v>
      </c>
      <c r="G502" t="s">
        <v>11</v>
      </c>
      <c r="H502">
        <v>99</v>
      </c>
      <c r="I502" s="2">
        <v>57</v>
      </c>
      <c r="J502" s="3">
        <v>4.99</v>
      </c>
      <c r="K502" t="b">
        <v>0</v>
      </c>
      <c r="L502">
        <f>WEEKDAY(D502,11)</f>
        <v>5</v>
      </c>
      <c r="M502" t="str">
        <f t="shared" si="28"/>
        <v>Friday</v>
      </c>
      <c r="N502" t="str">
        <f t="shared" si="29"/>
        <v>Weekend</v>
      </c>
      <c r="O502" t="str">
        <f t="shared" si="31"/>
        <v>Order&gt;35</v>
      </c>
      <c r="P502" t="str">
        <f>VLOOKUP(F502,$T$11:$V$13,3,TRUE)</f>
        <v>06:00 PM - 09:00 PM</v>
      </c>
    </row>
    <row r="503" spans="1:16" x14ac:dyDescent="0.25">
      <c r="A503">
        <v>1</v>
      </c>
      <c r="B503">
        <v>1</v>
      </c>
      <c r="C503" t="s">
        <v>514</v>
      </c>
      <c r="D503" s="1">
        <v>43924</v>
      </c>
      <c r="E503" s="1" t="str">
        <f t="shared" si="30"/>
        <v>03-Apr</v>
      </c>
      <c r="F503" s="14">
        <v>0.87430555555555556</v>
      </c>
      <c r="G503" t="s">
        <v>11</v>
      </c>
      <c r="H503">
        <v>102</v>
      </c>
      <c r="I503" s="2">
        <v>82</v>
      </c>
      <c r="J503" s="3">
        <v>4.99</v>
      </c>
      <c r="K503" t="b">
        <v>0</v>
      </c>
      <c r="L503">
        <f>WEEKDAY(D503,11)</f>
        <v>5</v>
      </c>
      <c r="M503" t="str">
        <f t="shared" si="28"/>
        <v>Friday</v>
      </c>
      <c r="N503" t="str">
        <f t="shared" si="29"/>
        <v>Weekend</v>
      </c>
      <c r="O503" t="str">
        <f t="shared" si="31"/>
        <v>Order&gt;35</v>
      </c>
      <c r="P503" t="str">
        <f>VLOOKUP(F503,$T$11:$V$13,3,TRUE)</f>
        <v>06:00 PM - 09:00 PM</v>
      </c>
    </row>
    <row r="504" spans="1:16" x14ac:dyDescent="0.25">
      <c r="A504">
        <v>1</v>
      </c>
      <c r="B504">
        <v>1</v>
      </c>
      <c r="C504" t="s">
        <v>515</v>
      </c>
      <c r="D504" s="1">
        <v>43925</v>
      </c>
      <c r="E504" s="1" t="str">
        <f t="shared" si="30"/>
        <v>04-Apr</v>
      </c>
      <c r="F504" s="14">
        <v>0.51041666666666663</v>
      </c>
      <c r="G504" t="s">
        <v>11</v>
      </c>
      <c r="H504">
        <v>46</v>
      </c>
      <c r="I504" s="2">
        <v>55</v>
      </c>
      <c r="J504" s="3">
        <v>4.99</v>
      </c>
      <c r="K504" t="b">
        <v>0</v>
      </c>
      <c r="L504">
        <f>WEEKDAY(D504,11)</f>
        <v>6</v>
      </c>
      <c r="M504" t="str">
        <f t="shared" si="28"/>
        <v>Saturday</v>
      </c>
      <c r="N504" t="str">
        <f t="shared" si="29"/>
        <v>Weekend</v>
      </c>
      <c r="O504" t="str">
        <f t="shared" si="31"/>
        <v>Order&gt;35</v>
      </c>
      <c r="P504" t="str">
        <f>VLOOKUP(F504,$T$11:$V$13,3,TRUE)</f>
        <v>12:00 PM - 03:00 PM</v>
      </c>
    </row>
    <row r="505" spans="1:16" x14ac:dyDescent="0.25">
      <c r="A505">
        <v>1</v>
      </c>
      <c r="B505">
        <v>1</v>
      </c>
      <c r="C505" t="s">
        <v>516</v>
      </c>
      <c r="D505" s="1">
        <v>43925</v>
      </c>
      <c r="E505" s="1" t="str">
        <f t="shared" si="30"/>
        <v>04-Apr</v>
      </c>
      <c r="F505" s="14">
        <v>0.51041666666666663</v>
      </c>
      <c r="G505" t="s">
        <v>11</v>
      </c>
      <c r="H505">
        <v>48</v>
      </c>
      <c r="I505" s="2">
        <v>62</v>
      </c>
      <c r="J505" s="3">
        <v>4.99</v>
      </c>
      <c r="K505" t="b">
        <v>0</v>
      </c>
      <c r="L505">
        <f>WEEKDAY(D505,11)</f>
        <v>6</v>
      </c>
      <c r="M505" t="str">
        <f t="shared" si="28"/>
        <v>Saturday</v>
      </c>
      <c r="N505" t="str">
        <f t="shared" si="29"/>
        <v>Weekend</v>
      </c>
      <c r="O505" t="str">
        <f t="shared" si="31"/>
        <v>Order&gt;35</v>
      </c>
      <c r="P505" t="str">
        <f>VLOOKUP(F505,$T$11:$V$13,3,TRUE)</f>
        <v>12:00 PM - 03:00 PM</v>
      </c>
    </row>
    <row r="506" spans="1:16" x14ac:dyDescent="0.25">
      <c r="A506">
        <v>1</v>
      </c>
      <c r="B506">
        <v>1</v>
      </c>
      <c r="C506" t="s">
        <v>517</v>
      </c>
      <c r="D506" s="1">
        <v>43925</v>
      </c>
      <c r="E506" s="1" t="str">
        <f t="shared" si="30"/>
        <v>04-Apr</v>
      </c>
      <c r="F506" s="14">
        <v>0.51111111111111118</v>
      </c>
      <c r="G506" t="s">
        <v>11</v>
      </c>
      <c r="H506">
        <v>51</v>
      </c>
      <c r="I506" s="2">
        <v>31</v>
      </c>
      <c r="J506" s="3">
        <v>4.99</v>
      </c>
      <c r="K506" t="b">
        <v>0</v>
      </c>
      <c r="L506">
        <f>WEEKDAY(D506,11)</f>
        <v>6</v>
      </c>
      <c r="M506" t="str">
        <f t="shared" si="28"/>
        <v>Saturday</v>
      </c>
      <c r="N506" t="str">
        <f t="shared" si="29"/>
        <v>Weekend</v>
      </c>
      <c r="O506" t="str">
        <f t="shared" si="31"/>
        <v>Order&lt;=35</v>
      </c>
      <c r="P506" t="str">
        <f>VLOOKUP(F506,$T$11:$V$13,3,TRUE)</f>
        <v>12:00 PM - 03:00 PM</v>
      </c>
    </row>
    <row r="507" spans="1:16" x14ac:dyDescent="0.25">
      <c r="A507">
        <v>1</v>
      </c>
      <c r="B507">
        <v>1</v>
      </c>
      <c r="C507" t="s">
        <v>518</v>
      </c>
      <c r="D507" s="1">
        <v>43925</v>
      </c>
      <c r="E507" s="1" t="str">
        <f t="shared" si="30"/>
        <v>04-Apr</v>
      </c>
      <c r="F507" s="14">
        <v>0.5131944444444444</v>
      </c>
      <c r="G507" t="s">
        <v>11</v>
      </c>
      <c r="H507">
        <v>41</v>
      </c>
      <c r="I507" s="2">
        <v>131</v>
      </c>
      <c r="J507" s="3">
        <v>4.99</v>
      </c>
      <c r="K507" t="b">
        <v>0</v>
      </c>
      <c r="L507">
        <f>WEEKDAY(D507,11)</f>
        <v>6</v>
      </c>
      <c r="M507" t="str">
        <f t="shared" si="28"/>
        <v>Saturday</v>
      </c>
      <c r="N507" t="str">
        <f t="shared" si="29"/>
        <v>Weekend</v>
      </c>
      <c r="O507" t="str">
        <f t="shared" si="31"/>
        <v>Order&gt;35</v>
      </c>
      <c r="P507" t="str">
        <f>VLOOKUP(F507,$T$11:$V$13,3,TRUE)</f>
        <v>12:00 PM - 03:00 PM</v>
      </c>
    </row>
    <row r="508" spans="1:16" x14ac:dyDescent="0.25">
      <c r="A508">
        <v>1</v>
      </c>
      <c r="B508">
        <v>1</v>
      </c>
      <c r="C508" t="s">
        <v>519</v>
      </c>
      <c r="D508" s="1">
        <v>43925</v>
      </c>
      <c r="E508" s="1" t="str">
        <f t="shared" si="30"/>
        <v>04-Apr</v>
      </c>
      <c r="F508" s="14">
        <v>0.51527777777777783</v>
      </c>
      <c r="G508" t="s">
        <v>11</v>
      </c>
      <c r="H508">
        <v>43</v>
      </c>
      <c r="I508" s="2">
        <v>93</v>
      </c>
      <c r="J508" s="3">
        <v>4.99</v>
      </c>
      <c r="K508" t="b">
        <v>0</v>
      </c>
      <c r="L508">
        <f>WEEKDAY(D508,11)</f>
        <v>6</v>
      </c>
      <c r="M508" t="str">
        <f t="shared" si="28"/>
        <v>Saturday</v>
      </c>
      <c r="N508" t="str">
        <f t="shared" si="29"/>
        <v>Weekend</v>
      </c>
      <c r="O508" t="str">
        <f t="shared" si="31"/>
        <v>Order&gt;35</v>
      </c>
      <c r="P508" t="str">
        <f>VLOOKUP(F508,$T$11:$V$13,3,TRUE)</f>
        <v>12:00 PM - 03:00 PM</v>
      </c>
    </row>
    <row r="509" spans="1:16" x14ac:dyDescent="0.25">
      <c r="A509">
        <v>1</v>
      </c>
      <c r="B509">
        <v>1</v>
      </c>
      <c r="C509" t="s">
        <v>520</v>
      </c>
      <c r="D509" s="1">
        <v>43925</v>
      </c>
      <c r="E509" s="1" t="str">
        <f t="shared" si="30"/>
        <v>04-Apr</v>
      </c>
      <c r="F509" s="14">
        <v>0.5229166666666667</v>
      </c>
      <c r="G509" t="s">
        <v>11</v>
      </c>
      <c r="H509">
        <v>33</v>
      </c>
      <c r="I509" s="2">
        <v>96</v>
      </c>
      <c r="J509" s="3">
        <v>4.99</v>
      </c>
      <c r="K509" t="b">
        <v>0</v>
      </c>
      <c r="L509">
        <f>WEEKDAY(D509,11)</f>
        <v>6</v>
      </c>
      <c r="M509" t="str">
        <f t="shared" si="28"/>
        <v>Saturday</v>
      </c>
      <c r="N509" t="str">
        <f t="shared" si="29"/>
        <v>Weekend</v>
      </c>
      <c r="O509" t="str">
        <f t="shared" si="31"/>
        <v>Order&gt;35</v>
      </c>
      <c r="P509" t="str">
        <f>VLOOKUP(F509,$T$11:$V$13,3,TRUE)</f>
        <v>12:00 PM - 03:00 PM</v>
      </c>
    </row>
    <row r="510" spans="1:16" x14ac:dyDescent="0.25">
      <c r="A510">
        <v>1</v>
      </c>
      <c r="B510">
        <v>1</v>
      </c>
      <c r="C510" t="s">
        <v>521</v>
      </c>
      <c r="D510" s="1">
        <v>43925</v>
      </c>
      <c r="E510" s="1" t="str">
        <f t="shared" si="30"/>
        <v>04-Apr</v>
      </c>
      <c r="F510" s="14">
        <v>0.52361111111111114</v>
      </c>
      <c r="G510" t="s">
        <v>11</v>
      </c>
      <c r="H510">
        <v>37</v>
      </c>
      <c r="I510" s="2">
        <v>26</v>
      </c>
      <c r="J510" s="3">
        <v>4.99</v>
      </c>
      <c r="K510" t="b">
        <v>0</v>
      </c>
      <c r="L510">
        <f>WEEKDAY(D510,11)</f>
        <v>6</v>
      </c>
      <c r="M510" t="str">
        <f t="shared" si="28"/>
        <v>Saturday</v>
      </c>
      <c r="N510" t="str">
        <f t="shared" si="29"/>
        <v>Weekend</v>
      </c>
      <c r="O510" t="str">
        <f t="shared" si="31"/>
        <v>Order&lt;=35</v>
      </c>
      <c r="P510" t="str">
        <f>VLOOKUP(F510,$T$11:$V$13,3,TRUE)</f>
        <v>12:00 PM - 03:00 PM</v>
      </c>
    </row>
    <row r="511" spans="1:16" x14ac:dyDescent="0.25">
      <c r="A511">
        <v>1</v>
      </c>
      <c r="B511">
        <v>1</v>
      </c>
      <c r="C511" t="s">
        <v>522</v>
      </c>
      <c r="D511" s="1">
        <v>43925</v>
      </c>
      <c r="E511" s="1" t="str">
        <f t="shared" si="30"/>
        <v>04-Apr</v>
      </c>
      <c r="F511" s="14">
        <v>0.52847222222222223</v>
      </c>
      <c r="G511" t="s">
        <v>11</v>
      </c>
      <c r="H511">
        <v>53</v>
      </c>
      <c r="I511" s="2">
        <v>85</v>
      </c>
      <c r="J511" s="3">
        <v>4.99</v>
      </c>
      <c r="K511" t="b">
        <v>0</v>
      </c>
      <c r="L511">
        <f>WEEKDAY(D511,11)</f>
        <v>6</v>
      </c>
      <c r="M511" t="str">
        <f t="shared" si="28"/>
        <v>Saturday</v>
      </c>
      <c r="N511" t="str">
        <f t="shared" si="29"/>
        <v>Weekend</v>
      </c>
      <c r="O511" t="str">
        <f t="shared" si="31"/>
        <v>Order&gt;35</v>
      </c>
      <c r="P511" t="str">
        <f>VLOOKUP(F511,$T$11:$V$13,3,TRUE)</f>
        <v>12:00 PM - 03:00 PM</v>
      </c>
    </row>
    <row r="512" spans="1:16" x14ac:dyDescent="0.25">
      <c r="A512">
        <v>1</v>
      </c>
      <c r="B512">
        <v>1</v>
      </c>
      <c r="C512" t="s">
        <v>523</v>
      </c>
      <c r="D512" s="1">
        <v>43925</v>
      </c>
      <c r="E512" s="1" t="str">
        <f t="shared" si="30"/>
        <v>04-Apr</v>
      </c>
      <c r="F512" s="14">
        <v>0.52986111111111112</v>
      </c>
      <c r="G512" t="s">
        <v>11</v>
      </c>
      <c r="H512">
        <v>33</v>
      </c>
      <c r="I512" s="2">
        <v>35</v>
      </c>
      <c r="J512" s="3">
        <v>4.99</v>
      </c>
      <c r="K512" t="b">
        <v>0</v>
      </c>
      <c r="L512">
        <f>WEEKDAY(D512,11)</f>
        <v>6</v>
      </c>
      <c r="M512" t="str">
        <f t="shared" si="28"/>
        <v>Saturday</v>
      </c>
      <c r="N512" t="str">
        <f t="shared" si="29"/>
        <v>Weekend</v>
      </c>
      <c r="O512" t="str">
        <f t="shared" si="31"/>
        <v>Order&lt;=35</v>
      </c>
      <c r="P512" t="str">
        <f>VLOOKUP(F512,$T$11:$V$13,3,TRUE)</f>
        <v>12:00 PM - 03:00 PM</v>
      </c>
    </row>
    <row r="513" spans="1:16" x14ac:dyDescent="0.25">
      <c r="A513">
        <v>1</v>
      </c>
      <c r="B513">
        <v>1</v>
      </c>
      <c r="C513" t="s">
        <v>524</v>
      </c>
      <c r="D513" s="1">
        <v>43925</v>
      </c>
      <c r="E513" s="1" t="str">
        <f t="shared" si="30"/>
        <v>04-Apr</v>
      </c>
      <c r="F513" s="14">
        <v>0.53333333333333333</v>
      </c>
      <c r="G513" t="s">
        <v>11</v>
      </c>
      <c r="H513">
        <v>46</v>
      </c>
      <c r="I513" s="2">
        <v>34</v>
      </c>
      <c r="J513" s="3">
        <v>4.99</v>
      </c>
      <c r="K513" t="b">
        <v>0</v>
      </c>
      <c r="L513">
        <f>WEEKDAY(D513,11)</f>
        <v>6</v>
      </c>
      <c r="M513" t="str">
        <f t="shared" si="28"/>
        <v>Saturday</v>
      </c>
      <c r="N513" t="str">
        <f t="shared" si="29"/>
        <v>Weekend</v>
      </c>
      <c r="O513" t="str">
        <f t="shared" si="31"/>
        <v>Order&lt;=35</v>
      </c>
      <c r="P513" t="str">
        <f>VLOOKUP(F513,$T$11:$V$13,3,TRUE)</f>
        <v>12:00 PM - 03:00 PM</v>
      </c>
    </row>
    <row r="514" spans="1:16" x14ac:dyDescent="0.25">
      <c r="A514">
        <v>1</v>
      </c>
      <c r="B514">
        <v>1</v>
      </c>
      <c r="C514" t="s">
        <v>525</v>
      </c>
      <c r="D514" s="1">
        <v>43925</v>
      </c>
      <c r="E514" s="1" t="str">
        <f t="shared" si="30"/>
        <v>04-Apr</v>
      </c>
      <c r="F514" s="14">
        <v>0.53472222222222221</v>
      </c>
      <c r="G514" t="s">
        <v>11</v>
      </c>
      <c r="H514">
        <v>35</v>
      </c>
      <c r="I514" s="2">
        <v>80</v>
      </c>
      <c r="J514" s="3">
        <v>4.99</v>
      </c>
      <c r="K514" t="b">
        <v>0</v>
      </c>
      <c r="L514">
        <f>WEEKDAY(D514,11)</f>
        <v>6</v>
      </c>
      <c r="M514" t="str">
        <f t="shared" ref="M514:M577" si="32">VLOOKUP(L514,$S$2:$T$8,2,FALSE)</f>
        <v>Saturday</v>
      </c>
      <c r="N514" t="str">
        <f t="shared" ref="N514:N577" si="33">VLOOKUP(L514,$S$2:$U$8,3,FALSE)</f>
        <v>Weekend</v>
      </c>
      <c r="O514" t="str">
        <f t="shared" si="31"/>
        <v>Order&gt;35</v>
      </c>
      <c r="P514" t="str">
        <f>VLOOKUP(F514,$T$11:$V$13,3,TRUE)</f>
        <v>12:00 PM - 03:00 PM</v>
      </c>
    </row>
    <row r="515" spans="1:16" x14ac:dyDescent="0.25">
      <c r="A515">
        <v>1</v>
      </c>
      <c r="B515">
        <v>1</v>
      </c>
      <c r="C515" t="s">
        <v>526</v>
      </c>
      <c r="D515" s="1">
        <v>43925</v>
      </c>
      <c r="E515" s="1" t="str">
        <f t="shared" ref="E515:E578" si="34">TEXT(D515,"dd-mmm")</f>
        <v>04-Apr</v>
      </c>
      <c r="F515" s="14">
        <v>0.53749999999999998</v>
      </c>
      <c r="G515" t="s">
        <v>11</v>
      </c>
      <c r="H515">
        <v>33</v>
      </c>
      <c r="I515" s="2">
        <v>35</v>
      </c>
      <c r="J515" s="3">
        <v>4.99</v>
      </c>
      <c r="K515" t="b">
        <v>0</v>
      </c>
      <c r="L515">
        <f>WEEKDAY(D515,11)</f>
        <v>6</v>
      </c>
      <c r="M515" t="str">
        <f t="shared" si="32"/>
        <v>Saturday</v>
      </c>
      <c r="N515" t="str">
        <f t="shared" si="33"/>
        <v>Weekend</v>
      </c>
      <c r="O515" t="str">
        <f t="shared" ref="O515:O578" si="35">IF(I515&gt;35,"Order&gt;35","Order&lt;=35")</f>
        <v>Order&lt;=35</v>
      </c>
      <c r="P515" t="str">
        <f>VLOOKUP(F515,$T$11:$V$13,3,TRUE)</f>
        <v>12:00 PM - 03:00 PM</v>
      </c>
    </row>
    <row r="516" spans="1:16" x14ac:dyDescent="0.25">
      <c r="A516">
        <v>1</v>
      </c>
      <c r="B516">
        <v>1</v>
      </c>
      <c r="C516" t="s">
        <v>527</v>
      </c>
      <c r="D516" s="1">
        <v>43925</v>
      </c>
      <c r="E516" s="1" t="str">
        <f t="shared" si="34"/>
        <v>04-Apr</v>
      </c>
      <c r="F516" s="14">
        <v>0.53749999999999998</v>
      </c>
      <c r="G516" t="s">
        <v>11</v>
      </c>
      <c r="H516">
        <v>48</v>
      </c>
      <c r="I516" s="2">
        <v>40</v>
      </c>
      <c r="J516" s="3">
        <v>4.99</v>
      </c>
      <c r="K516" t="b">
        <v>0</v>
      </c>
      <c r="L516">
        <f>WEEKDAY(D516,11)</f>
        <v>6</v>
      </c>
      <c r="M516" t="str">
        <f t="shared" si="32"/>
        <v>Saturday</v>
      </c>
      <c r="N516" t="str">
        <f t="shared" si="33"/>
        <v>Weekend</v>
      </c>
      <c r="O516" t="str">
        <f t="shared" si="35"/>
        <v>Order&gt;35</v>
      </c>
      <c r="P516" t="str">
        <f>VLOOKUP(F516,$T$11:$V$13,3,TRUE)</f>
        <v>12:00 PM - 03:00 PM</v>
      </c>
    </row>
    <row r="517" spans="1:16" x14ac:dyDescent="0.25">
      <c r="A517">
        <v>1</v>
      </c>
      <c r="B517">
        <v>1</v>
      </c>
      <c r="C517" t="s">
        <v>528</v>
      </c>
      <c r="D517" s="1">
        <v>43925</v>
      </c>
      <c r="E517" s="1" t="str">
        <f t="shared" si="34"/>
        <v>04-Apr</v>
      </c>
      <c r="F517" s="14">
        <v>0.5395833333333333</v>
      </c>
      <c r="G517" t="s">
        <v>11</v>
      </c>
      <c r="H517">
        <v>33</v>
      </c>
      <c r="I517" s="2">
        <v>86</v>
      </c>
      <c r="J517" s="3">
        <v>4.99</v>
      </c>
      <c r="K517" t="b">
        <v>0</v>
      </c>
      <c r="L517">
        <f>WEEKDAY(D517,11)</f>
        <v>6</v>
      </c>
      <c r="M517" t="str">
        <f t="shared" si="32"/>
        <v>Saturday</v>
      </c>
      <c r="N517" t="str">
        <f t="shared" si="33"/>
        <v>Weekend</v>
      </c>
      <c r="O517" t="str">
        <f t="shared" si="35"/>
        <v>Order&gt;35</v>
      </c>
      <c r="P517" t="str">
        <f>VLOOKUP(F517,$T$11:$V$13,3,TRUE)</f>
        <v>12:00 PM - 03:00 PM</v>
      </c>
    </row>
    <row r="518" spans="1:16" x14ac:dyDescent="0.25">
      <c r="A518">
        <v>1</v>
      </c>
      <c r="B518">
        <v>1</v>
      </c>
      <c r="C518" t="s">
        <v>529</v>
      </c>
      <c r="D518" s="1">
        <v>43925</v>
      </c>
      <c r="E518" s="1" t="str">
        <f t="shared" si="34"/>
        <v>04-Apr</v>
      </c>
      <c r="F518" s="14">
        <v>0.5444444444444444</v>
      </c>
      <c r="G518" t="s">
        <v>11</v>
      </c>
      <c r="H518">
        <v>28</v>
      </c>
      <c r="I518" s="2">
        <v>40</v>
      </c>
      <c r="J518" s="3">
        <v>4.99</v>
      </c>
      <c r="K518" t="b">
        <v>0</v>
      </c>
      <c r="L518">
        <f>WEEKDAY(D518,11)</f>
        <v>6</v>
      </c>
      <c r="M518" t="str">
        <f t="shared" si="32"/>
        <v>Saturday</v>
      </c>
      <c r="N518" t="str">
        <f t="shared" si="33"/>
        <v>Weekend</v>
      </c>
      <c r="O518" t="str">
        <f t="shared" si="35"/>
        <v>Order&gt;35</v>
      </c>
      <c r="P518" t="str">
        <f>VLOOKUP(F518,$T$11:$V$13,3,TRUE)</f>
        <v>12:00 PM - 03:00 PM</v>
      </c>
    </row>
    <row r="519" spans="1:16" x14ac:dyDescent="0.25">
      <c r="A519">
        <v>1</v>
      </c>
      <c r="B519">
        <v>1</v>
      </c>
      <c r="C519" t="s">
        <v>530</v>
      </c>
      <c r="D519" s="1">
        <v>43925</v>
      </c>
      <c r="E519" s="1" t="str">
        <f t="shared" si="34"/>
        <v>04-Apr</v>
      </c>
      <c r="F519" s="14">
        <v>0.54791666666666672</v>
      </c>
      <c r="G519" t="s">
        <v>11</v>
      </c>
      <c r="H519">
        <v>55</v>
      </c>
      <c r="I519" s="2">
        <v>42</v>
      </c>
      <c r="J519" s="3">
        <v>4.99</v>
      </c>
      <c r="K519" t="b">
        <v>0</v>
      </c>
      <c r="L519">
        <f>WEEKDAY(D519,11)</f>
        <v>6</v>
      </c>
      <c r="M519" t="str">
        <f t="shared" si="32"/>
        <v>Saturday</v>
      </c>
      <c r="N519" t="str">
        <f t="shared" si="33"/>
        <v>Weekend</v>
      </c>
      <c r="O519" t="str">
        <f t="shared" si="35"/>
        <v>Order&gt;35</v>
      </c>
      <c r="P519" t="str">
        <f>VLOOKUP(F519,$T$11:$V$13,3,TRUE)</f>
        <v>12:00 PM - 03:00 PM</v>
      </c>
    </row>
    <row r="520" spans="1:16" x14ac:dyDescent="0.25">
      <c r="A520">
        <v>1</v>
      </c>
      <c r="B520">
        <v>1</v>
      </c>
      <c r="C520" t="s">
        <v>531</v>
      </c>
      <c r="D520" s="1">
        <v>43925</v>
      </c>
      <c r="E520" s="1" t="str">
        <f t="shared" si="34"/>
        <v>04-Apr</v>
      </c>
      <c r="F520" s="14">
        <v>0.55694444444444446</v>
      </c>
      <c r="G520" t="s">
        <v>11</v>
      </c>
      <c r="H520">
        <v>50</v>
      </c>
      <c r="I520" s="2">
        <v>76</v>
      </c>
      <c r="J520" s="3">
        <v>4.99</v>
      </c>
      <c r="K520" t="b">
        <v>0</v>
      </c>
      <c r="L520">
        <f>WEEKDAY(D520,11)</f>
        <v>6</v>
      </c>
      <c r="M520" t="str">
        <f t="shared" si="32"/>
        <v>Saturday</v>
      </c>
      <c r="N520" t="str">
        <f t="shared" si="33"/>
        <v>Weekend</v>
      </c>
      <c r="O520" t="str">
        <f t="shared" si="35"/>
        <v>Order&gt;35</v>
      </c>
      <c r="P520" t="str">
        <f>VLOOKUP(F520,$T$11:$V$13,3,TRUE)</f>
        <v>12:00 PM - 03:00 PM</v>
      </c>
    </row>
    <row r="521" spans="1:16" x14ac:dyDescent="0.25">
      <c r="A521">
        <v>1</v>
      </c>
      <c r="B521">
        <v>1</v>
      </c>
      <c r="C521" t="s">
        <v>532</v>
      </c>
      <c r="D521" s="1">
        <v>43925</v>
      </c>
      <c r="E521" s="1" t="str">
        <f t="shared" si="34"/>
        <v>04-Apr</v>
      </c>
      <c r="F521" s="14">
        <v>0.5625</v>
      </c>
      <c r="G521" t="s">
        <v>11</v>
      </c>
      <c r="H521">
        <v>38</v>
      </c>
      <c r="I521" s="2">
        <v>38</v>
      </c>
      <c r="J521" s="3">
        <v>4.99</v>
      </c>
      <c r="K521" t="b">
        <v>1</v>
      </c>
      <c r="L521">
        <f>WEEKDAY(D521,11)</f>
        <v>6</v>
      </c>
      <c r="M521" t="str">
        <f t="shared" si="32"/>
        <v>Saturday</v>
      </c>
      <c r="N521" t="str">
        <f t="shared" si="33"/>
        <v>Weekend</v>
      </c>
      <c r="O521" t="str">
        <f t="shared" si="35"/>
        <v>Order&gt;35</v>
      </c>
      <c r="P521" t="str">
        <f>VLOOKUP(F521,$T$11:$V$13,3,TRUE)</f>
        <v>12:00 PM - 03:00 PM</v>
      </c>
    </row>
    <row r="522" spans="1:16" x14ac:dyDescent="0.25">
      <c r="A522">
        <v>1</v>
      </c>
      <c r="B522">
        <v>1</v>
      </c>
      <c r="C522" t="s">
        <v>533</v>
      </c>
      <c r="D522" s="1">
        <v>43925</v>
      </c>
      <c r="E522" s="1" t="str">
        <f t="shared" si="34"/>
        <v>04-Apr</v>
      </c>
      <c r="F522" s="14">
        <v>0.56458333333333333</v>
      </c>
      <c r="G522" t="s">
        <v>11</v>
      </c>
      <c r="H522">
        <v>40</v>
      </c>
      <c r="I522" s="2">
        <v>151</v>
      </c>
      <c r="J522" s="3">
        <v>4.99</v>
      </c>
      <c r="K522" t="b">
        <v>1</v>
      </c>
      <c r="L522">
        <f>WEEKDAY(D522,11)</f>
        <v>6</v>
      </c>
      <c r="M522" t="str">
        <f t="shared" si="32"/>
        <v>Saturday</v>
      </c>
      <c r="N522" t="str">
        <f t="shared" si="33"/>
        <v>Weekend</v>
      </c>
      <c r="O522" t="str">
        <f t="shared" si="35"/>
        <v>Order&gt;35</v>
      </c>
      <c r="P522" t="str">
        <f>VLOOKUP(F522,$T$11:$V$13,3,TRUE)</f>
        <v>12:00 PM - 03:00 PM</v>
      </c>
    </row>
    <row r="523" spans="1:16" x14ac:dyDescent="0.25">
      <c r="A523">
        <v>1</v>
      </c>
      <c r="B523">
        <v>1</v>
      </c>
      <c r="C523" t="s">
        <v>534</v>
      </c>
      <c r="D523" s="1">
        <v>43925</v>
      </c>
      <c r="E523" s="1" t="str">
        <f t="shared" si="34"/>
        <v>04-Apr</v>
      </c>
      <c r="F523" s="14">
        <v>0.56597222222222221</v>
      </c>
      <c r="G523" t="s">
        <v>11</v>
      </c>
      <c r="H523">
        <v>36</v>
      </c>
      <c r="I523" s="2">
        <v>65</v>
      </c>
      <c r="J523" s="3">
        <v>4.99</v>
      </c>
      <c r="K523" t="b">
        <v>0</v>
      </c>
      <c r="L523">
        <f>WEEKDAY(D523,11)</f>
        <v>6</v>
      </c>
      <c r="M523" t="str">
        <f t="shared" si="32"/>
        <v>Saturday</v>
      </c>
      <c r="N523" t="str">
        <f t="shared" si="33"/>
        <v>Weekend</v>
      </c>
      <c r="O523" t="str">
        <f t="shared" si="35"/>
        <v>Order&gt;35</v>
      </c>
      <c r="P523" t="str">
        <f>VLOOKUP(F523,$T$11:$V$13,3,TRUE)</f>
        <v>12:00 PM - 03:00 PM</v>
      </c>
    </row>
    <row r="524" spans="1:16" x14ac:dyDescent="0.25">
      <c r="A524">
        <v>1</v>
      </c>
      <c r="B524">
        <v>1</v>
      </c>
      <c r="C524" t="s">
        <v>535</v>
      </c>
      <c r="D524" s="1">
        <v>43925</v>
      </c>
      <c r="E524" s="1" t="str">
        <f t="shared" si="34"/>
        <v>04-Apr</v>
      </c>
      <c r="F524" s="14">
        <v>0.56874999999999998</v>
      </c>
      <c r="G524" t="s">
        <v>11</v>
      </c>
      <c r="H524">
        <v>35</v>
      </c>
      <c r="I524" s="2">
        <v>25</v>
      </c>
      <c r="J524" s="3">
        <v>4.99</v>
      </c>
      <c r="K524" t="b">
        <v>0</v>
      </c>
      <c r="L524">
        <f>WEEKDAY(D524,11)</f>
        <v>6</v>
      </c>
      <c r="M524" t="str">
        <f t="shared" si="32"/>
        <v>Saturday</v>
      </c>
      <c r="N524" t="str">
        <f t="shared" si="33"/>
        <v>Weekend</v>
      </c>
      <c r="O524" t="str">
        <f t="shared" si="35"/>
        <v>Order&lt;=35</v>
      </c>
      <c r="P524" t="str">
        <f>VLOOKUP(F524,$T$11:$V$13,3,TRUE)</f>
        <v>12:00 PM - 03:00 PM</v>
      </c>
    </row>
    <row r="525" spans="1:16" x14ac:dyDescent="0.25">
      <c r="A525">
        <v>1</v>
      </c>
      <c r="B525">
        <v>1</v>
      </c>
      <c r="C525" t="s">
        <v>536</v>
      </c>
      <c r="D525" s="1">
        <v>43925</v>
      </c>
      <c r="E525" s="1" t="str">
        <f t="shared" si="34"/>
        <v>04-Apr</v>
      </c>
      <c r="F525" s="14">
        <v>0.57291666666666663</v>
      </c>
      <c r="G525" t="s">
        <v>11</v>
      </c>
      <c r="H525">
        <v>35</v>
      </c>
      <c r="I525" s="2">
        <v>37</v>
      </c>
      <c r="J525" s="3">
        <v>4.99</v>
      </c>
      <c r="K525" t="b">
        <v>0</v>
      </c>
      <c r="L525">
        <f>WEEKDAY(D525,11)</f>
        <v>6</v>
      </c>
      <c r="M525" t="str">
        <f t="shared" si="32"/>
        <v>Saturday</v>
      </c>
      <c r="N525" t="str">
        <f t="shared" si="33"/>
        <v>Weekend</v>
      </c>
      <c r="O525" t="str">
        <f t="shared" si="35"/>
        <v>Order&gt;35</v>
      </c>
      <c r="P525" t="str">
        <f>VLOOKUP(F525,$T$11:$V$13,3,TRUE)</f>
        <v>12:00 PM - 03:00 PM</v>
      </c>
    </row>
    <row r="526" spans="1:16" x14ac:dyDescent="0.25">
      <c r="A526">
        <v>1</v>
      </c>
      <c r="B526">
        <v>1</v>
      </c>
      <c r="C526" t="s">
        <v>537</v>
      </c>
      <c r="D526" s="1">
        <v>43925</v>
      </c>
      <c r="E526" s="1" t="str">
        <f t="shared" si="34"/>
        <v>04-Apr</v>
      </c>
      <c r="F526" s="14">
        <v>0.5756944444444444</v>
      </c>
      <c r="G526" t="s">
        <v>11</v>
      </c>
      <c r="H526">
        <v>37</v>
      </c>
      <c r="I526" s="2">
        <v>110</v>
      </c>
      <c r="J526" s="3">
        <v>4.99</v>
      </c>
      <c r="K526" t="b">
        <v>0</v>
      </c>
      <c r="L526">
        <f>WEEKDAY(D526,11)</f>
        <v>6</v>
      </c>
      <c r="M526" t="str">
        <f t="shared" si="32"/>
        <v>Saturday</v>
      </c>
      <c r="N526" t="str">
        <f t="shared" si="33"/>
        <v>Weekend</v>
      </c>
      <c r="O526" t="str">
        <f t="shared" si="35"/>
        <v>Order&gt;35</v>
      </c>
      <c r="P526" t="str">
        <f>VLOOKUP(F526,$T$11:$V$13,3,TRUE)</f>
        <v>12:00 PM - 03:00 PM</v>
      </c>
    </row>
    <row r="527" spans="1:16" x14ac:dyDescent="0.25">
      <c r="A527">
        <v>1</v>
      </c>
      <c r="B527">
        <v>1</v>
      </c>
      <c r="C527" t="s">
        <v>538</v>
      </c>
      <c r="D527" s="1">
        <v>43925</v>
      </c>
      <c r="E527" s="1" t="str">
        <f t="shared" si="34"/>
        <v>04-Apr</v>
      </c>
      <c r="F527" s="14">
        <v>0.5805555555555556</v>
      </c>
      <c r="G527" t="s">
        <v>11</v>
      </c>
      <c r="H527">
        <v>40</v>
      </c>
      <c r="I527" s="2">
        <v>70</v>
      </c>
      <c r="J527" s="3">
        <v>4.99</v>
      </c>
      <c r="K527" t="b">
        <v>0</v>
      </c>
      <c r="L527">
        <f>WEEKDAY(D527,11)</f>
        <v>6</v>
      </c>
      <c r="M527" t="str">
        <f t="shared" si="32"/>
        <v>Saturday</v>
      </c>
      <c r="N527" t="str">
        <f t="shared" si="33"/>
        <v>Weekend</v>
      </c>
      <c r="O527" t="str">
        <f t="shared" si="35"/>
        <v>Order&gt;35</v>
      </c>
      <c r="P527" t="str">
        <f>VLOOKUP(F527,$T$11:$V$13,3,TRUE)</f>
        <v>12:00 PM - 03:00 PM</v>
      </c>
    </row>
    <row r="528" spans="1:16" x14ac:dyDescent="0.25">
      <c r="A528">
        <v>1</v>
      </c>
      <c r="B528">
        <v>1</v>
      </c>
      <c r="C528" t="s">
        <v>539</v>
      </c>
      <c r="D528" s="1">
        <v>43925</v>
      </c>
      <c r="E528" s="1" t="str">
        <f t="shared" si="34"/>
        <v>04-Apr</v>
      </c>
      <c r="F528" s="14">
        <v>0.58124999999999993</v>
      </c>
      <c r="G528" t="s">
        <v>11</v>
      </c>
      <c r="H528">
        <v>35</v>
      </c>
      <c r="I528" s="2">
        <v>92</v>
      </c>
      <c r="J528" s="3">
        <v>4.99</v>
      </c>
      <c r="K528" t="b">
        <v>0</v>
      </c>
      <c r="L528">
        <f>WEEKDAY(D528,11)</f>
        <v>6</v>
      </c>
      <c r="M528" t="str">
        <f t="shared" si="32"/>
        <v>Saturday</v>
      </c>
      <c r="N528" t="str">
        <f t="shared" si="33"/>
        <v>Weekend</v>
      </c>
      <c r="O528" t="str">
        <f t="shared" si="35"/>
        <v>Order&gt;35</v>
      </c>
      <c r="P528" t="str">
        <f>VLOOKUP(F528,$T$11:$V$13,3,TRUE)</f>
        <v>12:00 PM - 03:00 PM</v>
      </c>
    </row>
    <row r="529" spans="1:16" x14ac:dyDescent="0.25">
      <c r="A529">
        <v>1</v>
      </c>
      <c r="B529">
        <v>1</v>
      </c>
      <c r="C529" t="s">
        <v>540</v>
      </c>
      <c r="D529" s="1">
        <v>43925</v>
      </c>
      <c r="E529" s="1" t="str">
        <f t="shared" si="34"/>
        <v>04-Apr</v>
      </c>
      <c r="F529" s="14">
        <v>0.61041666666666672</v>
      </c>
      <c r="G529" t="s">
        <v>11</v>
      </c>
      <c r="H529">
        <v>40</v>
      </c>
      <c r="I529" s="2">
        <v>34</v>
      </c>
      <c r="J529" s="3">
        <v>4.99</v>
      </c>
      <c r="K529" t="b">
        <v>0</v>
      </c>
      <c r="L529">
        <f>WEEKDAY(D529,11)</f>
        <v>6</v>
      </c>
      <c r="M529" t="str">
        <f t="shared" si="32"/>
        <v>Saturday</v>
      </c>
      <c r="N529" t="str">
        <f t="shared" si="33"/>
        <v>Weekend</v>
      </c>
      <c r="O529" t="str">
        <f t="shared" si="35"/>
        <v>Order&lt;=35</v>
      </c>
      <c r="P529" t="str">
        <f>VLOOKUP(F529,$T$11:$V$13,3,TRUE)</f>
        <v>12:00 PM - 03:00 PM</v>
      </c>
    </row>
    <row r="530" spans="1:16" x14ac:dyDescent="0.25">
      <c r="A530">
        <v>1</v>
      </c>
      <c r="B530">
        <v>1</v>
      </c>
      <c r="C530" t="s">
        <v>541</v>
      </c>
      <c r="D530" s="1">
        <v>43925</v>
      </c>
      <c r="E530" s="1" t="str">
        <f t="shared" si="34"/>
        <v>04-Apr</v>
      </c>
      <c r="F530" s="14">
        <v>0.61388888888888882</v>
      </c>
      <c r="G530" t="s">
        <v>11</v>
      </c>
      <c r="H530">
        <v>39</v>
      </c>
      <c r="I530" s="2">
        <v>53</v>
      </c>
      <c r="J530" s="3">
        <v>4.99</v>
      </c>
      <c r="K530" t="b">
        <v>0</v>
      </c>
      <c r="L530">
        <f>WEEKDAY(D530,11)</f>
        <v>6</v>
      </c>
      <c r="M530" t="str">
        <f t="shared" si="32"/>
        <v>Saturday</v>
      </c>
      <c r="N530" t="str">
        <f t="shared" si="33"/>
        <v>Weekend</v>
      </c>
      <c r="O530" t="str">
        <f t="shared" si="35"/>
        <v>Order&gt;35</v>
      </c>
      <c r="P530" t="str">
        <f>VLOOKUP(F530,$T$11:$V$13,3,TRUE)</f>
        <v>12:00 PM - 03:00 PM</v>
      </c>
    </row>
    <row r="531" spans="1:16" x14ac:dyDescent="0.25">
      <c r="A531">
        <v>1</v>
      </c>
      <c r="B531">
        <v>1</v>
      </c>
      <c r="C531" t="s">
        <v>542</v>
      </c>
      <c r="D531" s="1">
        <v>43925</v>
      </c>
      <c r="E531" s="1" t="str">
        <f t="shared" si="34"/>
        <v>04-Apr</v>
      </c>
      <c r="F531" s="14">
        <v>0.61458333333333337</v>
      </c>
      <c r="G531" t="s">
        <v>11</v>
      </c>
      <c r="H531">
        <v>31</v>
      </c>
      <c r="I531" s="2">
        <v>25</v>
      </c>
      <c r="J531" s="3">
        <v>4.99</v>
      </c>
      <c r="K531" t="b">
        <v>0</v>
      </c>
      <c r="L531">
        <f>WEEKDAY(D531,11)</f>
        <v>6</v>
      </c>
      <c r="M531" t="str">
        <f t="shared" si="32"/>
        <v>Saturday</v>
      </c>
      <c r="N531" t="str">
        <f t="shared" si="33"/>
        <v>Weekend</v>
      </c>
      <c r="O531" t="str">
        <f t="shared" si="35"/>
        <v>Order&lt;=35</v>
      </c>
      <c r="P531" t="str">
        <f>VLOOKUP(F531,$T$11:$V$13,3,TRUE)</f>
        <v>12:00 PM - 03:00 PM</v>
      </c>
    </row>
    <row r="532" spans="1:16" x14ac:dyDescent="0.25">
      <c r="A532">
        <v>1</v>
      </c>
      <c r="B532">
        <v>1</v>
      </c>
      <c r="C532" t="s">
        <v>543</v>
      </c>
      <c r="D532" s="1">
        <v>43925</v>
      </c>
      <c r="E532" s="1" t="str">
        <f t="shared" si="34"/>
        <v>04-Apr</v>
      </c>
      <c r="F532" s="14">
        <v>0.62638888888888888</v>
      </c>
      <c r="G532" t="s">
        <v>11</v>
      </c>
      <c r="H532">
        <v>35</v>
      </c>
      <c r="I532" s="2">
        <v>31</v>
      </c>
      <c r="J532" s="3">
        <v>4.99</v>
      </c>
      <c r="K532" t="b">
        <v>0</v>
      </c>
      <c r="L532">
        <f>WEEKDAY(D532,11)</f>
        <v>6</v>
      </c>
      <c r="M532" t="str">
        <f t="shared" si="32"/>
        <v>Saturday</v>
      </c>
      <c r="N532" t="str">
        <f t="shared" si="33"/>
        <v>Weekend</v>
      </c>
      <c r="O532" t="str">
        <f t="shared" si="35"/>
        <v>Order&lt;=35</v>
      </c>
      <c r="P532" t="str">
        <f>VLOOKUP(F532,$T$11:$V$13,3,TRUE)</f>
        <v>03:00 PM - 06:00 PM</v>
      </c>
    </row>
    <row r="533" spans="1:16" x14ac:dyDescent="0.25">
      <c r="A533">
        <v>1</v>
      </c>
      <c r="B533">
        <v>1</v>
      </c>
      <c r="C533" t="s">
        <v>544</v>
      </c>
      <c r="D533" s="1">
        <v>43925</v>
      </c>
      <c r="E533" s="1" t="str">
        <f t="shared" si="34"/>
        <v>04-Apr</v>
      </c>
      <c r="F533" s="14">
        <v>0.63124999999999998</v>
      </c>
      <c r="G533" t="s">
        <v>11</v>
      </c>
      <c r="H533">
        <v>22</v>
      </c>
      <c r="I533" s="2">
        <v>69</v>
      </c>
      <c r="J533" s="3">
        <v>4.99</v>
      </c>
      <c r="K533" t="b">
        <v>0</v>
      </c>
      <c r="L533">
        <f>WEEKDAY(D533,11)</f>
        <v>6</v>
      </c>
      <c r="M533" t="str">
        <f t="shared" si="32"/>
        <v>Saturday</v>
      </c>
      <c r="N533" t="str">
        <f t="shared" si="33"/>
        <v>Weekend</v>
      </c>
      <c r="O533" t="str">
        <f t="shared" si="35"/>
        <v>Order&gt;35</v>
      </c>
      <c r="P533" t="str">
        <f>VLOOKUP(F533,$T$11:$V$13,3,TRUE)</f>
        <v>03:00 PM - 06:00 PM</v>
      </c>
    </row>
    <row r="534" spans="1:16" x14ac:dyDescent="0.25">
      <c r="A534">
        <v>1</v>
      </c>
      <c r="B534">
        <v>1</v>
      </c>
      <c r="C534" t="s">
        <v>545</v>
      </c>
      <c r="D534" s="1">
        <v>43925</v>
      </c>
      <c r="E534" s="1" t="str">
        <f t="shared" si="34"/>
        <v>04-Apr</v>
      </c>
      <c r="F534" s="14">
        <v>0.63611111111111118</v>
      </c>
      <c r="G534" t="s">
        <v>11</v>
      </c>
      <c r="H534">
        <v>25</v>
      </c>
      <c r="I534" s="2">
        <v>61</v>
      </c>
      <c r="J534" s="3">
        <v>4.99</v>
      </c>
      <c r="K534" t="b">
        <v>0</v>
      </c>
      <c r="L534">
        <f>WEEKDAY(D534,11)</f>
        <v>6</v>
      </c>
      <c r="M534" t="str">
        <f t="shared" si="32"/>
        <v>Saturday</v>
      </c>
      <c r="N534" t="str">
        <f t="shared" si="33"/>
        <v>Weekend</v>
      </c>
      <c r="O534" t="str">
        <f t="shared" si="35"/>
        <v>Order&gt;35</v>
      </c>
      <c r="P534" t="str">
        <f>VLOOKUP(F534,$T$11:$V$13,3,TRUE)</f>
        <v>03:00 PM - 06:00 PM</v>
      </c>
    </row>
    <row r="535" spans="1:16" x14ac:dyDescent="0.25">
      <c r="A535">
        <v>1</v>
      </c>
      <c r="B535">
        <v>1</v>
      </c>
      <c r="C535" t="s">
        <v>546</v>
      </c>
      <c r="D535" s="1">
        <v>43925</v>
      </c>
      <c r="E535" s="1" t="str">
        <f t="shared" si="34"/>
        <v>04-Apr</v>
      </c>
      <c r="F535" s="14">
        <v>0.63680555555555551</v>
      </c>
      <c r="G535" t="s">
        <v>11</v>
      </c>
      <c r="H535">
        <v>27</v>
      </c>
      <c r="I535" s="2">
        <v>75</v>
      </c>
      <c r="J535" s="3">
        <v>4.99</v>
      </c>
      <c r="K535" t="b">
        <v>0</v>
      </c>
      <c r="L535">
        <f>WEEKDAY(D535,11)</f>
        <v>6</v>
      </c>
      <c r="M535" t="str">
        <f t="shared" si="32"/>
        <v>Saturday</v>
      </c>
      <c r="N535" t="str">
        <f t="shared" si="33"/>
        <v>Weekend</v>
      </c>
      <c r="O535" t="str">
        <f t="shared" si="35"/>
        <v>Order&gt;35</v>
      </c>
      <c r="P535" t="str">
        <f>VLOOKUP(F535,$T$11:$V$13,3,TRUE)</f>
        <v>03:00 PM - 06:00 PM</v>
      </c>
    </row>
    <row r="536" spans="1:16" x14ac:dyDescent="0.25">
      <c r="A536">
        <v>1</v>
      </c>
      <c r="B536">
        <v>1</v>
      </c>
      <c r="C536" t="s">
        <v>547</v>
      </c>
      <c r="D536" s="1">
        <v>43925</v>
      </c>
      <c r="E536" s="1" t="str">
        <f t="shared" si="34"/>
        <v>04-Apr</v>
      </c>
      <c r="F536" s="14">
        <v>0.64652777777777781</v>
      </c>
      <c r="G536" t="s">
        <v>11</v>
      </c>
      <c r="H536">
        <v>24</v>
      </c>
      <c r="I536" s="2">
        <v>31</v>
      </c>
      <c r="J536" s="3">
        <v>4.99</v>
      </c>
      <c r="K536" t="b">
        <v>0</v>
      </c>
      <c r="L536">
        <f>WEEKDAY(D536,11)</f>
        <v>6</v>
      </c>
      <c r="M536" t="str">
        <f t="shared" si="32"/>
        <v>Saturday</v>
      </c>
      <c r="N536" t="str">
        <f t="shared" si="33"/>
        <v>Weekend</v>
      </c>
      <c r="O536" t="str">
        <f t="shared" si="35"/>
        <v>Order&lt;=35</v>
      </c>
      <c r="P536" t="str">
        <f>VLOOKUP(F536,$T$11:$V$13,3,TRUE)</f>
        <v>03:00 PM - 06:00 PM</v>
      </c>
    </row>
    <row r="537" spans="1:16" x14ac:dyDescent="0.25">
      <c r="A537">
        <v>1</v>
      </c>
      <c r="B537">
        <v>1</v>
      </c>
      <c r="C537" t="s">
        <v>548</v>
      </c>
      <c r="D537" s="1">
        <v>43925</v>
      </c>
      <c r="E537" s="1" t="str">
        <f t="shared" si="34"/>
        <v>04-Apr</v>
      </c>
      <c r="F537" s="14">
        <v>0.65138888888888891</v>
      </c>
      <c r="G537" t="s">
        <v>11</v>
      </c>
      <c r="H537">
        <v>32</v>
      </c>
      <c r="I537" s="2">
        <v>79</v>
      </c>
      <c r="J537" s="3">
        <v>4.99</v>
      </c>
      <c r="K537" t="b">
        <v>0</v>
      </c>
      <c r="L537">
        <f>WEEKDAY(D537,11)</f>
        <v>6</v>
      </c>
      <c r="M537" t="str">
        <f t="shared" si="32"/>
        <v>Saturday</v>
      </c>
      <c r="N537" t="str">
        <f t="shared" si="33"/>
        <v>Weekend</v>
      </c>
      <c r="O537" t="str">
        <f t="shared" si="35"/>
        <v>Order&gt;35</v>
      </c>
      <c r="P537" t="str">
        <f>VLOOKUP(F537,$T$11:$V$13,3,TRUE)</f>
        <v>03:00 PM - 06:00 PM</v>
      </c>
    </row>
    <row r="538" spans="1:16" x14ac:dyDescent="0.25">
      <c r="A538">
        <v>1</v>
      </c>
      <c r="B538">
        <v>1</v>
      </c>
      <c r="C538" t="s">
        <v>549</v>
      </c>
      <c r="D538" s="1">
        <v>43925</v>
      </c>
      <c r="E538" s="1" t="str">
        <f t="shared" si="34"/>
        <v>04-Apr</v>
      </c>
      <c r="F538" s="14">
        <v>0.65486111111111112</v>
      </c>
      <c r="G538" t="s">
        <v>11</v>
      </c>
      <c r="H538">
        <v>34</v>
      </c>
      <c r="I538" s="2">
        <v>22</v>
      </c>
      <c r="J538" s="3">
        <v>4.99</v>
      </c>
      <c r="K538" t="b">
        <v>0</v>
      </c>
      <c r="L538">
        <f>WEEKDAY(D538,11)</f>
        <v>6</v>
      </c>
      <c r="M538" t="str">
        <f t="shared" si="32"/>
        <v>Saturday</v>
      </c>
      <c r="N538" t="str">
        <f t="shared" si="33"/>
        <v>Weekend</v>
      </c>
      <c r="O538" t="str">
        <f t="shared" si="35"/>
        <v>Order&lt;=35</v>
      </c>
      <c r="P538" t="str">
        <f>VLOOKUP(F538,$T$11:$V$13,3,TRUE)</f>
        <v>03:00 PM - 06:00 PM</v>
      </c>
    </row>
    <row r="539" spans="1:16" x14ac:dyDescent="0.25">
      <c r="A539">
        <v>1</v>
      </c>
      <c r="B539">
        <v>1</v>
      </c>
      <c r="C539" t="s">
        <v>550</v>
      </c>
      <c r="D539" s="1">
        <v>43925</v>
      </c>
      <c r="E539" s="1" t="str">
        <f t="shared" si="34"/>
        <v>04-Apr</v>
      </c>
      <c r="F539" s="14">
        <v>0.65555555555555556</v>
      </c>
      <c r="G539" t="s">
        <v>11</v>
      </c>
      <c r="H539">
        <v>20</v>
      </c>
      <c r="I539" s="2">
        <v>67</v>
      </c>
      <c r="J539" s="3">
        <v>4.99</v>
      </c>
      <c r="K539" t="b">
        <v>0</v>
      </c>
      <c r="L539">
        <f>WEEKDAY(D539,11)</f>
        <v>6</v>
      </c>
      <c r="M539" t="str">
        <f t="shared" si="32"/>
        <v>Saturday</v>
      </c>
      <c r="N539" t="str">
        <f t="shared" si="33"/>
        <v>Weekend</v>
      </c>
      <c r="O539" t="str">
        <f t="shared" si="35"/>
        <v>Order&gt;35</v>
      </c>
      <c r="P539" t="str">
        <f>VLOOKUP(F539,$T$11:$V$13,3,TRUE)</f>
        <v>03:00 PM - 06:00 PM</v>
      </c>
    </row>
    <row r="540" spans="1:16" x14ac:dyDescent="0.25">
      <c r="A540">
        <v>1</v>
      </c>
      <c r="B540">
        <v>1</v>
      </c>
      <c r="C540" t="s">
        <v>551</v>
      </c>
      <c r="D540" s="1">
        <v>43925</v>
      </c>
      <c r="E540" s="1" t="str">
        <f t="shared" si="34"/>
        <v>04-Apr</v>
      </c>
      <c r="F540" s="14">
        <v>0.66805555555555562</v>
      </c>
      <c r="G540" t="s">
        <v>11</v>
      </c>
      <c r="H540">
        <v>46</v>
      </c>
      <c r="I540" s="2">
        <v>37</v>
      </c>
      <c r="J540" s="3">
        <v>4.99</v>
      </c>
      <c r="K540" t="b">
        <v>0</v>
      </c>
      <c r="L540">
        <f>WEEKDAY(D540,11)</f>
        <v>6</v>
      </c>
      <c r="M540" t="str">
        <f t="shared" si="32"/>
        <v>Saturday</v>
      </c>
      <c r="N540" t="str">
        <f t="shared" si="33"/>
        <v>Weekend</v>
      </c>
      <c r="O540" t="str">
        <f t="shared" si="35"/>
        <v>Order&gt;35</v>
      </c>
      <c r="P540" t="str">
        <f>VLOOKUP(F540,$T$11:$V$13,3,TRUE)</f>
        <v>03:00 PM - 06:00 PM</v>
      </c>
    </row>
    <row r="541" spans="1:16" x14ac:dyDescent="0.25">
      <c r="A541">
        <v>1</v>
      </c>
      <c r="B541">
        <v>1</v>
      </c>
      <c r="C541" t="s">
        <v>552</v>
      </c>
      <c r="D541" s="1">
        <v>43925</v>
      </c>
      <c r="E541" s="1" t="str">
        <f t="shared" si="34"/>
        <v>04-Apr</v>
      </c>
      <c r="F541" s="14">
        <v>0.67013888888888884</v>
      </c>
      <c r="G541" t="s">
        <v>11</v>
      </c>
      <c r="H541">
        <v>37</v>
      </c>
      <c r="I541" s="2">
        <v>33</v>
      </c>
      <c r="J541" s="3">
        <v>4.99</v>
      </c>
      <c r="K541" t="b">
        <v>0</v>
      </c>
      <c r="L541">
        <f>WEEKDAY(D541,11)</f>
        <v>6</v>
      </c>
      <c r="M541" t="str">
        <f t="shared" si="32"/>
        <v>Saturday</v>
      </c>
      <c r="N541" t="str">
        <f t="shared" si="33"/>
        <v>Weekend</v>
      </c>
      <c r="O541" t="str">
        <f t="shared" si="35"/>
        <v>Order&lt;=35</v>
      </c>
      <c r="P541" t="str">
        <f>VLOOKUP(F541,$T$11:$V$13,3,TRUE)</f>
        <v>03:00 PM - 06:00 PM</v>
      </c>
    </row>
    <row r="542" spans="1:16" x14ac:dyDescent="0.25">
      <c r="A542">
        <v>1</v>
      </c>
      <c r="B542">
        <v>1</v>
      </c>
      <c r="C542" t="s">
        <v>553</v>
      </c>
      <c r="D542" s="1">
        <v>43925</v>
      </c>
      <c r="E542" s="1" t="str">
        <f t="shared" si="34"/>
        <v>04-Apr</v>
      </c>
      <c r="F542" s="14">
        <v>0.67152777777777783</v>
      </c>
      <c r="G542" t="s">
        <v>11</v>
      </c>
      <c r="H542">
        <v>36</v>
      </c>
      <c r="I542" s="2">
        <v>79</v>
      </c>
      <c r="J542" s="3">
        <v>4.99</v>
      </c>
      <c r="K542" t="b">
        <v>0</v>
      </c>
      <c r="L542">
        <f>WEEKDAY(D542,11)</f>
        <v>6</v>
      </c>
      <c r="M542" t="str">
        <f t="shared" si="32"/>
        <v>Saturday</v>
      </c>
      <c r="N542" t="str">
        <f t="shared" si="33"/>
        <v>Weekend</v>
      </c>
      <c r="O542" t="str">
        <f t="shared" si="35"/>
        <v>Order&gt;35</v>
      </c>
      <c r="P542" t="str">
        <f>VLOOKUP(F542,$T$11:$V$13,3,TRUE)</f>
        <v>03:00 PM - 06:00 PM</v>
      </c>
    </row>
    <row r="543" spans="1:16" x14ac:dyDescent="0.25">
      <c r="A543">
        <v>1</v>
      </c>
      <c r="B543">
        <v>1</v>
      </c>
      <c r="C543" t="s">
        <v>554</v>
      </c>
      <c r="D543" s="1">
        <v>43925</v>
      </c>
      <c r="E543" s="1" t="str">
        <f t="shared" si="34"/>
        <v>04-Apr</v>
      </c>
      <c r="F543" s="14">
        <v>0.67291666666666661</v>
      </c>
      <c r="G543" t="s">
        <v>11</v>
      </c>
      <c r="H543">
        <v>44</v>
      </c>
      <c r="I543" s="2">
        <v>124</v>
      </c>
      <c r="J543" s="3">
        <v>4.99</v>
      </c>
      <c r="K543" t="b">
        <v>1</v>
      </c>
      <c r="L543">
        <f>WEEKDAY(D543,11)</f>
        <v>6</v>
      </c>
      <c r="M543" t="str">
        <f t="shared" si="32"/>
        <v>Saturday</v>
      </c>
      <c r="N543" t="str">
        <f t="shared" si="33"/>
        <v>Weekend</v>
      </c>
      <c r="O543" t="str">
        <f t="shared" si="35"/>
        <v>Order&gt;35</v>
      </c>
      <c r="P543" t="str">
        <f>VLOOKUP(F543,$T$11:$V$13,3,TRUE)</f>
        <v>03:00 PM - 06:00 PM</v>
      </c>
    </row>
    <row r="544" spans="1:16" x14ac:dyDescent="0.25">
      <c r="A544">
        <v>1</v>
      </c>
      <c r="B544">
        <v>1</v>
      </c>
      <c r="C544" t="s">
        <v>555</v>
      </c>
      <c r="D544" s="1">
        <v>43925</v>
      </c>
      <c r="E544" s="1" t="str">
        <f t="shared" si="34"/>
        <v>04-Apr</v>
      </c>
      <c r="F544" s="14">
        <v>0.6777777777777777</v>
      </c>
      <c r="G544" t="s">
        <v>11</v>
      </c>
      <c r="H544">
        <v>36</v>
      </c>
      <c r="I544" s="2">
        <v>157</v>
      </c>
      <c r="J544" s="3">
        <v>4.99</v>
      </c>
      <c r="K544" t="b">
        <v>0</v>
      </c>
      <c r="L544">
        <f>WEEKDAY(D544,11)</f>
        <v>6</v>
      </c>
      <c r="M544" t="str">
        <f t="shared" si="32"/>
        <v>Saturday</v>
      </c>
      <c r="N544" t="str">
        <f t="shared" si="33"/>
        <v>Weekend</v>
      </c>
      <c r="O544" t="str">
        <f t="shared" si="35"/>
        <v>Order&gt;35</v>
      </c>
      <c r="P544" t="str">
        <f>VLOOKUP(F544,$T$11:$V$13,3,TRUE)</f>
        <v>03:00 PM - 06:00 PM</v>
      </c>
    </row>
    <row r="545" spans="1:16" x14ac:dyDescent="0.25">
      <c r="A545">
        <v>1</v>
      </c>
      <c r="B545">
        <v>1</v>
      </c>
      <c r="C545" t="s">
        <v>556</v>
      </c>
      <c r="D545" s="1">
        <v>43925</v>
      </c>
      <c r="E545" s="1" t="str">
        <f t="shared" si="34"/>
        <v>04-Apr</v>
      </c>
      <c r="F545" s="14">
        <v>0.68402777777777779</v>
      </c>
      <c r="G545" t="s">
        <v>11</v>
      </c>
      <c r="H545">
        <v>35</v>
      </c>
      <c r="I545" s="2">
        <v>73</v>
      </c>
      <c r="J545" s="3">
        <v>4.99</v>
      </c>
      <c r="K545" t="b">
        <v>0</v>
      </c>
      <c r="L545">
        <f>WEEKDAY(D545,11)</f>
        <v>6</v>
      </c>
      <c r="M545" t="str">
        <f t="shared" si="32"/>
        <v>Saturday</v>
      </c>
      <c r="N545" t="str">
        <f t="shared" si="33"/>
        <v>Weekend</v>
      </c>
      <c r="O545" t="str">
        <f t="shared" si="35"/>
        <v>Order&gt;35</v>
      </c>
      <c r="P545" t="str">
        <f>VLOOKUP(F545,$T$11:$V$13,3,TRUE)</f>
        <v>03:00 PM - 06:00 PM</v>
      </c>
    </row>
    <row r="546" spans="1:16" x14ac:dyDescent="0.25">
      <c r="A546">
        <v>1</v>
      </c>
      <c r="B546">
        <v>1</v>
      </c>
      <c r="C546" t="s">
        <v>557</v>
      </c>
      <c r="D546" s="1">
        <v>43925</v>
      </c>
      <c r="E546" s="1" t="str">
        <f t="shared" si="34"/>
        <v>04-Apr</v>
      </c>
      <c r="F546" s="14">
        <v>0.68819444444444444</v>
      </c>
      <c r="G546" t="s">
        <v>11</v>
      </c>
      <c r="H546">
        <v>36</v>
      </c>
      <c r="I546" s="2">
        <v>241</v>
      </c>
      <c r="J546" s="3">
        <v>4.99</v>
      </c>
      <c r="K546" t="b">
        <v>0</v>
      </c>
      <c r="L546">
        <f>WEEKDAY(D546,11)</f>
        <v>6</v>
      </c>
      <c r="M546" t="str">
        <f t="shared" si="32"/>
        <v>Saturday</v>
      </c>
      <c r="N546" t="str">
        <f t="shared" si="33"/>
        <v>Weekend</v>
      </c>
      <c r="O546" t="str">
        <f t="shared" si="35"/>
        <v>Order&gt;35</v>
      </c>
      <c r="P546" t="str">
        <f>VLOOKUP(F546,$T$11:$V$13,3,TRUE)</f>
        <v>03:00 PM - 06:00 PM</v>
      </c>
    </row>
    <row r="547" spans="1:16" x14ac:dyDescent="0.25">
      <c r="A547">
        <v>1</v>
      </c>
      <c r="B547">
        <v>1</v>
      </c>
      <c r="C547" t="s">
        <v>558</v>
      </c>
      <c r="D547" s="1">
        <v>43925</v>
      </c>
      <c r="E547" s="1" t="str">
        <f t="shared" si="34"/>
        <v>04-Apr</v>
      </c>
      <c r="F547" s="14">
        <v>0.69166666666666676</v>
      </c>
      <c r="G547" t="s">
        <v>11</v>
      </c>
      <c r="H547">
        <v>36</v>
      </c>
      <c r="I547" s="2">
        <v>92</v>
      </c>
      <c r="J547" s="3">
        <v>4.99</v>
      </c>
      <c r="K547" t="b">
        <v>0</v>
      </c>
      <c r="L547">
        <f>WEEKDAY(D547,11)</f>
        <v>6</v>
      </c>
      <c r="M547" t="str">
        <f t="shared" si="32"/>
        <v>Saturday</v>
      </c>
      <c r="N547" t="str">
        <f t="shared" si="33"/>
        <v>Weekend</v>
      </c>
      <c r="O547" t="str">
        <f t="shared" si="35"/>
        <v>Order&gt;35</v>
      </c>
      <c r="P547" t="str">
        <f>VLOOKUP(F547,$T$11:$V$13,3,TRUE)</f>
        <v>03:00 PM - 06:00 PM</v>
      </c>
    </row>
    <row r="548" spans="1:16" x14ac:dyDescent="0.25">
      <c r="A548">
        <v>1</v>
      </c>
      <c r="B548">
        <v>1</v>
      </c>
      <c r="C548" t="s">
        <v>559</v>
      </c>
      <c r="D548" s="1">
        <v>43925</v>
      </c>
      <c r="E548" s="1" t="str">
        <f t="shared" si="34"/>
        <v>04-Apr</v>
      </c>
      <c r="F548" s="14">
        <v>0.69166666666666676</v>
      </c>
      <c r="G548" t="s">
        <v>11</v>
      </c>
      <c r="H548">
        <v>39</v>
      </c>
      <c r="I548" s="2">
        <v>238</v>
      </c>
      <c r="J548" s="3">
        <v>4.99</v>
      </c>
      <c r="K548" t="b">
        <v>1</v>
      </c>
      <c r="L548">
        <f>WEEKDAY(D548,11)</f>
        <v>6</v>
      </c>
      <c r="M548" t="str">
        <f t="shared" si="32"/>
        <v>Saturday</v>
      </c>
      <c r="N548" t="str">
        <f t="shared" si="33"/>
        <v>Weekend</v>
      </c>
      <c r="O548" t="str">
        <f t="shared" si="35"/>
        <v>Order&gt;35</v>
      </c>
      <c r="P548" t="str">
        <f>VLOOKUP(F548,$T$11:$V$13,3,TRUE)</f>
        <v>03:00 PM - 06:00 PM</v>
      </c>
    </row>
    <row r="549" spans="1:16" x14ac:dyDescent="0.25">
      <c r="A549">
        <v>1</v>
      </c>
      <c r="B549">
        <v>1</v>
      </c>
      <c r="C549" t="s">
        <v>560</v>
      </c>
      <c r="D549" s="1">
        <v>43925</v>
      </c>
      <c r="E549" s="1" t="str">
        <f t="shared" si="34"/>
        <v>04-Apr</v>
      </c>
      <c r="F549" s="14">
        <v>0.6958333333333333</v>
      </c>
      <c r="G549" t="s">
        <v>11</v>
      </c>
      <c r="H549">
        <v>39</v>
      </c>
      <c r="I549" s="2">
        <v>24</v>
      </c>
      <c r="J549" s="3">
        <v>4.99</v>
      </c>
      <c r="K549" t="b">
        <v>0</v>
      </c>
      <c r="L549">
        <f>WEEKDAY(D549,11)</f>
        <v>6</v>
      </c>
      <c r="M549" t="str">
        <f t="shared" si="32"/>
        <v>Saturday</v>
      </c>
      <c r="N549" t="str">
        <f t="shared" si="33"/>
        <v>Weekend</v>
      </c>
      <c r="O549" t="str">
        <f t="shared" si="35"/>
        <v>Order&lt;=35</v>
      </c>
      <c r="P549" t="str">
        <f>VLOOKUP(F549,$T$11:$V$13,3,TRUE)</f>
        <v>03:00 PM - 06:00 PM</v>
      </c>
    </row>
    <row r="550" spans="1:16" x14ac:dyDescent="0.25">
      <c r="A550">
        <v>1</v>
      </c>
      <c r="B550">
        <v>1</v>
      </c>
      <c r="C550" t="s">
        <v>561</v>
      </c>
      <c r="D550" s="1">
        <v>43925</v>
      </c>
      <c r="E550" s="1" t="str">
        <f t="shared" si="34"/>
        <v>04-Apr</v>
      </c>
      <c r="F550" s="14">
        <v>0.69861111111111107</v>
      </c>
      <c r="G550" t="s">
        <v>11</v>
      </c>
      <c r="H550">
        <v>42</v>
      </c>
      <c r="I550" s="2">
        <v>44</v>
      </c>
      <c r="J550" s="3">
        <v>4.99</v>
      </c>
      <c r="K550" t="b">
        <v>0</v>
      </c>
      <c r="L550">
        <f>WEEKDAY(D550,11)</f>
        <v>6</v>
      </c>
      <c r="M550" t="str">
        <f t="shared" si="32"/>
        <v>Saturday</v>
      </c>
      <c r="N550" t="str">
        <f t="shared" si="33"/>
        <v>Weekend</v>
      </c>
      <c r="O550" t="str">
        <f t="shared" si="35"/>
        <v>Order&gt;35</v>
      </c>
      <c r="P550" t="str">
        <f>VLOOKUP(F550,$T$11:$V$13,3,TRUE)</f>
        <v>03:00 PM - 06:00 PM</v>
      </c>
    </row>
    <row r="551" spans="1:16" x14ac:dyDescent="0.25">
      <c r="A551">
        <v>1</v>
      </c>
      <c r="B551">
        <v>1</v>
      </c>
      <c r="C551" t="s">
        <v>562</v>
      </c>
      <c r="D551" s="1">
        <v>43925</v>
      </c>
      <c r="E551" s="1" t="str">
        <f t="shared" si="34"/>
        <v>04-Apr</v>
      </c>
      <c r="F551" s="14">
        <v>0.70347222222222217</v>
      </c>
      <c r="G551" t="s">
        <v>11</v>
      </c>
      <c r="H551">
        <v>34</v>
      </c>
      <c r="I551" s="2">
        <v>51</v>
      </c>
      <c r="J551" s="3">
        <v>4.99</v>
      </c>
      <c r="K551" t="b">
        <v>0</v>
      </c>
      <c r="L551">
        <f>WEEKDAY(D551,11)</f>
        <v>6</v>
      </c>
      <c r="M551" t="str">
        <f t="shared" si="32"/>
        <v>Saturday</v>
      </c>
      <c r="N551" t="str">
        <f t="shared" si="33"/>
        <v>Weekend</v>
      </c>
      <c r="O551" t="str">
        <f t="shared" si="35"/>
        <v>Order&gt;35</v>
      </c>
      <c r="P551" t="str">
        <f>VLOOKUP(F551,$T$11:$V$13,3,TRUE)</f>
        <v>03:00 PM - 06:00 PM</v>
      </c>
    </row>
    <row r="552" spans="1:16" x14ac:dyDescent="0.25">
      <c r="A552">
        <v>1</v>
      </c>
      <c r="B552">
        <v>1</v>
      </c>
      <c r="C552" t="s">
        <v>563</v>
      </c>
      <c r="D552" s="1">
        <v>43925</v>
      </c>
      <c r="E552" s="1" t="str">
        <f t="shared" si="34"/>
        <v>04-Apr</v>
      </c>
      <c r="F552" s="14">
        <v>0.70624999999999993</v>
      </c>
      <c r="G552" t="s">
        <v>11</v>
      </c>
      <c r="H552">
        <v>41</v>
      </c>
      <c r="I552" s="2">
        <v>34</v>
      </c>
      <c r="J552" s="3">
        <v>4.99</v>
      </c>
      <c r="K552" t="b">
        <v>1</v>
      </c>
      <c r="L552">
        <f>WEEKDAY(D552,11)</f>
        <v>6</v>
      </c>
      <c r="M552" t="str">
        <f t="shared" si="32"/>
        <v>Saturday</v>
      </c>
      <c r="N552" t="str">
        <f t="shared" si="33"/>
        <v>Weekend</v>
      </c>
      <c r="O552" t="str">
        <f t="shared" si="35"/>
        <v>Order&lt;=35</v>
      </c>
      <c r="P552" t="str">
        <f>VLOOKUP(F552,$T$11:$V$13,3,TRUE)</f>
        <v>03:00 PM - 06:00 PM</v>
      </c>
    </row>
    <row r="553" spans="1:16" x14ac:dyDescent="0.25">
      <c r="A553">
        <v>1</v>
      </c>
      <c r="B553">
        <v>1</v>
      </c>
      <c r="C553" t="s">
        <v>564</v>
      </c>
      <c r="D553" s="1">
        <v>43925</v>
      </c>
      <c r="E553" s="1" t="str">
        <f t="shared" si="34"/>
        <v>04-Apr</v>
      </c>
      <c r="F553" s="14">
        <v>0.70694444444444438</v>
      </c>
      <c r="G553" t="s">
        <v>11</v>
      </c>
      <c r="H553">
        <v>43</v>
      </c>
      <c r="I553" s="2">
        <v>49</v>
      </c>
      <c r="J553" s="3">
        <v>4.99</v>
      </c>
      <c r="K553" t="b">
        <v>0</v>
      </c>
      <c r="L553">
        <f>WEEKDAY(D553,11)</f>
        <v>6</v>
      </c>
      <c r="M553" t="str">
        <f t="shared" si="32"/>
        <v>Saturday</v>
      </c>
      <c r="N553" t="str">
        <f t="shared" si="33"/>
        <v>Weekend</v>
      </c>
      <c r="O553" t="str">
        <f t="shared" si="35"/>
        <v>Order&gt;35</v>
      </c>
      <c r="P553" t="str">
        <f>VLOOKUP(F553,$T$11:$V$13,3,TRUE)</f>
        <v>03:00 PM - 06:00 PM</v>
      </c>
    </row>
    <row r="554" spans="1:16" x14ac:dyDescent="0.25">
      <c r="A554">
        <v>1</v>
      </c>
      <c r="B554">
        <v>1</v>
      </c>
      <c r="C554" t="s">
        <v>565</v>
      </c>
      <c r="D554" s="1">
        <v>43925</v>
      </c>
      <c r="E554" s="1" t="str">
        <f t="shared" si="34"/>
        <v>04-Apr</v>
      </c>
      <c r="F554" s="14">
        <v>0.70833333333333337</v>
      </c>
      <c r="G554" t="s">
        <v>31</v>
      </c>
      <c r="H554" t="s">
        <v>32</v>
      </c>
      <c r="I554" s="2">
        <v>20</v>
      </c>
      <c r="J554" s="3">
        <v>4.99</v>
      </c>
      <c r="K554" t="b">
        <v>0</v>
      </c>
      <c r="L554">
        <f>WEEKDAY(D554,11)</f>
        <v>6</v>
      </c>
      <c r="M554" t="str">
        <f t="shared" si="32"/>
        <v>Saturday</v>
      </c>
      <c r="N554" t="str">
        <f t="shared" si="33"/>
        <v>Weekend</v>
      </c>
      <c r="O554" t="str">
        <f t="shared" si="35"/>
        <v>Order&lt;=35</v>
      </c>
      <c r="P554" t="str">
        <f>VLOOKUP(F554,$T$11:$V$13,3,TRUE)</f>
        <v>03:00 PM - 06:00 PM</v>
      </c>
    </row>
    <row r="555" spans="1:16" x14ac:dyDescent="0.25">
      <c r="A555">
        <v>1</v>
      </c>
      <c r="B555">
        <v>1</v>
      </c>
      <c r="C555" t="s">
        <v>566</v>
      </c>
      <c r="D555" s="1">
        <v>43925</v>
      </c>
      <c r="E555" s="1" t="str">
        <f t="shared" si="34"/>
        <v>04-Apr</v>
      </c>
      <c r="F555" s="14">
        <v>0.7090277777777777</v>
      </c>
      <c r="G555" t="s">
        <v>11</v>
      </c>
      <c r="H555">
        <v>58</v>
      </c>
      <c r="I555" s="2">
        <v>38</v>
      </c>
      <c r="J555" s="3">
        <v>4.99</v>
      </c>
      <c r="K555" t="b">
        <v>0</v>
      </c>
      <c r="L555">
        <f>WEEKDAY(D555,11)</f>
        <v>6</v>
      </c>
      <c r="M555" t="str">
        <f t="shared" si="32"/>
        <v>Saturday</v>
      </c>
      <c r="N555" t="str">
        <f t="shared" si="33"/>
        <v>Weekend</v>
      </c>
      <c r="O555" t="str">
        <f t="shared" si="35"/>
        <v>Order&gt;35</v>
      </c>
      <c r="P555" t="str">
        <f>VLOOKUP(F555,$T$11:$V$13,3,TRUE)</f>
        <v>03:00 PM - 06:00 PM</v>
      </c>
    </row>
    <row r="556" spans="1:16" x14ac:dyDescent="0.25">
      <c r="A556">
        <v>1</v>
      </c>
      <c r="B556">
        <v>1</v>
      </c>
      <c r="C556" t="s">
        <v>567</v>
      </c>
      <c r="D556" s="1">
        <v>43925</v>
      </c>
      <c r="E556" s="1" t="str">
        <f t="shared" si="34"/>
        <v>04-Apr</v>
      </c>
      <c r="F556" s="14">
        <v>0.7090277777777777</v>
      </c>
      <c r="G556" t="s">
        <v>11</v>
      </c>
      <c r="H556">
        <v>102</v>
      </c>
      <c r="I556" s="2">
        <v>40</v>
      </c>
      <c r="J556" s="3">
        <v>4.99</v>
      </c>
      <c r="K556" t="b">
        <v>0</v>
      </c>
      <c r="L556">
        <f>WEEKDAY(D556,11)</f>
        <v>6</v>
      </c>
      <c r="M556" t="str">
        <f t="shared" si="32"/>
        <v>Saturday</v>
      </c>
      <c r="N556" t="str">
        <f t="shared" si="33"/>
        <v>Weekend</v>
      </c>
      <c r="O556" t="str">
        <f t="shared" si="35"/>
        <v>Order&gt;35</v>
      </c>
      <c r="P556" t="str">
        <f>VLOOKUP(F556,$T$11:$V$13,3,TRUE)</f>
        <v>03:00 PM - 06:00 PM</v>
      </c>
    </row>
    <row r="557" spans="1:16" x14ac:dyDescent="0.25">
      <c r="A557">
        <v>1</v>
      </c>
      <c r="B557">
        <v>1</v>
      </c>
      <c r="C557" t="s">
        <v>568</v>
      </c>
      <c r="D557" s="1">
        <v>43925</v>
      </c>
      <c r="E557" s="1" t="str">
        <f t="shared" si="34"/>
        <v>04-Apr</v>
      </c>
      <c r="F557" s="14">
        <v>0.70972222222222225</v>
      </c>
      <c r="G557" t="s">
        <v>11</v>
      </c>
      <c r="H557">
        <v>71</v>
      </c>
      <c r="I557" s="2">
        <v>80</v>
      </c>
      <c r="J557" s="3">
        <v>4.99</v>
      </c>
      <c r="K557" t="b">
        <v>0</v>
      </c>
      <c r="L557">
        <f>WEEKDAY(D557,11)</f>
        <v>6</v>
      </c>
      <c r="M557" t="str">
        <f t="shared" si="32"/>
        <v>Saturday</v>
      </c>
      <c r="N557" t="str">
        <f t="shared" si="33"/>
        <v>Weekend</v>
      </c>
      <c r="O557" t="str">
        <f t="shared" si="35"/>
        <v>Order&gt;35</v>
      </c>
      <c r="P557" t="str">
        <f>VLOOKUP(F557,$T$11:$V$13,3,TRUE)</f>
        <v>03:00 PM - 06:00 PM</v>
      </c>
    </row>
    <row r="558" spans="1:16" x14ac:dyDescent="0.25">
      <c r="A558">
        <v>1</v>
      </c>
      <c r="B558">
        <v>1</v>
      </c>
      <c r="C558" t="s">
        <v>569</v>
      </c>
      <c r="D558" s="1">
        <v>43925</v>
      </c>
      <c r="E558" s="1" t="str">
        <f t="shared" si="34"/>
        <v>04-Apr</v>
      </c>
      <c r="F558" s="14">
        <v>0.70972222222222225</v>
      </c>
      <c r="G558" t="s">
        <v>11</v>
      </c>
      <c r="H558">
        <v>86</v>
      </c>
      <c r="I558" s="2">
        <v>81</v>
      </c>
      <c r="J558" s="3">
        <v>4.99</v>
      </c>
      <c r="K558" t="b">
        <v>1</v>
      </c>
      <c r="L558">
        <f>WEEKDAY(D558,11)</f>
        <v>6</v>
      </c>
      <c r="M558" t="str">
        <f t="shared" si="32"/>
        <v>Saturday</v>
      </c>
      <c r="N558" t="str">
        <f t="shared" si="33"/>
        <v>Weekend</v>
      </c>
      <c r="O558" t="str">
        <f t="shared" si="35"/>
        <v>Order&gt;35</v>
      </c>
      <c r="P558" t="str">
        <f>VLOOKUP(F558,$T$11:$V$13,3,TRUE)</f>
        <v>03:00 PM - 06:00 PM</v>
      </c>
    </row>
    <row r="559" spans="1:16" x14ac:dyDescent="0.25">
      <c r="A559">
        <v>1</v>
      </c>
      <c r="B559">
        <v>1</v>
      </c>
      <c r="C559" t="s">
        <v>570</v>
      </c>
      <c r="D559" s="1">
        <v>43925</v>
      </c>
      <c r="E559" s="1" t="str">
        <f t="shared" si="34"/>
        <v>04-Apr</v>
      </c>
      <c r="F559" s="14">
        <v>0.70972222222222225</v>
      </c>
      <c r="G559" t="s">
        <v>11</v>
      </c>
      <c r="H559">
        <v>108</v>
      </c>
      <c r="I559" s="2">
        <v>108</v>
      </c>
      <c r="J559" s="3">
        <v>4.99</v>
      </c>
      <c r="K559" t="b">
        <v>0</v>
      </c>
      <c r="L559">
        <f>WEEKDAY(D559,11)</f>
        <v>6</v>
      </c>
      <c r="M559" t="str">
        <f t="shared" si="32"/>
        <v>Saturday</v>
      </c>
      <c r="N559" t="str">
        <f t="shared" si="33"/>
        <v>Weekend</v>
      </c>
      <c r="O559" t="str">
        <f t="shared" si="35"/>
        <v>Order&gt;35</v>
      </c>
      <c r="P559" t="str">
        <f>VLOOKUP(F559,$T$11:$V$13,3,TRUE)</f>
        <v>03:00 PM - 06:00 PM</v>
      </c>
    </row>
    <row r="560" spans="1:16" x14ac:dyDescent="0.25">
      <c r="A560">
        <v>1</v>
      </c>
      <c r="B560">
        <v>1</v>
      </c>
      <c r="C560" t="s">
        <v>571</v>
      </c>
      <c r="D560" s="1">
        <v>43925</v>
      </c>
      <c r="E560" s="1" t="str">
        <f t="shared" si="34"/>
        <v>04-Apr</v>
      </c>
      <c r="F560" s="14">
        <v>0.7104166666666667</v>
      </c>
      <c r="G560" t="s">
        <v>31</v>
      </c>
      <c r="H560" t="s">
        <v>32</v>
      </c>
      <c r="I560" s="2">
        <v>22</v>
      </c>
      <c r="J560" s="3">
        <v>4.99</v>
      </c>
      <c r="K560" t="b">
        <v>0</v>
      </c>
      <c r="L560">
        <f>WEEKDAY(D560,11)</f>
        <v>6</v>
      </c>
      <c r="M560" t="str">
        <f t="shared" si="32"/>
        <v>Saturday</v>
      </c>
      <c r="N560" t="str">
        <f t="shared" si="33"/>
        <v>Weekend</v>
      </c>
      <c r="O560" t="str">
        <f t="shared" si="35"/>
        <v>Order&lt;=35</v>
      </c>
      <c r="P560" t="str">
        <f>VLOOKUP(F560,$T$11:$V$13,3,TRUE)</f>
        <v>03:00 PM - 06:00 PM</v>
      </c>
    </row>
    <row r="561" spans="1:16" x14ac:dyDescent="0.25">
      <c r="A561">
        <v>1</v>
      </c>
      <c r="B561">
        <v>1</v>
      </c>
      <c r="C561" t="s">
        <v>572</v>
      </c>
      <c r="D561" s="1">
        <v>43925</v>
      </c>
      <c r="E561" s="1" t="str">
        <f t="shared" si="34"/>
        <v>04-Apr</v>
      </c>
      <c r="F561" s="14">
        <v>0.71111111111111114</v>
      </c>
      <c r="G561" t="s">
        <v>31</v>
      </c>
      <c r="H561" t="s">
        <v>32</v>
      </c>
      <c r="I561" s="2">
        <v>22</v>
      </c>
      <c r="J561" s="3">
        <v>4.99</v>
      </c>
      <c r="K561" t="b">
        <v>0</v>
      </c>
      <c r="L561">
        <f>WEEKDAY(D561,11)</f>
        <v>6</v>
      </c>
      <c r="M561" t="str">
        <f t="shared" si="32"/>
        <v>Saturday</v>
      </c>
      <c r="N561" t="str">
        <f t="shared" si="33"/>
        <v>Weekend</v>
      </c>
      <c r="O561" t="str">
        <f t="shared" si="35"/>
        <v>Order&lt;=35</v>
      </c>
      <c r="P561" t="str">
        <f>VLOOKUP(F561,$T$11:$V$13,3,TRUE)</f>
        <v>03:00 PM - 06:00 PM</v>
      </c>
    </row>
    <row r="562" spans="1:16" x14ac:dyDescent="0.25">
      <c r="A562">
        <v>1</v>
      </c>
      <c r="B562">
        <v>1</v>
      </c>
      <c r="C562" t="s">
        <v>573</v>
      </c>
      <c r="D562" s="1">
        <v>43925</v>
      </c>
      <c r="E562" s="1" t="str">
        <f t="shared" si="34"/>
        <v>04-Apr</v>
      </c>
      <c r="F562" s="14">
        <v>0.71111111111111114</v>
      </c>
      <c r="G562" t="s">
        <v>11</v>
      </c>
      <c r="H562">
        <v>84</v>
      </c>
      <c r="I562" s="2">
        <v>51</v>
      </c>
      <c r="J562" s="3">
        <v>4.99</v>
      </c>
      <c r="K562" t="b">
        <v>0</v>
      </c>
      <c r="L562">
        <f>WEEKDAY(D562,11)</f>
        <v>6</v>
      </c>
      <c r="M562" t="str">
        <f t="shared" si="32"/>
        <v>Saturday</v>
      </c>
      <c r="N562" t="str">
        <f t="shared" si="33"/>
        <v>Weekend</v>
      </c>
      <c r="O562" t="str">
        <f t="shared" si="35"/>
        <v>Order&gt;35</v>
      </c>
      <c r="P562" t="str">
        <f>VLOOKUP(F562,$T$11:$V$13,3,TRUE)</f>
        <v>03:00 PM - 06:00 PM</v>
      </c>
    </row>
    <row r="563" spans="1:16" x14ac:dyDescent="0.25">
      <c r="A563">
        <v>1</v>
      </c>
      <c r="B563">
        <v>1</v>
      </c>
      <c r="C563" t="s">
        <v>574</v>
      </c>
      <c r="D563" s="1">
        <v>43925</v>
      </c>
      <c r="E563" s="1" t="str">
        <f t="shared" si="34"/>
        <v>04-Apr</v>
      </c>
      <c r="F563" s="14">
        <v>0.71180555555555547</v>
      </c>
      <c r="G563" t="s">
        <v>11</v>
      </c>
      <c r="H563">
        <v>101</v>
      </c>
      <c r="I563" s="2">
        <v>60</v>
      </c>
      <c r="J563" s="3">
        <v>4.99</v>
      </c>
      <c r="K563" t="b">
        <v>0</v>
      </c>
      <c r="L563">
        <f>WEEKDAY(D563,11)</f>
        <v>6</v>
      </c>
      <c r="M563" t="str">
        <f t="shared" si="32"/>
        <v>Saturday</v>
      </c>
      <c r="N563" t="str">
        <f t="shared" si="33"/>
        <v>Weekend</v>
      </c>
      <c r="O563" t="str">
        <f t="shared" si="35"/>
        <v>Order&gt;35</v>
      </c>
      <c r="P563" t="str">
        <f>VLOOKUP(F563,$T$11:$V$13,3,TRUE)</f>
        <v>03:00 PM - 06:00 PM</v>
      </c>
    </row>
    <row r="564" spans="1:16" x14ac:dyDescent="0.25">
      <c r="A564">
        <v>1</v>
      </c>
      <c r="B564">
        <v>1</v>
      </c>
      <c r="C564" t="s">
        <v>575</v>
      </c>
      <c r="D564" s="1">
        <v>43925</v>
      </c>
      <c r="E564" s="1" t="str">
        <f t="shared" si="34"/>
        <v>04-Apr</v>
      </c>
      <c r="F564" s="14">
        <v>0.71319444444444446</v>
      </c>
      <c r="G564" t="s">
        <v>31</v>
      </c>
      <c r="H564" t="s">
        <v>32</v>
      </c>
      <c r="I564" s="2">
        <v>21</v>
      </c>
      <c r="J564" s="3">
        <v>4.99</v>
      </c>
      <c r="K564" t="b">
        <v>0</v>
      </c>
      <c r="L564">
        <f>WEEKDAY(D564,11)</f>
        <v>6</v>
      </c>
      <c r="M564" t="str">
        <f t="shared" si="32"/>
        <v>Saturday</v>
      </c>
      <c r="N564" t="str">
        <f t="shared" si="33"/>
        <v>Weekend</v>
      </c>
      <c r="O564" t="str">
        <f t="shared" si="35"/>
        <v>Order&lt;=35</v>
      </c>
      <c r="P564" t="str">
        <f>VLOOKUP(F564,$T$11:$V$13,3,TRUE)</f>
        <v>03:00 PM - 06:00 PM</v>
      </c>
    </row>
    <row r="565" spans="1:16" x14ac:dyDescent="0.25">
      <c r="A565">
        <v>1</v>
      </c>
      <c r="B565">
        <v>1</v>
      </c>
      <c r="C565" t="s">
        <v>576</v>
      </c>
      <c r="D565" s="1">
        <v>43925</v>
      </c>
      <c r="E565" s="1" t="str">
        <f t="shared" si="34"/>
        <v>04-Apr</v>
      </c>
      <c r="F565" s="14">
        <v>0.71319444444444446</v>
      </c>
      <c r="G565" t="s">
        <v>11</v>
      </c>
      <c r="H565">
        <v>96</v>
      </c>
      <c r="I565" s="2">
        <v>62</v>
      </c>
      <c r="J565" s="3">
        <v>4.99</v>
      </c>
      <c r="K565" t="b">
        <v>0</v>
      </c>
      <c r="L565">
        <f>WEEKDAY(D565,11)</f>
        <v>6</v>
      </c>
      <c r="M565" t="str">
        <f t="shared" si="32"/>
        <v>Saturday</v>
      </c>
      <c r="N565" t="str">
        <f t="shared" si="33"/>
        <v>Weekend</v>
      </c>
      <c r="O565" t="str">
        <f t="shared" si="35"/>
        <v>Order&gt;35</v>
      </c>
      <c r="P565" t="str">
        <f>VLOOKUP(F565,$T$11:$V$13,3,TRUE)</f>
        <v>03:00 PM - 06:00 PM</v>
      </c>
    </row>
    <row r="566" spans="1:16" x14ac:dyDescent="0.25">
      <c r="A566">
        <v>1</v>
      </c>
      <c r="B566">
        <v>1</v>
      </c>
      <c r="C566" t="s">
        <v>577</v>
      </c>
      <c r="D566" s="1">
        <v>43925</v>
      </c>
      <c r="E566" s="1" t="str">
        <f t="shared" si="34"/>
        <v>04-Apr</v>
      </c>
      <c r="F566" s="14">
        <v>0.71319444444444446</v>
      </c>
      <c r="G566" t="s">
        <v>11</v>
      </c>
      <c r="H566">
        <v>82</v>
      </c>
      <c r="I566" s="2">
        <v>78</v>
      </c>
      <c r="J566" s="3">
        <v>4.99</v>
      </c>
      <c r="K566" t="b">
        <v>0</v>
      </c>
      <c r="L566">
        <f>WEEKDAY(D566,11)</f>
        <v>6</v>
      </c>
      <c r="M566" t="str">
        <f t="shared" si="32"/>
        <v>Saturday</v>
      </c>
      <c r="N566" t="str">
        <f t="shared" si="33"/>
        <v>Weekend</v>
      </c>
      <c r="O566" t="str">
        <f t="shared" si="35"/>
        <v>Order&gt;35</v>
      </c>
      <c r="P566" t="str">
        <f>VLOOKUP(F566,$T$11:$V$13,3,TRUE)</f>
        <v>03:00 PM - 06:00 PM</v>
      </c>
    </row>
    <row r="567" spans="1:16" x14ac:dyDescent="0.25">
      <c r="A567">
        <v>1</v>
      </c>
      <c r="B567">
        <v>1</v>
      </c>
      <c r="C567" t="s">
        <v>578</v>
      </c>
      <c r="D567" s="1">
        <v>43925</v>
      </c>
      <c r="E567" s="1" t="str">
        <f t="shared" si="34"/>
        <v>04-Apr</v>
      </c>
      <c r="F567" s="14">
        <v>0.71388888888888891</v>
      </c>
      <c r="G567" t="s">
        <v>11</v>
      </c>
      <c r="H567">
        <v>103</v>
      </c>
      <c r="I567" s="2">
        <v>58</v>
      </c>
      <c r="J567" s="3">
        <v>4.99</v>
      </c>
      <c r="K567" t="b">
        <v>0</v>
      </c>
      <c r="L567">
        <f>WEEKDAY(D567,11)</f>
        <v>6</v>
      </c>
      <c r="M567" t="str">
        <f t="shared" si="32"/>
        <v>Saturday</v>
      </c>
      <c r="N567" t="str">
        <f t="shared" si="33"/>
        <v>Weekend</v>
      </c>
      <c r="O567" t="str">
        <f t="shared" si="35"/>
        <v>Order&gt;35</v>
      </c>
      <c r="P567" t="str">
        <f>VLOOKUP(F567,$T$11:$V$13,3,TRUE)</f>
        <v>03:00 PM - 06:00 PM</v>
      </c>
    </row>
    <row r="568" spans="1:16" x14ac:dyDescent="0.25">
      <c r="A568">
        <v>1</v>
      </c>
      <c r="B568">
        <v>1</v>
      </c>
      <c r="C568" t="s">
        <v>579</v>
      </c>
      <c r="D568" s="1">
        <v>43925</v>
      </c>
      <c r="E568" s="1" t="str">
        <f t="shared" si="34"/>
        <v>04-Apr</v>
      </c>
      <c r="F568" s="14">
        <v>0.71458333333333324</v>
      </c>
      <c r="G568" t="s">
        <v>11</v>
      </c>
      <c r="H568">
        <v>90</v>
      </c>
      <c r="I568" s="2">
        <v>59</v>
      </c>
      <c r="J568" s="3">
        <v>4.99</v>
      </c>
      <c r="K568" t="b">
        <v>0</v>
      </c>
      <c r="L568">
        <f>WEEKDAY(D568,11)</f>
        <v>6</v>
      </c>
      <c r="M568" t="str">
        <f t="shared" si="32"/>
        <v>Saturday</v>
      </c>
      <c r="N568" t="str">
        <f t="shared" si="33"/>
        <v>Weekend</v>
      </c>
      <c r="O568" t="str">
        <f t="shared" si="35"/>
        <v>Order&gt;35</v>
      </c>
      <c r="P568" t="str">
        <f>VLOOKUP(F568,$T$11:$V$13,3,TRUE)</f>
        <v>03:00 PM - 06:00 PM</v>
      </c>
    </row>
    <row r="569" spans="1:16" x14ac:dyDescent="0.25">
      <c r="A569">
        <v>1</v>
      </c>
      <c r="B569">
        <v>1</v>
      </c>
      <c r="C569" t="s">
        <v>580</v>
      </c>
      <c r="D569" s="1">
        <v>43925</v>
      </c>
      <c r="E569" s="1" t="str">
        <f t="shared" si="34"/>
        <v>04-Apr</v>
      </c>
      <c r="F569" s="14">
        <v>0.71527777777777779</v>
      </c>
      <c r="G569" t="s">
        <v>11</v>
      </c>
      <c r="H569">
        <v>87</v>
      </c>
      <c r="I569" s="2">
        <v>49</v>
      </c>
      <c r="J569" s="3">
        <v>4.99</v>
      </c>
      <c r="K569" t="b">
        <v>0</v>
      </c>
      <c r="L569">
        <f>WEEKDAY(D569,11)</f>
        <v>6</v>
      </c>
      <c r="M569" t="str">
        <f t="shared" si="32"/>
        <v>Saturday</v>
      </c>
      <c r="N569" t="str">
        <f t="shared" si="33"/>
        <v>Weekend</v>
      </c>
      <c r="O569" t="str">
        <f t="shared" si="35"/>
        <v>Order&gt;35</v>
      </c>
      <c r="P569" t="str">
        <f>VLOOKUP(F569,$T$11:$V$13,3,TRUE)</f>
        <v>03:00 PM - 06:00 PM</v>
      </c>
    </row>
    <row r="570" spans="1:16" x14ac:dyDescent="0.25">
      <c r="A570">
        <v>1</v>
      </c>
      <c r="B570">
        <v>1</v>
      </c>
      <c r="C570" t="s">
        <v>581</v>
      </c>
      <c r="D570" s="1">
        <v>43925</v>
      </c>
      <c r="E570" s="1" t="str">
        <f t="shared" si="34"/>
        <v>04-Apr</v>
      </c>
      <c r="F570" s="14">
        <v>0.71527777777777779</v>
      </c>
      <c r="G570" t="s">
        <v>11</v>
      </c>
      <c r="H570">
        <v>101</v>
      </c>
      <c r="I570" s="2">
        <v>102</v>
      </c>
      <c r="J570" s="3">
        <v>4.99</v>
      </c>
      <c r="K570" t="b">
        <v>0</v>
      </c>
      <c r="L570">
        <f>WEEKDAY(D570,11)</f>
        <v>6</v>
      </c>
      <c r="M570" t="str">
        <f t="shared" si="32"/>
        <v>Saturday</v>
      </c>
      <c r="N570" t="str">
        <f t="shared" si="33"/>
        <v>Weekend</v>
      </c>
      <c r="O570" t="str">
        <f t="shared" si="35"/>
        <v>Order&gt;35</v>
      </c>
      <c r="P570" t="str">
        <f>VLOOKUP(F570,$T$11:$V$13,3,TRUE)</f>
        <v>03:00 PM - 06:00 PM</v>
      </c>
    </row>
    <row r="571" spans="1:16" x14ac:dyDescent="0.25">
      <c r="A571">
        <v>1</v>
      </c>
      <c r="B571">
        <v>1</v>
      </c>
      <c r="C571" t="s">
        <v>582</v>
      </c>
      <c r="D571" s="1">
        <v>43925</v>
      </c>
      <c r="E571" s="1" t="str">
        <f t="shared" si="34"/>
        <v>04-Apr</v>
      </c>
      <c r="F571" s="14">
        <v>0.71527777777777779</v>
      </c>
      <c r="G571" t="s">
        <v>11</v>
      </c>
      <c r="H571">
        <v>88</v>
      </c>
      <c r="I571" s="2">
        <v>137</v>
      </c>
      <c r="J571" s="3">
        <v>4.99</v>
      </c>
      <c r="K571" t="b">
        <v>1</v>
      </c>
      <c r="L571">
        <f>WEEKDAY(D571,11)</f>
        <v>6</v>
      </c>
      <c r="M571" t="str">
        <f t="shared" si="32"/>
        <v>Saturday</v>
      </c>
      <c r="N571" t="str">
        <f t="shared" si="33"/>
        <v>Weekend</v>
      </c>
      <c r="O571" t="str">
        <f t="shared" si="35"/>
        <v>Order&gt;35</v>
      </c>
      <c r="P571" t="str">
        <f>VLOOKUP(F571,$T$11:$V$13,3,TRUE)</f>
        <v>03:00 PM - 06:00 PM</v>
      </c>
    </row>
    <row r="572" spans="1:16" x14ac:dyDescent="0.25">
      <c r="A572">
        <v>1</v>
      </c>
      <c r="B572">
        <v>1</v>
      </c>
      <c r="C572" t="s">
        <v>583</v>
      </c>
      <c r="D572" s="1">
        <v>43925</v>
      </c>
      <c r="E572" s="1" t="str">
        <f t="shared" si="34"/>
        <v>04-Apr</v>
      </c>
      <c r="F572" s="14">
        <v>0.71597222222222223</v>
      </c>
      <c r="G572" t="s">
        <v>31</v>
      </c>
      <c r="H572" t="s">
        <v>32</v>
      </c>
      <c r="I572" s="2">
        <v>34</v>
      </c>
      <c r="J572" s="3">
        <v>4.99</v>
      </c>
      <c r="K572" t="b">
        <v>0</v>
      </c>
      <c r="L572">
        <f>WEEKDAY(D572,11)</f>
        <v>6</v>
      </c>
      <c r="M572" t="str">
        <f t="shared" si="32"/>
        <v>Saturday</v>
      </c>
      <c r="N572" t="str">
        <f t="shared" si="33"/>
        <v>Weekend</v>
      </c>
      <c r="O572" t="str">
        <f t="shared" si="35"/>
        <v>Order&lt;=35</v>
      </c>
      <c r="P572" t="str">
        <f>VLOOKUP(F572,$T$11:$V$13,3,TRUE)</f>
        <v>03:00 PM - 06:00 PM</v>
      </c>
    </row>
    <row r="573" spans="1:16" x14ac:dyDescent="0.25">
      <c r="A573">
        <v>1</v>
      </c>
      <c r="B573">
        <v>1</v>
      </c>
      <c r="C573" t="s">
        <v>584</v>
      </c>
      <c r="D573" s="1">
        <v>43925</v>
      </c>
      <c r="E573" s="1" t="str">
        <f t="shared" si="34"/>
        <v>04-Apr</v>
      </c>
      <c r="F573" s="14">
        <v>0.71597222222222223</v>
      </c>
      <c r="G573" t="s">
        <v>11</v>
      </c>
      <c r="H573">
        <v>104</v>
      </c>
      <c r="I573" s="2">
        <v>51</v>
      </c>
      <c r="J573" s="3">
        <v>4.99</v>
      </c>
      <c r="K573" t="b">
        <v>0</v>
      </c>
      <c r="L573">
        <f>WEEKDAY(D573,11)</f>
        <v>6</v>
      </c>
      <c r="M573" t="str">
        <f t="shared" si="32"/>
        <v>Saturday</v>
      </c>
      <c r="N573" t="str">
        <f t="shared" si="33"/>
        <v>Weekend</v>
      </c>
      <c r="O573" t="str">
        <f t="shared" si="35"/>
        <v>Order&gt;35</v>
      </c>
      <c r="P573" t="str">
        <f>VLOOKUP(F573,$T$11:$V$13,3,TRUE)</f>
        <v>03:00 PM - 06:00 PM</v>
      </c>
    </row>
    <row r="574" spans="1:16" x14ac:dyDescent="0.25">
      <c r="A574">
        <v>1</v>
      </c>
      <c r="B574">
        <v>1</v>
      </c>
      <c r="C574" t="s">
        <v>585</v>
      </c>
      <c r="D574" s="1">
        <v>43925</v>
      </c>
      <c r="E574" s="1" t="str">
        <f t="shared" si="34"/>
        <v>04-Apr</v>
      </c>
      <c r="F574" s="14">
        <v>0.71597222222222223</v>
      </c>
      <c r="G574" t="s">
        <v>11</v>
      </c>
      <c r="H574">
        <v>64</v>
      </c>
      <c r="I574" s="2">
        <v>65</v>
      </c>
      <c r="J574" s="3">
        <v>4.99</v>
      </c>
      <c r="K574" t="b">
        <v>0</v>
      </c>
      <c r="L574">
        <f>WEEKDAY(D574,11)</f>
        <v>6</v>
      </c>
      <c r="M574" t="str">
        <f t="shared" si="32"/>
        <v>Saturday</v>
      </c>
      <c r="N574" t="str">
        <f t="shared" si="33"/>
        <v>Weekend</v>
      </c>
      <c r="O574" t="str">
        <f t="shared" si="35"/>
        <v>Order&gt;35</v>
      </c>
      <c r="P574" t="str">
        <f>VLOOKUP(F574,$T$11:$V$13,3,TRUE)</f>
        <v>03:00 PM - 06:00 PM</v>
      </c>
    </row>
    <row r="575" spans="1:16" x14ac:dyDescent="0.25">
      <c r="A575">
        <v>1</v>
      </c>
      <c r="B575">
        <v>1</v>
      </c>
      <c r="C575" t="s">
        <v>586</v>
      </c>
      <c r="D575" s="1">
        <v>43925</v>
      </c>
      <c r="E575" s="1" t="str">
        <f t="shared" si="34"/>
        <v>04-Apr</v>
      </c>
      <c r="F575" s="14">
        <v>0.71736111111111101</v>
      </c>
      <c r="G575" t="s">
        <v>11</v>
      </c>
      <c r="H575">
        <v>65</v>
      </c>
      <c r="I575" s="2">
        <v>42</v>
      </c>
      <c r="J575" s="3">
        <v>4.99</v>
      </c>
      <c r="K575" t="b">
        <v>0</v>
      </c>
      <c r="L575">
        <f>WEEKDAY(D575,11)</f>
        <v>6</v>
      </c>
      <c r="M575" t="str">
        <f t="shared" si="32"/>
        <v>Saturday</v>
      </c>
      <c r="N575" t="str">
        <f t="shared" si="33"/>
        <v>Weekend</v>
      </c>
      <c r="O575" t="str">
        <f t="shared" si="35"/>
        <v>Order&gt;35</v>
      </c>
      <c r="P575" t="str">
        <f>VLOOKUP(F575,$T$11:$V$13,3,TRUE)</f>
        <v>03:00 PM - 06:00 PM</v>
      </c>
    </row>
    <row r="576" spans="1:16" x14ac:dyDescent="0.25">
      <c r="A576">
        <v>1</v>
      </c>
      <c r="B576">
        <v>1</v>
      </c>
      <c r="C576" t="s">
        <v>587</v>
      </c>
      <c r="D576" s="1">
        <v>43925</v>
      </c>
      <c r="E576" s="1" t="str">
        <f t="shared" si="34"/>
        <v>04-Apr</v>
      </c>
      <c r="F576" s="14">
        <v>0.71736111111111101</v>
      </c>
      <c r="G576" t="s">
        <v>11</v>
      </c>
      <c r="H576">
        <v>70</v>
      </c>
      <c r="I576" s="2">
        <v>50</v>
      </c>
      <c r="J576" s="3">
        <v>4.99</v>
      </c>
      <c r="K576" t="b">
        <v>0</v>
      </c>
      <c r="L576">
        <f>WEEKDAY(D576,11)</f>
        <v>6</v>
      </c>
      <c r="M576" t="str">
        <f t="shared" si="32"/>
        <v>Saturday</v>
      </c>
      <c r="N576" t="str">
        <f t="shared" si="33"/>
        <v>Weekend</v>
      </c>
      <c r="O576" t="str">
        <f t="shared" si="35"/>
        <v>Order&gt;35</v>
      </c>
      <c r="P576" t="str">
        <f>VLOOKUP(F576,$T$11:$V$13,3,TRUE)</f>
        <v>03:00 PM - 06:00 PM</v>
      </c>
    </row>
    <row r="577" spans="1:16" x14ac:dyDescent="0.25">
      <c r="A577">
        <v>1</v>
      </c>
      <c r="B577">
        <v>1</v>
      </c>
      <c r="C577" t="s">
        <v>588</v>
      </c>
      <c r="D577" s="1">
        <v>43925</v>
      </c>
      <c r="E577" s="1" t="str">
        <f t="shared" si="34"/>
        <v>04-Apr</v>
      </c>
      <c r="F577" s="14">
        <v>0.71875</v>
      </c>
      <c r="G577" t="s">
        <v>11</v>
      </c>
      <c r="H577">
        <v>116</v>
      </c>
      <c r="I577" s="2">
        <v>62</v>
      </c>
      <c r="J577" s="3">
        <v>4.99</v>
      </c>
      <c r="K577" t="b">
        <v>0</v>
      </c>
      <c r="L577">
        <f>WEEKDAY(D577,11)</f>
        <v>6</v>
      </c>
      <c r="M577" t="str">
        <f t="shared" si="32"/>
        <v>Saturday</v>
      </c>
      <c r="N577" t="str">
        <f t="shared" si="33"/>
        <v>Weekend</v>
      </c>
      <c r="O577" t="str">
        <f t="shared" si="35"/>
        <v>Order&gt;35</v>
      </c>
      <c r="P577" t="str">
        <f>VLOOKUP(F577,$T$11:$V$13,3,TRUE)</f>
        <v>03:00 PM - 06:00 PM</v>
      </c>
    </row>
    <row r="578" spans="1:16" x14ac:dyDescent="0.25">
      <c r="A578">
        <v>1</v>
      </c>
      <c r="B578">
        <v>1</v>
      </c>
      <c r="C578" t="s">
        <v>589</v>
      </c>
      <c r="D578" s="1">
        <v>43925</v>
      </c>
      <c r="E578" s="1" t="str">
        <f t="shared" si="34"/>
        <v>04-Apr</v>
      </c>
      <c r="F578" s="14">
        <v>0.71944444444444444</v>
      </c>
      <c r="G578" t="s">
        <v>31</v>
      </c>
      <c r="H578" t="s">
        <v>32</v>
      </c>
      <c r="I578" s="2">
        <v>22</v>
      </c>
      <c r="J578" s="3">
        <v>4.99</v>
      </c>
      <c r="K578" t="b">
        <v>0</v>
      </c>
      <c r="L578">
        <f>WEEKDAY(D578,11)</f>
        <v>6</v>
      </c>
      <c r="M578" t="str">
        <f t="shared" ref="M578:M641" si="36">VLOOKUP(L578,$S$2:$T$8,2,FALSE)</f>
        <v>Saturday</v>
      </c>
      <c r="N578" t="str">
        <f t="shared" ref="N578:N641" si="37">VLOOKUP(L578,$S$2:$U$8,3,FALSE)</f>
        <v>Weekend</v>
      </c>
      <c r="O578" t="str">
        <f t="shared" si="35"/>
        <v>Order&lt;=35</v>
      </c>
      <c r="P578" t="str">
        <f>VLOOKUP(F578,$T$11:$V$13,3,TRUE)</f>
        <v>03:00 PM - 06:00 PM</v>
      </c>
    </row>
    <row r="579" spans="1:16" x14ac:dyDescent="0.25">
      <c r="A579">
        <v>1</v>
      </c>
      <c r="B579">
        <v>1</v>
      </c>
      <c r="C579" t="s">
        <v>590</v>
      </c>
      <c r="D579" s="1">
        <v>43925</v>
      </c>
      <c r="E579" s="1" t="str">
        <f t="shared" ref="E579:E642" si="38">TEXT(D579,"dd-mmm")</f>
        <v>04-Apr</v>
      </c>
      <c r="F579" s="14">
        <v>0.71944444444444444</v>
      </c>
      <c r="G579" t="s">
        <v>31</v>
      </c>
      <c r="H579" t="s">
        <v>32</v>
      </c>
      <c r="I579" s="2">
        <v>32</v>
      </c>
      <c r="J579" s="3">
        <v>4.99</v>
      </c>
      <c r="K579" t="b">
        <v>0</v>
      </c>
      <c r="L579">
        <f>WEEKDAY(D579,11)</f>
        <v>6</v>
      </c>
      <c r="M579" t="str">
        <f t="shared" si="36"/>
        <v>Saturday</v>
      </c>
      <c r="N579" t="str">
        <f t="shared" si="37"/>
        <v>Weekend</v>
      </c>
      <c r="O579" t="str">
        <f t="shared" ref="O579:O642" si="39">IF(I579&gt;35,"Order&gt;35","Order&lt;=35")</f>
        <v>Order&lt;=35</v>
      </c>
      <c r="P579" t="str">
        <f>VLOOKUP(F579,$T$11:$V$13,3,TRUE)</f>
        <v>03:00 PM - 06:00 PM</v>
      </c>
    </row>
    <row r="580" spans="1:16" x14ac:dyDescent="0.25">
      <c r="A580">
        <v>1</v>
      </c>
      <c r="B580">
        <v>1</v>
      </c>
      <c r="C580" t="s">
        <v>591</v>
      </c>
      <c r="D580" s="1">
        <v>43925</v>
      </c>
      <c r="E580" s="1" t="str">
        <f t="shared" si="38"/>
        <v>04-Apr</v>
      </c>
      <c r="F580" s="14">
        <v>0.71944444444444444</v>
      </c>
      <c r="G580" t="s">
        <v>11</v>
      </c>
      <c r="H580">
        <v>67</v>
      </c>
      <c r="I580" s="2">
        <v>61</v>
      </c>
      <c r="J580" s="3">
        <v>4.99</v>
      </c>
      <c r="K580" t="b">
        <v>0</v>
      </c>
      <c r="L580">
        <f>WEEKDAY(D580,11)</f>
        <v>6</v>
      </c>
      <c r="M580" t="str">
        <f t="shared" si="36"/>
        <v>Saturday</v>
      </c>
      <c r="N580" t="str">
        <f t="shared" si="37"/>
        <v>Weekend</v>
      </c>
      <c r="O580" t="str">
        <f t="shared" si="39"/>
        <v>Order&gt;35</v>
      </c>
      <c r="P580" t="str">
        <f>VLOOKUP(F580,$T$11:$V$13,3,TRUE)</f>
        <v>03:00 PM - 06:00 PM</v>
      </c>
    </row>
    <row r="581" spans="1:16" x14ac:dyDescent="0.25">
      <c r="A581">
        <v>1</v>
      </c>
      <c r="B581">
        <v>1</v>
      </c>
      <c r="C581" t="s">
        <v>592</v>
      </c>
      <c r="D581" s="1">
        <v>43925</v>
      </c>
      <c r="E581" s="1" t="str">
        <f t="shared" si="38"/>
        <v>04-Apr</v>
      </c>
      <c r="F581" s="14">
        <v>0.72083333333333333</v>
      </c>
      <c r="G581" t="s">
        <v>11</v>
      </c>
      <c r="H581">
        <v>117</v>
      </c>
      <c r="I581" s="2">
        <v>80</v>
      </c>
      <c r="J581" s="3">
        <v>4.99</v>
      </c>
      <c r="K581" t="b">
        <v>0</v>
      </c>
      <c r="L581">
        <f>WEEKDAY(D581,11)</f>
        <v>6</v>
      </c>
      <c r="M581" t="str">
        <f t="shared" si="36"/>
        <v>Saturday</v>
      </c>
      <c r="N581" t="str">
        <f t="shared" si="37"/>
        <v>Weekend</v>
      </c>
      <c r="O581" t="str">
        <f t="shared" si="39"/>
        <v>Order&gt;35</v>
      </c>
      <c r="P581" t="str">
        <f>VLOOKUP(F581,$T$11:$V$13,3,TRUE)</f>
        <v>03:00 PM - 06:00 PM</v>
      </c>
    </row>
    <row r="582" spans="1:16" x14ac:dyDescent="0.25">
      <c r="A582">
        <v>1</v>
      </c>
      <c r="B582">
        <v>1</v>
      </c>
      <c r="C582" t="s">
        <v>593</v>
      </c>
      <c r="D582" s="1">
        <v>43925</v>
      </c>
      <c r="E582" s="1" t="str">
        <f t="shared" si="38"/>
        <v>04-Apr</v>
      </c>
      <c r="F582" s="14">
        <v>0.72222222222222221</v>
      </c>
      <c r="G582" t="s">
        <v>11</v>
      </c>
      <c r="H582">
        <v>91</v>
      </c>
      <c r="I582" s="2">
        <v>54</v>
      </c>
      <c r="J582" s="3">
        <v>4.99</v>
      </c>
      <c r="K582" t="b">
        <v>0</v>
      </c>
      <c r="L582">
        <f>WEEKDAY(D582,11)</f>
        <v>6</v>
      </c>
      <c r="M582" t="str">
        <f t="shared" si="36"/>
        <v>Saturday</v>
      </c>
      <c r="N582" t="str">
        <f t="shared" si="37"/>
        <v>Weekend</v>
      </c>
      <c r="O582" t="str">
        <f t="shared" si="39"/>
        <v>Order&gt;35</v>
      </c>
      <c r="P582" t="str">
        <f>VLOOKUP(F582,$T$11:$V$13,3,TRUE)</f>
        <v>03:00 PM - 06:00 PM</v>
      </c>
    </row>
    <row r="583" spans="1:16" x14ac:dyDescent="0.25">
      <c r="A583">
        <v>1</v>
      </c>
      <c r="B583">
        <v>1</v>
      </c>
      <c r="C583" t="s">
        <v>594</v>
      </c>
      <c r="D583" s="1">
        <v>43925</v>
      </c>
      <c r="E583" s="1" t="str">
        <f t="shared" si="38"/>
        <v>04-Apr</v>
      </c>
      <c r="F583" s="14">
        <v>0.72222222222222221</v>
      </c>
      <c r="G583" t="s">
        <v>11</v>
      </c>
      <c r="H583">
        <v>98</v>
      </c>
      <c r="I583" s="2">
        <v>66</v>
      </c>
      <c r="J583" s="3">
        <v>4.99</v>
      </c>
      <c r="K583" t="b">
        <v>0</v>
      </c>
      <c r="L583">
        <f>WEEKDAY(D583,11)</f>
        <v>6</v>
      </c>
      <c r="M583" t="str">
        <f t="shared" si="36"/>
        <v>Saturday</v>
      </c>
      <c r="N583" t="str">
        <f t="shared" si="37"/>
        <v>Weekend</v>
      </c>
      <c r="O583" t="str">
        <f t="shared" si="39"/>
        <v>Order&gt;35</v>
      </c>
      <c r="P583" t="str">
        <f>VLOOKUP(F583,$T$11:$V$13,3,TRUE)</f>
        <v>03:00 PM - 06:00 PM</v>
      </c>
    </row>
    <row r="584" spans="1:16" x14ac:dyDescent="0.25">
      <c r="A584">
        <v>1</v>
      </c>
      <c r="B584">
        <v>1</v>
      </c>
      <c r="C584" t="s">
        <v>595</v>
      </c>
      <c r="D584" s="1">
        <v>43925</v>
      </c>
      <c r="E584" s="1" t="str">
        <f t="shared" si="38"/>
        <v>04-Apr</v>
      </c>
      <c r="F584" s="14">
        <v>0.72291666666666676</v>
      </c>
      <c r="G584" t="s">
        <v>11</v>
      </c>
      <c r="H584">
        <v>104</v>
      </c>
      <c r="I584" s="2">
        <v>55</v>
      </c>
      <c r="J584" s="3">
        <v>4.99</v>
      </c>
      <c r="K584" t="b">
        <v>0</v>
      </c>
      <c r="L584">
        <f>WEEKDAY(D584,11)</f>
        <v>6</v>
      </c>
      <c r="M584" t="str">
        <f t="shared" si="36"/>
        <v>Saturday</v>
      </c>
      <c r="N584" t="str">
        <f t="shared" si="37"/>
        <v>Weekend</v>
      </c>
      <c r="O584" t="str">
        <f t="shared" si="39"/>
        <v>Order&gt;35</v>
      </c>
      <c r="P584" t="str">
        <f>VLOOKUP(F584,$T$11:$V$13,3,TRUE)</f>
        <v>03:00 PM - 06:00 PM</v>
      </c>
    </row>
    <row r="585" spans="1:16" x14ac:dyDescent="0.25">
      <c r="A585">
        <v>1</v>
      </c>
      <c r="B585">
        <v>1</v>
      </c>
      <c r="C585" t="s">
        <v>596</v>
      </c>
      <c r="D585" s="1">
        <v>43925</v>
      </c>
      <c r="E585" s="1" t="str">
        <f t="shared" si="38"/>
        <v>04-Apr</v>
      </c>
      <c r="F585" s="14">
        <v>0.72361111111111109</v>
      </c>
      <c r="G585" t="s">
        <v>31</v>
      </c>
      <c r="H585" t="s">
        <v>32</v>
      </c>
      <c r="I585" s="2">
        <v>27</v>
      </c>
      <c r="J585" s="3">
        <v>4.99</v>
      </c>
      <c r="K585" t="b">
        <v>0</v>
      </c>
      <c r="L585">
        <f>WEEKDAY(D585,11)</f>
        <v>6</v>
      </c>
      <c r="M585" t="str">
        <f t="shared" si="36"/>
        <v>Saturday</v>
      </c>
      <c r="N585" t="str">
        <f t="shared" si="37"/>
        <v>Weekend</v>
      </c>
      <c r="O585" t="str">
        <f t="shared" si="39"/>
        <v>Order&lt;=35</v>
      </c>
      <c r="P585" t="str">
        <f>VLOOKUP(F585,$T$11:$V$13,3,TRUE)</f>
        <v>03:00 PM - 06:00 PM</v>
      </c>
    </row>
    <row r="586" spans="1:16" x14ac:dyDescent="0.25">
      <c r="A586">
        <v>1</v>
      </c>
      <c r="B586">
        <v>1</v>
      </c>
      <c r="C586" t="s">
        <v>597</v>
      </c>
      <c r="D586" s="1">
        <v>43925</v>
      </c>
      <c r="E586" s="1" t="str">
        <f t="shared" si="38"/>
        <v>04-Apr</v>
      </c>
      <c r="F586" s="14">
        <v>0.72430555555555554</v>
      </c>
      <c r="G586" t="s">
        <v>31</v>
      </c>
      <c r="H586" t="s">
        <v>32</v>
      </c>
      <c r="I586" s="2">
        <v>34</v>
      </c>
      <c r="J586" s="3">
        <v>4.99</v>
      </c>
      <c r="K586" t="b">
        <v>0</v>
      </c>
      <c r="L586">
        <f>WEEKDAY(D586,11)</f>
        <v>6</v>
      </c>
      <c r="M586" t="str">
        <f t="shared" si="36"/>
        <v>Saturday</v>
      </c>
      <c r="N586" t="str">
        <f t="shared" si="37"/>
        <v>Weekend</v>
      </c>
      <c r="O586" t="str">
        <f t="shared" si="39"/>
        <v>Order&lt;=35</v>
      </c>
      <c r="P586" t="str">
        <f>VLOOKUP(F586,$T$11:$V$13,3,TRUE)</f>
        <v>03:00 PM - 06:00 PM</v>
      </c>
    </row>
    <row r="587" spans="1:16" x14ac:dyDescent="0.25">
      <c r="A587">
        <v>1</v>
      </c>
      <c r="B587">
        <v>1</v>
      </c>
      <c r="C587" t="s">
        <v>598</v>
      </c>
      <c r="D587" s="1">
        <v>43925</v>
      </c>
      <c r="E587" s="1" t="str">
        <f t="shared" si="38"/>
        <v>04-Apr</v>
      </c>
      <c r="F587" s="14">
        <v>0.72430555555555554</v>
      </c>
      <c r="G587" t="s">
        <v>11</v>
      </c>
      <c r="H587">
        <v>103</v>
      </c>
      <c r="I587" s="2">
        <v>43</v>
      </c>
      <c r="J587" s="3">
        <v>4.99</v>
      </c>
      <c r="K587" t="b">
        <v>0</v>
      </c>
      <c r="L587">
        <f>WEEKDAY(D587,11)</f>
        <v>6</v>
      </c>
      <c r="M587" t="str">
        <f t="shared" si="36"/>
        <v>Saturday</v>
      </c>
      <c r="N587" t="str">
        <f t="shared" si="37"/>
        <v>Weekend</v>
      </c>
      <c r="O587" t="str">
        <f t="shared" si="39"/>
        <v>Order&gt;35</v>
      </c>
      <c r="P587" t="str">
        <f>VLOOKUP(F587,$T$11:$V$13,3,TRUE)</f>
        <v>03:00 PM - 06:00 PM</v>
      </c>
    </row>
    <row r="588" spans="1:16" x14ac:dyDescent="0.25">
      <c r="A588">
        <v>1</v>
      </c>
      <c r="B588">
        <v>1</v>
      </c>
      <c r="C588" t="s">
        <v>599</v>
      </c>
      <c r="D588" s="1">
        <v>43925</v>
      </c>
      <c r="E588" s="1" t="str">
        <f t="shared" si="38"/>
        <v>04-Apr</v>
      </c>
      <c r="F588" s="14">
        <v>0.72430555555555554</v>
      </c>
      <c r="G588" t="s">
        <v>11</v>
      </c>
      <c r="H588">
        <v>107</v>
      </c>
      <c r="I588" s="2">
        <v>52</v>
      </c>
      <c r="J588" s="3">
        <v>4.99</v>
      </c>
      <c r="K588" t="b">
        <v>0</v>
      </c>
      <c r="L588">
        <f>WEEKDAY(D588,11)</f>
        <v>6</v>
      </c>
      <c r="M588" t="str">
        <f t="shared" si="36"/>
        <v>Saturday</v>
      </c>
      <c r="N588" t="str">
        <f t="shared" si="37"/>
        <v>Weekend</v>
      </c>
      <c r="O588" t="str">
        <f t="shared" si="39"/>
        <v>Order&gt;35</v>
      </c>
      <c r="P588" t="str">
        <f>VLOOKUP(F588,$T$11:$V$13,3,TRUE)</f>
        <v>03:00 PM - 06:00 PM</v>
      </c>
    </row>
    <row r="589" spans="1:16" x14ac:dyDescent="0.25">
      <c r="A589">
        <v>1</v>
      </c>
      <c r="B589">
        <v>1</v>
      </c>
      <c r="C589" t="s">
        <v>600</v>
      </c>
      <c r="D589" s="1">
        <v>43925</v>
      </c>
      <c r="E589" s="1" t="str">
        <f t="shared" si="38"/>
        <v>04-Apr</v>
      </c>
      <c r="F589" s="14">
        <v>0.72569444444444453</v>
      </c>
      <c r="G589" t="s">
        <v>11</v>
      </c>
      <c r="H589">
        <v>58</v>
      </c>
      <c r="I589" s="2">
        <v>41</v>
      </c>
      <c r="J589" s="3">
        <v>4.99</v>
      </c>
      <c r="K589" t="b">
        <v>0</v>
      </c>
      <c r="L589">
        <f>WEEKDAY(D589,11)</f>
        <v>6</v>
      </c>
      <c r="M589" t="str">
        <f t="shared" si="36"/>
        <v>Saturday</v>
      </c>
      <c r="N589" t="str">
        <f t="shared" si="37"/>
        <v>Weekend</v>
      </c>
      <c r="O589" t="str">
        <f t="shared" si="39"/>
        <v>Order&gt;35</v>
      </c>
      <c r="P589" t="str">
        <f>VLOOKUP(F589,$T$11:$V$13,3,TRUE)</f>
        <v>03:00 PM - 06:00 PM</v>
      </c>
    </row>
    <row r="590" spans="1:16" x14ac:dyDescent="0.25">
      <c r="A590">
        <v>1</v>
      </c>
      <c r="B590">
        <v>1</v>
      </c>
      <c r="C590" t="s">
        <v>601</v>
      </c>
      <c r="D590" s="1">
        <v>43925</v>
      </c>
      <c r="E590" s="1" t="str">
        <f t="shared" si="38"/>
        <v>04-Apr</v>
      </c>
      <c r="F590" s="14">
        <v>0.72569444444444453</v>
      </c>
      <c r="G590" t="s">
        <v>11</v>
      </c>
      <c r="H590">
        <v>88</v>
      </c>
      <c r="I590" s="2">
        <v>65</v>
      </c>
      <c r="J590" s="3">
        <v>4.99</v>
      </c>
      <c r="K590" t="b">
        <v>0</v>
      </c>
      <c r="L590">
        <f>WEEKDAY(D590,11)</f>
        <v>6</v>
      </c>
      <c r="M590" t="str">
        <f t="shared" si="36"/>
        <v>Saturday</v>
      </c>
      <c r="N590" t="str">
        <f t="shared" si="37"/>
        <v>Weekend</v>
      </c>
      <c r="O590" t="str">
        <f t="shared" si="39"/>
        <v>Order&gt;35</v>
      </c>
      <c r="P590" t="str">
        <f>VLOOKUP(F590,$T$11:$V$13,3,TRUE)</f>
        <v>03:00 PM - 06:00 PM</v>
      </c>
    </row>
    <row r="591" spans="1:16" x14ac:dyDescent="0.25">
      <c r="A591">
        <v>1</v>
      </c>
      <c r="B591">
        <v>1</v>
      </c>
      <c r="C591" t="s">
        <v>602</v>
      </c>
      <c r="D591" s="1">
        <v>43925</v>
      </c>
      <c r="E591" s="1" t="str">
        <f t="shared" si="38"/>
        <v>04-Apr</v>
      </c>
      <c r="F591" s="14">
        <v>0.7270833333333333</v>
      </c>
      <c r="G591" t="s">
        <v>31</v>
      </c>
      <c r="H591" t="s">
        <v>32</v>
      </c>
      <c r="I591" s="2">
        <v>29</v>
      </c>
      <c r="J591" s="3">
        <v>4.99</v>
      </c>
      <c r="K591" t="b">
        <v>0</v>
      </c>
      <c r="L591">
        <f>WEEKDAY(D591,11)</f>
        <v>6</v>
      </c>
      <c r="M591" t="str">
        <f t="shared" si="36"/>
        <v>Saturday</v>
      </c>
      <c r="N591" t="str">
        <f t="shared" si="37"/>
        <v>Weekend</v>
      </c>
      <c r="O591" t="str">
        <f t="shared" si="39"/>
        <v>Order&lt;=35</v>
      </c>
      <c r="P591" t="str">
        <f>VLOOKUP(F591,$T$11:$V$13,3,TRUE)</f>
        <v>03:00 PM - 06:00 PM</v>
      </c>
    </row>
    <row r="592" spans="1:16" x14ac:dyDescent="0.25">
      <c r="A592">
        <v>1</v>
      </c>
      <c r="B592">
        <v>1</v>
      </c>
      <c r="C592" t="s">
        <v>603</v>
      </c>
      <c r="D592" s="1">
        <v>43925</v>
      </c>
      <c r="E592" s="1" t="str">
        <f t="shared" si="38"/>
        <v>04-Apr</v>
      </c>
      <c r="F592" s="14">
        <v>0.72777777777777775</v>
      </c>
      <c r="G592" t="s">
        <v>11</v>
      </c>
      <c r="H592">
        <v>89</v>
      </c>
      <c r="I592" s="2">
        <v>65</v>
      </c>
      <c r="J592" s="3">
        <v>4.99</v>
      </c>
      <c r="K592" t="b">
        <v>0</v>
      </c>
      <c r="L592">
        <f>WEEKDAY(D592,11)</f>
        <v>6</v>
      </c>
      <c r="M592" t="str">
        <f t="shared" si="36"/>
        <v>Saturday</v>
      </c>
      <c r="N592" t="str">
        <f t="shared" si="37"/>
        <v>Weekend</v>
      </c>
      <c r="O592" t="str">
        <f t="shared" si="39"/>
        <v>Order&gt;35</v>
      </c>
      <c r="P592" t="str">
        <f>VLOOKUP(F592,$T$11:$V$13,3,TRUE)</f>
        <v>03:00 PM - 06:00 PM</v>
      </c>
    </row>
    <row r="593" spans="1:16" x14ac:dyDescent="0.25">
      <c r="A593">
        <v>1</v>
      </c>
      <c r="B593">
        <v>1</v>
      </c>
      <c r="C593" t="s">
        <v>604</v>
      </c>
      <c r="D593" s="1">
        <v>43925</v>
      </c>
      <c r="E593" s="1" t="str">
        <f t="shared" si="38"/>
        <v>04-Apr</v>
      </c>
      <c r="F593" s="14">
        <v>0.7284722222222223</v>
      </c>
      <c r="G593" t="s">
        <v>31</v>
      </c>
      <c r="H593" t="s">
        <v>32</v>
      </c>
      <c r="I593" s="2">
        <v>23</v>
      </c>
      <c r="J593" s="3">
        <v>4.99</v>
      </c>
      <c r="K593" t="b">
        <v>0</v>
      </c>
      <c r="L593">
        <f>WEEKDAY(D593,11)</f>
        <v>6</v>
      </c>
      <c r="M593" t="str">
        <f t="shared" si="36"/>
        <v>Saturday</v>
      </c>
      <c r="N593" t="str">
        <f t="shared" si="37"/>
        <v>Weekend</v>
      </c>
      <c r="O593" t="str">
        <f t="shared" si="39"/>
        <v>Order&lt;=35</v>
      </c>
      <c r="P593" t="str">
        <f>VLOOKUP(F593,$T$11:$V$13,3,TRUE)</f>
        <v>03:00 PM - 06:00 PM</v>
      </c>
    </row>
    <row r="594" spans="1:16" x14ac:dyDescent="0.25">
      <c r="A594">
        <v>1</v>
      </c>
      <c r="B594">
        <v>1</v>
      </c>
      <c r="C594" t="s">
        <v>605</v>
      </c>
      <c r="D594" s="1">
        <v>43925</v>
      </c>
      <c r="E594" s="1" t="str">
        <f t="shared" si="38"/>
        <v>04-Apr</v>
      </c>
      <c r="F594" s="14">
        <v>0.7284722222222223</v>
      </c>
      <c r="G594" t="s">
        <v>11</v>
      </c>
      <c r="H594">
        <v>90</v>
      </c>
      <c r="I594" s="2">
        <v>52</v>
      </c>
      <c r="J594" s="3">
        <v>4.99</v>
      </c>
      <c r="K594" t="b">
        <v>0</v>
      </c>
      <c r="L594">
        <f>WEEKDAY(D594,11)</f>
        <v>6</v>
      </c>
      <c r="M594" t="str">
        <f t="shared" si="36"/>
        <v>Saturday</v>
      </c>
      <c r="N594" t="str">
        <f t="shared" si="37"/>
        <v>Weekend</v>
      </c>
      <c r="O594" t="str">
        <f t="shared" si="39"/>
        <v>Order&gt;35</v>
      </c>
      <c r="P594" t="str">
        <f>VLOOKUP(F594,$T$11:$V$13,3,TRUE)</f>
        <v>03:00 PM - 06:00 PM</v>
      </c>
    </row>
    <row r="595" spans="1:16" x14ac:dyDescent="0.25">
      <c r="A595">
        <v>1</v>
      </c>
      <c r="B595">
        <v>1</v>
      </c>
      <c r="C595" t="s">
        <v>606</v>
      </c>
      <c r="D595" s="1">
        <v>43925</v>
      </c>
      <c r="E595" s="1" t="str">
        <f t="shared" si="38"/>
        <v>04-Apr</v>
      </c>
      <c r="F595" s="14">
        <v>0.7284722222222223</v>
      </c>
      <c r="G595" t="s">
        <v>11</v>
      </c>
      <c r="H595">
        <v>113</v>
      </c>
      <c r="I595" s="2">
        <v>66</v>
      </c>
      <c r="J595" s="3">
        <v>4.99</v>
      </c>
      <c r="K595" t="b">
        <v>0</v>
      </c>
      <c r="L595">
        <f>WEEKDAY(D595,11)</f>
        <v>6</v>
      </c>
      <c r="M595" t="str">
        <f t="shared" si="36"/>
        <v>Saturday</v>
      </c>
      <c r="N595" t="str">
        <f t="shared" si="37"/>
        <v>Weekend</v>
      </c>
      <c r="O595" t="str">
        <f t="shared" si="39"/>
        <v>Order&gt;35</v>
      </c>
      <c r="P595" t="str">
        <f>VLOOKUP(F595,$T$11:$V$13,3,TRUE)</f>
        <v>03:00 PM - 06:00 PM</v>
      </c>
    </row>
    <row r="596" spans="1:16" x14ac:dyDescent="0.25">
      <c r="A596">
        <v>1</v>
      </c>
      <c r="B596">
        <v>1</v>
      </c>
      <c r="C596" t="s">
        <v>607</v>
      </c>
      <c r="D596" s="1">
        <v>43925</v>
      </c>
      <c r="E596" s="1" t="str">
        <f t="shared" si="38"/>
        <v>04-Apr</v>
      </c>
      <c r="F596" s="14">
        <v>0.7284722222222223</v>
      </c>
      <c r="G596" t="s">
        <v>11</v>
      </c>
      <c r="H596">
        <v>73</v>
      </c>
      <c r="I596" s="2">
        <v>74</v>
      </c>
      <c r="J596" s="3">
        <v>4.99</v>
      </c>
      <c r="K596" t="b">
        <v>0</v>
      </c>
      <c r="L596">
        <f>WEEKDAY(D596,11)</f>
        <v>6</v>
      </c>
      <c r="M596" t="str">
        <f t="shared" si="36"/>
        <v>Saturday</v>
      </c>
      <c r="N596" t="str">
        <f t="shared" si="37"/>
        <v>Weekend</v>
      </c>
      <c r="O596" t="str">
        <f t="shared" si="39"/>
        <v>Order&gt;35</v>
      </c>
      <c r="P596" t="str">
        <f>VLOOKUP(F596,$T$11:$V$13,3,TRUE)</f>
        <v>03:00 PM - 06:00 PM</v>
      </c>
    </row>
    <row r="597" spans="1:16" x14ac:dyDescent="0.25">
      <c r="A597">
        <v>1</v>
      </c>
      <c r="B597">
        <v>1</v>
      </c>
      <c r="C597" t="s">
        <v>608</v>
      </c>
      <c r="D597" s="1">
        <v>43925</v>
      </c>
      <c r="E597" s="1" t="str">
        <f t="shared" si="38"/>
        <v>04-Apr</v>
      </c>
      <c r="F597" s="14">
        <v>0.7284722222222223</v>
      </c>
      <c r="G597" t="s">
        <v>11</v>
      </c>
      <c r="H597">
        <v>102</v>
      </c>
      <c r="I597" s="2">
        <v>84</v>
      </c>
      <c r="J597" s="3">
        <v>4.99</v>
      </c>
      <c r="K597" t="b">
        <v>0</v>
      </c>
      <c r="L597">
        <f>WEEKDAY(D597,11)</f>
        <v>6</v>
      </c>
      <c r="M597" t="str">
        <f t="shared" si="36"/>
        <v>Saturday</v>
      </c>
      <c r="N597" t="str">
        <f t="shared" si="37"/>
        <v>Weekend</v>
      </c>
      <c r="O597" t="str">
        <f t="shared" si="39"/>
        <v>Order&gt;35</v>
      </c>
      <c r="P597" t="str">
        <f>VLOOKUP(F597,$T$11:$V$13,3,TRUE)</f>
        <v>03:00 PM - 06:00 PM</v>
      </c>
    </row>
    <row r="598" spans="1:16" x14ac:dyDescent="0.25">
      <c r="A598">
        <v>1</v>
      </c>
      <c r="B598">
        <v>1</v>
      </c>
      <c r="C598" t="s">
        <v>609</v>
      </c>
      <c r="D598" s="1">
        <v>43925</v>
      </c>
      <c r="E598" s="1" t="str">
        <f t="shared" si="38"/>
        <v>04-Apr</v>
      </c>
      <c r="F598" s="14">
        <v>0.7284722222222223</v>
      </c>
      <c r="G598" t="s">
        <v>11</v>
      </c>
      <c r="H598">
        <v>100</v>
      </c>
      <c r="I598" s="2">
        <v>141</v>
      </c>
      <c r="J598" s="3">
        <v>4.99</v>
      </c>
      <c r="K598" t="b">
        <v>0</v>
      </c>
      <c r="L598">
        <f>WEEKDAY(D598,11)</f>
        <v>6</v>
      </c>
      <c r="M598" t="str">
        <f t="shared" si="36"/>
        <v>Saturday</v>
      </c>
      <c r="N598" t="str">
        <f t="shared" si="37"/>
        <v>Weekend</v>
      </c>
      <c r="O598" t="str">
        <f t="shared" si="39"/>
        <v>Order&gt;35</v>
      </c>
      <c r="P598" t="str">
        <f>VLOOKUP(F598,$T$11:$V$13,3,TRUE)</f>
        <v>03:00 PM - 06:00 PM</v>
      </c>
    </row>
    <row r="599" spans="1:16" x14ac:dyDescent="0.25">
      <c r="A599">
        <v>1</v>
      </c>
      <c r="B599">
        <v>1</v>
      </c>
      <c r="C599" t="s">
        <v>610</v>
      </c>
      <c r="D599" s="1">
        <v>43925</v>
      </c>
      <c r="E599" s="1" t="str">
        <f t="shared" si="38"/>
        <v>04-Apr</v>
      </c>
      <c r="F599" s="14">
        <v>0.72916666666666663</v>
      </c>
      <c r="G599" t="s">
        <v>31</v>
      </c>
      <c r="H599" t="s">
        <v>32</v>
      </c>
      <c r="I599" s="2">
        <v>24</v>
      </c>
      <c r="J599" s="3">
        <v>4.99</v>
      </c>
      <c r="K599" t="b">
        <v>0</v>
      </c>
      <c r="L599">
        <f>WEEKDAY(D599,11)</f>
        <v>6</v>
      </c>
      <c r="M599" t="str">
        <f t="shared" si="36"/>
        <v>Saturday</v>
      </c>
      <c r="N599" t="str">
        <f t="shared" si="37"/>
        <v>Weekend</v>
      </c>
      <c r="O599" t="str">
        <f t="shared" si="39"/>
        <v>Order&lt;=35</v>
      </c>
      <c r="P599" t="str">
        <f>VLOOKUP(F599,$T$11:$V$13,3,TRUE)</f>
        <v>03:00 PM - 06:00 PM</v>
      </c>
    </row>
    <row r="600" spans="1:16" x14ac:dyDescent="0.25">
      <c r="A600">
        <v>1</v>
      </c>
      <c r="B600">
        <v>1</v>
      </c>
      <c r="C600" t="s">
        <v>611</v>
      </c>
      <c r="D600" s="1">
        <v>43925</v>
      </c>
      <c r="E600" s="1" t="str">
        <f t="shared" si="38"/>
        <v>04-Apr</v>
      </c>
      <c r="F600" s="14">
        <v>0.72986111111111107</v>
      </c>
      <c r="G600" t="s">
        <v>31</v>
      </c>
      <c r="H600" t="s">
        <v>32</v>
      </c>
      <c r="I600" s="2">
        <v>34</v>
      </c>
      <c r="J600" s="3">
        <v>4.99</v>
      </c>
      <c r="K600" t="b">
        <v>0</v>
      </c>
      <c r="L600">
        <f>WEEKDAY(D600,11)</f>
        <v>6</v>
      </c>
      <c r="M600" t="str">
        <f t="shared" si="36"/>
        <v>Saturday</v>
      </c>
      <c r="N600" t="str">
        <f t="shared" si="37"/>
        <v>Weekend</v>
      </c>
      <c r="O600" t="str">
        <f t="shared" si="39"/>
        <v>Order&lt;=35</v>
      </c>
      <c r="P600" t="str">
        <f>VLOOKUP(F600,$T$11:$V$13,3,TRUE)</f>
        <v>03:00 PM - 06:00 PM</v>
      </c>
    </row>
    <row r="601" spans="1:16" x14ac:dyDescent="0.25">
      <c r="A601">
        <v>1</v>
      </c>
      <c r="B601">
        <v>1</v>
      </c>
      <c r="C601" t="s">
        <v>612</v>
      </c>
      <c r="D601" s="1">
        <v>43925</v>
      </c>
      <c r="E601" s="1" t="str">
        <f t="shared" si="38"/>
        <v>04-Apr</v>
      </c>
      <c r="F601" s="14">
        <v>0.72986111111111107</v>
      </c>
      <c r="G601" t="s">
        <v>11</v>
      </c>
      <c r="H601">
        <v>107</v>
      </c>
      <c r="I601" s="2">
        <v>50</v>
      </c>
      <c r="J601" s="3">
        <v>4.99</v>
      </c>
      <c r="K601" t="b">
        <v>0</v>
      </c>
      <c r="L601">
        <f>WEEKDAY(D601,11)</f>
        <v>6</v>
      </c>
      <c r="M601" t="str">
        <f t="shared" si="36"/>
        <v>Saturday</v>
      </c>
      <c r="N601" t="str">
        <f t="shared" si="37"/>
        <v>Weekend</v>
      </c>
      <c r="O601" t="str">
        <f t="shared" si="39"/>
        <v>Order&gt;35</v>
      </c>
      <c r="P601" t="str">
        <f>VLOOKUP(F601,$T$11:$V$13,3,TRUE)</f>
        <v>03:00 PM - 06:00 PM</v>
      </c>
    </row>
    <row r="602" spans="1:16" x14ac:dyDescent="0.25">
      <c r="A602">
        <v>1</v>
      </c>
      <c r="B602">
        <v>1</v>
      </c>
      <c r="C602" t="s">
        <v>613</v>
      </c>
      <c r="D602" s="1">
        <v>43925</v>
      </c>
      <c r="E602" s="1" t="str">
        <f t="shared" si="38"/>
        <v>04-Apr</v>
      </c>
      <c r="F602" s="14">
        <v>0.73055555555555562</v>
      </c>
      <c r="G602" t="s">
        <v>11</v>
      </c>
      <c r="H602">
        <v>91</v>
      </c>
      <c r="I602" s="2">
        <v>135</v>
      </c>
      <c r="J602" s="3">
        <v>4.99</v>
      </c>
      <c r="K602" t="b">
        <v>0</v>
      </c>
      <c r="L602">
        <f>WEEKDAY(D602,11)</f>
        <v>6</v>
      </c>
      <c r="M602" t="str">
        <f t="shared" si="36"/>
        <v>Saturday</v>
      </c>
      <c r="N602" t="str">
        <f t="shared" si="37"/>
        <v>Weekend</v>
      </c>
      <c r="O602" t="str">
        <f t="shared" si="39"/>
        <v>Order&gt;35</v>
      </c>
      <c r="P602" t="str">
        <f>VLOOKUP(F602,$T$11:$V$13,3,TRUE)</f>
        <v>03:00 PM - 06:00 PM</v>
      </c>
    </row>
    <row r="603" spans="1:16" x14ac:dyDescent="0.25">
      <c r="A603">
        <v>1</v>
      </c>
      <c r="B603">
        <v>1</v>
      </c>
      <c r="C603" t="s">
        <v>614</v>
      </c>
      <c r="D603" s="1">
        <v>43925</v>
      </c>
      <c r="E603" s="1" t="str">
        <f t="shared" si="38"/>
        <v>04-Apr</v>
      </c>
      <c r="F603" s="14">
        <v>0.73125000000000007</v>
      </c>
      <c r="G603" t="s">
        <v>31</v>
      </c>
      <c r="H603" t="s">
        <v>32</v>
      </c>
      <c r="I603" s="2">
        <v>36</v>
      </c>
      <c r="J603" s="3">
        <v>4.99</v>
      </c>
      <c r="K603" t="b">
        <v>0</v>
      </c>
      <c r="L603">
        <f>WEEKDAY(D603,11)</f>
        <v>6</v>
      </c>
      <c r="M603" t="str">
        <f t="shared" si="36"/>
        <v>Saturday</v>
      </c>
      <c r="N603" t="str">
        <f t="shared" si="37"/>
        <v>Weekend</v>
      </c>
      <c r="O603" t="str">
        <f t="shared" si="39"/>
        <v>Order&gt;35</v>
      </c>
      <c r="P603" t="str">
        <f>VLOOKUP(F603,$T$11:$V$13,3,TRUE)</f>
        <v>03:00 PM - 06:00 PM</v>
      </c>
    </row>
    <row r="604" spans="1:16" x14ac:dyDescent="0.25">
      <c r="A604">
        <v>1</v>
      </c>
      <c r="B604">
        <v>1</v>
      </c>
      <c r="C604" t="s">
        <v>615</v>
      </c>
      <c r="D604" s="1">
        <v>43925</v>
      </c>
      <c r="E604" s="1" t="str">
        <f t="shared" si="38"/>
        <v>04-Apr</v>
      </c>
      <c r="F604" s="14">
        <v>0.7319444444444444</v>
      </c>
      <c r="G604" t="s">
        <v>11</v>
      </c>
      <c r="H604">
        <v>102</v>
      </c>
      <c r="I604" s="2">
        <v>153</v>
      </c>
      <c r="J604" s="3">
        <v>4.99</v>
      </c>
      <c r="K604" t="b">
        <v>0</v>
      </c>
      <c r="L604">
        <f>WEEKDAY(D604,11)</f>
        <v>6</v>
      </c>
      <c r="M604" t="str">
        <f t="shared" si="36"/>
        <v>Saturday</v>
      </c>
      <c r="N604" t="str">
        <f t="shared" si="37"/>
        <v>Weekend</v>
      </c>
      <c r="O604" t="str">
        <f t="shared" si="39"/>
        <v>Order&gt;35</v>
      </c>
      <c r="P604" t="str">
        <f>VLOOKUP(F604,$T$11:$V$13,3,TRUE)</f>
        <v>03:00 PM - 06:00 PM</v>
      </c>
    </row>
    <row r="605" spans="1:16" x14ac:dyDescent="0.25">
      <c r="A605">
        <v>1</v>
      </c>
      <c r="B605">
        <v>1</v>
      </c>
      <c r="C605" t="s">
        <v>616</v>
      </c>
      <c r="D605" s="1">
        <v>43925</v>
      </c>
      <c r="E605" s="1" t="str">
        <f t="shared" si="38"/>
        <v>04-Apr</v>
      </c>
      <c r="F605" s="14">
        <v>0.73263888888888884</v>
      </c>
      <c r="G605" t="s">
        <v>31</v>
      </c>
      <c r="H605" t="s">
        <v>32</v>
      </c>
      <c r="I605" s="2">
        <v>24</v>
      </c>
      <c r="J605" s="3">
        <v>4.99</v>
      </c>
      <c r="K605" t="b">
        <v>0</v>
      </c>
      <c r="L605">
        <f>WEEKDAY(D605,11)</f>
        <v>6</v>
      </c>
      <c r="M605" t="str">
        <f t="shared" si="36"/>
        <v>Saturday</v>
      </c>
      <c r="N605" t="str">
        <f t="shared" si="37"/>
        <v>Weekend</v>
      </c>
      <c r="O605" t="str">
        <f t="shared" si="39"/>
        <v>Order&lt;=35</v>
      </c>
      <c r="P605" t="str">
        <f>VLOOKUP(F605,$T$11:$V$13,3,TRUE)</f>
        <v>03:00 PM - 06:00 PM</v>
      </c>
    </row>
    <row r="606" spans="1:16" x14ac:dyDescent="0.25">
      <c r="A606">
        <v>1</v>
      </c>
      <c r="B606">
        <v>1</v>
      </c>
      <c r="C606" t="s">
        <v>617</v>
      </c>
      <c r="D606" s="1">
        <v>43925</v>
      </c>
      <c r="E606" s="1" t="str">
        <f t="shared" si="38"/>
        <v>04-Apr</v>
      </c>
      <c r="F606" s="14">
        <v>0.73333333333333339</v>
      </c>
      <c r="G606" t="s">
        <v>11</v>
      </c>
      <c r="H606">
        <v>99</v>
      </c>
      <c r="I606" s="2">
        <v>206</v>
      </c>
      <c r="J606" s="3">
        <v>4.99</v>
      </c>
      <c r="K606" t="b">
        <v>0</v>
      </c>
      <c r="L606">
        <f>WEEKDAY(D606,11)</f>
        <v>6</v>
      </c>
      <c r="M606" t="str">
        <f t="shared" si="36"/>
        <v>Saturday</v>
      </c>
      <c r="N606" t="str">
        <f t="shared" si="37"/>
        <v>Weekend</v>
      </c>
      <c r="O606" t="str">
        <f t="shared" si="39"/>
        <v>Order&gt;35</v>
      </c>
      <c r="P606" t="str">
        <f>VLOOKUP(F606,$T$11:$V$13,3,TRUE)</f>
        <v>03:00 PM - 06:00 PM</v>
      </c>
    </row>
    <row r="607" spans="1:16" x14ac:dyDescent="0.25">
      <c r="A607">
        <v>1</v>
      </c>
      <c r="B607">
        <v>1</v>
      </c>
      <c r="C607" t="s">
        <v>618</v>
      </c>
      <c r="D607" s="1">
        <v>43925</v>
      </c>
      <c r="E607" s="1" t="str">
        <f t="shared" si="38"/>
        <v>04-Apr</v>
      </c>
      <c r="F607" s="14">
        <v>0.73472222222222217</v>
      </c>
      <c r="G607" t="s">
        <v>11</v>
      </c>
      <c r="H607">
        <v>105</v>
      </c>
      <c r="I607" s="2">
        <v>47</v>
      </c>
      <c r="J607" s="3">
        <v>4.99</v>
      </c>
      <c r="K607" t="b">
        <v>0</v>
      </c>
      <c r="L607">
        <f>WEEKDAY(D607,11)</f>
        <v>6</v>
      </c>
      <c r="M607" t="str">
        <f t="shared" si="36"/>
        <v>Saturday</v>
      </c>
      <c r="N607" t="str">
        <f t="shared" si="37"/>
        <v>Weekend</v>
      </c>
      <c r="O607" t="str">
        <f t="shared" si="39"/>
        <v>Order&gt;35</v>
      </c>
      <c r="P607" t="str">
        <f>VLOOKUP(F607,$T$11:$V$13,3,TRUE)</f>
        <v>03:00 PM - 06:00 PM</v>
      </c>
    </row>
    <row r="608" spans="1:16" x14ac:dyDescent="0.25">
      <c r="A608">
        <v>1</v>
      </c>
      <c r="B608">
        <v>1</v>
      </c>
      <c r="C608" t="s">
        <v>619</v>
      </c>
      <c r="D608" s="1">
        <v>43925</v>
      </c>
      <c r="E608" s="1" t="str">
        <f t="shared" si="38"/>
        <v>04-Apr</v>
      </c>
      <c r="F608" s="14">
        <v>0.73472222222222217</v>
      </c>
      <c r="G608" t="s">
        <v>11</v>
      </c>
      <c r="H608">
        <v>100</v>
      </c>
      <c r="I608" s="2">
        <v>111</v>
      </c>
      <c r="J608" s="3">
        <v>4.99</v>
      </c>
      <c r="K608" t="b">
        <v>0</v>
      </c>
      <c r="L608">
        <f>WEEKDAY(D608,11)</f>
        <v>6</v>
      </c>
      <c r="M608" t="str">
        <f t="shared" si="36"/>
        <v>Saturday</v>
      </c>
      <c r="N608" t="str">
        <f t="shared" si="37"/>
        <v>Weekend</v>
      </c>
      <c r="O608" t="str">
        <f t="shared" si="39"/>
        <v>Order&gt;35</v>
      </c>
      <c r="P608" t="str">
        <f>VLOOKUP(F608,$T$11:$V$13,3,TRUE)</f>
        <v>03:00 PM - 06:00 PM</v>
      </c>
    </row>
    <row r="609" spans="1:16" x14ac:dyDescent="0.25">
      <c r="A609">
        <v>1</v>
      </c>
      <c r="B609">
        <v>1</v>
      </c>
      <c r="C609" t="s">
        <v>620</v>
      </c>
      <c r="D609" s="1">
        <v>43925</v>
      </c>
      <c r="E609" s="1" t="str">
        <f t="shared" si="38"/>
        <v>04-Apr</v>
      </c>
      <c r="F609" s="14">
        <v>0.73541666666666661</v>
      </c>
      <c r="G609" t="s">
        <v>31</v>
      </c>
      <c r="H609" t="s">
        <v>32</v>
      </c>
      <c r="I609" s="2">
        <v>33</v>
      </c>
      <c r="J609" s="3">
        <v>4.99</v>
      </c>
      <c r="K609" t="b">
        <v>0</v>
      </c>
      <c r="L609">
        <f>WEEKDAY(D609,11)</f>
        <v>6</v>
      </c>
      <c r="M609" t="str">
        <f t="shared" si="36"/>
        <v>Saturday</v>
      </c>
      <c r="N609" t="str">
        <f t="shared" si="37"/>
        <v>Weekend</v>
      </c>
      <c r="O609" t="str">
        <f t="shared" si="39"/>
        <v>Order&lt;=35</v>
      </c>
      <c r="P609" t="str">
        <f>VLOOKUP(F609,$T$11:$V$13,3,TRUE)</f>
        <v>03:00 PM - 06:00 PM</v>
      </c>
    </row>
    <row r="610" spans="1:16" x14ac:dyDescent="0.25">
      <c r="A610">
        <v>1</v>
      </c>
      <c r="B610">
        <v>1</v>
      </c>
      <c r="C610" t="s">
        <v>621</v>
      </c>
      <c r="D610" s="1">
        <v>43925</v>
      </c>
      <c r="E610" s="1" t="str">
        <f t="shared" si="38"/>
        <v>04-Apr</v>
      </c>
      <c r="F610" s="14">
        <v>0.73541666666666661</v>
      </c>
      <c r="G610" t="s">
        <v>11</v>
      </c>
      <c r="H610">
        <v>111</v>
      </c>
      <c r="I610" s="2">
        <v>82</v>
      </c>
      <c r="J610" s="3">
        <v>4.99</v>
      </c>
      <c r="K610" t="b">
        <v>0</v>
      </c>
      <c r="L610">
        <f>WEEKDAY(D610,11)</f>
        <v>6</v>
      </c>
      <c r="M610" t="str">
        <f t="shared" si="36"/>
        <v>Saturday</v>
      </c>
      <c r="N610" t="str">
        <f t="shared" si="37"/>
        <v>Weekend</v>
      </c>
      <c r="O610" t="str">
        <f t="shared" si="39"/>
        <v>Order&gt;35</v>
      </c>
      <c r="P610" t="str">
        <f>VLOOKUP(F610,$T$11:$V$13,3,TRUE)</f>
        <v>03:00 PM - 06:00 PM</v>
      </c>
    </row>
    <row r="611" spans="1:16" x14ac:dyDescent="0.25">
      <c r="A611">
        <v>1</v>
      </c>
      <c r="B611">
        <v>1</v>
      </c>
      <c r="C611" t="s">
        <v>622</v>
      </c>
      <c r="D611" s="1">
        <v>43925</v>
      </c>
      <c r="E611" s="1" t="str">
        <f t="shared" si="38"/>
        <v>04-Apr</v>
      </c>
      <c r="F611" s="14">
        <v>0.73611111111111116</v>
      </c>
      <c r="G611" t="s">
        <v>11</v>
      </c>
      <c r="H611">
        <v>97</v>
      </c>
      <c r="I611" s="2">
        <v>92</v>
      </c>
      <c r="J611" s="3">
        <v>4.99</v>
      </c>
      <c r="K611" t="b">
        <v>0</v>
      </c>
      <c r="L611">
        <f>WEEKDAY(D611,11)</f>
        <v>6</v>
      </c>
      <c r="M611" t="str">
        <f t="shared" si="36"/>
        <v>Saturday</v>
      </c>
      <c r="N611" t="str">
        <f t="shared" si="37"/>
        <v>Weekend</v>
      </c>
      <c r="O611" t="str">
        <f t="shared" si="39"/>
        <v>Order&gt;35</v>
      </c>
      <c r="P611" t="str">
        <f>VLOOKUP(F611,$T$11:$V$13,3,TRUE)</f>
        <v>03:00 PM - 06:00 PM</v>
      </c>
    </row>
    <row r="612" spans="1:16" x14ac:dyDescent="0.25">
      <c r="A612">
        <v>1</v>
      </c>
      <c r="B612">
        <v>1</v>
      </c>
      <c r="C612" t="s">
        <v>623</v>
      </c>
      <c r="D612" s="1">
        <v>43925</v>
      </c>
      <c r="E612" s="1" t="str">
        <f t="shared" si="38"/>
        <v>04-Apr</v>
      </c>
      <c r="F612" s="14">
        <v>0.7368055555555556</v>
      </c>
      <c r="G612" t="s">
        <v>11</v>
      </c>
      <c r="H612">
        <v>72</v>
      </c>
      <c r="I612" s="2">
        <v>72</v>
      </c>
      <c r="J612" s="3">
        <v>4.99</v>
      </c>
      <c r="K612" t="b">
        <v>0</v>
      </c>
      <c r="L612">
        <f>WEEKDAY(D612,11)</f>
        <v>6</v>
      </c>
      <c r="M612" t="str">
        <f t="shared" si="36"/>
        <v>Saturday</v>
      </c>
      <c r="N612" t="str">
        <f t="shared" si="37"/>
        <v>Weekend</v>
      </c>
      <c r="O612" t="str">
        <f t="shared" si="39"/>
        <v>Order&gt;35</v>
      </c>
      <c r="P612" t="str">
        <f>VLOOKUP(F612,$T$11:$V$13,3,TRUE)</f>
        <v>03:00 PM - 06:00 PM</v>
      </c>
    </row>
    <row r="613" spans="1:16" x14ac:dyDescent="0.25">
      <c r="A613">
        <v>1</v>
      </c>
      <c r="B613">
        <v>1</v>
      </c>
      <c r="C613" t="s">
        <v>624</v>
      </c>
      <c r="D613" s="1">
        <v>43925</v>
      </c>
      <c r="E613" s="1" t="str">
        <f t="shared" si="38"/>
        <v>04-Apr</v>
      </c>
      <c r="F613" s="14">
        <v>0.73749999999999993</v>
      </c>
      <c r="G613" t="s">
        <v>11</v>
      </c>
      <c r="H613">
        <v>71</v>
      </c>
      <c r="I613" s="2">
        <v>127</v>
      </c>
      <c r="J613" s="3">
        <v>4.99</v>
      </c>
      <c r="K613" t="b">
        <v>0</v>
      </c>
      <c r="L613">
        <f>WEEKDAY(D613,11)</f>
        <v>6</v>
      </c>
      <c r="M613" t="str">
        <f t="shared" si="36"/>
        <v>Saturday</v>
      </c>
      <c r="N613" t="str">
        <f t="shared" si="37"/>
        <v>Weekend</v>
      </c>
      <c r="O613" t="str">
        <f t="shared" si="39"/>
        <v>Order&gt;35</v>
      </c>
      <c r="P613" t="str">
        <f>VLOOKUP(F613,$T$11:$V$13,3,TRUE)</f>
        <v>03:00 PM - 06:00 PM</v>
      </c>
    </row>
    <row r="614" spans="1:16" x14ac:dyDescent="0.25">
      <c r="A614">
        <v>1</v>
      </c>
      <c r="B614">
        <v>1</v>
      </c>
      <c r="C614" t="s">
        <v>625</v>
      </c>
      <c r="D614" s="1">
        <v>43925</v>
      </c>
      <c r="E614" s="1" t="str">
        <f t="shared" si="38"/>
        <v>04-Apr</v>
      </c>
      <c r="F614" s="14">
        <v>0.73819444444444438</v>
      </c>
      <c r="G614" t="s">
        <v>11</v>
      </c>
      <c r="H614">
        <v>80</v>
      </c>
      <c r="I614" s="2">
        <v>62</v>
      </c>
      <c r="J614" s="3">
        <v>4.99</v>
      </c>
      <c r="K614" t="b">
        <v>0</v>
      </c>
      <c r="L614">
        <f>WEEKDAY(D614,11)</f>
        <v>6</v>
      </c>
      <c r="M614" t="str">
        <f t="shared" si="36"/>
        <v>Saturday</v>
      </c>
      <c r="N614" t="str">
        <f t="shared" si="37"/>
        <v>Weekend</v>
      </c>
      <c r="O614" t="str">
        <f t="shared" si="39"/>
        <v>Order&gt;35</v>
      </c>
      <c r="P614" t="str">
        <f>VLOOKUP(F614,$T$11:$V$13,3,TRUE)</f>
        <v>03:00 PM - 06:00 PM</v>
      </c>
    </row>
    <row r="615" spans="1:16" x14ac:dyDescent="0.25">
      <c r="A615">
        <v>1</v>
      </c>
      <c r="B615">
        <v>1</v>
      </c>
      <c r="C615" t="s">
        <v>626</v>
      </c>
      <c r="D615" s="1">
        <v>43925</v>
      </c>
      <c r="E615" s="1" t="str">
        <f t="shared" si="38"/>
        <v>04-Apr</v>
      </c>
      <c r="F615" s="14">
        <v>0.73819444444444438</v>
      </c>
      <c r="G615" t="s">
        <v>11</v>
      </c>
      <c r="H615">
        <v>110</v>
      </c>
      <c r="I615" s="2">
        <v>64</v>
      </c>
      <c r="J615" s="3">
        <v>4.99</v>
      </c>
      <c r="K615" t="b">
        <v>0</v>
      </c>
      <c r="L615">
        <f>WEEKDAY(D615,11)</f>
        <v>6</v>
      </c>
      <c r="M615" t="str">
        <f t="shared" si="36"/>
        <v>Saturday</v>
      </c>
      <c r="N615" t="str">
        <f t="shared" si="37"/>
        <v>Weekend</v>
      </c>
      <c r="O615" t="str">
        <f t="shared" si="39"/>
        <v>Order&gt;35</v>
      </c>
      <c r="P615" t="str">
        <f>VLOOKUP(F615,$T$11:$V$13,3,TRUE)</f>
        <v>03:00 PM - 06:00 PM</v>
      </c>
    </row>
    <row r="616" spans="1:16" x14ac:dyDescent="0.25">
      <c r="A616">
        <v>1</v>
      </c>
      <c r="B616">
        <v>1</v>
      </c>
      <c r="C616" t="s">
        <v>627</v>
      </c>
      <c r="D616" s="1">
        <v>43925</v>
      </c>
      <c r="E616" s="1" t="str">
        <f t="shared" si="38"/>
        <v>04-Apr</v>
      </c>
      <c r="F616" s="14">
        <v>0.73888888888888893</v>
      </c>
      <c r="G616" t="s">
        <v>31</v>
      </c>
      <c r="H616" t="s">
        <v>32</v>
      </c>
      <c r="I616" s="2">
        <v>30</v>
      </c>
      <c r="J616" s="3">
        <v>4.99</v>
      </c>
      <c r="K616" t="b">
        <v>0</v>
      </c>
      <c r="L616">
        <f>WEEKDAY(D616,11)</f>
        <v>6</v>
      </c>
      <c r="M616" t="str">
        <f t="shared" si="36"/>
        <v>Saturday</v>
      </c>
      <c r="N616" t="str">
        <f t="shared" si="37"/>
        <v>Weekend</v>
      </c>
      <c r="O616" t="str">
        <f t="shared" si="39"/>
        <v>Order&lt;=35</v>
      </c>
      <c r="P616" t="str">
        <f>VLOOKUP(F616,$T$11:$V$13,3,TRUE)</f>
        <v>03:00 PM - 06:00 PM</v>
      </c>
    </row>
    <row r="617" spans="1:16" x14ac:dyDescent="0.25">
      <c r="A617">
        <v>1</v>
      </c>
      <c r="B617">
        <v>1</v>
      </c>
      <c r="C617" t="s">
        <v>628</v>
      </c>
      <c r="D617" s="1">
        <v>43925</v>
      </c>
      <c r="E617" s="1" t="str">
        <f t="shared" si="38"/>
        <v>04-Apr</v>
      </c>
      <c r="F617" s="14">
        <v>0.73888888888888893</v>
      </c>
      <c r="G617" t="s">
        <v>31</v>
      </c>
      <c r="H617" t="s">
        <v>32</v>
      </c>
      <c r="I617" s="2">
        <v>32</v>
      </c>
      <c r="J617" s="3">
        <v>4.99</v>
      </c>
      <c r="K617" t="b">
        <v>0</v>
      </c>
      <c r="L617">
        <f>WEEKDAY(D617,11)</f>
        <v>6</v>
      </c>
      <c r="M617" t="str">
        <f t="shared" si="36"/>
        <v>Saturday</v>
      </c>
      <c r="N617" t="str">
        <f t="shared" si="37"/>
        <v>Weekend</v>
      </c>
      <c r="O617" t="str">
        <f t="shared" si="39"/>
        <v>Order&lt;=35</v>
      </c>
      <c r="P617" t="str">
        <f>VLOOKUP(F617,$T$11:$V$13,3,TRUE)</f>
        <v>03:00 PM - 06:00 PM</v>
      </c>
    </row>
    <row r="618" spans="1:16" x14ac:dyDescent="0.25">
      <c r="A618">
        <v>1</v>
      </c>
      <c r="B618">
        <v>1</v>
      </c>
      <c r="C618" t="s">
        <v>629</v>
      </c>
      <c r="D618" s="1">
        <v>43925</v>
      </c>
      <c r="E618" s="1" t="str">
        <f t="shared" si="38"/>
        <v>04-Apr</v>
      </c>
      <c r="F618" s="14">
        <v>0.7402777777777777</v>
      </c>
      <c r="G618" t="s">
        <v>31</v>
      </c>
      <c r="H618" t="s">
        <v>32</v>
      </c>
      <c r="I618" s="2">
        <v>23</v>
      </c>
      <c r="J618" s="3">
        <v>4.99</v>
      </c>
      <c r="K618" t="b">
        <v>0</v>
      </c>
      <c r="L618">
        <f>WEEKDAY(D618,11)</f>
        <v>6</v>
      </c>
      <c r="M618" t="str">
        <f t="shared" si="36"/>
        <v>Saturday</v>
      </c>
      <c r="N618" t="str">
        <f t="shared" si="37"/>
        <v>Weekend</v>
      </c>
      <c r="O618" t="str">
        <f t="shared" si="39"/>
        <v>Order&lt;=35</v>
      </c>
      <c r="P618" t="str">
        <f>VLOOKUP(F618,$T$11:$V$13,3,TRUE)</f>
        <v>03:00 PM - 06:00 PM</v>
      </c>
    </row>
    <row r="619" spans="1:16" x14ac:dyDescent="0.25">
      <c r="A619">
        <v>1</v>
      </c>
      <c r="B619">
        <v>1</v>
      </c>
      <c r="C619" t="s">
        <v>630</v>
      </c>
      <c r="D619" s="1">
        <v>43925</v>
      </c>
      <c r="E619" s="1" t="str">
        <f t="shared" si="38"/>
        <v>04-Apr</v>
      </c>
      <c r="F619" s="14">
        <v>0.7402777777777777</v>
      </c>
      <c r="G619" t="s">
        <v>11</v>
      </c>
      <c r="H619">
        <v>77</v>
      </c>
      <c r="I619" s="2">
        <v>39</v>
      </c>
      <c r="J619" s="3">
        <v>4.99</v>
      </c>
      <c r="K619" t="b">
        <v>0</v>
      </c>
      <c r="L619">
        <f>WEEKDAY(D619,11)</f>
        <v>6</v>
      </c>
      <c r="M619" t="str">
        <f t="shared" si="36"/>
        <v>Saturday</v>
      </c>
      <c r="N619" t="str">
        <f t="shared" si="37"/>
        <v>Weekend</v>
      </c>
      <c r="O619" t="str">
        <f t="shared" si="39"/>
        <v>Order&gt;35</v>
      </c>
      <c r="P619" t="str">
        <f>VLOOKUP(F619,$T$11:$V$13,3,TRUE)</f>
        <v>03:00 PM - 06:00 PM</v>
      </c>
    </row>
    <row r="620" spans="1:16" x14ac:dyDescent="0.25">
      <c r="A620">
        <v>1</v>
      </c>
      <c r="B620">
        <v>1</v>
      </c>
      <c r="C620" t="s">
        <v>631</v>
      </c>
      <c r="D620" s="1">
        <v>43925</v>
      </c>
      <c r="E620" s="1" t="str">
        <f t="shared" si="38"/>
        <v>04-Apr</v>
      </c>
      <c r="F620" s="14">
        <v>0.7402777777777777</v>
      </c>
      <c r="G620" t="s">
        <v>11</v>
      </c>
      <c r="H620">
        <v>105</v>
      </c>
      <c r="I620" s="2">
        <v>53</v>
      </c>
      <c r="J620" s="3">
        <v>4.99</v>
      </c>
      <c r="K620" t="b">
        <v>0</v>
      </c>
      <c r="L620">
        <f>WEEKDAY(D620,11)</f>
        <v>6</v>
      </c>
      <c r="M620" t="str">
        <f t="shared" si="36"/>
        <v>Saturday</v>
      </c>
      <c r="N620" t="str">
        <f t="shared" si="37"/>
        <v>Weekend</v>
      </c>
      <c r="O620" t="str">
        <f t="shared" si="39"/>
        <v>Order&gt;35</v>
      </c>
      <c r="P620" t="str">
        <f>VLOOKUP(F620,$T$11:$V$13,3,TRUE)</f>
        <v>03:00 PM - 06:00 PM</v>
      </c>
    </row>
    <row r="621" spans="1:16" x14ac:dyDescent="0.25">
      <c r="A621">
        <v>1</v>
      </c>
      <c r="B621">
        <v>1</v>
      </c>
      <c r="C621" t="s">
        <v>632</v>
      </c>
      <c r="D621" s="1">
        <v>43925</v>
      </c>
      <c r="E621" s="1" t="str">
        <f t="shared" si="38"/>
        <v>04-Apr</v>
      </c>
      <c r="F621" s="14">
        <v>0.7402777777777777</v>
      </c>
      <c r="G621" t="s">
        <v>11</v>
      </c>
      <c r="H621">
        <v>90</v>
      </c>
      <c r="I621" s="2">
        <v>78</v>
      </c>
      <c r="J621" s="3">
        <v>4.99</v>
      </c>
      <c r="K621" t="b">
        <v>1</v>
      </c>
      <c r="L621">
        <f>WEEKDAY(D621,11)</f>
        <v>6</v>
      </c>
      <c r="M621" t="str">
        <f t="shared" si="36"/>
        <v>Saturday</v>
      </c>
      <c r="N621" t="str">
        <f t="shared" si="37"/>
        <v>Weekend</v>
      </c>
      <c r="O621" t="str">
        <f t="shared" si="39"/>
        <v>Order&gt;35</v>
      </c>
      <c r="P621" t="str">
        <f>VLOOKUP(F621,$T$11:$V$13,3,TRUE)</f>
        <v>03:00 PM - 06:00 PM</v>
      </c>
    </row>
    <row r="622" spans="1:16" x14ac:dyDescent="0.25">
      <c r="A622">
        <v>1</v>
      </c>
      <c r="B622">
        <v>1</v>
      </c>
      <c r="C622" t="s">
        <v>633</v>
      </c>
      <c r="D622" s="1">
        <v>43925</v>
      </c>
      <c r="E622" s="1" t="str">
        <f t="shared" si="38"/>
        <v>04-Apr</v>
      </c>
      <c r="F622" s="14">
        <v>0.7416666666666667</v>
      </c>
      <c r="G622" t="s">
        <v>31</v>
      </c>
      <c r="H622" t="s">
        <v>32</v>
      </c>
      <c r="I622" s="2">
        <v>26</v>
      </c>
      <c r="J622" s="3">
        <v>4.99</v>
      </c>
      <c r="K622" t="b">
        <v>0</v>
      </c>
      <c r="L622">
        <f>WEEKDAY(D622,11)</f>
        <v>6</v>
      </c>
      <c r="M622" t="str">
        <f t="shared" si="36"/>
        <v>Saturday</v>
      </c>
      <c r="N622" t="str">
        <f t="shared" si="37"/>
        <v>Weekend</v>
      </c>
      <c r="O622" t="str">
        <f t="shared" si="39"/>
        <v>Order&lt;=35</v>
      </c>
      <c r="P622" t="str">
        <f>VLOOKUP(F622,$T$11:$V$13,3,TRUE)</f>
        <v>03:00 PM - 06:00 PM</v>
      </c>
    </row>
    <row r="623" spans="1:16" x14ac:dyDescent="0.25">
      <c r="A623">
        <v>1</v>
      </c>
      <c r="B623">
        <v>1</v>
      </c>
      <c r="C623" t="s">
        <v>634</v>
      </c>
      <c r="D623" s="1">
        <v>43925</v>
      </c>
      <c r="E623" s="1" t="str">
        <f t="shared" si="38"/>
        <v>04-Apr</v>
      </c>
      <c r="F623" s="14">
        <v>0.7416666666666667</v>
      </c>
      <c r="G623" t="s">
        <v>11</v>
      </c>
      <c r="H623">
        <v>100</v>
      </c>
      <c r="I623" s="2">
        <v>87</v>
      </c>
      <c r="J623" s="3">
        <v>4.99</v>
      </c>
      <c r="K623" t="b">
        <v>0</v>
      </c>
      <c r="L623">
        <f>WEEKDAY(D623,11)</f>
        <v>6</v>
      </c>
      <c r="M623" t="str">
        <f t="shared" si="36"/>
        <v>Saturday</v>
      </c>
      <c r="N623" t="str">
        <f t="shared" si="37"/>
        <v>Weekend</v>
      </c>
      <c r="O623" t="str">
        <f t="shared" si="39"/>
        <v>Order&gt;35</v>
      </c>
      <c r="P623" t="str">
        <f>VLOOKUP(F623,$T$11:$V$13,3,TRUE)</f>
        <v>03:00 PM - 06:00 PM</v>
      </c>
    </row>
    <row r="624" spans="1:16" x14ac:dyDescent="0.25">
      <c r="A624">
        <v>1</v>
      </c>
      <c r="B624">
        <v>1</v>
      </c>
      <c r="C624" t="s">
        <v>635</v>
      </c>
      <c r="D624" s="1">
        <v>43925</v>
      </c>
      <c r="E624" s="1" t="str">
        <f t="shared" si="38"/>
        <v>04-Apr</v>
      </c>
      <c r="F624" s="14">
        <v>0.7416666666666667</v>
      </c>
      <c r="G624" t="s">
        <v>11</v>
      </c>
      <c r="H624">
        <v>103</v>
      </c>
      <c r="I624" s="2">
        <v>93</v>
      </c>
      <c r="J624" s="3">
        <v>4.99</v>
      </c>
      <c r="K624" t="b">
        <v>0</v>
      </c>
      <c r="L624">
        <f>WEEKDAY(D624,11)</f>
        <v>6</v>
      </c>
      <c r="M624" t="str">
        <f t="shared" si="36"/>
        <v>Saturday</v>
      </c>
      <c r="N624" t="str">
        <f t="shared" si="37"/>
        <v>Weekend</v>
      </c>
      <c r="O624" t="str">
        <f t="shared" si="39"/>
        <v>Order&gt;35</v>
      </c>
      <c r="P624" t="str">
        <f>VLOOKUP(F624,$T$11:$V$13,3,TRUE)</f>
        <v>03:00 PM - 06:00 PM</v>
      </c>
    </row>
    <row r="625" spans="1:16" x14ac:dyDescent="0.25">
      <c r="A625">
        <v>1</v>
      </c>
      <c r="B625">
        <v>1</v>
      </c>
      <c r="C625" t="s">
        <v>636</v>
      </c>
      <c r="D625" s="1">
        <v>43925</v>
      </c>
      <c r="E625" s="1" t="str">
        <f t="shared" si="38"/>
        <v>04-Apr</v>
      </c>
      <c r="F625" s="14">
        <v>0.74236111111111114</v>
      </c>
      <c r="G625" t="s">
        <v>31</v>
      </c>
      <c r="H625" t="s">
        <v>32</v>
      </c>
      <c r="I625" s="2">
        <v>35</v>
      </c>
      <c r="J625" s="3">
        <v>4.99</v>
      </c>
      <c r="K625" t="b">
        <v>0</v>
      </c>
      <c r="L625">
        <f>WEEKDAY(D625,11)</f>
        <v>6</v>
      </c>
      <c r="M625" t="str">
        <f t="shared" si="36"/>
        <v>Saturday</v>
      </c>
      <c r="N625" t="str">
        <f t="shared" si="37"/>
        <v>Weekend</v>
      </c>
      <c r="O625" t="str">
        <f t="shared" si="39"/>
        <v>Order&lt;=35</v>
      </c>
      <c r="P625" t="str">
        <f>VLOOKUP(F625,$T$11:$V$13,3,TRUE)</f>
        <v>03:00 PM - 06:00 PM</v>
      </c>
    </row>
    <row r="626" spans="1:16" x14ac:dyDescent="0.25">
      <c r="A626">
        <v>1</v>
      </c>
      <c r="B626">
        <v>1</v>
      </c>
      <c r="C626" t="s">
        <v>637</v>
      </c>
      <c r="D626" s="1">
        <v>43925</v>
      </c>
      <c r="E626" s="1" t="str">
        <f t="shared" si="38"/>
        <v>04-Apr</v>
      </c>
      <c r="F626" s="14">
        <v>0.74236111111111114</v>
      </c>
      <c r="G626" t="s">
        <v>11</v>
      </c>
      <c r="H626">
        <v>90</v>
      </c>
      <c r="I626" s="2">
        <v>63</v>
      </c>
      <c r="J626" s="3">
        <v>4.99</v>
      </c>
      <c r="K626" t="b">
        <v>0</v>
      </c>
      <c r="L626">
        <f>WEEKDAY(D626,11)</f>
        <v>6</v>
      </c>
      <c r="M626" t="str">
        <f t="shared" si="36"/>
        <v>Saturday</v>
      </c>
      <c r="N626" t="str">
        <f t="shared" si="37"/>
        <v>Weekend</v>
      </c>
      <c r="O626" t="str">
        <f t="shared" si="39"/>
        <v>Order&gt;35</v>
      </c>
      <c r="P626" t="str">
        <f>VLOOKUP(F626,$T$11:$V$13,3,TRUE)</f>
        <v>03:00 PM - 06:00 PM</v>
      </c>
    </row>
    <row r="627" spans="1:16" x14ac:dyDescent="0.25">
      <c r="A627">
        <v>1</v>
      </c>
      <c r="B627">
        <v>1</v>
      </c>
      <c r="C627" t="s">
        <v>638</v>
      </c>
      <c r="D627" s="1">
        <v>43925</v>
      </c>
      <c r="E627" s="1" t="str">
        <f t="shared" si="38"/>
        <v>04-Apr</v>
      </c>
      <c r="F627" s="14">
        <v>0.74305555555555547</v>
      </c>
      <c r="G627" t="s">
        <v>31</v>
      </c>
      <c r="H627" t="s">
        <v>32</v>
      </c>
      <c r="I627" s="2">
        <v>36</v>
      </c>
      <c r="J627" s="3">
        <v>4.99</v>
      </c>
      <c r="K627" t="b">
        <v>0</v>
      </c>
      <c r="L627">
        <f>WEEKDAY(D627,11)</f>
        <v>6</v>
      </c>
      <c r="M627" t="str">
        <f t="shared" si="36"/>
        <v>Saturday</v>
      </c>
      <c r="N627" t="str">
        <f t="shared" si="37"/>
        <v>Weekend</v>
      </c>
      <c r="O627" t="str">
        <f t="shared" si="39"/>
        <v>Order&gt;35</v>
      </c>
      <c r="P627" t="str">
        <f>VLOOKUP(F627,$T$11:$V$13,3,TRUE)</f>
        <v>03:00 PM - 06:00 PM</v>
      </c>
    </row>
    <row r="628" spans="1:16" x14ac:dyDescent="0.25">
      <c r="A628">
        <v>1</v>
      </c>
      <c r="B628">
        <v>1</v>
      </c>
      <c r="C628" t="s">
        <v>639</v>
      </c>
      <c r="D628" s="1">
        <v>43925</v>
      </c>
      <c r="E628" s="1" t="str">
        <f t="shared" si="38"/>
        <v>04-Apr</v>
      </c>
      <c r="F628" s="14">
        <v>0.74583333333333324</v>
      </c>
      <c r="G628" t="s">
        <v>11</v>
      </c>
      <c r="H628">
        <v>63</v>
      </c>
      <c r="I628" s="2">
        <v>68</v>
      </c>
      <c r="J628" s="3">
        <v>4.99</v>
      </c>
      <c r="K628" t="b">
        <v>0</v>
      </c>
      <c r="L628">
        <f>WEEKDAY(D628,11)</f>
        <v>6</v>
      </c>
      <c r="M628" t="str">
        <f t="shared" si="36"/>
        <v>Saturday</v>
      </c>
      <c r="N628" t="str">
        <f t="shared" si="37"/>
        <v>Weekend</v>
      </c>
      <c r="O628" t="str">
        <f t="shared" si="39"/>
        <v>Order&gt;35</v>
      </c>
      <c r="P628" t="str">
        <f>VLOOKUP(F628,$T$11:$V$13,3,TRUE)</f>
        <v>03:00 PM - 06:00 PM</v>
      </c>
    </row>
    <row r="629" spans="1:16" x14ac:dyDescent="0.25">
      <c r="A629">
        <v>1</v>
      </c>
      <c r="B629">
        <v>1</v>
      </c>
      <c r="C629" t="s">
        <v>640</v>
      </c>
      <c r="D629" s="1">
        <v>43925</v>
      </c>
      <c r="E629" s="1" t="str">
        <f t="shared" si="38"/>
        <v>04-Apr</v>
      </c>
      <c r="F629" s="14">
        <v>0.74583333333333324</v>
      </c>
      <c r="G629" t="s">
        <v>11</v>
      </c>
      <c r="H629">
        <v>105</v>
      </c>
      <c r="I629" s="2">
        <v>115</v>
      </c>
      <c r="J629" s="3">
        <v>4.99</v>
      </c>
      <c r="K629" t="b">
        <v>1</v>
      </c>
      <c r="L629">
        <f>WEEKDAY(D629,11)</f>
        <v>6</v>
      </c>
      <c r="M629" t="str">
        <f t="shared" si="36"/>
        <v>Saturday</v>
      </c>
      <c r="N629" t="str">
        <f t="shared" si="37"/>
        <v>Weekend</v>
      </c>
      <c r="O629" t="str">
        <f t="shared" si="39"/>
        <v>Order&gt;35</v>
      </c>
      <c r="P629" t="str">
        <f>VLOOKUP(F629,$T$11:$V$13,3,TRUE)</f>
        <v>03:00 PM - 06:00 PM</v>
      </c>
    </row>
    <row r="630" spans="1:16" x14ac:dyDescent="0.25">
      <c r="A630">
        <v>1</v>
      </c>
      <c r="B630">
        <v>1</v>
      </c>
      <c r="C630" t="s">
        <v>641</v>
      </c>
      <c r="D630" s="1">
        <v>43925</v>
      </c>
      <c r="E630" s="1" t="str">
        <f t="shared" si="38"/>
        <v>04-Apr</v>
      </c>
      <c r="F630" s="14">
        <v>0.74652777777777779</v>
      </c>
      <c r="G630" t="s">
        <v>11</v>
      </c>
      <c r="H630">
        <v>66</v>
      </c>
      <c r="I630" s="2">
        <v>46</v>
      </c>
      <c r="J630" s="3">
        <v>4.99</v>
      </c>
      <c r="K630" t="b">
        <v>0</v>
      </c>
      <c r="L630">
        <f>WEEKDAY(D630,11)</f>
        <v>6</v>
      </c>
      <c r="M630" t="str">
        <f t="shared" si="36"/>
        <v>Saturday</v>
      </c>
      <c r="N630" t="str">
        <f t="shared" si="37"/>
        <v>Weekend</v>
      </c>
      <c r="O630" t="str">
        <f t="shared" si="39"/>
        <v>Order&gt;35</v>
      </c>
      <c r="P630" t="str">
        <f>VLOOKUP(F630,$T$11:$V$13,3,TRUE)</f>
        <v>03:00 PM - 06:00 PM</v>
      </c>
    </row>
    <row r="631" spans="1:16" x14ac:dyDescent="0.25">
      <c r="A631">
        <v>1</v>
      </c>
      <c r="B631">
        <v>1</v>
      </c>
      <c r="C631" t="s">
        <v>642</v>
      </c>
      <c r="D631" s="1">
        <v>43925</v>
      </c>
      <c r="E631" s="1" t="str">
        <f t="shared" si="38"/>
        <v>04-Apr</v>
      </c>
      <c r="F631" s="14">
        <v>0.74652777777777779</v>
      </c>
      <c r="G631" t="s">
        <v>11</v>
      </c>
      <c r="H631">
        <v>111</v>
      </c>
      <c r="I631" s="2">
        <v>78</v>
      </c>
      <c r="J631" s="3">
        <v>4.99</v>
      </c>
      <c r="K631" t="b">
        <v>0</v>
      </c>
      <c r="L631">
        <f>WEEKDAY(D631,11)</f>
        <v>6</v>
      </c>
      <c r="M631" t="str">
        <f t="shared" si="36"/>
        <v>Saturday</v>
      </c>
      <c r="N631" t="str">
        <f t="shared" si="37"/>
        <v>Weekend</v>
      </c>
      <c r="O631" t="str">
        <f t="shared" si="39"/>
        <v>Order&gt;35</v>
      </c>
      <c r="P631" t="str">
        <f>VLOOKUP(F631,$T$11:$V$13,3,TRUE)</f>
        <v>03:00 PM - 06:00 PM</v>
      </c>
    </row>
    <row r="632" spans="1:16" x14ac:dyDescent="0.25">
      <c r="A632">
        <v>1</v>
      </c>
      <c r="B632">
        <v>1</v>
      </c>
      <c r="C632" t="s">
        <v>643</v>
      </c>
      <c r="D632" s="1">
        <v>43925</v>
      </c>
      <c r="E632" s="1" t="str">
        <f t="shared" si="38"/>
        <v>04-Apr</v>
      </c>
      <c r="F632" s="14">
        <v>0.74791666666666667</v>
      </c>
      <c r="G632" t="s">
        <v>31</v>
      </c>
      <c r="H632" t="s">
        <v>32</v>
      </c>
      <c r="I632" s="2">
        <v>29</v>
      </c>
      <c r="J632" s="3">
        <v>4.99</v>
      </c>
      <c r="K632" t="b">
        <v>0</v>
      </c>
      <c r="L632">
        <f>WEEKDAY(D632,11)</f>
        <v>6</v>
      </c>
      <c r="M632" t="str">
        <f t="shared" si="36"/>
        <v>Saturday</v>
      </c>
      <c r="N632" t="str">
        <f t="shared" si="37"/>
        <v>Weekend</v>
      </c>
      <c r="O632" t="str">
        <f t="shared" si="39"/>
        <v>Order&lt;=35</v>
      </c>
      <c r="P632" t="str">
        <f>VLOOKUP(F632,$T$11:$V$13,3,TRUE)</f>
        <v>03:00 PM - 06:00 PM</v>
      </c>
    </row>
    <row r="633" spans="1:16" x14ac:dyDescent="0.25">
      <c r="A633">
        <v>1</v>
      </c>
      <c r="B633">
        <v>1</v>
      </c>
      <c r="C633" t="s">
        <v>644</v>
      </c>
      <c r="D633" s="1">
        <v>43925</v>
      </c>
      <c r="E633" s="1" t="str">
        <f t="shared" si="38"/>
        <v>04-Apr</v>
      </c>
      <c r="F633" s="14">
        <v>0.74791666666666667</v>
      </c>
      <c r="G633" t="s">
        <v>11</v>
      </c>
      <c r="H633">
        <v>109</v>
      </c>
      <c r="I633" s="2">
        <v>38</v>
      </c>
      <c r="J633" s="3">
        <v>4.99</v>
      </c>
      <c r="K633" t="b">
        <v>0</v>
      </c>
      <c r="L633">
        <f>WEEKDAY(D633,11)</f>
        <v>6</v>
      </c>
      <c r="M633" t="str">
        <f t="shared" si="36"/>
        <v>Saturday</v>
      </c>
      <c r="N633" t="str">
        <f t="shared" si="37"/>
        <v>Weekend</v>
      </c>
      <c r="O633" t="str">
        <f t="shared" si="39"/>
        <v>Order&gt;35</v>
      </c>
      <c r="P633" t="str">
        <f>VLOOKUP(F633,$T$11:$V$13,3,TRUE)</f>
        <v>03:00 PM - 06:00 PM</v>
      </c>
    </row>
    <row r="634" spans="1:16" x14ac:dyDescent="0.25">
      <c r="A634">
        <v>1</v>
      </c>
      <c r="B634">
        <v>1</v>
      </c>
      <c r="C634" t="s">
        <v>645</v>
      </c>
      <c r="D634" s="1">
        <v>43925</v>
      </c>
      <c r="E634" s="1" t="str">
        <f t="shared" si="38"/>
        <v>04-Apr</v>
      </c>
      <c r="F634" s="14">
        <v>0.74930555555555556</v>
      </c>
      <c r="G634" t="s">
        <v>31</v>
      </c>
      <c r="H634" t="s">
        <v>32</v>
      </c>
      <c r="I634" s="2">
        <v>26</v>
      </c>
      <c r="J634" s="3">
        <v>4.99</v>
      </c>
      <c r="K634" t="b">
        <v>0</v>
      </c>
      <c r="L634">
        <f>WEEKDAY(D634,11)</f>
        <v>6</v>
      </c>
      <c r="M634" t="str">
        <f t="shared" si="36"/>
        <v>Saturday</v>
      </c>
      <c r="N634" t="str">
        <f t="shared" si="37"/>
        <v>Weekend</v>
      </c>
      <c r="O634" t="str">
        <f t="shared" si="39"/>
        <v>Order&lt;=35</v>
      </c>
      <c r="P634" t="str">
        <f>VLOOKUP(F634,$T$11:$V$13,3,TRUE)</f>
        <v>03:00 PM - 06:00 PM</v>
      </c>
    </row>
    <row r="635" spans="1:16" x14ac:dyDescent="0.25">
      <c r="A635">
        <v>1</v>
      </c>
      <c r="B635">
        <v>1</v>
      </c>
      <c r="C635" t="s">
        <v>646</v>
      </c>
      <c r="D635" s="1">
        <v>43925</v>
      </c>
      <c r="E635" s="1" t="str">
        <f t="shared" si="38"/>
        <v>04-Apr</v>
      </c>
      <c r="F635" s="14">
        <v>0.74930555555555556</v>
      </c>
      <c r="G635" t="s">
        <v>11</v>
      </c>
      <c r="H635">
        <v>105</v>
      </c>
      <c r="I635" s="2">
        <v>40</v>
      </c>
      <c r="J635" s="3">
        <v>4.99</v>
      </c>
      <c r="K635" t="b">
        <v>0</v>
      </c>
      <c r="L635">
        <f>WEEKDAY(D635,11)</f>
        <v>6</v>
      </c>
      <c r="M635" t="str">
        <f t="shared" si="36"/>
        <v>Saturday</v>
      </c>
      <c r="N635" t="str">
        <f t="shared" si="37"/>
        <v>Weekend</v>
      </c>
      <c r="O635" t="str">
        <f t="shared" si="39"/>
        <v>Order&gt;35</v>
      </c>
      <c r="P635" t="str">
        <f>VLOOKUP(F635,$T$11:$V$13,3,TRUE)</f>
        <v>03:00 PM - 06:00 PM</v>
      </c>
    </row>
    <row r="636" spans="1:16" x14ac:dyDescent="0.25">
      <c r="A636">
        <v>1</v>
      </c>
      <c r="B636">
        <v>1</v>
      </c>
      <c r="C636" t="s">
        <v>647</v>
      </c>
      <c r="D636" s="1">
        <v>43925</v>
      </c>
      <c r="E636" s="1" t="str">
        <f t="shared" si="38"/>
        <v>04-Apr</v>
      </c>
      <c r="F636" s="14">
        <v>0.74930555555555556</v>
      </c>
      <c r="G636" t="s">
        <v>11</v>
      </c>
      <c r="H636">
        <v>99</v>
      </c>
      <c r="I636" s="2">
        <v>49</v>
      </c>
      <c r="J636" s="3">
        <v>4.99</v>
      </c>
      <c r="K636" t="b">
        <v>0</v>
      </c>
      <c r="L636">
        <f>WEEKDAY(D636,11)</f>
        <v>6</v>
      </c>
      <c r="M636" t="str">
        <f t="shared" si="36"/>
        <v>Saturday</v>
      </c>
      <c r="N636" t="str">
        <f t="shared" si="37"/>
        <v>Weekend</v>
      </c>
      <c r="O636" t="str">
        <f t="shared" si="39"/>
        <v>Order&gt;35</v>
      </c>
      <c r="P636" t="str">
        <f>VLOOKUP(F636,$T$11:$V$13,3,TRUE)</f>
        <v>03:00 PM - 06:00 PM</v>
      </c>
    </row>
    <row r="637" spans="1:16" x14ac:dyDescent="0.25">
      <c r="A637">
        <v>1</v>
      </c>
      <c r="B637">
        <v>1</v>
      </c>
      <c r="C637" t="s">
        <v>648</v>
      </c>
      <c r="D637" s="1">
        <v>43925</v>
      </c>
      <c r="E637" s="1" t="str">
        <f t="shared" si="38"/>
        <v>04-Apr</v>
      </c>
      <c r="F637" s="14">
        <v>0.75</v>
      </c>
      <c r="G637" t="s">
        <v>11</v>
      </c>
      <c r="H637">
        <v>175</v>
      </c>
      <c r="I637" s="2">
        <v>54</v>
      </c>
      <c r="J637" s="3">
        <v>4.99</v>
      </c>
      <c r="K637" t="b">
        <v>0</v>
      </c>
      <c r="L637">
        <f>WEEKDAY(D637,11)</f>
        <v>6</v>
      </c>
      <c r="M637" t="str">
        <f t="shared" si="36"/>
        <v>Saturday</v>
      </c>
      <c r="N637" t="str">
        <f t="shared" si="37"/>
        <v>Weekend</v>
      </c>
      <c r="O637" t="str">
        <f t="shared" si="39"/>
        <v>Order&gt;35</v>
      </c>
      <c r="P637" t="str">
        <f>VLOOKUP(F637,$T$11:$V$13,3,TRUE)</f>
        <v>06:00 PM - 09:00 PM</v>
      </c>
    </row>
    <row r="638" spans="1:16" x14ac:dyDescent="0.25">
      <c r="A638">
        <v>1</v>
      </c>
      <c r="B638">
        <v>1</v>
      </c>
      <c r="C638" t="s">
        <v>649</v>
      </c>
      <c r="D638" s="1">
        <v>43925</v>
      </c>
      <c r="E638" s="1" t="str">
        <f t="shared" si="38"/>
        <v>04-Apr</v>
      </c>
      <c r="F638" s="14">
        <v>0.75</v>
      </c>
      <c r="G638" t="s">
        <v>11</v>
      </c>
      <c r="H638">
        <v>139</v>
      </c>
      <c r="I638" s="2">
        <v>83</v>
      </c>
      <c r="J638" s="3">
        <v>4.99</v>
      </c>
      <c r="K638" t="b">
        <v>0</v>
      </c>
      <c r="L638">
        <f>WEEKDAY(D638,11)</f>
        <v>6</v>
      </c>
      <c r="M638" t="str">
        <f t="shared" si="36"/>
        <v>Saturday</v>
      </c>
      <c r="N638" t="str">
        <f t="shared" si="37"/>
        <v>Weekend</v>
      </c>
      <c r="O638" t="str">
        <f t="shared" si="39"/>
        <v>Order&gt;35</v>
      </c>
      <c r="P638" t="str">
        <f>VLOOKUP(F638,$T$11:$V$13,3,TRUE)</f>
        <v>06:00 PM - 09:00 PM</v>
      </c>
    </row>
    <row r="639" spans="1:16" x14ac:dyDescent="0.25">
      <c r="A639">
        <v>1</v>
      </c>
      <c r="B639">
        <v>1</v>
      </c>
      <c r="C639" t="s">
        <v>650</v>
      </c>
      <c r="D639" s="1">
        <v>43925</v>
      </c>
      <c r="E639" s="1" t="str">
        <f t="shared" si="38"/>
        <v>04-Apr</v>
      </c>
      <c r="F639" s="14">
        <v>0.75138888888888899</v>
      </c>
      <c r="G639" t="s">
        <v>31</v>
      </c>
      <c r="H639" t="s">
        <v>32</v>
      </c>
      <c r="I639" s="2">
        <v>26</v>
      </c>
      <c r="J639" s="3">
        <v>4.99</v>
      </c>
      <c r="K639" t="b">
        <v>0</v>
      </c>
      <c r="L639">
        <f>WEEKDAY(D639,11)</f>
        <v>6</v>
      </c>
      <c r="M639" t="str">
        <f t="shared" si="36"/>
        <v>Saturday</v>
      </c>
      <c r="N639" t="str">
        <f t="shared" si="37"/>
        <v>Weekend</v>
      </c>
      <c r="O639" t="str">
        <f t="shared" si="39"/>
        <v>Order&lt;=35</v>
      </c>
      <c r="P639" t="str">
        <f>VLOOKUP(F639,$T$11:$V$13,3,TRUE)</f>
        <v>06:00 PM - 09:00 PM</v>
      </c>
    </row>
    <row r="640" spans="1:16" x14ac:dyDescent="0.25">
      <c r="A640">
        <v>1</v>
      </c>
      <c r="B640">
        <v>1</v>
      </c>
      <c r="C640" t="s">
        <v>651</v>
      </c>
      <c r="D640" s="1">
        <v>43925</v>
      </c>
      <c r="E640" s="1" t="str">
        <f t="shared" si="38"/>
        <v>04-Apr</v>
      </c>
      <c r="F640" s="14">
        <v>0.75138888888888899</v>
      </c>
      <c r="G640" t="s">
        <v>11</v>
      </c>
      <c r="H640">
        <v>132</v>
      </c>
      <c r="I640" s="2">
        <v>43</v>
      </c>
      <c r="J640" s="3">
        <v>4.99</v>
      </c>
      <c r="K640" t="b">
        <v>0</v>
      </c>
      <c r="L640">
        <f>WEEKDAY(D640,11)</f>
        <v>6</v>
      </c>
      <c r="M640" t="str">
        <f t="shared" si="36"/>
        <v>Saturday</v>
      </c>
      <c r="N640" t="str">
        <f t="shared" si="37"/>
        <v>Weekend</v>
      </c>
      <c r="O640" t="str">
        <f t="shared" si="39"/>
        <v>Order&gt;35</v>
      </c>
      <c r="P640" t="str">
        <f>VLOOKUP(F640,$T$11:$V$13,3,TRUE)</f>
        <v>06:00 PM - 09:00 PM</v>
      </c>
    </row>
    <row r="641" spans="1:16" x14ac:dyDescent="0.25">
      <c r="A641">
        <v>1</v>
      </c>
      <c r="B641">
        <v>1</v>
      </c>
      <c r="C641" t="s">
        <v>652</v>
      </c>
      <c r="D641" s="1">
        <v>43925</v>
      </c>
      <c r="E641" s="1" t="str">
        <f t="shared" si="38"/>
        <v>04-Apr</v>
      </c>
      <c r="F641" s="14">
        <v>0.75347222222222221</v>
      </c>
      <c r="G641" t="s">
        <v>11</v>
      </c>
      <c r="H641">
        <v>164</v>
      </c>
      <c r="I641" s="2">
        <v>89</v>
      </c>
      <c r="J641" s="3">
        <v>4.99</v>
      </c>
      <c r="K641" t="b">
        <v>0</v>
      </c>
      <c r="L641">
        <f>WEEKDAY(D641,11)</f>
        <v>6</v>
      </c>
      <c r="M641" t="str">
        <f t="shared" si="36"/>
        <v>Saturday</v>
      </c>
      <c r="N641" t="str">
        <f t="shared" si="37"/>
        <v>Weekend</v>
      </c>
      <c r="O641" t="str">
        <f t="shared" si="39"/>
        <v>Order&gt;35</v>
      </c>
      <c r="P641" t="str">
        <f>VLOOKUP(F641,$T$11:$V$13,3,TRUE)</f>
        <v>06:00 PM - 09:00 PM</v>
      </c>
    </row>
    <row r="642" spans="1:16" x14ac:dyDescent="0.25">
      <c r="A642">
        <v>1</v>
      </c>
      <c r="B642">
        <v>1</v>
      </c>
      <c r="C642" t="s">
        <v>653</v>
      </c>
      <c r="D642" s="1">
        <v>43925</v>
      </c>
      <c r="E642" s="1" t="str">
        <f t="shared" si="38"/>
        <v>04-Apr</v>
      </c>
      <c r="F642" s="14">
        <v>0.75486111111111109</v>
      </c>
      <c r="G642" t="s">
        <v>11</v>
      </c>
      <c r="H642">
        <v>172</v>
      </c>
      <c r="I642" s="2">
        <v>66</v>
      </c>
      <c r="J642" s="3">
        <v>4.99</v>
      </c>
      <c r="K642" t="b">
        <v>0</v>
      </c>
      <c r="L642">
        <f>WEEKDAY(D642,11)</f>
        <v>6</v>
      </c>
      <c r="M642" t="str">
        <f t="shared" ref="M642:M705" si="40">VLOOKUP(L642,$S$2:$T$8,2,FALSE)</f>
        <v>Saturday</v>
      </c>
      <c r="N642" t="str">
        <f t="shared" ref="N642:N705" si="41">VLOOKUP(L642,$S$2:$U$8,3,FALSE)</f>
        <v>Weekend</v>
      </c>
      <c r="O642" t="str">
        <f t="shared" si="39"/>
        <v>Order&gt;35</v>
      </c>
      <c r="P642" t="str">
        <f>VLOOKUP(F642,$T$11:$V$13,3,TRUE)</f>
        <v>06:00 PM - 09:00 PM</v>
      </c>
    </row>
    <row r="643" spans="1:16" x14ac:dyDescent="0.25">
      <c r="A643">
        <v>1</v>
      </c>
      <c r="B643">
        <v>1</v>
      </c>
      <c r="C643" t="s">
        <v>654</v>
      </c>
      <c r="D643" s="1">
        <v>43925</v>
      </c>
      <c r="E643" s="1" t="str">
        <f t="shared" ref="E643:E706" si="42">TEXT(D643,"dd-mmm")</f>
        <v>04-Apr</v>
      </c>
      <c r="F643" s="14">
        <v>0.75555555555555554</v>
      </c>
      <c r="G643" t="s">
        <v>31</v>
      </c>
      <c r="H643" t="s">
        <v>32</v>
      </c>
      <c r="I643" s="2">
        <v>24</v>
      </c>
      <c r="J643" s="3">
        <v>4.99</v>
      </c>
      <c r="K643" t="b">
        <v>0</v>
      </c>
      <c r="L643">
        <f>WEEKDAY(D643,11)</f>
        <v>6</v>
      </c>
      <c r="M643" t="str">
        <f t="shared" si="40"/>
        <v>Saturday</v>
      </c>
      <c r="N643" t="str">
        <f t="shared" si="41"/>
        <v>Weekend</v>
      </c>
      <c r="O643" t="str">
        <f t="shared" ref="O643:O706" si="43">IF(I643&gt;35,"Order&gt;35","Order&lt;=35")</f>
        <v>Order&lt;=35</v>
      </c>
      <c r="P643" t="str">
        <f>VLOOKUP(F643,$T$11:$V$13,3,TRUE)</f>
        <v>06:00 PM - 09:00 PM</v>
      </c>
    </row>
    <row r="644" spans="1:16" x14ac:dyDescent="0.25">
      <c r="A644">
        <v>1</v>
      </c>
      <c r="B644">
        <v>1</v>
      </c>
      <c r="C644" t="s">
        <v>655</v>
      </c>
      <c r="D644" s="1">
        <v>43925</v>
      </c>
      <c r="E644" s="1" t="str">
        <f t="shared" si="42"/>
        <v>04-Apr</v>
      </c>
      <c r="F644" s="14">
        <v>0.75555555555555554</v>
      </c>
      <c r="G644" t="s">
        <v>11</v>
      </c>
      <c r="H644">
        <v>164</v>
      </c>
      <c r="I644" s="2">
        <v>250</v>
      </c>
      <c r="J644" s="3">
        <v>4.99</v>
      </c>
      <c r="K644" t="b">
        <v>0</v>
      </c>
      <c r="L644">
        <f>WEEKDAY(D644,11)</f>
        <v>6</v>
      </c>
      <c r="M644" t="str">
        <f t="shared" si="40"/>
        <v>Saturday</v>
      </c>
      <c r="N644" t="str">
        <f t="shared" si="41"/>
        <v>Weekend</v>
      </c>
      <c r="O644" t="str">
        <f t="shared" si="43"/>
        <v>Order&gt;35</v>
      </c>
      <c r="P644" t="str">
        <f>VLOOKUP(F644,$T$11:$V$13,3,TRUE)</f>
        <v>06:00 PM - 09:00 PM</v>
      </c>
    </row>
    <row r="645" spans="1:16" x14ac:dyDescent="0.25">
      <c r="A645">
        <v>1</v>
      </c>
      <c r="B645">
        <v>1</v>
      </c>
      <c r="C645" t="s">
        <v>656</v>
      </c>
      <c r="D645" s="1">
        <v>43925</v>
      </c>
      <c r="E645" s="1" t="str">
        <f t="shared" si="42"/>
        <v>04-Apr</v>
      </c>
      <c r="F645" s="14">
        <v>0.75624999999999998</v>
      </c>
      <c r="G645" t="s">
        <v>31</v>
      </c>
      <c r="H645" t="s">
        <v>32</v>
      </c>
      <c r="I645" s="2">
        <v>26</v>
      </c>
      <c r="J645" s="3">
        <v>4.99</v>
      </c>
      <c r="K645" t="b">
        <v>0</v>
      </c>
      <c r="L645">
        <f>WEEKDAY(D645,11)</f>
        <v>6</v>
      </c>
      <c r="M645" t="str">
        <f t="shared" si="40"/>
        <v>Saturday</v>
      </c>
      <c r="N645" t="str">
        <f t="shared" si="41"/>
        <v>Weekend</v>
      </c>
      <c r="O645" t="str">
        <f t="shared" si="43"/>
        <v>Order&lt;=35</v>
      </c>
      <c r="P645" t="str">
        <f>VLOOKUP(F645,$T$11:$V$13,3,TRUE)</f>
        <v>06:00 PM - 09:00 PM</v>
      </c>
    </row>
    <row r="646" spans="1:16" x14ac:dyDescent="0.25">
      <c r="A646">
        <v>1</v>
      </c>
      <c r="B646">
        <v>1</v>
      </c>
      <c r="C646" t="s">
        <v>657</v>
      </c>
      <c r="D646" s="1">
        <v>43925</v>
      </c>
      <c r="E646" s="1" t="str">
        <f t="shared" si="42"/>
        <v>04-Apr</v>
      </c>
      <c r="F646" s="14">
        <v>0.75694444444444453</v>
      </c>
      <c r="G646" t="s">
        <v>11</v>
      </c>
      <c r="H646">
        <v>146</v>
      </c>
      <c r="I646" s="2">
        <v>36</v>
      </c>
      <c r="J646" s="3">
        <v>4.99</v>
      </c>
      <c r="K646" t="b">
        <v>0</v>
      </c>
      <c r="L646">
        <f>WEEKDAY(D646,11)</f>
        <v>6</v>
      </c>
      <c r="M646" t="str">
        <f t="shared" si="40"/>
        <v>Saturday</v>
      </c>
      <c r="N646" t="str">
        <f t="shared" si="41"/>
        <v>Weekend</v>
      </c>
      <c r="O646" t="str">
        <f t="shared" si="43"/>
        <v>Order&gt;35</v>
      </c>
      <c r="P646" t="str">
        <f>VLOOKUP(F646,$T$11:$V$13,3,TRUE)</f>
        <v>06:00 PM - 09:00 PM</v>
      </c>
    </row>
    <row r="647" spans="1:16" x14ac:dyDescent="0.25">
      <c r="A647">
        <v>1</v>
      </c>
      <c r="B647">
        <v>1</v>
      </c>
      <c r="C647" t="s">
        <v>658</v>
      </c>
      <c r="D647" s="1">
        <v>43925</v>
      </c>
      <c r="E647" s="1" t="str">
        <f t="shared" si="42"/>
        <v>04-Apr</v>
      </c>
      <c r="F647" s="14">
        <v>0.75694444444444453</v>
      </c>
      <c r="G647" t="s">
        <v>11</v>
      </c>
      <c r="H647">
        <v>156</v>
      </c>
      <c r="I647" s="2">
        <v>38</v>
      </c>
      <c r="J647" s="3">
        <v>4.99</v>
      </c>
      <c r="K647" t="b">
        <v>0</v>
      </c>
      <c r="L647">
        <f>WEEKDAY(D647,11)</f>
        <v>6</v>
      </c>
      <c r="M647" t="str">
        <f t="shared" si="40"/>
        <v>Saturday</v>
      </c>
      <c r="N647" t="str">
        <f t="shared" si="41"/>
        <v>Weekend</v>
      </c>
      <c r="O647" t="str">
        <f t="shared" si="43"/>
        <v>Order&gt;35</v>
      </c>
      <c r="P647" t="str">
        <f>VLOOKUP(F647,$T$11:$V$13,3,TRUE)</f>
        <v>06:00 PM - 09:00 PM</v>
      </c>
    </row>
    <row r="648" spans="1:16" x14ac:dyDescent="0.25">
      <c r="A648">
        <v>1</v>
      </c>
      <c r="B648">
        <v>1</v>
      </c>
      <c r="C648" t="s">
        <v>659</v>
      </c>
      <c r="D648" s="1">
        <v>43925</v>
      </c>
      <c r="E648" s="1" t="str">
        <f t="shared" si="42"/>
        <v>04-Apr</v>
      </c>
      <c r="F648" s="14">
        <v>0.75694444444444453</v>
      </c>
      <c r="G648" t="s">
        <v>11</v>
      </c>
      <c r="H648">
        <v>157</v>
      </c>
      <c r="I648" s="2">
        <v>150</v>
      </c>
      <c r="J648" s="3">
        <v>4.99</v>
      </c>
      <c r="K648" t="b">
        <v>0</v>
      </c>
      <c r="L648">
        <f>WEEKDAY(D648,11)</f>
        <v>6</v>
      </c>
      <c r="M648" t="str">
        <f t="shared" si="40"/>
        <v>Saturday</v>
      </c>
      <c r="N648" t="str">
        <f t="shared" si="41"/>
        <v>Weekend</v>
      </c>
      <c r="O648" t="str">
        <f t="shared" si="43"/>
        <v>Order&gt;35</v>
      </c>
      <c r="P648" t="str">
        <f>VLOOKUP(F648,$T$11:$V$13,3,TRUE)</f>
        <v>06:00 PM - 09:00 PM</v>
      </c>
    </row>
    <row r="649" spans="1:16" x14ac:dyDescent="0.25">
      <c r="A649">
        <v>1</v>
      </c>
      <c r="B649">
        <v>1</v>
      </c>
      <c r="C649" t="s">
        <v>660</v>
      </c>
      <c r="D649" s="1">
        <v>43925</v>
      </c>
      <c r="E649" s="1" t="str">
        <f t="shared" si="42"/>
        <v>04-Apr</v>
      </c>
      <c r="F649" s="14">
        <v>0.75763888888888886</v>
      </c>
      <c r="G649" t="s">
        <v>11</v>
      </c>
      <c r="H649">
        <v>155</v>
      </c>
      <c r="I649" s="2">
        <v>51</v>
      </c>
      <c r="J649" s="3">
        <v>4.99</v>
      </c>
      <c r="K649" t="b">
        <v>0</v>
      </c>
      <c r="L649">
        <f>WEEKDAY(D649,11)</f>
        <v>6</v>
      </c>
      <c r="M649" t="str">
        <f t="shared" si="40"/>
        <v>Saturday</v>
      </c>
      <c r="N649" t="str">
        <f t="shared" si="41"/>
        <v>Weekend</v>
      </c>
      <c r="O649" t="str">
        <f t="shared" si="43"/>
        <v>Order&gt;35</v>
      </c>
      <c r="P649" t="str">
        <f>VLOOKUP(F649,$T$11:$V$13,3,TRUE)</f>
        <v>06:00 PM - 09:00 PM</v>
      </c>
    </row>
    <row r="650" spans="1:16" x14ac:dyDescent="0.25">
      <c r="A650">
        <v>1</v>
      </c>
      <c r="B650">
        <v>1</v>
      </c>
      <c r="C650" t="s">
        <v>661</v>
      </c>
      <c r="D650" s="1">
        <v>43925</v>
      </c>
      <c r="E650" s="1" t="str">
        <f t="shared" si="42"/>
        <v>04-Apr</v>
      </c>
      <c r="F650" s="14">
        <v>0.7583333333333333</v>
      </c>
      <c r="G650" t="s">
        <v>11</v>
      </c>
      <c r="H650">
        <v>129</v>
      </c>
      <c r="I650" s="2">
        <v>37</v>
      </c>
      <c r="J650" s="3">
        <v>4.99</v>
      </c>
      <c r="K650" t="b">
        <v>0</v>
      </c>
      <c r="L650">
        <f>WEEKDAY(D650,11)</f>
        <v>6</v>
      </c>
      <c r="M650" t="str">
        <f t="shared" si="40"/>
        <v>Saturday</v>
      </c>
      <c r="N650" t="str">
        <f t="shared" si="41"/>
        <v>Weekend</v>
      </c>
      <c r="O650" t="str">
        <f t="shared" si="43"/>
        <v>Order&gt;35</v>
      </c>
      <c r="P650" t="str">
        <f>VLOOKUP(F650,$T$11:$V$13,3,TRUE)</f>
        <v>06:00 PM - 09:00 PM</v>
      </c>
    </row>
    <row r="651" spans="1:16" x14ac:dyDescent="0.25">
      <c r="A651">
        <v>1</v>
      </c>
      <c r="B651">
        <v>1</v>
      </c>
      <c r="C651" t="s">
        <v>662</v>
      </c>
      <c r="D651" s="1">
        <v>43925</v>
      </c>
      <c r="E651" s="1" t="str">
        <f t="shared" si="42"/>
        <v>04-Apr</v>
      </c>
      <c r="F651" s="14">
        <v>0.7583333333333333</v>
      </c>
      <c r="G651" t="s">
        <v>11</v>
      </c>
      <c r="H651">
        <v>166</v>
      </c>
      <c r="I651" s="2">
        <v>165</v>
      </c>
      <c r="J651" s="3">
        <v>4.99</v>
      </c>
      <c r="K651" t="b">
        <v>1</v>
      </c>
      <c r="L651">
        <f>WEEKDAY(D651,11)</f>
        <v>6</v>
      </c>
      <c r="M651" t="str">
        <f t="shared" si="40"/>
        <v>Saturday</v>
      </c>
      <c r="N651" t="str">
        <f t="shared" si="41"/>
        <v>Weekend</v>
      </c>
      <c r="O651" t="str">
        <f t="shared" si="43"/>
        <v>Order&gt;35</v>
      </c>
      <c r="P651" t="str">
        <f>VLOOKUP(F651,$T$11:$V$13,3,TRUE)</f>
        <v>06:00 PM - 09:00 PM</v>
      </c>
    </row>
    <row r="652" spans="1:16" x14ac:dyDescent="0.25">
      <c r="A652">
        <v>1</v>
      </c>
      <c r="B652">
        <v>1</v>
      </c>
      <c r="C652" t="s">
        <v>663</v>
      </c>
      <c r="D652" s="1">
        <v>43925</v>
      </c>
      <c r="E652" s="1" t="str">
        <f t="shared" si="42"/>
        <v>04-Apr</v>
      </c>
      <c r="F652" s="14">
        <v>0.7597222222222223</v>
      </c>
      <c r="G652" t="s">
        <v>11</v>
      </c>
      <c r="H652">
        <v>166</v>
      </c>
      <c r="I652" s="2">
        <v>35</v>
      </c>
      <c r="J652" s="3">
        <v>4.99</v>
      </c>
      <c r="K652" t="b">
        <v>0</v>
      </c>
      <c r="L652">
        <f>WEEKDAY(D652,11)</f>
        <v>6</v>
      </c>
      <c r="M652" t="str">
        <f t="shared" si="40"/>
        <v>Saturday</v>
      </c>
      <c r="N652" t="str">
        <f t="shared" si="41"/>
        <v>Weekend</v>
      </c>
      <c r="O652" t="str">
        <f t="shared" si="43"/>
        <v>Order&lt;=35</v>
      </c>
      <c r="P652" t="str">
        <f>VLOOKUP(F652,$T$11:$V$13,3,TRUE)</f>
        <v>06:00 PM - 09:00 PM</v>
      </c>
    </row>
    <row r="653" spans="1:16" x14ac:dyDescent="0.25">
      <c r="A653">
        <v>1</v>
      </c>
      <c r="B653">
        <v>1</v>
      </c>
      <c r="C653" t="s">
        <v>664</v>
      </c>
      <c r="D653" s="1">
        <v>43925</v>
      </c>
      <c r="E653" s="1" t="str">
        <f t="shared" si="42"/>
        <v>04-Apr</v>
      </c>
      <c r="F653" s="14">
        <v>0.7597222222222223</v>
      </c>
      <c r="G653" t="s">
        <v>11</v>
      </c>
      <c r="H653">
        <v>158</v>
      </c>
      <c r="I653" s="2">
        <v>87</v>
      </c>
      <c r="J653" s="3">
        <v>4.99</v>
      </c>
      <c r="K653" t="b">
        <v>0</v>
      </c>
      <c r="L653">
        <f>WEEKDAY(D653,11)</f>
        <v>6</v>
      </c>
      <c r="M653" t="str">
        <f t="shared" si="40"/>
        <v>Saturday</v>
      </c>
      <c r="N653" t="str">
        <f t="shared" si="41"/>
        <v>Weekend</v>
      </c>
      <c r="O653" t="str">
        <f t="shared" si="43"/>
        <v>Order&gt;35</v>
      </c>
      <c r="P653" t="str">
        <f>VLOOKUP(F653,$T$11:$V$13,3,TRUE)</f>
        <v>06:00 PM - 09:00 PM</v>
      </c>
    </row>
    <row r="654" spans="1:16" x14ac:dyDescent="0.25">
      <c r="A654">
        <v>1</v>
      </c>
      <c r="B654">
        <v>1</v>
      </c>
      <c r="C654" t="s">
        <v>665</v>
      </c>
      <c r="D654" s="1">
        <v>43925</v>
      </c>
      <c r="E654" s="1" t="str">
        <f t="shared" si="42"/>
        <v>04-Apr</v>
      </c>
      <c r="F654" s="14">
        <v>0.76180555555555562</v>
      </c>
      <c r="G654" t="s">
        <v>11</v>
      </c>
      <c r="H654">
        <v>118</v>
      </c>
      <c r="I654" s="2">
        <v>55</v>
      </c>
      <c r="J654" s="3">
        <v>4.99</v>
      </c>
      <c r="K654" t="b">
        <v>0</v>
      </c>
      <c r="L654">
        <f>WEEKDAY(D654,11)</f>
        <v>6</v>
      </c>
      <c r="M654" t="str">
        <f t="shared" si="40"/>
        <v>Saturday</v>
      </c>
      <c r="N654" t="str">
        <f t="shared" si="41"/>
        <v>Weekend</v>
      </c>
      <c r="O654" t="str">
        <f t="shared" si="43"/>
        <v>Order&gt;35</v>
      </c>
      <c r="P654" t="str">
        <f>VLOOKUP(F654,$T$11:$V$13,3,TRUE)</f>
        <v>06:00 PM - 09:00 PM</v>
      </c>
    </row>
    <row r="655" spans="1:16" x14ac:dyDescent="0.25">
      <c r="A655">
        <v>1</v>
      </c>
      <c r="B655">
        <v>1</v>
      </c>
      <c r="C655" t="s">
        <v>666</v>
      </c>
      <c r="D655" s="1">
        <v>43925</v>
      </c>
      <c r="E655" s="1" t="str">
        <f t="shared" si="42"/>
        <v>04-Apr</v>
      </c>
      <c r="F655" s="14">
        <v>0.76250000000000007</v>
      </c>
      <c r="G655" t="s">
        <v>11</v>
      </c>
      <c r="H655">
        <v>172</v>
      </c>
      <c r="I655" s="2">
        <v>53</v>
      </c>
      <c r="J655" s="3">
        <v>4.99</v>
      </c>
      <c r="K655" t="b">
        <v>0</v>
      </c>
      <c r="L655">
        <f>WEEKDAY(D655,11)</f>
        <v>6</v>
      </c>
      <c r="M655" t="str">
        <f t="shared" si="40"/>
        <v>Saturday</v>
      </c>
      <c r="N655" t="str">
        <f t="shared" si="41"/>
        <v>Weekend</v>
      </c>
      <c r="O655" t="str">
        <f t="shared" si="43"/>
        <v>Order&gt;35</v>
      </c>
      <c r="P655" t="str">
        <f>VLOOKUP(F655,$T$11:$V$13,3,TRUE)</f>
        <v>06:00 PM - 09:00 PM</v>
      </c>
    </row>
    <row r="656" spans="1:16" x14ac:dyDescent="0.25">
      <c r="A656">
        <v>1</v>
      </c>
      <c r="B656">
        <v>1</v>
      </c>
      <c r="C656" t="s">
        <v>667</v>
      </c>
      <c r="D656" s="1">
        <v>43925</v>
      </c>
      <c r="E656" s="1" t="str">
        <f t="shared" si="42"/>
        <v>04-Apr</v>
      </c>
      <c r="F656" s="14">
        <v>0.7631944444444444</v>
      </c>
      <c r="G656" t="s">
        <v>11</v>
      </c>
      <c r="H656">
        <v>151</v>
      </c>
      <c r="I656" s="2">
        <v>44</v>
      </c>
      <c r="J656" s="3">
        <v>4.99</v>
      </c>
      <c r="K656" t="b">
        <v>0</v>
      </c>
      <c r="L656">
        <f>WEEKDAY(D656,11)</f>
        <v>6</v>
      </c>
      <c r="M656" t="str">
        <f t="shared" si="40"/>
        <v>Saturday</v>
      </c>
      <c r="N656" t="str">
        <f t="shared" si="41"/>
        <v>Weekend</v>
      </c>
      <c r="O656" t="str">
        <f t="shared" si="43"/>
        <v>Order&gt;35</v>
      </c>
      <c r="P656" t="str">
        <f>VLOOKUP(F656,$T$11:$V$13,3,TRUE)</f>
        <v>06:00 PM - 09:00 PM</v>
      </c>
    </row>
    <row r="657" spans="1:16" x14ac:dyDescent="0.25">
      <c r="A657">
        <v>1</v>
      </c>
      <c r="B657">
        <v>1</v>
      </c>
      <c r="C657" t="s">
        <v>668</v>
      </c>
      <c r="D657" s="1">
        <v>43925</v>
      </c>
      <c r="E657" s="1" t="str">
        <f t="shared" si="42"/>
        <v>04-Apr</v>
      </c>
      <c r="F657" s="14">
        <v>0.7631944444444444</v>
      </c>
      <c r="G657" t="s">
        <v>11</v>
      </c>
      <c r="H657">
        <v>151</v>
      </c>
      <c r="I657" s="2">
        <v>52</v>
      </c>
      <c r="J657" s="3">
        <v>4.99</v>
      </c>
      <c r="K657" t="b">
        <v>0</v>
      </c>
      <c r="L657">
        <f>WEEKDAY(D657,11)</f>
        <v>6</v>
      </c>
      <c r="M657" t="str">
        <f t="shared" si="40"/>
        <v>Saturday</v>
      </c>
      <c r="N657" t="str">
        <f t="shared" si="41"/>
        <v>Weekend</v>
      </c>
      <c r="O657" t="str">
        <f t="shared" si="43"/>
        <v>Order&gt;35</v>
      </c>
      <c r="P657" t="str">
        <f>VLOOKUP(F657,$T$11:$V$13,3,TRUE)</f>
        <v>06:00 PM - 09:00 PM</v>
      </c>
    </row>
    <row r="658" spans="1:16" x14ac:dyDescent="0.25">
      <c r="A658">
        <v>1</v>
      </c>
      <c r="B658">
        <v>1</v>
      </c>
      <c r="C658" t="s">
        <v>669</v>
      </c>
      <c r="D658" s="1">
        <v>43925</v>
      </c>
      <c r="E658" s="1" t="str">
        <f t="shared" si="42"/>
        <v>04-Apr</v>
      </c>
      <c r="F658" s="14">
        <v>0.76388888888888884</v>
      </c>
      <c r="G658" t="s">
        <v>11</v>
      </c>
      <c r="H658">
        <v>166</v>
      </c>
      <c r="I658" s="2">
        <v>43</v>
      </c>
      <c r="J658" s="3">
        <v>4.99</v>
      </c>
      <c r="K658" t="b">
        <v>0</v>
      </c>
      <c r="L658">
        <f>WEEKDAY(D658,11)</f>
        <v>6</v>
      </c>
      <c r="M658" t="str">
        <f t="shared" si="40"/>
        <v>Saturday</v>
      </c>
      <c r="N658" t="str">
        <f t="shared" si="41"/>
        <v>Weekend</v>
      </c>
      <c r="O658" t="str">
        <f t="shared" si="43"/>
        <v>Order&gt;35</v>
      </c>
      <c r="P658" t="str">
        <f>VLOOKUP(F658,$T$11:$V$13,3,TRUE)</f>
        <v>06:00 PM - 09:00 PM</v>
      </c>
    </row>
    <row r="659" spans="1:16" x14ac:dyDescent="0.25">
      <c r="A659">
        <v>1</v>
      </c>
      <c r="B659">
        <v>1</v>
      </c>
      <c r="C659" t="s">
        <v>670</v>
      </c>
      <c r="D659" s="1">
        <v>43925</v>
      </c>
      <c r="E659" s="1" t="str">
        <f t="shared" si="42"/>
        <v>04-Apr</v>
      </c>
      <c r="F659" s="14">
        <v>0.76666666666666661</v>
      </c>
      <c r="G659" t="s">
        <v>11</v>
      </c>
      <c r="H659">
        <v>186</v>
      </c>
      <c r="I659" s="2">
        <v>73</v>
      </c>
      <c r="J659" s="3">
        <v>4.99</v>
      </c>
      <c r="K659" t="b">
        <v>0</v>
      </c>
      <c r="L659">
        <f>WEEKDAY(D659,11)</f>
        <v>6</v>
      </c>
      <c r="M659" t="str">
        <f t="shared" si="40"/>
        <v>Saturday</v>
      </c>
      <c r="N659" t="str">
        <f t="shared" si="41"/>
        <v>Weekend</v>
      </c>
      <c r="O659" t="str">
        <f t="shared" si="43"/>
        <v>Order&gt;35</v>
      </c>
      <c r="P659" t="str">
        <f>VLOOKUP(F659,$T$11:$V$13,3,TRUE)</f>
        <v>06:00 PM - 09:00 PM</v>
      </c>
    </row>
    <row r="660" spans="1:16" x14ac:dyDescent="0.25">
      <c r="A660">
        <v>1</v>
      </c>
      <c r="B660">
        <v>1</v>
      </c>
      <c r="C660" t="s">
        <v>671</v>
      </c>
      <c r="D660" s="1">
        <v>43925</v>
      </c>
      <c r="E660" s="1" t="str">
        <f t="shared" si="42"/>
        <v>04-Apr</v>
      </c>
      <c r="F660" s="14">
        <v>0.76736111111111116</v>
      </c>
      <c r="G660" t="s">
        <v>31</v>
      </c>
      <c r="H660" t="s">
        <v>32</v>
      </c>
      <c r="I660" s="2">
        <v>29</v>
      </c>
      <c r="J660" s="3">
        <v>4.99</v>
      </c>
      <c r="K660" t="b">
        <v>0</v>
      </c>
      <c r="L660">
        <f>WEEKDAY(D660,11)</f>
        <v>6</v>
      </c>
      <c r="M660" t="str">
        <f t="shared" si="40"/>
        <v>Saturday</v>
      </c>
      <c r="N660" t="str">
        <f t="shared" si="41"/>
        <v>Weekend</v>
      </c>
      <c r="O660" t="str">
        <f t="shared" si="43"/>
        <v>Order&lt;=35</v>
      </c>
      <c r="P660" t="str">
        <f>VLOOKUP(F660,$T$11:$V$13,3,TRUE)</f>
        <v>06:00 PM - 09:00 PM</v>
      </c>
    </row>
    <row r="661" spans="1:16" x14ac:dyDescent="0.25">
      <c r="A661">
        <v>1</v>
      </c>
      <c r="B661">
        <v>1</v>
      </c>
      <c r="C661" t="s">
        <v>672</v>
      </c>
      <c r="D661" s="1">
        <v>43925</v>
      </c>
      <c r="E661" s="1" t="str">
        <f t="shared" si="42"/>
        <v>04-Apr</v>
      </c>
      <c r="F661" s="14">
        <v>0.76736111111111116</v>
      </c>
      <c r="G661" t="s">
        <v>11</v>
      </c>
      <c r="H661">
        <v>142</v>
      </c>
      <c r="I661" s="2">
        <v>39</v>
      </c>
      <c r="J661" s="3">
        <v>4.99</v>
      </c>
      <c r="K661" t="b">
        <v>0</v>
      </c>
      <c r="L661">
        <f>WEEKDAY(D661,11)</f>
        <v>6</v>
      </c>
      <c r="M661" t="str">
        <f t="shared" si="40"/>
        <v>Saturday</v>
      </c>
      <c r="N661" t="str">
        <f t="shared" si="41"/>
        <v>Weekend</v>
      </c>
      <c r="O661" t="str">
        <f t="shared" si="43"/>
        <v>Order&gt;35</v>
      </c>
      <c r="P661" t="str">
        <f>VLOOKUP(F661,$T$11:$V$13,3,TRUE)</f>
        <v>06:00 PM - 09:00 PM</v>
      </c>
    </row>
    <row r="662" spans="1:16" x14ac:dyDescent="0.25">
      <c r="A662">
        <v>1</v>
      </c>
      <c r="B662">
        <v>1</v>
      </c>
      <c r="C662" t="s">
        <v>673</v>
      </c>
      <c r="D662" s="1">
        <v>43925</v>
      </c>
      <c r="E662" s="1" t="str">
        <f t="shared" si="42"/>
        <v>04-Apr</v>
      </c>
      <c r="F662" s="14">
        <v>0.7680555555555556</v>
      </c>
      <c r="G662" t="s">
        <v>11</v>
      </c>
      <c r="H662">
        <v>201</v>
      </c>
      <c r="I662" s="2">
        <v>197</v>
      </c>
      <c r="J662" s="3">
        <v>4.99</v>
      </c>
      <c r="K662" t="b">
        <v>1</v>
      </c>
      <c r="L662">
        <f>WEEKDAY(D662,11)</f>
        <v>6</v>
      </c>
      <c r="M662" t="str">
        <f t="shared" si="40"/>
        <v>Saturday</v>
      </c>
      <c r="N662" t="str">
        <f t="shared" si="41"/>
        <v>Weekend</v>
      </c>
      <c r="O662" t="str">
        <f t="shared" si="43"/>
        <v>Order&gt;35</v>
      </c>
      <c r="P662" t="str">
        <f>VLOOKUP(F662,$T$11:$V$13,3,TRUE)</f>
        <v>06:00 PM - 09:00 PM</v>
      </c>
    </row>
    <row r="663" spans="1:16" x14ac:dyDescent="0.25">
      <c r="A663">
        <v>1</v>
      </c>
      <c r="B663">
        <v>1</v>
      </c>
      <c r="C663" t="s">
        <v>674</v>
      </c>
      <c r="D663" s="1">
        <v>43925</v>
      </c>
      <c r="E663" s="1" t="str">
        <f t="shared" si="42"/>
        <v>04-Apr</v>
      </c>
      <c r="F663" s="14">
        <v>0.76944444444444438</v>
      </c>
      <c r="G663" t="s">
        <v>11</v>
      </c>
      <c r="H663">
        <v>170</v>
      </c>
      <c r="I663" s="2">
        <v>77</v>
      </c>
      <c r="J663" s="3">
        <v>4.99</v>
      </c>
      <c r="K663" t="b">
        <v>0</v>
      </c>
      <c r="L663">
        <f>WEEKDAY(D663,11)</f>
        <v>6</v>
      </c>
      <c r="M663" t="str">
        <f t="shared" si="40"/>
        <v>Saturday</v>
      </c>
      <c r="N663" t="str">
        <f t="shared" si="41"/>
        <v>Weekend</v>
      </c>
      <c r="O663" t="str">
        <f t="shared" si="43"/>
        <v>Order&gt;35</v>
      </c>
      <c r="P663" t="str">
        <f>VLOOKUP(F663,$T$11:$V$13,3,TRUE)</f>
        <v>06:00 PM - 09:00 PM</v>
      </c>
    </row>
    <row r="664" spans="1:16" x14ac:dyDescent="0.25">
      <c r="A664">
        <v>1</v>
      </c>
      <c r="B664">
        <v>1</v>
      </c>
      <c r="C664" t="s">
        <v>675</v>
      </c>
      <c r="D664" s="1">
        <v>43925</v>
      </c>
      <c r="E664" s="1" t="str">
        <f t="shared" si="42"/>
        <v>04-Apr</v>
      </c>
      <c r="F664" s="14">
        <v>0.77013888888888893</v>
      </c>
      <c r="G664" t="s">
        <v>31</v>
      </c>
      <c r="H664" t="s">
        <v>32</v>
      </c>
      <c r="I664" s="2">
        <v>32</v>
      </c>
      <c r="J664" s="3">
        <v>4.99</v>
      </c>
      <c r="K664" t="b">
        <v>0</v>
      </c>
      <c r="L664">
        <f>WEEKDAY(D664,11)</f>
        <v>6</v>
      </c>
      <c r="M664" t="str">
        <f t="shared" si="40"/>
        <v>Saturday</v>
      </c>
      <c r="N664" t="str">
        <f t="shared" si="41"/>
        <v>Weekend</v>
      </c>
      <c r="O664" t="str">
        <f t="shared" si="43"/>
        <v>Order&lt;=35</v>
      </c>
      <c r="P664" t="str">
        <f>VLOOKUP(F664,$T$11:$V$13,3,TRUE)</f>
        <v>06:00 PM - 09:00 PM</v>
      </c>
    </row>
    <row r="665" spans="1:16" x14ac:dyDescent="0.25">
      <c r="A665">
        <v>1</v>
      </c>
      <c r="B665">
        <v>1</v>
      </c>
      <c r="C665" t="s">
        <v>676</v>
      </c>
      <c r="D665" s="1">
        <v>43925</v>
      </c>
      <c r="E665" s="1" t="str">
        <f t="shared" si="42"/>
        <v>04-Apr</v>
      </c>
      <c r="F665" s="14">
        <v>0.77013888888888893</v>
      </c>
      <c r="G665" t="s">
        <v>11</v>
      </c>
      <c r="H665">
        <v>193</v>
      </c>
      <c r="I665" s="2">
        <v>48</v>
      </c>
      <c r="J665" s="3">
        <v>4.99</v>
      </c>
      <c r="K665" t="b">
        <v>0</v>
      </c>
      <c r="L665">
        <f>WEEKDAY(D665,11)</f>
        <v>6</v>
      </c>
      <c r="M665" t="str">
        <f t="shared" si="40"/>
        <v>Saturday</v>
      </c>
      <c r="N665" t="str">
        <f t="shared" si="41"/>
        <v>Weekend</v>
      </c>
      <c r="O665" t="str">
        <f t="shared" si="43"/>
        <v>Order&gt;35</v>
      </c>
      <c r="P665" t="str">
        <f>VLOOKUP(F665,$T$11:$V$13,3,TRUE)</f>
        <v>06:00 PM - 09:00 PM</v>
      </c>
    </row>
    <row r="666" spans="1:16" x14ac:dyDescent="0.25">
      <c r="A666">
        <v>1</v>
      </c>
      <c r="B666">
        <v>1</v>
      </c>
      <c r="C666" t="s">
        <v>677</v>
      </c>
      <c r="D666" s="1">
        <v>43925</v>
      </c>
      <c r="E666" s="1" t="str">
        <f t="shared" si="42"/>
        <v>04-Apr</v>
      </c>
      <c r="F666" s="14">
        <v>0.77013888888888893</v>
      </c>
      <c r="G666" t="s">
        <v>11</v>
      </c>
      <c r="H666">
        <v>172</v>
      </c>
      <c r="I666" s="2">
        <v>120</v>
      </c>
      <c r="J666" s="3">
        <v>4.99</v>
      </c>
      <c r="K666" t="b">
        <v>0</v>
      </c>
      <c r="L666">
        <f>WEEKDAY(D666,11)</f>
        <v>6</v>
      </c>
      <c r="M666" t="str">
        <f t="shared" si="40"/>
        <v>Saturday</v>
      </c>
      <c r="N666" t="str">
        <f t="shared" si="41"/>
        <v>Weekend</v>
      </c>
      <c r="O666" t="str">
        <f t="shared" si="43"/>
        <v>Order&gt;35</v>
      </c>
      <c r="P666" t="str">
        <f>VLOOKUP(F666,$T$11:$V$13,3,TRUE)</f>
        <v>06:00 PM - 09:00 PM</v>
      </c>
    </row>
    <row r="667" spans="1:16" x14ac:dyDescent="0.25">
      <c r="A667">
        <v>1</v>
      </c>
      <c r="B667">
        <v>1</v>
      </c>
      <c r="C667" t="s">
        <v>678</v>
      </c>
      <c r="D667" s="1">
        <v>43925</v>
      </c>
      <c r="E667" s="1" t="str">
        <f t="shared" si="42"/>
        <v>04-Apr</v>
      </c>
      <c r="F667" s="14">
        <v>0.77083333333333337</v>
      </c>
      <c r="G667" t="s">
        <v>11</v>
      </c>
      <c r="H667">
        <v>234</v>
      </c>
      <c r="I667" s="2">
        <v>65</v>
      </c>
      <c r="J667" s="3">
        <v>4.99</v>
      </c>
      <c r="K667" t="b">
        <v>0</v>
      </c>
      <c r="L667">
        <f>WEEKDAY(D667,11)</f>
        <v>6</v>
      </c>
      <c r="M667" t="str">
        <f t="shared" si="40"/>
        <v>Saturday</v>
      </c>
      <c r="N667" t="str">
        <f t="shared" si="41"/>
        <v>Weekend</v>
      </c>
      <c r="O667" t="str">
        <f t="shared" si="43"/>
        <v>Order&gt;35</v>
      </c>
      <c r="P667" t="str">
        <f>VLOOKUP(F667,$T$11:$V$13,3,TRUE)</f>
        <v>06:00 PM - 09:00 PM</v>
      </c>
    </row>
    <row r="668" spans="1:16" x14ac:dyDescent="0.25">
      <c r="A668">
        <v>1</v>
      </c>
      <c r="B668">
        <v>1</v>
      </c>
      <c r="C668" t="s">
        <v>679</v>
      </c>
      <c r="D668" s="1">
        <v>43925</v>
      </c>
      <c r="E668" s="1" t="str">
        <f t="shared" si="42"/>
        <v>04-Apr</v>
      </c>
      <c r="F668" s="14">
        <v>0.77083333333333337</v>
      </c>
      <c r="G668" t="s">
        <v>11</v>
      </c>
      <c r="H668">
        <v>138</v>
      </c>
      <c r="I668" s="2">
        <v>74</v>
      </c>
      <c r="J668" s="3">
        <v>4.99</v>
      </c>
      <c r="K668" t="b">
        <v>0</v>
      </c>
      <c r="L668">
        <f>WEEKDAY(D668,11)</f>
        <v>6</v>
      </c>
      <c r="M668" t="str">
        <f t="shared" si="40"/>
        <v>Saturday</v>
      </c>
      <c r="N668" t="str">
        <f t="shared" si="41"/>
        <v>Weekend</v>
      </c>
      <c r="O668" t="str">
        <f t="shared" si="43"/>
        <v>Order&gt;35</v>
      </c>
      <c r="P668" t="str">
        <f>VLOOKUP(F668,$T$11:$V$13,3,TRUE)</f>
        <v>06:00 PM - 09:00 PM</v>
      </c>
    </row>
    <row r="669" spans="1:16" x14ac:dyDescent="0.25">
      <c r="A669">
        <v>1</v>
      </c>
      <c r="B669">
        <v>1</v>
      </c>
      <c r="C669" t="s">
        <v>680</v>
      </c>
      <c r="D669" s="1">
        <v>43925</v>
      </c>
      <c r="E669" s="1" t="str">
        <f t="shared" si="42"/>
        <v>04-Apr</v>
      </c>
      <c r="F669" s="14">
        <v>0.7715277777777777</v>
      </c>
      <c r="G669" t="s">
        <v>11</v>
      </c>
      <c r="H669">
        <v>119</v>
      </c>
      <c r="I669" s="2">
        <v>75</v>
      </c>
      <c r="J669" s="3">
        <v>4.99</v>
      </c>
      <c r="K669" t="b">
        <v>0</v>
      </c>
      <c r="L669">
        <f>WEEKDAY(D669,11)</f>
        <v>6</v>
      </c>
      <c r="M669" t="str">
        <f t="shared" si="40"/>
        <v>Saturday</v>
      </c>
      <c r="N669" t="str">
        <f t="shared" si="41"/>
        <v>Weekend</v>
      </c>
      <c r="O669" t="str">
        <f t="shared" si="43"/>
        <v>Order&gt;35</v>
      </c>
      <c r="P669" t="str">
        <f>VLOOKUP(F669,$T$11:$V$13,3,TRUE)</f>
        <v>06:00 PM - 09:00 PM</v>
      </c>
    </row>
    <row r="670" spans="1:16" x14ac:dyDescent="0.25">
      <c r="A670">
        <v>1</v>
      </c>
      <c r="B670">
        <v>1</v>
      </c>
      <c r="C670" t="s">
        <v>681</v>
      </c>
      <c r="D670" s="1">
        <v>43925</v>
      </c>
      <c r="E670" s="1" t="str">
        <f t="shared" si="42"/>
        <v>04-Apr</v>
      </c>
      <c r="F670" s="14">
        <v>0.7715277777777777</v>
      </c>
      <c r="G670" t="s">
        <v>11</v>
      </c>
      <c r="H670">
        <v>153</v>
      </c>
      <c r="I670" s="2">
        <v>127</v>
      </c>
      <c r="J670" s="3">
        <v>4.99</v>
      </c>
      <c r="K670" t="b">
        <v>0</v>
      </c>
      <c r="L670">
        <f>WEEKDAY(D670,11)</f>
        <v>6</v>
      </c>
      <c r="M670" t="str">
        <f t="shared" si="40"/>
        <v>Saturday</v>
      </c>
      <c r="N670" t="str">
        <f t="shared" si="41"/>
        <v>Weekend</v>
      </c>
      <c r="O670" t="str">
        <f t="shared" si="43"/>
        <v>Order&gt;35</v>
      </c>
      <c r="P670" t="str">
        <f>VLOOKUP(F670,$T$11:$V$13,3,TRUE)</f>
        <v>06:00 PM - 09:00 PM</v>
      </c>
    </row>
    <row r="671" spans="1:16" x14ac:dyDescent="0.25">
      <c r="A671">
        <v>1</v>
      </c>
      <c r="B671">
        <v>1</v>
      </c>
      <c r="C671" t="s">
        <v>682</v>
      </c>
      <c r="D671" s="1">
        <v>43925</v>
      </c>
      <c r="E671" s="1" t="str">
        <f t="shared" si="42"/>
        <v>04-Apr</v>
      </c>
      <c r="F671" s="14">
        <v>0.77222222222222225</v>
      </c>
      <c r="G671" t="s">
        <v>11</v>
      </c>
      <c r="H671">
        <v>139</v>
      </c>
      <c r="I671" s="2">
        <v>209</v>
      </c>
      <c r="J671" s="3">
        <v>4.99</v>
      </c>
      <c r="K671" t="b">
        <v>1</v>
      </c>
      <c r="L671">
        <f>WEEKDAY(D671,11)</f>
        <v>6</v>
      </c>
      <c r="M671" t="str">
        <f t="shared" si="40"/>
        <v>Saturday</v>
      </c>
      <c r="N671" t="str">
        <f t="shared" si="41"/>
        <v>Weekend</v>
      </c>
      <c r="O671" t="str">
        <f t="shared" si="43"/>
        <v>Order&gt;35</v>
      </c>
      <c r="P671" t="str">
        <f>VLOOKUP(F671,$T$11:$V$13,3,TRUE)</f>
        <v>06:00 PM - 09:00 PM</v>
      </c>
    </row>
    <row r="672" spans="1:16" x14ac:dyDescent="0.25">
      <c r="A672">
        <v>1</v>
      </c>
      <c r="B672">
        <v>1</v>
      </c>
      <c r="C672" t="s">
        <v>683</v>
      </c>
      <c r="D672" s="1">
        <v>43925</v>
      </c>
      <c r="E672" s="1" t="str">
        <f t="shared" si="42"/>
        <v>04-Apr</v>
      </c>
      <c r="F672" s="14">
        <v>0.7729166666666667</v>
      </c>
      <c r="G672" t="s">
        <v>31</v>
      </c>
      <c r="H672" t="s">
        <v>32</v>
      </c>
      <c r="I672" s="2">
        <v>32</v>
      </c>
      <c r="J672" s="3">
        <v>4.99</v>
      </c>
      <c r="K672" t="b">
        <v>0</v>
      </c>
      <c r="L672">
        <f>WEEKDAY(D672,11)</f>
        <v>6</v>
      </c>
      <c r="M672" t="str">
        <f t="shared" si="40"/>
        <v>Saturday</v>
      </c>
      <c r="N672" t="str">
        <f t="shared" si="41"/>
        <v>Weekend</v>
      </c>
      <c r="O672" t="str">
        <f t="shared" si="43"/>
        <v>Order&lt;=35</v>
      </c>
      <c r="P672" t="str">
        <f>VLOOKUP(F672,$T$11:$V$13,3,TRUE)</f>
        <v>06:00 PM - 09:00 PM</v>
      </c>
    </row>
    <row r="673" spans="1:16" x14ac:dyDescent="0.25">
      <c r="A673">
        <v>1</v>
      </c>
      <c r="B673">
        <v>1</v>
      </c>
      <c r="C673" t="s">
        <v>684</v>
      </c>
      <c r="D673" s="1">
        <v>43925</v>
      </c>
      <c r="E673" s="1" t="str">
        <f t="shared" si="42"/>
        <v>04-Apr</v>
      </c>
      <c r="F673" s="14">
        <v>0.77361111111111114</v>
      </c>
      <c r="G673" t="s">
        <v>11</v>
      </c>
      <c r="H673">
        <v>141</v>
      </c>
      <c r="I673" s="2">
        <v>68</v>
      </c>
      <c r="J673" s="3">
        <v>4.99</v>
      </c>
      <c r="K673" t="b">
        <v>0</v>
      </c>
      <c r="L673">
        <f>WEEKDAY(D673,11)</f>
        <v>6</v>
      </c>
      <c r="M673" t="str">
        <f t="shared" si="40"/>
        <v>Saturday</v>
      </c>
      <c r="N673" t="str">
        <f t="shared" si="41"/>
        <v>Weekend</v>
      </c>
      <c r="O673" t="str">
        <f t="shared" si="43"/>
        <v>Order&gt;35</v>
      </c>
      <c r="P673" t="str">
        <f>VLOOKUP(F673,$T$11:$V$13,3,TRUE)</f>
        <v>06:00 PM - 09:00 PM</v>
      </c>
    </row>
    <row r="674" spans="1:16" x14ac:dyDescent="0.25">
      <c r="A674">
        <v>1</v>
      </c>
      <c r="B674">
        <v>1</v>
      </c>
      <c r="C674" t="s">
        <v>685</v>
      </c>
      <c r="D674" s="1">
        <v>43925</v>
      </c>
      <c r="E674" s="1" t="str">
        <f t="shared" si="42"/>
        <v>04-Apr</v>
      </c>
      <c r="F674" s="14">
        <v>0.77430555555555547</v>
      </c>
      <c r="G674" t="s">
        <v>11</v>
      </c>
      <c r="H674">
        <v>131</v>
      </c>
      <c r="I674" s="2">
        <v>96</v>
      </c>
      <c r="J674" s="3">
        <v>4.99</v>
      </c>
      <c r="K674" t="b">
        <v>1</v>
      </c>
      <c r="L674">
        <f>WEEKDAY(D674,11)</f>
        <v>6</v>
      </c>
      <c r="M674" t="str">
        <f t="shared" si="40"/>
        <v>Saturday</v>
      </c>
      <c r="N674" t="str">
        <f t="shared" si="41"/>
        <v>Weekend</v>
      </c>
      <c r="O674" t="str">
        <f t="shared" si="43"/>
        <v>Order&gt;35</v>
      </c>
      <c r="P674" t="str">
        <f>VLOOKUP(F674,$T$11:$V$13,3,TRUE)</f>
        <v>06:00 PM - 09:00 PM</v>
      </c>
    </row>
    <row r="675" spans="1:16" x14ac:dyDescent="0.25">
      <c r="A675">
        <v>1</v>
      </c>
      <c r="B675">
        <v>1</v>
      </c>
      <c r="C675" t="s">
        <v>686</v>
      </c>
      <c r="D675" s="1">
        <v>43925</v>
      </c>
      <c r="E675" s="1" t="str">
        <f t="shared" si="42"/>
        <v>04-Apr</v>
      </c>
      <c r="F675" s="14">
        <v>0.77500000000000002</v>
      </c>
      <c r="G675" t="s">
        <v>31</v>
      </c>
      <c r="H675" t="s">
        <v>32</v>
      </c>
      <c r="I675" s="2">
        <v>29</v>
      </c>
      <c r="J675" s="3">
        <v>4.99</v>
      </c>
      <c r="K675" t="b">
        <v>0</v>
      </c>
      <c r="L675">
        <f>WEEKDAY(D675,11)</f>
        <v>6</v>
      </c>
      <c r="M675" t="str">
        <f t="shared" si="40"/>
        <v>Saturday</v>
      </c>
      <c r="N675" t="str">
        <f t="shared" si="41"/>
        <v>Weekend</v>
      </c>
      <c r="O675" t="str">
        <f t="shared" si="43"/>
        <v>Order&lt;=35</v>
      </c>
      <c r="P675" t="str">
        <f>VLOOKUP(F675,$T$11:$V$13,3,TRUE)</f>
        <v>06:00 PM - 09:00 PM</v>
      </c>
    </row>
    <row r="676" spans="1:16" x14ac:dyDescent="0.25">
      <c r="A676">
        <v>1</v>
      </c>
      <c r="B676">
        <v>1</v>
      </c>
      <c r="C676" t="s">
        <v>687</v>
      </c>
      <c r="D676" s="1">
        <v>43925</v>
      </c>
      <c r="E676" s="1" t="str">
        <f t="shared" si="42"/>
        <v>04-Apr</v>
      </c>
      <c r="F676" s="14">
        <v>0.77638888888888891</v>
      </c>
      <c r="G676" t="s">
        <v>31</v>
      </c>
      <c r="H676" t="s">
        <v>32</v>
      </c>
      <c r="I676" s="2">
        <v>20</v>
      </c>
      <c r="J676" s="3">
        <v>4.99</v>
      </c>
      <c r="K676" t="b">
        <v>0</v>
      </c>
      <c r="L676">
        <f>WEEKDAY(D676,11)</f>
        <v>6</v>
      </c>
      <c r="M676" t="str">
        <f t="shared" si="40"/>
        <v>Saturday</v>
      </c>
      <c r="N676" t="str">
        <f t="shared" si="41"/>
        <v>Weekend</v>
      </c>
      <c r="O676" t="str">
        <f t="shared" si="43"/>
        <v>Order&lt;=35</v>
      </c>
      <c r="P676" t="str">
        <f>VLOOKUP(F676,$T$11:$V$13,3,TRUE)</f>
        <v>06:00 PM - 09:00 PM</v>
      </c>
    </row>
    <row r="677" spans="1:16" x14ac:dyDescent="0.25">
      <c r="A677">
        <v>1</v>
      </c>
      <c r="B677">
        <v>1</v>
      </c>
      <c r="C677" t="s">
        <v>688</v>
      </c>
      <c r="D677" s="1">
        <v>43925</v>
      </c>
      <c r="E677" s="1" t="str">
        <f t="shared" si="42"/>
        <v>04-Apr</v>
      </c>
      <c r="F677" s="14">
        <v>0.77638888888888891</v>
      </c>
      <c r="G677" t="s">
        <v>11</v>
      </c>
      <c r="H677">
        <v>149</v>
      </c>
      <c r="I677" s="2">
        <v>65</v>
      </c>
      <c r="J677" s="3">
        <v>4.99</v>
      </c>
      <c r="K677" t="b">
        <v>0</v>
      </c>
      <c r="L677">
        <f>WEEKDAY(D677,11)</f>
        <v>6</v>
      </c>
      <c r="M677" t="str">
        <f t="shared" si="40"/>
        <v>Saturday</v>
      </c>
      <c r="N677" t="str">
        <f t="shared" si="41"/>
        <v>Weekend</v>
      </c>
      <c r="O677" t="str">
        <f t="shared" si="43"/>
        <v>Order&gt;35</v>
      </c>
      <c r="P677" t="str">
        <f>VLOOKUP(F677,$T$11:$V$13,3,TRUE)</f>
        <v>06:00 PM - 09:00 PM</v>
      </c>
    </row>
    <row r="678" spans="1:16" x14ac:dyDescent="0.25">
      <c r="A678">
        <v>1</v>
      </c>
      <c r="B678">
        <v>1</v>
      </c>
      <c r="C678" t="s">
        <v>689</v>
      </c>
      <c r="D678" s="1">
        <v>43925</v>
      </c>
      <c r="E678" s="1" t="str">
        <f t="shared" si="42"/>
        <v>04-Apr</v>
      </c>
      <c r="F678" s="14">
        <v>0.77638888888888891</v>
      </c>
      <c r="G678" t="s">
        <v>11</v>
      </c>
      <c r="H678">
        <v>152</v>
      </c>
      <c r="I678" s="2">
        <v>121</v>
      </c>
      <c r="J678" s="3">
        <v>4.99</v>
      </c>
      <c r="K678" t="b">
        <v>0</v>
      </c>
      <c r="L678">
        <f>WEEKDAY(D678,11)</f>
        <v>6</v>
      </c>
      <c r="M678" t="str">
        <f t="shared" si="40"/>
        <v>Saturday</v>
      </c>
      <c r="N678" t="str">
        <f t="shared" si="41"/>
        <v>Weekend</v>
      </c>
      <c r="O678" t="str">
        <f t="shared" si="43"/>
        <v>Order&gt;35</v>
      </c>
      <c r="P678" t="str">
        <f>VLOOKUP(F678,$T$11:$V$13,3,TRUE)</f>
        <v>06:00 PM - 09:00 PM</v>
      </c>
    </row>
    <row r="679" spans="1:16" x14ac:dyDescent="0.25">
      <c r="A679">
        <v>1</v>
      </c>
      <c r="B679">
        <v>1</v>
      </c>
      <c r="C679" t="s">
        <v>690</v>
      </c>
      <c r="D679" s="1">
        <v>43925</v>
      </c>
      <c r="E679" s="1" t="str">
        <f t="shared" si="42"/>
        <v>04-Apr</v>
      </c>
      <c r="F679" s="14">
        <v>0.77708333333333324</v>
      </c>
      <c r="G679" t="s">
        <v>11</v>
      </c>
      <c r="H679">
        <v>133</v>
      </c>
      <c r="I679" s="2">
        <v>50</v>
      </c>
      <c r="J679" s="3">
        <v>4.99</v>
      </c>
      <c r="K679" t="b">
        <v>0</v>
      </c>
      <c r="L679">
        <f>WEEKDAY(D679,11)</f>
        <v>6</v>
      </c>
      <c r="M679" t="str">
        <f t="shared" si="40"/>
        <v>Saturday</v>
      </c>
      <c r="N679" t="str">
        <f t="shared" si="41"/>
        <v>Weekend</v>
      </c>
      <c r="O679" t="str">
        <f t="shared" si="43"/>
        <v>Order&gt;35</v>
      </c>
      <c r="P679" t="str">
        <f>VLOOKUP(F679,$T$11:$V$13,3,TRUE)</f>
        <v>06:00 PM - 09:00 PM</v>
      </c>
    </row>
    <row r="680" spans="1:16" x14ac:dyDescent="0.25">
      <c r="A680">
        <v>1</v>
      </c>
      <c r="B680">
        <v>1</v>
      </c>
      <c r="C680" t="s">
        <v>691</v>
      </c>
      <c r="D680" s="1">
        <v>43925</v>
      </c>
      <c r="E680" s="1" t="str">
        <f t="shared" si="42"/>
        <v>04-Apr</v>
      </c>
      <c r="F680" s="14">
        <v>0.77986111111111101</v>
      </c>
      <c r="G680" t="s">
        <v>31</v>
      </c>
      <c r="H680" t="s">
        <v>32</v>
      </c>
      <c r="I680" s="2">
        <v>31</v>
      </c>
      <c r="J680" s="3">
        <v>4.99</v>
      </c>
      <c r="K680" t="b">
        <v>0</v>
      </c>
      <c r="L680">
        <f>WEEKDAY(D680,11)</f>
        <v>6</v>
      </c>
      <c r="M680" t="str">
        <f t="shared" si="40"/>
        <v>Saturday</v>
      </c>
      <c r="N680" t="str">
        <f t="shared" si="41"/>
        <v>Weekend</v>
      </c>
      <c r="O680" t="str">
        <f t="shared" si="43"/>
        <v>Order&lt;=35</v>
      </c>
      <c r="P680" t="str">
        <f>VLOOKUP(F680,$T$11:$V$13,3,TRUE)</f>
        <v>06:00 PM - 09:00 PM</v>
      </c>
    </row>
    <row r="681" spans="1:16" x14ac:dyDescent="0.25">
      <c r="A681">
        <v>1</v>
      </c>
      <c r="B681">
        <v>1</v>
      </c>
      <c r="C681" t="s">
        <v>692</v>
      </c>
      <c r="D681" s="1">
        <v>43925</v>
      </c>
      <c r="E681" s="1" t="str">
        <f t="shared" si="42"/>
        <v>04-Apr</v>
      </c>
      <c r="F681" s="14">
        <v>0.77986111111111101</v>
      </c>
      <c r="G681" t="s">
        <v>11</v>
      </c>
      <c r="H681">
        <v>169</v>
      </c>
      <c r="I681" s="2">
        <v>40</v>
      </c>
      <c r="J681" s="3">
        <v>4.99</v>
      </c>
      <c r="K681" t="b">
        <v>0</v>
      </c>
      <c r="L681">
        <f>WEEKDAY(D681,11)</f>
        <v>6</v>
      </c>
      <c r="M681" t="str">
        <f t="shared" si="40"/>
        <v>Saturday</v>
      </c>
      <c r="N681" t="str">
        <f t="shared" si="41"/>
        <v>Weekend</v>
      </c>
      <c r="O681" t="str">
        <f t="shared" si="43"/>
        <v>Order&gt;35</v>
      </c>
      <c r="P681" t="str">
        <f>VLOOKUP(F681,$T$11:$V$13,3,TRUE)</f>
        <v>06:00 PM - 09:00 PM</v>
      </c>
    </row>
    <row r="682" spans="1:16" x14ac:dyDescent="0.25">
      <c r="A682">
        <v>1</v>
      </c>
      <c r="B682">
        <v>1</v>
      </c>
      <c r="C682" t="s">
        <v>693</v>
      </c>
      <c r="D682" s="1">
        <v>43925</v>
      </c>
      <c r="E682" s="1" t="str">
        <f t="shared" si="42"/>
        <v>04-Apr</v>
      </c>
      <c r="F682" s="14">
        <v>0.77986111111111101</v>
      </c>
      <c r="G682" t="s">
        <v>11</v>
      </c>
      <c r="H682">
        <v>123</v>
      </c>
      <c r="I682" s="2">
        <v>64</v>
      </c>
      <c r="J682" s="3">
        <v>4.99</v>
      </c>
      <c r="K682" t="b">
        <v>0</v>
      </c>
      <c r="L682">
        <f>WEEKDAY(D682,11)</f>
        <v>6</v>
      </c>
      <c r="M682" t="str">
        <f t="shared" si="40"/>
        <v>Saturday</v>
      </c>
      <c r="N682" t="str">
        <f t="shared" si="41"/>
        <v>Weekend</v>
      </c>
      <c r="O682" t="str">
        <f t="shared" si="43"/>
        <v>Order&gt;35</v>
      </c>
      <c r="P682" t="str">
        <f>VLOOKUP(F682,$T$11:$V$13,3,TRUE)</f>
        <v>06:00 PM - 09:00 PM</v>
      </c>
    </row>
    <row r="683" spans="1:16" x14ac:dyDescent="0.25">
      <c r="A683">
        <v>1</v>
      </c>
      <c r="B683">
        <v>1</v>
      </c>
      <c r="C683" t="s">
        <v>694</v>
      </c>
      <c r="D683" s="1">
        <v>43925</v>
      </c>
      <c r="E683" s="1" t="str">
        <f t="shared" si="42"/>
        <v>04-Apr</v>
      </c>
      <c r="F683" s="14">
        <v>0.78263888888888899</v>
      </c>
      <c r="G683" t="s">
        <v>11</v>
      </c>
      <c r="H683">
        <v>134</v>
      </c>
      <c r="I683" s="2">
        <v>68</v>
      </c>
      <c r="J683" s="3">
        <v>4.99</v>
      </c>
      <c r="K683" t="b">
        <v>0</v>
      </c>
      <c r="L683">
        <f>WEEKDAY(D683,11)</f>
        <v>6</v>
      </c>
      <c r="M683" t="str">
        <f t="shared" si="40"/>
        <v>Saturday</v>
      </c>
      <c r="N683" t="str">
        <f t="shared" si="41"/>
        <v>Weekend</v>
      </c>
      <c r="O683" t="str">
        <f t="shared" si="43"/>
        <v>Order&gt;35</v>
      </c>
      <c r="P683" t="str">
        <f>VLOOKUP(F683,$T$11:$V$13,3,TRUE)</f>
        <v>06:00 PM - 09:00 PM</v>
      </c>
    </row>
    <row r="684" spans="1:16" x14ac:dyDescent="0.25">
      <c r="A684">
        <v>1</v>
      </c>
      <c r="B684">
        <v>1</v>
      </c>
      <c r="C684" t="s">
        <v>695</v>
      </c>
      <c r="D684" s="1">
        <v>43925</v>
      </c>
      <c r="E684" s="1" t="str">
        <f t="shared" si="42"/>
        <v>04-Apr</v>
      </c>
      <c r="F684" s="14">
        <v>0.78333333333333333</v>
      </c>
      <c r="G684" t="s">
        <v>11</v>
      </c>
      <c r="H684">
        <v>144</v>
      </c>
      <c r="I684" s="2">
        <v>69</v>
      </c>
      <c r="J684" s="3">
        <v>4.99</v>
      </c>
      <c r="K684" t="b">
        <v>0</v>
      </c>
      <c r="L684">
        <f>WEEKDAY(D684,11)</f>
        <v>6</v>
      </c>
      <c r="M684" t="str">
        <f t="shared" si="40"/>
        <v>Saturday</v>
      </c>
      <c r="N684" t="str">
        <f t="shared" si="41"/>
        <v>Weekend</v>
      </c>
      <c r="O684" t="str">
        <f t="shared" si="43"/>
        <v>Order&gt;35</v>
      </c>
      <c r="P684" t="str">
        <f>VLOOKUP(F684,$T$11:$V$13,3,TRUE)</f>
        <v>06:00 PM - 09:00 PM</v>
      </c>
    </row>
    <row r="685" spans="1:16" x14ac:dyDescent="0.25">
      <c r="A685">
        <v>1</v>
      </c>
      <c r="B685">
        <v>1</v>
      </c>
      <c r="C685" t="s">
        <v>696</v>
      </c>
      <c r="D685" s="1">
        <v>43925</v>
      </c>
      <c r="E685" s="1" t="str">
        <f t="shared" si="42"/>
        <v>04-Apr</v>
      </c>
      <c r="F685" s="14">
        <v>0.78402777777777777</v>
      </c>
      <c r="G685" t="s">
        <v>11</v>
      </c>
      <c r="H685">
        <v>140</v>
      </c>
      <c r="I685" s="2">
        <v>36</v>
      </c>
      <c r="J685" s="3">
        <v>4.99</v>
      </c>
      <c r="K685" t="b">
        <v>0</v>
      </c>
      <c r="L685">
        <f>WEEKDAY(D685,11)</f>
        <v>6</v>
      </c>
      <c r="M685" t="str">
        <f t="shared" si="40"/>
        <v>Saturday</v>
      </c>
      <c r="N685" t="str">
        <f t="shared" si="41"/>
        <v>Weekend</v>
      </c>
      <c r="O685" t="str">
        <f t="shared" si="43"/>
        <v>Order&gt;35</v>
      </c>
      <c r="P685" t="str">
        <f>VLOOKUP(F685,$T$11:$V$13,3,TRUE)</f>
        <v>06:00 PM - 09:00 PM</v>
      </c>
    </row>
    <row r="686" spans="1:16" x14ac:dyDescent="0.25">
      <c r="A686">
        <v>1</v>
      </c>
      <c r="B686">
        <v>1</v>
      </c>
      <c r="C686" t="s">
        <v>697</v>
      </c>
      <c r="D686" s="1">
        <v>43925</v>
      </c>
      <c r="E686" s="1" t="str">
        <f t="shared" si="42"/>
        <v>04-Apr</v>
      </c>
      <c r="F686" s="14">
        <v>0.78472222222222221</v>
      </c>
      <c r="G686" t="s">
        <v>31</v>
      </c>
      <c r="H686" t="s">
        <v>32</v>
      </c>
      <c r="I686" s="2">
        <v>20</v>
      </c>
      <c r="J686" s="3">
        <v>4.99</v>
      </c>
      <c r="K686" t="b">
        <v>0</v>
      </c>
      <c r="L686">
        <f>WEEKDAY(D686,11)</f>
        <v>6</v>
      </c>
      <c r="M686" t="str">
        <f t="shared" si="40"/>
        <v>Saturday</v>
      </c>
      <c r="N686" t="str">
        <f t="shared" si="41"/>
        <v>Weekend</v>
      </c>
      <c r="O686" t="str">
        <f t="shared" si="43"/>
        <v>Order&lt;=35</v>
      </c>
      <c r="P686" t="str">
        <f>VLOOKUP(F686,$T$11:$V$13,3,TRUE)</f>
        <v>06:00 PM - 09:00 PM</v>
      </c>
    </row>
    <row r="687" spans="1:16" x14ac:dyDescent="0.25">
      <c r="A687">
        <v>1</v>
      </c>
      <c r="B687">
        <v>1</v>
      </c>
      <c r="C687" t="s">
        <v>698</v>
      </c>
      <c r="D687" s="1">
        <v>43925</v>
      </c>
      <c r="E687" s="1" t="str">
        <f t="shared" si="42"/>
        <v>04-Apr</v>
      </c>
      <c r="F687" s="14">
        <v>0.78472222222222221</v>
      </c>
      <c r="G687" t="s">
        <v>11</v>
      </c>
      <c r="H687">
        <v>128</v>
      </c>
      <c r="I687" s="2">
        <v>65</v>
      </c>
      <c r="J687" s="3">
        <v>4.99</v>
      </c>
      <c r="K687" t="b">
        <v>0</v>
      </c>
      <c r="L687">
        <f>WEEKDAY(D687,11)</f>
        <v>6</v>
      </c>
      <c r="M687" t="str">
        <f t="shared" si="40"/>
        <v>Saturday</v>
      </c>
      <c r="N687" t="str">
        <f t="shared" si="41"/>
        <v>Weekend</v>
      </c>
      <c r="O687" t="str">
        <f t="shared" si="43"/>
        <v>Order&gt;35</v>
      </c>
      <c r="P687" t="str">
        <f>VLOOKUP(F687,$T$11:$V$13,3,TRUE)</f>
        <v>06:00 PM - 09:00 PM</v>
      </c>
    </row>
    <row r="688" spans="1:16" x14ac:dyDescent="0.25">
      <c r="A688">
        <v>1</v>
      </c>
      <c r="B688">
        <v>1</v>
      </c>
      <c r="C688" t="s">
        <v>699</v>
      </c>
      <c r="D688" s="1">
        <v>43925</v>
      </c>
      <c r="E688" s="1" t="str">
        <f t="shared" si="42"/>
        <v>04-Apr</v>
      </c>
      <c r="F688" s="14">
        <v>0.78472222222222221</v>
      </c>
      <c r="G688" t="s">
        <v>11</v>
      </c>
      <c r="H688">
        <v>130</v>
      </c>
      <c r="I688" s="2">
        <v>69</v>
      </c>
      <c r="J688" s="3">
        <v>4.99</v>
      </c>
      <c r="K688" t="b">
        <v>0</v>
      </c>
      <c r="L688">
        <f>WEEKDAY(D688,11)</f>
        <v>6</v>
      </c>
      <c r="M688" t="str">
        <f t="shared" si="40"/>
        <v>Saturday</v>
      </c>
      <c r="N688" t="str">
        <f t="shared" si="41"/>
        <v>Weekend</v>
      </c>
      <c r="O688" t="str">
        <f t="shared" si="43"/>
        <v>Order&gt;35</v>
      </c>
      <c r="P688" t="str">
        <f>VLOOKUP(F688,$T$11:$V$13,3,TRUE)</f>
        <v>06:00 PM - 09:00 PM</v>
      </c>
    </row>
    <row r="689" spans="1:16" x14ac:dyDescent="0.25">
      <c r="A689">
        <v>1</v>
      </c>
      <c r="B689">
        <v>1</v>
      </c>
      <c r="C689" t="s">
        <v>700</v>
      </c>
      <c r="D689" s="1">
        <v>43925</v>
      </c>
      <c r="E689" s="1" t="str">
        <f t="shared" si="42"/>
        <v>04-Apr</v>
      </c>
      <c r="F689" s="14">
        <v>0.78472222222222221</v>
      </c>
      <c r="G689" t="s">
        <v>11</v>
      </c>
      <c r="H689">
        <v>165</v>
      </c>
      <c r="I689" s="2">
        <v>247</v>
      </c>
      <c r="J689" s="3">
        <v>4.99</v>
      </c>
      <c r="K689" t="b">
        <v>0</v>
      </c>
      <c r="L689">
        <f>WEEKDAY(D689,11)</f>
        <v>6</v>
      </c>
      <c r="M689" t="str">
        <f t="shared" si="40"/>
        <v>Saturday</v>
      </c>
      <c r="N689" t="str">
        <f t="shared" si="41"/>
        <v>Weekend</v>
      </c>
      <c r="O689" t="str">
        <f t="shared" si="43"/>
        <v>Order&gt;35</v>
      </c>
      <c r="P689" t="str">
        <f>VLOOKUP(F689,$T$11:$V$13,3,TRUE)</f>
        <v>06:00 PM - 09:00 PM</v>
      </c>
    </row>
    <row r="690" spans="1:16" x14ac:dyDescent="0.25">
      <c r="A690">
        <v>1</v>
      </c>
      <c r="B690">
        <v>1</v>
      </c>
      <c r="C690" t="s">
        <v>701</v>
      </c>
      <c r="D690" s="1">
        <v>43925</v>
      </c>
      <c r="E690" s="1" t="str">
        <f t="shared" si="42"/>
        <v>04-Apr</v>
      </c>
      <c r="F690" s="14">
        <v>0.78680555555555554</v>
      </c>
      <c r="G690" t="s">
        <v>31</v>
      </c>
      <c r="H690" t="s">
        <v>32</v>
      </c>
      <c r="I690" s="2">
        <v>34</v>
      </c>
      <c r="J690" s="3">
        <v>4.99</v>
      </c>
      <c r="K690" t="b">
        <v>0</v>
      </c>
      <c r="L690">
        <f>WEEKDAY(D690,11)</f>
        <v>6</v>
      </c>
      <c r="M690" t="str">
        <f t="shared" si="40"/>
        <v>Saturday</v>
      </c>
      <c r="N690" t="str">
        <f t="shared" si="41"/>
        <v>Weekend</v>
      </c>
      <c r="O690" t="str">
        <f t="shared" si="43"/>
        <v>Order&lt;=35</v>
      </c>
      <c r="P690" t="str">
        <f>VLOOKUP(F690,$T$11:$V$13,3,TRUE)</f>
        <v>06:00 PM - 09:00 PM</v>
      </c>
    </row>
    <row r="691" spans="1:16" x14ac:dyDescent="0.25">
      <c r="A691">
        <v>1</v>
      </c>
      <c r="B691">
        <v>1</v>
      </c>
      <c r="C691" t="s">
        <v>702</v>
      </c>
      <c r="D691" s="1">
        <v>43925</v>
      </c>
      <c r="E691" s="1" t="str">
        <f t="shared" si="42"/>
        <v>04-Apr</v>
      </c>
      <c r="F691" s="14">
        <v>0.78680555555555554</v>
      </c>
      <c r="G691" t="s">
        <v>11</v>
      </c>
      <c r="H691">
        <v>204</v>
      </c>
      <c r="I691" s="2">
        <v>92</v>
      </c>
      <c r="J691" s="3">
        <v>4.99</v>
      </c>
      <c r="K691" t="b">
        <v>0</v>
      </c>
      <c r="L691">
        <f>WEEKDAY(D691,11)</f>
        <v>6</v>
      </c>
      <c r="M691" t="str">
        <f t="shared" si="40"/>
        <v>Saturday</v>
      </c>
      <c r="N691" t="str">
        <f t="shared" si="41"/>
        <v>Weekend</v>
      </c>
      <c r="O691" t="str">
        <f t="shared" si="43"/>
        <v>Order&gt;35</v>
      </c>
      <c r="P691" t="str">
        <f>VLOOKUP(F691,$T$11:$V$13,3,TRUE)</f>
        <v>06:00 PM - 09:00 PM</v>
      </c>
    </row>
    <row r="692" spans="1:16" x14ac:dyDescent="0.25">
      <c r="A692">
        <v>1</v>
      </c>
      <c r="B692">
        <v>1</v>
      </c>
      <c r="C692" t="s">
        <v>703</v>
      </c>
      <c r="D692" s="1">
        <v>43925</v>
      </c>
      <c r="E692" s="1" t="str">
        <f t="shared" si="42"/>
        <v>04-Apr</v>
      </c>
      <c r="F692" s="14">
        <v>0.78819444444444453</v>
      </c>
      <c r="G692" t="s">
        <v>11</v>
      </c>
      <c r="H692">
        <v>120</v>
      </c>
      <c r="I692" s="2">
        <v>58</v>
      </c>
      <c r="J692" s="3">
        <v>4.99</v>
      </c>
      <c r="K692" t="b">
        <v>0</v>
      </c>
      <c r="L692">
        <f>WEEKDAY(D692,11)</f>
        <v>6</v>
      </c>
      <c r="M692" t="str">
        <f t="shared" si="40"/>
        <v>Saturday</v>
      </c>
      <c r="N692" t="str">
        <f t="shared" si="41"/>
        <v>Weekend</v>
      </c>
      <c r="O692" t="str">
        <f t="shared" si="43"/>
        <v>Order&gt;35</v>
      </c>
      <c r="P692" t="str">
        <f>VLOOKUP(F692,$T$11:$V$13,3,TRUE)</f>
        <v>06:00 PM - 09:00 PM</v>
      </c>
    </row>
    <row r="693" spans="1:16" x14ac:dyDescent="0.25">
      <c r="A693">
        <v>1</v>
      </c>
      <c r="B693">
        <v>1</v>
      </c>
      <c r="C693" t="s">
        <v>704</v>
      </c>
      <c r="D693" s="1">
        <v>43925</v>
      </c>
      <c r="E693" s="1" t="str">
        <f t="shared" si="42"/>
        <v>04-Apr</v>
      </c>
      <c r="F693" s="14">
        <v>0.78888888888888886</v>
      </c>
      <c r="G693" t="s">
        <v>31</v>
      </c>
      <c r="H693" t="s">
        <v>32</v>
      </c>
      <c r="I693" s="2">
        <v>26</v>
      </c>
      <c r="J693" s="3">
        <v>4.99</v>
      </c>
      <c r="K693" t="b">
        <v>0</v>
      </c>
      <c r="L693">
        <f>WEEKDAY(D693,11)</f>
        <v>6</v>
      </c>
      <c r="M693" t="str">
        <f t="shared" si="40"/>
        <v>Saturday</v>
      </c>
      <c r="N693" t="str">
        <f t="shared" si="41"/>
        <v>Weekend</v>
      </c>
      <c r="O693" t="str">
        <f t="shared" si="43"/>
        <v>Order&lt;=35</v>
      </c>
      <c r="P693" t="str">
        <f>VLOOKUP(F693,$T$11:$V$13,3,TRUE)</f>
        <v>06:00 PM - 09:00 PM</v>
      </c>
    </row>
    <row r="694" spans="1:16" x14ac:dyDescent="0.25">
      <c r="A694">
        <v>1</v>
      </c>
      <c r="B694">
        <v>1</v>
      </c>
      <c r="C694" t="s">
        <v>705</v>
      </c>
      <c r="D694" s="1">
        <v>43925</v>
      </c>
      <c r="E694" s="1" t="str">
        <f t="shared" si="42"/>
        <v>04-Apr</v>
      </c>
      <c r="F694" s="14">
        <v>0.78888888888888886</v>
      </c>
      <c r="G694" t="s">
        <v>31</v>
      </c>
      <c r="H694" t="s">
        <v>32</v>
      </c>
      <c r="I694" s="2">
        <v>29</v>
      </c>
      <c r="J694" s="3">
        <v>4.99</v>
      </c>
      <c r="K694" t="b">
        <v>0</v>
      </c>
      <c r="L694">
        <f>WEEKDAY(D694,11)</f>
        <v>6</v>
      </c>
      <c r="M694" t="str">
        <f t="shared" si="40"/>
        <v>Saturday</v>
      </c>
      <c r="N694" t="str">
        <f t="shared" si="41"/>
        <v>Weekend</v>
      </c>
      <c r="O694" t="str">
        <f t="shared" si="43"/>
        <v>Order&lt;=35</v>
      </c>
      <c r="P694" t="str">
        <f>VLOOKUP(F694,$T$11:$V$13,3,TRUE)</f>
        <v>06:00 PM - 09:00 PM</v>
      </c>
    </row>
    <row r="695" spans="1:16" x14ac:dyDescent="0.25">
      <c r="A695">
        <v>1</v>
      </c>
      <c r="B695">
        <v>1</v>
      </c>
      <c r="C695" t="s">
        <v>706</v>
      </c>
      <c r="D695" s="1">
        <v>43925</v>
      </c>
      <c r="E695" s="1" t="str">
        <f t="shared" si="42"/>
        <v>04-Apr</v>
      </c>
      <c r="F695" s="14">
        <v>0.78888888888888886</v>
      </c>
      <c r="G695" t="s">
        <v>31</v>
      </c>
      <c r="H695" t="s">
        <v>32</v>
      </c>
      <c r="I695" s="2">
        <v>31</v>
      </c>
      <c r="J695" s="3">
        <v>4.99</v>
      </c>
      <c r="K695" t="b">
        <v>0</v>
      </c>
      <c r="L695">
        <f>WEEKDAY(D695,11)</f>
        <v>6</v>
      </c>
      <c r="M695" t="str">
        <f t="shared" si="40"/>
        <v>Saturday</v>
      </c>
      <c r="N695" t="str">
        <f t="shared" si="41"/>
        <v>Weekend</v>
      </c>
      <c r="O695" t="str">
        <f t="shared" si="43"/>
        <v>Order&lt;=35</v>
      </c>
      <c r="P695" t="str">
        <f>VLOOKUP(F695,$T$11:$V$13,3,TRUE)</f>
        <v>06:00 PM - 09:00 PM</v>
      </c>
    </row>
    <row r="696" spans="1:16" x14ac:dyDescent="0.25">
      <c r="A696">
        <v>1</v>
      </c>
      <c r="B696">
        <v>1</v>
      </c>
      <c r="C696" t="s">
        <v>707</v>
      </c>
      <c r="D696" s="1">
        <v>43925</v>
      </c>
      <c r="E696" s="1" t="str">
        <f t="shared" si="42"/>
        <v>04-Apr</v>
      </c>
      <c r="F696" s="14">
        <v>0.78888888888888886</v>
      </c>
      <c r="G696" t="s">
        <v>31</v>
      </c>
      <c r="H696" t="s">
        <v>32</v>
      </c>
      <c r="I696" s="2">
        <v>34</v>
      </c>
      <c r="J696" s="3">
        <v>4.99</v>
      </c>
      <c r="K696" t="b">
        <v>0</v>
      </c>
      <c r="L696">
        <f>WEEKDAY(D696,11)</f>
        <v>6</v>
      </c>
      <c r="M696" t="str">
        <f t="shared" si="40"/>
        <v>Saturday</v>
      </c>
      <c r="N696" t="str">
        <f t="shared" si="41"/>
        <v>Weekend</v>
      </c>
      <c r="O696" t="str">
        <f t="shared" si="43"/>
        <v>Order&lt;=35</v>
      </c>
      <c r="P696" t="str">
        <f>VLOOKUP(F696,$T$11:$V$13,3,TRUE)</f>
        <v>06:00 PM - 09:00 PM</v>
      </c>
    </row>
    <row r="697" spans="1:16" x14ac:dyDescent="0.25">
      <c r="A697">
        <v>1</v>
      </c>
      <c r="B697">
        <v>1</v>
      </c>
      <c r="C697" t="s">
        <v>708</v>
      </c>
      <c r="D697" s="1">
        <v>43925</v>
      </c>
      <c r="E697" s="1" t="str">
        <f t="shared" si="42"/>
        <v>04-Apr</v>
      </c>
      <c r="F697" s="14">
        <v>0.78888888888888886</v>
      </c>
      <c r="G697" t="s">
        <v>11</v>
      </c>
      <c r="H697">
        <v>122</v>
      </c>
      <c r="I697" s="2">
        <v>36</v>
      </c>
      <c r="J697" s="3">
        <v>4.99</v>
      </c>
      <c r="K697" t="b">
        <v>0</v>
      </c>
      <c r="L697">
        <f>WEEKDAY(D697,11)</f>
        <v>6</v>
      </c>
      <c r="M697" t="str">
        <f t="shared" si="40"/>
        <v>Saturday</v>
      </c>
      <c r="N697" t="str">
        <f t="shared" si="41"/>
        <v>Weekend</v>
      </c>
      <c r="O697" t="str">
        <f t="shared" si="43"/>
        <v>Order&gt;35</v>
      </c>
      <c r="P697" t="str">
        <f>VLOOKUP(F697,$T$11:$V$13,3,TRUE)</f>
        <v>06:00 PM - 09:00 PM</v>
      </c>
    </row>
    <row r="698" spans="1:16" x14ac:dyDescent="0.25">
      <c r="A698">
        <v>1</v>
      </c>
      <c r="B698">
        <v>1</v>
      </c>
      <c r="C698" t="s">
        <v>709</v>
      </c>
      <c r="D698" s="1">
        <v>43925</v>
      </c>
      <c r="E698" s="1" t="str">
        <f t="shared" si="42"/>
        <v>04-Apr</v>
      </c>
      <c r="F698" s="14">
        <v>0.78888888888888886</v>
      </c>
      <c r="G698" t="s">
        <v>11</v>
      </c>
      <c r="H698">
        <v>113</v>
      </c>
      <c r="I698" s="2">
        <v>40</v>
      </c>
      <c r="J698" s="3">
        <v>4.99</v>
      </c>
      <c r="K698" t="b">
        <v>0</v>
      </c>
      <c r="L698">
        <f>WEEKDAY(D698,11)</f>
        <v>6</v>
      </c>
      <c r="M698" t="str">
        <f t="shared" si="40"/>
        <v>Saturday</v>
      </c>
      <c r="N698" t="str">
        <f t="shared" si="41"/>
        <v>Weekend</v>
      </c>
      <c r="O698" t="str">
        <f t="shared" si="43"/>
        <v>Order&gt;35</v>
      </c>
      <c r="P698" t="str">
        <f>VLOOKUP(F698,$T$11:$V$13,3,TRUE)</f>
        <v>06:00 PM - 09:00 PM</v>
      </c>
    </row>
    <row r="699" spans="1:16" x14ac:dyDescent="0.25">
      <c r="A699">
        <v>1</v>
      </c>
      <c r="B699">
        <v>1</v>
      </c>
      <c r="C699" t="s">
        <v>710</v>
      </c>
      <c r="D699" s="1">
        <v>43925</v>
      </c>
      <c r="E699" s="1" t="str">
        <f t="shared" si="42"/>
        <v>04-Apr</v>
      </c>
      <c r="F699" s="14">
        <v>0.78888888888888886</v>
      </c>
      <c r="G699" t="s">
        <v>11</v>
      </c>
      <c r="H699">
        <v>153</v>
      </c>
      <c r="I699" s="2">
        <v>59</v>
      </c>
      <c r="J699" s="3">
        <v>4.99</v>
      </c>
      <c r="K699" t="b">
        <v>0</v>
      </c>
      <c r="L699">
        <f>WEEKDAY(D699,11)</f>
        <v>6</v>
      </c>
      <c r="M699" t="str">
        <f t="shared" si="40"/>
        <v>Saturday</v>
      </c>
      <c r="N699" t="str">
        <f t="shared" si="41"/>
        <v>Weekend</v>
      </c>
      <c r="O699" t="str">
        <f t="shared" si="43"/>
        <v>Order&gt;35</v>
      </c>
      <c r="P699" t="str">
        <f>VLOOKUP(F699,$T$11:$V$13,3,TRUE)</f>
        <v>06:00 PM - 09:00 PM</v>
      </c>
    </row>
    <row r="700" spans="1:16" x14ac:dyDescent="0.25">
      <c r="A700">
        <v>1</v>
      </c>
      <c r="B700">
        <v>1</v>
      </c>
      <c r="C700" t="s">
        <v>711</v>
      </c>
      <c r="D700" s="1">
        <v>43925</v>
      </c>
      <c r="E700" s="1" t="str">
        <f t="shared" si="42"/>
        <v>04-Apr</v>
      </c>
      <c r="F700" s="14">
        <v>0.7895833333333333</v>
      </c>
      <c r="G700" t="s">
        <v>11</v>
      </c>
      <c r="H700">
        <v>153</v>
      </c>
      <c r="I700" s="2">
        <v>38</v>
      </c>
      <c r="J700" s="3">
        <v>4.99</v>
      </c>
      <c r="K700" t="b">
        <v>0</v>
      </c>
      <c r="L700">
        <f>WEEKDAY(D700,11)</f>
        <v>6</v>
      </c>
      <c r="M700" t="str">
        <f t="shared" si="40"/>
        <v>Saturday</v>
      </c>
      <c r="N700" t="str">
        <f t="shared" si="41"/>
        <v>Weekend</v>
      </c>
      <c r="O700" t="str">
        <f t="shared" si="43"/>
        <v>Order&gt;35</v>
      </c>
      <c r="P700" t="str">
        <f>VLOOKUP(F700,$T$11:$V$13,3,TRUE)</f>
        <v>06:00 PM - 09:00 PM</v>
      </c>
    </row>
    <row r="701" spans="1:16" x14ac:dyDescent="0.25">
      <c r="A701">
        <v>1</v>
      </c>
      <c r="B701">
        <v>1</v>
      </c>
      <c r="C701" t="s">
        <v>712</v>
      </c>
      <c r="D701" s="1">
        <v>43925</v>
      </c>
      <c r="E701" s="1" t="str">
        <f t="shared" si="42"/>
        <v>04-Apr</v>
      </c>
      <c r="F701" s="14">
        <v>0.7895833333333333</v>
      </c>
      <c r="G701" t="s">
        <v>11</v>
      </c>
      <c r="H701">
        <v>128</v>
      </c>
      <c r="I701" s="2">
        <v>70</v>
      </c>
      <c r="J701" s="3">
        <v>4.99</v>
      </c>
      <c r="K701" t="b">
        <v>0</v>
      </c>
      <c r="L701">
        <f>WEEKDAY(D701,11)</f>
        <v>6</v>
      </c>
      <c r="M701" t="str">
        <f t="shared" si="40"/>
        <v>Saturday</v>
      </c>
      <c r="N701" t="str">
        <f t="shared" si="41"/>
        <v>Weekend</v>
      </c>
      <c r="O701" t="str">
        <f t="shared" si="43"/>
        <v>Order&gt;35</v>
      </c>
      <c r="P701" t="str">
        <f>VLOOKUP(F701,$T$11:$V$13,3,TRUE)</f>
        <v>06:00 PM - 09:00 PM</v>
      </c>
    </row>
    <row r="702" spans="1:16" x14ac:dyDescent="0.25">
      <c r="A702">
        <v>1</v>
      </c>
      <c r="B702">
        <v>1</v>
      </c>
      <c r="C702" t="s">
        <v>713</v>
      </c>
      <c r="D702" s="1">
        <v>43925</v>
      </c>
      <c r="E702" s="1" t="str">
        <f t="shared" si="42"/>
        <v>04-Apr</v>
      </c>
      <c r="F702" s="14">
        <v>0.7909722222222223</v>
      </c>
      <c r="G702" t="s">
        <v>31</v>
      </c>
      <c r="H702" t="s">
        <v>32</v>
      </c>
      <c r="I702" s="2">
        <v>31</v>
      </c>
      <c r="J702" s="3">
        <v>4.99</v>
      </c>
      <c r="K702" t="b">
        <v>0</v>
      </c>
      <c r="L702">
        <f>WEEKDAY(D702,11)</f>
        <v>6</v>
      </c>
      <c r="M702" t="str">
        <f t="shared" si="40"/>
        <v>Saturday</v>
      </c>
      <c r="N702" t="str">
        <f t="shared" si="41"/>
        <v>Weekend</v>
      </c>
      <c r="O702" t="str">
        <f t="shared" si="43"/>
        <v>Order&lt;=35</v>
      </c>
      <c r="P702" t="str">
        <f>VLOOKUP(F702,$T$11:$V$13,3,TRUE)</f>
        <v>06:00 PM - 09:00 PM</v>
      </c>
    </row>
    <row r="703" spans="1:16" x14ac:dyDescent="0.25">
      <c r="A703">
        <v>1</v>
      </c>
      <c r="B703">
        <v>1</v>
      </c>
      <c r="C703" t="s">
        <v>714</v>
      </c>
      <c r="D703" s="1">
        <v>43925</v>
      </c>
      <c r="E703" s="1" t="str">
        <f t="shared" si="42"/>
        <v>04-Apr</v>
      </c>
      <c r="F703" s="14">
        <v>0.79305555555555562</v>
      </c>
      <c r="G703" t="s">
        <v>11</v>
      </c>
      <c r="H703">
        <v>190</v>
      </c>
      <c r="I703" s="2">
        <v>62</v>
      </c>
      <c r="J703" s="3">
        <v>4.99</v>
      </c>
      <c r="K703" t="b">
        <v>0</v>
      </c>
      <c r="L703">
        <f>WEEKDAY(D703,11)</f>
        <v>6</v>
      </c>
      <c r="M703" t="str">
        <f t="shared" si="40"/>
        <v>Saturday</v>
      </c>
      <c r="N703" t="str">
        <f t="shared" si="41"/>
        <v>Weekend</v>
      </c>
      <c r="O703" t="str">
        <f t="shared" si="43"/>
        <v>Order&gt;35</v>
      </c>
      <c r="P703" t="str">
        <f>VLOOKUP(F703,$T$11:$V$13,3,TRUE)</f>
        <v>06:00 PM - 09:00 PM</v>
      </c>
    </row>
    <row r="704" spans="1:16" x14ac:dyDescent="0.25">
      <c r="A704">
        <v>1</v>
      </c>
      <c r="B704">
        <v>1</v>
      </c>
      <c r="C704" t="s">
        <v>715</v>
      </c>
      <c r="D704" s="1">
        <v>43925</v>
      </c>
      <c r="E704" s="1" t="str">
        <f t="shared" si="42"/>
        <v>04-Apr</v>
      </c>
      <c r="F704" s="14">
        <v>0.79305555555555562</v>
      </c>
      <c r="G704" t="s">
        <v>11</v>
      </c>
      <c r="H704">
        <v>195</v>
      </c>
      <c r="I704" s="2">
        <v>69</v>
      </c>
      <c r="J704" s="3">
        <v>4.99</v>
      </c>
      <c r="K704" t="b">
        <v>0</v>
      </c>
      <c r="L704">
        <f>WEEKDAY(D704,11)</f>
        <v>6</v>
      </c>
      <c r="M704" t="str">
        <f t="shared" si="40"/>
        <v>Saturday</v>
      </c>
      <c r="N704" t="str">
        <f t="shared" si="41"/>
        <v>Weekend</v>
      </c>
      <c r="O704" t="str">
        <f t="shared" si="43"/>
        <v>Order&gt;35</v>
      </c>
      <c r="P704" t="str">
        <f>VLOOKUP(F704,$T$11:$V$13,3,TRUE)</f>
        <v>06:00 PM - 09:00 PM</v>
      </c>
    </row>
    <row r="705" spans="1:16" x14ac:dyDescent="0.25">
      <c r="A705">
        <v>1</v>
      </c>
      <c r="B705">
        <v>1</v>
      </c>
      <c r="C705" t="s">
        <v>716</v>
      </c>
      <c r="D705" s="1">
        <v>43925</v>
      </c>
      <c r="E705" s="1" t="str">
        <f t="shared" si="42"/>
        <v>04-Apr</v>
      </c>
      <c r="F705" s="14">
        <v>0.79513888888888884</v>
      </c>
      <c r="G705" t="s">
        <v>11</v>
      </c>
      <c r="H705">
        <v>171</v>
      </c>
      <c r="I705" s="2">
        <v>29</v>
      </c>
      <c r="J705" s="3">
        <v>4.99</v>
      </c>
      <c r="K705" t="b">
        <v>0</v>
      </c>
      <c r="L705">
        <f>WEEKDAY(D705,11)</f>
        <v>6</v>
      </c>
      <c r="M705" t="str">
        <f t="shared" si="40"/>
        <v>Saturday</v>
      </c>
      <c r="N705" t="str">
        <f t="shared" si="41"/>
        <v>Weekend</v>
      </c>
      <c r="O705" t="str">
        <f t="shared" si="43"/>
        <v>Order&lt;=35</v>
      </c>
      <c r="P705" t="str">
        <f>VLOOKUP(F705,$T$11:$V$13,3,TRUE)</f>
        <v>06:00 PM - 09:00 PM</v>
      </c>
    </row>
    <row r="706" spans="1:16" x14ac:dyDescent="0.25">
      <c r="A706">
        <v>1</v>
      </c>
      <c r="B706">
        <v>1</v>
      </c>
      <c r="C706" t="s">
        <v>717</v>
      </c>
      <c r="D706" s="1">
        <v>43925</v>
      </c>
      <c r="E706" s="1" t="str">
        <f t="shared" si="42"/>
        <v>04-Apr</v>
      </c>
      <c r="F706" s="14">
        <v>0.79513888888888884</v>
      </c>
      <c r="G706" t="s">
        <v>11</v>
      </c>
      <c r="H706">
        <v>210</v>
      </c>
      <c r="I706" s="2">
        <v>29</v>
      </c>
      <c r="J706" s="3">
        <v>4.99</v>
      </c>
      <c r="K706" t="b">
        <v>0</v>
      </c>
      <c r="L706">
        <f>WEEKDAY(D706,11)</f>
        <v>6</v>
      </c>
      <c r="M706" t="str">
        <f t="shared" ref="M706:M769" si="44">VLOOKUP(L706,$S$2:$T$8,2,FALSE)</f>
        <v>Saturday</v>
      </c>
      <c r="N706" t="str">
        <f t="shared" ref="N706:N769" si="45">VLOOKUP(L706,$S$2:$U$8,3,FALSE)</f>
        <v>Weekend</v>
      </c>
      <c r="O706" t="str">
        <f t="shared" si="43"/>
        <v>Order&lt;=35</v>
      </c>
      <c r="P706" t="str">
        <f>VLOOKUP(F706,$T$11:$V$13,3,TRUE)</f>
        <v>06:00 PM - 09:00 PM</v>
      </c>
    </row>
    <row r="707" spans="1:16" x14ac:dyDescent="0.25">
      <c r="A707">
        <v>1</v>
      </c>
      <c r="B707">
        <v>1</v>
      </c>
      <c r="C707" t="s">
        <v>718</v>
      </c>
      <c r="D707" s="1">
        <v>43925</v>
      </c>
      <c r="E707" s="1" t="str">
        <f t="shared" ref="E707:E770" si="46">TEXT(D707,"dd-mmm")</f>
        <v>04-Apr</v>
      </c>
      <c r="F707" s="14">
        <v>0.79583333333333339</v>
      </c>
      <c r="G707" t="s">
        <v>11</v>
      </c>
      <c r="H707">
        <v>181</v>
      </c>
      <c r="I707" s="2">
        <v>32</v>
      </c>
      <c r="J707" s="3">
        <v>4.99</v>
      </c>
      <c r="K707" t="b">
        <v>0</v>
      </c>
      <c r="L707">
        <f>WEEKDAY(D707,11)</f>
        <v>6</v>
      </c>
      <c r="M707" t="str">
        <f t="shared" si="44"/>
        <v>Saturday</v>
      </c>
      <c r="N707" t="str">
        <f t="shared" si="45"/>
        <v>Weekend</v>
      </c>
      <c r="O707" t="str">
        <f t="shared" ref="O707:O770" si="47">IF(I707&gt;35,"Order&gt;35","Order&lt;=35")</f>
        <v>Order&lt;=35</v>
      </c>
      <c r="P707" t="str">
        <f>VLOOKUP(F707,$T$11:$V$13,3,TRUE)</f>
        <v>06:00 PM - 09:00 PM</v>
      </c>
    </row>
    <row r="708" spans="1:16" x14ac:dyDescent="0.25">
      <c r="A708">
        <v>1</v>
      </c>
      <c r="B708">
        <v>1</v>
      </c>
      <c r="C708" t="s">
        <v>719</v>
      </c>
      <c r="D708" s="1">
        <v>43925</v>
      </c>
      <c r="E708" s="1" t="str">
        <f t="shared" si="46"/>
        <v>04-Apr</v>
      </c>
      <c r="F708" s="14">
        <v>0.79722222222222217</v>
      </c>
      <c r="G708" t="s">
        <v>11</v>
      </c>
      <c r="H708">
        <v>172</v>
      </c>
      <c r="I708" s="2">
        <v>92</v>
      </c>
      <c r="J708" s="3">
        <v>4.99</v>
      </c>
      <c r="K708" t="b">
        <v>0</v>
      </c>
      <c r="L708">
        <f>WEEKDAY(D708,11)</f>
        <v>6</v>
      </c>
      <c r="M708" t="str">
        <f t="shared" si="44"/>
        <v>Saturday</v>
      </c>
      <c r="N708" t="str">
        <f t="shared" si="45"/>
        <v>Weekend</v>
      </c>
      <c r="O708" t="str">
        <f t="shared" si="47"/>
        <v>Order&gt;35</v>
      </c>
      <c r="P708" t="str">
        <f>VLOOKUP(F708,$T$11:$V$13,3,TRUE)</f>
        <v>06:00 PM - 09:00 PM</v>
      </c>
    </row>
    <row r="709" spans="1:16" x14ac:dyDescent="0.25">
      <c r="A709">
        <v>1</v>
      </c>
      <c r="B709">
        <v>1</v>
      </c>
      <c r="C709" t="s">
        <v>720</v>
      </c>
      <c r="D709" s="1">
        <v>43925</v>
      </c>
      <c r="E709" s="1" t="str">
        <f t="shared" si="46"/>
        <v>04-Apr</v>
      </c>
      <c r="F709" s="14">
        <v>0.80069444444444438</v>
      </c>
      <c r="G709" t="s">
        <v>11</v>
      </c>
      <c r="H709">
        <v>196</v>
      </c>
      <c r="I709" s="2">
        <v>102</v>
      </c>
      <c r="J709" s="3">
        <v>4.99</v>
      </c>
      <c r="K709" t="b">
        <v>0</v>
      </c>
      <c r="L709">
        <f>WEEKDAY(D709,11)</f>
        <v>6</v>
      </c>
      <c r="M709" t="str">
        <f t="shared" si="44"/>
        <v>Saturday</v>
      </c>
      <c r="N709" t="str">
        <f t="shared" si="45"/>
        <v>Weekend</v>
      </c>
      <c r="O709" t="str">
        <f t="shared" si="47"/>
        <v>Order&gt;35</v>
      </c>
      <c r="P709" t="str">
        <f>VLOOKUP(F709,$T$11:$V$13,3,TRUE)</f>
        <v>06:00 PM - 09:00 PM</v>
      </c>
    </row>
    <row r="710" spans="1:16" x14ac:dyDescent="0.25">
      <c r="A710">
        <v>1</v>
      </c>
      <c r="B710">
        <v>1</v>
      </c>
      <c r="C710" t="s">
        <v>721</v>
      </c>
      <c r="D710" s="1">
        <v>43925</v>
      </c>
      <c r="E710" s="1" t="str">
        <f t="shared" si="46"/>
        <v>04-Apr</v>
      </c>
      <c r="F710" s="14">
        <v>0.80208333333333337</v>
      </c>
      <c r="G710" t="s">
        <v>11</v>
      </c>
      <c r="H710">
        <v>163</v>
      </c>
      <c r="I710" s="2">
        <v>59</v>
      </c>
      <c r="J710" s="3">
        <v>4.99</v>
      </c>
      <c r="K710" t="b">
        <v>1</v>
      </c>
      <c r="L710">
        <f>WEEKDAY(D710,11)</f>
        <v>6</v>
      </c>
      <c r="M710" t="str">
        <f t="shared" si="44"/>
        <v>Saturday</v>
      </c>
      <c r="N710" t="str">
        <f t="shared" si="45"/>
        <v>Weekend</v>
      </c>
      <c r="O710" t="str">
        <f t="shared" si="47"/>
        <v>Order&gt;35</v>
      </c>
      <c r="P710" t="str">
        <f>VLOOKUP(F710,$T$11:$V$13,3,TRUE)</f>
        <v>06:00 PM - 09:00 PM</v>
      </c>
    </row>
    <row r="711" spans="1:16" x14ac:dyDescent="0.25">
      <c r="A711">
        <v>1</v>
      </c>
      <c r="B711">
        <v>1</v>
      </c>
      <c r="C711" t="s">
        <v>722</v>
      </c>
      <c r="D711" s="1">
        <v>43925</v>
      </c>
      <c r="E711" s="1" t="str">
        <f t="shared" si="46"/>
        <v>04-Apr</v>
      </c>
      <c r="F711" s="14">
        <v>0.80694444444444446</v>
      </c>
      <c r="G711" t="s">
        <v>31</v>
      </c>
      <c r="H711" t="s">
        <v>32</v>
      </c>
      <c r="I711" s="2">
        <v>21</v>
      </c>
      <c r="J711" s="3">
        <v>4.99</v>
      </c>
      <c r="K711" t="b">
        <v>0</v>
      </c>
      <c r="L711">
        <f>WEEKDAY(D711,11)</f>
        <v>6</v>
      </c>
      <c r="M711" t="str">
        <f t="shared" si="44"/>
        <v>Saturday</v>
      </c>
      <c r="N711" t="str">
        <f t="shared" si="45"/>
        <v>Weekend</v>
      </c>
      <c r="O711" t="str">
        <f t="shared" si="47"/>
        <v>Order&lt;=35</v>
      </c>
      <c r="P711" t="str">
        <f>VLOOKUP(F711,$T$11:$V$13,3,TRUE)</f>
        <v>06:00 PM - 09:00 PM</v>
      </c>
    </row>
    <row r="712" spans="1:16" x14ac:dyDescent="0.25">
      <c r="A712">
        <v>1</v>
      </c>
      <c r="B712">
        <v>1</v>
      </c>
      <c r="C712" t="s">
        <v>723</v>
      </c>
      <c r="D712" s="1">
        <v>43925</v>
      </c>
      <c r="E712" s="1" t="str">
        <f t="shared" si="46"/>
        <v>04-Apr</v>
      </c>
      <c r="F712" s="14">
        <v>0.80694444444444446</v>
      </c>
      <c r="G712" t="s">
        <v>11</v>
      </c>
      <c r="H712">
        <v>195</v>
      </c>
      <c r="I712" s="2">
        <v>48</v>
      </c>
      <c r="J712" s="3">
        <v>4.99</v>
      </c>
      <c r="K712" t="b">
        <v>0</v>
      </c>
      <c r="L712">
        <f>WEEKDAY(D712,11)</f>
        <v>6</v>
      </c>
      <c r="M712" t="str">
        <f t="shared" si="44"/>
        <v>Saturday</v>
      </c>
      <c r="N712" t="str">
        <f t="shared" si="45"/>
        <v>Weekend</v>
      </c>
      <c r="O712" t="str">
        <f t="shared" si="47"/>
        <v>Order&gt;35</v>
      </c>
      <c r="P712" t="str">
        <f>VLOOKUP(F712,$T$11:$V$13,3,TRUE)</f>
        <v>06:00 PM - 09:00 PM</v>
      </c>
    </row>
    <row r="713" spans="1:16" x14ac:dyDescent="0.25">
      <c r="A713">
        <v>1</v>
      </c>
      <c r="B713">
        <v>1</v>
      </c>
      <c r="C713" t="s">
        <v>724</v>
      </c>
      <c r="D713" s="1">
        <v>43925</v>
      </c>
      <c r="E713" s="1" t="str">
        <f t="shared" si="46"/>
        <v>04-Apr</v>
      </c>
      <c r="F713" s="14">
        <v>0.80902777777777779</v>
      </c>
      <c r="G713" t="s">
        <v>11</v>
      </c>
      <c r="H713">
        <v>162</v>
      </c>
      <c r="I713" s="2">
        <v>101</v>
      </c>
      <c r="J713" s="3">
        <v>4.99</v>
      </c>
      <c r="K713" t="b">
        <v>0</v>
      </c>
      <c r="L713">
        <f>WEEKDAY(D713,11)</f>
        <v>6</v>
      </c>
      <c r="M713" t="str">
        <f t="shared" si="44"/>
        <v>Saturday</v>
      </c>
      <c r="N713" t="str">
        <f t="shared" si="45"/>
        <v>Weekend</v>
      </c>
      <c r="O713" t="str">
        <f t="shared" si="47"/>
        <v>Order&gt;35</v>
      </c>
      <c r="P713" t="str">
        <f>VLOOKUP(F713,$T$11:$V$13,3,TRUE)</f>
        <v>06:00 PM - 09:00 PM</v>
      </c>
    </row>
    <row r="714" spans="1:16" x14ac:dyDescent="0.25">
      <c r="A714">
        <v>1</v>
      </c>
      <c r="B714">
        <v>1</v>
      </c>
      <c r="C714" t="s">
        <v>725</v>
      </c>
      <c r="D714" s="1">
        <v>43925</v>
      </c>
      <c r="E714" s="1" t="str">
        <f t="shared" si="46"/>
        <v>04-Apr</v>
      </c>
      <c r="F714" s="14">
        <v>0.80902777777777779</v>
      </c>
      <c r="G714" t="s">
        <v>11</v>
      </c>
      <c r="H714">
        <v>174</v>
      </c>
      <c r="I714" s="2">
        <v>173</v>
      </c>
      <c r="J714" s="3">
        <v>4.99</v>
      </c>
      <c r="K714" t="b">
        <v>0</v>
      </c>
      <c r="L714">
        <f>WEEKDAY(D714,11)</f>
        <v>6</v>
      </c>
      <c r="M714" t="str">
        <f t="shared" si="44"/>
        <v>Saturday</v>
      </c>
      <c r="N714" t="str">
        <f t="shared" si="45"/>
        <v>Weekend</v>
      </c>
      <c r="O714" t="str">
        <f t="shared" si="47"/>
        <v>Order&gt;35</v>
      </c>
      <c r="P714" t="str">
        <f>VLOOKUP(F714,$T$11:$V$13,3,TRUE)</f>
        <v>06:00 PM - 09:00 PM</v>
      </c>
    </row>
    <row r="715" spans="1:16" x14ac:dyDescent="0.25">
      <c r="A715">
        <v>1</v>
      </c>
      <c r="B715">
        <v>1</v>
      </c>
      <c r="C715" t="s">
        <v>726</v>
      </c>
      <c r="D715" s="1">
        <v>43925</v>
      </c>
      <c r="E715" s="1" t="str">
        <f t="shared" si="46"/>
        <v>04-Apr</v>
      </c>
      <c r="F715" s="14">
        <v>0.80972222222222223</v>
      </c>
      <c r="G715" t="s">
        <v>11</v>
      </c>
      <c r="H715">
        <v>185</v>
      </c>
      <c r="I715" s="2">
        <v>56</v>
      </c>
      <c r="J715" s="3">
        <v>4.99</v>
      </c>
      <c r="K715" t="b">
        <v>0</v>
      </c>
      <c r="L715">
        <f>WEEKDAY(D715,11)</f>
        <v>6</v>
      </c>
      <c r="M715" t="str">
        <f t="shared" si="44"/>
        <v>Saturday</v>
      </c>
      <c r="N715" t="str">
        <f t="shared" si="45"/>
        <v>Weekend</v>
      </c>
      <c r="O715" t="str">
        <f t="shared" si="47"/>
        <v>Order&gt;35</v>
      </c>
      <c r="P715" t="str">
        <f>VLOOKUP(F715,$T$11:$V$13,3,TRUE)</f>
        <v>06:00 PM - 09:00 PM</v>
      </c>
    </row>
    <row r="716" spans="1:16" x14ac:dyDescent="0.25">
      <c r="A716">
        <v>1</v>
      </c>
      <c r="B716">
        <v>1</v>
      </c>
      <c r="C716" t="s">
        <v>727</v>
      </c>
      <c r="D716" s="1">
        <v>43925</v>
      </c>
      <c r="E716" s="1" t="str">
        <f t="shared" si="46"/>
        <v>04-Apr</v>
      </c>
      <c r="F716" s="14">
        <v>0.81111111111111101</v>
      </c>
      <c r="G716" t="s">
        <v>11</v>
      </c>
      <c r="H716">
        <v>192</v>
      </c>
      <c r="I716" s="2">
        <v>67</v>
      </c>
      <c r="J716" s="3">
        <v>4.99</v>
      </c>
      <c r="K716" t="b">
        <v>0</v>
      </c>
      <c r="L716">
        <f>WEEKDAY(D716,11)</f>
        <v>6</v>
      </c>
      <c r="M716" t="str">
        <f t="shared" si="44"/>
        <v>Saturday</v>
      </c>
      <c r="N716" t="str">
        <f t="shared" si="45"/>
        <v>Weekend</v>
      </c>
      <c r="O716" t="str">
        <f t="shared" si="47"/>
        <v>Order&gt;35</v>
      </c>
      <c r="P716" t="str">
        <f>VLOOKUP(F716,$T$11:$V$13,3,TRUE)</f>
        <v>06:00 PM - 09:00 PM</v>
      </c>
    </row>
    <row r="717" spans="1:16" x14ac:dyDescent="0.25">
      <c r="A717">
        <v>1</v>
      </c>
      <c r="B717">
        <v>1</v>
      </c>
      <c r="C717" t="s">
        <v>728</v>
      </c>
      <c r="D717" s="1">
        <v>43925</v>
      </c>
      <c r="E717" s="1" t="str">
        <f t="shared" si="46"/>
        <v>04-Apr</v>
      </c>
      <c r="F717" s="14">
        <v>0.81180555555555556</v>
      </c>
      <c r="G717" t="s">
        <v>11</v>
      </c>
      <c r="H717">
        <v>170</v>
      </c>
      <c r="I717" s="2">
        <v>98</v>
      </c>
      <c r="J717" s="3">
        <v>4.99</v>
      </c>
      <c r="K717" t="b">
        <v>0</v>
      </c>
      <c r="L717">
        <f>WEEKDAY(D717,11)</f>
        <v>6</v>
      </c>
      <c r="M717" t="str">
        <f t="shared" si="44"/>
        <v>Saturday</v>
      </c>
      <c r="N717" t="str">
        <f t="shared" si="45"/>
        <v>Weekend</v>
      </c>
      <c r="O717" t="str">
        <f t="shared" si="47"/>
        <v>Order&gt;35</v>
      </c>
      <c r="P717" t="str">
        <f>VLOOKUP(F717,$T$11:$V$13,3,TRUE)</f>
        <v>06:00 PM - 09:00 PM</v>
      </c>
    </row>
    <row r="718" spans="1:16" x14ac:dyDescent="0.25">
      <c r="A718">
        <v>1</v>
      </c>
      <c r="B718">
        <v>1</v>
      </c>
      <c r="C718" t="s">
        <v>729</v>
      </c>
      <c r="D718" s="1">
        <v>43925</v>
      </c>
      <c r="E718" s="1" t="str">
        <f t="shared" si="46"/>
        <v>04-Apr</v>
      </c>
      <c r="F718" s="14">
        <v>0.81180555555555556</v>
      </c>
      <c r="G718" t="s">
        <v>11</v>
      </c>
      <c r="H718">
        <v>177</v>
      </c>
      <c r="I718" s="2">
        <v>133</v>
      </c>
      <c r="J718" s="3">
        <v>4.99</v>
      </c>
      <c r="K718" t="b">
        <v>0</v>
      </c>
      <c r="L718">
        <f>WEEKDAY(D718,11)</f>
        <v>6</v>
      </c>
      <c r="M718" t="str">
        <f t="shared" si="44"/>
        <v>Saturday</v>
      </c>
      <c r="N718" t="str">
        <f t="shared" si="45"/>
        <v>Weekend</v>
      </c>
      <c r="O718" t="str">
        <f t="shared" si="47"/>
        <v>Order&gt;35</v>
      </c>
      <c r="P718" t="str">
        <f>VLOOKUP(F718,$T$11:$V$13,3,TRUE)</f>
        <v>06:00 PM - 09:00 PM</v>
      </c>
    </row>
    <row r="719" spans="1:16" x14ac:dyDescent="0.25">
      <c r="A719">
        <v>1</v>
      </c>
      <c r="B719">
        <v>1</v>
      </c>
      <c r="C719" t="s">
        <v>730</v>
      </c>
      <c r="D719" s="1">
        <v>43925</v>
      </c>
      <c r="E719" s="1" t="str">
        <f t="shared" si="46"/>
        <v>04-Apr</v>
      </c>
      <c r="F719" s="14">
        <v>0.8125</v>
      </c>
      <c r="G719" t="s">
        <v>11</v>
      </c>
      <c r="H719">
        <v>232</v>
      </c>
      <c r="I719" s="2">
        <v>58</v>
      </c>
      <c r="J719" s="3">
        <v>4.99</v>
      </c>
      <c r="K719" t="b">
        <v>0</v>
      </c>
      <c r="L719">
        <f>WEEKDAY(D719,11)</f>
        <v>6</v>
      </c>
      <c r="M719" t="str">
        <f t="shared" si="44"/>
        <v>Saturday</v>
      </c>
      <c r="N719" t="str">
        <f t="shared" si="45"/>
        <v>Weekend</v>
      </c>
      <c r="O719" t="str">
        <f t="shared" si="47"/>
        <v>Order&gt;35</v>
      </c>
      <c r="P719" t="str">
        <f>VLOOKUP(F719,$T$11:$V$13,3,TRUE)</f>
        <v>06:00 PM - 09:00 PM</v>
      </c>
    </row>
    <row r="720" spans="1:16" x14ac:dyDescent="0.25">
      <c r="A720">
        <v>1</v>
      </c>
      <c r="B720">
        <v>1</v>
      </c>
      <c r="C720" t="s">
        <v>731</v>
      </c>
      <c r="D720" s="1">
        <v>43925</v>
      </c>
      <c r="E720" s="1" t="str">
        <f t="shared" si="46"/>
        <v>04-Apr</v>
      </c>
      <c r="F720" s="14">
        <v>0.8125</v>
      </c>
      <c r="G720" t="s">
        <v>11</v>
      </c>
      <c r="H720">
        <v>194</v>
      </c>
      <c r="I720" s="2">
        <v>94</v>
      </c>
      <c r="J720" s="3">
        <v>4.99</v>
      </c>
      <c r="K720" t="b">
        <v>0</v>
      </c>
      <c r="L720">
        <f>WEEKDAY(D720,11)</f>
        <v>6</v>
      </c>
      <c r="M720" t="str">
        <f t="shared" si="44"/>
        <v>Saturday</v>
      </c>
      <c r="N720" t="str">
        <f t="shared" si="45"/>
        <v>Weekend</v>
      </c>
      <c r="O720" t="str">
        <f t="shared" si="47"/>
        <v>Order&gt;35</v>
      </c>
      <c r="P720" t="str">
        <f>VLOOKUP(F720,$T$11:$V$13,3,TRUE)</f>
        <v>06:00 PM - 09:00 PM</v>
      </c>
    </row>
    <row r="721" spans="1:16" x14ac:dyDescent="0.25">
      <c r="A721">
        <v>1</v>
      </c>
      <c r="B721">
        <v>1</v>
      </c>
      <c r="C721" t="s">
        <v>732</v>
      </c>
      <c r="D721" s="1">
        <v>43925</v>
      </c>
      <c r="E721" s="1" t="str">
        <f t="shared" si="46"/>
        <v>04-Apr</v>
      </c>
      <c r="F721" s="14">
        <v>0.81388888888888899</v>
      </c>
      <c r="G721" t="s">
        <v>11</v>
      </c>
      <c r="H721">
        <v>208</v>
      </c>
      <c r="I721" s="2">
        <v>45</v>
      </c>
      <c r="J721" s="3">
        <v>4.99</v>
      </c>
      <c r="K721" t="b">
        <v>0</v>
      </c>
      <c r="L721">
        <f>WEEKDAY(D721,11)</f>
        <v>6</v>
      </c>
      <c r="M721" t="str">
        <f t="shared" si="44"/>
        <v>Saturday</v>
      </c>
      <c r="N721" t="str">
        <f t="shared" si="45"/>
        <v>Weekend</v>
      </c>
      <c r="O721" t="str">
        <f t="shared" si="47"/>
        <v>Order&gt;35</v>
      </c>
      <c r="P721" t="str">
        <f>VLOOKUP(F721,$T$11:$V$13,3,TRUE)</f>
        <v>06:00 PM - 09:00 PM</v>
      </c>
    </row>
    <row r="722" spans="1:16" x14ac:dyDescent="0.25">
      <c r="A722">
        <v>1</v>
      </c>
      <c r="B722">
        <v>1</v>
      </c>
      <c r="C722" t="s">
        <v>733</v>
      </c>
      <c r="D722" s="1">
        <v>43925</v>
      </c>
      <c r="E722" s="1" t="str">
        <f t="shared" si="46"/>
        <v>04-Apr</v>
      </c>
      <c r="F722" s="14">
        <v>0.81388888888888899</v>
      </c>
      <c r="G722" t="s">
        <v>11</v>
      </c>
      <c r="H722">
        <v>219</v>
      </c>
      <c r="I722" s="2">
        <v>47</v>
      </c>
      <c r="J722" s="3">
        <v>4.99</v>
      </c>
      <c r="K722" t="b">
        <v>0</v>
      </c>
      <c r="L722">
        <f>WEEKDAY(D722,11)</f>
        <v>6</v>
      </c>
      <c r="M722" t="str">
        <f t="shared" si="44"/>
        <v>Saturday</v>
      </c>
      <c r="N722" t="str">
        <f t="shared" si="45"/>
        <v>Weekend</v>
      </c>
      <c r="O722" t="str">
        <f t="shared" si="47"/>
        <v>Order&gt;35</v>
      </c>
      <c r="P722" t="str">
        <f>VLOOKUP(F722,$T$11:$V$13,3,TRUE)</f>
        <v>06:00 PM - 09:00 PM</v>
      </c>
    </row>
    <row r="723" spans="1:16" x14ac:dyDescent="0.25">
      <c r="A723">
        <v>1</v>
      </c>
      <c r="B723">
        <v>1</v>
      </c>
      <c r="C723" t="s">
        <v>734</v>
      </c>
      <c r="D723" s="1">
        <v>43925</v>
      </c>
      <c r="E723" s="1" t="str">
        <f t="shared" si="46"/>
        <v>04-Apr</v>
      </c>
      <c r="F723" s="14">
        <v>0.81458333333333333</v>
      </c>
      <c r="G723" t="s">
        <v>11</v>
      </c>
      <c r="H723">
        <v>215</v>
      </c>
      <c r="I723" s="2">
        <v>85</v>
      </c>
      <c r="J723" s="3">
        <v>4.99</v>
      </c>
      <c r="K723" t="b">
        <v>0</v>
      </c>
      <c r="L723">
        <f>WEEKDAY(D723,11)</f>
        <v>6</v>
      </c>
      <c r="M723" t="str">
        <f t="shared" si="44"/>
        <v>Saturday</v>
      </c>
      <c r="N723" t="str">
        <f t="shared" si="45"/>
        <v>Weekend</v>
      </c>
      <c r="O723" t="str">
        <f t="shared" si="47"/>
        <v>Order&gt;35</v>
      </c>
      <c r="P723" t="str">
        <f>VLOOKUP(F723,$T$11:$V$13,3,TRUE)</f>
        <v>06:00 PM - 09:00 PM</v>
      </c>
    </row>
    <row r="724" spans="1:16" x14ac:dyDescent="0.25">
      <c r="A724">
        <v>1</v>
      </c>
      <c r="B724">
        <v>1</v>
      </c>
      <c r="C724" t="s">
        <v>735</v>
      </c>
      <c r="D724" s="1">
        <v>43925</v>
      </c>
      <c r="E724" s="1" t="str">
        <f t="shared" si="46"/>
        <v>04-Apr</v>
      </c>
      <c r="F724" s="14">
        <v>0.81527777777777777</v>
      </c>
      <c r="G724" t="s">
        <v>11</v>
      </c>
      <c r="H724">
        <v>186</v>
      </c>
      <c r="I724" s="2">
        <v>54</v>
      </c>
      <c r="J724" s="3">
        <v>4.99</v>
      </c>
      <c r="K724" t="b">
        <v>0</v>
      </c>
      <c r="L724">
        <f>WEEKDAY(D724,11)</f>
        <v>6</v>
      </c>
      <c r="M724" t="str">
        <f t="shared" si="44"/>
        <v>Saturday</v>
      </c>
      <c r="N724" t="str">
        <f t="shared" si="45"/>
        <v>Weekend</v>
      </c>
      <c r="O724" t="str">
        <f t="shared" si="47"/>
        <v>Order&gt;35</v>
      </c>
      <c r="P724" t="str">
        <f>VLOOKUP(F724,$T$11:$V$13,3,TRUE)</f>
        <v>06:00 PM - 09:00 PM</v>
      </c>
    </row>
    <row r="725" spans="1:16" x14ac:dyDescent="0.25">
      <c r="A725">
        <v>1</v>
      </c>
      <c r="B725">
        <v>1</v>
      </c>
      <c r="C725" t="s">
        <v>736</v>
      </c>
      <c r="D725" s="1">
        <v>43925</v>
      </c>
      <c r="E725" s="1" t="str">
        <f t="shared" si="46"/>
        <v>04-Apr</v>
      </c>
      <c r="F725" s="14">
        <v>0.81597222222222221</v>
      </c>
      <c r="G725" t="s">
        <v>11</v>
      </c>
      <c r="H725">
        <v>220</v>
      </c>
      <c r="I725" s="2">
        <v>49</v>
      </c>
      <c r="J725" s="3">
        <v>4.99</v>
      </c>
      <c r="K725" t="b">
        <v>0</v>
      </c>
      <c r="L725">
        <f>WEEKDAY(D725,11)</f>
        <v>6</v>
      </c>
      <c r="M725" t="str">
        <f t="shared" si="44"/>
        <v>Saturday</v>
      </c>
      <c r="N725" t="str">
        <f t="shared" si="45"/>
        <v>Weekend</v>
      </c>
      <c r="O725" t="str">
        <f t="shared" si="47"/>
        <v>Order&gt;35</v>
      </c>
      <c r="P725" t="str">
        <f>VLOOKUP(F725,$T$11:$V$13,3,TRUE)</f>
        <v>06:00 PM - 09:00 PM</v>
      </c>
    </row>
    <row r="726" spans="1:16" x14ac:dyDescent="0.25">
      <c r="A726">
        <v>1</v>
      </c>
      <c r="B726">
        <v>1</v>
      </c>
      <c r="C726" t="s">
        <v>737</v>
      </c>
      <c r="D726" s="1">
        <v>43925</v>
      </c>
      <c r="E726" s="1" t="str">
        <f t="shared" si="46"/>
        <v>04-Apr</v>
      </c>
      <c r="F726" s="14">
        <v>0.81666666666666676</v>
      </c>
      <c r="G726" t="s">
        <v>31</v>
      </c>
      <c r="H726" t="s">
        <v>32</v>
      </c>
      <c r="I726" s="2">
        <v>20</v>
      </c>
      <c r="J726" s="3">
        <v>4.99</v>
      </c>
      <c r="K726" t="b">
        <v>0</v>
      </c>
      <c r="L726">
        <f>WEEKDAY(D726,11)</f>
        <v>6</v>
      </c>
      <c r="M726" t="str">
        <f t="shared" si="44"/>
        <v>Saturday</v>
      </c>
      <c r="N726" t="str">
        <f t="shared" si="45"/>
        <v>Weekend</v>
      </c>
      <c r="O726" t="str">
        <f t="shared" si="47"/>
        <v>Order&lt;=35</v>
      </c>
      <c r="P726" t="str">
        <f>VLOOKUP(F726,$T$11:$V$13,3,TRUE)</f>
        <v>06:00 PM - 09:00 PM</v>
      </c>
    </row>
    <row r="727" spans="1:16" x14ac:dyDescent="0.25">
      <c r="A727">
        <v>1</v>
      </c>
      <c r="B727">
        <v>1</v>
      </c>
      <c r="C727" t="s">
        <v>738</v>
      </c>
      <c r="D727" s="1">
        <v>43925</v>
      </c>
      <c r="E727" s="1" t="str">
        <f t="shared" si="46"/>
        <v>04-Apr</v>
      </c>
      <c r="F727" s="14">
        <v>0.81666666666666676</v>
      </c>
      <c r="G727" t="s">
        <v>11</v>
      </c>
      <c r="H727">
        <v>194</v>
      </c>
      <c r="I727" s="2">
        <v>61</v>
      </c>
      <c r="J727" s="3">
        <v>4.99</v>
      </c>
      <c r="K727" t="b">
        <v>0</v>
      </c>
      <c r="L727">
        <f>WEEKDAY(D727,11)</f>
        <v>6</v>
      </c>
      <c r="M727" t="str">
        <f t="shared" si="44"/>
        <v>Saturday</v>
      </c>
      <c r="N727" t="str">
        <f t="shared" si="45"/>
        <v>Weekend</v>
      </c>
      <c r="O727" t="str">
        <f t="shared" si="47"/>
        <v>Order&gt;35</v>
      </c>
      <c r="P727" t="str">
        <f>VLOOKUP(F727,$T$11:$V$13,3,TRUE)</f>
        <v>06:00 PM - 09:00 PM</v>
      </c>
    </row>
    <row r="728" spans="1:16" x14ac:dyDescent="0.25">
      <c r="A728">
        <v>1</v>
      </c>
      <c r="B728">
        <v>1</v>
      </c>
      <c r="C728" t="s">
        <v>739</v>
      </c>
      <c r="D728" s="1">
        <v>43925</v>
      </c>
      <c r="E728" s="1" t="str">
        <f t="shared" si="46"/>
        <v>04-Apr</v>
      </c>
      <c r="F728" s="14">
        <v>0.81666666666666676</v>
      </c>
      <c r="G728" t="s">
        <v>11</v>
      </c>
      <c r="H728">
        <v>173</v>
      </c>
      <c r="I728" s="2">
        <v>63</v>
      </c>
      <c r="J728" s="3">
        <v>4.99</v>
      </c>
      <c r="K728" t="b">
        <v>0</v>
      </c>
      <c r="L728">
        <f>WEEKDAY(D728,11)</f>
        <v>6</v>
      </c>
      <c r="M728" t="str">
        <f t="shared" si="44"/>
        <v>Saturday</v>
      </c>
      <c r="N728" t="str">
        <f t="shared" si="45"/>
        <v>Weekend</v>
      </c>
      <c r="O728" t="str">
        <f t="shared" si="47"/>
        <v>Order&gt;35</v>
      </c>
      <c r="P728" t="str">
        <f>VLOOKUP(F728,$T$11:$V$13,3,TRUE)</f>
        <v>06:00 PM - 09:00 PM</v>
      </c>
    </row>
    <row r="729" spans="1:16" x14ac:dyDescent="0.25">
      <c r="A729">
        <v>1</v>
      </c>
      <c r="B729">
        <v>1</v>
      </c>
      <c r="C729" t="s">
        <v>740</v>
      </c>
      <c r="D729" s="1">
        <v>43925</v>
      </c>
      <c r="E729" s="1" t="str">
        <f t="shared" si="46"/>
        <v>04-Apr</v>
      </c>
      <c r="F729" s="14">
        <v>0.81736111111111109</v>
      </c>
      <c r="G729" t="s">
        <v>11</v>
      </c>
      <c r="H729">
        <v>207</v>
      </c>
      <c r="I729" s="2">
        <v>27</v>
      </c>
      <c r="J729" s="3">
        <v>4.99</v>
      </c>
      <c r="K729" t="b">
        <v>0</v>
      </c>
      <c r="L729">
        <f>WEEKDAY(D729,11)</f>
        <v>6</v>
      </c>
      <c r="M729" t="str">
        <f t="shared" si="44"/>
        <v>Saturday</v>
      </c>
      <c r="N729" t="str">
        <f t="shared" si="45"/>
        <v>Weekend</v>
      </c>
      <c r="O729" t="str">
        <f t="shared" si="47"/>
        <v>Order&lt;=35</v>
      </c>
      <c r="P729" t="str">
        <f>VLOOKUP(F729,$T$11:$V$13,3,TRUE)</f>
        <v>06:00 PM - 09:00 PM</v>
      </c>
    </row>
    <row r="730" spans="1:16" x14ac:dyDescent="0.25">
      <c r="A730">
        <v>1</v>
      </c>
      <c r="B730">
        <v>1</v>
      </c>
      <c r="C730" t="s">
        <v>741</v>
      </c>
      <c r="D730" s="1">
        <v>43925</v>
      </c>
      <c r="E730" s="1" t="str">
        <f t="shared" si="46"/>
        <v>04-Apr</v>
      </c>
      <c r="F730" s="14">
        <v>0.81736111111111109</v>
      </c>
      <c r="G730" t="s">
        <v>11</v>
      </c>
      <c r="H730">
        <v>149</v>
      </c>
      <c r="I730" s="2">
        <v>46</v>
      </c>
      <c r="J730" s="3">
        <v>4.99</v>
      </c>
      <c r="K730" t="b">
        <v>0</v>
      </c>
      <c r="L730">
        <f>WEEKDAY(D730,11)</f>
        <v>6</v>
      </c>
      <c r="M730" t="str">
        <f t="shared" si="44"/>
        <v>Saturday</v>
      </c>
      <c r="N730" t="str">
        <f t="shared" si="45"/>
        <v>Weekend</v>
      </c>
      <c r="O730" t="str">
        <f t="shared" si="47"/>
        <v>Order&gt;35</v>
      </c>
      <c r="P730" t="str">
        <f>VLOOKUP(F730,$T$11:$V$13,3,TRUE)</f>
        <v>06:00 PM - 09:00 PM</v>
      </c>
    </row>
    <row r="731" spans="1:16" x14ac:dyDescent="0.25">
      <c r="A731">
        <v>1</v>
      </c>
      <c r="B731">
        <v>1</v>
      </c>
      <c r="C731" t="s">
        <v>742</v>
      </c>
      <c r="D731" s="1">
        <v>43925</v>
      </c>
      <c r="E731" s="1" t="str">
        <f t="shared" si="46"/>
        <v>04-Apr</v>
      </c>
      <c r="F731" s="14">
        <v>0.81874999999999998</v>
      </c>
      <c r="G731" t="s">
        <v>11</v>
      </c>
      <c r="H731">
        <v>139</v>
      </c>
      <c r="I731" s="2">
        <v>53</v>
      </c>
      <c r="J731" s="3">
        <v>4.99</v>
      </c>
      <c r="K731" t="b">
        <v>0</v>
      </c>
      <c r="L731">
        <f>WEEKDAY(D731,11)</f>
        <v>6</v>
      </c>
      <c r="M731" t="str">
        <f t="shared" si="44"/>
        <v>Saturday</v>
      </c>
      <c r="N731" t="str">
        <f t="shared" si="45"/>
        <v>Weekend</v>
      </c>
      <c r="O731" t="str">
        <f t="shared" si="47"/>
        <v>Order&gt;35</v>
      </c>
      <c r="P731" t="str">
        <f>VLOOKUP(F731,$T$11:$V$13,3,TRUE)</f>
        <v>06:00 PM - 09:00 PM</v>
      </c>
    </row>
    <row r="732" spans="1:16" x14ac:dyDescent="0.25">
      <c r="A732">
        <v>1</v>
      </c>
      <c r="B732">
        <v>1</v>
      </c>
      <c r="C732" t="s">
        <v>743</v>
      </c>
      <c r="D732" s="1">
        <v>43925</v>
      </c>
      <c r="E732" s="1" t="str">
        <f t="shared" si="46"/>
        <v>04-Apr</v>
      </c>
      <c r="F732" s="14">
        <v>0.81944444444444453</v>
      </c>
      <c r="G732" t="s">
        <v>11</v>
      </c>
      <c r="H732">
        <v>194</v>
      </c>
      <c r="I732" s="2">
        <v>76</v>
      </c>
      <c r="J732" s="3">
        <v>4.99</v>
      </c>
      <c r="K732" t="b">
        <v>0</v>
      </c>
      <c r="L732">
        <f>WEEKDAY(D732,11)</f>
        <v>6</v>
      </c>
      <c r="M732" t="str">
        <f t="shared" si="44"/>
        <v>Saturday</v>
      </c>
      <c r="N732" t="str">
        <f t="shared" si="45"/>
        <v>Weekend</v>
      </c>
      <c r="O732" t="str">
        <f t="shared" si="47"/>
        <v>Order&gt;35</v>
      </c>
      <c r="P732" t="str">
        <f>VLOOKUP(F732,$T$11:$V$13,3,TRUE)</f>
        <v>06:00 PM - 09:00 PM</v>
      </c>
    </row>
    <row r="733" spans="1:16" x14ac:dyDescent="0.25">
      <c r="A733">
        <v>1</v>
      </c>
      <c r="B733">
        <v>1</v>
      </c>
      <c r="C733" t="s">
        <v>744</v>
      </c>
      <c r="D733" s="1">
        <v>43925</v>
      </c>
      <c r="E733" s="1" t="str">
        <f t="shared" si="46"/>
        <v>04-Apr</v>
      </c>
      <c r="F733" s="14">
        <v>0.82291666666666663</v>
      </c>
      <c r="G733" t="s">
        <v>11</v>
      </c>
      <c r="H733">
        <v>210</v>
      </c>
      <c r="I733" s="2">
        <v>50</v>
      </c>
      <c r="J733" s="3">
        <v>4.99</v>
      </c>
      <c r="K733" t="b">
        <v>0</v>
      </c>
      <c r="L733">
        <f>WEEKDAY(D733,11)</f>
        <v>6</v>
      </c>
      <c r="M733" t="str">
        <f t="shared" si="44"/>
        <v>Saturday</v>
      </c>
      <c r="N733" t="str">
        <f t="shared" si="45"/>
        <v>Weekend</v>
      </c>
      <c r="O733" t="str">
        <f t="shared" si="47"/>
        <v>Order&gt;35</v>
      </c>
      <c r="P733" t="str">
        <f>VLOOKUP(F733,$T$11:$V$13,3,TRUE)</f>
        <v>06:00 PM - 09:00 PM</v>
      </c>
    </row>
    <row r="734" spans="1:16" x14ac:dyDescent="0.25">
      <c r="A734">
        <v>1</v>
      </c>
      <c r="B734">
        <v>1</v>
      </c>
      <c r="C734" t="s">
        <v>745</v>
      </c>
      <c r="D734" s="1">
        <v>43925</v>
      </c>
      <c r="E734" s="1" t="str">
        <f t="shared" si="46"/>
        <v>04-Apr</v>
      </c>
      <c r="F734" s="14">
        <v>0.82500000000000007</v>
      </c>
      <c r="G734" t="s">
        <v>11</v>
      </c>
      <c r="H734">
        <v>222</v>
      </c>
      <c r="I734" s="2">
        <v>120</v>
      </c>
      <c r="J734" s="3">
        <v>4.99</v>
      </c>
      <c r="K734" t="b">
        <v>0</v>
      </c>
      <c r="L734">
        <f>WEEKDAY(D734,11)</f>
        <v>6</v>
      </c>
      <c r="M734" t="str">
        <f t="shared" si="44"/>
        <v>Saturday</v>
      </c>
      <c r="N734" t="str">
        <f t="shared" si="45"/>
        <v>Weekend</v>
      </c>
      <c r="O734" t="str">
        <f t="shared" si="47"/>
        <v>Order&gt;35</v>
      </c>
      <c r="P734" t="str">
        <f>VLOOKUP(F734,$T$11:$V$13,3,TRUE)</f>
        <v>06:00 PM - 09:00 PM</v>
      </c>
    </row>
    <row r="735" spans="1:16" x14ac:dyDescent="0.25">
      <c r="A735">
        <v>1</v>
      </c>
      <c r="B735">
        <v>1</v>
      </c>
      <c r="C735" t="s">
        <v>746</v>
      </c>
      <c r="D735" s="1">
        <v>43925</v>
      </c>
      <c r="E735" s="1" t="str">
        <f t="shared" si="46"/>
        <v>04-Apr</v>
      </c>
      <c r="F735" s="14">
        <v>0.82638888888888884</v>
      </c>
      <c r="G735" t="s">
        <v>11</v>
      </c>
      <c r="H735">
        <v>193</v>
      </c>
      <c r="I735" s="2">
        <v>66</v>
      </c>
      <c r="J735" s="3">
        <v>4.99</v>
      </c>
      <c r="K735" t="b">
        <v>0</v>
      </c>
      <c r="L735">
        <f>WEEKDAY(D735,11)</f>
        <v>6</v>
      </c>
      <c r="M735" t="str">
        <f t="shared" si="44"/>
        <v>Saturday</v>
      </c>
      <c r="N735" t="str">
        <f t="shared" si="45"/>
        <v>Weekend</v>
      </c>
      <c r="O735" t="str">
        <f t="shared" si="47"/>
        <v>Order&gt;35</v>
      </c>
      <c r="P735" t="str">
        <f>VLOOKUP(F735,$T$11:$V$13,3,TRUE)</f>
        <v>06:00 PM - 09:00 PM</v>
      </c>
    </row>
    <row r="736" spans="1:16" x14ac:dyDescent="0.25">
      <c r="A736">
        <v>1</v>
      </c>
      <c r="B736">
        <v>1</v>
      </c>
      <c r="C736" t="s">
        <v>747</v>
      </c>
      <c r="D736" s="1">
        <v>43925</v>
      </c>
      <c r="E736" s="1" t="str">
        <f t="shared" si="46"/>
        <v>04-Apr</v>
      </c>
      <c r="F736" s="14">
        <v>0.82708333333333339</v>
      </c>
      <c r="G736" t="s">
        <v>11</v>
      </c>
      <c r="H736">
        <v>156</v>
      </c>
      <c r="I736" s="2">
        <v>234</v>
      </c>
      <c r="J736" s="3">
        <v>4.99</v>
      </c>
      <c r="K736" t="b">
        <v>0</v>
      </c>
      <c r="L736">
        <f>WEEKDAY(D736,11)</f>
        <v>6</v>
      </c>
      <c r="M736" t="str">
        <f t="shared" si="44"/>
        <v>Saturday</v>
      </c>
      <c r="N736" t="str">
        <f t="shared" si="45"/>
        <v>Weekend</v>
      </c>
      <c r="O736" t="str">
        <f t="shared" si="47"/>
        <v>Order&gt;35</v>
      </c>
      <c r="P736" t="str">
        <f>VLOOKUP(F736,$T$11:$V$13,3,TRUE)</f>
        <v>06:00 PM - 09:00 PM</v>
      </c>
    </row>
    <row r="737" spans="1:16" x14ac:dyDescent="0.25">
      <c r="A737">
        <v>1</v>
      </c>
      <c r="B737">
        <v>1</v>
      </c>
      <c r="C737" t="s">
        <v>748</v>
      </c>
      <c r="D737" s="1">
        <v>43925</v>
      </c>
      <c r="E737" s="1" t="str">
        <f t="shared" si="46"/>
        <v>04-Apr</v>
      </c>
      <c r="F737" s="14">
        <v>0.82847222222222217</v>
      </c>
      <c r="G737" t="s">
        <v>11</v>
      </c>
      <c r="H737">
        <v>189</v>
      </c>
      <c r="I737" s="2">
        <v>48</v>
      </c>
      <c r="J737" s="3">
        <v>4.99</v>
      </c>
      <c r="K737" t="b">
        <v>0</v>
      </c>
      <c r="L737">
        <f>WEEKDAY(D737,11)</f>
        <v>6</v>
      </c>
      <c r="M737" t="str">
        <f t="shared" si="44"/>
        <v>Saturday</v>
      </c>
      <c r="N737" t="str">
        <f t="shared" si="45"/>
        <v>Weekend</v>
      </c>
      <c r="O737" t="str">
        <f t="shared" si="47"/>
        <v>Order&gt;35</v>
      </c>
      <c r="P737" t="str">
        <f>VLOOKUP(F737,$T$11:$V$13,3,TRUE)</f>
        <v>06:00 PM - 09:00 PM</v>
      </c>
    </row>
    <row r="738" spans="1:16" x14ac:dyDescent="0.25">
      <c r="A738">
        <v>1</v>
      </c>
      <c r="B738">
        <v>1</v>
      </c>
      <c r="C738" t="s">
        <v>749</v>
      </c>
      <c r="D738" s="1">
        <v>43925</v>
      </c>
      <c r="E738" s="1" t="str">
        <f t="shared" si="46"/>
        <v>04-Apr</v>
      </c>
      <c r="F738" s="14">
        <v>0.82916666666666661</v>
      </c>
      <c r="G738" t="s">
        <v>11</v>
      </c>
      <c r="H738">
        <v>233</v>
      </c>
      <c r="I738" s="2">
        <v>75</v>
      </c>
      <c r="J738" s="3">
        <v>4.99</v>
      </c>
      <c r="K738" t="b">
        <v>0</v>
      </c>
      <c r="L738">
        <f>WEEKDAY(D738,11)</f>
        <v>6</v>
      </c>
      <c r="M738" t="str">
        <f t="shared" si="44"/>
        <v>Saturday</v>
      </c>
      <c r="N738" t="str">
        <f t="shared" si="45"/>
        <v>Weekend</v>
      </c>
      <c r="O738" t="str">
        <f t="shared" si="47"/>
        <v>Order&gt;35</v>
      </c>
      <c r="P738" t="str">
        <f>VLOOKUP(F738,$T$11:$V$13,3,TRUE)</f>
        <v>06:00 PM - 09:00 PM</v>
      </c>
    </row>
    <row r="739" spans="1:16" x14ac:dyDescent="0.25">
      <c r="A739">
        <v>1</v>
      </c>
      <c r="B739">
        <v>1</v>
      </c>
      <c r="C739" t="s">
        <v>750</v>
      </c>
      <c r="D739" s="1">
        <v>43925</v>
      </c>
      <c r="E739" s="1" t="str">
        <f t="shared" si="46"/>
        <v>04-Apr</v>
      </c>
      <c r="F739" s="14">
        <v>0.82986111111111116</v>
      </c>
      <c r="G739" t="s">
        <v>11</v>
      </c>
      <c r="H739">
        <v>194</v>
      </c>
      <c r="I739" s="2">
        <v>58</v>
      </c>
      <c r="J739" s="3">
        <v>4.99</v>
      </c>
      <c r="K739" t="b">
        <v>0</v>
      </c>
      <c r="L739">
        <f>WEEKDAY(D739,11)</f>
        <v>6</v>
      </c>
      <c r="M739" t="str">
        <f t="shared" si="44"/>
        <v>Saturday</v>
      </c>
      <c r="N739" t="str">
        <f t="shared" si="45"/>
        <v>Weekend</v>
      </c>
      <c r="O739" t="str">
        <f t="shared" si="47"/>
        <v>Order&gt;35</v>
      </c>
      <c r="P739" t="str">
        <f>VLOOKUP(F739,$T$11:$V$13,3,TRUE)</f>
        <v>06:00 PM - 09:00 PM</v>
      </c>
    </row>
    <row r="740" spans="1:16" x14ac:dyDescent="0.25">
      <c r="A740">
        <v>1</v>
      </c>
      <c r="B740">
        <v>1</v>
      </c>
      <c r="C740" t="s">
        <v>751</v>
      </c>
      <c r="D740" s="1">
        <v>43925</v>
      </c>
      <c r="E740" s="1" t="str">
        <f t="shared" si="46"/>
        <v>04-Apr</v>
      </c>
      <c r="F740" s="14">
        <v>0.8305555555555556</v>
      </c>
      <c r="G740" t="s">
        <v>11</v>
      </c>
      <c r="H740">
        <v>164</v>
      </c>
      <c r="I740" s="2">
        <v>70</v>
      </c>
      <c r="J740" s="3">
        <v>4.99</v>
      </c>
      <c r="K740" t="b">
        <v>0</v>
      </c>
      <c r="L740">
        <f>WEEKDAY(D740,11)</f>
        <v>6</v>
      </c>
      <c r="M740" t="str">
        <f t="shared" si="44"/>
        <v>Saturday</v>
      </c>
      <c r="N740" t="str">
        <f t="shared" si="45"/>
        <v>Weekend</v>
      </c>
      <c r="O740" t="str">
        <f t="shared" si="47"/>
        <v>Order&gt;35</v>
      </c>
      <c r="P740" t="str">
        <f>VLOOKUP(F740,$T$11:$V$13,3,TRUE)</f>
        <v>06:00 PM - 09:00 PM</v>
      </c>
    </row>
    <row r="741" spans="1:16" x14ac:dyDescent="0.25">
      <c r="A741">
        <v>1</v>
      </c>
      <c r="B741">
        <v>1</v>
      </c>
      <c r="C741" t="s">
        <v>752</v>
      </c>
      <c r="D741" s="1">
        <v>43925</v>
      </c>
      <c r="E741" s="1" t="str">
        <f t="shared" si="46"/>
        <v>04-Apr</v>
      </c>
      <c r="F741" s="14">
        <v>0.83124999999999993</v>
      </c>
      <c r="G741" t="s">
        <v>11</v>
      </c>
      <c r="H741">
        <v>233</v>
      </c>
      <c r="I741" s="2">
        <v>221</v>
      </c>
      <c r="J741" s="3">
        <v>4.99</v>
      </c>
      <c r="K741" t="b">
        <v>0</v>
      </c>
      <c r="L741">
        <f>WEEKDAY(D741,11)</f>
        <v>6</v>
      </c>
      <c r="M741" t="str">
        <f t="shared" si="44"/>
        <v>Saturday</v>
      </c>
      <c r="N741" t="str">
        <f t="shared" si="45"/>
        <v>Weekend</v>
      </c>
      <c r="O741" t="str">
        <f t="shared" si="47"/>
        <v>Order&gt;35</v>
      </c>
      <c r="P741" t="str">
        <f>VLOOKUP(F741,$T$11:$V$13,3,TRUE)</f>
        <v>06:00 PM - 09:00 PM</v>
      </c>
    </row>
    <row r="742" spans="1:16" x14ac:dyDescent="0.25">
      <c r="A742">
        <v>1</v>
      </c>
      <c r="B742">
        <v>1</v>
      </c>
      <c r="C742" t="s">
        <v>753</v>
      </c>
      <c r="D742" s="1">
        <v>43925</v>
      </c>
      <c r="E742" s="1" t="str">
        <f t="shared" si="46"/>
        <v>04-Apr</v>
      </c>
      <c r="F742" s="14">
        <v>0.83194444444444438</v>
      </c>
      <c r="G742" t="s">
        <v>11</v>
      </c>
      <c r="H742">
        <v>165</v>
      </c>
      <c r="I742" s="2">
        <v>47</v>
      </c>
      <c r="J742" s="3">
        <v>4.99</v>
      </c>
      <c r="K742" t="b">
        <v>0</v>
      </c>
      <c r="L742">
        <f>WEEKDAY(D742,11)</f>
        <v>6</v>
      </c>
      <c r="M742" t="str">
        <f t="shared" si="44"/>
        <v>Saturday</v>
      </c>
      <c r="N742" t="str">
        <f t="shared" si="45"/>
        <v>Weekend</v>
      </c>
      <c r="O742" t="str">
        <f t="shared" si="47"/>
        <v>Order&gt;35</v>
      </c>
      <c r="P742" t="str">
        <f>VLOOKUP(F742,$T$11:$V$13,3,TRUE)</f>
        <v>06:00 PM - 09:00 PM</v>
      </c>
    </row>
    <row r="743" spans="1:16" x14ac:dyDescent="0.25">
      <c r="A743">
        <v>1</v>
      </c>
      <c r="B743">
        <v>1</v>
      </c>
      <c r="C743" t="s">
        <v>754</v>
      </c>
      <c r="D743" s="1">
        <v>43925</v>
      </c>
      <c r="E743" s="1" t="str">
        <f t="shared" si="46"/>
        <v>04-Apr</v>
      </c>
      <c r="F743" s="14">
        <v>0.83263888888888893</v>
      </c>
      <c r="G743" t="s">
        <v>11</v>
      </c>
      <c r="H743">
        <v>213</v>
      </c>
      <c r="I743" s="2">
        <v>68</v>
      </c>
      <c r="J743" s="3">
        <v>4.99</v>
      </c>
      <c r="K743" t="b">
        <v>0</v>
      </c>
      <c r="L743">
        <f>WEEKDAY(D743,11)</f>
        <v>6</v>
      </c>
      <c r="M743" t="str">
        <f t="shared" si="44"/>
        <v>Saturday</v>
      </c>
      <c r="N743" t="str">
        <f t="shared" si="45"/>
        <v>Weekend</v>
      </c>
      <c r="O743" t="str">
        <f t="shared" si="47"/>
        <v>Order&gt;35</v>
      </c>
      <c r="P743" t="str">
        <f>VLOOKUP(F743,$T$11:$V$13,3,TRUE)</f>
        <v>06:00 PM - 09:00 PM</v>
      </c>
    </row>
    <row r="744" spans="1:16" x14ac:dyDescent="0.25">
      <c r="A744">
        <v>1</v>
      </c>
      <c r="B744">
        <v>1</v>
      </c>
      <c r="C744" t="s">
        <v>755</v>
      </c>
      <c r="D744" s="1">
        <v>43925</v>
      </c>
      <c r="E744" s="1" t="str">
        <f t="shared" si="46"/>
        <v>04-Apr</v>
      </c>
      <c r="F744" s="14">
        <v>0.83472222222222225</v>
      </c>
      <c r="G744" t="s">
        <v>31</v>
      </c>
      <c r="H744" t="s">
        <v>32</v>
      </c>
      <c r="I744" s="2">
        <v>20</v>
      </c>
      <c r="J744" s="3">
        <v>4.99</v>
      </c>
      <c r="K744" t="b">
        <v>0</v>
      </c>
      <c r="L744">
        <f>WEEKDAY(D744,11)</f>
        <v>6</v>
      </c>
      <c r="M744" t="str">
        <f t="shared" si="44"/>
        <v>Saturday</v>
      </c>
      <c r="N744" t="str">
        <f t="shared" si="45"/>
        <v>Weekend</v>
      </c>
      <c r="O744" t="str">
        <f t="shared" si="47"/>
        <v>Order&lt;=35</v>
      </c>
      <c r="P744" t="str">
        <f>VLOOKUP(F744,$T$11:$V$13,3,TRUE)</f>
        <v>06:00 PM - 09:00 PM</v>
      </c>
    </row>
    <row r="745" spans="1:16" x14ac:dyDescent="0.25">
      <c r="A745">
        <v>1</v>
      </c>
      <c r="B745">
        <v>1</v>
      </c>
      <c r="C745" t="s">
        <v>756</v>
      </c>
      <c r="D745" s="1">
        <v>43925</v>
      </c>
      <c r="E745" s="1" t="str">
        <f t="shared" si="46"/>
        <v>04-Apr</v>
      </c>
      <c r="F745" s="14">
        <v>0.83611111111111114</v>
      </c>
      <c r="G745" t="s">
        <v>11</v>
      </c>
      <c r="H745">
        <v>211</v>
      </c>
      <c r="I745" s="2">
        <v>107</v>
      </c>
      <c r="J745" s="3">
        <v>4.99</v>
      </c>
      <c r="K745" t="b">
        <v>0</v>
      </c>
      <c r="L745">
        <f>WEEKDAY(D745,11)</f>
        <v>6</v>
      </c>
      <c r="M745" t="str">
        <f t="shared" si="44"/>
        <v>Saturday</v>
      </c>
      <c r="N745" t="str">
        <f t="shared" si="45"/>
        <v>Weekend</v>
      </c>
      <c r="O745" t="str">
        <f t="shared" si="47"/>
        <v>Order&gt;35</v>
      </c>
      <c r="P745" t="str">
        <f>VLOOKUP(F745,$T$11:$V$13,3,TRUE)</f>
        <v>06:00 PM - 09:00 PM</v>
      </c>
    </row>
    <row r="746" spans="1:16" x14ac:dyDescent="0.25">
      <c r="A746">
        <v>1</v>
      </c>
      <c r="B746">
        <v>1</v>
      </c>
      <c r="C746" t="s">
        <v>757</v>
      </c>
      <c r="D746" s="1">
        <v>43925</v>
      </c>
      <c r="E746" s="1" t="str">
        <f t="shared" si="46"/>
        <v>04-Apr</v>
      </c>
      <c r="F746" s="14">
        <v>0.83888888888888891</v>
      </c>
      <c r="G746" t="s">
        <v>11</v>
      </c>
      <c r="H746">
        <v>206</v>
      </c>
      <c r="I746" s="2">
        <v>56</v>
      </c>
      <c r="J746" s="3">
        <v>4.99</v>
      </c>
      <c r="K746" t="b">
        <v>0</v>
      </c>
      <c r="L746">
        <f>WEEKDAY(D746,11)</f>
        <v>6</v>
      </c>
      <c r="M746" t="str">
        <f t="shared" si="44"/>
        <v>Saturday</v>
      </c>
      <c r="N746" t="str">
        <f t="shared" si="45"/>
        <v>Weekend</v>
      </c>
      <c r="O746" t="str">
        <f t="shared" si="47"/>
        <v>Order&gt;35</v>
      </c>
      <c r="P746" t="str">
        <f>VLOOKUP(F746,$T$11:$V$13,3,TRUE)</f>
        <v>06:00 PM - 09:00 PM</v>
      </c>
    </row>
    <row r="747" spans="1:16" x14ac:dyDescent="0.25">
      <c r="A747">
        <v>1</v>
      </c>
      <c r="B747">
        <v>1</v>
      </c>
      <c r="C747" t="s">
        <v>758</v>
      </c>
      <c r="D747" s="1">
        <v>43925</v>
      </c>
      <c r="E747" s="1" t="str">
        <f t="shared" si="46"/>
        <v>04-Apr</v>
      </c>
      <c r="F747" s="14">
        <v>0.83888888888888891</v>
      </c>
      <c r="G747" t="s">
        <v>11</v>
      </c>
      <c r="H747">
        <v>157</v>
      </c>
      <c r="I747" s="2">
        <v>66</v>
      </c>
      <c r="J747" s="3">
        <v>4.99</v>
      </c>
      <c r="K747" t="b">
        <v>0</v>
      </c>
      <c r="L747">
        <f>WEEKDAY(D747,11)</f>
        <v>6</v>
      </c>
      <c r="M747" t="str">
        <f t="shared" si="44"/>
        <v>Saturday</v>
      </c>
      <c r="N747" t="str">
        <f t="shared" si="45"/>
        <v>Weekend</v>
      </c>
      <c r="O747" t="str">
        <f t="shared" si="47"/>
        <v>Order&gt;35</v>
      </c>
      <c r="P747" t="str">
        <f>VLOOKUP(F747,$T$11:$V$13,3,TRUE)</f>
        <v>06:00 PM - 09:00 PM</v>
      </c>
    </row>
    <row r="748" spans="1:16" x14ac:dyDescent="0.25">
      <c r="A748">
        <v>1</v>
      </c>
      <c r="B748">
        <v>1</v>
      </c>
      <c r="C748" t="s">
        <v>759</v>
      </c>
      <c r="D748" s="1">
        <v>43925</v>
      </c>
      <c r="E748" s="1" t="str">
        <f t="shared" si="46"/>
        <v>04-Apr</v>
      </c>
      <c r="F748" s="14">
        <v>0.84166666666666667</v>
      </c>
      <c r="G748" t="s">
        <v>31</v>
      </c>
      <c r="H748" t="s">
        <v>32</v>
      </c>
      <c r="I748" s="2">
        <v>32</v>
      </c>
      <c r="J748" s="3">
        <v>4.99</v>
      </c>
      <c r="K748" t="b">
        <v>0</v>
      </c>
      <c r="L748">
        <f>WEEKDAY(D748,11)</f>
        <v>6</v>
      </c>
      <c r="M748" t="str">
        <f t="shared" si="44"/>
        <v>Saturday</v>
      </c>
      <c r="N748" t="str">
        <f t="shared" si="45"/>
        <v>Weekend</v>
      </c>
      <c r="O748" t="str">
        <f t="shared" si="47"/>
        <v>Order&lt;=35</v>
      </c>
      <c r="P748" t="str">
        <f>VLOOKUP(F748,$T$11:$V$13,3,TRUE)</f>
        <v>06:00 PM - 09:00 PM</v>
      </c>
    </row>
    <row r="749" spans="1:16" x14ac:dyDescent="0.25">
      <c r="A749">
        <v>1</v>
      </c>
      <c r="B749">
        <v>1</v>
      </c>
      <c r="C749" t="s">
        <v>760</v>
      </c>
      <c r="D749" s="1">
        <v>43925</v>
      </c>
      <c r="E749" s="1" t="str">
        <f t="shared" si="46"/>
        <v>04-Apr</v>
      </c>
      <c r="F749" s="14">
        <v>0.84236111111111101</v>
      </c>
      <c r="G749" t="s">
        <v>11</v>
      </c>
      <c r="H749">
        <v>144</v>
      </c>
      <c r="I749" s="2">
        <v>74</v>
      </c>
      <c r="J749" s="3">
        <v>4.99</v>
      </c>
      <c r="K749" t="b">
        <v>0</v>
      </c>
      <c r="L749">
        <f>WEEKDAY(D749,11)</f>
        <v>6</v>
      </c>
      <c r="M749" t="str">
        <f t="shared" si="44"/>
        <v>Saturday</v>
      </c>
      <c r="N749" t="str">
        <f t="shared" si="45"/>
        <v>Weekend</v>
      </c>
      <c r="O749" t="str">
        <f t="shared" si="47"/>
        <v>Order&gt;35</v>
      </c>
      <c r="P749" t="str">
        <f>VLOOKUP(F749,$T$11:$V$13,3,TRUE)</f>
        <v>06:00 PM - 09:00 PM</v>
      </c>
    </row>
    <row r="750" spans="1:16" x14ac:dyDescent="0.25">
      <c r="A750">
        <v>1</v>
      </c>
      <c r="B750">
        <v>1</v>
      </c>
      <c r="C750" t="s">
        <v>761</v>
      </c>
      <c r="D750" s="1">
        <v>43925</v>
      </c>
      <c r="E750" s="1" t="str">
        <f t="shared" si="46"/>
        <v>04-Apr</v>
      </c>
      <c r="F750" s="14">
        <v>0.84375</v>
      </c>
      <c r="G750" t="s">
        <v>11</v>
      </c>
      <c r="H750">
        <v>193</v>
      </c>
      <c r="I750" s="2">
        <v>55</v>
      </c>
      <c r="J750" s="3">
        <v>4.99</v>
      </c>
      <c r="K750" t="b">
        <v>0</v>
      </c>
      <c r="L750">
        <f>WEEKDAY(D750,11)</f>
        <v>6</v>
      </c>
      <c r="M750" t="str">
        <f t="shared" si="44"/>
        <v>Saturday</v>
      </c>
      <c r="N750" t="str">
        <f t="shared" si="45"/>
        <v>Weekend</v>
      </c>
      <c r="O750" t="str">
        <f t="shared" si="47"/>
        <v>Order&gt;35</v>
      </c>
      <c r="P750" t="str">
        <f>VLOOKUP(F750,$T$11:$V$13,3,TRUE)</f>
        <v>06:00 PM - 09:00 PM</v>
      </c>
    </row>
    <row r="751" spans="1:16" x14ac:dyDescent="0.25">
      <c r="A751">
        <v>1</v>
      </c>
      <c r="B751">
        <v>1</v>
      </c>
      <c r="C751" t="s">
        <v>762</v>
      </c>
      <c r="D751" s="1">
        <v>43925</v>
      </c>
      <c r="E751" s="1" t="str">
        <f t="shared" si="46"/>
        <v>04-Apr</v>
      </c>
      <c r="F751" s="14">
        <v>0.84444444444444444</v>
      </c>
      <c r="G751" t="s">
        <v>11</v>
      </c>
      <c r="H751">
        <v>162</v>
      </c>
      <c r="I751" s="2">
        <v>52</v>
      </c>
      <c r="J751" s="3">
        <v>4.99</v>
      </c>
      <c r="K751" t="b">
        <v>0</v>
      </c>
      <c r="L751">
        <f>WEEKDAY(D751,11)</f>
        <v>6</v>
      </c>
      <c r="M751" t="str">
        <f t="shared" si="44"/>
        <v>Saturday</v>
      </c>
      <c r="N751" t="str">
        <f t="shared" si="45"/>
        <v>Weekend</v>
      </c>
      <c r="O751" t="str">
        <f t="shared" si="47"/>
        <v>Order&gt;35</v>
      </c>
      <c r="P751" t="str">
        <f>VLOOKUP(F751,$T$11:$V$13,3,TRUE)</f>
        <v>06:00 PM - 09:00 PM</v>
      </c>
    </row>
    <row r="752" spans="1:16" x14ac:dyDescent="0.25">
      <c r="A752">
        <v>1</v>
      </c>
      <c r="B752">
        <v>1</v>
      </c>
      <c r="C752" t="s">
        <v>763</v>
      </c>
      <c r="D752" s="1">
        <v>43925</v>
      </c>
      <c r="E752" s="1" t="str">
        <f t="shared" si="46"/>
        <v>04-Apr</v>
      </c>
      <c r="F752" s="14">
        <v>0.84861111111111109</v>
      </c>
      <c r="G752" t="s">
        <v>31</v>
      </c>
      <c r="H752" t="s">
        <v>32</v>
      </c>
      <c r="I752" s="2">
        <v>37</v>
      </c>
      <c r="J752" s="3">
        <v>4.99</v>
      </c>
      <c r="K752" t="b">
        <v>0</v>
      </c>
      <c r="L752">
        <f>WEEKDAY(D752,11)</f>
        <v>6</v>
      </c>
      <c r="M752" t="str">
        <f t="shared" si="44"/>
        <v>Saturday</v>
      </c>
      <c r="N752" t="str">
        <f t="shared" si="45"/>
        <v>Weekend</v>
      </c>
      <c r="O752" t="str">
        <f t="shared" si="47"/>
        <v>Order&gt;35</v>
      </c>
      <c r="P752" t="str">
        <f>VLOOKUP(F752,$T$11:$V$13,3,TRUE)</f>
        <v>06:00 PM - 09:00 PM</v>
      </c>
    </row>
    <row r="753" spans="1:16" x14ac:dyDescent="0.25">
      <c r="A753">
        <v>1</v>
      </c>
      <c r="B753">
        <v>1</v>
      </c>
      <c r="C753" t="s">
        <v>764</v>
      </c>
      <c r="D753" s="1">
        <v>43925</v>
      </c>
      <c r="E753" s="1" t="str">
        <f t="shared" si="46"/>
        <v>04-Apr</v>
      </c>
      <c r="F753" s="14">
        <v>0.8520833333333333</v>
      </c>
      <c r="G753" t="s">
        <v>31</v>
      </c>
      <c r="H753" t="s">
        <v>32</v>
      </c>
      <c r="I753" s="2">
        <v>25</v>
      </c>
      <c r="J753" s="3">
        <v>4.99</v>
      </c>
      <c r="K753" t="b">
        <v>0</v>
      </c>
      <c r="L753">
        <f>WEEKDAY(D753,11)</f>
        <v>6</v>
      </c>
      <c r="M753" t="str">
        <f t="shared" si="44"/>
        <v>Saturday</v>
      </c>
      <c r="N753" t="str">
        <f t="shared" si="45"/>
        <v>Weekend</v>
      </c>
      <c r="O753" t="str">
        <f t="shared" si="47"/>
        <v>Order&lt;=35</v>
      </c>
      <c r="P753" t="str">
        <f>VLOOKUP(F753,$T$11:$V$13,3,TRUE)</f>
        <v>06:00 PM - 09:00 PM</v>
      </c>
    </row>
    <row r="754" spans="1:16" x14ac:dyDescent="0.25">
      <c r="A754">
        <v>1</v>
      </c>
      <c r="B754">
        <v>1</v>
      </c>
      <c r="C754" t="s">
        <v>765</v>
      </c>
      <c r="D754" s="1">
        <v>43925</v>
      </c>
      <c r="E754" s="1" t="str">
        <f t="shared" si="46"/>
        <v>04-Apr</v>
      </c>
      <c r="F754" s="14">
        <v>0.85277777777777775</v>
      </c>
      <c r="G754" t="s">
        <v>11</v>
      </c>
      <c r="H754">
        <v>208</v>
      </c>
      <c r="I754" s="2">
        <v>97</v>
      </c>
      <c r="J754" s="3">
        <v>4.99</v>
      </c>
      <c r="K754" t="b">
        <v>0</v>
      </c>
      <c r="L754">
        <f>WEEKDAY(D754,11)</f>
        <v>6</v>
      </c>
      <c r="M754" t="str">
        <f t="shared" si="44"/>
        <v>Saturday</v>
      </c>
      <c r="N754" t="str">
        <f t="shared" si="45"/>
        <v>Weekend</v>
      </c>
      <c r="O754" t="str">
        <f t="shared" si="47"/>
        <v>Order&gt;35</v>
      </c>
      <c r="P754" t="str">
        <f>VLOOKUP(F754,$T$11:$V$13,3,TRUE)</f>
        <v>06:00 PM - 09:00 PM</v>
      </c>
    </row>
    <row r="755" spans="1:16" x14ac:dyDescent="0.25">
      <c r="A755">
        <v>1</v>
      </c>
      <c r="B755">
        <v>1</v>
      </c>
      <c r="C755" t="s">
        <v>766</v>
      </c>
      <c r="D755" s="1">
        <v>43925</v>
      </c>
      <c r="E755" s="1" t="str">
        <f t="shared" si="46"/>
        <v>04-Apr</v>
      </c>
      <c r="F755" s="14">
        <v>0.8534722222222223</v>
      </c>
      <c r="G755" t="s">
        <v>11</v>
      </c>
      <c r="H755">
        <v>183</v>
      </c>
      <c r="I755" s="2">
        <v>77</v>
      </c>
      <c r="J755" s="3">
        <v>4.99</v>
      </c>
      <c r="K755" t="b">
        <v>0</v>
      </c>
      <c r="L755">
        <f>WEEKDAY(D755,11)</f>
        <v>6</v>
      </c>
      <c r="M755" t="str">
        <f t="shared" si="44"/>
        <v>Saturday</v>
      </c>
      <c r="N755" t="str">
        <f t="shared" si="45"/>
        <v>Weekend</v>
      </c>
      <c r="O755" t="str">
        <f t="shared" si="47"/>
        <v>Order&gt;35</v>
      </c>
      <c r="P755" t="str">
        <f>VLOOKUP(F755,$T$11:$V$13,3,TRUE)</f>
        <v>06:00 PM - 09:00 PM</v>
      </c>
    </row>
    <row r="756" spans="1:16" x14ac:dyDescent="0.25">
      <c r="A756">
        <v>1</v>
      </c>
      <c r="B756">
        <v>1</v>
      </c>
      <c r="C756" t="s">
        <v>767</v>
      </c>
      <c r="D756" s="1">
        <v>43925</v>
      </c>
      <c r="E756" s="1" t="str">
        <f t="shared" si="46"/>
        <v>04-Apr</v>
      </c>
      <c r="F756" s="14">
        <v>0.8534722222222223</v>
      </c>
      <c r="G756" t="s">
        <v>11</v>
      </c>
      <c r="H756">
        <v>160</v>
      </c>
      <c r="I756" s="2">
        <v>205</v>
      </c>
      <c r="J756" s="3">
        <v>4.99</v>
      </c>
      <c r="K756" t="b">
        <v>0</v>
      </c>
      <c r="L756">
        <f>WEEKDAY(D756,11)</f>
        <v>6</v>
      </c>
      <c r="M756" t="str">
        <f t="shared" si="44"/>
        <v>Saturday</v>
      </c>
      <c r="N756" t="str">
        <f t="shared" si="45"/>
        <v>Weekend</v>
      </c>
      <c r="O756" t="str">
        <f t="shared" si="47"/>
        <v>Order&gt;35</v>
      </c>
      <c r="P756" t="str">
        <f>VLOOKUP(F756,$T$11:$V$13,3,TRUE)</f>
        <v>06:00 PM - 09:00 PM</v>
      </c>
    </row>
    <row r="757" spans="1:16" x14ac:dyDescent="0.25">
      <c r="A757">
        <v>1</v>
      </c>
      <c r="B757">
        <v>1</v>
      </c>
      <c r="C757" t="s">
        <v>768</v>
      </c>
      <c r="D757" s="1">
        <v>43925</v>
      </c>
      <c r="E757" s="1" t="str">
        <f t="shared" si="46"/>
        <v>04-Apr</v>
      </c>
      <c r="F757" s="14">
        <v>0.85416666666666663</v>
      </c>
      <c r="G757" t="s">
        <v>31</v>
      </c>
      <c r="H757" t="s">
        <v>32</v>
      </c>
      <c r="I757" s="2">
        <v>27</v>
      </c>
      <c r="J757" s="3">
        <v>4.99</v>
      </c>
      <c r="K757" t="b">
        <v>0</v>
      </c>
      <c r="L757">
        <f>WEEKDAY(D757,11)</f>
        <v>6</v>
      </c>
      <c r="M757" t="str">
        <f t="shared" si="44"/>
        <v>Saturday</v>
      </c>
      <c r="N757" t="str">
        <f t="shared" si="45"/>
        <v>Weekend</v>
      </c>
      <c r="O757" t="str">
        <f t="shared" si="47"/>
        <v>Order&lt;=35</v>
      </c>
      <c r="P757" t="str">
        <f>VLOOKUP(F757,$T$11:$V$13,3,TRUE)</f>
        <v>06:00 PM - 09:00 PM</v>
      </c>
    </row>
    <row r="758" spans="1:16" x14ac:dyDescent="0.25">
      <c r="A758">
        <v>1</v>
      </c>
      <c r="B758">
        <v>1</v>
      </c>
      <c r="C758" t="s">
        <v>769</v>
      </c>
      <c r="D758" s="1">
        <v>43925</v>
      </c>
      <c r="E758" s="1" t="str">
        <f t="shared" si="46"/>
        <v>04-Apr</v>
      </c>
      <c r="F758" s="14">
        <v>0.85416666666666663</v>
      </c>
      <c r="G758" t="s">
        <v>11</v>
      </c>
      <c r="H758">
        <v>177</v>
      </c>
      <c r="I758" s="2">
        <v>56</v>
      </c>
      <c r="J758" s="3">
        <v>4.99</v>
      </c>
      <c r="K758" t="b">
        <v>1</v>
      </c>
      <c r="L758">
        <f>WEEKDAY(D758,11)</f>
        <v>6</v>
      </c>
      <c r="M758" t="str">
        <f t="shared" si="44"/>
        <v>Saturday</v>
      </c>
      <c r="N758" t="str">
        <f t="shared" si="45"/>
        <v>Weekend</v>
      </c>
      <c r="O758" t="str">
        <f t="shared" si="47"/>
        <v>Order&gt;35</v>
      </c>
      <c r="P758" t="str">
        <f>VLOOKUP(F758,$T$11:$V$13,3,TRUE)</f>
        <v>06:00 PM - 09:00 PM</v>
      </c>
    </row>
    <row r="759" spans="1:16" x14ac:dyDescent="0.25">
      <c r="A759">
        <v>1</v>
      </c>
      <c r="B759">
        <v>1</v>
      </c>
      <c r="C759" t="s">
        <v>770</v>
      </c>
      <c r="D759" s="1">
        <v>43925</v>
      </c>
      <c r="E759" s="1" t="str">
        <f t="shared" si="46"/>
        <v>04-Apr</v>
      </c>
      <c r="F759" s="14">
        <v>0.85763888888888884</v>
      </c>
      <c r="G759" t="s">
        <v>31</v>
      </c>
      <c r="H759" t="s">
        <v>32</v>
      </c>
      <c r="I759" s="2">
        <v>29</v>
      </c>
      <c r="J759" s="3">
        <v>4.99</v>
      </c>
      <c r="K759" t="b">
        <v>0</v>
      </c>
      <c r="L759">
        <f>WEEKDAY(D759,11)</f>
        <v>6</v>
      </c>
      <c r="M759" t="str">
        <f t="shared" si="44"/>
        <v>Saturday</v>
      </c>
      <c r="N759" t="str">
        <f t="shared" si="45"/>
        <v>Weekend</v>
      </c>
      <c r="O759" t="str">
        <f t="shared" si="47"/>
        <v>Order&lt;=35</v>
      </c>
      <c r="P759" t="str">
        <f>VLOOKUP(F759,$T$11:$V$13,3,TRUE)</f>
        <v>06:00 PM - 09:00 PM</v>
      </c>
    </row>
    <row r="760" spans="1:16" x14ac:dyDescent="0.25">
      <c r="A760">
        <v>1</v>
      </c>
      <c r="B760">
        <v>1</v>
      </c>
      <c r="C760" t="s">
        <v>771</v>
      </c>
      <c r="D760" s="1">
        <v>43925</v>
      </c>
      <c r="E760" s="1" t="str">
        <f t="shared" si="46"/>
        <v>04-Apr</v>
      </c>
      <c r="F760" s="14">
        <v>0.85763888888888884</v>
      </c>
      <c r="G760" t="s">
        <v>11</v>
      </c>
      <c r="H760">
        <v>192</v>
      </c>
      <c r="I760" s="2">
        <v>83</v>
      </c>
      <c r="J760" s="3">
        <v>4.99</v>
      </c>
      <c r="K760" t="b">
        <v>0</v>
      </c>
      <c r="L760">
        <f>WEEKDAY(D760,11)</f>
        <v>6</v>
      </c>
      <c r="M760" t="str">
        <f t="shared" si="44"/>
        <v>Saturday</v>
      </c>
      <c r="N760" t="str">
        <f t="shared" si="45"/>
        <v>Weekend</v>
      </c>
      <c r="O760" t="str">
        <f t="shared" si="47"/>
        <v>Order&gt;35</v>
      </c>
      <c r="P760" t="str">
        <f>VLOOKUP(F760,$T$11:$V$13,3,TRUE)</f>
        <v>06:00 PM - 09:00 PM</v>
      </c>
    </row>
    <row r="761" spans="1:16" x14ac:dyDescent="0.25">
      <c r="A761">
        <v>1</v>
      </c>
      <c r="B761">
        <v>1</v>
      </c>
      <c r="C761" t="s">
        <v>772</v>
      </c>
      <c r="D761" s="1">
        <v>43925</v>
      </c>
      <c r="E761" s="1" t="str">
        <f t="shared" si="46"/>
        <v>04-Apr</v>
      </c>
      <c r="F761" s="14">
        <v>0.85833333333333339</v>
      </c>
      <c r="G761" t="s">
        <v>11</v>
      </c>
      <c r="H761">
        <v>222</v>
      </c>
      <c r="I761" s="2">
        <v>87</v>
      </c>
      <c r="J761" s="3">
        <v>4.99</v>
      </c>
      <c r="K761" t="b">
        <v>0</v>
      </c>
      <c r="L761">
        <f>WEEKDAY(D761,11)</f>
        <v>6</v>
      </c>
      <c r="M761" t="str">
        <f t="shared" si="44"/>
        <v>Saturday</v>
      </c>
      <c r="N761" t="str">
        <f t="shared" si="45"/>
        <v>Weekend</v>
      </c>
      <c r="O761" t="str">
        <f t="shared" si="47"/>
        <v>Order&gt;35</v>
      </c>
      <c r="P761" t="str">
        <f>VLOOKUP(F761,$T$11:$V$13,3,TRUE)</f>
        <v>06:00 PM - 09:00 PM</v>
      </c>
    </row>
    <row r="762" spans="1:16" x14ac:dyDescent="0.25">
      <c r="A762">
        <v>1</v>
      </c>
      <c r="B762">
        <v>1</v>
      </c>
      <c r="C762" t="s">
        <v>773</v>
      </c>
      <c r="D762" s="1">
        <v>43925</v>
      </c>
      <c r="E762" s="1" t="str">
        <f t="shared" si="46"/>
        <v>04-Apr</v>
      </c>
      <c r="F762" s="14">
        <v>0.86041666666666661</v>
      </c>
      <c r="G762" t="s">
        <v>31</v>
      </c>
      <c r="H762" t="s">
        <v>32</v>
      </c>
      <c r="I762" s="2">
        <v>32</v>
      </c>
      <c r="J762" s="3">
        <v>4.99</v>
      </c>
      <c r="K762" t="b">
        <v>0</v>
      </c>
      <c r="L762">
        <f>WEEKDAY(D762,11)</f>
        <v>6</v>
      </c>
      <c r="M762" t="str">
        <f t="shared" si="44"/>
        <v>Saturday</v>
      </c>
      <c r="N762" t="str">
        <f t="shared" si="45"/>
        <v>Weekend</v>
      </c>
      <c r="O762" t="str">
        <f t="shared" si="47"/>
        <v>Order&lt;=35</v>
      </c>
      <c r="P762" t="str">
        <f>VLOOKUP(F762,$T$11:$V$13,3,TRUE)</f>
        <v>06:00 PM - 09:00 PM</v>
      </c>
    </row>
    <row r="763" spans="1:16" x14ac:dyDescent="0.25">
      <c r="A763">
        <v>1</v>
      </c>
      <c r="B763">
        <v>1</v>
      </c>
      <c r="C763" t="s">
        <v>774</v>
      </c>
      <c r="D763" s="1">
        <v>43925</v>
      </c>
      <c r="E763" s="1" t="str">
        <f t="shared" si="46"/>
        <v>04-Apr</v>
      </c>
      <c r="F763" s="14">
        <v>0.86111111111111116</v>
      </c>
      <c r="G763" t="s">
        <v>31</v>
      </c>
      <c r="H763" t="s">
        <v>32</v>
      </c>
      <c r="I763" s="2">
        <v>21</v>
      </c>
      <c r="J763" s="3">
        <v>4.99</v>
      </c>
      <c r="K763" t="b">
        <v>0</v>
      </c>
      <c r="L763">
        <f>WEEKDAY(D763,11)</f>
        <v>6</v>
      </c>
      <c r="M763" t="str">
        <f t="shared" si="44"/>
        <v>Saturday</v>
      </c>
      <c r="N763" t="str">
        <f t="shared" si="45"/>
        <v>Weekend</v>
      </c>
      <c r="O763" t="str">
        <f t="shared" si="47"/>
        <v>Order&lt;=35</v>
      </c>
      <c r="P763" t="str">
        <f>VLOOKUP(F763,$T$11:$V$13,3,TRUE)</f>
        <v>06:00 PM - 09:00 PM</v>
      </c>
    </row>
    <row r="764" spans="1:16" x14ac:dyDescent="0.25">
      <c r="A764">
        <v>1</v>
      </c>
      <c r="B764">
        <v>1</v>
      </c>
      <c r="C764" t="s">
        <v>775</v>
      </c>
      <c r="D764" s="1">
        <v>43925</v>
      </c>
      <c r="E764" s="1" t="str">
        <f t="shared" si="46"/>
        <v>04-Apr</v>
      </c>
      <c r="F764" s="14">
        <v>0.8618055555555556</v>
      </c>
      <c r="G764" t="s">
        <v>31</v>
      </c>
      <c r="H764" t="s">
        <v>32</v>
      </c>
      <c r="I764" s="2">
        <v>27</v>
      </c>
      <c r="J764" s="3">
        <v>4.99</v>
      </c>
      <c r="K764" t="b">
        <v>0</v>
      </c>
      <c r="L764">
        <f>WEEKDAY(D764,11)</f>
        <v>6</v>
      </c>
      <c r="M764" t="str">
        <f t="shared" si="44"/>
        <v>Saturday</v>
      </c>
      <c r="N764" t="str">
        <f t="shared" si="45"/>
        <v>Weekend</v>
      </c>
      <c r="O764" t="str">
        <f t="shared" si="47"/>
        <v>Order&lt;=35</v>
      </c>
      <c r="P764" t="str">
        <f>VLOOKUP(F764,$T$11:$V$13,3,TRUE)</f>
        <v>06:00 PM - 09:00 PM</v>
      </c>
    </row>
    <row r="765" spans="1:16" x14ac:dyDescent="0.25">
      <c r="A765">
        <v>1</v>
      </c>
      <c r="B765">
        <v>1</v>
      </c>
      <c r="C765" t="s">
        <v>776</v>
      </c>
      <c r="D765" s="1">
        <v>43925</v>
      </c>
      <c r="E765" s="1" t="str">
        <f t="shared" si="46"/>
        <v>04-Apr</v>
      </c>
      <c r="F765" s="14">
        <v>0.86458333333333337</v>
      </c>
      <c r="G765" t="s">
        <v>11</v>
      </c>
      <c r="H765">
        <v>199</v>
      </c>
      <c r="I765" s="2">
        <v>62</v>
      </c>
      <c r="J765" s="3">
        <v>4.99</v>
      </c>
      <c r="K765" t="b">
        <v>0</v>
      </c>
      <c r="L765">
        <f>WEEKDAY(D765,11)</f>
        <v>6</v>
      </c>
      <c r="M765" t="str">
        <f t="shared" si="44"/>
        <v>Saturday</v>
      </c>
      <c r="N765" t="str">
        <f t="shared" si="45"/>
        <v>Weekend</v>
      </c>
      <c r="O765" t="str">
        <f t="shared" si="47"/>
        <v>Order&gt;35</v>
      </c>
      <c r="P765" t="str">
        <f>VLOOKUP(F765,$T$11:$V$13,3,TRUE)</f>
        <v>06:00 PM - 09:00 PM</v>
      </c>
    </row>
    <row r="766" spans="1:16" x14ac:dyDescent="0.25">
      <c r="A766">
        <v>1</v>
      </c>
      <c r="B766">
        <v>1</v>
      </c>
      <c r="C766" t="s">
        <v>777</v>
      </c>
      <c r="D766" s="1">
        <v>43925</v>
      </c>
      <c r="E766" s="1" t="str">
        <f t="shared" si="46"/>
        <v>04-Apr</v>
      </c>
      <c r="F766" s="14">
        <v>0.8652777777777777</v>
      </c>
      <c r="G766" t="s">
        <v>11</v>
      </c>
      <c r="H766">
        <v>127</v>
      </c>
      <c r="I766" s="2">
        <v>96</v>
      </c>
      <c r="J766" s="3">
        <v>4.99</v>
      </c>
      <c r="K766" t="b">
        <v>0</v>
      </c>
      <c r="L766">
        <f>WEEKDAY(D766,11)</f>
        <v>6</v>
      </c>
      <c r="M766" t="str">
        <f t="shared" si="44"/>
        <v>Saturday</v>
      </c>
      <c r="N766" t="str">
        <f t="shared" si="45"/>
        <v>Weekend</v>
      </c>
      <c r="O766" t="str">
        <f t="shared" si="47"/>
        <v>Order&gt;35</v>
      </c>
      <c r="P766" t="str">
        <f>VLOOKUP(F766,$T$11:$V$13,3,TRUE)</f>
        <v>06:00 PM - 09:00 PM</v>
      </c>
    </row>
    <row r="767" spans="1:16" x14ac:dyDescent="0.25">
      <c r="A767">
        <v>1</v>
      </c>
      <c r="B767">
        <v>1</v>
      </c>
      <c r="C767" t="s">
        <v>778</v>
      </c>
      <c r="D767" s="1">
        <v>43925</v>
      </c>
      <c r="E767" s="1" t="str">
        <f t="shared" si="46"/>
        <v>04-Apr</v>
      </c>
      <c r="F767" s="14">
        <v>0.86597222222222225</v>
      </c>
      <c r="G767" t="s">
        <v>11</v>
      </c>
      <c r="H767">
        <v>147</v>
      </c>
      <c r="I767" s="2">
        <v>125</v>
      </c>
      <c r="J767" s="3">
        <v>4.99</v>
      </c>
      <c r="K767" t="b">
        <v>0</v>
      </c>
      <c r="L767">
        <f>WEEKDAY(D767,11)</f>
        <v>6</v>
      </c>
      <c r="M767" t="str">
        <f t="shared" si="44"/>
        <v>Saturday</v>
      </c>
      <c r="N767" t="str">
        <f t="shared" si="45"/>
        <v>Weekend</v>
      </c>
      <c r="O767" t="str">
        <f t="shared" si="47"/>
        <v>Order&gt;35</v>
      </c>
      <c r="P767" t="str">
        <f>VLOOKUP(F767,$T$11:$V$13,3,TRUE)</f>
        <v>06:00 PM - 09:00 PM</v>
      </c>
    </row>
    <row r="768" spans="1:16" x14ac:dyDescent="0.25">
      <c r="A768">
        <v>1</v>
      </c>
      <c r="B768">
        <v>1</v>
      </c>
      <c r="C768" t="s">
        <v>779</v>
      </c>
      <c r="D768" s="1">
        <v>43925</v>
      </c>
      <c r="E768" s="1" t="str">
        <f t="shared" si="46"/>
        <v>04-Apr</v>
      </c>
      <c r="F768" s="14">
        <v>0.8666666666666667</v>
      </c>
      <c r="G768" t="s">
        <v>31</v>
      </c>
      <c r="H768" t="s">
        <v>32</v>
      </c>
      <c r="I768" s="2">
        <v>39</v>
      </c>
      <c r="J768" s="3">
        <v>4.99</v>
      </c>
      <c r="K768" t="b">
        <v>0</v>
      </c>
      <c r="L768">
        <f>WEEKDAY(D768,11)</f>
        <v>6</v>
      </c>
      <c r="M768" t="str">
        <f t="shared" si="44"/>
        <v>Saturday</v>
      </c>
      <c r="N768" t="str">
        <f t="shared" si="45"/>
        <v>Weekend</v>
      </c>
      <c r="O768" t="str">
        <f t="shared" si="47"/>
        <v>Order&gt;35</v>
      </c>
      <c r="P768" t="str">
        <f>VLOOKUP(F768,$T$11:$V$13,3,TRUE)</f>
        <v>06:00 PM - 09:00 PM</v>
      </c>
    </row>
    <row r="769" spans="1:16" x14ac:dyDescent="0.25">
      <c r="A769">
        <v>1</v>
      </c>
      <c r="B769">
        <v>1</v>
      </c>
      <c r="C769" t="s">
        <v>780</v>
      </c>
      <c r="D769" s="1">
        <v>43925</v>
      </c>
      <c r="E769" s="1" t="str">
        <f t="shared" si="46"/>
        <v>04-Apr</v>
      </c>
      <c r="F769" s="14">
        <v>0.86805555555555547</v>
      </c>
      <c r="G769" t="s">
        <v>11</v>
      </c>
      <c r="H769">
        <v>163</v>
      </c>
      <c r="I769" s="2">
        <v>60</v>
      </c>
      <c r="J769" s="3">
        <v>4.99</v>
      </c>
      <c r="K769" t="b">
        <v>0</v>
      </c>
      <c r="L769">
        <f>WEEKDAY(D769,11)</f>
        <v>6</v>
      </c>
      <c r="M769" t="str">
        <f t="shared" si="44"/>
        <v>Saturday</v>
      </c>
      <c r="N769" t="str">
        <f t="shared" si="45"/>
        <v>Weekend</v>
      </c>
      <c r="O769" t="str">
        <f t="shared" si="47"/>
        <v>Order&gt;35</v>
      </c>
      <c r="P769" t="str">
        <f>VLOOKUP(F769,$T$11:$V$13,3,TRUE)</f>
        <v>06:00 PM - 09:00 PM</v>
      </c>
    </row>
    <row r="770" spans="1:16" x14ac:dyDescent="0.25">
      <c r="A770">
        <v>1</v>
      </c>
      <c r="B770">
        <v>1</v>
      </c>
      <c r="C770" t="s">
        <v>781</v>
      </c>
      <c r="D770" s="1">
        <v>43925</v>
      </c>
      <c r="E770" s="1" t="str">
        <f t="shared" si="46"/>
        <v>04-Apr</v>
      </c>
      <c r="F770" s="14">
        <v>0.86875000000000002</v>
      </c>
      <c r="G770" t="s">
        <v>31</v>
      </c>
      <c r="H770" t="s">
        <v>32</v>
      </c>
      <c r="I770" s="2">
        <v>27</v>
      </c>
      <c r="J770" s="3">
        <v>4.99</v>
      </c>
      <c r="K770" t="b">
        <v>0</v>
      </c>
      <c r="L770">
        <f>WEEKDAY(D770,11)</f>
        <v>6</v>
      </c>
      <c r="M770" t="str">
        <f t="shared" ref="M770:M833" si="48">VLOOKUP(L770,$S$2:$T$8,2,FALSE)</f>
        <v>Saturday</v>
      </c>
      <c r="N770" t="str">
        <f t="shared" ref="N770:N833" si="49">VLOOKUP(L770,$S$2:$U$8,3,FALSE)</f>
        <v>Weekend</v>
      </c>
      <c r="O770" t="str">
        <f t="shared" si="47"/>
        <v>Order&lt;=35</v>
      </c>
      <c r="P770" t="str">
        <f>VLOOKUP(F770,$T$11:$V$13,3,TRUE)</f>
        <v>06:00 PM - 09:00 PM</v>
      </c>
    </row>
    <row r="771" spans="1:16" x14ac:dyDescent="0.25">
      <c r="A771">
        <v>1</v>
      </c>
      <c r="B771">
        <v>1</v>
      </c>
      <c r="C771" t="s">
        <v>782</v>
      </c>
      <c r="D771" s="1">
        <v>43925</v>
      </c>
      <c r="E771" s="1" t="str">
        <f t="shared" ref="E771:E834" si="50">TEXT(D771,"dd-mmm")</f>
        <v>04-Apr</v>
      </c>
      <c r="F771" s="14">
        <v>0.86944444444444446</v>
      </c>
      <c r="G771" t="s">
        <v>31</v>
      </c>
      <c r="H771" t="s">
        <v>32</v>
      </c>
      <c r="I771" s="2">
        <v>28</v>
      </c>
      <c r="J771" s="3">
        <v>4.99</v>
      </c>
      <c r="K771" t="b">
        <v>0</v>
      </c>
      <c r="L771">
        <f>WEEKDAY(D771,11)</f>
        <v>6</v>
      </c>
      <c r="M771" t="str">
        <f t="shared" si="48"/>
        <v>Saturday</v>
      </c>
      <c r="N771" t="str">
        <f t="shared" si="49"/>
        <v>Weekend</v>
      </c>
      <c r="O771" t="str">
        <f t="shared" ref="O771:O834" si="51">IF(I771&gt;35,"Order&gt;35","Order&lt;=35")</f>
        <v>Order&lt;=35</v>
      </c>
      <c r="P771" t="str">
        <f>VLOOKUP(F771,$T$11:$V$13,3,TRUE)</f>
        <v>06:00 PM - 09:00 PM</v>
      </c>
    </row>
    <row r="772" spans="1:16" x14ac:dyDescent="0.25">
      <c r="A772">
        <v>1</v>
      </c>
      <c r="B772">
        <v>1</v>
      </c>
      <c r="C772" t="s">
        <v>783</v>
      </c>
      <c r="D772" s="1">
        <v>43925</v>
      </c>
      <c r="E772" s="1" t="str">
        <f t="shared" si="50"/>
        <v>04-Apr</v>
      </c>
      <c r="F772" s="14">
        <v>0.86944444444444446</v>
      </c>
      <c r="G772" t="s">
        <v>11</v>
      </c>
      <c r="H772">
        <v>177</v>
      </c>
      <c r="I772" s="2">
        <v>136</v>
      </c>
      <c r="J772" s="3">
        <v>4.99</v>
      </c>
      <c r="K772" t="b">
        <v>0</v>
      </c>
      <c r="L772">
        <f>WEEKDAY(D772,11)</f>
        <v>6</v>
      </c>
      <c r="M772" t="str">
        <f t="shared" si="48"/>
        <v>Saturday</v>
      </c>
      <c r="N772" t="str">
        <f t="shared" si="49"/>
        <v>Weekend</v>
      </c>
      <c r="O772" t="str">
        <f t="shared" si="51"/>
        <v>Order&gt;35</v>
      </c>
      <c r="P772" t="str">
        <f>VLOOKUP(F772,$T$11:$V$13,3,TRUE)</f>
        <v>06:00 PM - 09:00 PM</v>
      </c>
    </row>
    <row r="773" spans="1:16" x14ac:dyDescent="0.25">
      <c r="A773">
        <v>1</v>
      </c>
      <c r="B773">
        <v>1</v>
      </c>
      <c r="C773" t="s">
        <v>784</v>
      </c>
      <c r="D773" s="1">
        <v>43925</v>
      </c>
      <c r="E773" s="1" t="str">
        <f t="shared" si="50"/>
        <v>04-Apr</v>
      </c>
      <c r="F773" s="14">
        <v>0.87013888888888891</v>
      </c>
      <c r="G773" t="s">
        <v>31</v>
      </c>
      <c r="H773" t="s">
        <v>32</v>
      </c>
      <c r="I773" s="2">
        <v>22</v>
      </c>
      <c r="J773" s="3">
        <v>4.99</v>
      </c>
      <c r="K773" t="b">
        <v>0</v>
      </c>
      <c r="L773">
        <f>WEEKDAY(D773,11)</f>
        <v>6</v>
      </c>
      <c r="M773" t="str">
        <f t="shared" si="48"/>
        <v>Saturday</v>
      </c>
      <c r="N773" t="str">
        <f t="shared" si="49"/>
        <v>Weekend</v>
      </c>
      <c r="O773" t="str">
        <f t="shared" si="51"/>
        <v>Order&lt;=35</v>
      </c>
      <c r="P773" t="str">
        <f>VLOOKUP(F773,$T$11:$V$13,3,TRUE)</f>
        <v>06:00 PM - 09:00 PM</v>
      </c>
    </row>
    <row r="774" spans="1:16" x14ac:dyDescent="0.25">
      <c r="A774">
        <v>1</v>
      </c>
      <c r="B774">
        <v>1</v>
      </c>
      <c r="C774" t="s">
        <v>785</v>
      </c>
      <c r="D774" s="1">
        <v>43925</v>
      </c>
      <c r="E774" s="1" t="str">
        <f t="shared" si="50"/>
        <v>04-Apr</v>
      </c>
      <c r="F774" s="14">
        <v>0.87083333333333324</v>
      </c>
      <c r="G774" t="s">
        <v>11</v>
      </c>
      <c r="H774">
        <v>163</v>
      </c>
      <c r="I774" s="2">
        <v>124</v>
      </c>
      <c r="J774" s="3">
        <v>4.99</v>
      </c>
      <c r="K774" t="b">
        <v>0</v>
      </c>
      <c r="L774">
        <f>WEEKDAY(D774,11)</f>
        <v>6</v>
      </c>
      <c r="M774" t="str">
        <f t="shared" si="48"/>
        <v>Saturday</v>
      </c>
      <c r="N774" t="str">
        <f t="shared" si="49"/>
        <v>Weekend</v>
      </c>
      <c r="O774" t="str">
        <f t="shared" si="51"/>
        <v>Order&gt;35</v>
      </c>
      <c r="P774" t="str">
        <f>VLOOKUP(F774,$T$11:$V$13,3,TRUE)</f>
        <v>06:00 PM - 09:00 PM</v>
      </c>
    </row>
    <row r="775" spans="1:16" x14ac:dyDescent="0.25">
      <c r="A775">
        <v>1</v>
      </c>
      <c r="B775">
        <v>1</v>
      </c>
      <c r="C775" t="s">
        <v>786</v>
      </c>
      <c r="D775" s="1">
        <v>43925</v>
      </c>
      <c r="E775" s="1" t="str">
        <f t="shared" si="50"/>
        <v>04-Apr</v>
      </c>
      <c r="F775" s="14">
        <v>0.87361111111111101</v>
      </c>
      <c r="G775" t="s">
        <v>31</v>
      </c>
      <c r="H775" t="s">
        <v>32</v>
      </c>
      <c r="I775" s="2">
        <v>41</v>
      </c>
      <c r="J775" s="3">
        <v>4.99</v>
      </c>
      <c r="K775" t="b">
        <v>0</v>
      </c>
      <c r="L775">
        <f>WEEKDAY(D775,11)</f>
        <v>6</v>
      </c>
      <c r="M775" t="str">
        <f t="shared" si="48"/>
        <v>Saturday</v>
      </c>
      <c r="N775" t="str">
        <f t="shared" si="49"/>
        <v>Weekend</v>
      </c>
      <c r="O775" t="str">
        <f t="shared" si="51"/>
        <v>Order&gt;35</v>
      </c>
      <c r="P775" t="str">
        <f>VLOOKUP(F775,$T$11:$V$13,3,TRUE)</f>
        <v>06:00 PM - 09:00 PM</v>
      </c>
    </row>
    <row r="776" spans="1:16" x14ac:dyDescent="0.25">
      <c r="A776">
        <v>1</v>
      </c>
      <c r="B776">
        <v>1</v>
      </c>
      <c r="C776" t="s">
        <v>787</v>
      </c>
      <c r="D776" s="1">
        <v>43925</v>
      </c>
      <c r="E776" s="1" t="str">
        <f t="shared" si="50"/>
        <v>04-Apr</v>
      </c>
      <c r="F776" s="14">
        <v>0.87361111111111101</v>
      </c>
      <c r="G776" t="s">
        <v>31</v>
      </c>
      <c r="H776" t="s">
        <v>32</v>
      </c>
      <c r="I776" s="2">
        <v>43</v>
      </c>
      <c r="J776" s="3">
        <v>4.99</v>
      </c>
      <c r="K776" t="b">
        <v>0</v>
      </c>
      <c r="L776">
        <f>WEEKDAY(D776,11)</f>
        <v>6</v>
      </c>
      <c r="M776" t="str">
        <f t="shared" si="48"/>
        <v>Saturday</v>
      </c>
      <c r="N776" t="str">
        <f t="shared" si="49"/>
        <v>Weekend</v>
      </c>
      <c r="O776" t="str">
        <f t="shared" si="51"/>
        <v>Order&gt;35</v>
      </c>
      <c r="P776" t="str">
        <f>VLOOKUP(F776,$T$11:$V$13,3,TRUE)</f>
        <v>06:00 PM - 09:00 PM</v>
      </c>
    </row>
    <row r="777" spans="1:16" x14ac:dyDescent="0.25">
      <c r="A777">
        <v>1</v>
      </c>
      <c r="B777">
        <v>1</v>
      </c>
      <c r="C777" t="s">
        <v>788</v>
      </c>
      <c r="D777" s="1">
        <v>43925</v>
      </c>
      <c r="E777" s="1" t="str">
        <f t="shared" si="50"/>
        <v>04-Apr</v>
      </c>
      <c r="F777" s="14">
        <v>0.87430555555555556</v>
      </c>
      <c r="G777" t="s">
        <v>11</v>
      </c>
      <c r="H777">
        <v>164</v>
      </c>
      <c r="I777" s="2">
        <v>57</v>
      </c>
      <c r="J777" s="3">
        <v>4.99</v>
      </c>
      <c r="K777" t="b">
        <v>0</v>
      </c>
      <c r="L777">
        <f>WEEKDAY(D777,11)</f>
        <v>6</v>
      </c>
      <c r="M777" t="str">
        <f t="shared" si="48"/>
        <v>Saturday</v>
      </c>
      <c r="N777" t="str">
        <f t="shared" si="49"/>
        <v>Weekend</v>
      </c>
      <c r="O777" t="str">
        <f t="shared" si="51"/>
        <v>Order&gt;35</v>
      </c>
      <c r="P777" t="str">
        <f>VLOOKUP(F777,$T$11:$V$13,3,TRUE)</f>
        <v>06:00 PM - 09:00 PM</v>
      </c>
    </row>
    <row r="778" spans="1:16" x14ac:dyDescent="0.25">
      <c r="A778">
        <v>1</v>
      </c>
      <c r="B778">
        <v>1</v>
      </c>
      <c r="C778" t="s">
        <v>789</v>
      </c>
      <c r="D778" s="1">
        <v>43925</v>
      </c>
      <c r="E778" s="1" t="str">
        <f t="shared" si="50"/>
        <v>04-Apr</v>
      </c>
      <c r="F778" s="14">
        <v>0.87430555555555556</v>
      </c>
      <c r="G778" t="s">
        <v>11</v>
      </c>
      <c r="H778">
        <v>143</v>
      </c>
      <c r="I778" s="2">
        <v>77</v>
      </c>
      <c r="J778" s="3">
        <v>4.99</v>
      </c>
      <c r="K778" t="b">
        <v>0</v>
      </c>
      <c r="L778">
        <f>WEEKDAY(D778,11)</f>
        <v>6</v>
      </c>
      <c r="M778" t="str">
        <f t="shared" si="48"/>
        <v>Saturday</v>
      </c>
      <c r="N778" t="str">
        <f t="shared" si="49"/>
        <v>Weekend</v>
      </c>
      <c r="O778" t="str">
        <f t="shared" si="51"/>
        <v>Order&gt;35</v>
      </c>
      <c r="P778" t="str">
        <f>VLOOKUP(F778,$T$11:$V$13,3,TRUE)</f>
        <v>06:00 PM - 09:00 PM</v>
      </c>
    </row>
    <row r="779" spans="1:16" x14ac:dyDescent="0.25">
      <c r="A779">
        <v>1</v>
      </c>
      <c r="B779">
        <v>1</v>
      </c>
      <c r="C779" t="s">
        <v>790</v>
      </c>
      <c r="D779" s="1">
        <v>43926</v>
      </c>
      <c r="E779" s="1" t="str">
        <f t="shared" si="50"/>
        <v>05-Apr</v>
      </c>
      <c r="F779" s="14">
        <v>0.50138888888888888</v>
      </c>
      <c r="G779" t="s">
        <v>11</v>
      </c>
      <c r="H779">
        <v>37</v>
      </c>
      <c r="I779" s="2">
        <v>40</v>
      </c>
      <c r="J779" s="3">
        <v>4.99</v>
      </c>
      <c r="K779" t="b">
        <v>0</v>
      </c>
      <c r="L779">
        <f>WEEKDAY(D779,11)</f>
        <v>7</v>
      </c>
      <c r="M779" t="str">
        <f t="shared" si="48"/>
        <v>Sunday</v>
      </c>
      <c r="N779" t="str">
        <f t="shared" si="49"/>
        <v>Weekend</v>
      </c>
      <c r="O779" t="str">
        <f t="shared" si="51"/>
        <v>Order&gt;35</v>
      </c>
      <c r="P779" t="str">
        <f>VLOOKUP(F779,$T$11:$V$13,3,TRUE)</f>
        <v>12:00 PM - 03:00 PM</v>
      </c>
    </row>
    <row r="780" spans="1:16" x14ac:dyDescent="0.25">
      <c r="A780">
        <v>1</v>
      </c>
      <c r="B780">
        <v>1</v>
      </c>
      <c r="C780" t="s">
        <v>791</v>
      </c>
      <c r="D780" s="1">
        <v>43926</v>
      </c>
      <c r="E780" s="1" t="str">
        <f t="shared" si="50"/>
        <v>05-Apr</v>
      </c>
      <c r="F780" s="14">
        <v>0.51041666666666663</v>
      </c>
      <c r="G780" t="s">
        <v>11</v>
      </c>
      <c r="H780">
        <v>36</v>
      </c>
      <c r="I780" s="2">
        <v>36</v>
      </c>
      <c r="J780" s="3">
        <v>4.99</v>
      </c>
      <c r="K780" t="b">
        <v>0</v>
      </c>
      <c r="L780">
        <f>WEEKDAY(D780,11)</f>
        <v>7</v>
      </c>
      <c r="M780" t="str">
        <f t="shared" si="48"/>
        <v>Sunday</v>
      </c>
      <c r="N780" t="str">
        <f t="shared" si="49"/>
        <v>Weekend</v>
      </c>
      <c r="O780" t="str">
        <f t="shared" si="51"/>
        <v>Order&gt;35</v>
      </c>
      <c r="P780" t="str">
        <f>VLOOKUP(F780,$T$11:$V$13,3,TRUE)</f>
        <v>12:00 PM - 03:00 PM</v>
      </c>
    </row>
    <row r="781" spans="1:16" x14ac:dyDescent="0.25">
      <c r="A781">
        <v>1</v>
      </c>
      <c r="B781">
        <v>1</v>
      </c>
      <c r="C781" t="s">
        <v>792</v>
      </c>
      <c r="D781" s="1">
        <v>43926</v>
      </c>
      <c r="E781" s="1" t="str">
        <f t="shared" si="50"/>
        <v>05-Apr</v>
      </c>
      <c r="F781" s="14">
        <v>0.52083333333333337</v>
      </c>
      <c r="G781" t="s">
        <v>11</v>
      </c>
      <c r="H781">
        <v>33</v>
      </c>
      <c r="I781" s="2">
        <v>103</v>
      </c>
      <c r="J781" s="3">
        <v>4.99</v>
      </c>
      <c r="K781" t="b">
        <v>0</v>
      </c>
      <c r="L781">
        <f>WEEKDAY(D781,11)</f>
        <v>7</v>
      </c>
      <c r="M781" t="str">
        <f t="shared" si="48"/>
        <v>Sunday</v>
      </c>
      <c r="N781" t="str">
        <f t="shared" si="49"/>
        <v>Weekend</v>
      </c>
      <c r="O781" t="str">
        <f t="shared" si="51"/>
        <v>Order&gt;35</v>
      </c>
      <c r="P781" t="str">
        <f>VLOOKUP(F781,$T$11:$V$13,3,TRUE)</f>
        <v>12:00 PM - 03:00 PM</v>
      </c>
    </row>
    <row r="782" spans="1:16" x14ac:dyDescent="0.25">
      <c r="A782">
        <v>1</v>
      </c>
      <c r="B782">
        <v>1</v>
      </c>
      <c r="C782" t="s">
        <v>793</v>
      </c>
      <c r="D782" s="1">
        <v>43926</v>
      </c>
      <c r="E782" s="1" t="str">
        <f t="shared" si="50"/>
        <v>05-Apr</v>
      </c>
      <c r="F782" s="14">
        <v>0.52569444444444446</v>
      </c>
      <c r="G782" t="s">
        <v>11</v>
      </c>
      <c r="H782">
        <v>30</v>
      </c>
      <c r="I782" s="2">
        <v>47</v>
      </c>
      <c r="J782" s="3">
        <v>4.99</v>
      </c>
      <c r="K782" t="b">
        <v>0</v>
      </c>
      <c r="L782">
        <f>WEEKDAY(D782,11)</f>
        <v>7</v>
      </c>
      <c r="M782" t="str">
        <f t="shared" si="48"/>
        <v>Sunday</v>
      </c>
      <c r="N782" t="str">
        <f t="shared" si="49"/>
        <v>Weekend</v>
      </c>
      <c r="O782" t="str">
        <f t="shared" si="51"/>
        <v>Order&gt;35</v>
      </c>
      <c r="P782" t="str">
        <f>VLOOKUP(F782,$T$11:$V$13,3,TRUE)</f>
        <v>12:00 PM - 03:00 PM</v>
      </c>
    </row>
    <row r="783" spans="1:16" x14ac:dyDescent="0.25">
      <c r="A783">
        <v>1</v>
      </c>
      <c r="B783">
        <v>1</v>
      </c>
      <c r="C783" t="s">
        <v>794</v>
      </c>
      <c r="D783" s="1">
        <v>43926</v>
      </c>
      <c r="E783" s="1" t="str">
        <f t="shared" si="50"/>
        <v>05-Apr</v>
      </c>
      <c r="F783" s="14">
        <v>0.54583333333333328</v>
      </c>
      <c r="G783" t="s">
        <v>11</v>
      </c>
      <c r="H783">
        <v>25</v>
      </c>
      <c r="I783" s="2">
        <v>58</v>
      </c>
      <c r="J783" s="3">
        <v>4.99</v>
      </c>
      <c r="K783" t="b">
        <v>0</v>
      </c>
      <c r="L783">
        <f>WEEKDAY(D783,11)</f>
        <v>7</v>
      </c>
      <c r="M783" t="str">
        <f t="shared" si="48"/>
        <v>Sunday</v>
      </c>
      <c r="N783" t="str">
        <f t="shared" si="49"/>
        <v>Weekend</v>
      </c>
      <c r="O783" t="str">
        <f t="shared" si="51"/>
        <v>Order&gt;35</v>
      </c>
      <c r="P783" t="str">
        <f>VLOOKUP(F783,$T$11:$V$13,3,TRUE)</f>
        <v>12:00 PM - 03:00 PM</v>
      </c>
    </row>
    <row r="784" spans="1:16" x14ac:dyDescent="0.25">
      <c r="A784">
        <v>1</v>
      </c>
      <c r="B784">
        <v>1</v>
      </c>
      <c r="C784" t="s">
        <v>795</v>
      </c>
      <c r="D784" s="1">
        <v>43926</v>
      </c>
      <c r="E784" s="1" t="str">
        <f t="shared" si="50"/>
        <v>05-Apr</v>
      </c>
      <c r="F784" s="14">
        <v>0.5493055555555556</v>
      </c>
      <c r="G784" t="s">
        <v>11</v>
      </c>
      <c r="H784">
        <v>27</v>
      </c>
      <c r="I784" s="2">
        <v>45</v>
      </c>
      <c r="J784" s="3">
        <v>4.99</v>
      </c>
      <c r="K784" t="b">
        <v>0</v>
      </c>
      <c r="L784">
        <f>WEEKDAY(D784,11)</f>
        <v>7</v>
      </c>
      <c r="M784" t="str">
        <f t="shared" si="48"/>
        <v>Sunday</v>
      </c>
      <c r="N784" t="str">
        <f t="shared" si="49"/>
        <v>Weekend</v>
      </c>
      <c r="O784" t="str">
        <f t="shared" si="51"/>
        <v>Order&gt;35</v>
      </c>
      <c r="P784" t="str">
        <f>VLOOKUP(F784,$T$11:$V$13,3,TRUE)</f>
        <v>12:00 PM - 03:00 PM</v>
      </c>
    </row>
    <row r="785" spans="1:16" x14ac:dyDescent="0.25">
      <c r="A785">
        <v>1</v>
      </c>
      <c r="B785">
        <v>1</v>
      </c>
      <c r="C785" t="s">
        <v>796</v>
      </c>
      <c r="D785" s="1">
        <v>43926</v>
      </c>
      <c r="E785" s="1" t="str">
        <f t="shared" si="50"/>
        <v>05-Apr</v>
      </c>
      <c r="F785" s="14">
        <v>0.54999999999999993</v>
      </c>
      <c r="G785" t="s">
        <v>11</v>
      </c>
      <c r="H785">
        <v>33</v>
      </c>
      <c r="I785" s="2">
        <v>98</v>
      </c>
      <c r="J785" s="3">
        <v>4.99</v>
      </c>
      <c r="K785" t="b">
        <v>1</v>
      </c>
      <c r="L785">
        <f>WEEKDAY(D785,11)</f>
        <v>7</v>
      </c>
      <c r="M785" t="str">
        <f t="shared" si="48"/>
        <v>Sunday</v>
      </c>
      <c r="N785" t="str">
        <f t="shared" si="49"/>
        <v>Weekend</v>
      </c>
      <c r="O785" t="str">
        <f t="shared" si="51"/>
        <v>Order&gt;35</v>
      </c>
      <c r="P785" t="str">
        <f>VLOOKUP(F785,$T$11:$V$13,3,TRUE)</f>
        <v>12:00 PM - 03:00 PM</v>
      </c>
    </row>
    <row r="786" spans="1:16" x14ac:dyDescent="0.25">
      <c r="A786">
        <v>1</v>
      </c>
      <c r="B786">
        <v>1</v>
      </c>
      <c r="C786" t="s">
        <v>797</v>
      </c>
      <c r="D786" s="1">
        <v>43926</v>
      </c>
      <c r="E786" s="1" t="str">
        <f t="shared" si="50"/>
        <v>05-Apr</v>
      </c>
      <c r="F786" s="14">
        <v>0.55069444444444449</v>
      </c>
      <c r="G786" t="s">
        <v>11</v>
      </c>
      <c r="H786">
        <v>35</v>
      </c>
      <c r="I786" s="2">
        <v>55</v>
      </c>
      <c r="J786" s="3">
        <v>4.99</v>
      </c>
      <c r="K786" t="b">
        <v>0</v>
      </c>
      <c r="L786">
        <f>WEEKDAY(D786,11)</f>
        <v>7</v>
      </c>
      <c r="M786" t="str">
        <f t="shared" si="48"/>
        <v>Sunday</v>
      </c>
      <c r="N786" t="str">
        <f t="shared" si="49"/>
        <v>Weekend</v>
      </c>
      <c r="O786" t="str">
        <f t="shared" si="51"/>
        <v>Order&gt;35</v>
      </c>
      <c r="P786" t="str">
        <f>VLOOKUP(F786,$T$11:$V$13,3,TRUE)</f>
        <v>12:00 PM - 03:00 PM</v>
      </c>
    </row>
    <row r="787" spans="1:16" x14ac:dyDescent="0.25">
      <c r="A787">
        <v>1</v>
      </c>
      <c r="B787">
        <v>1</v>
      </c>
      <c r="C787" t="s">
        <v>798</v>
      </c>
      <c r="D787" s="1">
        <v>43926</v>
      </c>
      <c r="E787" s="1" t="str">
        <f t="shared" si="50"/>
        <v>05-Apr</v>
      </c>
      <c r="F787" s="14">
        <v>0.55694444444444446</v>
      </c>
      <c r="G787" t="s">
        <v>11</v>
      </c>
      <c r="H787">
        <v>33</v>
      </c>
      <c r="I787" s="2">
        <v>25</v>
      </c>
      <c r="J787" s="3">
        <v>4.99</v>
      </c>
      <c r="K787" t="b">
        <v>0</v>
      </c>
      <c r="L787">
        <f>WEEKDAY(D787,11)</f>
        <v>7</v>
      </c>
      <c r="M787" t="str">
        <f t="shared" si="48"/>
        <v>Sunday</v>
      </c>
      <c r="N787" t="str">
        <f t="shared" si="49"/>
        <v>Weekend</v>
      </c>
      <c r="O787" t="str">
        <f t="shared" si="51"/>
        <v>Order&lt;=35</v>
      </c>
      <c r="P787" t="str">
        <f>VLOOKUP(F787,$T$11:$V$13,3,TRUE)</f>
        <v>12:00 PM - 03:00 PM</v>
      </c>
    </row>
    <row r="788" spans="1:16" x14ac:dyDescent="0.25">
      <c r="A788">
        <v>1</v>
      </c>
      <c r="B788">
        <v>1</v>
      </c>
      <c r="C788" t="s">
        <v>799</v>
      </c>
      <c r="D788" s="1">
        <v>43926</v>
      </c>
      <c r="E788" s="1" t="str">
        <f t="shared" si="50"/>
        <v>05-Apr</v>
      </c>
      <c r="F788" s="14">
        <v>0.55902777777777779</v>
      </c>
      <c r="G788" t="s">
        <v>11</v>
      </c>
      <c r="H788">
        <v>20</v>
      </c>
      <c r="I788" s="2">
        <v>31</v>
      </c>
      <c r="J788" s="3">
        <v>4.99</v>
      </c>
      <c r="K788" t="b">
        <v>0</v>
      </c>
      <c r="L788">
        <f>WEEKDAY(D788,11)</f>
        <v>7</v>
      </c>
      <c r="M788" t="str">
        <f t="shared" si="48"/>
        <v>Sunday</v>
      </c>
      <c r="N788" t="str">
        <f t="shared" si="49"/>
        <v>Weekend</v>
      </c>
      <c r="O788" t="str">
        <f t="shared" si="51"/>
        <v>Order&lt;=35</v>
      </c>
      <c r="P788" t="str">
        <f>VLOOKUP(F788,$T$11:$V$13,3,TRUE)</f>
        <v>12:00 PM - 03:00 PM</v>
      </c>
    </row>
    <row r="789" spans="1:16" x14ac:dyDescent="0.25">
      <c r="A789">
        <v>1</v>
      </c>
      <c r="B789">
        <v>1</v>
      </c>
      <c r="C789" t="s">
        <v>800</v>
      </c>
      <c r="D789" s="1">
        <v>43926</v>
      </c>
      <c r="E789" s="1" t="str">
        <f t="shared" si="50"/>
        <v>05-Apr</v>
      </c>
      <c r="F789" s="14">
        <v>0.56944444444444442</v>
      </c>
      <c r="G789" t="s">
        <v>11</v>
      </c>
      <c r="H789">
        <v>22</v>
      </c>
      <c r="I789" s="2">
        <v>48</v>
      </c>
      <c r="J789" s="3">
        <v>4.99</v>
      </c>
      <c r="K789" t="b">
        <v>0</v>
      </c>
      <c r="L789">
        <f>WEEKDAY(D789,11)</f>
        <v>7</v>
      </c>
      <c r="M789" t="str">
        <f t="shared" si="48"/>
        <v>Sunday</v>
      </c>
      <c r="N789" t="str">
        <f t="shared" si="49"/>
        <v>Weekend</v>
      </c>
      <c r="O789" t="str">
        <f t="shared" si="51"/>
        <v>Order&gt;35</v>
      </c>
      <c r="P789" t="str">
        <f>VLOOKUP(F789,$T$11:$V$13,3,TRUE)</f>
        <v>12:00 PM - 03:00 PM</v>
      </c>
    </row>
    <row r="790" spans="1:16" x14ac:dyDescent="0.25">
      <c r="A790">
        <v>1</v>
      </c>
      <c r="B790">
        <v>1</v>
      </c>
      <c r="C790" t="s">
        <v>801</v>
      </c>
      <c r="D790" s="1">
        <v>43926</v>
      </c>
      <c r="E790" s="1" t="str">
        <f t="shared" si="50"/>
        <v>05-Apr</v>
      </c>
      <c r="F790" s="14">
        <v>0.57291666666666663</v>
      </c>
      <c r="G790" t="s">
        <v>11</v>
      </c>
      <c r="H790">
        <v>24</v>
      </c>
      <c r="I790" s="2">
        <v>74</v>
      </c>
      <c r="J790" s="3">
        <v>4.99</v>
      </c>
      <c r="K790" t="b">
        <v>0</v>
      </c>
      <c r="L790">
        <f>WEEKDAY(D790,11)</f>
        <v>7</v>
      </c>
      <c r="M790" t="str">
        <f t="shared" si="48"/>
        <v>Sunday</v>
      </c>
      <c r="N790" t="str">
        <f t="shared" si="49"/>
        <v>Weekend</v>
      </c>
      <c r="O790" t="str">
        <f t="shared" si="51"/>
        <v>Order&gt;35</v>
      </c>
      <c r="P790" t="str">
        <f>VLOOKUP(F790,$T$11:$V$13,3,TRUE)</f>
        <v>12:00 PM - 03:00 PM</v>
      </c>
    </row>
    <row r="791" spans="1:16" x14ac:dyDescent="0.25">
      <c r="A791">
        <v>1</v>
      </c>
      <c r="B791">
        <v>1</v>
      </c>
      <c r="C791" t="s">
        <v>802</v>
      </c>
      <c r="D791" s="1">
        <v>43926</v>
      </c>
      <c r="E791" s="1" t="str">
        <f t="shared" si="50"/>
        <v>05-Apr</v>
      </c>
      <c r="F791" s="14">
        <v>0.58194444444444449</v>
      </c>
      <c r="G791" t="s">
        <v>11</v>
      </c>
      <c r="H791">
        <v>30</v>
      </c>
      <c r="I791" s="2">
        <v>164</v>
      </c>
      <c r="J791" s="3">
        <v>4.99</v>
      </c>
      <c r="K791" t="b">
        <v>1</v>
      </c>
      <c r="L791">
        <f>WEEKDAY(D791,11)</f>
        <v>7</v>
      </c>
      <c r="M791" t="str">
        <f t="shared" si="48"/>
        <v>Sunday</v>
      </c>
      <c r="N791" t="str">
        <f t="shared" si="49"/>
        <v>Weekend</v>
      </c>
      <c r="O791" t="str">
        <f t="shared" si="51"/>
        <v>Order&gt;35</v>
      </c>
      <c r="P791" t="str">
        <f>VLOOKUP(F791,$T$11:$V$13,3,TRUE)</f>
        <v>12:00 PM - 03:00 PM</v>
      </c>
    </row>
    <row r="792" spans="1:16" x14ac:dyDescent="0.25">
      <c r="A792">
        <v>1</v>
      </c>
      <c r="B792">
        <v>1</v>
      </c>
      <c r="C792" t="s">
        <v>803</v>
      </c>
      <c r="D792" s="1">
        <v>43926</v>
      </c>
      <c r="E792" s="1" t="str">
        <f t="shared" si="50"/>
        <v>05-Apr</v>
      </c>
      <c r="F792" s="14">
        <v>0.61875000000000002</v>
      </c>
      <c r="G792" t="s">
        <v>11</v>
      </c>
      <c r="H792">
        <v>25</v>
      </c>
      <c r="I792" s="2">
        <v>53</v>
      </c>
      <c r="J792" s="3">
        <v>4.99</v>
      </c>
      <c r="K792" t="b">
        <v>0</v>
      </c>
      <c r="L792">
        <f>WEEKDAY(D792,11)</f>
        <v>7</v>
      </c>
      <c r="M792" t="str">
        <f t="shared" si="48"/>
        <v>Sunday</v>
      </c>
      <c r="N792" t="str">
        <f t="shared" si="49"/>
        <v>Weekend</v>
      </c>
      <c r="O792" t="str">
        <f t="shared" si="51"/>
        <v>Order&gt;35</v>
      </c>
      <c r="P792" t="str">
        <f>VLOOKUP(F792,$T$11:$V$13,3,TRUE)</f>
        <v>12:00 PM - 03:00 PM</v>
      </c>
    </row>
    <row r="793" spans="1:16" x14ac:dyDescent="0.25">
      <c r="A793">
        <v>1</v>
      </c>
      <c r="B793">
        <v>1</v>
      </c>
      <c r="C793" t="s">
        <v>804</v>
      </c>
      <c r="D793" s="1">
        <v>43926</v>
      </c>
      <c r="E793" s="1" t="str">
        <f t="shared" si="50"/>
        <v>05-Apr</v>
      </c>
      <c r="F793" s="14">
        <v>0.63680555555555551</v>
      </c>
      <c r="G793" t="s">
        <v>11</v>
      </c>
      <c r="H793">
        <v>35</v>
      </c>
      <c r="I793" s="2">
        <v>128</v>
      </c>
      <c r="J793" s="3">
        <v>4.99</v>
      </c>
      <c r="K793" t="b">
        <v>0</v>
      </c>
      <c r="L793">
        <f>WEEKDAY(D793,11)</f>
        <v>7</v>
      </c>
      <c r="M793" t="str">
        <f t="shared" si="48"/>
        <v>Sunday</v>
      </c>
      <c r="N793" t="str">
        <f t="shared" si="49"/>
        <v>Weekend</v>
      </c>
      <c r="O793" t="str">
        <f t="shared" si="51"/>
        <v>Order&gt;35</v>
      </c>
      <c r="P793" t="str">
        <f>VLOOKUP(F793,$T$11:$V$13,3,TRUE)</f>
        <v>03:00 PM - 06:00 PM</v>
      </c>
    </row>
    <row r="794" spans="1:16" x14ac:dyDescent="0.25">
      <c r="A794">
        <v>1</v>
      </c>
      <c r="B794">
        <v>1</v>
      </c>
      <c r="C794" t="s">
        <v>805</v>
      </c>
      <c r="D794" s="1">
        <v>43926</v>
      </c>
      <c r="E794" s="1" t="str">
        <f t="shared" si="50"/>
        <v>05-Apr</v>
      </c>
      <c r="F794" s="14">
        <v>0.63958333333333328</v>
      </c>
      <c r="G794" t="s">
        <v>11</v>
      </c>
      <c r="H794">
        <v>22</v>
      </c>
      <c r="I794" s="2">
        <v>48</v>
      </c>
      <c r="J794" s="3">
        <v>4.99</v>
      </c>
      <c r="K794" t="b">
        <v>0</v>
      </c>
      <c r="L794">
        <f>WEEKDAY(D794,11)</f>
        <v>7</v>
      </c>
      <c r="M794" t="str">
        <f t="shared" si="48"/>
        <v>Sunday</v>
      </c>
      <c r="N794" t="str">
        <f t="shared" si="49"/>
        <v>Weekend</v>
      </c>
      <c r="O794" t="str">
        <f t="shared" si="51"/>
        <v>Order&gt;35</v>
      </c>
      <c r="P794" t="str">
        <f>VLOOKUP(F794,$T$11:$V$13,3,TRUE)</f>
        <v>03:00 PM - 06:00 PM</v>
      </c>
    </row>
    <row r="795" spans="1:16" x14ac:dyDescent="0.25">
      <c r="A795">
        <v>1</v>
      </c>
      <c r="B795">
        <v>1</v>
      </c>
      <c r="C795" t="s">
        <v>806</v>
      </c>
      <c r="D795" s="1">
        <v>43926</v>
      </c>
      <c r="E795" s="1" t="str">
        <f t="shared" si="50"/>
        <v>05-Apr</v>
      </c>
      <c r="F795" s="14">
        <v>0.65833333333333333</v>
      </c>
      <c r="G795" t="s">
        <v>11</v>
      </c>
      <c r="H795">
        <v>36</v>
      </c>
      <c r="I795" s="2">
        <v>28</v>
      </c>
      <c r="J795" s="3">
        <v>4.99</v>
      </c>
      <c r="K795" t="b">
        <v>0</v>
      </c>
      <c r="L795">
        <f>WEEKDAY(D795,11)</f>
        <v>7</v>
      </c>
      <c r="M795" t="str">
        <f t="shared" si="48"/>
        <v>Sunday</v>
      </c>
      <c r="N795" t="str">
        <f t="shared" si="49"/>
        <v>Weekend</v>
      </c>
      <c r="O795" t="str">
        <f t="shared" si="51"/>
        <v>Order&lt;=35</v>
      </c>
      <c r="P795" t="str">
        <f>VLOOKUP(F795,$T$11:$V$13,3,TRUE)</f>
        <v>03:00 PM - 06:00 PM</v>
      </c>
    </row>
    <row r="796" spans="1:16" x14ac:dyDescent="0.25">
      <c r="A796">
        <v>1</v>
      </c>
      <c r="B796">
        <v>1</v>
      </c>
      <c r="C796" t="s">
        <v>807</v>
      </c>
      <c r="D796" s="1">
        <v>43926</v>
      </c>
      <c r="E796" s="1" t="str">
        <f t="shared" si="50"/>
        <v>05-Apr</v>
      </c>
      <c r="F796" s="14">
        <v>0.65902777777777777</v>
      </c>
      <c r="G796" t="s">
        <v>11</v>
      </c>
      <c r="H796">
        <v>23</v>
      </c>
      <c r="I796" s="2">
        <v>64</v>
      </c>
      <c r="J796" s="3">
        <v>4.99</v>
      </c>
      <c r="K796" t="b">
        <v>0</v>
      </c>
      <c r="L796">
        <f>WEEKDAY(D796,11)</f>
        <v>7</v>
      </c>
      <c r="M796" t="str">
        <f t="shared" si="48"/>
        <v>Sunday</v>
      </c>
      <c r="N796" t="str">
        <f t="shared" si="49"/>
        <v>Weekend</v>
      </c>
      <c r="O796" t="str">
        <f t="shared" si="51"/>
        <v>Order&gt;35</v>
      </c>
      <c r="P796" t="str">
        <f>VLOOKUP(F796,$T$11:$V$13,3,TRUE)</f>
        <v>03:00 PM - 06:00 PM</v>
      </c>
    </row>
    <row r="797" spans="1:16" x14ac:dyDescent="0.25">
      <c r="A797">
        <v>1</v>
      </c>
      <c r="B797">
        <v>1</v>
      </c>
      <c r="C797" t="s">
        <v>808</v>
      </c>
      <c r="D797" s="1">
        <v>43926</v>
      </c>
      <c r="E797" s="1" t="str">
        <f t="shared" si="50"/>
        <v>05-Apr</v>
      </c>
      <c r="F797" s="14">
        <v>0.66041666666666665</v>
      </c>
      <c r="G797" t="s">
        <v>11</v>
      </c>
      <c r="H797">
        <v>38</v>
      </c>
      <c r="I797" s="2">
        <v>62</v>
      </c>
      <c r="J797" s="3">
        <v>4.99</v>
      </c>
      <c r="K797" t="b">
        <v>0</v>
      </c>
      <c r="L797">
        <f>WEEKDAY(D797,11)</f>
        <v>7</v>
      </c>
      <c r="M797" t="str">
        <f t="shared" si="48"/>
        <v>Sunday</v>
      </c>
      <c r="N797" t="str">
        <f t="shared" si="49"/>
        <v>Weekend</v>
      </c>
      <c r="O797" t="str">
        <f t="shared" si="51"/>
        <v>Order&gt;35</v>
      </c>
      <c r="P797" t="str">
        <f>VLOOKUP(F797,$T$11:$V$13,3,TRUE)</f>
        <v>03:00 PM - 06:00 PM</v>
      </c>
    </row>
    <row r="798" spans="1:16" x14ac:dyDescent="0.25">
      <c r="A798">
        <v>1</v>
      </c>
      <c r="B798">
        <v>1</v>
      </c>
      <c r="C798" t="s">
        <v>809</v>
      </c>
      <c r="D798" s="1">
        <v>43926</v>
      </c>
      <c r="E798" s="1" t="str">
        <f t="shared" si="50"/>
        <v>05-Apr</v>
      </c>
      <c r="F798" s="14">
        <v>0.66319444444444442</v>
      </c>
      <c r="G798" t="s">
        <v>11</v>
      </c>
      <c r="H798">
        <v>38</v>
      </c>
      <c r="I798" s="2">
        <v>28</v>
      </c>
      <c r="J798" s="3">
        <v>4.99</v>
      </c>
      <c r="K798" t="b">
        <v>0</v>
      </c>
      <c r="L798">
        <f>WEEKDAY(D798,11)</f>
        <v>7</v>
      </c>
      <c r="M798" t="str">
        <f t="shared" si="48"/>
        <v>Sunday</v>
      </c>
      <c r="N798" t="str">
        <f t="shared" si="49"/>
        <v>Weekend</v>
      </c>
      <c r="O798" t="str">
        <f t="shared" si="51"/>
        <v>Order&lt;=35</v>
      </c>
      <c r="P798" t="str">
        <f>VLOOKUP(F798,$T$11:$V$13,3,TRUE)</f>
        <v>03:00 PM - 06:00 PM</v>
      </c>
    </row>
    <row r="799" spans="1:16" x14ac:dyDescent="0.25">
      <c r="A799">
        <v>1</v>
      </c>
      <c r="B799">
        <v>1</v>
      </c>
      <c r="C799" t="s">
        <v>810</v>
      </c>
      <c r="D799" s="1">
        <v>43926</v>
      </c>
      <c r="E799" s="1" t="str">
        <f t="shared" si="50"/>
        <v>05-Apr</v>
      </c>
      <c r="F799" s="14">
        <v>0.6694444444444444</v>
      </c>
      <c r="G799" t="s">
        <v>11</v>
      </c>
      <c r="H799">
        <v>35</v>
      </c>
      <c r="I799" s="2">
        <v>21</v>
      </c>
      <c r="J799" s="3">
        <v>4.99</v>
      </c>
      <c r="K799" t="b">
        <v>0</v>
      </c>
      <c r="L799">
        <f>WEEKDAY(D799,11)</f>
        <v>7</v>
      </c>
      <c r="M799" t="str">
        <f t="shared" si="48"/>
        <v>Sunday</v>
      </c>
      <c r="N799" t="str">
        <f t="shared" si="49"/>
        <v>Weekend</v>
      </c>
      <c r="O799" t="str">
        <f t="shared" si="51"/>
        <v>Order&lt;=35</v>
      </c>
      <c r="P799" t="str">
        <f>VLOOKUP(F799,$T$11:$V$13,3,TRUE)</f>
        <v>03:00 PM - 06:00 PM</v>
      </c>
    </row>
    <row r="800" spans="1:16" x14ac:dyDescent="0.25">
      <c r="A800">
        <v>1</v>
      </c>
      <c r="B800">
        <v>1</v>
      </c>
      <c r="C800" t="s">
        <v>811</v>
      </c>
      <c r="D800" s="1">
        <v>43926</v>
      </c>
      <c r="E800" s="1" t="str">
        <f t="shared" si="50"/>
        <v>05-Apr</v>
      </c>
      <c r="F800" s="14">
        <v>0.67222222222222217</v>
      </c>
      <c r="G800" t="s">
        <v>11</v>
      </c>
      <c r="H800">
        <v>22</v>
      </c>
      <c r="I800" s="2">
        <v>26</v>
      </c>
      <c r="J800" s="3">
        <v>4.99</v>
      </c>
      <c r="K800" t="b">
        <v>0</v>
      </c>
      <c r="L800">
        <f>WEEKDAY(D800,11)</f>
        <v>7</v>
      </c>
      <c r="M800" t="str">
        <f t="shared" si="48"/>
        <v>Sunday</v>
      </c>
      <c r="N800" t="str">
        <f t="shared" si="49"/>
        <v>Weekend</v>
      </c>
      <c r="O800" t="str">
        <f t="shared" si="51"/>
        <v>Order&lt;=35</v>
      </c>
      <c r="P800" t="str">
        <f>VLOOKUP(F800,$T$11:$V$13,3,TRUE)</f>
        <v>03:00 PM - 06:00 PM</v>
      </c>
    </row>
    <row r="801" spans="1:16" x14ac:dyDescent="0.25">
      <c r="A801">
        <v>1</v>
      </c>
      <c r="B801">
        <v>1</v>
      </c>
      <c r="C801" t="s">
        <v>812</v>
      </c>
      <c r="D801" s="1">
        <v>43926</v>
      </c>
      <c r="E801" s="1" t="str">
        <f t="shared" si="50"/>
        <v>05-Apr</v>
      </c>
      <c r="F801" s="14">
        <v>0.67708333333333337</v>
      </c>
      <c r="G801" t="s">
        <v>11</v>
      </c>
      <c r="H801">
        <v>31</v>
      </c>
      <c r="I801" s="2">
        <v>64</v>
      </c>
      <c r="J801" s="3">
        <v>4.99</v>
      </c>
      <c r="K801" t="b">
        <v>0</v>
      </c>
      <c r="L801">
        <f>WEEKDAY(D801,11)</f>
        <v>7</v>
      </c>
      <c r="M801" t="str">
        <f t="shared" si="48"/>
        <v>Sunday</v>
      </c>
      <c r="N801" t="str">
        <f t="shared" si="49"/>
        <v>Weekend</v>
      </c>
      <c r="O801" t="str">
        <f t="shared" si="51"/>
        <v>Order&gt;35</v>
      </c>
      <c r="P801" t="str">
        <f>VLOOKUP(F801,$T$11:$V$13,3,TRUE)</f>
        <v>03:00 PM - 06:00 PM</v>
      </c>
    </row>
    <row r="802" spans="1:16" x14ac:dyDescent="0.25">
      <c r="A802">
        <v>1</v>
      </c>
      <c r="B802">
        <v>1</v>
      </c>
      <c r="C802" t="s">
        <v>813</v>
      </c>
      <c r="D802" s="1">
        <v>43926</v>
      </c>
      <c r="E802" s="1" t="str">
        <f t="shared" si="50"/>
        <v>05-Apr</v>
      </c>
      <c r="F802" s="14">
        <v>0.69374999999999998</v>
      </c>
      <c r="G802" t="s">
        <v>11</v>
      </c>
      <c r="H802">
        <v>23</v>
      </c>
      <c r="I802" s="2">
        <v>46</v>
      </c>
      <c r="J802" s="3">
        <v>4.99</v>
      </c>
      <c r="K802" t="b">
        <v>0</v>
      </c>
      <c r="L802">
        <f>WEEKDAY(D802,11)</f>
        <v>7</v>
      </c>
      <c r="M802" t="str">
        <f t="shared" si="48"/>
        <v>Sunday</v>
      </c>
      <c r="N802" t="str">
        <f t="shared" si="49"/>
        <v>Weekend</v>
      </c>
      <c r="O802" t="str">
        <f t="shared" si="51"/>
        <v>Order&gt;35</v>
      </c>
      <c r="P802" t="str">
        <f>VLOOKUP(F802,$T$11:$V$13,3,TRUE)</f>
        <v>03:00 PM - 06:00 PM</v>
      </c>
    </row>
    <row r="803" spans="1:16" x14ac:dyDescent="0.25">
      <c r="A803">
        <v>1</v>
      </c>
      <c r="B803">
        <v>1</v>
      </c>
      <c r="C803" t="s">
        <v>814</v>
      </c>
      <c r="D803" s="1">
        <v>43926</v>
      </c>
      <c r="E803" s="1" t="str">
        <f t="shared" si="50"/>
        <v>05-Apr</v>
      </c>
      <c r="F803" s="14">
        <v>0.6958333333333333</v>
      </c>
      <c r="G803" t="s">
        <v>11</v>
      </c>
      <c r="H803">
        <v>34</v>
      </c>
      <c r="I803" s="2">
        <v>199</v>
      </c>
      <c r="J803" s="3">
        <v>4.99</v>
      </c>
      <c r="K803" t="b">
        <v>1</v>
      </c>
      <c r="L803">
        <f>WEEKDAY(D803,11)</f>
        <v>7</v>
      </c>
      <c r="M803" t="str">
        <f t="shared" si="48"/>
        <v>Sunday</v>
      </c>
      <c r="N803" t="str">
        <f t="shared" si="49"/>
        <v>Weekend</v>
      </c>
      <c r="O803" t="str">
        <f t="shared" si="51"/>
        <v>Order&gt;35</v>
      </c>
      <c r="P803" t="str">
        <f>VLOOKUP(F803,$T$11:$V$13,3,TRUE)</f>
        <v>03:00 PM - 06:00 PM</v>
      </c>
    </row>
    <row r="804" spans="1:16" x14ac:dyDescent="0.25">
      <c r="A804">
        <v>1</v>
      </c>
      <c r="B804">
        <v>1</v>
      </c>
      <c r="C804" t="s">
        <v>815</v>
      </c>
      <c r="D804" s="1">
        <v>43926</v>
      </c>
      <c r="E804" s="1" t="str">
        <f t="shared" si="50"/>
        <v>05-Apr</v>
      </c>
      <c r="F804" s="14">
        <v>0.69930555555555562</v>
      </c>
      <c r="G804" t="s">
        <v>11</v>
      </c>
      <c r="H804">
        <v>20</v>
      </c>
      <c r="I804" s="2">
        <v>64</v>
      </c>
      <c r="J804" s="3">
        <v>4.99</v>
      </c>
      <c r="K804" t="b">
        <v>0</v>
      </c>
      <c r="L804">
        <f>WEEKDAY(D804,11)</f>
        <v>7</v>
      </c>
      <c r="M804" t="str">
        <f t="shared" si="48"/>
        <v>Sunday</v>
      </c>
      <c r="N804" t="str">
        <f t="shared" si="49"/>
        <v>Weekend</v>
      </c>
      <c r="O804" t="str">
        <f t="shared" si="51"/>
        <v>Order&gt;35</v>
      </c>
      <c r="P804" t="str">
        <f>VLOOKUP(F804,$T$11:$V$13,3,TRUE)</f>
        <v>03:00 PM - 06:00 PM</v>
      </c>
    </row>
    <row r="805" spans="1:16" x14ac:dyDescent="0.25">
      <c r="A805">
        <v>1</v>
      </c>
      <c r="B805">
        <v>1</v>
      </c>
      <c r="C805" t="s">
        <v>816</v>
      </c>
      <c r="D805" s="1">
        <v>43926</v>
      </c>
      <c r="E805" s="1" t="str">
        <f t="shared" si="50"/>
        <v>05-Apr</v>
      </c>
      <c r="F805" s="14">
        <v>0.70833333333333337</v>
      </c>
      <c r="G805" t="s">
        <v>11</v>
      </c>
      <c r="H805">
        <v>81</v>
      </c>
      <c r="I805" s="2">
        <v>215</v>
      </c>
      <c r="J805" s="3">
        <v>4.99</v>
      </c>
      <c r="K805" t="b">
        <v>0</v>
      </c>
      <c r="L805">
        <f>WEEKDAY(D805,11)</f>
        <v>7</v>
      </c>
      <c r="M805" t="str">
        <f t="shared" si="48"/>
        <v>Sunday</v>
      </c>
      <c r="N805" t="str">
        <f t="shared" si="49"/>
        <v>Weekend</v>
      </c>
      <c r="O805" t="str">
        <f t="shared" si="51"/>
        <v>Order&gt;35</v>
      </c>
      <c r="P805" t="str">
        <f>VLOOKUP(F805,$T$11:$V$13,3,TRUE)</f>
        <v>03:00 PM - 06:00 PM</v>
      </c>
    </row>
    <row r="806" spans="1:16" x14ac:dyDescent="0.25">
      <c r="A806">
        <v>1</v>
      </c>
      <c r="B806">
        <v>1</v>
      </c>
      <c r="C806" t="s">
        <v>817</v>
      </c>
      <c r="D806" s="1">
        <v>43926</v>
      </c>
      <c r="E806" s="1" t="str">
        <f t="shared" si="50"/>
        <v>05-Apr</v>
      </c>
      <c r="F806" s="14">
        <v>0.70972222222222225</v>
      </c>
      <c r="G806" t="s">
        <v>11</v>
      </c>
      <c r="H806">
        <v>74</v>
      </c>
      <c r="I806" s="2">
        <v>88</v>
      </c>
      <c r="J806" s="3">
        <v>4.99</v>
      </c>
      <c r="K806" t="b">
        <v>0</v>
      </c>
      <c r="L806">
        <f>WEEKDAY(D806,11)</f>
        <v>7</v>
      </c>
      <c r="M806" t="str">
        <f t="shared" si="48"/>
        <v>Sunday</v>
      </c>
      <c r="N806" t="str">
        <f t="shared" si="49"/>
        <v>Weekend</v>
      </c>
      <c r="O806" t="str">
        <f t="shared" si="51"/>
        <v>Order&gt;35</v>
      </c>
      <c r="P806" t="str">
        <f>VLOOKUP(F806,$T$11:$V$13,3,TRUE)</f>
        <v>03:00 PM - 06:00 PM</v>
      </c>
    </row>
    <row r="807" spans="1:16" x14ac:dyDescent="0.25">
      <c r="A807">
        <v>1</v>
      </c>
      <c r="B807">
        <v>1</v>
      </c>
      <c r="C807" t="s">
        <v>818</v>
      </c>
      <c r="D807" s="1">
        <v>43926</v>
      </c>
      <c r="E807" s="1" t="str">
        <f t="shared" si="50"/>
        <v>05-Apr</v>
      </c>
      <c r="F807" s="14">
        <v>0.7104166666666667</v>
      </c>
      <c r="G807" t="s">
        <v>11</v>
      </c>
      <c r="H807">
        <v>93</v>
      </c>
      <c r="I807" s="2">
        <v>58</v>
      </c>
      <c r="J807" s="3">
        <v>4.99</v>
      </c>
      <c r="K807" t="b">
        <v>1</v>
      </c>
      <c r="L807">
        <f>WEEKDAY(D807,11)</f>
        <v>7</v>
      </c>
      <c r="M807" t="str">
        <f t="shared" si="48"/>
        <v>Sunday</v>
      </c>
      <c r="N807" t="str">
        <f t="shared" si="49"/>
        <v>Weekend</v>
      </c>
      <c r="O807" t="str">
        <f t="shared" si="51"/>
        <v>Order&gt;35</v>
      </c>
      <c r="P807" t="str">
        <f>VLOOKUP(F807,$T$11:$V$13,3,TRUE)</f>
        <v>03:00 PM - 06:00 PM</v>
      </c>
    </row>
    <row r="808" spans="1:16" x14ac:dyDescent="0.25">
      <c r="A808">
        <v>1</v>
      </c>
      <c r="B808">
        <v>1</v>
      </c>
      <c r="C808" t="s">
        <v>819</v>
      </c>
      <c r="D808" s="1">
        <v>43926</v>
      </c>
      <c r="E808" s="1" t="str">
        <f t="shared" si="50"/>
        <v>05-Apr</v>
      </c>
      <c r="F808" s="14">
        <v>0.7104166666666667</v>
      </c>
      <c r="G808" t="s">
        <v>11</v>
      </c>
      <c r="H808">
        <v>97</v>
      </c>
      <c r="I808" s="2">
        <v>62</v>
      </c>
      <c r="J808" s="3">
        <v>4.99</v>
      </c>
      <c r="K808" t="b">
        <v>0</v>
      </c>
      <c r="L808">
        <f>WEEKDAY(D808,11)</f>
        <v>7</v>
      </c>
      <c r="M808" t="str">
        <f t="shared" si="48"/>
        <v>Sunday</v>
      </c>
      <c r="N808" t="str">
        <f t="shared" si="49"/>
        <v>Weekend</v>
      </c>
      <c r="O808" t="str">
        <f t="shared" si="51"/>
        <v>Order&gt;35</v>
      </c>
      <c r="P808" t="str">
        <f>VLOOKUP(F808,$T$11:$V$13,3,TRUE)</f>
        <v>03:00 PM - 06:00 PM</v>
      </c>
    </row>
    <row r="809" spans="1:16" x14ac:dyDescent="0.25">
      <c r="A809">
        <v>1</v>
      </c>
      <c r="B809">
        <v>1</v>
      </c>
      <c r="C809" t="s">
        <v>820</v>
      </c>
      <c r="D809" s="1">
        <v>43926</v>
      </c>
      <c r="E809" s="1" t="str">
        <f t="shared" si="50"/>
        <v>05-Apr</v>
      </c>
      <c r="F809" s="14">
        <v>0.7104166666666667</v>
      </c>
      <c r="G809" t="s">
        <v>11</v>
      </c>
      <c r="H809">
        <v>78</v>
      </c>
      <c r="I809" s="2">
        <v>103</v>
      </c>
      <c r="J809" s="3">
        <v>4.99</v>
      </c>
      <c r="K809" t="b">
        <v>0</v>
      </c>
      <c r="L809">
        <f>WEEKDAY(D809,11)</f>
        <v>7</v>
      </c>
      <c r="M809" t="str">
        <f t="shared" si="48"/>
        <v>Sunday</v>
      </c>
      <c r="N809" t="str">
        <f t="shared" si="49"/>
        <v>Weekend</v>
      </c>
      <c r="O809" t="str">
        <f t="shared" si="51"/>
        <v>Order&gt;35</v>
      </c>
      <c r="P809" t="str">
        <f>VLOOKUP(F809,$T$11:$V$13,3,TRUE)</f>
        <v>03:00 PM - 06:00 PM</v>
      </c>
    </row>
    <row r="810" spans="1:16" x14ac:dyDescent="0.25">
      <c r="A810">
        <v>1</v>
      </c>
      <c r="B810">
        <v>1</v>
      </c>
      <c r="C810" t="s">
        <v>821</v>
      </c>
      <c r="D810" s="1">
        <v>43926</v>
      </c>
      <c r="E810" s="1" t="str">
        <f t="shared" si="50"/>
        <v>05-Apr</v>
      </c>
      <c r="F810" s="14">
        <v>0.71111111111111114</v>
      </c>
      <c r="G810" t="s">
        <v>11</v>
      </c>
      <c r="H810">
        <v>108</v>
      </c>
      <c r="I810" s="2">
        <v>72</v>
      </c>
      <c r="J810" s="3">
        <v>4.99</v>
      </c>
      <c r="K810" t="b">
        <v>0</v>
      </c>
      <c r="L810">
        <f>WEEKDAY(D810,11)</f>
        <v>7</v>
      </c>
      <c r="M810" t="str">
        <f t="shared" si="48"/>
        <v>Sunday</v>
      </c>
      <c r="N810" t="str">
        <f t="shared" si="49"/>
        <v>Weekend</v>
      </c>
      <c r="O810" t="str">
        <f t="shared" si="51"/>
        <v>Order&gt;35</v>
      </c>
      <c r="P810" t="str">
        <f>VLOOKUP(F810,$T$11:$V$13,3,TRUE)</f>
        <v>03:00 PM - 06:00 PM</v>
      </c>
    </row>
    <row r="811" spans="1:16" x14ac:dyDescent="0.25">
      <c r="A811">
        <v>1</v>
      </c>
      <c r="B811">
        <v>1</v>
      </c>
      <c r="C811" t="s">
        <v>822</v>
      </c>
      <c r="D811" s="1">
        <v>43926</v>
      </c>
      <c r="E811" s="1" t="str">
        <f t="shared" si="50"/>
        <v>05-Apr</v>
      </c>
      <c r="F811" s="14">
        <v>0.71180555555555547</v>
      </c>
      <c r="G811" t="s">
        <v>11</v>
      </c>
      <c r="H811">
        <v>74</v>
      </c>
      <c r="I811" s="2">
        <v>69</v>
      </c>
      <c r="J811" s="3">
        <v>4.99</v>
      </c>
      <c r="K811" t="b">
        <v>0</v>
      </c>
      <c r="L811">
        <f>WEEKDAY(D811,11)</f>
        <v>7</v>
      </c>
      <c r="M811" t="str">
        <f t="shared" si="48"/>
        <v>Sunday</v>
      </c>
      <c r="N811" t="str">
        <f t="shared" si="49"/>
        <v>Weekend</v>
      </c>
      <c r="O811" t="str">
        <f t="shared" si="51"/>
        <v>Order&gt;35</v>
      </c>
      <c r="P811" t="str">
        <f>VLOOKUP(F811,$T$11:$V$13,3,TRUE)</f>
        <v>03:00 PM - 06:00 PM</v>
      </c>
    </row>
    <row r="812" spans="1:16" x14ac:dyDescent="0.25">
      <c r="A812">
        <v>1</v>
      </c>
      <c r="B812">
        <v>1</v>
      </c>
      <c r="C812" t="s">
        <v>823</v>
      </c>
      <c r="D812" s="1">
        <v>43926</v>
      </c>
      <c r="E812" s="1" t="str">
        <f t="shared" si="50"/>
        <v>05-Apr</v>
      </c>
      <c r="F812" s="14">
        <v>0.71250000000000002</v>
      </c>
      <c r="G812" t="s">
        <v>11</v>
      </c>
      <c r="H812">
        <v>107</v>
      </c>
      <c r="I812" s="2">
        <v>65</v>
      </c>
      <c r="J812" s="3">
        <v>4.99</v>
      </c>
      <c r="K812" t="b">
        <v>0</v>
      </c>
      <c r="L812">
        <f>WEEKDAY(D812,11)</f>
        <v>7</v>
      </c>
      <c r="M812" t="str">
        <f t="shared" si="48"/>
        <v>Sunday</v>
      </c>
      <c r="N812" t="str">
        <f t="shared" si="49"/>
        <v>Weekend</v>
      </c>
      <c r="O812" t="str">
        <f t="shared" si="51"/>
        <v>Order&gt;35</v>
      </c>
      <c r="P812" t="str">
        <f>VLOOKUP(F812,$T$11:$V$13,3,TRUE)</f>
        <v>03:00 PM - 06:00 PM</v>
      </c>
    </row>
    <row r="813" spans="1:16" x14ac:dyDescent="0.25">
      <c r="A813">
        <v>1</v>
      </c>
      <c r="B813">
        <v>1</v>
      </c>
      <c r="C813" t="s">
        <v>824</v>
      </c>
      <c r="D813" s="1">
        <v>43926</v>
      </c>
      <c r="E813" s="1" t="str">
        <f t="shared" si="50"/>
        <v>05-Apr</v>
      </c>
      <c r="F813" s="14">
        <v>0.71319444444444446</v>
      </c>
      <c r="G813" t="s">
        <v>11</v>
      </c>
      <c r="H813">
        <v>73</v>
      </c>
      <c r="I813" s="2">
        <v>49</v>
      </c>
      <c r="J813" s="3">
        <v>4.99</v>
      </c>
      <c r="K813" t="b">
        <v>0</v>
      </c>
      <c r="L813">
        <f>WEEKDAY(D813,11)</f>
        <v>7</v>
      </c>
      <c r="M813" t="str">
        <f t="shared" si="48"/>
        <v>Sunday</v>
      </c>
      <c r="N813" t="str">
        <f t="shared" si="49"/>
        <v>Weekend</v>
      </c>
      <c r="O813" t="str">
        <f t="shared" si="51"/>
        <v>Order&gt;35</v>
      </c>
      <c r="P813" t="str">
        <f>VLOOKUP(F813,$T$11:$V$13,3,TRUE)</f>
        <v>03:00 PM - 06:00 PM</v>
      </c>
    </row>
    <row r="814" spans="1:16" x14ac:dyDescent="0.25">
      <c r="A814">
        <v>1</v>
      </c>
      <c r="B814">
        <v>1</v>
      </c>
      <c r="C814" t="s">
        <v>825</v>
      </c>
      <c r="D814" s="1">
        <v>43926</v>
      </c>
      <c r="E814" s="1" t="str">
        <f t="shared" si="50"/>
        <v>05-Apr</v>
      </c>
      <c r="F814" s="14">
        <v>0.71319444444444446</v>
      </c>
      <c r="G814" t="s">
        <v>11</v>
      </c>
      <c r="H814">
        <v>104</v>
      </c>
      <c r="I814" s="2">
        <v>82</v>
      </c>
      <c r="J814" s="3">
        <v>4.99</v>
      </c>
      <c r="K814" t="b">
        <v>0</v>
      </c>
      <c r="L814">
        <f>WEEKDAY(D814,11)</f>
        <v>7</v>
      </c>
      <c r="M814" t="str">
        <f t="shared" si="48"/>
        <v>Sunday</v>
      </c>
      <c r="N814" t="str">
        <f t="shared" si="49"/>
        <v>Weekend</v>
      </c>
      <c r="O814" t="str">
        <f t="shared" si="51"/>
        <v>Order&gt;35</v>
      </c>
      <c r="P814" t="str">
        <f>VLOOKUP(F814,$T$11:$V$13,3,TRUE)</f>
        <v>03:00 PM - 06:00 PM</v>
      </c>
    </row>
    <row r="815" spans="1:16" x14ac:dyDescent="0.25">
      <c r="A815">
        <v>1</v>
      </c>
      <c r="B815">
        <v>1</v>
      </c>
      <c r="C815" t="s">
        <v>826</v>
      </c>
      <c r="D815" s="1">
        <v>43926</v>
      </c>
      <c r="E815" s="1" t="str">
        <f t="shared" si="50"/>
        <v>05-Apr</v>
      </c>
      <c r="F815" s="14">
        <v>0.71527777777777779</v>
      </c>
      <c r="G815" t="s">
        <v>11</v>
      </c>
      <c r="H815">
        <v>109</v>
      </c>
      <c r="I815" s="2">
        <v>33</v>
      </c>
      <c r="J815" s="3">
        <v>4.99</v>
      </c>
      <c r="K815" t="b">
        <v>0</v>
      </c>
      <c r="L815">
        <f>WEEKDAY(D815,11)</f>
        <v>7</v>
      </c>
      <c r="M815" t="str">
        <f t="shared" si="48"/>
        <v>Sunday</v>
      </c>
      <c r="N815" t="str">
        <f t="shared" si="49"/>
        <v>Weekend</v>
      </c>
      <c r="O815" t="str">
        <f t="shared" si="51"/>
        <v>Order&lt;=35</v>
      </c>
      <c r="P815" t="str">
        <f>VLOOKUP(F815,$T$11:$V$13,3,TRUE)</f>
        <v>03:00 PM - 06:00 PM</v>
      </c>
    </row>
    <row r="816" spans="1:16" x14ac:dyDescent="0.25">
      <c r="A816">
        <v>1</v>
      </c>
      <c r="B816">
        <v>1</v>
      </c>
      <c r="C816" t="s">
        <v>827</v>
      </c>
      <c r="D816" s="1">
        <v>43926</v>
      </c>
      <c r="E816" s="1" t="str">
        <f t="shared" si="50"/>
        <v>05-Apr</v>
      </c>
      <c r="F816" s="14">
        <v>0.71666666666666667</v>
      </c>
      <c r="G816" t="s">
        <v>31</v>
      </c>
      <c r="H816" t="s">
        <v>32</v>
      </c>
      <c r="I816" s="2">
        <v>29</v>
      </c>
      <c r="J816" s="3">
        <v>4.99</v>
      </c>
      <c r="K816" t="b">
        <v>0</v>
      </c>
      <c r="L816">
        <f>WEEKDAY(D816,11)</f>
        <v>7</v>
      </c>
      <c r="M816" t="str">
        <f t="shared" si="48"/>
        <v>Sunday</v>
      </c>
      <c r="N816" t="str">
        <f t="shared" si="49"/>
        <v>Weekend</v>
      </c>
      <c r="O816" t="str">
        <f t="shared" si="51"/>
        <v>Order&lt;=35</v>
      </c>
      <c r="P816" t="str">
        <f>VLOOKUP(F816,$T$11:$V$13,3,TRUE)</f>
        <v>03:00 PM - 06:00 PM</v>
      </c>
    </row>
    <row r="817" spans="1:16" x14ac:dyDescent="0.25">
      <c r="A817">
        <v>1</v>
      </c>
      <c r="B817">
        <v>1</v>
      </c>
      <c r="C817" t="s">
        <v>828</v>
      </c>
      <c r="D817" s="1">
        <v>43926</v>
      </c>
      <c r="E817" s="1" t="str">
        <f t="shared" si="50"/>
        <v>05-Apr</v>
      </c>
      <c r="F817" s="14">
        <v>0.71666666666666667</v>
      </c>
      <c r="G817" t="s">
        <v>11</v>
      </c>
      <c r="H817">
        <v>111</v>
      </c>
      <c r="I817" s="2">
        <v>66</v>
      </c>
      <c r="J817" s="3">
        <v>4.99</v>
      </c>
      <c r="K817" t="b">
        <v>0</v>
      </c>
      <c r="L817">
        <f>WEEKDAY(D817,11)</f>
        <v>7</v>
      </c>
      <c r="M817" t="str">
        <f t="shared" si="48"/>
        <v>Sunday</v>
      </c>
      <c r="N817" t="str">
        <f t="shared" si="49"/>
        <v>Weekend</v>
      </c>
      <c r="O817" t="str">
        <f t="shared" si="51"/>
        <v>Order&gt;35</v>
      </c>
      <c r="P817" t="str">
        <f>VLOOKUP(F817,$T$11:$V$13,3,TRUE)</f>
        <v>03:00 PM - 06:00 PM</v>
      </c>
    </row>
    <row r="818" spans="1:16" x14ac:dyDescent="0.25">
      <c r="A818">
        <v>1</v>
      </c>
      <c r="B818">
        <v>1</v>
      </c>
      <c r="C818" t="s">
        <v>829</v>
      </c>
      <c r="D818" s="1">
        <v>43926</v>
      </c>
      <c r="E818" s="1" t="str">
        <f t="shared" si="50"/>
        <v>05-Apr</v>
      </c>
      <c r="F818" s="14">
        <v>0.71666666666666667</v>
      </c>
      <c r="G818" t="s">
        <v>11</v>
      </c>
      <c r="H818">
        <v>83</v>
      </c>
      <c r="I818" s="2">
        <v>82</v>
      </c>
      <c r="J818" s="3">
        <v>4.99</v>
      </c>
      <c r="K818" t="b">
        <v>0</v>
      </c>
      <c r="L818">
        <f>WEEKDAY(D818,11)</f>
        <v>7</v>
      </c>
      <c r="M818" t="str">
        <f t="shared" si="48"/>
        <v>Sunday</v>
      </c>
      <c r="N818" t="str">
        <f t="shared" si="49"/>
        <v>Weekend</v>
      </c>
      <c r="O818" t="str">
        <f t="shared" si="51"/>
        <v>Order&gt;35</v>
      </c>
      <c r="P818" t="str">
        <f>VLOOKUP(F818,$T$11:$V$13,3,TRUE)</f>
        <v>03:00 PM - 06:00 PM</v>
      </c>
    </row>
    <row r="819" spans="1:16" x14ac:dyDescent="0.25">
      <c r="A819">
        <v>1</v>
      </c>
      <c r="B819">
        <v>1</v>
      </c>
      <c r="C819" t="s">
        <v>830</v>
      </c>
      <c r="D819" s="1">
        <v>43926</v>
      </c>
      <c r="E819" s="1" t="str">
        <f t="shared" si="50"/>
        <v>05-Apr</v>
      </c>
      <c r="F819" s="14">
        <v>0.71736111111111101</v>
      </c>
      <c r="G819" t="s">
        <v>31</v>
      </c>
      <c r="H819" t="s">
        <v>32</v>
      </c>
      <c r="I819" s="2">
        <v>30</v>
      </c>
      <c r="J819" s="3">
        <v>4.99</v>
      </c>
      <c r="K819" t="b">
        <v>0</v>
      </c>
      <c r="L819">
        <f>WEEKDAY(D819,11)</f>
        <v>7</v>
      </c>
      <c r="M819" t="str">
        <f t="shared" si="48"/>
        <v>Sunday</v>
      </c>
      <c r="N819" t="str">
        <f t="shared" si="49"/>
        <v>Weekend</v>
      </c>
      <c r="O819" t="str">
        <f t="shared" si="51"/>
        <v>Order&lt;=35</v>
      </c>
      <c r="P819" t="str">
        <f>VLOOKUP(F819,$T$11:$V$13,3,TRUE)</f>
        <v>03:00 PM - 06:00 PM</v>
      </c>
    </row>
    <row r="820" spans="1:16" x14ac:dyDescent="0.25">
      <c r="A820">
        <v>1</v>
      </c>
      <c r="B820">
        <v>1</v>
      </c>
      <c r="C820" t="s">
        <v>831</v>
      </c>
      <c r="D820" s="1">
        <v>43926</v>
      </c>
      <c r="E820" s="1" t="str">
        <f t="shared" si="50"/>
        <v>05-Apr</v>
      </c>
      <c r="F820" s="14">
        <v>0.71736111111111101</v>
      </c>
      <c r="G820" t="s">
        <v>11</v>
      </c>
      <c r="H820">
        <v>106</v>
      </c>
      <c r="I820" s="2">
        <v>59</v>
      </c>
      <c r="J820" s="3">
        <v>4.99</v>
      </c>
      <c r="K820" t="b">
        <v>0</v>
      </c>
      <c r="L820">
        <f>WEEKDAY(D820,11)</f>
        <v>7</v>
      </c>
      <c r="M820" t="str">
        <f t="shared" si="48"/>
        <v>Sunday</v>
      </c>
      <c r="N820" t="str">
        <f t="shared" si="49"/>
        <v>Weekend</v>
      </c>
      <c r="O820" t="str">
        <f t="shared" si="51"/>
        <v>Order&gt;35</v>
      </c>
      <c r="P820" t="str">
        <f>VLOOKUP(F820,$T$11:$V$13,3,TRUE)</f>
        <v>03:00 PM - 06:00 PM</v>
      </c>
    </row>
    <row r="821" spans="1:16" x14ac:dyDescent="0.25">
      <c r="A821">
        <v>1</v>
      </c>
      <c r="B821">
        <v>1</v>
      </c>
      <c r="C821" t="s">
        <v>832</v>
      </c>
      <c r="D821" s="1">
        <v>43926</v>
      </c>
      <c r="E821" s="1" t="str">
        <f t="shared" si="50"/>
        <v>05-Apr</v>
      </c>
      <c r="F821" s="14">
        <v>0.71875</v>
      </c>
      <c r="G821" t="s">
        <v>11</v>
      </c>
      <c r="H821">
        <v>93</v>
      </c>
      <c r="I821" s="2">
        <v>32</v>
      </c>
      <c r="J821" s="3">
        <v>4.99</v>
      </c>
      <c r="K821" t="b">
        <v>0</v>
      </c>
      <c r="L821">
        <f>WEEKDAY(D821,11)</f>
        <v>7</v>
      </c>
      <c r="M821" t="str">
        <f t="shared" si="48"/>
        <v>Sunday</v>
      </c>
      <c r="N821" t="str">
        <f t="shared" si="49"/>
        <v>Weekend</v>
      </c>
      <c r="O821" t="str">
        <f t="shared" si="51"/>
        <v>Order&lt;=35</v>
      </c>
      <c r="P821" t="str">
        <f>VLOOKUP(F821,$T$11:$V$13,3,TRUE)</f>
        <v>03:00 PM - 06:00 PM</v>
      </c>
    </row>
    <row r="822" spans="1:16" x14ac:dyDescent="0.25">
      <c r="A822">
        <v>1</v>
      </c>
      <c r="B822">
        <v>1</v>
      </c>
      <c r="C822" t="s">
        <v>833</v>
      </c>
      <c r="D822" s="1">
        <v>43926</v>
      </c>
      <c r="E822" s="1" t="str">
        <f t="shared" si="50"/>
        <v>05-Apr</v>
      </c>
      <c r="F822" s="14">
        <v>0.71875</v>
      </c>
      <c r="G822" t="s">
        <v>11</v>
      </c>
      <c r="H822">
        <v>72</v>
      </c>
      <c r="I822" s="2">
        <v>49</v>
      </c>
      <c r="J822" s="3">
        <v>4.99</v>
      </c>
      <c r="K822" t="b">
        <v>0</v>
      </c>
      <c r="L822">
        <f>WEEKDAY(D822,11)</f>
        <v>7</v>
      </c>
      <c r="M822" t="str">
        <f t="shared" si="48"/>
        <v>Sunday</v>
      </c>
      <c r="N822" t="str">
        <f t="shared" si="49"/>
        <v>Weekend</v>
      </c>
      <c r="O822" t="str">
        <f t="shared" si="51"/>
        <v>Order&gt;35</v>
      </c>
      <c r="P822" t="str">
        <f>VLOOKUP(F822,$T$11:$V$13,3,TRUE)</f>
        <v>03:00 PM - 06:00 PM</v>
      </c>
    </row>
    <row r="823" spans="1:16" x14ac:dyDescent="0.25">
      <c r="A823">
        <v>1</v>
      </c>
      <c r="B823">
        <v>1</v>
      </c>
      <c r="C823" t="s">
        <v>834</v>
      </c>
      <c r="D823" s="1">
        <v>43926</v>
      </c>
      <c r="E823" s="1" t="str">
        <f t="shared" si="50"/>
        <v>05-Apr</v>
      </c>
      <c r="F823" s="14">
        <v>0.72013888888888899</v>
      </c>
      <c r="G823" t="s">
        <v>11</v>
      </c>
      <c r="H823">
        <v>90</v>
      </c>
      <c r="I823" s="2">
        <v>80</v>
      </c>
      <c r="J823" s="3">
        <v>4.99</v>
      </c>
      <c r="K823" t="b">
        <v>0</v>
      </c>
      <c r="L823">
        <f>WEEKDAY(D823,11)</f>
        <v>7</v>
      </c>
      <c r="M823" t="str">
        <f t="shared" si="48"/>
        <v>Sunday</v>
      </c>
      <c r="N823" t="str">
        <f t="shared" si="49"/>
        <v>Weekend</v>
      </c>
      <c r="O823" t="str">
        <f t="shared" si="51"/>
        <v>Order&gt;35</v>
      </c>
      <c r="P823" t="str">
        <f>VLOOKUP(F823,$T$11:$V$13,3,TRUE)</f>
        <v>03:00 PM - 06:00 PM</v>
      </c>
    </row>
    <row r="824" spans="1:16" x14ac:dyDescent="0.25">
      <c r="A824">
        <v>1</v>
      </c>
      <c r="B824">
        <v>1</v>
      </c>
      <c r="C824" t="s">
        <v>835</v>
      </c>
      <c r="D824" s="1">
        <v>43926</v>
      </c>
      <c r="E824" s="1" t="str">
        <f t="shared" si="50"/>
        <v>05-Apr</v>
      </c>
      <c r="F824" s="14">
        <v>0.72083333333333333</v>
      </c>
      <c r="G824" t="s">
        <v>11</v>
      </c>
      <c r="H824">
        <v>98</v>
      </c>
      <c r="I824" s="2">
        <v>61</v>
      </c>
      <c r="J824" s="3">
        <v>4.99</v>
      </c>
      <c r="K824" t="b">
        <v>0</v>
      </c>
      <c r="L824">
        <f>WEEKDAY(D824,11)</f>
        <v>7</v>
      </c>
      <c r="M824" t="str">
        <f t="shared" si="48"/>
        <v>Sunday</v>
      </c>
      <c r="N824" t="str">
        <f t="shared" si="49"/>
        <v>Weekend</v>
      </c>
      <c r="O824" t="str">
        <f t="shared" si="51"/>
        <v>Order&gt;35</v>
      </c>
      <c r="P824" t="str">
        <f>VLOOKUP(F824,$T$11:$V$13,3,TRUE)</f>
        <v>03:00 PM - 06:00 PM</v>
      </c>
    </row>
    <row r="825" spans="1:16" x14ac:dyDescent="0.25">
      <c r="A825">
        <v>1</v>
      </c>
      <c r="B825">
        <v>1</v>
      </c>
      <c r="C825" t="s">
        <v>836</v>
      </c>
      <c r="D825" s="1">
        <v>43926</v>
      </c>
      <c r="E825" s="1" t="str">
        <f t="shared" si="50"/>
        <v>05-Apr</v>
      </c>
      <c r="F825" s="14">
        <v>0.72291666666666676</v>
      </c>
      <c r="G825" t="s">
        <v>11</v>
      </c>
      <c r="H825">
        <v>114</v>
      </c>
      <c r="I825" s="2">
        <v>37</v>
      </c>
      <c r="J825" s="3">
        <v>4.99</v>
      </c>
      <c r="K825" t="b">
        <v>0</v>
      </c>
      <c r="L825">
        <f>WEEKDAY(D825,11)</f>
        <v>7</v>
      </c>
      <c r="M825" t="str">
        <f t="shared" si="48"/>
        <v>Sunday</v>
      </c>
      <c r="N825" t="str">
        <f t="shared" si="49"/>
        <v>Weekend</v>
      </c>
      <c r="O825" t="str">
        <f t="shared" si="51"/>
        <v>Order&gt;35</v>
      </c>
      <c r="P825" t="str">
        <f>VLOOKUP(F825,$T$11:$V$13,3,TRUE)</f>
        <v>03:00 PM - 06:00 PM</v>
      </c>
    </row>
    <row r="826" spans="1:16" x14ac:dyDescent="0.25">
      <c r="A826">
        <v>1</v>
      </c>
      <c r="B826">
        <v>1</v>
      </c>
      <c r="C826" t="s">
        <v>837</v>
      </c>
      <c r="D826" s="1">
        <v>43926</v>
      </c>
      <c r="E826" s="1" t="str">
        <f t="shared" si="50"/>
        <v>05-Apr</v>
      </c>
      <c r="F826" s="14">
        <v>0.72291666666666676</v>
      </c>
      <c r="G826" t="s">
        <v>11</v>
      </c>
      <c r="H826">
        <v>92</v>
      </c>
      <c r="I826" s="2">
        <v>47</v>
      </c>
      <c r="J826" s="3">
        <v>4.99</v>
      </c>
      <c r="K826" t="b">
        <v>0</v>
      </c>
      <c r="L826">
        <f>WEEKDAY(D826,11)</f>
        <v>7</v>
      </c>
      <c r="M826" t="str">
        <f t="shared" si="48"/>
        <v>Sunday</v>
      </c>
      <c r="N826" t="str">
        <f t="shared" si="49"/>
        <v>Weekend</v>
      </c>
      <c r="O826" t="str">
        <f t="shared" si="51"/>
        <v>Order&gt;35</v>
      </c>
      <c r="P826" t="str">
        <f>VLOOKUP(F826,$T$11:$V$13,3,TRUE)</f>
        <v>03:00 PM - 06:00 PM</v>
      </c>
    </row>
    <row r="827" spans="1:16" x14ac:dyDescent="0.25">
      <c r="A827">
        <v>1</v>
      </c>
      <c r="B827">
        <v>1</v>
      </c>
      <c r="C827" t="s">
        <v>838</v>
      </c>
      <c r="D827" s="1">
        <v>43926</v>
      </c>
      <c r="E827" s="1" t="str">
        <f t="shared" si="50"/>
        <v>05-Apr</v>
      </c>
      <c r="F827" s="14">
        <v>0.72361111111111109</v>
      </c>
      <c r="G827" t="s">
        <v>11</v>
      </c>
      <c r="H827">
        <v>98</v>
      </c>
      <c r="I827" s="2">
        <v>59</v>
      </c>
      <c r="J827" s="3">
        <v>4.99</v>
      </c>
      <c r="K827" t="b">
        <v>0</v>
      </c>
      <c r="L827">
        <f>WEEKDAY(D827,11)</f>
        <v>7</v>
      </c>
      <c r="M827" t="str">
        <f t="shared" si="48"/>
        <v>Sunday</v>
      </c>
      <c r="N827" t="str">
        <f t="shared" si="49"/>
        <v>Weekend</v>
      </c>
      <c r="O827" t="str">
        <f t="shared" si="51"/>
        <v>Order&gt;35</v>
      </c>
      <c r="P827" t="str">
        <f>VLOOKUP(F827,$T$11:$V$13,3,TRUE)</f>
        <v>03:00 PM - 06:00 PM</v>
      </c>
    </row>
    <row r="828" spans="1:16" x14ac:dyDescent="0.25">
      <c r="A828">
        <v>1</v>
      </c>
      <c r="B828">
        <v>1</v>
      </c>
      <c r="C828" t="s">
        <v>839</v>
      </c>
      <c r="D828" s="1">
        <v>43926</v>
      </c>
      <c r="E828" s="1" t="str">
        <f t="shared" si="50"/>
        <v>05-Apr</v>
      </c>
      <c r="F828" s="14">
        <v>0.72430555555555554</v>
      </c>
      <c r="G828" t="s">
        <v>11</v>
      </c>
      <c r="H828">
        <v>68</v>
      </c>
      <c r="I828" s="2">
        <v>37</v>
      </c>
      <c r="J828" s="3">
        <v>4.99</v>
      </c>
      <c r="K828" t="b">
        <v>0</v>
      </c>
      <c r="L828">
        <f>WEEKDAY(D828,11)</f>
        <v>7</v>
      </c>
      <c r="M828" t="str">
        <f t="shared" si="48"/>
        <v>Sunday</v>
      </c>
      <c r="N828" t="str">
        <f t="shared" si="49"/>
        <v>Weekend</v>
      </c>
      <c r="O828" t="str">
        <f t="shared" si="51"/>
        <v>Order&gt;35</v>
      </c>
      <c r="P828" t="str">
        <f>VLOOKUP(F828,$T$11:$V$13,3,TRUE)</f>
        <v>03:00 PM - 06:00 PM</v>
      </c>
    </row>
    <row r="829" spans="1:16" x14ac:dyDescent="0.25">
      <c r="A829">
        <v>1</v>
      </c>
      <c r="B829">
        <v>1</v>
      </c>
      <c r="C829" t="s">
        <v>840</v>
      </c>
      <c r="D829" s="1">
        <v>43926</v>
      </c>
      <c r="E829" s="1" t="str">
        <f t="shared" si="50"/>
        <v>05-Apr</v>
      </c>
      <c r="F829" s="14">
        <v>0.72430555555555554</v>
      </c>
      <c r="G829" t="s">
        <v>11</v>
      </c>
      <c r="H829">
        <v>85</v>
      </c>
      <c r="I829" s="2">
        <v>38</v>
      </c>
      <c r="J829" s="3">
        <v>4.99</v>
      </c>
      <c r="K829" t="b">
        <v>0</v>
      </c>
      <c r="L829">
        <f>WEEKDAY(D829,11)</f>
        <v>7</v>
      </c>
      <c r="M829" t="str">
        <f t="shared" si="48"/>
        <v>Sunday</v>
      </c>
      <c r="N829" t="str">
        <f t="shared" si="49"/>
        <v>Weekend</v>
      </c>
      <c r="O829" t="str">
        <f t="shared" si="51"/>
        <v>Order&gt;35</v>
      </c>
      <c r="P829" t="str">
        <f>VLOOKUP(F829,$T$11:$V$13,3,TRUE)</f>
        <v>03:00 PM - 06:00 PM</v>
      </c>
    </row>
    <row r="830" spans="1:16" x14ac:dyDescent="0.25">
      <c r="A830">
        <v>1</v>
      </c>
      <c r="B830">
        <v>1</v>
      </c>
      <c r="C830" t="s">
        <v>841</v>
      </c>
      <c r="D830" s="1">
        <v>43926</v>
      </c>
      <c r="E830" s="1" t="str">
        <f t="shared" si="50"/>
        <v>05-Apr</v>
      </c>
      <c r="F830" s="14">
        <v>0.72430555555555554</v>
      </c>
      <c r="G830" t="s">
        <v>11</v>
      </c>
      <c r="H830">
        <v>108</v>
      </c>
      <c r="I830" s="2">
        <v>83</v>
      </c>
      <c r="J830" s="3">
        <v>4.99</v>
      </c>
      <c r="K830" t="b">
        <v>0</v>
      </c>
      <c r="L830">
        <f>WEEKDAY(D830,11)</f>
        <v>7</v>
      </c>
      <c r="M830" t="str">
        <f t="shared" si="48"/>
        <v>Sunday</v>
      </c>
      <c r="N830" t="str">
        <f t="shared" si="49"/>
        <v>Weekend</v>
      </c>
      <c r="O830" t="str">
        <f t="shared" si="51"/>
        <v>Order&gt;35</v>
      </c>
      <c r="P830" t="str">
        <f>VLOOKUP(F830,$T$11:$V$13,3,TRUE)</f>
        <v>03:00 PM - 06:00 PM</v>
      </c>
    </row>
    <row r="831" spans="1:16" x14ac:dyDescent="0.25">
      <c r="A831">
        <v>1</v>
      </c>
      <c r="B831">
        <v>1</v>
      </c>
      <c r="C831" t="s">
        <v>842</v>
      </c>
      <c r="D831" s="1">
        <v>43926</v>
      </c>
      <c r="E831" s="1" t="str">
        <f t="shared" si="50"/>
        <v>05-Apr</v>
      </c>
      <c r="F831" s="14">
        <v>0.72638888888888886</v>
      </c>
      <c r="G831" t="s">
        <v>11</v>
      </c>
      <c r="H831">
        <v>113</v>
      </c>
      <c r="I831" s="2">
        <v>45</v>
      </c>
      <c r="J831" s="3">
        <v>4.99</v>
      </c>
      <c r="K831" t="b">
        <v>0</v>
      </c>
      <c r="L831">
        <f>WEEKDAY(D831,11)</f>
        <v>7</v>
      </c>
      <c r="M831" t="str">
        <f t="shared" si="48"/>
        <v>Sunday</v>
      </c>
      <c r="N831" t="str">
        <f t="shared" si="49"/>
        <v>Weekend</v>
      </c>
      <c r="O831" t="str">
        <f t="shared" si="51"/>
        <v>Order&gt;35</v>
      </c>
      <c r="P831" t="str">
        <f>VLOOKUP(F831,$T$11:$V$13,3,TRUE)</f>
        <v>03:00 PM - 06:00 PM</v>
      </c>
    </row>
    <row r="832" spans="1:16" x14ac:dyDescent="0.25">
      <c r="A832">
        <v>1</v>
      </c>
      <c r="B832">
        <v>1</v>
      </c>
      <c r="C832" t="s">
        <v>843</v>
      </c>
      <c r="D832" s="1">
        <v>43926</v>
      </c>
      <c r="E832" s="1" t="str">
        <f t="shared" si="50"/>
        <v>05-Apr</v>
      </c>
      <c r="F832" s="14">
        <v>0.72777777777777775</v>
      </c>
      <c r="G832" t="s">
        <v>31</v>
      </c>
      <c r="H832" t="s">
        <v>32</v>
      </c>
      <c r="I832" s="2">
        <v>26</v>
      </c>
      <c r="J832" s="3">
        <v>4.99</v>
      </c>
      <c r="K832" t="b">
        <v>0</v>
      </c>
      <c r="L832">
        <f>WEEKDAY(D832,11)</f>
        <v>7</v>
      </c>
      <c r="M832" t="str">
        <f t="shared" si="48"/>
        <v>Sunday</v>
      </c>
      <c r="N832" t="str">
        <f t="shared" si="49"/>
        <v>Weekend</v>
      </c>
      <c r="O832" t="str">
        <f t="shared" si="51"/>
        <v>Order&lt;=35</v>
      </c>
      <c r="P832" t="str">
        <f>VLOOKUP(F832,$T$11:$V$13,3,TRUE)</f>
        <v>03:00 PM - 06:00 PM</v>
      </c>
    </row>
    <row r="833" spans="1:16" x14ac:dyDescent="0.25">
      <c r="A833">
        <v>1</v>
      </c>
      <c r="B833">
        <v>1</v>
      </c>
      <c r="C833" t="s">
        <v>844</v>
      </c>
      <c r="D833" s="1">
        <v>43926</v>
      </c>
      <c r="E833" s="1" t="str">
        <f t="shared" si="50"/>
        <v>05-Apr</v>
      </c>
      <c r="F833" s="14">
        <v>0.7284722222222223</v>
      </c>
      <c r="G833" t="s">
        <v>31</v>
      </c>
      <c r="H833" t="s">
        <v>32</v>
      </c>
      <c r="I833" s="2">
        <v>25</v>
      </c>
      <c r="J833" s="3">
        <v>4.99</v>
      </c>
      <c r="K833" t="b">
        <v>0</v>
      </c>
      <c r="L833">
        <f>WEEKDAY(D833,11)</f>
        <v>7</v>
      </c>
      <c r="M833" t="str">
        <f t="shared" si="48"/>
        <v>Sunday</v>
      </c>
      <c r="N833" t="str">
        <f t="shared" si="49"/>
        <v>Weekend</v>
      </c>
      <c r="O833" t="str">
        <f t="shared" si="51"/>
        <v>Order&lt;=35</v>
      </c>
      <c r="P833" t="str">
        <f>VLOOKUP(F833,$T$11:$V$13,3,TRUE)</f>
        <v>03:00 PM - 06:00 PM</v>
      </c>
    </row>
    <row r="834" spans="1:16" x14ac:dyDescent="0.25">
      <c r="A834">
        <v>1</v>
      </c>
      <c r="B834">
        <v>1</v>
      </c>
      <c r="C834" t="s">
        <v>845</v>
      </c>
      <c r="D834" s="1">
        <v>43926</v>
      </c>
      <c r="E834" s="1" t="str">
        <f t="shared" si="50"/>
        <v>05-Apr</v>
      </c>
      <c r="F834" s="14">
        <v>0.7284722222222223</v>
      </c>
      <c r="G834" t="s">
        <v>31</v>
      </c>
      <c r="H834" t="s">
        <v>32</v>
      </c>
      <c r="I834" s="2">
        <v>31</v>
      </c>
      <c r="J834" s="3">
        <v>4.99</v>
      </c>
      <c r="K834" t="b">
        <v>0</v>
      </c>
      <c r="L834">
        <f>WEEKDAY(D834,11)</f>
        <v>7</v>
      </c>
      <c r="M834" t="str">
        <f t="shared" ref="M834:M897" si="52">VLOOKUP(L834,$S$2:$T$8,2,FALSE)</f>
        <v>Sunday</v>
      </c>
      <c r="N834" t="str">
        <f t="shared" ref="N834:N897" si="53">VLOOKUP(L834,$S$2:$U$8,3,FALSE)</f>
        <v>Weekend</v>
      </c>
      <c r="O834" t="str">
        <f t="shared" si="51"/>
        <v>Order&lt;=35</v>
      </c>
      <c r="P834" t="str">
        <f>VLOOKUP(F834,$T$11:$V$13,3,TRUE)</f>
        <v>03:00 PM - 06:00 PM</v>
      </c>
    </row>
    <row r="835" spans="1:16" x14ac:dyDescent="0.25">
      <c r="A835">
        <v>1</v>
      </c>
      <c r="B835">
        <v>1</v>
      </c>
      <c r="C835" t="s">
        <v>846</v>
      </c>
      <c r="D835" s="1">
        <v>43926</v>
      </c>
      <c r="E835" s="1" t="str">
        <f t="shared" ref="E835:E898" si="54">TEXT(D835,"dd-mmm")</f>
        <v>05-Apr</v>
      </c>
      <c r="F835" s="14">
        <v>0.72986111111111107</v>
      </c>
      <c r="G835" t="s">
        <v>31</v>
      </c>
      <c r="H835" t="s">
        <v>32</v>
      </c>
      <c r="I835" s="2">
        <v>31</v>
      </c>
      <c r="J835" s="3">
        <v>4.99</v>
      </c>
      <c r="K835" t="b">
        <v>0</v>
      </c>
      <c r="L835">
        <f>WEEKDAY(D835,11)</f>
        <v>7</v>
      </c>
      <c r="M835" t="str">
        <f t="shared" si="52"/>
        <v>Sunday</v>
      </c>
      <c r="N835" t="str">
        <f t="shared" si="53"/>
        <v>Weekend</v>
      </c>
      <c r="O835" t="str">
        <f t="shared" ref="O835:O898" si="55">IF(I835&gt;35,"Order&gt;35","Order&lt;=35")</f>
        <v>Order&lt;=35</v>
      </c>
      <c r="P835" t="str">
        <f>VLOOKUP(F835,$T$11:$V$13,3,TRUE)</f>
        <v>03:00 PM - 06:00 PM</v>
      </c>
    </row>
    <row r="836" spans="1:16" x14ac:dyDescent="0.25">
      <c r="A836">
        <v>1</v>
      </c>
      <c r="B836">
        <v>1</v>
      </c>
      <c r="C836" t="s">
        <v>847</v>
      </c>
      <c r="D836" s="1">
        <v>43926</v>
      </c>
      <c r="E836" s="1" t="str">
        <f t="shared" si="54"/>
        <v>05-Apr</v>
      </c>
      <c r="F836" s="14">
        <v>0.73055555555555562</v>
      </c>
      <c r="G836" t="s">
        <v>11</v>
      </c>
      <c r="H836">
        <v>85</v>
      </c>
      <c r="I836" s="2">
        <v>63</v>
      </c>
      <c r="J836" s="3">
        <v>4.99</v>
      </c>
      <c r="K836" t="b">
        <v>0</v>
      </c>
      <c r="L836">
        <f>WEEKDAY(D836,11)</f>
        <v>7</v>
      </c>
      <c r="M836" t="str">
        <f t="shared" si="52"/>
        <v>Sunday</v>
      </c>
      <c r="N836" t="str">
        <f t="shared" si="53"/>
        <v>Weekend</v>
      </c>
      <c r="O836" t="str">
        <f t="shared" si="55"/>
        <v>Order&gt;35</v>
      </c>
      <c r="P836" t="str">
        <f>VLOOKUP(F836,$T$11:$V$13,3,TRUE)</f>
        <v>03:00 PM - 06:00 PM</v>
      </c>
    </row>
    <row r="837" spans="1:16" x14ac:dyDescent="0.25">
      <c r="A837">
        <v>1</v>
      </c>
      <c r="B837">
        <v>1</v>
      </c>
      <c r="C837" t="s">
        <v>848</v>
      </c>
      <c r="D837" s="1">
        <v>43926</v>
      </c>
      <c r="E837" s="1" t="str">
        <f t="shared" si="54"/>
        <v>05-Apr</v>
      </c>
      <c r="F837" s="14">
        <v>0.73055555555555562</v>
      </c>
      <c r="G837" t="s">
        <v>11</v>
      </c>
      <c r="H837">
        <v>112</v>
      </c>
      <c r="I837" s="2">
        <v>75</v>
      </c>
      <c r="J837" s="3">
        <v>4.99</v>
      </c>
      <c r="K837" t="b">
        <v>0</v>
      </c>
      <c r="L837">
        <f>WEEKDAY(D837,11)</f>
        <v>7</v>
      </c>
      <c r="M837" t="str">
        <f t="shared" si="52"/>
        <v>Sunday</v>
      </c>
      <c r="N837" t="str">
        <f t="shared" si="53"/>
        <v>Weekend</v>
      </c>
      <c r="O837" t="str">
        <f t="shared" si="55"/>
        <v>Order&gt;35</v>
      </c>
      <c r="P837" t="str">
        <f>VLOOKUP(F837,$T$11:$V$13,3,TRUE)</f>
        <v>03:00 PM - 06:00 PM</v>
      </c>
    </row>
    <row r="838" spans="1:16" x14ac:dyDescent="0.25">
      <c r="A838">
        <v>1</v>
      </c>
      <c r="B838">
        <v>1</v>
      </c>
      <c r="C838" t="s">
        <v>849</v>
      </c>
      <c r="D838" s="1">
        <v>43926</v>
      </c>
      <c r="E838" s="1" t="str">
        <f t="shared" si="54"/>
        <v>05-Apr</v>
      </c>
      <c r="F838" s="14">
        <v>0.73125000000000007</v>
      </c>
      <c r="G838" t="s">
        <v>11</v>
      </c>
      <c r="H838">
        <v>115</v>
      </c>
      <c r="I838" s="2">
        <v>42</v>
      </c>
      <c r="J838" s="3">
        <v>4.99</v>
      </c>
      <c r="K838" t="b">
        <v>0</v>
      </c>
      <c r="L838">
        <f>WEEKDAY(D838,11)</f>
        <v>7</v>
      </c>
      <c r="M838" t="str">
        <f t="shared" si="52"/>
        <v>Sunday</v>
      </c>
      <c r="N838" t="str">
        <f t="shared" si="53"/>
        <v>Weekend</v>
      </c>
      <c r="O838" t="str">
        <f t="shared" si="55"/>
        <v>Order&gt;35</v>
      </c>
      <c r="P838" t="str">
        <f>VLOOKUP(F838,$T$11:$V$13,3,TRUE)</f>
        <v>03:00 PM - 06:00 PM</v>
      </c>
    </row>
    <row r="839" spans="1:16" x14ac:dyDescent="0.25">
      <c r="A839">
        <v>1</v>
      </c>
      <c r="B839">
        <v>1</v>
      </c>
      <c r="C839" t="s">
        <v>850</v>
      </c>
      <c r="D839" s="1">
        <v>43926</v>
      </c>
      <c r="E839" s="1" t="str">
        <f t="shared" si="54"/>
        <v>05-Apr</v>
      </c>
      <c r="F839" s="14">
        <v>0.73263888888888884</v>
      </c>
      <c r="G839" t="s">
        <v>31</v>
      </c>
      <c r="H839" t="s">
        <v>32</v>
      </c>
      <c r="I839" s="2">
        <v>25</v>
      </c>
      <c r="J839" s="3">
        <v>4.99</v>
      </c>
      <c r="K839" t="b">
        <v>0</v>
      </c>
      <c r="L839">
        <f>WEEKDAY(D839,11)</f>
        <v>7</v>
      </c>
      <c r="M839" t="str">
        <f t="shared" si="52"/>
        <v>Sunday</v>
      </c>
      <c r="N839" t="str">
        <f t="shared" si="53"/>
        <v>Weekend</v>
      </c>
      <c r="O839" t="str">
        <f t="shared" si="55"/>
        <v>Order&lt;=35</v>
      </c>
      <c r="P839" t="str">
        <f>VLOOKUP(F839,$T$11:$V$13,3,TRUE)</f>
        <v>03:00 PM - 06:00 PM</v>
      </c>
    </row>
    <row r="840" spans="1:16" x14ac:dyDescent="0.25">
      <c r="A840">
        <v>1</v>
      </c>
      <c r="B840">
        <v>1</v>
      </c>
      <c r="C840" t="s">
        <v>851</v>
      </c>
      <c r="D840" s="1">
        <v>43926</v>
      </c>
      <c r="E840" s="1" t="str">
        <f t="shared" si="54"/>
        <v>05-Apr</v>
      </c>
      <c r="F840" s="14">
        <v>0.73263888888888884</v>
      </c>
      <c r="G840" t="s">
        <v>11</v>
      </c>
      <c r="H840">
        <v>95</v>
      </c>
      <c r="I840" s="2">
        <v>69</v>
      </c>
      <c r="J840" s="3">
        <v>4.99</v>
      </c>
      <c r="K840" t="b">
        <v>0</v>
      </c>
      <c r="L840">
        <f>WEEKDAY(D840,11)</f>
        <v>7</v>
      </c>
      <c r="M840" t="str">
        <f t="shared" si="52"/>
        <v>Sunday</v>
      </c>
      <c r="N840" t="str">
        <f t="shared" si="53"/>
        <v>Weekend</v>
      </c>
      <c r="O840" t="str">
        <f t="shared" si="55"/>
        <v>Order&gt;35</v>
      </c>
      <c r="P840" t="str">
        <f>VLOOKUP(F840,$T$11:$V$13,3,TRUE)</f>
        <v>03:00 PM - 06:00 PM</v>
      </c>
    </row>
    <row r="841" spans="1:16" x14ac:dyDescent="0.25">
      <c r="A841">
        <v>1</v>
      </c>
      <c r="B841">
        <v>1</v>
      </c>
      <c r="C841" t="s">
        <v>852</v>
      </c>
      <c r="D841" s="1">
        <v>43926</v>
      </c>
      <c r="E841" s="1" t="str">
        <f t="shared" si="54"/>
        <v>05-Apr</v>
      </c>
      <c r="F841" s="14">
        <v>0.73402777777777783</v>
      </c>
      <c r="G841" t="s">
        <v>11</v>
      </c>
      <c r="H841">
        <v>107</v>
      </c>
      <c r="I841" s="2">
        <v>47</v>
      </c>
      <c r="J841" s="3">
        <v>4.99</v>
      </c>
      <c r="K841" t="b">
        <v>0</v>
      </c>
      <c r="L841">
        <f>WEEKDAY(D841,11)</f>
        <v>7</v>
      </c>
      <c r="M841" t="str">
        <f t="shared" si="52"/>
        <v>Sunday</v>
      </c>
      <c r="N841" t="str">
        <f t="shared" si="53"/>
        <v>Weekend</v>
      </c>
      <c r="O841" t="str">
        <f t="shared" si="55"/>
        <v>Order&gt;35</v>
      </c>
      <c r="P841" t="str">
        <f>VLOOKUP(F841,$T$11:$V$13,3,TRUE)</f>
        <v>03:00 PM - 06:00 PM</v>
      </c>
    </row>
    <row r="842" spans="1:16" x14ac:dyDescent="0.25">
      <c r="A842">
        <v>1</v>
      </c>
      <c r="B842">
        <v>1</v>
      </c>
      <c r="C842" t="s">
        <v>853</v>
      </c>
      <c r="D842" s="1">
        <v>43926</v>
      </c>
      <c r="E842" s="1" t="str">
        <f t="shared" si="54"/>
        <v>05-Apr</v>
      </c>
      <c r="F842" s="14">
        <v>0.73472222222222217</v>
      </c>
      <c r="G842" t="s">
        <v>11</v>
      </c>
      <c r="H842">
        <v>104</v>
      </c>
      <c r="I842" s="2">
        <v>50</v>
      </c>
      <c r="J842" s="3">
        <v>4.99</v>
      </c>
      <c r="K842" t="b">
        <v>0</v>
      </c>
      <c r="L842">
        <f>WEEKDAY(D842,11)</f>
        <v>7</v>
      </c>
      <c r="M842" t="str">
        <f t="shared" si="52"/>
        <v>Sunday</v>
      </c>
      <c r="N842" t="str">
        <f t="shared" si="53"/>
        <v>Weekend</v>
      </c>
      <c r="O842" t="str">
        <f t="shared" si="55"/>
        <v>Order&gt;35</v>
      </c>
      <c r="P842" t="str">
        <f>VLOOKUP(F842,$T$11:$V$13,3,TRUE)</f>
        <v>03:00 PM - 06:00 PM</v>
      </c>
    </row>
    <row r="843" spans="1:16" x14ac:dyDescent="0.25">
      <c r="A843">
        <v>1</v>
      </c>
      <c r="B843">
        <v>1</v>
      </c>
      <c r="C843" t="s">
        <v>854</v>
      </c>
      <c r="D843" s="1">
        <v>43926</v>
      </c>
      <c r="E843" s="1" t="str">
        <f t="shared" si="54"/>
        <v>05-Apr</v>
      </c>
      <c r="F843" s="14">
        <v>0.73541666666666661</v>
      </c>
      <c r="G843" t="s">
        <v>31</v>
      </c>
      <c r="H843" t="s">
        <v>32</v>
      </c>
      <c r="I843" s="2">
        <v>31</v>
      </c>
      <c r="J843" s="3">
        <v>4.99</v>
      </c>
      <c r="K843" t="b">
        <v>0</v>
      </c>
      <c r="L843">
        <f>WEEKDAY(D843,11)</f>
        <v>7</v>
      </c>
      <c r="M843" t="str">
        <f t="shared" si="52"/>
        <v>Sunday</v>
      </c>
      <c r="N843" t="str">
        <f t="shared" si="53"/>
        <v>Weekend</v>
      </c>
      <c r="O843" t="str">
        <f t="shared" si="55"/>
        <v>Order&lt;=35</v>
      </c>
      <c r="P843" t="str">
        <f>VLOOKUP(F843,$T$11:$V$13,3,TRUE)</f>
        <v>03:00 PM - 06:00 PM</v>
      </c>
    </row>
    <row r="844" spans="1:16" x14ac:dyDescent="0.25">
      <c r="A844">
        <v>1</v>
      </c>
      <c r="B844">
        <v>1</v>
      </c>
      <c r="C844" t="s">
        <v>855</v>
      </c>
      <c r="D844" s="1">
        <v>43926</v>
      </c>
      <c r="E844" s="1" t="str">
        <f t="shared" si="54"/>
        <v>05-Apr</v>
      </c>
      <c r="F844" s="14">
        <v>0.73819444444444438</v>
      </c>
      <c r="G844" t="s">
        <v>31</v>
      </c>
      <c r="H844" t="s">
        <v>32</v>
      </c>
      <c r="I844" s="2">
        <v>30</v>
      </c>
      <c r="J844" s="3">
        <v>4.99</v>
      </c>
      <c r="K844" t="b">
        <v>0</v>
      </c>
      <c r="L844">
        <f>WEEKDAY(D844,11)</f>
        <v>7</v>
      </c>
      <c r="M844" t="str">
        <f t="shared" si="52"/>
        <v>Sunday</v>
      </c>
      <c r="N844" t="str">
        <f t="shared" si="53"/>
        <v>Weekend</v>
      </c>
      <c r="O844" t="str">
        <f t="shared" si="55"/>
        <v>Order&lt;=35</v>
      </c>
      <c r="P844" t="str">
        <f>VLOOKUP(F844,$T$11:$V$13,3,TRUE)</f>
        <v>03:00 PM - 06:00 PM</v>
      </c>
    </row>
    <row r="845" spans="1:16" x14ac:dyDescent="0.25">
      <c r="A845">
        <v>1</v>
      </c>
      <c r="B845">
        <v>1</v>
      </c>
      <c r="C845" t="s">
        <v>856</v>
      </c>
      <c r="D845" s="1">
        <v>43926</v>
      </c>
      <c r="E845" s="1" t="str">
        <f t="shared" si="54"/>
        <v>05-Apr</v>
      </c>
      <c r="F845" s="14">
        <v>0.73888888888888893</v>
      </c>
      <c r="G845" t="s">
        <v>11</v>
      </c>
      <c r="H845">
        <v>112</v>
      </c>
      <c r="I845" s="2">
        <v>70</v>
      </c>
      <c r="J845" s="3">
        <v>4.99</v>
      </c>
      <c r="K845" t="b">
        <v>0</v>
      </c>
      <c r="L845">
        <f>WEEKDAY(D845,11)</f>
        <v>7</v>
      </c>
      <c r="M845" t="str">
        <f t="shared" si="52"/>
        <v>Sunday</v>
      </c>
      <c r="N845" t="str">
        <f t="shared" si="53"/>
        <v>Weekend</v>
      </c>
      <c r="O845" t="str">
        <f t="shared" si="55"/>
        <v>Order&gt;35</v>
      </c>
      <c r="P845" t="str">
        <f>VLOOKUP(F845,$T$11:$V$13,3,TRUE)</f>
        <v>03:00 PM - 06:00 PM</v>
      </c>
    </row>
    <row r="846" spans="1:16" x14ac:dyDescent="0.25">
      <c r="A846">
        <v>1</v>
      </c>
      <c r="B846">
        <v>1</v>
      </c>
      <c r="C846" t="s">
        <v>857</v>
      </c>
      <c r="D846" s="1">
        <v>43926</v>
      </c>
      <c r="E846" s="1" t="str">
        <f t="shared" si="54"/>
        <v>05-Apr</v>
      </c>
      <c r="F846" s="14">
        <v>0.74097222222222225</v>
      </c>
      <c r="G846" t="s">
        <v>11</v>
      </c>
      <c r="H846">
        <v>102</v>
      </c>
      <c r="I846" s="2">
        <v>82</v>
      </c>
      <c r="J846" s="3">
        <v>4.99</v>
      </c>
      <c r="K846" t="b">
        <v>1</v>
      </c>
      <c r="L846">
        <f>WEEKDAY(D846,11)</f>
        <v>7</v>
      </c>
      <c r="M846" t="str">
        <f t="shared" si="52"/>
        <v>Sunday</v>
      </c>
      <c r="N846" t="str">
        <f t="shared" si="53"/>
        <v>Weekend</v>
      </c>
      <c r="O846" t="str">
        <f t="shared" si="55"/>
        <v>Order&gt;35</v>
      </c>
      <c r="P846" t="str">
        <f>VLOOKUP(F846,$T$11:$V$13,3,TRUE)</f>
        <v>03:00 PM - 06:00 PM</v>
      </c>
    </row>
    <row r="847" spans="1:16" x14ac:dyDescent="0.25">
      <c r="A847">
        <v>1</v>
      </c>
      <c r="B847">
        <v>1</v>
      </c>
      <c r="C847" t="s">
        <v>858</v>
      </c>
      <c r="D847" s="1">
        <v>43926</v>
      </c>
      <c r="E847" s="1" t="str">
        <f t="shared" si="54"/>
        <v>05-Apr</v>
      </c>
      <c r="F847" s="14">
        <v>0.74236111111111114</v>
      </c>
      <c r="G847" t="s">
        <v>11</v>
      </c>
      <c r="H847">
        <v>90</v>
      </c>
      <c r="I847" s="2">
        <v>41</v>
      </c>
      <c r="J847" s="3">
        <v>4.99</v>
      </c>
      <c r="K847" t="b">
        <v>0</v>
      </c>
      <c r="L847">
        <f>WEEKDAY(D847,11)</f>
        <v>7</v>
      </c>
      <c r="M847" t="str">
        <f t="shared" si="52"/>
        <v>Sunday</v>
      </c>
      <c r="N847" t="str">
        <f t="shared" si="53"/>
        <v>Weekend</v>
      </c>
      <c r="O847" t="str">
        <f t="shared" si="55"/>
        <v>Order&gt;35</v>
      </c>
      <c r="P847" t="str">
        <f>VLOOKUP(F847,$T$11:$V$13,3,TRUE)</f>
        <v>03:00 PM - 06:00 PM</v>
      </c>
    </row>
    <row r="848" spans="1:16" x14ac:dyDescent="0.25">
      <c r="A848">
        <v>1</v>
      </c>
      <c r="B848">
        <v>1</v>
      </c>
      <c r="C848" t="s">
        <v>859</v>
      </c>
      <c r="D848" s="1">
        <v>43926</v>
      </c>
      <c r="E848" s="1" t="str">
        <f t="shared" si="54"/>
        <v>05-Apr</v>
      </c>
      <c r="F848" s="14">
        <v>0.74444444444444446</v>
      </c>
      <c r="G848" t="s">
        <v>11</v>
      </c>
      <c r="H848">
        <v>118</v>
      </c>
      <c r="I848" s="2">
        <v>51</v>
      </c>
      <c r="J848" s="3">
        <v>4.99</v>
      </c>
      <c r="K848" t="b">
        <v>0</v>
      </c>
      <c r="L848">
        <f>WEEKDAY(D848,11)</f>
        <v>7</v>
      </c>
      <c r="M848" t="str">
        <f t="shared" si="52"/>
        <v>Sunday</v>
      </c>
      <c r="N848" t="str">
        <f t="shared" si="53"/>
        <v>Weekend</v>
      </c>
      <c r="O848" t="str">
        <f t="shared" si="55"/>
        <v>Order&gt;35</v>
      </c>
      <c r="P848" t="str">
        <f>VLOOKUP(F848,$T$11:$V$13,3,TRUE)</f>
        <v>03:00 PM - 06:00 PM</v>
      </c>
    </row>
    <row r="849" spans="1:16" x14ac:dyDescent="0.25">
      <c r="A849">
        <v>1</v>
      </c>
      <c r="B849">
        <v>1</v>
      </c>
      <c r="C849" t="s">
        <v>860</v>
      </c>
      <c r="D849" s="1">
        <v>43926</v>
      </c>
      <c r="E849" s="1" t="str">
        <f t="shared" si="54"/>
        <v>05-Apr</v>
      </c>
      <c r="F849" s="14">
        <v>0.74444444444444446</v>
      </c>
      <c r="G849" t="s">
        <v>11</v>
      </c>
      <c r="H849">
        <v>83</v>
      </c>
      <c r="I849" s="2">
        <v>85</v>
      </c>
      <c r="J849" s="3">
        <v>4.99</v>
      </c>
      <c r="K849" t="b">
        <v>0</v>
      </c>
      <c r="L849">
        <f>WEEKDAY(D849,11)</f>
        <v>7</v>
      </c>
      <c r="M849" t="str">
        <f t="shared" si="52"/>
        <v>Sunday</v>
      </c>
      <c r="N849" t="str">
        <f t="shared" si="53"/>
        <v>Weekend</v>
      </c>
      <c r="O849" t="str">
        <f t="shared" si="55"/>
        <v>Order&gt;35</v>
      </c>
      <c r="P849" t="str">
        <f>VLOOKUP(F849,$T$11:$V$13,3,TRUE)</f>
        <v>03:00 PM - 06:00 PM</v>
      </c>
    </row>
    <row r="850" spans="1:16" x14ac:dyDescent="0.25">
      <c r="A850">
        <v>1</v>
      </c>
      <c r="B850">
        <v>1</v>
      </c>
      <c r="C850" t="s">
        <v>861</v>
      </c>
      <c r="D850" s="1">
        <v>43926</v>
      </c>
      <c r="E850" s="1" t="str">
        <f t="shared" si="54"/>
        <v>05-Apr</v>
      </c>
      <c r="F850" s="14">
        <v>0.74652777777777779</v>
      </c>
      <c r="G850" t="s">
        <v>11</v>
      </c>
      <c r="H850">
        <v>103</v>
      </c>
      <c r="I850" s="2">
        <v>66</v>
      </c>
      <c r="J850" s="3">
        <v>4.99</v>
      </c>
      <c r="K850" t="b">
        <v>0</v>
      </c>
      <c r="L850">
        <f>WEEKDAY(D850,11)</f>
        <v>7</v>
      </c>
      <c r="M850" t="str">
        <f t="shared" si="52"/>
        <v>Sunday</v>
      </c>
      <c r="N850" t="str">
        <f t="shared" si="53"/>
        <v>Weekend</v>
      </c>
      <c r="O850" t="str">
        <f t="shared" si="55"/>
        <v>Order&gt;35</v>
      </c>
      <c r="P850" t="str">
        <f>VLOOKUP(F850,$T$11:$V$13,3,TRUE)</f>
        <v>03:00 PM - 06:00 PM</v>
      </c>
    </row>
    <row r="851" spans="1:16" x14ac:dyDescent="0.25">
      <c r="A851">
        <v>1</v>
      </c>
      <c r="B851">
        <v>1</v>
      </c>
      <c r="C851" t="s">
        <v>862</v>
      </c>
      <c r="D851" s="1">
        <v>43926</v>
      </c>
      <c r="E851" s="1" t="str">
        <f t="shared" si="54"/>
        <v>05-Apr</v>
      </c>
      <c r="F851" s="14">
        <v>0.74652777777777779</v>
      </c>
      <c r="G851" t="s">
        <v>11</v>
      </c>
      <c r="H851">
        <v>114</v>
      </c>
      <c r="I851" s="2">
        <v>86</v>
      </c>
      <c r="J851" s="3">
        <v>4.99</v>
      </c>
      <c r="K851" t="b">
        <v>1</v>
      </c>
      <c r="L851">
        <f>WEEKDAY(D851,11)</f>
        <v>7</v>
      </c>
      <c r="M851" t="str">
        <f t="shared" si="52"/>
        <v>Sunday</v>
      </c>
      <c r="N851" t="str">
        <f t="shared" si="53"/>
        <v>Weekend</v>
      </c>
      <c r="O851" t="str">
        <f t="shared" si="55"/>
        <v>Order&gt;35</v>
      </c>
      <c r="P851" t="str">
        <f>VLOOKUP(F851,$T$11:$V$13,3,TRUE)</f>
        <v>03:00 PM - 06:00 PM</v>
      </c>
    </row>
    <row r="852" spans="1:16" x14ac:dyDescent="0.25">
      <c r="A852">
        <v>1</v>
      </c>
      <c r="B852">
        <v>1</v>
      </c>
      <c r="C852" t="s">
        <v>863</v>
      </c>
      <c r="D852" s="1">
        <v>43926</v>
      </c>
      <c r="E852" s="1" t="str">
        <f t="shared" si="54"/>
        <v>05-Apr</v>
      </c>
      <c r="F852" s="14">
        <v>0.74861111111111101</v>
      </c>
      <c r="G852" t="s">
        <v>11</v>
      </c>
      <c r="H852">
        <v>105</v>
      </c>
      <c r="I852" s="2">
        <v>47</v>
      </c>
      <c r="J852" s="3">
        <v>4.99</v>
      </c>
      <c r="K852" t="b">
        <v>0</v>
      </c>
      <c r="L852">
        <f>WEEKDAY(D852,11)</f>
        <v>7</v>
      </c>
      <c r="M852" t="str">
        <f t="shared" si="52"/>
        <v>Sunday</v>
      </c>
      <c r="N852" t="str">
        <f t="shared" si="53"/>
        <v>Weekend</v>
      </c>
      <c r="O852" t="str">
        <f t="shared" si="55"/>
        <v>Order&gt;35</v>
      </c>
      <c r="P852" t="str">
        <f>VLOOKUP(F852,$T$11:$V$13,3,TRUE)</f>
        <v>03:00 PM - 06:00 PM</v>
      </c>
    </row>
    <row r="853" spans="1:16" x14ac:dyDescent="0.25">
      <c r="A853">
        <v>1</v>
      </c>
      <c r="B853">
        <v>1</v>
      </c>
      <c r="C853" t="s">
        <v>864</v>
      </c>
      <c r="D853" s="1">
        <v>43926</v>
      </c>
      <c r="E853" s="1" t="str">
        <f t="shared" si="54"/>
        <v>05-Apr</v>
      </c>
      <c r="F853" s="14">
        <v>0.74930555555555556</v>
      </c>
      <c r="G853" t="s">
        <v>11</v>
      </c>
      <c r="H853">
        <v>96</v>
      </c>
      <c r="I853" s="2">
        <v>46</v>
      </c>
      <c r="J853" s="3">
        <v>4.99</v>
      </c>
      <c r="K853" t="b">
        <v>0</v>
      </c>
      <c r="L853">
        <f>WEEKDAY(D853,11)</f>
        <v>7</v>
      </c>
      <c r="M853" t="str">
        <f t="shared" si="52"/>
        <v>Sunday</v>
      </c>
      <c r="N853" t="str">
        <f t="shared" si="53"/>
        <v>Weekend</v>
      </c>
      <c r="O853" t="str">
        <f t="shared" si="55"/>
        <v>Order&gt;35</v>
      </c>
      <c r="P853" t="str">
        <f>VLOOKUP(F853,$T$11:$V$13,3,TRUE)</f>
        <v>03:00 PM - 06:00 PM</v>
      </c>
    </row>
    <row r="854" spans="1:16" x14ac:dyDescent="0.25">
      <c r="A854">
        <v>1</v>
      </c>
      <c r="B854">
        <v>1</v>
      </c>
      <c r="C854" t="s">
        <v>865</v>
      </c>
      <c r="D854" s="1">
        <v>43926</v>
      </c>
      <c r="E854" s="1" t="str">
        <f t="shared" si="54"/>
        <v>05-Apr</v>
      </c>
      <c r="F854" s="14">
        <v>0.75</v>
      </c>
      <c r="G854" t="s">
        <v>11</v>
      </c>
      <c r="H854">
        <v>93</v>
      </c>
      <c r="I854" s="2">
        <v>30</v>
      </c>
      <c r="J854" s="3">
        <v>4.99</v>
      </c>
      <c r="K854" t="b">
        <v>0</v>
      </c>
      <c r="L854">
        <f>WEEKDAY(D854,11)</f>
        <v>7</v>
      </c>
      <c r="M854" t="str">
        <f t="shared" si="52"/>
        <v>Sunday</v>
      </c>
      <c r="N854" t="str">
        <f t="shared" si="53"/>
        <v>Weekend</v>
      </c>
      <c r="O854" t="str">
        <f t="shared" si="55"/>
        <v>Order&lt;=35</v>
      </c>
      <c r="P854" t="str">
        <f>VLOOKUP(F854,$T$11:$V$13,3,TRUE)</f>
        <v>06:00 PM - 09:00 PM</v>
      </c>
    </row>
    <row r="855" spans="1:16" x14ac:dyDescent="0.25">
      <c r="A855">
        <v>1</v>
      </c>
      <c r="B855">
        <v>1</v>
      </c>
      <c r="C855" t="s">
        <v>866</v>
      </c>
      <c r="D855" s="1">
        <v>43926</v>
      </c>
      <c r="E855" s="1" t="str">
        <f t="shared" si="54"/>
        <v>05-Apr</v>
      </c>
      <c r="F855" s="14">
        <v>0.75138888888888899</v>
      </c>
      <c r="G855" t="s">
        <v>11</v>
      </c>
      <c r="H855">
        <v>118</v>
      </c>
      <c r="I855" s="2">
        <v>38</v>
      </c>
      <c r="J855" s="3">
        <v>4.99</v>
      </c>
      <c r="K855" t="b">
        <v>1</v>
      </c>
      <c r="L855">
        <f>WEEKDAY(D855,11)</f>
        <v>7</v>
      </c>
      <c r="M855" t="str">
        <f t="shared" si="52"/>
        <v>Sunday</v>
      </c>
      <c r="N855" t="str">
        <f t="shared" si="53"/>
        <v>Weekend</v>
      </c>
      <c r="O855" t="str">
        <f t="shared" si="55"/>
        <v>Order&gt;35</v>
      </c>
      <c r="P855" t="str">
        <f>VLOOKUP(F855,$T$11:$V$13,3,TRUE)</f>
        <v>06:00 PM - 09:00 PM</v>
      </c>
    </row>
    <row r="856" spans="1:16" x14ac:dyDescent="0.25">
      <c r="A856">
        <v>1</v>
      </c>
      <c r="B856">
        <v>1</v>
      </c>
      <c r="C856" t="s">
        <v>867</v>
      </c>
      <c r="D856" s="1">
        <v>43926</v>
      </c>
      <c r="E856" s="1" t="str">
        <f t="shared" si="54"/>
        <v>05-Apr</v>
      </c>
      <c r="F856" s="14">
        <v>0.75624999999999998</v>
      </c>
      <c r="G856" t="s">
        <v>11</v>
      </c>
      <c r="H856">
        <v>114</v>
      </c>
      <c r="I856" s="2">
        <v>79</v>
      </c>
      <c r="J856" s="3">
        <v>4.99</v>
      </c>
      <c r="K856" t="b">
        <v>0</v>
      </c>
      <c r="L856">
        <f>WEEKDAY(D856,11)</f>
        <v>7</v>
      </c>
      <c r="M856" t="str">
        <f t="shared" si="52"/>
        <v>Sunday</v>
      </c>
      <c r="N856" t="str">
        <f t="shared" si="53"/>
        <v>Weekend</v>
      </c>
      <c r="O856" t="str">
        <f t="shared" si="55"/>
        <v>Order&gt;35</v>
      </c>
      <c r="P856" t="str">
        <f>VLOOKUP(F856,$T$11:$V$13,3,TRUE)</f>
        <v>06:00 PM - 09:00 PM</v>
      </c>
    </row>
    <row r="857" spans="1:16" x14ac:dyDescent="0.25">
      <c r="A857">
        <v>1</v>
      </c>
      <c r="B857">
        <v>1</v>
      </c>
      <c r="C857" t="s">
        <v>868</v>
      </c>
      <c r="D857" s="1">
        <v>43926</v>
      </c>
      <c r="E857" s="1" t="str">
        <f t="shared" si="54"/>
        <v>05-Apr</v>
      </c>
      <c r="F857" s="14">
        <v>0.75763888888888886</v>
      </c>
      <c r="G857" t="s">
        <v>11</v>
      </c>
      <c r="H857">
        <v>121</v>
      </c>
      <c r="I857" s="2">
        <v>55</v>
      </c>
      <c r="J857" s="3">
        <v>4.99</v>
      </c>
      <c r="K857" t="b">
        <v>0</v>
      </c>
      <c r="L857">
        <f>WEEKDAY(D857,11)</f>
        <v>7</v>
      </c>
      <c r="M857" t="str">
        <f t="shared" si="52"/>
        <v>Sunday</v>
      </c>
      <c r="N857" t="str">
        <f t="shared" si="53"/>
        <v>Weekend</v>
      </c>
      <c r="O857" t="str">
        <f t="shared" si="55"/>
        <v>Order&gt;35</v>
      </c>
      <c r="P857" t="str">
        <f>VLOOKUP(F857,$T$11:$V$13,3,TRUE)</f>
        <v>06:00 PM - 09:00 PM</v>
      </c>
    </row>
    <row r="858" spans="1:16" x14ac:dyDescent="0.25">
      <c r="A858">
        <v>1</v>
      </c>
      <c r="B858">
        <v>1</v>
      </c>
      <c r="C858" t="s">
        <v>869</v>
      </c>
      <c r="D858" s="1">
        <v>43926</v>
      </c>
      <c r="E858" s="1" t="str">
        <f t="shared" si="54"/>
        <v>05-Apr</v>
      </c>
      <c r="F858" s="14">
        <v>0.7583333333333333</v>
      </c>
      <c r="G858" t="s">
        <v>11</v>
      </c>
      <c r="H858">
        <v>101</v>
      </c>
      <c r="I858" s="2">
        <v>30</v>
      </c>
      <c r="J858" s="3">
        <v>4.99</v>
      </c>
      <c r="K858" t="b">
        <v>0</v>
      </c>
      <c r="L858">
        <f>WEEKDAY(D858,11)</f>
        <v>7</v>
      </c>
      <c r="M858" t="str">
        <f t="shared" si="52"/>
        <v>Sunday</v>
      </c>
      <c r="N858" t="str">
        <f t="shared" si="53"/>
        <v>Weekend</v>
      </c>
      <c r="O858" t="str">
        <f t="shared" si="55"/>
        <v>Order&lt;=35</v>
      </c>
      <c r="P858" t="str">
        <f>VLOOKUP(F858,$T$11:$V$13,3,TRUE)</f>
        <v>06:00 PM - 09:00 PM</v>
      </c>
    </row>
    <row r="859" spans="1:16" x14ac:dyDescent="0.25">
      <c r="A859">
        <v>1</v>
      </c>
      <c r="B859">
        <v>1</v>
      </c>
      <c r="C859" t="s">
        <v>870</v>
      </c>
      <c r="D859" s="1">
        <v>43926</v>
      </c>
      <c r="E859" s="1" t="str">
        <f t="shared" si="54"/>
        <v>05-Apr</v>
      </c>
      <c r="F859" s="14">
        <v>0.7583333333333333</v>
      </c>
      <c r="G859" t="s">
        <v>11</v>
      </c>
      <c r="H859">
        <v>103</v>
      </c>
      <c r="I859" s="2">
        <v>77</v>
      </c>
      <c r="J859" s="3">
        <v>4.99</v>
      </c>
      <c r="K859" t="b">
        <v>0</v>
      </c>
      <c r="L859">
        <f>WEEKDAY(D859,11)</f>
        <v>7</v>
      </c>
      <c r="M859" t="str">
        <f t="shared" si="52"/>
        <v>Sunday</v>
      </c>
      <c r="N859" t="str">
        <f t="shared" si="53"/>
        <v>Weekend</v>
      </c>
      <c r="O859" t="str">
        <f t="shared" si="55"/>
        <v>Order&gt;35</v>
      </c>
      <c r="P859" t="str">
        <f>VLOOKUP(F859,$T$11:$V$13,3,TRUE)</f>
        <v>06:00 PM - 09:00 PM</v>
      </c>
    </row>
    <row r="860" spans="1:16" x14ac:dyDescent="0.25">
      <c r="A860">
        <v>1</v>
      </c>
      <c r="B860">
        <v>1</v>
      </c>
      <c r="C860" t="s">
        <v>871</v>
      </c>
      <c r="D860" s="1">
        <v>43926</v>
      </c>
      <c r="E860" s="1" t="str">
        <f t="shared" si="54"/>
        <v>05-Apr</v>
      </c>
      <c r="F860" s="14">
        <v>0.75902777777777775</v>
      </c>
      <c r="G860" t="s">
        <v>11</v>
      </c>
      <c r="H860">
        <v>138</v>
      </c>
      <c r="I860" s="2">
        <v>132</v>
      </c>
      <c r="J860" s="3">
        <v>4.99</v>
      </c>
      <c r="K860" t="b">
        <v>0</v>
      </c>
      <c r="L860">
        <f>WEEKDAY(D860,11)</f>
        <v>7</v>
      </c>
      <c r="M860" t="str">
        <f t="shared" si="52"/>
        <v>Sunday</v>
      </c>
      <c r="N860" t="str">
        <f t="shared" si="53"/>
        <v>Weekend</v>
      </c>
      <c r="O860" t="str">
        <f t="shared" si="55"/>
        <v>Order&gt;35</v>
      </c>
      <c r="P860" t="str">
        <f>VLOOKUP(F860,$T$11:$V$13,3,TRUE)</f>
        <v>06:00 PM - 09:00 PM</v>
      </c>
    </row>
    <row r="861" spans="1:16" x14ac:dyDescent="0.25">
      <c r="A861">
        <v>1</v>
      </c>
      <c r="B861">
        <v>1</v>
      </c>
      <c r="C861" t="s">
        <v>872</v>
      </c>
      <c r="D861" s="1">
        <v>43926</v>
      </c>
      <c r="E861" s="1" t="str">
        <f t="shared" si="54"/>
        <v>05-Apr</v>
      </c>
      <c r="F861" s="14">
        <v>0.7631944444444444</v>
      </c>
      <c r="G861" t="s">
        <v>31</v>
      </c>
      <c r="H861" t="s">
        <v>32</v>
      </c>
      <c r="I861" s="2">
        <v>25</v>
      </c>
      <c r="J861" s="3">
        <v>4.99</v>
      </c>
      <c r="K861" t="b">
        <v>0</v>
      </c>
      <c r="L861">
        <f>WEEKDAY(D861,11)</f>
        <v>7</v>
      </c>
      <c r="M861" t="str">
        <f t="shared" si="52"/>
        <v>Sunday</v>
      </c>
      <c r="N861" t="str">
        <f t="shared" si="53"/>
        <v>Weekend</v>
      </c>
      <c r="O861" t="str">
        <f t="shared" si="55"/>
        <v>Order&lt;=35</v>
      </c>
      <c r="P861" t="str">
        <f>VLOOKUP(F861,$T$11:$V$13,3,TRUE)</f>
        <v>06:00 PM - 09:00 PM</v>
      </c>
    </row>
    <row r="862" spans="1:16" x14ac:dyDescent="0.25">
      <c r="A862">
        <v>1</v>
      </c>
      <c r="B862">
        <v>1</v>
      </c>
      <c r="C862" t="s">
        <v>873</v>
      </c>
      <c r="D862" s="1">
        <v>43926</v>
      </c>
      <c r="E862" s="1" t="str">
        <f t="shared" si="54"/>
        <v>05-Apr</v>
      </c>
      <c r="F862" s="14">
        <v>0.76458333333333339</v>
      </c>
      <c r="G862" t="s">
        <v>11</v>
      </c>
      <c r="H862">
        <v>100</v>
      </c>
      <c r="I862" s="2">
        <v>228</v>
      </c>
      <c r="J862" s="3">
        <v>4.99</v>
      </c>
      <c r="K862" t="b">
        <v>0</v>
      </c>
      <c r="L862">
        <f>WEEKDAY(D862,11)</f>
        <v>7</v>
      </c>
      <c r="M862" t="str">
        <f t="shared" si="52"/>
        <v>Sunday</v>
      </c>
      <c r="N862" t="str">
        <f t="shared" si="53"/>
        <v>Weekend</v>
      </c>
      <c r="O862" t="str">
        <f t="shared" si="55"/>
        <v>Order&gt;35</v>
      </c>
      <c r="P862" t="str">
        <f>VLOOKUP(F862,$T$11:$V$13,3,TRUE)</f>
        <v>06:00 PM - 09:00 PM</v>
      </c>
    </row>
    <row r="863" spans="1:16" x14ac:dyDescent="0.25">
      <c r="A863">
        <v>1</v>
      </c>
      <c r="B863">
        <v>1</v>
      </c>
      <c r="C863" t="s">
        <v>874</v>
      </c>
      <c r="D863" s="1">
        <v>43926</v>
      </c>
      <c r="E863" s="1" t="str">
        <f t="shared" si="54"/>
        <v>05-Apr</v>
      </c>
      <c r="F863" s="14">
        <v>0.76597222222222217</v>
      </c>
      <c r="G863" t="s">
        <v>11</v>
      </c>
      <c r="H863">
        <v>124</v>
      </c>
      <c r="I863" s="2">
        <v>100</v>
      </c>
      <c r="J863" s="3">
        <v>4.99</v>
      </c>
      <c r="K863" t="b">
        <v>1</v>
      </c>
      <c r="L863">
        <f>WEEKDAY(D863,11)</f>
        <v>7</v>
      </c>
      <c r="M863" t="str">
        <f t="shared" si="52"/>
        <v>Sunday</v>
      </c>
      <c r="N863" t="str">
        <f t="shared" si="53"/>
        <v>Weekend</v>
      </c>
      <c r="O863" t="str">
        <f t="shared" si="55"/>
        <v>Order&gt;35</v>
      </c>
      <c r="P863" t="str">
        <f>VLOOKUP(F863,$T$11:$V$13,3,TRUE)</f>
        <v>06:00 PM - 09:00 PM</v>
      </c>
    </row>
    <row r="864" spans="1:16" x14ac:dyDescent="0.25">
      <c r="A864">
        <v>1</v>
      </c>
      <c r="B864">
        <v>1</v>
      </c>
      <c r="C864" t="s">
        <v>875</v>
      </c>
      <c r="D864" s="1">
        <v>43926</v>
      </c>
      <c r="E864" s="1" t="str">
        <f t="shared" si="54"/>
        <v>05-Apr</v>
      </c>
      <c r="F864" s="14">
        <v>0.76736111111111116</v>
      </c>
      <c r="G864" t="s">
        <v>11</v>
      </c>
      <c r="H864">
        <v>112</v>
      </c>
      <c r="I864" s="2">
        <v>161</v>
      </c>
      <c r="J864" s="3">
        <v>4.99</v>
      </c>
      <c r="K864" t="b">
        <v>0</v>
      </c>
      <c r="L864">
        <f>WEEKDAY(D864,11)</f>
        <v>7</v>
      </c>
      <c r="M864" t="str">
        <f t="shared" si="52"/>
        <v>Sunday</v>
      </c>
      <c r="N864" t="str">
        <f t="shared" si="53"/>
        <v>Weekend</v>
      </c>
      <c r="O864" t="str">
        <f t="shared" si="55"/>
        <v>Order&gt;35</v>
      </c>
      <c r="P864" t="str">
        <f>VLOOKUP(F864,$T$11:$V$13,3,TRUE)</f>
        <v>06:00 PM - 09:00 PM</v>
      </c>
    </row>
    <row r="865" spans="1:16" x14ac:dyDescent="0.25">
      <c r="A865">
        <v>1</v>
      </c>
      <c r="B865">
        <v>1</v>
      </c>
      <c r="C865" t="s">
        <v>876</v>
      </c>
      <c r="D865" s="1">
        <v>43926</v>
      </c>
      <c r="E865" s="1" t="str">
        <f t="shared" si="54"/>
        <v>05-Apr</v>
      </c>
      <c r="F865" s="14">
        <v>0.7680555555555556</v>
      </c>
      <c r="G865" t="s">
        <v>11</v>
      </c>
      <c r="H865">
        <v>99</v>
      </c>
      <c r="I865" s="2">
        <v>232</v>
      </c>
      <c r="J865" s="3">
        <v>4.99</v>
      </c>
      <c r="K865" t="b">
        <v>0</v>
      </c>
      <c r="L865">
        <f>WEEKDAY(D865,11)</f>
        <v>7</v>
      </c>
      <c r="M865" t="str">
        <f t="shared" si="52"/>
        <v>Sunday</v>
      </c>
      <c r="N865" t="str">
        <f t="shared" si="53"/>
        <v>Weekend</v>
      </c>
      <c r="O865" t="str">
        <f t="shared" si="55"/>
        <v>Order&gt;35</v>
      </c>
      <c r="P865" t="str">
        <f>VLOOKUP(F865,$T$11:$V$13,3,TRUE)</f>
        <v>06:00 PM - 09:00 PM</v>
      </c>
    </row>
    <row r="866" spans="1:16" x14ac:dyDescent="0.25">
      <c r="A866">
        <v>1</v>
      </c>
      <c r="B866">
        <v>1</v>
      </c>
      <c r="C866" t="s">
        <v>877</v>
      </c>
      <c r="D866" s="1">
        <v>43926</v>
      </c>
      <c r="E866" s="1" t="str">
        <f t="shared" si="54"/>
        <v>05-Apr</v>
      </c>
      <c r="F866" s="14">
        <v>0.76874999999999993</v>
      </c>
      <c r="G866" t="s">
        <v>11</v>
      </c>
      <c r="H866">
        <v>124</v>
      </c>
      <c r="I866" s="2">
        <v>29</v>
      </c>
      <c r="J866" s="3">
        <v>4.99</v>
      </c>
      <c r="K866" t="b">
        <v>0</v>
      </c>
      <c r="L866">
        <f>WEEKDAY(D866,11)</f>
        <v>7</v>
      </c>
      <c r="M866" t="str">
        <f t="shared" si="52"/>
        <v>Sunday</v>
      </c>
      <c r="N866" t="str">
        <f t="shared" si="53"/>
        <v>Weekend</v>
      </c>
      <c r="O866" t="str">
        <f t="shared" si="55"/>
        <v>Order&lt;=35</v>
      </c>
      <c r="P866" t="str">
        <f>VLOOKUP(F866,$T$11:$V$13,3,TRUE)</f>
        <v>06:00 PM - 09:00 PM</v>
      </c>
    </row>
    <row r="867" spans="1:16" x14ac:dyDescent="0.25">
      <c r="A867">
        <v>1</v>
      </c>
      <c r="B867">
        <v>1</v>
      </c>
      <c r="C867" t="s">
        <v>878</v>
      </c>
      <c r="D867" s="1">
        <v>43926</v>
      </c>
      <c r="E867" s="1" t="str">
        <f t="shared" si="54"/>
        <v>05-Apr</v>
      </c>
      <c r="F867" s="14">
        <v>0.77013888888888893</v>
      </c>
      <c r="G867" t="s">
        <v>31</v>
      </c>
      <c r="H867" t="s">
        <v>32</v>
      </c>
      <c r="I867" s="2">
        <v>26</v>
      </c>
      <c r="J867" s="3">
        <v>4.99</v>
      </c>
      <c r="K867" t="b">
        <v>0</v>
      </c>
      <c r="L867">
        <f>WEEKDAY(D867,11)</f>
        <v>7</v>
      </c>
      <c r="M867" t="str">
        <f t="shared" si="52"/>
        <v>Sunday</v>
      </c>
      <c r="N867" t="str">
        <f t="shared" si="53"/>
        <v>Weekend</v>
      </c>
      <c r="O867" t="str">
        <f t="shared" si="55"/>
        <v>Order&lt;=35</v>
      </c>
      <c r="P867" t="str">
        <f>VLOOKUP(F867,$T$11:$V$13,3,TRUE)</f>
        <v>06:00 PM - 09:00 PM</v>
      </c>
    </row>
    <row r="868" spans="1:16" x14ac:dyDescent="0.25">
      <c r="A868">
        <v>1</v>
      </c>
      <c r="B868">
        <v>1</v>
      </c>
      <c r="C868" t="s">
        <v>879</v>
      </c>
      <c r="D868" s="1">
        <v>43926</v>
      </c>
      <c r="E868" s="1" t="str">
        <f t="shared" si="54"/>
        <v>05-Apr</v>
      </c>
      <c r="F868" s="14">
        <v>0.77222222222222225</v>
      </c>
      <c r="G868" t="s">
        <v>11</v>
      </c>
      <c r="H868">
        <v>105</v>
      </c>
      <c r="I868" s="2">
        <v>155</v>
      </c>
      <c r="J868" s="3">
        <v>4.99</v>
      </c>
      <c r="K868" t="b">
        <v>0</v>
      </c>
      <c r="L868">
        <f>WEEKDAY(D868,11)</f>
        <v>7</v>
      </c>
      <c r="M868" t="str">
        <f t="shared" si="52"/>
        <v>Sunday</v>
      </c>
      <c r="N868" t="str">
        <f t="shared" si="53"/>
        <v>Weekend</v>
      </c>
      <c r="O868" t="str">
        <f t="shared" si="55"/>
        <v>Order&gt;35</v>
      </c>
      <c r="P868" t="str">
        <f>VLOOKUP(F868,$T$11:$V$13,3,TRUE)</f>
        <v>06:00 PM - 09:00 PM</v>
      </c>
    </row>
    <row r="869" spans="1:16" x14ac:dyDescent="0.25">
      <c r="A869">
        <v>1</v>
      </c>
      <c r="B869">
        <v>1</v>
      </c>
      <c r="C869" t="s">
        <v>880</v>
      </c>
      <c r="D869" s="1">
        <v>43926</v>
      </c>
      <c r="E869" s="1" t="str">
        <f t="shared" si="54"/>
        <v>05-Apr</v>
      </c>
      <c r="F869" s="14">
        <v>0.7729166666666667</v>
      </c>
      <c r="G869" t="s">
        <v>11</v>
      </c>
      <c r="H869">
        <v>123</v>
      </c>
      <c r="I869" s="2">
        <v>100</v>
      </c>
      <c r="J869" s="3">
        <v>4.99</v>
      </c>
      <c r="K869" t="b">
        <v>0</v>
      </c>
      <c r="L869">
        <f>WEEKDAY(D869,11)</f>
        <v>7</v>
      </c>
      <c r="M869" t="str">
        <f t="shared" si="52"/>
        <v>Sunday</v>
      </c>
      <c r="N869" t="str">
        <f t="shared" si="53"/>
        <v>Weekend</v>
      </c>
      <c r="O869" t="str">
        <f t="shared" si="55"/>
        <v>Order&gt;35</v>
      </c>
      <c r="P869" t="str">
        <f>VLOOKUP(F869,$T$11:$V$13,3,TRUE)</f>
        <v>06:00 PM - 09:00 PM</v>
      </c>
    </row>
    <row r="870" spans="1:16" x14ac:dyDescent="0.25">
      <c r="A870">
        <v>1</v>
      </c>
      <c r="B870">
        <v>1</v>
      </c>
      <c r="C870" t="s">
        <v>881</v>
      </c>
      <c r="D870" s="1">
        <v>43926</v>
      </c>
      <c r="E870" s="1" t="str">
        <f t="shared" si="54"/>
        <v>05-Apr</v>
      </c>
      <c r="F870" s="14">
        <v>0.77569444444444446</v>
      </c>
      <c r="G870" t="s">
        <v>31</v>
      </c>
      <c r="H870" t="s">
        <v>32</v>
      </c>
      <c r="I870" s="2">
        <v>20</v>
      </c>
      <c r="J870" s="3">
        <v>4.99</v>
      </c>
      <c r="K870" t="b">
        <v>0</v>
      </c>
      <c r="L870">
        <f>WEEKDAY(D870,11)</f>
        <v>7</v>
      </c>
      <c r="M870" t="str">
        <f t="shared" si="52"/>
        <v>Sunday</v>
      </c>
      <c r="N870" t="str">
        <f t="shared" si="53"/>
        <v>Weekend</v>
      </c>
      <c r="O870" t="str">
        <f t="shared" si="55"/>
        <v>Order&lt;=35</v>
      </c>
      <c r="P870" t="str">
        <f>VLOOKUP(F870,$T$11:$V$13,3,TRUE)</f>
        <v>06:00 PM - 09:00 PM</v>
      </c>
    </row>
    <row r="871" spans="1:16" x14ac:dyDescent="0.25">
      <c r="A871">
        <v>1</v>
      </c>
      <c r="B871">
        <v>1</v>
      </c>
      <c r="C871" t="s">
        <v>882</v>
      </c>
      <c r="D871" s="1">
        <v>43926</v>
      </c>
      <c r="E871" s="1" t="str">
        <f t="shared" si="54"/>
        <v>05-Apr</v>
      </c>
      <c r="F871" s="14">
        <v>0.77569444444444446</v>
      </c>
      <c r="G871" t="s">
        <v>31</v>
      </c>
      <c r="H871" t="s">
        <v>32</v>
      </c>
      <c r="I871" s="2">
        <v>24</v>
      </c>
      <c r="J871" s="3">
        <v>4.99</v>
      </c>
      <c r="K871" t="b">
        <v>0</v>
      </c>
      <c r="L871">
        <f>WEEKDAY(D871,11)</f>
        <v>7</v>
      </c>
      <c r="M871" t="str">
        <f t="shared" si="52"/>
        <v>Sunday</v>
      </c>
      <c r="N871" t="str">
        <f t="shared" si="53"/>
        <v>Weekend</v>
      </c>
      <c r="O871" t="str">
        <f t="shared" si="55"/>
        <v>Order&lt;=35</v>
      </c>
      <c r="P871" t="str">
        <f>VLOOKUP(F871,$T$11:$V$13,3,TRUE)</f>
        <v>06:00 PM - 09:00 PM</v>
      </c>
    </row>
    <row r="872" spans="1:16" x14ac:dyDescent="0.25">
      <c r="A872">
        <v>1</v>
      </c>
      <c r="B872">
        <v>1</v>
      </c>
      <c r="C872" t="s">
        <v>883</v>
      </c>
      <c r="D872" s="1">
        <v>43926</v>
      </c>
      <c r="E872" s="1" t="str">
        <f t="shared" si="54"/>
        <v>05-Apr</v>
      </c>
      <c r="F872" s="14">
        <v>0.77777777777777779</v>
      </c>
      <c r="G872" t="s">
        <v>11</v>
      </c>
      <c r="H872">
        <v>131</v>
      </c>
      <c r="I872" s="2">
        <v>43</v>
      </c>
      <c r="J872" s="3">
        <v>4.99</v>
      </c>
      <c r="K872" t="b">
        <v>0</v>
      </c>
      <c r="L872">
        <f>WEEKDAY(D872,11)</f>
        <v>7</v>
      </c>
      <c r="M872" t="str">
        <f t="shared" si="52"/>
        <v>Sunday</v>
      </c>
      <c r="N872" t="str">
        <f t="shared" si="53"/>
        <v>Weekend</v>
      </c>
      <c r="O872" t="str">
        <f t="shared" si="55"/>
        <v>Order&gt;35</v>
      </c>
      <c r="P872" t="str">
        <f>VLOOKUP(F872,$T$11:$V$13,3,TRUE)</f>
        <v>06:00 PM - 09:00 PM</v>
      </c>
    </row>
    <row r="873" spans="1:16" x14ac:dyDescent="0.25">
      <c r="A873">
        <v>1</v>
      </c>
      <c r="B873">
        <v>1</v>
      </c>
      <c r="C873" t="s">
        <v>884</v>
      </c>
      <c r="D873" s="1">
        <v>43926</v>
      </c>
      <c r="E873" s="1" t="str">
        <f t="shared" si="54"/>
        <v>05-Apr</v>
      </c>
      <c r="F873" s="14">
        <v>0.77847222222222223</v>
      </c>
      <c r="G873" t="s">
        <v>11</v>
      </c>
      <c r="H873">
        <v>132</v>
      </c>
      <c r="I873" s="2">
        <v>214</v>
      </c>
      <c r="J873" s="3">
        <v>4.99</v>
      </c>
      <c r="K873" t="b">
        <v>0</v>
      </c>
      <c r="L873">
        <f>WEEKDAY(D873,11)</f>
        <v>7</v>
      </c>
      <c r="M873" t="str">
        <f t="shared" si="52"/>
        <v>Sunday</v>
      </c>
      <c r="N873" t="str">
        <f t="shared" si="53"/>
        <v>Weekend</v>
      </c>
      <c r="O873" t="str">
        <f t="shared" si="55"/>
        <v>Order&gt;35</v>
      </c>
      <c r="P873" t="str">
        <f>VLOOKUP(F873,$T$11:$V$13,3,TRUE)</f>
        <v>06:00 PM - 09:00 PM</v>
      </c>
    </row>
    <row r="874" spans="1:16" x14ac:dyDescent="0.25">
      <c r="A874">
        <v>1</v>
      </c>
      <c r="B874">
        <v>1</v>
      </c>
      <c r="C874" t="s">
        <v>885</v>
      </c>
      <c r="D874" s="1">
        <v>43926</v>
      </c>
      <c r="E874" s="1" t="str">
        <f t="shared" si="54"/>
        <v>05-Apr</v>
      </c>
      <c r="F874" s="14">
        <v>0.77916666666666667</v>
      </c>
      <c r="G874" t="s">
        <v>11</v>
      </c>
      <c r="H874">
        <v>160</v>
      </c>
      <c r="I874" s="2">
        <v>32</v>
      </c>
      <c r="J874" s="3">
        <v>4.99</v>
      </c>
      <c r="K874" t="b">
        <v>0</v>
      </c>
      <c r="L874">
        <f>WEEKDAY(D874,11)</f>
        <v>7</v>
      </c>
      <c r="M874" t="str">
        <f t="shared" si="52"/>
        <v>Sunday</v>
      </c>
      <c r="N874" t="str">
        <f t="shared" si="53"/>
        <v>Weekend</v>
      </c>
      <c r="O874" t="str">
        <f t="shared" si="55"/>
        <v>Order&lt;=35</v>
      </c>
      <c r="P874" t="str">
        <f>VLOOKUP(F874,$T$11:$V$13,3,TRUE)</f>
        <v>06:00 PM - 09:00 PM</v>
      </c>
    </row>
    <row r="875" spans="1:16" x14ac:dyDescent="0.25">
      <c r="A875">
        <v>1</v>
      </c>
      <c r="B875">
        <v>1</v>
      </c>
      <c r="C875" t="s">
        <v>886</v>
      </c>
      <c r="D875" s="1">
        <v>43926</v>
      </c>
      <c r="E875" s="1" t="str">
        <f t="shared" si="54"/>
        <v>05-Apr</v>
      </c>
      <c r="F875" s="14">
        <v>0.77916666666666667</v>
      </c>
      <c r="G875" t="s">
        <v>11</v>
      </c>
      <c r="H875">
        <v>94</v>
      </c>
      <c r="I875" s="2">
        <v>87</v>
      </c>
      <c r="J875" s="3">
        <v>4.99</v>
      </c>
      <c r="K875" t="b">
        <v>0</v>
      </c>
      <c r="L875">
        <f>WEEKDAY(D875,11)</f>
        <v>7</v>
      </c>
      <c r="M875" t="str">
        <f t="shared" si="52"/>
        <v>Sunday</v>
      </c>
      <c r="N875" t="str">
        <f t="shared" si="53"/>
        <v>Weekend</v>
      </c>
      <c r="O875" t="str">
        <f t="shared" si="55"/>
        <v>Order&gt;35</v>
      </c>
      <c r="P875" t="str">
        <f>VLOOKUP(F875,$T$11:$V$13,3,TRUE)</f>
        <v>06:00 PM - 09:00 PM</v>
      </c>
    </row>
    <row r="876" spans="1:16" x14ac:dyDescent="0.25">
      <c r="A876">
        <v>1</v>
      </c>
      <c r="B876">
        <v>1</v>
      </c>
      <c r="C876" t="s">
        <v>887</v>
      </c>
      <c r="D876" s="1">
        <v>43926</v>
      </c>
      <c r="E876" s="1" t="str">
        <f t="shared" si="54"/>
        <v>05-Apr</v>
      </c>
      <c r="F876" s="14">
        <v>0.77986111111111101</v>
      </c>
      <c r="G876" t="s">
        <v>11</v>
      </c>
      <c r="H876">
        <v>136</v>
      </c>
      <c r="I876" s="2">
        <v>35</v>
      </c>
      <c r="J876" s="3">
        <v>4.99</v>
      </c>
      <c r="K876" t="b">
        <v>0</v>
      </c>
      <c r="L876">
        <f>WEEKDAY(D876,11)</f>
        <v>7</v>
      </c>
      <c r="M876" t="str">
        <f t="shared" si="52"/>
        <v>Sunday</v>
      </c>
      <c r="N876" t="str">
        <f t="shared" si="53"/>
        <v>Weekend</v>
      </c>
      <c r="O876" t="str">
        <f t="shared" si="55"/>
        <v>Order&lt;=35</v>
      </c>
      <c r="P876" t="str">
        <f>VLOOKUP(F876,$T$11:$V$13,3,TRUE)</f>
        <v>06:00 PM - 09:00 PM</v>
      </c>
    </row>
    <row r="877" spans="1:16" x14ac:dyDescent="0.25">
      <c r="A877">
        <v>1</v>
      </c>
      <c r="B877">
        <v>1</v>
      </c>
      <c r="C877" t="s">
        <v>888</v>
      </c>
      <c r="D877" s="1">
        <v>43926</v>
      </c>
      <c r="E877" s="1" t="str">
        <f t="shared" si="54"/>
        <v>05-Apr</v>
      </c>
      <c r="F877" s="14">
        <v>0.77986111111111101</v>
      </c>
      <c r="G877" t="s">
        <v>11</v>
      </c>
      <c r="H877">
        <v>100</v>
      </c>
      <c r="I877" s="2">
        <v>62</v>
      </c>
      <c r="J877" s="3">
        <v>4.99</v>
      </c>
      <c r="K877" t="b">
        <v>0</v>
      </c>
      <c r="L877">
        <f>WEEKDAY(D877,11)</f>
        <v>7</v>
      </c>
      <c r="M877" t="str">
        <f t="shared" si="52"/>
        <v>Sunday</v>
      </c>
      <c r="N877" t="str">
        <f t="shared" si="53"/>
        <v>Weekend</v>
      </c>
      <c r="O877" t="str">
        <f t="shared" si="55"/>
        <v>Order&gt;35</v>
      </c>
      <c r="P877" t="str">
        <f>VLOOKUP(F877,$T$11:$V$13,3,TRUE)</f>
        <v>06:00 PM - 09:00 PM</v>
      </c>
    </row>
    <row r="878" spans="1:16" x14ac:dyDescent="0.25">
      <c r="A878">
        <v>1</v>
      </c>
      <c r="B878">
        <v>1</v>
      </c>
      <c r="C878" t="s">
        <v>889</v>
      </c>
      <c r="D878" s="1">
        <v>43926</v>
      </c>
      <c r="E878" s="1" t="str">
        <f t="shared" si="54"/>
        <v>05-Apr</v>
      </c>
      <c r="F878" s="14">
        <v>0.78055555555555556</v>
      </c>
      <c r="G878" t="s">
        <v>31</v>
      </c>
      <c r="H878" t="s">
        <v>32</v>
      </c>
      <c r="I878" s="2">
        <v>27</v>
      </c>
      <c r="J878" s="3">
        <v>4.99</v>
      </c>
      <c r="K878" t="b">
        <v>0</v>
      </c>
      <c r="L878">
        <f>WEEKDAY(D878,11)</f>
        <v>7</v>
      </c>
      <c r="M878" t="str">
        <f t="shared" si="52"/>
        <v>Sunday</v>
      </c>
      <c r="N878" t="str">
        <f t="shared" si="53"/>
        <v>Weekend</v>
      </c>
      <c r="O878" t="str">
        <f t="shared" si="55"/>
        <v>Order&lt;=35</v>
      </c>
      <c r="P878" t="str">
        <f>VLOOKUP(F878,$T$11:$V$13,3,TRUE)</f>
        <v>06:00 PM - 09:00 PM</v>
      </c>
    </row>
    <row r="879" spans="1:16" x14ac:dyDescent="0.25">
      <c r="A879">
        <v>1</v>
      </c>
      <c r="B879">
        <v>1</v>
      </c>
      <c r="C879" t="s">
        <v>890</v>
      </c>
      <c r="D879" s="1">
        <v>43926</v>
      </c>
      <c r="E879" s="1" t="str">
        <f t="shared" si="54"/>
        <v>05-Apr</v>
      </c>
      <c r="F879" s="14">
        <v>0.78194444444444444</v>
      </c>
      <c r="G879" t="s">
        <v>31</v>
      </c>
      <c r="H879" t="s">
        <v>32</v>
      </c>
      <c r="I879" s="2">
        <v>27</v>
      </c>
      <c r="J879" s="3">
        <v>4.99</v>
      </c>
      <c r="K879" t="b">
        <v>0</v>
      </c>
      <c r="L879">
        <f>WEEKDAY(D879,11)</f>
        <v>7</v>
      </c>
      <c r="M879" t="str">
        <f t="shared" si="52"/>
        <v>Sunday</v>
      </c>
      <c r="N879" t="str">
        <f t="shared" si="53"/>
        <v>Weekend</v>
      </c>
      <c r="O879" t="str">
        <f t="shared" si="55"/>
        <v>Order&lt;=35</v>
      </c>
      <c r="P879" t="str">
        <f>VLOOKUP(F879,$T$11:$V$13,3,TRUE)</f>
        <v>06:00 PM - 09:00 PM</v>
      </c>
    </row>
    <row r="880" spans="1:16" x14ac:dyDescent="0.25">
      <c r="A880">
        <v>1</v>
      </c>
      <c r="B880">
        <v>1</v>
      </c>
      <c r="C880" t="s">
        <v>891</v>
      </c>
      <c r="D880" s="1">
        <v>43926</v>
      </c>
      <c r="E880" s="1" t="str">
        <f t="shared" si="54"/>
        <v>05-Apr</v>
      </c>
      <c r="F880" s="14">
        <v>0.78194444444444444</v>
      </c>
      <c r="G880" t="s">
        <v>11</v>
      </c>
      <c r="H880">
        <v>94</v>
      </c>
      <c r="I880" s="2">
        <v>60</v>
      </c>
      <c r="J880" s="3">
        <v>4.99</v>
      </c>
      <c r="K880" t="b">
        <v>0</v>
      </c>
      <c r="L880">
        <f>WEEKDAY(D880,11)</f>
        <v>7</v>
      </c>
      <c r="M880" t="str">
        <f t="shared" si="52"/>
        <v>Sunday</v>
      </c>
      <c r="N880" t="str">
        <f t="shared" si="53"/>
        <v>Weekend</v>
      </c>
      <c r="O880" t="str">
        <f t="shared" si="55"/>
        <v>Order&gt;35</v>
      </c>
      <c r="P880" t="str">
        <f>VLOOKUP(F880,$T$11:$V$13,3,TRUE)</f>
        <v>06:00 PM - 09:00 PM</v>
      </c>
    </row>
    <row r="881" spans="1:16" x14ac:dyDescent="0.25">
      <c r="A881">
        <v>1</v>
      </c>
      <c r="B881">
        <v>1</v>
      </c>
      <c r="C881" t="s">
        <v>892</v>
      </c>
      <c r="D881" s="1">
        <v>43926</v>
      </c>
      <c r="E881" s="1" t="str">
        <f t="shared" si="54"/>
        <v>05-Apr</v>
      </c>
      <c r="F881" s="14">
        <v>0.78194444444444444</v>
      </c>
      <c r="G881" t="s">
        <v>11</v>
      </c>
      <c r="H881">
        <v>102</v>
      </c>
      <c r="I881" s="2">
        <v>81</v>
      </c>
      <c r="J881" s="3">
        <v>4.99</v>
      </c>
      <c r="K881" t="b">
        <v>0</v>
      </c>
      <c r="L881">
        <f>WEEKDAY(D881,11)</f>
        <v>7</v>
      </c>
      <c r="M881" t="str">
        <f t="shared" si="52"/>
        <v>Sunday</v>
      </c>
      <c r="N881" t="str">
        <f t="shared" si="53"/>
        <v>Weekend</v>
      </c>
      <c r="O881" t="str">
        <f t="shared" si="55"/>
        <v>Order&gt;35</v>
      </c>
      <c r="P881" t="str">
        <f>VLOOKUP(F881,$T$11:$V$13,3,TRUE)</f>
        <v>06:00 PM - 09:00 PM</v>
      </c>
    </row>
    <row r="882" spans="1:16" x14ac:dyDescent="0.25">
      <c r="A882">
        <v>1</v>
      </c>
      <c r="B882">
        <v>1</v>
      </c>
      <c r="C882" t="s">
        <v>893</v>
      </c>
      <c r="D882" s="1">
        <v>43926</v>
      </c>
      <c r="E882" s="1" t="str">
        <f t="shared" si="54"/>
        <v>05-Apr</v>
      </c>
      <c r="F882" s="14">
        <v>0.78263888888888899</v>
      </c>
      <c r="G882" t="s">
        <v>11</v>
      </c>
      <c r="H882">
        <v>122</v>
      </c>
      <c r="I882" s="2">
        <v>67</v>
      </c>
      <c r="J882" s="3">
        <v>4.99</v>
      </c>
      <c r="K882" t="b">
        <v>0</v>
      </c>
      <c r="L882">
        <f>WEEKDAY(D882,11)</f>
        <v>7</v>
      </c>
      <c r="M882" t="str">
        <f t="shared" si="52"/>
        <v>Sunday</v>
      </c>
      <c r="N882" t="str">
        <f t="shared" si="53"/>
        <v>Weekend</v>
      </c>
      <c r="O882" t="str">
        <f t="shared" si="55"/>
        <v>Order&gt;35</v>
      </c>
      <c r="P882" t="str">
        <f>VLOOKUP(F882,$T$11:$V$13,3,TRUE)</f>
        <v>06:00 PM - 09:00 PM</v>
      </c>
    </row>
    <row r="883" spans="1:16" x14ac:dyDescent="0.25">
      <c r="A883">
        <v>1</v>
      </c>
      <c r="B883">
        <v>1</v>
      </c>
      <c r="C883" t="s">
        <v>894</v>
      </c>
      <c r="D883" s="1">
        <v>43926</v>
      </c>
      <c r="E883" s="1" t="str">
        <f t="shared" si="54"/>
        <v>05-Apr</v>
      </c>
      <c r="F883" s="14">
        <v>0.78333333333333333</v>
      </c>
      <c r="G883" t="s">
        <v>11</v>
      </c>
      <c r="H883">
        <v>95</v>
      </c>
      <c r="I883" s="2">
        <v>69</v>
      </c>
      <c r="J883" s="3">
        <v>4.99</v>
      </c>
      <c r="K883" t="b">
        <v>0</v>
      </c>
      <c r="L883">
        <f>WEEKDAY(D883,11)</f>
        <v>7</v>
      </c>
      <c r="M883" t="str">
        <f t="shared" si="52"/>
        <v>Sunday</v>
      </c>
      <c r="N883" t="str">
        <f t="shared" si="53"/>
        <v>Weekend</v>
      </c>
      <c r="O883" t="str">
        <f t="shared" si="55"/>
        <v>Order&gt;35</v>
      </c>
      <c r="P883" t="str">
        <f>VLOOKUP(F883,$T$11:$V$13,3,TRUE)</f>
        <v>06:00 PM - 09:00 PM</v>
      </c>
    </row>
    <row r="884" spans="1:16" x14ac:dyDescent="0.25">
      <c r="A884">
        <v>1</v>
      </c>
      <c r="B884">
        <v>1</v>
      </c>
      <c r="C884" t="s">
        <v>895</v>
      </c>
      <c r="D884" s="1">
        <v>43926</v>
      </c>
      <c r="E884" s="1" t="str">
        <f t="shared" si="54"/>
        <v>05-Apr</v>
      </c>
      <c r="F884" s="14">
        <v>0.78402777777777777</v>
      </c>
      <c r="G884" t="s">
        <v>11</v>
      </c>
      <c r="H884">
        <v>142</v>
      </c>
      <c r="I884" s="2">
        <v>64</v>
      </c>
      <c r="J884" s="3">
        <v>4.99</v>
      </c>
      <c r="K884" t="b">
        <v>0</v>
      </c>
      <c r="L884">
        <f>WEEKDAY(D884,11)</f>
        <v>7</v>
      </c>
      <c r="M884" t="str">
        <f t="shared" si="52"/>
        <v>Sunday</v>
      </c>
      <c r="N884" t="str">
        <f t="shared" si="53"/>
        <v>Weekend</v>
      </c>
      <c r="O884" t="str">
        <f t="shared" si="55"/>
        <v>Order&gt;35</v>
      </c>
      <c r="P884" t="str">
        <f>VLOOKUP(F884,$T$11:$V$13,3,TRUE)</f>
        <v>06:00 PM - 09:00 PM</v>
      </c>
    </row>
    <row r="885" spans="1:16" x14ac:dyDescent="0.25">
      <c r="A885">
        <v>1</v>
      </c>
      <c r="B885">
        <v>1</v>
      </c>
      <c r="C885" t="s">
        <v>896</v>
      </c>
      <c r="D885" s="1">
        <v>43926</v>
      </c>
      <c r="E885" s="1" t="str">
        <f t="shared" si="54"/>
        <v>05-Apr</v>
      </c>
      <c r="F885" s="14">
        <v>0.78541666666666676</v>
      </c>
      <c r="G885" t="s">
        <v>11</v>
      </c>
      <c r="H885">
        <v>144</v>
      </c>
      <c r="I885" s="2">
        <v>69</v>
      </c>
      <c r="J885" s="3">
        <v>4.99</v>
      </c>
      <c r="K885" t="b">
        <v>0</v>
      </c>
      <c r="L885">
        <f>WEEKDAY(D885,11)</f>
        <v>7</v>
      </c>
      <c r="M885" t="str">
        <f t="shared" si="52"/>
        <v>Sunday</v>
      </c>
      <c r="N885" t="str">
        <f t="shared" si="53"/>
        <v>Weekend</v>
      </c>
      <c r="O885" t="str">
        <f t="shared" si="55"/>
        <v>Order&gt;35</v>
      </c>
      <c r="P885" t="str">
        <f>VLOOKUP(F885,$T$11:$V$13,3,TRUE)</f>
        <v>06:00 PM - 09:00 PM</v>
      </c>
    </row>
    <row r="886" spans="1:16" x14ac:dyDescent="0.25">
      <c r="A886">
        <v>1</v>
      </c>
      <c r="B886">
        <v>1</v>
      </c>
      <c r="C886" t="s">
        <v>897</v>
      </c>
      <c r="D886" s="1">
        <v>43926</v>
      </c>
      <c r="E886" s="1" t="str">
        <f t="shared" si="54"/>
        <v>05-Apr</v>
      </c>
      <c r="F886" s="14">
        <v>0.78541666666666676</v>
      </c>
      <c r="G886" t="s">
        <v>11</v>
      </c>
      <c r="H886">
        <v>111</v>
      </c>
      <c r="I886" s="2">
        <v>98</v>
      </c>
      <c r="J886" s="3">
        <v>4.99</v>
      </c>
      <c r="K886" t="b">
        <v>0</v>
      </c>
      <c r="L886">
        <f>WEEKDAY(D886,11)</f>
        <v>7</v>
      </c>
      <c r="M886" t="str">
        <f t="shared" si="52"/>
        <v>Sunday</v>
      </c>
      <c r="N886" t="str">
        <f t="shared" si="53"/>
        <v>Weekend</v>
      </c>
      <c r="O886" t="str">
        <f t="shared" si="55"/>
        <v>Order&gt;35</v>
      </c>
      <c r="P886" t="str">
        <f>VLOOKUP(F886,$T$11:$V$13,3,TRUE)</f>
        <v>06:00 PM - 09:00 PM</v>
      </c>
    </row>
    <row r="887" spans="1:16" x14ac:dyDescent="0.25">
      <c r="A887">
        <v>1</v>
      </c>
      <c r="B887">
        <v>1</v>
      </c>
      <c r="C887" t="s">
        <v>898</v>
      </c>
      <c r="D887" s="1">
        <v>43926</v>
      </c>
      <c r="E887" s="1" t="str">
        <f t="shared" si="54"/>
        <v>05-Apr</v>
      </c>
      <c r="F887" s="14">
        <v>0.78611111111111109</v>
      </c>
      <c r="G887" t="s">
        <v>11</v>
      </c>
      <c r="H887">
        <v>101</v>
      </c>
      <c r="I887" s="2">
        <v>51</v>
      </c>
      <c r="J887" s="3">
        <v>4.99</v>
      </c>
      <c r="K887" t="b">
        <v>0</v>
      </c>
      <c r="L887">
        <f>WEEKDAY(D887,11)</f>
        <v>7</v>
      </c>
      <c r="M887" t="str">
        <f t="shared" si="52"/>
        <v>Sunday</v>
      </c>
      <c r="N887" t="str">
        <f t="shared" si="53"/>
        <v>Weekend</v>
      </c>
      <c r="O887" t="str">
        <f t="shared" si="55"/>
        <v>Order&gt;35</v>
      </c>
      <c r="P887" t="str">
        <f>VLOOKUP(F887,$T$11:$V$13,3,TRUE)</f>
        <v>06:00 PM - 09:00 PM</v>
      </c>
    </row>
    <row r="888" spans="1:16" x14ac:dyDescent="0.25">
      <c r="A888">
        <v>1</v>
      </c>
      <c r="B888">
        <v>1</v>
      </c>
      <c r="C888" t="s">
        <v>899</v>
      </c>
      <c r="D888" s="1">
        <v>43926</v>
      </c>
      <c r="E888" s="1" t="str">
        <f t="shared" si="54"/>
        <v>05-Apr</v>
      </c>
      <c r="F888" s="14">
        <v>0.78819444444444453</v>
      </c>
      <c r="G888" t="s">
        <v>31</v>
      </c>
      <c r="H888" t="s">
        <v>32</v>
      </c>
      <c r="I888" s="2">
        <v>24</v>
      </c>
      <c r="J888" s="3">
        <v>4.99</v>
      </c>
      <c r="K888" t="b">
        <v>0</v>
      </c>
      <c r="L888">
        <f>WEEKDAY(D888,11)</f>
        <v>7</v>
      </c>
      <c r="M888" t="str">
        <f t="shared" si="52"/>
        <v>Sunday</v>
      </c>
      <c r="N888" t="str">
        <f t="shared" si="53"/>
        <v>Weekend</v>
      </c>
      <c r="O888" t="str">
        <f t="shared" si="55"/>
        <v>Order&lt;=35</v>
      </c>
      <c r="P888" t="str">
        <f>VLOOKUP(F888,$T$11:$V$13,3,TRUE)</f>
        <v>06:00 PM - 09:00 PM</v>
      </c>
    </row>
    <row r="889" spans="1:16" x14ac:dyDescent="0.25">
      <c r="A889">
        <v>1</v>
      </c>
      <c r="B889">
        <v>1</v>
      </c>
      <c r="C889" t="s">
        <v>900</v>
      </c>
      <c r="D889" s="1">
        <v>43926</v>
      </c>
      <c r="E889" s="1" t="str">
        <f t="shared" si="54"/>
        <v>05-Apr</v>
      </c>
      <c r="F889" s="14">
        <v>0.78819444444444453</v>
      </c>
      <c r="G889" t="s">
        <v>11</v>
      </c>
      <c r="H889">
        <v>131</v>
      </c>
      <c r="I889" s="2">
        <v>230</v>
      </c>
      <c r="J889" s="3">
        <v>4.99</v>
      </c>
      <c r="K889" t="b">
        <v>0</v>
      </c>
      <c r="L889">
        <f>WEEKDAY(D889,11)</f>
        <v>7</v>
      </c>
      <c r="M889" t="str">
        <f t="shared" si="52"/>
        <v>Sunday</v>
      </c>
      <c r="N889" t="str">
        <f t="shared" si="53"/>
        <v>Weekend</v>
      </c>
      <c r="O889" t="str">
        <f t="shared" si="55"/>
        <v>Order&gt;35</v>
      </c>
      <c r="P889" t="str">
        <f>VLOOKUP(F889,$T$11:$V$13,3,TRUE)</f>
        <v>06:00 PM - 09:00 PM</v>
      </c>
    </row>
    <row r="890" spans="1:16" x14ac:dyDescent="0.25">
      <c r="A890">
        <v>1</v>
      </c>
      <c r="B890">
        <v>1</v>
      </c>
      <c r="C890" t="s">
        <v>901</v>
      </c>
      <c r="D890" s="1">
        <v>43926</v>
      </c>
      <c r="E890" s="1" t="str">
        <f t="shared" si="54"/>
        <v>05-Apr</v>
      </c>
      <c r="F890" s="14">
        <v>0.7895833333333333</v>
      </c>
      <c r="G890" t="s">
        <v>11</v>
      </c>
      <c r="H890">
        <v>109</v>
      </c>
      <c r="I890" s="2">
        <v>95</v>
      </c>
      <c r="J890" s="3">
        <v>4.99</v>
      </c>
      <c r="K890" t="b">
        <v>0</v>
      </c>
      <c r="L890">
        <f>WEEKDAY(D890,11)</f>
        <v>7</v>
      </c>
      <c r="M890" t="str">
        <f t="shared" si="52"/>
        <v>Sunday</v>
      </c>
      <c r="N890" t="str">
        <f t="shared" si="53"/>
        <v>Weekend</v>
      </c>
      <c r="O890" t="str">
        <f t="shared" si="55"/>
        <v>Order&gt;35</v>
      </c>
      <c r="P890" t="str">
        <f>VLOOKUP(F890,$T$11:$V$13,3,TRUE)</f>
        <v>06:00 PM - 09:00 PM</v>
      </c>
    </row>
    <row r="891" spans="1:16" x14ac:dyDescent="0.25">
      <c r="A891">
        <v>1</v>
      </c>
      <c r="B891">
        <v>1</v>
      </c>
      <c r="C891" t="s">
        <v>902</v>
      </c>
      <c r="D891" s="1">
        <v>43926</v>
      </c>
      <c r="E891" s="1" t="str">
        <f t="shared" si="54"/>
        <v>05-Apr</v>
      </c>
      <c r="F891" s="14">
        <v>0.79305555555555562</v>
      </c>
      <c r="G891" t="s">
        <v>11</v>
      </c>
      <c r="H891">
        <v>40</v>
      </c>
      <c r="I891" s="2">
        <v>47</v>
      </c>
      <c r="J891" s="3">
        <v>4.99</v>
      </c>
      <c r="K891" t="b">
        <v>0</v>
      </c>
      <c r="L891">
        <f>WEEKDAY(D891,11)</f>
        <v>7</v>
      </c>
      <c r="M891" t="str">
        <f t="shared" si="52"/>
        <v>Sunday</v>
      </c>
      <c r="N891" t="str">
        <f t="shared" si="53"/>
        <v>Weekend</v>
      </c>
      <c r="O891" t="str">
        <f t="shared" si="55"/>
        <v>Order&gt;35</v>
      </c>
      <c r="P891" t="str">
        <f>VLOOKUP(F891,$T$11:$V$13,3,TRUE)</f>
        <v>06:00 PM - 09:00 PM</v>
      </c>
    </row>
    <row r="892" spans="1:16" x14ac:dyDescent="0.25">
      <c r="A892">
        <v>1</v>
      </c>
      <c r="B892">
        <v>1</v>
      </c>
      <c r="C892" t="s">
        <v>903</v>
      </c>
      <c r="D892" s="1">
        <v>43926</v>
      </c>
      <c r="E892" s="1" t="str">
        <f t="shared" si="54"/>
        <v>05-Apr</v>
      </c>
      <c r="F892" s="14">
        <v>0.79791666666666661</v>
      </c>
      <c r="G892" t="s">
        <v>11</v>
      </c>
      <c r="H892">
        <v>109</v>
      </c>
      <c r="I892" s="2">
        <v>25</v>
      </c>
      <c r="J892" s="3">
        <v>4.99</v>
      </c>
      <c r="K892" t="b">
        <v>0</v>
      </c>
      <c r="L892">
        <f>WEEKDAY(D892,11)</f>
        <v>7</v>
      </c>
      <c r="M892" t="str">
        <f t="shared" si="52"/>
        <v>Sunday</v>
      </c>
      <c r="N892" t="str">
        <f t="shared" si="53"/>
        <v>Weekend</v>
      </c>
      <c r="O892" t="str">
        <f t="shared" si="55"/>
        <v>Order&lt;=35</v>
      </c>
      <c r="P892" t="str">
        <f>VLOOKUP(F892,$T$11:$V$13,3,TRUE)</f>
        <v>06:00 PM - 09:00 PM</v>
      </c>
    </row>
    <row r="893" spans="1:16" x14ac:dyDescent="0.25">
      <c r="A893">
        <v>1</v>
      </c>
      <c r="B893">
        <v>1</v>
      </c>
      <c r="C893" t="s">
        <v>904</v>
      </c>
      <c r="D893" s="1">
        <v>43926</v>
      </c>
      <c r="E893" s="1" t="str">
        <f t="shared" si="54"/>
        <v>05-Apr</v>
      </c>
      <c r="F893" s="14">
        <v>0.79791666666666661</v>
      </c>
      <c r="G893" t="s">
        <v>11</v>
      </c>
      <c r="H893">
        <v>71</v>
      </c>
      <c r="I893" s="2">
        <v>92</v>
      </c>
      <c r="J893" s="3">
        <v>4.99</v>
      </c>
      <c r="K893" t="b">
        <v>0</v>
      </c>
      <c r="L893">
        <f>WEEKDAY(D893,11)</f>
        <v>7</v>
      </c>
      <c r="M893" t="str">
        <f t="shared" si="52"/>
        <v>Sunday</v>
      </c>
      <c r="N893" t="str">
        <f t="shared" si="53"/>
        <v>Weekend</v>
      </c>
      <c r="O893" t="str">
        <f t="shared" si="55"/>
        <v>Order&gt;35</v>
      </c>
      <c r="P893" t="str">
        <f>VLOOKUP(F893,$T$11:$V$13,3,TRUE)</f>
        <v>06:00 PM - 09:00 PM</v>
      </c>
    </row>
    <row r="894" spans="1:16" x14ac:dyDescent="0.25">
      <c r="A894">
        <v>1</v>
      </c>
      <c r="B894">
        <v>1</v>
      </c>
      <c r="C894" t="s">
        <v>905</v>
      </c>
      <c r="D894" s="1">
        <v>43926</v>
      </c>
      <c r="E894" s="1" t="str">
        <f t="shared" si="54"/>
        <v>05-Apr</v>
      </c>
      <c r="F894" s="14">
        <v>0.79861111111111116</v>
      </c>
      <c r="G894" t="s">
        <v>11</v>
      </c>
      <c r="H894">
        <v>83</v>
      </c>
      <c r="I894" s="2">
        <v>30</v>
      </c>
      <c r="J894" s="3">
        <v>4.99</v>
      </c>
      <c r="K894" t="b">
        <v>0</v>
      </c>
      <c r="L894">
        <f>WEEKDAY(D894,11)</f>
        <v>7</v>
      </c>
      <c r="M894" t="str">
        <f t="shared" si="52"/>
        <v>Sunday</v>
      </c>
      <c r="N894" t="str">
        <f t="shared" si="53"/>
        <v>Weekend</v>
      </c>
      <c r="O894" t="str">
        <f t="shared" si="55"/>
        <v>Order&lt;=35</v>
      </c>
      <c r="P894" t="str">
        <f>VLOOKUP(F894,$T$11:$V$13,3,TRUE)</f>
        <v>06:00 PM - 09:00 PM</v>
      </c>
    </row>
    <row r="895" spans="1:16" x14ac:dyDescent="0.25">
      <c r="A895">
        <v>1</v>
      </c>
      <c r="B895">
        <v>1</v>
      </c>
      <c r="C895" t="s">
        <v>906</v>
      </c>
      <c r="D895" s="1">
        <v>43926</v>
      </c>
      <c r="E895" s="1" t="str">
        <f t="shared" si="54"/>
        <v>05-Apr</v>
      </c>
      <c r="F895" s="14">
        <v>0.80069444444444438</v>
      </c>
      <c r="G895" t="s">
        <v>11</v>
      </c>
      <c r="H895">
        <v>54</v>
      </c>
      <c r="I895" s="2">
        <v>35</v>
      </c>
      <c r="J895" s="3">
        <v>4.99</v>
      </c>
      <c r="K895" t="b">
        <v>0</v>
      </c>
      <c r="L895">
        <f>WEEKDAY(D895,11)</f>
        <v>7</v>
      </c>
      <c r="M895" t="str">
        <f t="shared" si="52"/>
        <v>Sunday</v>
      </c>
      <c r="N895" t="str">
        <f t="shared" si="53"/>
        <v>Weekend</v>
      </c>
      <c r="O895" t="str">
        <f t="shared" si="55"/>
        <v>Order&lt;=35</v>
      </c>
      <c r="P895" t="str">
        <f>VLOOKUP(F895,$T$11:$V$13,3,TRUE)</f>
        <v>06:00 PM - 09:00 PM</v>
      </c>
    </row>
    <row r="896" spans="1:16" x14ac:dyDescent="0.25">
      <c r="A896">
        <v>1</v>
      </c>
      <c r="B896">
        <v>1</v>
      </c>
      <c r="C896" t="s">
        <v>907</v>
      </c>
      <c r="D896" s="1">
        <v>43926</v>
      </c>
      <c r="E896" s="1" t="str">
        <f t="shared" si="54"/>
        <v>05-Apr</v>
      </c>
      <c r="F896" s="14">
        <v>0.80069444444444438</v>
      </c>
      <c r="G896" t="s">
        <v>11</v>
      </c>
      <c r="H896">
        <v>57</v>
      </c>
      <c r="I896" s="2">
        <v>48</v>
      </c>
      <c r="J896" s="3">
        <v>4.99</v>
      </c>
      <c r="K896" t="b">
        <v>0</v>
      </c>
      <c r="L896">
        <f>WEEKDAY(D896,11)</f>
        <v>7</v>
      </c>
      <c r="M896" t="str">
        <f t="shared" si="52"/>
        <v>Sunday</v>
      </c>
      <c r="N896" t="str">
        <f t="shared" si="53"/>
        <v>Weekend</v>
      </c>
      <c r="O896" t="str">
        <f t="shared" si="55"/>
        <v>Order&gt;35</v>
      </c>
      <c r="P896" t="str">
        <f>VLOOKUP(F896,$T$11:$V$13,3,TRUE)</f>
        <v>06:00 PM - 09:00 PM</v>
      </c>
    </row>
    <row r="897" spans="1:16" x14ac:dyDescent="0.25">
      <c r="A897">
        <v>1</v>
      </c>
      <c r="B897">
        <v>1</v>
      </c>
      <c r="C897" t="s">
        <v>908</v>
      </c>
      <c r="D897" s="1">
        <v>43926</v>
      </c>
      <c r="E897" s="1" t="str">
        <f t="shared" si="54"/>
        <v>05-Apr</v>
      </c>
      <c r="F897" s="14">
        <v>0.8041666666666667</v>
      </c>
      <c r="G897" t="s">
        <v>11</v>
      </c>
      <c r="H897">
        <v>100</v>
      </c>
      <c r="I897" s="2">
        <v>44</v>
      </c>
      <c r="J897" s="3">
        <v>4.99</v>
      </c>
      <c r="K897" t="b">
        <v>0</v>
      </c>
      <c r="L897">
        <f>WEEKDAY(D897,11)</f>
        <v>7</v>
      </c>
      <c r="M897" t="str">
        <f t="shared" si="52"/>
        <v>Sunday</v>
      </c>
      <c r="N897" t="str">
        <f t="shared" si="53"/>
        <v>Weekend</v>
      </c>
      <c r="O897" t="str">
        <f t="shared" si="55"/>
        <v>Order&gt;35</v>
      </c>
      <c r="P897" t="str">
        <f>VLOOKUP(F897,$T$11:$V$13,3,TRUE)</f>
        <v>06:00 PM - 09:00 PM</v>
      </c>
    </row>
    <row r="898" spans="1:16" x14ac:dyDescent="0.25">
      <c r="A898">
        <v>1</v>
      </c>
      <c r="B898">
        <v>1</v>
      </c>
      <c r="C898" t="s">
        <v>909</v>
      </c>
      <c r="D898" s="1">
        <v>43926</v>
      </c>
      <c r="E898" s="1" t="str">
        <f t="shared" si="54"/>
        <v>05-Apr</v>
      </c>
      <c r="F898" s="14">
        <v>0.80555555555555547</v>
      </c>
      <c r="G898" t="s">
        <v>11</v>
      </c>
      <c r="H898">
        <v>70</v>
      </c>
      <c r="I898" s="2">
        <v>22</v>
      </c>
      <c r="J898" s="3">
        <v>4.99</v>
      </c>
      <c r="K898" t="b">
        <v>0</v>
      </c>
      <c r="L898">
        <f>WEEKDAY(D898,11)</f>
        <v>7</v>
      </c>
      <c r="M898" t="str">
        <f t="shared" ref="M898:M961" si="56">VLOOKUP(L898,$S$2:$T$8,2,FALSE)</f>
        <v>Sunday</v>
      </c>
      <c r="N898" t="str">
        <f t="shared" ref="N898:N961" si="57">VLOOKUP(L898,$S$2:$U$8,3,FALSE)</f>
        <v>Weekend</v>
      </c>
      <c r="O898" t="str">
        <f t="shared" si="55"/>
        <v>Order&lt;=35</v>
      </c>
      <c r="P898" t="str">
        <f>VLOOKUP(F898,$T$11:$V$13,3,TRUE)</f>
        <v>06:00 PM - 09:00 PM</v>
      </c>
    </row>
    <row r="899" spans="1:16" x14ac:dyDescent="0.25">
      <c r="A899">
        <v>1</v>
      </c>
      <c r="B899">
        <v>1</v>
      </c>
      <c r="C899" t="s">
        <v>910</v>
      </c>
      <c r="D899" s="1">
        <v>43926</v>
      </c>
      <c r="E899" s="1" t="str">
        <f t="shared" ref="E899:E962" si="58">TEXT(D899,"dd-mmm")</f>
        <v>05-Apr</v>
      </c>
      <c r="F899" s="14">
        <v>0.80763888888888891</v>
      </c>
      <c r="G899" t="s">
        <v>11</v>
      </c>
      <c r="H899">
        <v>66</v>
      </c>
      <c r="I899" s="2">
        <v>35</v>
      </c>
      <c r="J899" s="3">
        <v>4.99</v>
      </c>
      <c r="K899" t="b">
        <v>0</v>
      </c>
      <c r="L899">
        <f>WEEKDAY(D899,11)</f>
        <v>7</v>
      </c>
      <c r="M899" t="str">
        <f t="shared" si="56"/>
        <v>Sunday</v>
      </c>
      <c r="N899" t="str">
        <f t="shared" si="57"/>
        <v>Weekend</v>
      </c>
      <c r="O899" t="str">
        <f t="shared" ref="O899:O962" si="59">IF(I899&gt;35,"Order&gt;35","Order&lt;=35")</f>
        <v>Order&lt;=35</v>
      </c>
      <c r="P899" t="str">
        <f>VLOOKUP(F899,$T$11:$V$13,3,TRUE)</f>
        <v>06:00 PM - 09:00 PM</v>
      </c>
    </row>
    <row r="900" spans="1:16" x14ac:dyDescent="0.25">
      <c r="A900">
        <v>1</v>
      </c>
      <c r="B900">
        <v>1</v>
      </c>
      <c r="C900" t="s">
        <v>911</v>
      </c>
      <c r="D900" s="1">
        <v>43926</v>
      </c>
      <c r="E900" s="1" t="str">
        <f t="shared" si="58"/>
        <v>05-Apr</v>
      </c>
      <c r="F900" s="14">
        <v>0.81319444444444444</v>
      </c>
      <c r="G900" t="s">
        <v>11</v>
      </c>
      <c r="H900">
        <v>75</v>
      </c>
      <c r="I900" s="2">
        <v>30</v>
      </c>
      <c r="J900" s="3">
        <v>4.99</v>
      </c>
      <c r="K900" t="b">
        <v>0</v>
      </c>
      <c r="L900">
        <f>WEEKDAY(D900,11)</f>
        <v>7</v>
      </c>
      <c r="M900" t="str">
        <f t="shared" si="56"/>
        <v>Sunday</v>
      </c>
      <c r="N900" t="str">
        <f t="shared" si="57"/>
        <v>Weekend</v>
      </c>
      <c r="O900" t="str">
        <f t="shared" si="59"/>
        <v>Order&lt;=35</v>
      </c>
      <c r="P900" t="str">
        <f>VLOOKUP(F900,$T$11:$V$13,3,TRUE)</f>
        <v>06:00 PM - 09:00 PM</v>
      </c>
    </row>
    <row r="901" spans="1:16" x14ac:dyDescent="0.25">
      <c r="A901">
        <v>1</v>
      </c>
      <c r="B901">
        <v>1</v>
      </c>
      <c r="C901" t="s">
        <v>912</v>
      </c>
      <c r="D901" s="1">
        <v>43926</v>
      </c>
      <c r="E901" s="1" t="str">
        <f t="shared" si="58"/>
        <v>05-Apr</v>
      </c>
      <c r="F901" s="14">
        <v>0.81458333333333333</v>
      </c>
      <c r="G901" t="s">
        <v>11</v>
      </c>
      <c r="H901">
        <v>46</v>
      </c>
      <c r="I901" s="2">
        <v>39</v>
      </c>
      <c r="J901" s="3">
        <v>4.99</v>
      </c>
      <c r="K901" t="b">
        <v>0</v>
      </c>
      <c r="L901">
        <f>WEEKDAY(D901,11)</f>
        <v>7</v>
      </c>
      <c r="M901" t="str">
        <f t="shared" si="56"/>
        <v>Sunday</v>
      </c>
      <c r="N901" t="str">
        <f t="shared" si="57"/>
        <v>Weekend</v>
      </c>
      <c r="O901" t="str">
        <f t="shared" si="59"/>
        <v>Order&gt;35</v>
      </c>
      <c r="P901" t="str">
        <f>VLOOKUP(F901,$T$11:$V$13,3,TRUE)</f>
        <v>06:00 PM - 09:00 PM</v>
      </c>
    </row>
    <row r="902" spans="1:16" x14ac:dyDescent="0.25">
      <c r="A902">
        <v>1</v>
      </c>
      <c r="B902">
        <v>1</v>
      </c>
      <c r="C902" t="s">
        <v>913</v>
      </c>
      <c r="D902" s="1">
        <v>43926</v>
      </c>
      <c r="E902" s="1" t="str">
        <f t="shared" si="58"/>
        <v>05-Apr</v>
      </c>
      <c r="F902" s="14">
        <v>0.81527777777777777</v>
      </c>
      <c r="G902" t="s">
        <v>11</v>
      </c>
      <c r="H902">
        <v>72</v>
      </c>
      <c r="I902" s="2">
        <v>24</v>
      </c>
      <c r="J902" s="3">
        <v>4.99</v>
      </c>
      <c r="K902" t="b">
        <v>0</v>
      </c>
      <c r="L902">
        <f>WEEKDAY(D902,11)</f>
        <v>7</v>
      </c>
      <c r="M902" t="str">
        <f t="shared" si="56"/>
        <v>Sunday</v>
      </c>
      <c r="N902" t="str">
        <f t="shared" si="57"/>
        <v>Weekend</v>
      </c>
      <c r="O902" t="str">
        <f t="shared" si="59"/>
        <v>Order&lt;=35</v>
      </c>
      <c r="P902" t="str">
        <f>VLOOKUP(F902,$T$11:$V$13,3,TRUE)</f>
        <v>06:00 PM - 09:00 PM</v>
      </c>
    </row>
    <row r="903" spans="1:16" x14ac:dyDescent="0.25">
      <c r="A903">
        <v>1</v>
      </c>
      <c r="B903">
        <v>1</v>
      </c>
      <c r="C903" t="s">
        <v>914</v>
      </c>
      <c r="D903" s="1">
        <v>43926</v>
      </c>
      <c r="E903" s="1" t="str">
        <f t="shared" si="58"/>
        <v>05-Apr</v>
      </c>
      <c r="F903" s="14">
        <v>0.81805555555555554</v>
      </c>
      <c r="G903" t="s">
        <v>11</v>
      </c>
      <c r="H903">
        <v>70</v>
      </c>
      <c r="I903" s="2">
        <v>34</v>
      </c>
      <c r="J903" s="3">
        <v>4.99</v>
      </c>
      <c r="K903" t="b">
        <v>0</v>
      </c>
      <c r="L903">
        <f>WEEKDAY(D903,11)</f>
        <v>7</v>
      </c>
      <c r="M903" t="str">
        <f t="shared" si="56"/>
        <v>Sunday</v>
      </c>
      <c r="N903" t="str">
        <f t="shared" si="57"/>
        <v>Weekend</v>
      </c>
      <c r="O903" t="str">
        <f t="shared" si="59"/>
        <v>Order&lt;=35</v>
      </c>
      <c r="P903" t="str">
        <f>VLOOKUP(F903,$T$11:$V$13,3,TRUE)</f>
        <v>06:00 PM - 09:00 PM</v>
      </c>
    </row>
    <row r="904" spans="1:16" x14ac:dyDescent="0.25">
      <c r="A904">
        <v>1</v>
      </c>
      <c r="B904">
        <v>1</v>
      </c>
      <c r="C904" t="s">
        <v>915</v>
      </c>
      <c r="D904" s="1">
        <v>43926</v>
      </c>
      <c r="E904" s="1" t="str">
        <f t="shared" si="58"/>
        <v>05-Apr</v>
      </c>
      <c r="F904" s="14">
        <v>0.81805555555555554</v>
      </c>
      <c r="G904" t="s">
        <v>11</v>
      </c>
      <c r="H904">
        <v>70</v>
      </c>
      <c r="I904" s="2">
        <v>53</v>
      </c>
      <c r="J904" s="3">
        <v>4.99</v>
      </c>
      <c r="K904" t="b">
        <v>0</v>
      </c>
      <c r="L904">
        <f>WEEKDAY(D904,11)</f>
        <v>7</v>
      </c>
      <c r="M904" t="str">
        <f t="shared" si="56"/>
        <v>Sunday</v>
      </c>
      <c r="N904" t="str">
        <f t="shared" si="57"/>
        <v>Weekend</v>
      </c>
      <c r="O904" t="str">
        <f t="shared" si="59"/>
        <v>Order&gt;35</v>
      </c>
      <c r="P904" t="str">
        <f>VLOOKUP(F904,$T$11:$V$13,3,TRUE)</f>
        <v>06:00 PM - 09:00 PM</v>
      </c>
    </row>
    <row r="905" spans="1:16" x14ac:dyDescent="0.25">
      <c r="A905">
        <v>1</v>
      </c>
      <c r="B905">
        <v>1</v>
      </c>
      <c r="C905" t="s">
        <v>916</v>
      </c>
      <c r="D905" s="1">
        <v>43926</v>
      </c>
      <c r="E905" s="1" t="str">
        <f t="shared" si="58"/>
        <v>05-Apr</v>
      </c>
      <c r="F905" s="14">
        <v>0.81874999999999998</v>
      </c>
      <c r="G905" t="s">
        <v>11</v>
      </c>
      <c r="H905">
        <v>67</v>
      </c>
      <c r="I905" s="2">
        <v>70</v>
      </c>
      <c r="J905" s="3">
        <v>4.99</v>
      </c>
      <c r="K905" t="b">
        <v>0</v>
      </c>
      <c r="L905">
        <f>WEEKDAY(D905,11)</f>
        <v>7</v>
      </c>
      <c r="M905" t="str">
        <f t="shared" si="56"/>
        <v>Sunday</v>
      </c>
      <c r="N905" t="str">
        <f t="shared" si="57"/>
        <v>Weekend</v>
      </c>
      <c r="O905" t="str">
        <f t="shared" si="59"/>
        <v>Order&gt;35</v>
      </c>
      <c r="P905" t="str">
        <f>VLOOKUP(F905,$T$11:$V$13,3,TRUE)</f>
        <v>06:00 PM - 09:00 PM</v>
      </c>
    </row>
    <row r="906" spans="1:16" x14ac:dyDescent="0.25">
      <c r="A906">
        <v>1</v>
      </c>
      <c r="B906">
        <v>1</v>
      </c>
      <c r="C906" t="s">
        <v>917</v>
      </c>
      <c r="D906" s="1">
        <v>43926</v>
      </c>
      <c r="E906" s="1" t="str">
        <f t="shared" si="58"/>
        <v>05-Apr</v>
      </c>
      <c r="F906" s="14">
        <v>0.81944444444444453</v>
      </c>
      <c r="G906" t="s">
        <v>11</v>
      </c>
      <c r="H906">
        <v>112</v>
      </c>
      <c r="I906" s="2">
        <v>103</v>
      </c>
      <c r="J906" s="3">
        <v>4.99</v>
      </c>
      <c r="K906" t="b">
        <v>1</v>
      </c>
      <c r="L906">
        <f>WEEKDAY(D906,11)</f>
        <v>7</v>
      </c>
      <c r="M906" t="str">
        <f t="shared" si="56"/>
        <v>Sunday</v>
      </c>
      <c r="N906" t="str">
        <f t="shared" si="57"/>
        <v>Weekend</v>
      </c>
      <c r="O906" t="str">
        <f t="shared" si="59"/>
        <v>Order&gt;35</v>
      </c>
      <c r="P906" t="str">
        <f>VLOOKUP(F906,$T$11:$V$13,3,TRUE)</f>
        <v>06:00 PM - 09:00 PM</v>
      </c>
    </row>
    <row r="907" spans="1:16" x14ac:dyDescent="0.25">
      <c r="A907">
        <v>1</v>
      </c>
      <c r="B907">
        <v>1</v>
      </c>
      <c r="C907" t="s">
        <v>918</v>
      </c>
      <c r="D907" s="1">
        <v>43926</v>
      </c>
      <c r="E907" s="1" t="str">
        <f t="shared" si="58"/>
        <v>05-Apr</v>
      </c>
      <c r="F907" s="14">
        <v>0.82152777777777775</v>
      </c>
      <c r="G907" t="s">
        <v>11</v>
      </c>
      <c r="H907">
        <v>73</v>
      </c>
      <c r="I907" s="2">
        <v>64</v>
      </c>
      <c r="J907" s="3">
        <v>4.99</v>
      </c>
      <c r="K907" t="b">
        <v>0</v>
      </c>
      <c r="L907">
        <f>WEEKDAY(D907,11)</f>
        <v>7</v>
      </c>
      <c r="M907" t="str">
        <f t="shared" si="56"/>
        <v>Sunday</v>
      </c>
      <c r="N907" t="str">
        <f t="shared" si="57"/>
        <v>Weekend</v>
      </c>
      <c r="O907" t="str">
        <f t="shared" si="59"/>
        <v>Order&gt;35</v>
      </c>
      <c r="P907" t="str">
        <f>VLOOKUP(F907,$T$11:$V$13,3,TRUE)</f>
        <v>06:00 PM - 09:00 PM</v>
      </c>
    </row>
    <row r="908" spans="1:16" x14ac:dyDescent="0.25">
      <c r="A908">
        <v>1</v>
      </c>
      <c r="B908">
        <v>1</v>
      </c>
      <c r="C908" t="s">
        <v>919</v>
      </c>
      <c r="D908" s="1">
        <v>43926</v>
      </c>
      <c r="E908" s="1" t="str">
        <f t="shared" si="58"/>
        <v>05-Apr</v>
      </c>
      <c r="F908" s="14">
        <v>0.8222222222222223</v>
      </c>
      <c r="G908" t="s">
        <v>11</v>
      </c>
      <c r="H908">
        <v>70</v>
      </c>
      <c r="I908" s="2">
        <v>129</v>
      </c>
      <c r="J908" s="3">
        <v>4.99</v>
      </c>
      <c r="K908" t="b">
        <v>0</v>
      </c>
      <c r="L908">
        <f>WEEKDAY(D908,11)</f>
        <v>7</v>
      </c>
      <c r="M908" t="str">
        <f t="shared" si="56"/>
        <v>Sunday</v>
      </c>
      <c r="N908" t="str">
        <f t="shared" si="57"/>
        <v>Weekend</v>
      </c>
      <c r="O908" t="str">
        <f t="shared" si="59"/>
        <v>Order&gt;35</v>
      </c>
      <c r="P908" t="str">
        <f>VLOOKUP(F908,$T$11:$V$13,3,TRUE)</f>
        <v>06:00 PM - 09:00 PM</v>
      </c>
    </row>
    <row r="909" spans="1:16" x14ac:dyDescent="0.25">
      <c r="A909">
        <v>1</v>
      </c>
      <c r="B909">
        <v>1</v>
      </c>
      <c r="C909" t="s">
        <v>920</v>
      </c>
      <c r="D909" s="1">
        <v>43926</v>
      </c>
      <c r="E909" s="1" t="str">
        <f t="shared" si="58"/>
        <v>05-Apr</v>
      </c>
      <c r="F909" s="14">
        <v>0.8222222222222223</v>
      </c>
      <c r="G909" t="s">
        <v>11</v>
      </c>
      <c r="H909">
        <v>56</v>
      </c>
      <c r="I909" s="2">
        <v>130</v>
      </c>
      <c r="J909" s="3">
        <v>4.99</v>
      </c>
      <c r="K909" t="b">
        <v>0</v>
      </c>
      <c r="L909">
        <f>WEEKDAY(D909,11)</f>
        <v>7</v>
      </c>
      <c r="M909" t="str">
        <f t="shared" si="56"/>
        <v>Sunday</v>
      </c>
      <c r="N909" t="str">
        <f t="shared" si="57"/>
        <v>Weekend</v>
      </c>
      <c r="O909" t="str">
        <f t="shared" si="59"/>
        <v>Order&gt;35</v>
      </c>
      <c r="P909" t="str">
        <f>VLOOKUP(F909,$T$11:$V$13,3,TRUE)</f>
        <v>06:00 PM - 09:00 PM</v>
      </c>
    </row>
    <row r="910" spans="1:16" x14ac:dyDescent="0.25">
      <c r="A910">
        <v>1</v>
      </c>
      <c r="B910">
        <v>1</v>
      </c>
      <c r="C910" t="s">
        <v>921</v>
      </c>
      <c r="D910" s="1">
        <v>43926</v>
      </c>
      <c r="E910" s="1" t="str">
        <f t="shared" si="58"/>
        <v>05-Apr</v>
      </c>
      <c r="F910" s="14">
        <v>0.82500000000000007</v>
      </c>
      <c r="G910" t="s">
        <v>11</v>
      </c>
      <c r="H910">
        <v>73</v>
      </c>
      <c r="I910" s="2">
        <v>55</v>
      </c>
      <c r="J910" s="3">
        <v>4.99</v>
      </c>
      <c r="K910" t="b">
        <v>0</v>
      </c>
      <c r="L910">
        <f>WEEKDAY(D910,11)</f>
        <v>7</v>
      </c>
      <c r="M910" t="str">
        <f t="shared" si="56"/>
        <v>Sunday</v>
      </c>
      <c r="N910" t="str">
        <f t="shared" si="57"/>
        <v>Weekend</v>
      </c>
      <c r="O910" t="str">
        <f t="shared" si="59"/>
        <v>Order&gt;35</v>
      </c>
      <c r="P910" t="str">
        <f>VLOOKUP(F910,$T$11:$V$13,3,TRUE)</f>
        <v>06:00 PM - 09:00 PM</v>
      </c>
    </row>
    <row r="911" spans="1:16" x14ac:dyDescent="0.25">
      <c r="A911">
        <v>1</v>
      </c>
      <c r="B911">
        <v>1</v>
      </c>
      <c r="C911" t="s">
        <v>922</v>
      </c>
      <c r="D911" s="1">
        <v>43926</v>
      </c>
      <c r="E911" s="1" t="str">
        <f t="shared" si="58"/>
        <v>05-Apr</v>
      </c>
      <c r="F911" s="14">
        <v>0.8354166666666667</v>
      </c>
      <c r="G911" t="s">
        <v>31</v>
      </c>
      <c r="H911" t="s">
        <v>32</v>
      </c>
      <c r="I911" s="2">
        <v>31</v>
      </c>
      <c r="J911" s="3">
        <v>4.99</v>
      </c>
      <c r="K911" t="b">
        <v>0</v>
      </c>
      <c r="L911">
        <f>WEEKDAY(D911,11)</f>
        <v>7</v>
      </c>
      <c r="M911" t="str">
        <f t="shared" si="56"/>
        <v>Sunday</v>
      </c>
      <c r="N911" t="str">
        <f t="shared" si="57"/>
        <v>Weekend</v>
      </c>
      <c r="O911" t="str">
        <f t="shared" si="59"/>
        <v>Order&lt;=35</v>
      </c>
      <c r="P911" t="str">
        <f>VLOOKUP(F911,$T$11:$V$13,3,TRUE)</f>
        <v>06:00 PM - 09:00 PM</v>
      </c>
    </row>
    <row r="912" spans="1:16" x14ac:dyDescent="0.25">
      <c r="A912">
        <v>1</v>
      </c>
      <c r="B912">
        <v>1</v>
      </c>
      <c r="C912" t="s">
        <v>923</v>
      </c>
      <c r="D912" s="1">
        <v>43926</v>
      </c>
      <c r="E912" s="1" t="str">
        <f t="shared" si="58"/>
        <v>05-Apr</v>
      </c>
      <c r="F912" s="14">
        <v>0.83750000000000002</v>
      </c>
      <c r="G912" t="s">
        <v>11</v>
      </c>
      <c r="H912">
        <v>41</v>
      </c>
      <c r="I912" s="2">
        <v>55</v>
      </c>
      <c r="J912" s="3">
        <v>4.99</v>
      </c>
      <c r="K912" t="b">
        <v>0</v>
      </c>
      <c r="L912">
        <f>WEEKDAY(D912,11)</f>
        <v>7</v>
      </c>
      <c r="M912" t="str">
        <f t="shared" si="56"/>
        <v>Sunday</v>
      </c>
      <c r="N912" t="str">
        <f t="shared" si="57"/>
        <v>Weekend</v>
      </c>
      <c r="O912" t="str">
        <f t="shared" si="59"/>
        <v>Order&gt;35</v>
      </c>
      <c r="P912" t="str">
        <f>VLOOKUP(F912,$T$11:$V$13,3,TRUE)</f>
        <v>06:00 PM - 09:00 PM</v>
      </c>
    </row>
    <row r="913" spans="1:16" x14ac:dyDescent="0.25">
      <c r="A913">
        <v>1</v>
      </c>
      <c r="B913">
        <v>1</v>
      </c>
      <c r="C913" t="s">
        <v>924</v>
      </c>
      <c r="D913" s="1">
        <v>43926</v>
      </c>
      <c r="E913" s="1" t="str">
        <f t="shared" si="58"/>
        <v>05-Apr</v>
      </c>
      <c r="F913" s="14">
        <v>0.84097222222222223</v>
      </c>
      <c r="G913" t="s">
        <v>11</v>
      </c>
      <c r="H913">
        <v>43</v>
      </c>
      <c r="I913" s="2">
        <v>35</v>
      </c>
      <c r="J913" s="3">
        <v>4.99</v>
      </c>
      <c r="K913" t="b">
        <v>0</v>
      </c>
      <c r="L913">
        <f>WEEKDAY(D913,11)</f>
        <v>7</v>
      </c>
      <c r="M913" t="str">
        <f t="shared" si="56"/>
        <v>Sunday</v>
      </c>
      <c r="N913" t="str">
        <f t="shared" si="57"/>
        <v>Weekend</v>
      </c>
      <c r="O913" t="str">
        <f t="shared" si="59"/>
        <v>Order&lt;=35</v>
      </c>
      <c r="P913" t="str">
        <f>VLOOKUP(F913,$T$11:$V$13,3,TRUE)</f>
        <v>06:00 PM - 09:00 PM</v>
      </c>
    </row>
    <row r="914" spans="1:16" x14ac:dyDescent="0.25">
      <c r="A914">
        <v>1</v>
      </c>
      <c r="B914">
        <v>1</v>
      </c>
      <c r="C914" t="s">
        <v>925</v>
      </c>
      <c r="D914" s="1">
        <v>43926</v>
      </c>
      <c r="E914" s="1" t="str">
        <f t="shared" si="58"/>
        <v>05-Apr</v>
      </c>
      <c r="F914" s="14">
        <v>0.84097222222222223</v>
      </c>
      <c r="G914" t="s">
        <v>11</v>
      </c>
      <c r="H914">
        <v>33</v>
      </c>
      <c r="I914" s="2">
        <v>42</v>
      </c>
      <c r="J914" s="3">
        <v>4.99</v>
      </c>
      <c r="K914" t="b">
        <v>0</v>
      </c>
      <c r="L914">
        <f>WEEKDAY(D914,11)</f>
        <v>7</v>
      </c>
      <c r="M914" t="str">
        <f t="shared" si="56"/>
        <v>Sunday</v>
      </c>
      <c r="N914" t="str">
        <f t="shared" si="57"/>
        <v>Weekend</v>
      </c>
      <c r="O914" t="str">
        <f t="shared" si="59"/>
        <v>Order&gt;35</v>
      </c>
      <c r="P914" t="str">
        <f>VLOOKUP(F914,$T$11:$V$13,3,TRUE)</f>
        <v>06:00 PM - 09:00 PM</v>
      </c>
    </row>
    <row r="915" spans="1:16" x14ac:dyDescent="0.25">
      <c r="A915">
        <v>1</v>
      </c>
      <c r="B915">
        <v>1</v>
      </c>
      <c r="C915" t="s">
        <v>926</v>
      </c>
      <c r="D915" s="1">
        <v>43926</v>
      </c>
      <c r="E915" s="1" t="str">
        <f t="shared" si="58"/>
        <v>05-Apr</v>
      </c>
      <c r="F915" s="14">
        <v>0.84097222222222223</v>
      </c>
      <c r="G915" t="s">
        <v>11</v>
      </c>
      <c r="H915">
        <v>50</v>
      </c>
      <c r="I915" s="2">
        <v>56</v>
      </c>
      <c r="J915" s="3">
        <v>4.99</v>
      </c>
      <c r="K915" t="b">
        <v>0</v>
      </c>
      <c r="L915">
        <f>WEEKDAY(D915,11)</f>
        <v>7</v>
      </c>
      <c r="M915" t="str">
        <f t="shared" si="56"/>
        <v>Sunday</v>
      </c>
      <c r="N915" t="str">
        <f t="shared" si="57"/>
        <v>Weekend</v>
      </c>
      <c r="O915" t="str">
        <f t="shared" si="59"/>
        <v>Order&gt;35</v>
      </c>
      <c r="P915" t="str">
        <f>VLOOKUP(F915,$T$11:$V$13,3,TRUE)</f>
        <v>06:00 PM - 09:00 PM</v>
      </c>
    </row>
    <row r="916" spans="1:16" x14ac:dyDescent="0.25">
      <c r="A916">
        <v>1</v>
      </c>
      <c r="B916">
        <v>1</v>
      </c>
      <c r="C916" t="s">
        <v>927</v>
      </c>
      <c r="D916" s="1">
        <v>43926</v>
      </c>
      <c r="E916" s="1" t="str">
        <f t="shared" si="58"/>
        <v>05-Apr</v>
      </c>
      <c r="F916" s="14">
        <v>0.84236111111111101</v>
      </c>
      <c r="G916" t="s">
        <v>11</v>
      </c>
      <c r="H916">
        <v>25</v>
      </c>
      <c r="I916" s="2">
        <v>100</v>
      </c>
      <c r="J916" s="3">
        <v>4.99</v>
      </c>
      <c r="K916" t="b">
        <v>0</v>
      </c>
      <c r="L916">
        <f>WEEKDAY(D916,11)</f>
        <v>7</v>
      </c>
      <c r="M916" t="str">
        <f t="shared" si="56"/>
        <v>Sunday</v>
      </c>
      <c r="N916" t="str">
        <f t="shared" si="57"/>
        <v>Weekend</v>
      </c>
      <c r="O916" t="str">
        <f t="shared" si="59"/>
        <v>Order&gt;35</v>
      </c>
      <c r="P916" t="str">
        <f>VLOOKUP(F916,$T$11:$V$13,3,TRUE)</f>
        <v>06:00 PM - 09:00 PM</v>
      </c>
    </row>
    <row r="917" spans="1:16" x14ac:dyDescent="0.25">
      <c r="A917">
        <v>1</v>
      </c>
      <c r="B917">
        <v>1</v>
      </c>
      <c r="C917" t="s">
        <v>928</v>
      </c>
      <c r="D917" s="1">
        <v>43926</v>
      </c>
      <c r="E917" s="1" t="str">
        <f t="shared" si="58"/>
        <v>05-Apr</v>
      </c>
      <c r="F917" s="14">
        <v>0.84722222222222221</v>
      </c>
      <c r="G917" t="s">
        <v>11</v>
      </c>
      <c r="H917">
        <v>48</v>
      </c>
      <c r="I917" s="2">
        <v>112</v>
      </c>
      <c r="J917" s="3">
        <v>4.99</v>
      </c>
      <c r="K917" t="b">
        <v>0</v>
      </c>
      <c r="L917">
        <f>WEEKDAY(D917,11)</f>
        <v>7</v>
      </c>
      <c r="M917" t="str">
        <f t="shared" si="56"/>
        <v>Sunday</v>
      </c>
      <c r="N917" t="str">
        <f t="shared" si="57"/>
        <v>Weekend</v>
      </c>
      <c r="O917" t="str">
        <f t="shared" si="59"/>
        <v>Order&gt;35</v>
      </c>
      <c r="P917" t="str">
        <f>VLOOKUP(F917,$T$11:$V$13,3,TRUE)</f>
        <v>06:00 PM - 09:00 PM</v>
      </c>
    </row>
    <row r="918" spans="1:16" x14ac:dyDescent="0.25">
      <c r="A918">
        <v>1</v>
      </c>
      <c r="B918">
        <v>1</v>
      </c>
      <c r="C918" t="s">
        <v>929</v>
      </c>
      <c r="D918" s="1">
        <v>43926</v>
      </c>
      <c r="E918" s="1" t="str">
        <f t="shared" si="58"/>
        <v>05-Apr</v>
      </c>
      <c r="F918" s="14">
        <v>0.85555555555555562</v>
      </c>
      <c r="G918" t="s">
        <v>11</v>
      </c>
      <c r="H918">
        <v>53</v>
      </c>
      <c r="I918" s="2">
        <v>52</v>
      </c>
      <c r="J918" s="3">
        <v>4.99</v>
      </c>
      <c r="K918" t="b">
        <v>0</v>
      </c>
      <c r="L918">
        <f>WEEKDAY(D918,11)</f>
        <v>7</v>
      </c>
      <c r="M918" t="str">
        <f t="shared" si="56"/>
        <v>Sunday</v>
      </c>
      <c r="N918" t="str">
        <f t="shared" si="57"/>
        <v>Weekend</v>
      </c>
      <c r="O918" t="str">
        <f t="shared" si="59"/>
        <v>Order&gt;35</v>
      </c>
      <c r="P918" t="str">
        <f>VLOOKUP(F918,$T$11:$V$13,3,TRUE)</f>
        <v>06:00 PM - 09:00 PM</v>
      </c>
    </row>
    <row r="919" spans="1:16" x14ac:dyDescent="0.25">
      <c r="A919">
        <v>1</v>
      </c>
      <c r="B919">
        <v>1</v>
      </c>
      <c r="C919" t="s">
        <v>930</v>
      </c>
      <c r="D919" s="1">
        <v>43926</v>
      </c>
      <c r="E919" s="1" t="str">
        <f t="shared" si="58"/>
        <v>05-Apr</v>
      </c>
      <c r="F919" s="14">
        <v>0.85833333333333339</v>
      </c>
      <c r="G919" t="s">
        <v>11</v>
      </c>
      <c r="H919">
        <v>37</v>
      </c>
      <c r="I919" s="2">
        <v>70</v>
      </c>
      <c r="J919" s="3">
        <v>4.99</v>
      </c>
      <c r="K919" t="b">
        <v>0</v>
      </c>
      <c r="L919">
        <f>WEEKDAY(D919,11)</f>
        <v>7</v>
      </c>
      <c r="M919" t="str">
        <f t="shared" si="56"/>
        <v>Sunday</v>
      </c>
      <c r="N919" t="str">
        <f t="shared" si="57"/>
        <v>Weekend</v>
      </c>
      <c r="O919" t="str">
        <f t="shared" si="59"/>
        <v>Order&gt;35</v>
      </c>
      <c r="P919" t="str">
        <f>VLOOKUP(F919,$T$11:$V$13,3,TRUE)</f>
        <v>06:00 PM - 09:00 PM</v>
      </c>
    </row>
    <row r="920" spans="1:16" x14ac:dyDescent="0.25">
      <c r="A920">
        <v>1</v>
      </c>
      <c r="B920">
        <v>1</v>
      </c>
      <c r="C920" t="s">
        <v>931</v>
      </c>
      <c r="D920" s="1">
        <v>43926</v>
      </c>
      <c r="E920" s="1" t="str">
        <f t="shared" si="58"/>
        <v>05-Apr</v>
      </c>
      <c r="F920" s="14">
        <v>0.85972222222222217</v>
      </c>
      <c r="G920" t="s">
        <v>11</v>
      </c>
      <c r="H920">
        <v>34</v>
      </c>
      <c r="I920" s="2">
        <v>45</v>
      </c>
      <c r="J920" s="3">
        <v>4.99</v>
      </c>
      <c r="K920" t="b">
        <v>0</v>
      </c>
      <c r="L920">
        <f>WEEKDAY(D920,11)</f>
        <v>7</v>
      </c>
      <c r="M920" t="str">
        <f t="shared" si="56"/>
        <v>Sunday</v>
      </c>
      <c r="N920" t="str">
        <f t="shared" si="57"/>
        <v>Weekend</v>
      </c>
      <c r="O920" t="str">
        <f t="shared" si="59"/>
        <v>Order&gt;35</v>
      </c>
      <c r="P920" t="str">
        <f>VLOOKUP(F920,$T$11:$V$13,3,TRUE)</f>
        <v>06:00 PM - 09:00 PM</v>
      </c>
    </row>
    <row r="921" spans="1:16" x14ac:dyDescent="0.25">
      <c r="A921">
        <v>1</v>
      </c>
      <c r="B921">
        <v>1</v>
      </c>
      <c r="C921" t="s">
        <v>932</v>
      </c>
      <c r="D921" s="1">
        <v>43926</v>
      </c>
      <c r="E921" s="1" t="str">
        <f t="shared" si="58"/>
        <v>05-Apr</v>
      </c>
      <c r="F921" s="14">
        <v>0.8652777777777777</v>
      </c>
      <c r="G921" t="s">
        <v>31</v>
      </c>
      <c r="H921" t="s">
        <v>32</v>
      </c>
      <c r="I921" s="2">
        <v>34</v>
      </c>
      <c r="J921" s="3">
        <v>4.99</v>
      </c>
      <c r="K921" t="b">
        <v>0</v>
      </c>
      <c r="L921">
        <f>WEEKDAY(D921,11)</f>
        <v>7</v>
      </c>
      <c r="M921" t="str">
        <f t="shared" si="56"/>
        <v>Sunday</v>
      </c>
      <c r="N921" t="str">
        <f t="shared" si="57"/>
        <v>Weekend</v>
      </c>
      <c r="O921" t="str">
        <f t="shared" si="59"/>
        <v>Order&lt;=35</v>
      </c>
      <c r="P921" t="str">
        <f>VLOOKUP(F921,$T$11:$V$13,3,TRUE)</f>
        <v>06:00 PM - 09:00 PM</v>
      </c>
    </row>
    <row r="922" spans="1:16" x14ac:dyDescent="0.25">
      <c r="A922">
        <v>1</v>
      </c>
      <c r="B922">
        <v>1</v>
      </c>
      <c r="C922" t="s">
        <v>933</v>
      </c>
      <c r="D922" s="1">
        <v>43926</v>
      </c>
      <c r="E922" s="1" t="str">
        <f t="shared" si="58"/>
        <v>05-Apr</v>
      </c>
      <c r="F922" s="14">
        <v>0.8666666666666667</v>
      </c>
      <c r="G922" t="s">
        <v>11</v>
      </c>
      <c r="H922">
        <v>40</v>
      </c>
      <c r="I922" s="2">
        <v>123</v>
      </c>
      <c r="J922" s="3">
        <v>4.99</v>
      </c>
      <c r="K922" t="b">
        <v>0</v>
      </c>
      <c r="L922">
        <f>WEEKDAY(D922,11)</f>
        <v>7</v>
      </c>
      <c r="M922" t="str">
        <f t="shared" si="56"/>
        <v>Sunday</v>
      </c>
      <c r="N922" t="str">
        <f t="shared" si="57"/>
        <v>Weekend</v>
      </c>
      <c r="O922" t="str">
        <f t="shared" si="59"/>
        <v>Order&gt;35</v>
      </c>
      <c r="P922" t="str">
        <f>VLOOKUP(F922,$T$11:$V$13,3,TRUE)</f>
        <v>06:00 PM - 09:00 PM</v>
      </c>
    </row>
    <row r="923" spans="1:16" x14ac:dyDescent="0.25">
      <c r="A923">
        <v>2</v>
      </c>
      <c r="B923">
        <v>1</v>
      </c>
      <c r="C923" t="s">
        <v>934</v>
      </c>
      <c r="D923" s="1">
        <v>43920</v>
      </c>
      <c r="E923" s="1" t="str">
        <f t="shared" si="58"/>
        <v>30-Mar</v>
      </c>
      <c r="F923" s="14">
        <v>0.51250000000000007</v>
      </c>
      <c r="G923" t="s">
        <v>11</v>
      </c>
      <c r="H923">
        <v>33</v>
      </c>
      <c r="I923" s="2">
        <v>58</v>
      </c>
      <c r="J923" s="3">
        <v>4.99</v>
      </c>
      <c r="K923" t="b">
        <v>0</v>
      </c>
      <c r="L923">
        <f>WEEKDAY(D923,11)</f>
        <v>1</v>
      </c>
      <c r="M923" t="str">
        <f t="shared" si="56"/>
        <v>Monday</v>
      </c>
      <c r="N923" t="str">
        <f t="shared" si="57"/>
        <v>Weekday</v>
      </c>
      <c r="O923" t="str">
        <f t="shared" si="59"/>
        <v>Order&gt;35</v>
      </c>
      <c r="P923" t="str">
        <f>VLOOKUP(F923,$T$11:$V$13,3,TRUE)</f>
        <v>12:00 PM - 03:00 PM</v>
      </c>
    </row>
    <row r="924" spans="1:16" x14ac:dyDescent="0.25">
      <c r="A924">
        <v>2</v>
      </c>
      <c r="B924">
        <v>1</v>
      </c>
      <c r="C924" t="s">
        <v>935</v>
      </c>
      <c r="D924" s="1">
        <v>43920</v>
      </c>
      <c r="E924" s="1" t="str">
        <f t="shared" si="58"/>
        <v>30-Mar</v>
      </c>
      <c r="F924" s="14">
        <v>0.52638888888888891</v>
      </c>
      <c r="G924" t="s">
        <v>11</v>
      </c>
      <c r="H924">
        <v>27</v>
      </c>
      <c r="I924" s="2">
        <v>42</v>
      </c>
      <c r="J924" s="3">
        <v>4.99</v>
      </c>
      <c r="K924" t="b">
        <v>0</v>
      </c>
      <c r="L924">
        <f>WEEKDAY(D924,11)</f>
        <v>1</v>
      </c>
      <c r="M924" t="str">
        <f t="shared" si="56"/>
        <v>Monday</v>
      </c>
      <c r="N924" t="str">
        <f t="shared" si="57"/>
        <v>Weekday</v>
      </c>
      <c r="O924" t="str">
        <f t="shared" si="59"/>
        <v>Order&gt;35</v>
      </c>
      <c r="P924" t="str">
        <f>VLOOKUP(F924,$T$11:$V$13,3,TRUE)</f>
        <v>12:00 PM - 03:00 PM</v>
      </c>
    </row>
    <row r="925" spans="1:16" x14ac:dyDescent="0.25">
      <c r="A925">
        <v>2</v>
      </c>
      <c r="B925">
        <v>1</v>
      </c>
      <c r="C925" t="s">
        <v>936</v>
      </c>
      <c r="D925" s="1">
        <v>43920</v>
      </c>
      <c r="E925" s="1" t="str">
        <f t="shared" si="58"/>
        <v>30-Mar</v>
      </c>
      <c r="F925" s="14">
        <v>0.53263888888888888</v>
      </c>
      <c r="G925" t="s">
        <v>11</v>
      </c>
      <c r="H925">
        <v>23</v>
      </c>
      <c r="I925" s="2">
        <v>204</v>
      </c>
      <c r="J925" s="3">
        <v>4.99</v>
      </c>
      <c r="K925" t="b">
        <v>0</v>
      </c>
      <c r="L925">
        <f>WEEKDAY(D925,11)</f>
        <v>1</v>
      </c>
      <c r="M925" t="str">
        <f t="shared" si="56"/>
        <v>Monday</v>
      </c>
      <c r="N925" t="str">
        <f t="shared" si="57"/>
        <v>Weekday</v>
      </c>
      <c r="O925" t="str">
        <f t="shared" si="59"/>
        <v>Order&gt;35</v>
      </c>
      <c r="P925" t="str">
        <f>VLOOKUP(F925,$T$11:$V$13,3,TRUE)</f>
        <v>12:00 PM - 03:00 PM</v>
      </c>
    </row>
    <row r="926" spans="1:16" x14ac:dyDescent="0.25">
      <c r="A926">
        <v>2</v>
      </c>
      <c r="B926">
        <v>1</v>
      </c>
      <c r="C926" t="s">
        <v>937</v>
      </c>
      <c r="D926" s="1">
        <v>43920</v>
      </c>
      <c r="E926" s="1" t="str">
        <f t="shared" si="58"/>
        <v>30-Mar</v>
      </c>
      <c r="F926" s="14">
        <v>0.5395833333333333</v>
      </c>
      <c r="G926" t="s">
        <v>11</v>
      </c>
      <c r="H926">
        <v>39</v>
      </c>
      <c r="I926" s="2">
        <v>55</v>
      </c>
      <c r="J926" s="3">
        <v>4.99</v>
      </c>
      <c r="K926" t="b">
        <v>0</v>
      </c>
      <c r="L926">
        <f>WEEKDAY(D926,11)</f>
        <v>1</v>
      </c>
      <c r="M926" t="str">
        <f t="shared" si="56"/>
        <v>Monday</v>
      </c>
      <c r="N926" t="str">
        <f t="shared" si="57"/>
        <v>Weekday</v>
      </c>
      <c r="O926" t="str">
        <f t="shared" si="59"/>
        <v>Order&gt;35</v>
      </c>
      <c r="P926" t="str">
        <f>VLOOKUP(F926,$T$11:$V$13,3,TRUE)</f>
        <v>12:00 PM - 03:00 PM</v>
      </c>
    </row>
    <row r="927" spans="1:16" x14ac:dyDescent="0.25">
      <c r="A927">
        <v>2</v>
      </c>
      <c r="B927">
        <v>1</v>
      </c>
      <c r="C927" t="s">
        <v>938</v>
      </c>
      <c r="D927" s="1">
        <v>43920</v>
      </c>
      <c r="E927" s="1" t="str">
        <f t="shared" si="58"/>
        <v>30-Mar</v>
      </c>
      <c r="F927" s="14">
        <v>0.54513888888888895</v>
      </c>
      <c r="G927" t="s">
        <v>11</v>
      </c>
      <c r="H927">
        <v>22</v>
      </c>
      <c r="I927" s="2">
        <v>39</v>
      </c>
      <c r="J927" s="3">
        <v>4.99</v>
      </c>
      <c r="K927" t="b">
        <v>0</v>
      </c>
      <c r="L927">
        <f>WEEKDAY(D927,11)</f>
        <v>1</v>
      </c>
      <c r="M927" t="str">
        <f t="shared" si="56"/>
        <v>Monday</v>
      </c>
      <c r="N927" t="str">
        <f t="shared" si="57"/>
        <v>Weekday</v>
      </c>
      <c r="O927" t="str">
        <f t="shared" si="59"/>
        <v>Order&gt;35</v>
      </c>
      <c r="P927" t="str">
        <f>VLOOKUP(F927,$T$11:$V$13,3,TRUE)</f>
        <v>12:00 PM - 03:00 PM</v>
      </c>
    </row>
    <row r="928" spans="1:16" x14ac:dyDescent="0.25">
      <c r="A928">
        <v>2</v>
      </c>
      <c r="B928">
        <v>1</v>
      </c>
      <c r="C928" t="s">
        <v>939</v>
      </c>
      <c r="D928" s="1">
        <v>43920</v>
      </c>
      <c r="E928" s="1" t="str">
        <f t="shared" si="58"/>
        <v>30-Mar</v>
      </c>
      <c r="F928" s="14">
        <v>0.56111111111111112</v>
      </c>
      <c r="G928" t="s">
        <v>11</v>
      </c>
      <c r="H928">
        <v>33</v>
      </c>
      <c r="I928" s="2">
        <v>34</v>
      </c>
      <c r="J928" s="3">
        <v>4.99</v>
      </c>
      <c r="K928" t="b">
        <v>0</v>
      </c>
      <c r="L928">
        <f>WEEKDAY(D928,11)</f>
        <v>1</v>
      </c>
      <c r="M928" t="str">
        <f t="shared" si="56"/>
        <v>Monday</v>
      </c>
      <c r="N928" t="str">
        <f t="shared" si="57"/>
        <v>Weekday</v>
      </c>
      <c r="O928" t="str">
        <f t="shared" si="59"/>
        <v>Order&lt;=35</v>
      </c>
      <c r="P928" t="str">
        <f>VLOOKUP(F928,$T$11:$V$13,3,TRUE)</f>
        <v>12:00 PM - 03:00 PM</v>
      </c>
    </row>
    <row r="929" spans="1:16" x14ac:dyDescent="0.25">
      <c r="A929">
        <v>2</v>
      </c>
      <c r="B929">
        <v>1</v>
      </c>
      <c r="C929" t="s">
        <v>940</v>
      </c>
      <c r="D929" s="1">
        <v>43920</v>
      </c>
      <c r="E929" s="1" t="str">
        <f t="shared" si="58"/>
        <v>30-Mar</v>
      </c>
      <c r="F929" s="14">
        <v>0.5805555555555556</v>
      </c>
      <c r="G929" t="s">
        <v>11</v>
      </c>
      <c r="H929">
        <v>33</v>
      </c>
      <c r="I929" s="2">
        <v>39</v>
      </c>
      <c r="J929" s="3">
        <v>4.99</v>
      </c>
      <c r="K929" t="b">
        <v>0</v>
      </c>
      <c r="L929">
        <f>WEEKDAY(D929,11)</f>
        <v>1</v>
      </c>
      <c r="M929" t="str">
        <f t="shared" si="56"/>
        <v>Monday</v>
      </c>
      <c r="N929" t="str">
        <f t="shared" si="57"/>
        <v>Weekday</v>
      </c>
      <c r="O929" t="str">
        <f t="shared" si="59"/>
        <v>Order&gt;35</v>
      </c>
      <c r="P929" t="str">
        <f>VLOOKUP(F929,$T$11:$V$13,3,TRUE)</f>
        <v>12:00 PM - 03:00 PM</v>
      </c>
    </row>
    <row r="930" spans="1:16" x14ac:dyDescent="0.25">
      <c r="A930">
        <v>2</v>
      </c>
      <c r="B930">
        <v>1</v>
      </c>
      <c r="C930" t="s">
        <v>941</v>
      </c>
      <c r="D930" s="1">
        <v>43920</v>
      </c>
      <c r="E930" s="1" t="str">
        <f t="shared" si="58"/>
        <v>30-Mar</v>
      </c>
      <c r="F930" s="14">
        <v>0.62152777777777779</v>
      </c>
      <c r="G930" t="s">
        <v>11</v>
      </c>
      <c r="H930">
        <v>24</v>
      </c>
      <c r="I930" s="2">
        <v>55</v>
      </c>
      <c r="J930" s="3">
        <v>4.99</v>
      </c>
      <c r="K930" t="b">
        <v>0</v>
      </c>
      <c r="L930">
        <f>WEEKDAY(D930,11)</f>
        <v>1</v>
      </c>
      <c r="M930" t="str">
        <f t="shared" si="56"/>
        <v>Monday</v>
      </c>
      <c r="N930" t="str">
        <f t="shared" si="57"/>
        <v>Weekday</v>
      </c>
      <c r="O930" t="str">
        <f t="shared" si="59"/>
        <v>Order&gt;35</v>
      </c>
      <c r="P930" t="str">
        <f>VLOOKUP(F930,$T$11:$V$13,3,TRUE)</f>
        <v>12:00 PM - 03:00 PM</v>
      </c>
    </row>
    <row r="931" spans="1:16" x14ac:dyDescent="0.25">
      <c r="A931">
        <v>2</v>
      </c>
      <c r="B931">
        <v>1</v>
      </c>
      <c r="C931" t="s">
        <v>942</v>
      </c>
      <c r="D931" s="1">
        <v>43920</v>
      </c>
      <c r="E931" s="1" t="str">
        <f t="shared" si="58"/>
        <v>30-Mar</v>
      </c>
      <c r="F931" s="14">
        <v>0.62569444444444444</v>
      </c>
      <c r="G931" t="s">
        <v>11</v>
      </c>
      <c r="H931">
        <v>34</v>
      </c>
      <c r="I931" s="2">
        <v>40</v>
      </c>
      <c r="J931" s="3">
        <v>4.99</v>
      </c>
      <c r="K931" t="b">
        <v>0</v>
      </c>
      <c r="L931">
        <f>WEEKDAY(D931,11)</f>
        <v>1</v>
      </c>
      <c r="M931" t="str">
        <f t="shared" si="56"/>
        <v>Monday</v>
      </c>
      <c r="N931" t="str">
        <f t="shared" si="57"/>
        <v>Weekday</v>
      </c>
      <c r="O931" t="str">
        <f t="shared" si="59"/>
        <v>Order&gt;35</v>
      </c>
      <c r="P931" t="str">
        <f>VLOOKUP(F931,$T$11:$V$13,3,TRUE)</f>
        <v>03:00 PM - 06:00 PM</v>
      </c>
    </row>
    <row r="932" spans="1:16" x14ac:dyDescent="0.25">
      <c r="A932">
        <v>2</v>
      </c>
      <c r="B932">
        <v>1</v>
      </c>
      <c r="C932" t="s">
        <v>943</v>
      </c>
      <c r="D932" s="1">
        <v>43920</v>
      </c>
      <c r="E932" s="1" t="str">
        <f t="shared" si="58"/>
        <v>30-Mar</v>
      </c>
      <c r="F932" s="14">
        <v>0.69166666666666676</v>
      </c>
      <c r="G932" t="s">
        <v>11</v>
      </c>
      <c r="H932">
        <v>33</v>
      </c>
      <c r="I932" s="2">
        <v>25</v>
      </c>
      <c r="J932" s="3">
        <v>4.99</v>
      </c>
      <c r="K932" t="b">
        <v>0</v>
      </c>
      <c r="L932">
        <f>WEEKDAY(D932,11)</f>
        <v>1</v>
      </c>
      <c r="M932" t="str">
        <f t="shared" si="56"/>
        <v>Monday</v>
      </c>
      <c r="N932" t="str">
        <f t="shared" si="57"/>
        <v>Weekday</v>
      </c>
      <c r="O932" t="str">
        <f t="shared" si="59"/>
        <v>Order&lt;=35</v>
      </c>
      <c r="P932" t="str">
        <f>VLOOKUP(F932,$T$11:$V$13,3,TRUE)</f>
        <v>03:00 PM - 06:00 PM</v>
      </c>
    </row>
    <row r="933" spans="1:16" x14ac:dyDescent="0.25">
      <c r="A933">
        <v>2</v>
      </c>
      <c r="B933">
        <v>1</v>
      </c>
      <c r="C933" t="s">
        <v>944</v>
      </c>
      <c r="D933" s="1">
        <v>43920</v>
      </c>
      <c r="E933" s="1" t="str">
        <f t="shared" si="58"/>
        <v>30-Mar</v>
      </c>
      <c r="F933" s="14">
        <v>0.69374999999999998</v>
      </c>
      <c r="G933" t="s">
        <v>11</v>
      </c>
      <c r="H933">
        <v>21</v>
      </c>
      <c r="I933" s="2">
        <v>44</v>
      </c>
      <c r="J933" s="3">
        <v>4.99</v>
      </c>
      <c r="K933" t="b">
        <v>0</v>
      </c>
      <c r="L933">
        <f>WEEKDAY(D933,11)</f>
        <v>1</v>
      </c>
      <c r="M933" t="str">
        <f t="shared" si="56"/>
        <v>Monday</v>
      </c>
      <c r="N933" t="str">
        <f t="shared" si="57"/>
        <v>Weekday</v>
      </c>
      <c r="O933" t="str">
        <f t="shared" si="59"/>
        <v>Order&gt;35</v>
      </c>
      <c r="P933" t="str">
        <f>VLOOKUP(F933,$T$11:$V$13,3,TRUE)</f>
        <v>03:00 PM - 06:00 PM</v>
      </c>
    </row>
    <row r="934" spans="1:16" x14ac:dyDescent="0.25">
      <c r="A934">
        <v>2</v>
      </c>
      <c r="B934">
        <v>1</v>
      </c>
      <c r="C934" t="s">
        <v>945</v>
      </c>
      <c r="D934" s="1">
        <v>43920</v>
      </c>
      <c r="E934" s="1" t="str">
        <f t="shared" si="58"/>
        <v>30-Mar</v>
      </c>
      <c r="F934" s="14">
        <v>0.70833333333333337</v>
      </c>
      <c r="G934" t="s">
        <v>11</v>
      </c>
      <c r="H934">
        <v>51</v>
      </c>
      <c r="I934" s="2">
        <v>79</v>
      </c>
      <c r="J934" s="3">
        <v>4.99</v>
      </c>
      <c r="K934" t="b">
        <v>0</v>
      </c>
      <c r="L934">
        <f>WEEKDAY(D934,11)</f>
        <v>1</v>
      </c>
      <c r="M934" t="str">
        <f t="shared" si="56"/>
        <v>Monday</v>
      </c>
      <c r="N934" t="str">
        <f t="shared" si="57"/>
        <v>Weekday</v>
      </c>
      <c r="O934" t="str">
        <f t="shared" si="59"/>
        <v>Order&gt;35</v>
      </c>
      <c r="P934" t="str">
        <f>VLOOKUP(F934,$T$11:$V$13,3,TRUE)</f>
        <v>03:00 PM - 06:00 PM</v>
      </c>
    </row>
    <row r="935" spans="1:16" x14ac:dyDescent="0.25">
      <c r="A935">
        <v>2</v>
      </c>
      <c r="B935">
        <v>1</v>
      </c>
      <c r="C935" t="s">
        <v>946</v>
      </c>
      <c r="D935" s="1">
        <v>43920</v>
      </c>
      <c r="E935" s="1" t="str">
        <f t="shared" si="58"/>
        <v>30-Mar</v>
      </c>
      <c r="F935" s="14">
        <v>0.70972222222222225</v>
      </c>
      <c r="G935" t="s">
        <v>31</v>
      </c>
      <c r="H935" t="s">
        <v>32</v>
      </c>
      <c r="I935" s="2">
        <v>26</v>
      </c>
      <c r="J935" s="3">
        <v>4.99</v>
      </c>
      <c r="K935" t="b">
        <v>0</v>
      </c>
      <c r="L935">
        <f>WEEKDAY(D935,11)</f>
        <v>1</v>
      </c>
      <c r="M935" t="str">
        <f t="shared" si="56"/>
        <v>Monday</v>
      </c>
      <c r="N935" t="str">
        <f t="shared" si="57"/>
        <v>Weekday</v>
      </c>
      <c r="O935" t="str">
        <f t="shared" si="59"/>
        <v>Order&lt;=35</v>
      </c>
      <c r="P935" t="str">
        <f>VLOOKUP(F935,$T$11:$V$13,3,TRUE)</f>
        <v>03:00 PM - 06:00 PM</v>
      </c>
    </row>
    <row r="936" spans="1:16" x14ac:dyDescent="0.25">
      <c r="A936">
        <v>2</v>
      </c>
      <c r="B936">
        <v>1</v>
      </c>
      <c r="C936" t="s">
        <v>947</v>
      </c>
      <c r="D936" s="1">
        <v>43920</v>
      </c>
      <c r="E936" s="1" t="str">
        <f t="shared" si="58"/>
        <v>30-Mar</v>
      </c>
      <c r="F936" s="14">
        <v>0.71805555555555556</v>
      </c>
      <c r="G936" t="s">
        <v>11</v>
      </c>
      <c r="H936">
        <v>62</v>
      </c>
      <c r="I936" s="2">
        <v>75</v>
      </c>
      <c r="J936" s="3">
        <v>4.99</v>
      </c>
      <c r="K936" t="b">
        <v>0</v>
      </c>
      <c r="L936">
        <f>WEEKDAY(D936,11)</f>
        <v>1</v>
      </c>
      <c r="M936" t="str">
        <f t="shared" si="56"/>
        <v>Monday</v>
      </c>
      <c r="N936" t="str">
        <f t="shared" si="57"/>
        <v>Weekday</v>
      </c>
      <c r="O936" t="str">
        <f t="shared" si="59"/>
        <v>Order&gt;35</v>
      </c>
      <c r="P936" t="str">
        <f>VLOOKUP(F936,$T$11:$V$13,3,TRUE)</f>
        <v>03:00 PM - 06:00 PM</v>
      </c>
    </row>
    <row r="937" spans="1:16" x14ac:dyDescent="0.25">
      <c r="A937">
        <v>2</v>
      </c>
      <c r="B937">
        <v>1</v>
      </c>
      <c r="C937" t="s">
        <v>948</v>
      </c>
      <c r="D937" s="1">
        <v>43920</v>
      </c>
      <c r="E937" s="1" t="str">
        <f t="shared" si="58"/>
        <v>30-Mar</v>
      </c>
      <c r="F937" s="14">
        <v>0.71944444444444444</v>
      </c>
      <c r="G937" t="s">
        <v>11</v>
      </c>
      <c r="H937">
        <v>52</v>
      </c>
      <c r="I937" s="2">
        <v>30</v>
      </c>
      <c r="J937" s="3">
        <v>4.99</v>
      </c>
      <c r="K937" t="b">
        <v>0</v>
      </c>
      <c r="L937">
        <f>WEEKDAY(D937,11)</f>
        <v>1</v>
      </c>
      <c r="M937" t="str">
        <f t="shared" si="56"/>
        <v>Monday</v>
      </c>
      <c r="N937" t="str">
        <f t="shared" si="57"/>
        <v>Weekday</v>
      </c>
      <c r="O937" t="str">
        <f t="shared" si="59"/>
        <v>Order&lt;=35</v>
      </c>
      <c r="P937" t="str">
        <f>VLOOKUP(F937,$T$11:$V$13,3,TRUE)</f>
        <v>03:00 PM - 06:00 PM</v>
      </c>
    </row>
    <row r="938" spans="1:16" x14ac:dyDescent="0.25">
      <c r="A938">
        <v>2</v>
      </c>
      <c r="B938">
        <v>1</v>
      </c>
      <c r="C938" t="s">
        <v>949</v>
      </c>
      <c r="D938" s="1">
        <v>43920</v>
      </c>
      <c r="E938" s="1" t="str">
        <f t="shared" si="58"/>
        <v>30-Mar</v>
      </c>
      <c r="F938" s="14">
        <v>0.72152777777777777</v>
      </c>
      <c r="G938" t="s">
        <v>11</v>
      </c>
      <c r="H938">
        <v>59</v>
      </c>
      <c r="I938" s="2">
        <v>30</v>
      </c>
      <c r="J938" s="3">
        <v>4.99</v>
      </c>
      <c r="K938" t="b">
        <v>0</v>
      </c>
      <c r="L938">
        <f>WEEKDAY(D938,11)</f>
        <v>1</v>
      </c>
      <c r="M938" t="str">
        <f t="shared" si="56"/>
        <v>Monday</v>
      </c>
      <c r="N938" t="str">
        <f t="shared" si="57"/>
        <v>Weekday</v>
      </c>
      <c r="O938" t="str">
        <f t="shared" si="59"/>
        <v>Order&lt;=35</v>
      </c>
      <c r="P938" t="str">
        <f>VLOOKUP(F938,$T$11:$V$13,3,TRUE)</f>
        <v>03:00 PM - 06:00 PM</v>
      </c>
    </row>
    <row r="939" spans="1:16" x14ac:dyDescent="0.25">
      <c r="A939">
        <v>2</v>
      </c>
      <c r="B939">
        <v>1</v>
      </c>
      <c r="C939" t="s">
        <v>950</v>
      </c>
      <c r="D939" s="1">
        <v>43920</v>
      </c>
      <c r="E939" s="1" t="str">
        <f t="shared" si="58"/>
        <v>30-Mar</v>
      </c>
      <c r="F939" s="14">
        <v>0.72152777777777777</v>
      </c>
      <c r="G939" t="s">
        <v>11</v>
      </c>
      <c r="H939">
        <v>54</v>
      </c>
      <c r="I939" s="2">
        <v>32</v>
      </c>
      <c r="J939" s="3">
        <v>4.99</v>
      </c>
      <c r="K939" t="b">
        <v>0</v>
      </c>
      <c r="L939">
        <f>WEEKDAY(D939,11)</f>
        <v>1</v>
      </c>
      <c r="M939" t="str">
        <f t="shared" si="56"/>
        <v>Monday</v>
      </c>
      <c r="N939" t="str">
        <f t="shared" si="57"/>
        <v>Weekday</v>
      </c>
      <c r="O939" t="str">
        <f t="shared" si="59"/>
        <v>Order&lt;=35</v>
      </c>
      <c r="P939" t="str">
        <f>VLOOKUP(F939,$T$11:$V$13,3,TRUE)</f>
        <v>03:00 PM - 06:00 PM</v>
      </c>
    </row>
    <row r="940" spans="1:16" x14ac:dyDescent="0.25">
      <c r="A940">
        <v>2</v>
      </c>
      <c r="B940">
        <v>1</v>
      </c>
      <c r="C940" t="s">
        <v>951</v>
      </c>
      <c r="D940" s="1">
        <v>43920</v>
      </c>
      <c r="E940" s="1" t="str">
        <f t="shared" si="58"/>
        <v>30-Mar</v>
      </c>
      <c r="F940" s="14">
        <v>0.72152777777777777</v>
      </c>
      <c r="G940" t="s">
        <v>11</v>
      </c>
      <c r="H940">
        <v>46</v>
      </c>
      <c r="I940" s="2">
        <v>57</v>
      </c>
      <c r="J940" s="3">
        <v>4.99</v>
      </c>
      <c r="K940" t="b">
        <v>1</v>
      </c>
      <c r="L940">
        <f>WEEKDAY(D940,11)</f>
        <v>1</v>
      </c>
      <c r="M940" t="str">
        <f t="shared" si="56"/>
        <v>Monday</v>
      </c>
      <c r="N940" t="str">
        <f t="shared" si="57"/>
        <v>Weekday</v>
      </c>
      <c r="O940" t="str">
        <f t="shared" si="59"/>
        <v>Order&gt;35</v>
      </c>
      <c r="P940" t="str">
        <f>VLOOKUP(F940,$T$11:$V$13,3,TRUE)</f>
        <v>03:00 PM - 06:00 PM</v>
      </c>
    </row>
    <row r="941" spans="1:16" x14ac:dyDescent="0.25">
      <c r="A941">
        <v>2</v>
      </c>
      <c r="B941">
        <v>1</v>
      </c>
      <c r="C941" t="s">
        <v>952</v>
      </c>
      <c r="D941" s="1">
        <v>43920</v>
      </c>
      <c r="E941" s="1" t="str">
        <f t="shared" si="58"/>
        <v>30-Mar</v>
      </c>
      <c r="F941" s="14">
        <v>0.72291666666666676</v>
      </c>
      <c r="G941" t="s">
        <v>11</v>
      </c>
      <c r="H941">
        <v>56</v>
      </c>
      <c r="I941" s="2">
        <v>80</v>
      </c>
      <c r="J941" s="3">
        <v>4.99</v>
      </c>
      <c r="K941" t="b">
        <v>0</v>
      </c>
      <c r="L941">
        <f>WEEKDAY(D941,11)</f>
        <v>1</v>
      </c>
      <c r="M941" t="str">
        <f t="shared" si="56"/>
        <v>Monday</v>
      </c>
      <c r="N941" t="str">
        <f t="shared" si="57"/>
        <v>Weekday</v>
      </c>
      <c r="O941" t="str">
        <f t="shared" si="59"/>
        <v>Order&gt;35</v>
      </c>
      <c r="P941" t="str">
        <f>VLOOKUP(F941,$T$11:$V$13,3,TRUE)</f>
        <v>03:00 PM - 06:00 PM</v>
      </c>
    </row>
    <row r="942" spans="1:16" x14ac:dyDescent="0.25">
      <c r="A942">
        <v>2</v>
      </c>
      <c r="B942">
        <v>1</v>
      </c>
      <c r="C942" t="s">
        <v>953</v>
      </c>
      <c r="D942" s="1">
        <v>43920</v>
      </c>
      <c r="E942" s="1" t="str">
        <f t="shared" si="58"/>
        <v>30-Mar</v>
      </c>
      <c r="F942" s="14">
        <v>0.72291666666666676</v>
      </c>
      <c r="G942" t="s">
        <v>11</v>
      </c>
      <c r="H942">
        <v>54</v>
      </c>
      <c r="I942" s="2">
        <v>118</v>
      </c>
      <c r="J942" s="3">
        <v>4.99</v>
      </c>
      <c r="K942" t="b">
        <v>0</v>
      </c>
      <c r="L942">
        <f>WEEKDAY(D942,11)</f>
        <v>1</v>
      </c>
      <c r="M942" t="str">
        <f t="shared" si="56"/>
        <v>Monday</v>
      </c>
      <c r="N942" t="str">
        <f t="shared" si="57"/>
        <v>Weekday</v>
      </c>
      <c r="O942" t="str">
        <f t="shared" si="59"/>
        <v>Order&gt;35</v>
      </c>
      <c r="P942" t="str">
        <f>VLOOKUP(F942,$T$11:$V$13,3,TRUE)</f>
        <v>03:00 PM - 06:00 PM</v>
      </c>
    </row>
    <row r="943" spans="1:16" x14ac:dyDescent="0.25">
      <c r="A943">
        <v>2</v>
      </c>
      <c r="B943">
        <v>1</v>
      </c>
      <c r="C943" t="s">
        <v>954</v>
      </c>
      <c r="D943" s="1">
        <v>43920</v>
      </c>
      <c r="E943" s="1" t="str">
        <f t="shared" si="58"/>
        <v>30-Mar</v>
      </c>
      <c r="F943" s="14">
        <v>0.72638888888888886</v>
      </c>
      <c r="G943" t="s">
        <v>11</v>
      </c>
      <c r="H943">
        <v>45</v>
      </c>
      <c r="I943" s="2">
        <v>139</v>
      </c>
      <c r="J943" s="3">
        <v>4.99</v>
      </c>
      <c r="K943" t="b">
        <v>0</v>
      </c>
      <c r="L943">
        <f>WEEKDAY(D943,11)</f>
        <v>1</v>
      </c>
      <c r="M943" t="str">
        <f t="shared" si="56"/>
        <v>Monday</v>
      </c>
      <c r="N943" t="str">
        <f t="shared" si="57"/>
        <v>Weekday</v>
      </c>
      <c r="O943" t="str">
        <f t="shared" si="59"/>
        <v>Order&gt;35</v>
      </c>
      <c r="P943" t="str">
        <f>VLOOKUP(F943,$T$11:$V$13,3,TRUE)</f>
        <v>03:00 PM - 06:00 PM</v>
      </c>
    </row>
    <row r="944" spans="1:16" x14ac:dyDescent="0.25">
      <c r="A944">
        <v>2</v>
      </c>
      <c r="B944">
        <v>1</v>
      </c>
      <c r="C944" t="s">
        <v>955</v>
      </c>
      <c r="D944" s="1">
        <v>43920</v>
      </c>
      <c r="E944" s="1" t="str">
        <f t="shared" si="58"/>
        <v>30-Mar</v>
      </c>
      <c r="F944" s="14">
        <v>0.7270833333333333</v>
      </c>
      <c r="G944" t="s">
        <v>11</v>
      </c>
      <c r="H944">
        <v>56</v>
      </c>
      <c r="I944" s="2">
        <v>40</v>
      </c>
      <c r="J944" s="3">
        <v>4.99</v>
      </c>
      <c r="K944" t="b">
        <v>0</v>
      </c>
      <c r="L944">
        <f>WEEKDAY(D944,11)</f>
        <v>1</v>
      </c>
      <c r="M944" t="str">
        <f t="shared" si="56"/>
        <v>Monday</v>
      </c>
      <c r="N944" t="str">
        <f t="shared" si="57"/>
        <v>Weekday</v>
      </c>
      <c r="O944" t="str">
        <f t="shared" si="59"/>
        <v>Order&gt;35</v>
      </c>
      <c r="P944" t="str">
        <f>VLOOKUP(F944,$T$11:$V$13,3,TRUE)</f>
        <v>03:00 PM - 06:00 PM</v>
      </c>
    </row>
    <row r="945" spans="1:16" x14ac:dyDescent="0.25">
      <c r="A945">
        <v>2</v>
      </c>
      <c r="B945">
        <v>1</v>
      </c>
      <c r="C945" t="s">
        <v>956</v>
      </c>
      <c r="D945" s="1">
        <v>43920</v>
      </c>
      <c r="E945" s="1" t="str">
        <f t="shared" si="58"/>
        <v>30-Mar</v>
      </c>
      <c r="F945" s="14">
        <v>0.72916666666666663</v>
      </c>
      <c r="G945" t="s">
        <v>11</v>
      </c>
      <c r="H945">
        <v>49</v>
      </c>
      <c r="I945" s="2">
        <v>53</v>
      </c>
      <c r="J945" s="3">
        <v>4.99</v>
      </c>
      <c r="K945" t="b">
        <v>0</v>
      </c>
      <c r="L945">
        <f>WEEKDAY(D945,11)</f>
        <v>1</v>
      </c>
      <c r="M945" t="str">
        <f t="shared" si="56"/>
        <v>Monday</v>
      </c>
      <c r="N945" t="str">
        <f t="shared" si="57"/>
        <v>Weekday</v>
      </c>
      <c r="O945" t="str">
        <f t="shared" si="59"/>
        <v>Order&gt;35</v>
      </c>
      <c r="P945" t="str">
        <f>VLOOKUP(F945,$T$11:$V$13,3,TRUE)</f>
        <v>03:00 PM - 06:00 PM</v>
      </c>
    </row>
    <row r="946" spans="1:16" x14ac:dyDescent="0.25">
      <c r="A946">
        <v>2</v>
      </c>
      <c r="B946">
        <v>1</v>
      </c>
      <c r="C946" t="s">
        <v>957</v>
      </c>
      <c r="D946" s="1">
        <v>43920</v>
      </c>
      <c r="E946" s="1" t="str">
        <f t="shared" si="58"/>
        <v>30-Mar</v>
      </c>
      <c r="F946" s="14">
        <v>0.72986111111111107</v>
      </c>
      <c r="G946" t="s">
        <v>11</v>
      </c>
      <c r="H946">
        <v>60</v>
      </c>
      <c r="I946" s="2">
        <v>120</v>
      </c>
      <c r="J946" s="3">
        <v>4.99</v>
      </c>
      <c r="K946" t="b">
        <v>0</v>
      </c>
      <c r="L946">
        <f>WEEKDAY(D946,11)</f>
        <v>1</v>
      </c>
      <c r="M946" t="str">
        <f t="shared" si="56"/>
        <v>Monday</v>
      </c>
      <c r="N946" t="str">
        <f t="shared" si="57"/>
        <v>Weekday</v>
      </c>
      <c r="O946" t="str">
        <f t="shared" si="59"/>
        <v>Order&gt;35</v>
      </c>
      <c r="P946" t="str">
        <f>VLOOKUP(F946,$T$11:$V$13,3,TRUE)</f>
        <v>03:00 PM - 06:00 PM</v>
      </c>
    </row>
    <row r="947" spans="1:16" x14ac:dyDescent="0.25">
      <c r="A947">
        <v>2</v>
      </c>
      <c r="B947">
        <v>1</v>
      </c>
      <c r="C947" t="s">
        <v>958</v>
      </c>
      <c r="D947" s="1">
        <v>43920</v>
      </c>
      <c r="E947" s="1" t="str">
        <f t="shared" si="58"/>
        <v>30-Mar</v>
      </c>
      <c r="F947" s="14">
        <v>0.73125000000000007</v>
      </c>
      <c r="G947" t="s">
        <v>31</v>
      </c>
      <c r="H947" t="s">
        <v>32</v>
      </c>
      <c r="I947" s="2">
        <v>22</v>
      </c>
      <c r="J947" s="3">
        <v>4.99</v>
      </c>
      <c r="K947" t="b">
        <v>0</v>
      </c>
      <c r="L947">
        <f>WEEKDAY(D947,11)</f>
        <v>1</v>
      </c>
      <c r="M947" t="str">
        <f t="shared" si="56"/>
        <v>Monday</v>
      </c>
      <c r="N947" t="str">
        <f t="shared" si="57"/>
        <v>Weekday</v>
      </c>
      <c r="O947" t="str">
        <f t="shared" si="59"/>
        <v>Order&lt;=35</v>
      </c>
      <c r="P947" t="str">
        <f>VLOOKUP(F947,$T$11:$V$13,3,TRUE)</f>
        <v>03:00 PM - 06:00 PM</v>
      </c>
    </row>
    <row r="948" spans="1:16" x14ac:dyDescent="0.25">
      <c r="A948">
        <v>2</v>
      </c>
      <c r="B948">
        <v>1</v>
      </c>
      <c r="C948" t="s">
        <v>959</v>
      </c>
      <c r="D948" s="1">
        <v>43920</v>
      </c>
      <c r="E948" s="1" t="str">
        <f t="shared" si="58"/>
        <v>30-Mar</v>
      </c>
      <c r="F948" s="14">
        <v>0.73333333333333339</v>
      </c>
      <c r="G948" t="s">
        <v>31</v>
      </c>
      <c r="H948" t="s">
        <v>32</v>
      </c>
      <c r="I948" s="2">
        <v>25</v>
      </c>
      <c r="J948" s="3">
        <v>4.99</v>
      </c>
      <c r="K948" t="b">
        <v>0</v>
      </c>
      <c r="L948">
        <f>WEEKDAY(D948,11)</f>
        <v>1</v>
      </c>
      <c r="M948" t="str">
        <f t="shared" si="56"/>
        <v>Monday</v>
      </c>
      <c r="N948" t="str">
        <f t="shared" si="57"/>
        <v>Weekday</v>
      </c>
      <c r="O948" t="str">
        <f t="shared" si="59"/>
        <v>Order&lt;=35</v>
      </c>
      <c r="P948" t="str">
        <f>VLOOKUP(F948,$T$11:$V$13,3,TRUE)</f>
        <v>03:00 PM - 06:00 PM</v>
      </c>
    </row>
    <row r="949" spans="1:16" x14ac:dyDescent="0.25">
      <c r="A949">
        <v>2</v>
      </c>
      <c r="B949">
        <v>1</v>
      </c>
      <c r="C949" t="s">
        <v>960</v>
      </c>
      <c r="D949" s="1">
        <v>43920</v>
      </c>
      <c r="E949" s="1" t="str">
        <f t="shared" si="58"/>
        <v>30-Mar</v>
      </c>
      <c r="F949" s="14">
        <v>0.73333333333333339</v>
      </c>
      <c r="G949" t="s">
        <v>31</v>
      </c>
      <c r="H949" t="s">
        <v>32</v>
      </c>
      <c r="I949" s="2">
        <v>25</v>
      </c>
      <c r="J949" s="3">
        <v>4.99</v>
      </c>
      <c r="K949" t="b">
        <v>0</v>
      </c>
      <c r="L949">
        <f>WEEKDAY(D949,11)</f>
        <v>1</v>
      </c>
      <c r="M949" t="str">
        <f t="shared" si="56"/>
        <v>Monday</v>
      </c>
      <c r="N949" t="str">
        <f t="shared" si="57"/>
        <v>Weekday</v>
      </c>
      <c r="O949" t="str">
        <f t="shared" si="59"/>
        <v>Order&lt;=35</v>
      </c>
      <c r="P949" t="str">
        <f>VLOOKUP(F949,$T$11:$V$13,3,TRUE)</f>
        <v>03:00 PM - 06:00 PM</v>
      </c>
    </row>
    <row r="950" spans="1:16" x14ac:dyDescent="0.25">
      <c r="A950">
        <v>2</v>
      </c>
      <c r="B950">
        <v>1</v>
      </c>
      <c r="C950" t="s">
        <v>961</v>
      </c>
      <c r="D950" s="1">
        <v>43920</v>
      </c>
      <c r="E950" s="1" t="str">
        <f t="shared" si="58"/>
        <v>30-Mar</v>
      </c>
      <c r="F950" s="14">
        <v>0.73333333333333339</v>
      </c>
      <c r="G950" t="s">
        <v>11</v>
      </c>
      <c r="H950">
        <v>49</v>
      </c>
      <c r="I950" s="2">
        <v>211</v>
      </c>
      <c r="J950" s="3">
        <v>4.99</v>
      </c>
      <c r="K950" t="b">
        <v>0</v>
      </c>
      <c r="L950">
        <f>WEEKDAY(D950,11)</f>
        <v>1</v>
      </c>
      <c r="M950" t="str">
        <f t="shared" si="56"/>
        <v>Monday</v>
      </c>
      <c r="N950" t="str">
        <f t="shared" si="57"/>
        <v>Weekday</v>
      </c>
      <c r="O950" t="str">
        <f t="shared" si="59"/>
        <v>Order&gt;35</v>
      </c>
      <c r="P950" t="str">
        <f>VLOOKUP(F950,$T$11:$V$13,3,TRUE)</f>
        <v>03:00 PM - 06:00 PM</v>
      </c>
    </row>
    <row r="951" spans="1:16" x14ac:dyDescent="0.25">
      <c r="A951">
        <v>2</v>
      </c>
      <c r="B951">
        <v>1</v>
      </c>
      <c r="C951" t="s">
        <v>962</v>
      </c>
      <c r="D951" s="1">
        <v>43920</v>
      </c>
      <c r="E951" s="1" t="str">
        <f t="shared" si="58"/>
        <v>30-Mar</v>
      </c>
      <c r="F951" s="14">
        <v>0.73402777777777783</v>
      </c>
      <c r="G951" t="s">
        <v>11</v>
      </c>
      <c r="H951">
        <v>64</v>
      </c>
      <c r="I951" s="2">
        <v>46</v>
      </c>
      <c r="J951" s="3">
        <v>4.99</v>
      </c>
      <c r="K951" t="b">
        <v>0</v>
      </c>
      <c r="L951">
        <f>WEEKDAY(D951,11)</f>
        <v>1</v>
      </c>
      <c r="M951" t="str">
        <f t="shared" si="56"/>
        <v>Monday</v>
      </c>
      <c r="N951" t="str">
        <f t="shared" si="57"/>
        <v>Weekday</v>
      </c>
      <c r="O951" t="str">
        <f t="shared" si="59"/>
        <v>Order&gt;35</v>
      </c>
      <c r="P951" t="str">
        <f>VLOOKUP(F951,$T$11:$V$13,3,TRUE)</f>
        <v>03:00 PM - 06:00 PM</v>
      </c>
    </row>
    <row r="952" spans="1:16" x14ac:dyDescent="0.25">
      <c r="A952">
        <v>2</v>
      </c>
      <c r="B952">
        <v>1</v>
      </c>
      <c r="C952" t="s">
        <v>963</v>
      </c>
      <c r="D952" s="1">
        <v>43920</v>
      </c>
      <c r="E952" s="1" t="str">
        <f t="shared" si="58"/>
        <v>30-Mar</v>
      </c>
      <c r="F952" s="14">
        <v>0.73888888888888893</v>
      </c>
      <c r="G952" t="s">
        <v>11</v>
      </c>
      <c r="H952">
        <v>44</v>
      </c>
      <c r="I952" s="2">
        <v>68</v>
      </c>
      <c r="J952" s="3">
        <v>4.99</v>
      </c>
      <c r="K952" t="b">
        <v>0</v>
      </c>
      <c r="L952">
        <f>WEEKDAY(D952,11)</f>
        <v>1</v>
      </c>
      <c r="M952" t="str">
        <f t="shared" si="56"/>
        <v>Monday</v>
      </c>
      <c r="N952" t="str">
        <f t="shared" si="57"/>
        <v>Weekday</v>
      </c>
      <c r="O952" t="str">
        <f t="shared" si="59"/>
        <v>Order&gt;35</v>
      </c>
      <c r="P952" t="str">
        <f>VLOOKUP(F952,$T$11:$V$13,3,TRUE)</f>
        <v>03:00 PM - 06:00 PM</v>
      </c>
    </row>
    <row r="953" spans="1:16" x14ac:dyDescent="0.25">
      <c r="A953">
        <v>2</v>
      </c>
      <c r="B953">
        <v>1</v>
      </c>
      <c r="C953" t="s">
        <v>964</v>
      </c>
      <c r="D953" s="1">
        <v>43920</v>
      </c>
      <c r="E953" s="1" t="str">
        <f t="shared" si="58"/>
        <v>30-Mar</v>
      </c>
      <c r="F953" s="14">
        <v>0.7402777777777777</v>
      </c>
      <c r="G953" t="s">
        <v>11</v>
      </c>
      <c r="H953">
        <v>62</v>
      </c>
      <c r="I953" s="2">
        <v>38</v>
      </c>
      <c r="J953" s="3">
        <v>4.99</v>
      </c>
      <c r="K953" t="b">
        <v>0</v>
      </c>
      <c r="L953">
        <f>WEEKDAY(D953,11)</f>
        <v>1</v>
      </c>
      <c r="M953" t="str">
        <f t="shared" si="56"/>
        <v>Monday</v>
      </c>
      <c r="N953" t="str">
        <f t="shared" si="57"/>
        <v>Weekday</v>
      </c>
      <c r="O953" t="str">
        <f t="shared" si="59"/>
        <v>Order&gt;35</v>
      </c>
      <c r="P953" t="str">
        <f>VLOOKUP(F953,$T$11:$V$13,3,TRUE)</f>
        <v>03:00 PM - 06:00 PM</v>
      </c>
    </row>
    <row r="954" spans="1:16" x14ac:dyDescent="0.25">
      <c r="A954">
        <v>2</v>
      </c>
      <c r="B954">
        <v>1</v>
      </c>
      <c r="C954" t="s">
        <v>965</v>
      </c>
      <c r="D954" s="1">
        <v>43920</v>
      </c>
      <c r="E954" s="1" t="str">
        <f t="shared" si="58"/>
        <v>30-Mar</v>
      </c>
      <c r="F954" s="14">
        <v>0.7416666666666667</v>
      </c>
      <c r="G954" t="s">
        <v>11</v>
      </c>
      <c r="H954">
        <v>61</v>
      </c>
      <c r="I954" s="2">
        <v>106</v>
      </c>
      <c r="J954" s="3">
        <v>4.99</v>
      </c>
      <c r="K954" t="b">
        <v>0</v>
      </c>
      <c r="L954">
        <f>WEEKDAY(D954,11)</f>
        <v>1</v>
      </c>
      <c r="M954" t="str">
        <f t="shared" si="56"/>
        <v>Monday</v>
      </c>
      <c r="N954" t="str">
        <f t="shared" si="57"/>
        <v>Weekday</v>
      </c>
      <c r="O954" t="str">
        <f t="shared" si="59"/>
        <v>Order&gt;35</v>
      </c>
      <c r="P954" t="str">
        <f>VLOOKUP(F954,$T$11:$V$13,3,TRUE)</f>
        <v>03:00 PM - 06:00 PM</v>
      </c>
    </row>
    <row r="955" spans="1:16" x14ac:dyDescent="0.25">
      <c r="A955">
        <v>2</v>
      </c>
      <c r="B955">
        <v>1</v>
      </c>
      <c r="C955" t="s">
        <v>966</v>
      </c>
      <c r="D955" s="1">
        <v>43920</v>
      </c>
      <c r="E955" s="1" t="str">
        <f t="shared" si="58"/>
        <v>30-Mar</v>
      </c>
      <c r="F955" s="14">
        <v>0.74722222222222223</v>
      </c>
      <c r="G955" t="s">
        <v>11</v>
      </c>
      <c r="H955">
        <v>66</v>
      </c>
      <c r="I955" s="2">
        <v>61</v>
      </c>
      <c r="J955" s="3">
        <v>4.99</v>
      </c>
      <c r="K955" t="b">
        <v>0</v>
      </c>
      <c r="L955">
        <f>WEEKDAY(D955,11)</f>
        <v>1</v>
      </c>
      <c r="M955" t="str">
        <f t="shared" si="56"/>
        <v>Monday</v>
      </c>
      <c r="N955" t="str">
        <f t="shared" si="57"/>
        <v>Weekday</v>
      </c>
      <c r="O955" t="str">
        <f t="shared" si="59"/>
        <v>Order&gt;35</v>
      </c>
      <c r="P955" t="str">
        <f>VLOOKUP(F955,$T$11:$V$13,3,TRUE)</f>
        <v>03:00 PM - 06:00 PM</v>
      </c>
    </row>
    <row r="956" spans="1:16" x14ac:dyDescent="0.25">
      <c r="A956">
        <v>2</v>
      </c>
      <c r="B956">
        <v>1</v>
      </c>
      <c r="C956" t="s">
        <v>967</v>
      </c>
      <c r="D956" s="1">
        <v>43920</v>
      </c>
      <c r="E956" s="1" t="str">
        <f t="shared" si="58"/>
        <v>30-Mar</v>
      </c>
      <c r="F956" s="14">
        <v>0.75624999999999998</v>
      </c>
      <c r="G956" t="s">
        <v>11</v>
      </c>
      <c r="H956">
        <v>52</v>
      </c>
      <c r="I956" s="2">
        <v>41</v>
      </c>
      <c r="J956" s="3">
        <v>4.99</v>
      </c>
      <c r="K956" t="b">
        <v>0</v>
      </c>
      <c r="L956">
        <f>WEEKDAY(D956,11)</f>
        <v>1</v>
      </c>
      <c r="M956" t="str">
        <f t="shared" si="56"/>
        <v>Monday</v>
      </c>
      <c r="N956" t="str">
        <f t="shared" si="57"/>
        <v>Weekday</v>
      </c>
      <c r="O956" t="str">
        <f t="shared" si="59"/>
        <v>Order&gt;35</v>
      </c>
      <c r="P956" t="str">
        <f>VLOOKUP(F956,$T$11:$V$13,3,TRUE)</f>
        <v>06:00 PM - 09:00 PM</v>
      </c>
    </row>
    <row r="957" spans="1:16" x14ac:dyDescent="0.25">
      <c r="A957">
        <v>2</v>
      </c>
      <c r="B957">
        <v>1</v>
      </c>
      <c r="C957" t="s">
        <v>968</v>
      </c>
      <c r="D957" s="1">
        <v>43920</v>
      </c>
      <c r="E957" s="1" t="str">
        <f t="shared" si="58"/>
        <v>30-Mar</v>
      </c>
      <c r="F957" s="14">
        <v>0.7597222222222223</v>
      </c>
      <c r="G957" t="s">
        <v>11</v>
      </c>
      <c r="H957">
        <v>48</v>
      </c>
      <c r="I957" s="2">
        <v>213</v>
      </c>
      <c r="J957" s="3">
        <v>4.99</v>
      </c>
      <c r="K957" t="b">
        <v>0</v>
      </c>
      <c r="L957">
        <f>WEEKDAY(D957,11)</f>
        <v>1</v>
      </c>
      <c r="M957" t="str">
        <f t="shared" si="56"/>
        <v>Monday</v>
      </c>
      <c r="N957" t="str">
        <f t="shared" si="57"/>
        <v>Weekday</v>
      </c>
      <c r="O957" t="str">
        <f t="shared" si="59"/>
        <v>Order&gt;35</v>
      </c>
      <c r="P957" t="str">
        <f>VLOOKUP(F957,$T$11:$V$13,3,TRUE)</f>
        <v>06:00 PM - 09:00 PM</v>
      </c>
    </row>
    <row r="958" spans="1:16" x14ac:dyDescent="0.25">
      <c r="A958">
        <v>2</v>
      </c>
      <c r="B958">
        <v>1</v>
      </c>
      <c r="C958" t="s">
        <v>969</v>
      </c>
      <c r="D958" s="1">
        <v>43920</v>
      </c>
      <c r="E958" s="1" t="str">
        <f t="shared" si="58"/>
        <v>30-Mar</v>
      </c>
      <c r="F958" s="14">
        <v>0.76041666666666663</v>
      </c>
      <c r="G958" t="s">
        <v>11</v>
      </c>
      <c r="H958">
        <v>47</v>
      </c>
      <c r="I958" s="2">
        <v>75</v>
      </c>
      <c r="J958" s="3">
        <v>4.99</v>
      </c>
      <c r="K958" t="b">
        <v>0</v>
      </c>
      <c r="L958">
        <f>WEEKDAY(D958,11)</f>
        <v>1</v>
      </c>
      <c r="M958" t="str">
        <f t="shared" si="56"/>
        <v>Monday</v>
      </c>
      <c r="N958" t="str">
        <f t="shared" si="57"/>
        <v>Weekday</v>
      </c>
      <c r="O958" t="str">
        <f t="shared" si="59"/>
        <v>Order&gt;35</v>
      </c>
      <c r="P958" t="str">
        <f>VLOOKUP(F958,$T$11:$V$13,3,TRUE)</f>
        <v>06:00 PM - 09:00 PM</v>
      </c>
    </row>
    <row r="959" spans="1:16" x14ac:dyDescent="0.25">
      <c r="A959">
        <v>2</v>
      </c>
      <c r="B959">
        <v>1</v>
      </c>
      <c r="C959" t="s">
        <v>970</v>
      </c>
      <c r="D959" s="1">
        <v>43920</v>
      </c>
      <c r="E959" s="1" t="str">
        <f t="shared" si="58"/>
        <v>30-Mar</v>
      </c>
      <c r="F959" s="14">
        <v>0.76111111111111107</v>
      </c>
      <c r="G959" t="s">
        <v>11</v>
      </c>
      <c r="H959">
        <v>34</v>
      </c>
      <c r="I959" s="2">
        <v>37</v>
      </c>
      <c r="J959" s="3">
        <v>4.99</v>
      </c>
      <c r="K959" t="b">
        <v>0</v>
      </c>
      <c r="L959">
        <f>WEEKDAY(D959,11)</f>
        <v>1</v>
      </c>
      <c r="M959" t="str">
        <f t="shared" si="56"/>
        <v>Monday</v>
      </c>
      <c r="N959" t="str">
        <f t="shared" si="57"/>
        <v>Weekday</v>
      </c>
      <c r="O959" t="str">
        <f t="shared" si="59"/>
        <v>Order&gt;35</v>
      </c>
      <c r="P959" t="str">
        <f>VLOOKUP(F959,$T$11:$V$13,3,TRUE)</f>
        <v>06:00 PM - 09:00 PM</v>
      </c>
    </row>
    <row r="960" spans="1:16" x14ac:dyDescent="0.25">
      <c r="A960">
        <v>2</v>
      </c>
      <c r="B960">
        <v>1</v>
      </c>
      <c r="C960" t="s">
        <v>971</v>
      </c>
      <c r="D960" s="1">
        <v>43920</v>
      </c>
      <c r="E960" s="1" t="str">
        <f t="shared" si="58"/>
        <v>30-Mar</v>
      </c>
      <c r="F960" s="14">
        <v>0.76180555555555562</v>
      </c>
      <c r="G960" t="s">
        <v>11</v>
      </c>
      <c r="H960">
        <v>43</v>
      </c>
      <c r="I960" s="2">
        <v>31</v>
      </c>
      <c r="J960" s="3">
        <v>4.99</v>
      </c>
      <c r="K960" t="b">
        <v>0</v>
      </c>
      <c r="L960">
        <f>WEEKDAY(D960,11)</f>
        <v>1</v>
      </c>
      <c r="M960" t="str">
        <f t="shared" si="56"/>
        <v>Monday</v>
      </c>
      <c r="N960" t="str">
        <f t="shared" si="57"/>
        <v>Weekday</v>
      </c>
      <c r="O960" t="str">
        <f t="shared" si="59"/>
        <v>Order&lt;=35</v>
      </c>
      <c r="P960" t="str">
        <f>VLOOKUP(F960,$T$11:$V$13,3,TRUE)</f>
        <v>06:00 PM - 09:00 PM</v>
      </c>
    </row>
    <row r="961" spans="1:16" x14ac:dyDescent="0.25">
      <c r="A961">
        <v>2</v>
      </c>
      <c r="B961">
        <v>1</v>
      </c>
      <c r="C961" t="s">
        <v>972</v>
      </c>
      <c r="D961" s="1">
        <v>43920</v>
      </c>
      <c r="E961" s="1" t="str">
        <f t="shared" si="58"/>
        <v>30-Mar</v>
      </c>
      <c r="F961" s="14">
        <v>0.76250000000000007</v>
      </c>
      <c r="G961" t="s">
        <v>11</v>
      </c>
      <c r="H961">
        <v>32</v>
      </c>
      <c r="I961" s="2">
        <v>27</v>
      </c>
      <c r="J961" s="3">
        <v>4.99</v>
      </c>
      <c r="K961" t="b">
        <v>0</v>
      </c>
      <c r="L961">
        <f>WEEKDAY(D961,11)</f>
        <v>1</v>
      </c>
      <c r="M961" t="str">
        <f t="shared" si="56"/>
        <v>Monday</v>
      </c>
      <c r="N961" t="str">
        <f t="shared" si="57"/>
        <v>Weekday</v>
      </c>
      <c r="O961" t="str">
        <f t="shared" si="59"/>
        <v>Order&lt;=35</v>
      </c>
      <c r="P961" t="str">
        <f>VLOOKUP(F961,$T$11:$V$13,3,TRUE)</f>
        <v>06:00 PM - 09:00 PM</v>
      </c>
    </row>
    <row r="962" spans="1:16" x14ac:dyDescent="0.25">
      <c r="A962">
        <v>2</v>
      </c>
      <c r="B962">
        <v>1</v>
      </c>
      <c r="C962" t="s">
        <v>973</v>
      </c>
      <c r="D962" s="1">
        <v>43920</v>
      </c>
      <c r="E962" s="1" t="str">
        <f t="shared" si="58"/>
        <v>30-Mar</v>
      </c>
      <c r="F962" s="14">
        <v>0.7631944444444444</v>
      </c>
      <c r="G962" t="s">
        <v>11</v>
      </c>
      <c r="H962">
        <v>40</v>
      </c>
      <c r="I962" s="2">
        <v>83</v>
      </c>
      <c r="J962" s="3">
        <v>4.99</v>
      </c>
      <c r="K962" t="b">
        <v>0</v>
      </c>
      <c r="L962">
        <f>WEEKDAY(D962,11)</f>
        <v>1</v>
      </c>
      <c r="M962" t="str">
        <f t="shared" ref="M962:M1025" si="60">VLOOKUP(L962,$S$2:$T$8,2,FALSE)</f>
        <v>Monday</v>
      </c>
      <c r="N962" t="str">
        <f t="shared" ref="N962:N1025" si="61">VLOOKUP(L962,$S$2:$U$8,3,FALSE)</f>
        <v>Weekday</v>
      </c>
      <c r="O962" t="str">
        <f t="shared" si="59"/>
        <v>Order&gt;35</v>
      </c>
      <c r="P962" t="str">
        <f>VLOOKUP(F962,$T$11:$V$13,3,TRUE)</f>
        <v>06:00 PM - 09:00 PM</v>
      </c>
    </row>
    <row r="963" spans="1:16" x14ac:dyDescent="0.25">
      <c r="A963">
        <v>2</v>
      </c>
      <c r="B963">
        <v>1</v>
      </c>
      <c r="C963" t="s">
        <v>974</v>
      </c>
      <c r="D963" s="1">
        <v>43920</v>
      </c>
      <c r="E963" s="1" t="str">
        <f t="shared" ref="E963:E1026" si="62">TEXT(D963,"dd-mmm")</f>
        <v>30-Mar</v>
      </c>
      <c r="F963" s="14">
        <v>0.7680555555555556</v>
      </c>
      <c r="G963" t="s">
        <v>11</v>
      </c>
      <c r="H963">
        <v>34</v>
      </c>
      <c r="I963" s="2">
        <v>64</v>
      </c>
      <c r="J963" s="3">
        <v>4.99</v>
      </c>
      <c r="K963" t="b">
        <v>1</v>
      </c>
      <c r="L963">
        <f>WEEKDAY(D963,11)</f>
        <v>1</v>
      </c>
      <c r="M963" t="str">
        <f t="shared" si="60"/>
        <v>Monday</v>
      </c>
      <c r="N963" t="str">
        <f t="shared" si="61"/>
        <v>Weekday</v>
      </c>
      <c r="O963" t="str">
        <f t="shared" ref="O963:O1026" si="63">IF(I963&gt;35,"Order&gt;35","Order&lt;=35")</f>
        <v>Order&gt;35</v>
      </c>
      <c r="P963" t="str">
        <f>VLOOKUP(F963,$T$11:$V$13,3,TRUE)</f>
        <v>06:00 PM - 09:00 PM</v>
      </c>
    </row>
    <row r="964" spans="1:16" x14ac:dyDescent="0.25">
      <c r="A964">
        <v>2</v>
      </c>
      <c r="B964">
        <v>1</v>
      </c>
      <c r="C964" t="s">
        <v>975</v>
      </c>
      <c r="D964" s="1">
        <v>43920</v>
      </c>
      <c r="E964" s="1" t="str">
        <f t="shared" si="62"/>
        <v>30-Mar</v>
      </c>
      <c r="F964" s="14">
        <v>0.77013888888888893</v>
      </c>
      <c r="G964" t="s">
        <v>11</v>
      </c>
      <c r="H964">
        <v>41</v>
      </c>
      <c r="I964" s="2">
        <v>123</v>
      </c>
      <c r="J964" s="3">
        <v>4.99</v>
      </c>
      <c r="K964" t="b">
        <v>0</v>
      </c>
      <c r="L964">
        <f>WEEKDAY(D964,11)</f>
        <v>1</v>
      </c>
      <c r="M964" t="str">
        <f t="shared" si="60"/>
        <v>Monday</v>
      </c>
      <c r="N964" t="str">
        <f t="shared" si="61"/>
        <v>Weekday</v>
      </c>
      <c r="O964" t="str">
        <f t="shared" si="63"/>
        <v>Order&gt;35</v>
      </c>
      <c r="P964" t="str">
        <f>VLOOKUP(F964,$T$11:$V$13,3,TRUE)</f>
        <v>06:00 PM - 09:00 PM</v>
      </c>
    </row>
    <row r="965" spans="1:16" x14ac:dyDescent="0.25">
      <c r="A965">
        <v>2</v>
      </c>
      <c r="B965">
        <v>1</v>
      </c>
      <c r="C965" t="s">
        <v>976</v>
      </c>
      <c r="D965" s="1">
        <v>43920</v>
      </c>
      <c r="E965" s="1" t="str">
        <f t="shared" si="62"/>
        <v>30-Mar</v>
      </c>
      <c r="F965" s="14">
        <v>0.77083333333333337</v>
      </c>
      <c r="G965" t="s">
        <v>11</v>
      </c>
      <c r="H965">
        <v>52</v>
      </c>
      <c r="I965" s="2">
        <v>69</v>
      </c>
      <c r="J965" s="3">
        <v>4.99</v>
      </c>
      <c r="K965" t="b">
        <v>0</v>
      </c>
      <c r="L965">
        <f>WEEKDAY(D965,11)</f>
        <v>1</v>
      </c>
      <c r="M965" t="str">
        <f t="shared" si="60"/>
        <v>Monday</v>
      </c>
      <c r="N965" t="str">
        <f t="shared" si="61"/>
        <v>Weekday</v>
      </c>
      <c r="O965" t="str">
        <f t="shared" si="63"/>
        <v>Order&gt;35</v>
      </c>
      <c r="P965" t="str">
        <f>VLOOKUP(F965,$T$11:$V$13,3,TRUE)</f>
        <v>06:00 PM - 09:00 PM</v>
      </c>
    </row>
    <row r="966" spans="1:16" x14ac:dyDescent="0.25">
      <c r="A966">
        <v>2</v>
      </c>
      <c r="B966">
        <v>1</v>
      </c>
      <c r="C966" t="s">
        <v>977</v>
      </c>
      <c r="D966" s="1">
        <v>43920</v>
      </c>
      <c r="E966" s="1" t="str">
        <f t="shared" si="62"/>
        <v>30-Mar</v>
      </c>
      <c r="F966" s="14">
        <v>0.77083333333333337</v>
      </c>
      <c r="G966" t="s">
        <v>11</v>
      </c>
      <c r="H966">
        <v>41</v>
      </c>
      <c r="I966" s="2">
        <v>74</v>
      </c>
      <c r="J966" s="3">
        <v>4.99</v>
      </c>
      <c r="K966" t="b">
        <v>0</v>
      </c>
      <c r="L966">
        <f>WEEKDAY(D966,11)</f>
        <v>1</v>
      </c>
      <c r="M966" t="str">
        <f t="shared" si="60"/>
        <v>Monday</v>
      </c>
      <c r="N966" t="str">
        <f t="shared" si="61"/>
        <v>Weekday</v>
      </c>
      <c r="O966" t="str">
        <f t="shared" si="63"/>
        <v>Order&gt;35</v>
      </c>
      <c r="P966" t="str">
        <f>VLOOKUP(F966,$T$11:$V$13,3,TRUE)</f>
        <v>06:00 PM - 09:00 PM</v>
      </c>
    </row>
    <row r="967" spans="1:16" x14ac:dyDescent="0.25">
      <c r="A967">
        <v>2</v>
      </c>
      <c r="B967">
        <v>1</v>
      </c>
      <c r="C967" t="s">
        <v>978</v>
      </c>
      <c r="D967" s="1">
        <v>43920</v>
      </c>
      <c r="E967" s="1" t="str">
        <f t="shared" si="62"/>
        <v>30-Mar</v>
      </c>
      <c r="F967" s="14">
        <v>0.77222222222222225</v>
      </c>
      <c r="G967" t="s">
        <v>11</v>
      </c>
      <c r="H967">
        <v>48</v>
      </c>
      <c r="I967" s="2">
        <v>42</v>
      </c>
      <c r="J967" s="3">
        <v>4.99</v>
      </c>
      <c r="K967" t="b">
        <v>0</v>
      </c>
      <c r="L967">
        <f>WEEKDAY(D967,11)</f>
        <v>1</v>
      </c>
      <c r="M967" t="str">
        <f t="shared" si="60"/>
        <v>Monday</v>
      </c>
      <c r="N967" t="str">
        <f t="shared" si="61"/>
        <v>Weekday</v>
      </c>
      <c r="O967" t="str">
        <f t="shared" si="63"/>
        <v>Order&gt;35</v>
      </c>
      <c r="P967" t="str">
        <f>VLOOKUP(F967,$T$11:$V$13,3,TRUE)</f>
        <v>06:00 PM - 09:00 PM</v>
      </c>
    </row>
    <row r="968" spans="1:16" x14ac:dyDescent="0.25">
      <c r="A968">
        <v>2</v>
      </c>
      <c r="B968">
        <v>1</v>
      </c>
      <c r="C968" t="s">
        <v>979</v>
      </c>
      <c r="D968" s="1">
        <v>43920</v>
      </c>
      <c r="E968" s="1" t="str">
        <f t="shared" si="62"/>
        <v>30-Mar</v>
      </c>
      <c r="F968" s="14">
        <v>0.77430555555555547</v>
      </c>
      <c r="G968" t="s">
        <v>11</v>
      </c>
      <c r="H968">
        <v>55</v>
      </c>
      <c r="I968" s="2">
        <v>66</v>
      </c>
      <c r="J968" s="3">
        <v>4.99</v>
      </c>
      <c r="K968" t="b">
        <v>0</v>
      </c>
      <c r="L968">
        <f>WEEKDAY(D968,11)</f>
        <v>1</v>
      </c>
      <c r="M968" t="str">
        <f t="shared" si="60"/>
        <v>Monday</v>
      </c>
      <c r="N968" t="str">
        <f t="shared" si="61"/>
        <v>Weekday</v>
      </c>
      <c r="O968" t="str">
        <f t="shared" si="63"/>
        <v>Order&gt;35</v>
      </c>
      <c r="P968" t="str">
        <f>VLOOKUP(F968,$T$11:$V$13,3,TRUE)</f>
        <v>06:00 PM - 09:00 PM</v>
      </c>
    </row>
    <row r="969" spans="1:16" x14ac:dyDescent="0.25">
      <c r="A969">
        <v>2</v>
      </c>
      <c r="B969">
        <v>1</v>
      </c>
      <c r="C969" t="s">
        <v>980</v>
      </c>
      <c r="D969" s="1">
        <v>43920</v>
      </c>
      <c r="E969" s="1" t="str">
        <f t="shared" si="62"/>
        <v>30-Mar</v>
      </c>
      <c r="F969" s="14">
        <v>0.77777777777777779</v>
      </c>
      <c r="G969" t="s">
        <v>11</v>
      </c>
      <c r="H969">
        <v>48</v>
      </c>
      <c r="I969" s="2">
        <v>46</v>
      </c>
      <c r="J969" s="3">
        <v>4.99</v>
      </c>
      <c r="K969" t="b">
        <v>0</v>
      </c>
      <c r="L969">
        <f>WEEKDAY(D969,11)</f>
        <v>1</v>
      </c>
      <c r="M969" t="str">
        <f t="shared" si="60"/>
        <v>Monday</v>
      </c>
      <c r="N969" t="str">
        <f t="shared" si="61"/>
        <v>Weekday</v>
      </c>
      <c r="O969" t="str">
        <f t="shared" si="63"/>
        <v>Order&gt;35</v>
      </c>
      <c r="P969" t="str">
        <f>VLOOKUP(F969,$T$11:$V$13,3,TRUE)</f>
        <v>06:00 PM - 09:00 PM</v>
      </c>
    </row>
    <row r="970" spans="1:16" x14ac:dyDescent="0.25">
      <c r="A970">
        <v>2</v>
      </c>
      <c r="B970">
        <v>1</v>
      </c>
      <c r="C970" t="s">
        <v>981</v>
      </c>
      <c r="D970" s="1">
        <v>43920</v>
      </c>
      <c r="E970" s="1" t="str">
        <f t="shared" si="62"/>
        <v>30-Mar</v>
      </c>
      <c r="F970" s="14">
        <v>0.78749999999999998</v>
      </c>
      <c r="G970" t="s">
        <v>11</v>
      </c>
      <c r="H970">
        <v>46</v>
      </c>
      <c r="I970" s="2">
        <v>31</v>
      </c>
      <c r="J970" s="3">
        <v>4.99</v>
      </c>
      <c r="K970" t="b">
        <v>0</v>
      </c>
      <c r="L970">
        <f>WEEKDAY(D970,11)</f>
        <v>1</v>
      </c>
      <c r="M970" t="str">
        <f t="shared" si="60"/>
        <v>Monday</v>
      </c>
      <c r="N970" t="str">
        <f t="shared" si="61"/>
        <v>Weekday</v>
      </c>
      <c r="O970" t="str">
        <f t="shared" si="63"/>
        <v>Order&lt;=35</v>
      </c>
      <c r="P970" t="str">
        <f>VLOOKUP(F970,$T$11:$V$13,3,TRUE)</f>
        <v>06:00 PM - 09:00 PM</v>
      </c>
    </row>
    <row r="971" spans="1:16" x14ac:dyDescent="0.25">
      <c r="A971">
        <v>2</v>
      </c>
      <c r="B971">
        <v>1</v>
      </c>
      <c r="C971" t="s">
        <v>982</v>
      </c>
      <c r="D971" s="1">
        <v>43920</v>
      </c>
      <c r="E971" s="1" t="str">
        <f t="shared" si="62"/>
        <v>30-Mar</v>
      </c>
      <c r="F971" s="14">
        <v>0.7944444444444444</v>
      </c>
      <c r="G971" t="s">
        <v>11</v>
      </c>
      <c r="H971">
        <v>26</v>
      </c>
      <c r="I971" s="2">
        <v>77</v>
      </c>
      <c r="J971" s="3">
        <v>4.99</v>
      </c>
      <c r="K971" t="b">
        <v>0</v>
      </c>
      <c r="L971">
        <f>WEEKDAY(D971,11)</f>
        <v>1</v>
      </c>
      <c r="M971" t="str">
        <f t="shared" si="60"/>
        <v>Monday</v>
      </c>
      <c r="N971" t="str">
        <f t="shared" si="61"/>
        <v>Weekday</v>
      </c>
      <c r="O971" t="str">
        <f t="shared" si="63"/>
        <v>Order&gt;35</v>
      </c>
      <c r="P971" t="str">
        <f>VLOOKUP(F971,$T$11:$V$13,3,TRUE)</f>
        <v>06:00 PM - 09:00 PM</v>
      </c>
    </row>
    <row r="972" spans="1:16" x14ac:dyDescent="0.25">
      <c r="A972">
        <v>2</v>
      </c>
      <c r="B972">
        <v>1</v>
      </c>
      <c r="C972" t="s">
        <v>983</v>
      </c>
      <c r="D972" s="1">
        <v>43920</v>
      </c>
      <c r="E972" s="1" t="str">
        <f t="shared" si="62"/>
        <v>30-Mar</v>
      </c>
      <c r="F972" s="14">
        <v>0.80208333333333337</v>
      </c>
      <c r="G972" t="s">
        <v>11</v>
      </c>
      <c r="H972">
        <v>30</v>
      </c>
      <c r="I972" s="2">
        <v>101</v>
      </c>
      <c r="J972" s="3">
        <v>4.99</v>
      </c>
      <c r="K972" t="b">
        <v>0</v>
      </c>
      <c r="L972">
        <f>WEEKDAY(D972,11)</f>
        <v>1</v>
      </c>
      <c r="M972" t="str">
        <f t="shared" si="60"/>
        <v>Monday</v>
      </c>
      <c r="N972" t="str">
        <f t="shared" si="61"/>
        <v>Weekday</v>
      </c>
      <c r="O972" t="str">
        <f t="shared" si="63"/>
        <v>Order&gt;35</v>
      </c>
      <c r="P972" t="str">
        <f>VLOOKUP(F972,$T$11:$V$13,3,TRUE)</f>
        <v>06:00 PM - 09:00 PM</v>
      </c>
    </row>
    <row r="973" spans="1:16" x14ac:dyDescent="0.25">
      <c r="A973">
        <v>2</v>
      </c>
      <c r="B973">
        <v>1</v>
      </c>
      <c r="C973" t="s">
        <v>984</v>
      </c>
      <c r="D973" s="1">
        <v>43920</v>
      </c>
      <c r="E973" s="1" t="str">
        <f t="shared" si="62"/>
        <v>30-Mar</v>
      </c>
      <c r="F973" s="14">
        <v>0.80625000000000002</v>
      </c>
      <c r="G973" t="s">
        <v>11</v>
      </c>
      <c r="H973">
        <v>36</v>
      </c>
      <c r="I973" s="2">
        <v>77</v>
      </c>
      <c r="J973" s="3">
        <v>4.99</v>
      </c>
      <c r="K973" t="b">
        <v>0</v>
      </c>
      <c r="L973">
        <f>WEEKDAY(D973,11)</f>
        <v>1</v>
      </c>
      <c r="M973" t="str">
        <f t="shared" si="60"/>
        <v>Monday</v>
      </c>
      <c r="N973" t="str">
        <f t="shared" si="61"/>
        <v>Weekday</v>
      </c>
      <c r="O973" t="str">
        <f t="shared" si="63"/>
        <v>Order&gt;35</v>
      </c>
      <c r="P973" t="str">
        <f>VLOOKUP(F973,$T$11:$V$13,3,TRUE)</f>
        <v>06:00 PM - 09:00 PM</v>
      </c>
    </row>
    <row r="974" spans="1:16" x14ac:dyDescent="0.25">
      <c r="A974">
        <v>2</v>
      </c>
      <c r="B974">
        <v>1</v>
      </c>
      <c r="C974" t="s">
        <v>985</v>
      </c>
      <c r="D974" s="1">
        <v>43920</v>
      </c>
      <c r="E974" s="1" t="str">
        <f t="shared" si="62"/>
        <v>30-Mar</v>
      </c>
      <c r="F974" s="14">
        <v>0.80763888888888891</v>
      </c>
      <c r="G974" t="s">
        <v>11</v>
      </c>
      <c r="H974">
        <v>38</v>
      </c>
      <c r="I974" s="2">
        <v>38</v>
      </c>
      <c r="J974" s="3">
        <v>4.99</v>
      </c>
      <c r="K974" t="b">
        <v>0</v>
      </c>
      <c r="L974">
        <f>WEEKDAY(D974,11)</f>
        <v>1</v>
      </c>
      <c r="M974" t="str">
        <f t="shared" si="60"/>
        <v>Monday</v>
      </c>
      <c r="N974" t="str">
        <f t="shared" si="61"/>
        <v>Weekday</v>
      </c>
      <c r="O974" t="str">
        <f t="shared" si="63"/>
        <v>Order&gt;35</v>
      </c>
      <c r="P974" t="str">
        <f>VLOOKUP(F974,$T$11:$V$13,3,TRUE)</f>
        <v>06:00 PM - 09:00 PM</v>
      </c>
    </row>
    <row r="975" spans="1:16" x14ac:dyDescent="0.25">
      <c r="A975">
        <v>2</v>
      </c>
      <c r="B975">
        <v>1</v>
      </c>
      <c r="C975" t="s">
        <v>986</v>
      </c>
      <c r="D975" s="1">
        <v>43920</v>
      </c>
      <c r="E975" s="1" t="str">
        <f t="shared" si="62"/>
        <v>30-Mar</v>
      </c>
      <c r="F975" s="14">
        <v>0.81458333333333333</v>
      </c>
      <c r="G975" t="s">
        <v>11</v>
      </c>
      <c r="H975">
        <v>20</v>
      </c>
      <c r="I975" s="2">
        <v>106</v>
      </c>
      <c r="J975" s="3">
        <v>4.99</v>
      </c>
      <c r="K975" t="b">
        <v>0</v>
      </c>
      <c r="L975">
        <f>WEEKDAY(D975,11)</f>
        <v>1</v>
      </c>
      <c r="M975" t="str">
        <f t="shared" si="60"/>
        <v>Monday</v>
      </c>
      <c r="N975" t="str">
        <f t="shared" si="61"/>
        <v>Weekday</v>
      </c>
      <c r="O975" t="str">
        <f t="shared" si="63"/>
        <v>Order&gt;35</v>
      </c>
      <c r="P975" t="str">
        <f>VLOOKUP(F975,$T$11:$V$13,3,TRUE)</f>
        <v>06:00 PM - 09:00 PM</v>
      </c>
    </row>
    <row r="976" spans="1:16" x14ac:dyDescent="0.25">
      <c r="A976">
        <v>2</v>
      </c>
      <c r="B976">
        <v>1</v>
      </c>
      <c r="C976" t="s">
        <v>987</v>
      </c>
      <c r="D976" s="1">
        <v>43920</v>
      </c>
      <c r="E976" s="1" t="str">
        <f t="shared" si="62"/>
        <v>30-Mar</v>
      </c>
      <c r="F976" s="14">
        <v>0.81874999999999998</v>
      </c>
      <c r="G976" t="s">
        <v>11</v>
      </c>
      <c r="H976">
        <v>29</v>
      </c>
      <c r="I976" s="2">
        <v>79</v>
      </c>
      <c r="J976" s="3">
        <v>4.99</v>
      </c>
      <c r="K976" t="b">
        <v>0</v>
      </c>
      <c r="L976">
        <f>WEEKDAY(D976,11)</f>
        <v>1</v>
      </c>
      <c r="M976" t="str">
        <f t="shared" si="60"/>
        <v>Monday</v>
      </c>
      <c r="N976" t="str">
        <f t="shared" si="61"/>
        <v>Weekday</v>
      </c>
      <c r="O976" t="str">
        <f t="shared" si="63"/>
        <v>Order&gt;35</v>
      </c>
      <c r="P976" t="str">
        <f>VLOOKUP(F976,$T$11:$V$13,3,TRUE)</f>
        <v>06:00 PM - 09:00 PM</v>
      </c>
    </row>
    <row r="977" spans="1:16" x14ac:dyDescent="0.25">
      <c r="A977">
        <v>2</v>
      </c>
      <c r="B977">
        <v>1</v>
      </c>
      <c r="C977" t="s">
        <v>988</v>
      </c>
      <c r="D977" s="1">
        <v>43920</v>
      </c>
      <c r="E977" s="1" t="str">
        <f t="shared" si="62"/>
        <v>30-Mar</v>
      </c>
      <c r="F977" s="14">
        <v>0.82361111111111107</v>
      </c>
      <c r="G977" t="s">
        <v>11</v>
      </c>
      <c r="H977">
        <v>27</v>
      </c>
      <c r="I977" s="2">
        <v>24</v>
      </c>
      <c r="J977" s="3">
        <v>4.99</v>
      </c>
      <c r="K977" t="b">
        <v>0</v>
      </c>
      <c r="L977">
        <f>WEEKDAY(D977,11)</f>
        <v>1</v>
      </c>
      <c r="M977" t="str">
        <f t="shared" si="60"/>
        <v>Monday</v>
      </c>
      <c r="N977" t="str">
        <f t="shared" si="61"/>
        <v>Weekday</v>
      </c>
      <c r="O977" t="str">
        <f t="shared" si="63"/>
        <v>Order&lt;=35</v>
      </c>
      <c r="P977" t="str">
        <f>VLOOKUP(F977,$T$11:$V$13,3,TRUE)</f>
        <v>06:00 PM - 09:00 PM</v>
      </c>
    </row>
    <row r="978" spans="1:16" x14ac:dyDescent="0.25">
      <c r="A978">
        <v>2</v>
      </c>
      <c r="B978">
        <v>1</v>
      </c>
      <c r="C978" t="s">
        <v>989</v>
      </c>
      <c r="D978" s="1">
        <v>43920</v>
      </c>
      <c r="E978" s="1" t="str">
        <f t="shared" si="62"/>
        <v>30-Mar</v>
      </c>
      <c r="F978" s="14">
        <v>0.82638888888888884</v>
      </c>
      <c r="G978" t="s">
        <v>11</v>
      </c>
      <c r="H978">
        <v>20</v>
      </c>
      <c r="I978" s="2">
        <v>101</v>
      </c>
      <c r="J978" s="3">
        <v>4.99</v>
      </c>
      <c r="K978" t="b">
        <v>0</v>
      </c>
      <c r="L978">
        <f>WEEKDAY(D978,11)</f>
        <v>1</v>
      </c>
      <c r="M978" t="str">
        <f t="shared" si="60"/>
        <v>Monday</v>
      </c>
      <c r="N978" t="str">
        <f t="shared" si="61"/>
        <v>Weekday</v>
      </c>
      <c r="O978" t="str">
        <f t="shared" si="63"/>
        <v>Order&gt;35</v>
      </c>
      <c r="P978" t="str">
        <f>VLOOKUP(F978,$T$11:$V$13,3,TRUE)</f>
        <v>06:00 PM - 09:00 PM</v>
      </c>
    </row>
    <row r="979" spans="1:16" x14ac:dyDescent="0.25">
      <c r="A979">
        <v>2</v>
      </c>
      <c r="B979">
        <v>1</v>
      </c>
      <c r="C979" t="s">
        <v>990</v>
      </c>
      <c r="D979" s="1">
        <v>43920</v>
      </c>
      <c r="E979" s="1" t="str">
        <f t="shared" si="62"/>
        <v>30-Mar</v>
      </c>
      <c r="F979" s="14">
        <v>0.82708333333333339</v>
      </c>
      <c r="G979" t="s">
        <v>11</v>
      </c>
      <c r="H979">
        <v>30</v>
      </c>
      <c r="I979" s="2">
        <v>20</v>
      </c>
      <c r="J979" s="3">
        <v>4.99</v>
      </c>
      <c r="K979" t="b">
        <v>0</v>
      </c>
      <c r="L979">
        <f>WEEKDAY(D979,11)</f>
        <v>1</v>
      </c>
      <c r="M979" t="str">
        <f t="shared" si="60"/>
        <v>Monday</v>
      </c>
      <c r="N979" t="str">
        <f t="shared" si="61"/>
        <v>Weekday</v>
      </c>
      <c r="O979" t="str">
        <f t="shared" si="63"/>
        <v>Order&lt;=35</v>
      </c>
      <c r="P979" t="str">
        <f>VLOOKUP(F979,$T$11:$V$13,3,TRUE)</f>
        <v>06:00 PM - 09:00 PM</v>
      </c>
    </row>
    <row r="980" spans="1:16" x14ac:dyDescent="0.25">
      <c r="A980">
        <v>2</v>
      </c>
      <c r="B980">
        <v>1</v>
      </c>
      <c r="C980" t="s">
        <v>991</v>
      </c>
      <c r="D980" s="1">
        <v>43920</v>
      </c>
      <c r="E980" s="1" t="str">
        <f t="shared" si="62"/>
        <v>30-Mar</v>
      </c>
      <c r="F980" s="14">
        <v>0.82847222222222217</v>
      </c>
      <c r="G980" t="s">
        <v>11</v>
      </c>
      <c r="H980">
        <v>30</v>
      </c>
      <c r="I980" s="2">
        <v>48</v>
      </c>
      <c r="J980" s="3">
        <v>4.99</v>
      </c>
      <c r="K980" t="b">
        <v>0</v>
      </c>
      <c r="L980">
        <f>WEEKDAY(D980,11)</f>
        <v>1</v>
      </c>
      <c r="M980" t="str">
        <f t="shared" si="60"/>
        <v>Monday</v>
      </c>
      <c r="N980" t="str">
        <f t="shared" si="61"/>
        <v>Weekday</v>
      </c>
      <c r="O980" t="str">
        <f t="shared" si="63"/>
        <v>Order&gt;35</v>
      </c>
      <c r="P980" t="str">
        <f>VLOOKUP(F980,$T$11:$V$13,3,TRUE)</f>
        <v>06:00 PM - 09:00 PM</v>
      </c>
    </row>
    <row r="981" spans="1:16" x14ac:dyDescent="0.25">
      <c r="A981">
        <v>2</v>
      </c>
      <c r="B981">
        <v>1</v>
      </c>
      <c r="C981" t="s">
        <v>992</v>
      </c>
      <c r="D981" s="1">
        <v>43920</v>
      </c>
      <c r="E981" s="1" t="str">
        <f t="shared" si="62"/>
        <v>30-Mar</v>
      </c>
      <c r="F981" s="14">
        <v>0.84305555555555556</v>
      </c>
      <c r="G981" t="s">
        <v>11</v>
      </c>
      <c r="H981">
        <v>23</v>
      </c>
      <c r="I981" s="2">
        <v>24</v>
      </c>
      <c r="J981" s="3">
        <v>4.99</v>
      </c>
      <c r="K981" t="b">
        <v>0</v>
      </c>
      <c r="L981">
        <f>WEEKDAY(D981,11)</f>
        <v>1</v>
      </c>
      <c r="M981" t="str">
        <f t="shared" si="60"/>
        <v>Monday</v>
      </c>
      <c r="N981" t="str">
        <f t="shared" si="61"/>
        <v>Weekday</v>
      </c>
      <c r="O981" t="str">
        <f t="shared" si="63"/>
        <v>Order&lt;=35</v>
      </c>
      <c r="P981" t="str">
        <f>VLOOKUP(F981,$T$11:$V$13,3,TRUE)</f>
        <v>06:00 PM - 09:00 PM</v>
      </c>
    </row>
    <row r="982" spans="1:16" x14ac:dyDescent="0.25">
      <c r="A982">
        <v>2</v>
      </c>
      <c r="B982">
        <v>1</v>
      </c>
      <c r="C982" t="s">
        <v>993</v>
      </c>
      <c r="D982" s="1">
        <v>43920</v>
      </c>
      <c r="E982" s="1" t="str">
        <f t="shared" si="62"/>
        <v>30-Mar</v>
      </c>
      <c r="F982" s="14">
        <v>0.86319444444444438</v>
      </c>
      <c r="G982" t="s">
        <v>11</v>
      </c>
      <c r="H982">
        <v>30</v>
      </c>
      <c r="I982" s="2">
        <v>86</v>
      </c>
      <c r="J982" s="3">
        <v>4.99</v>
      </c>
      <c r="K982" t="b">
        <v>0</v>
      </c>
      <c r="L982">
        <f>WEEKDAY(D982,11)</f>
        <v>1</v>
      </c>
      <c r="M982" t="str">
        <f t="shared" si="60"/>
        <v>Monday</v>
      </c>
      <c r="N982" t="str">
        <f t="shared" si="61"/>
        <v>Weekday</v>
      </c>
      <c r="O982" t="str">
        <f t="shared" si="63"/>
        <v>Order&gt;35</v>
      </c>
      <c r="P982" t="str">
        <f>VLOOKUP(F982,$T$11:$V$13,3,TRUE)</f>
        <v>06:00 PM - 09:00 PM</v>
      </c>
    </row>
    <row r="983" spans="1:16" x14ac:dyDescent="0.25">
      <c r="A983">
        <v>2</v>
      </c>
      <c r="B983">
        <v>1</v>
      </c>
      <c r="C983" t="s">
        <v>994</v>
      </c>
      <c r="D983" s="1">
        <v>43920</v>
      </c>
      <c r="E983" s="1" t="str">
        <f t="shared" si="62"/>
        <v>30-Mar</v>
      </c>
      <c r="F983" s="14">
        <v>0.86736111111111114</v>
      </c>
      <c r="G983" t="s">
        <v>11</v>
      </c>
      <c r="H983">
        <v>22</v>
      </c>
      <c r="I983" s="2">
        <v>66</v>
      </c>
      <c r="J983" s="3">
        <v>4.99</v>
      </c>
      <c r="K983" t="b">
        <v>0</v>
      </c>
      <c r="L983">
        <f>WEEKDAY(D983,11)</f>
        <v>1</v>
      </c>
      <c r="M983" t="str">
        <f t="shared" si="60"/>
        <v>Monday</v>
      </c>
      <c r="N983" t="str">
        <f t="shared" si="61"/>
        <v>Weekday</v>
      </c>
      <c r="O983" t="str">
        <f t="shared" si="63"/>
        <v>Order&gt;35</v>
      </c>
      <c r="P983" t="str">
        <f>VLOOKUP(F983,$T$11:$V$13,3,TRUE)</f>
        <v>06:00 PM - 09:00 PM</v>
      </c>
    </row>
    <row r="984" spans="1:16" x14ac:dyDescent="0.25">
      <c r="A984">
        <v>2</v>
      </c>
      <c r="B984">
        <v>1</v>
      </c>
      <c r="C984" t="s">
        <v>995</v>
      </c>
      <c r="D984" s="1">
        <v>43920</v>
      </c>
      <c r="E984" s="1" t="str">
        <f t="shared" si="62"/>
        <v>30-Mar</v>
      </c>
      <c r="F984" s="14">
        <v>0.87222222222222223</v>
      </c>
      <c r="G984" t="s">
        <v>11</v>
      </c>
      <c r="H984">
        <v>23</v>
      </c>
      <c r="I984" s="2">
        <v>36</v>
      </c>
      <c r="J984" s="3">
        <v>4.99</v>
      </c>
      <c r="K984" t="b">
        <v>0</v>
      </c>
      <c r="L984">
        <f>WEEKDAY(D984,11)</f>
        <v>1</v>
      </c>
      <c r="M984" t="str">
        <f t="shared" si="60"/>
        <v>Monday</v>
      </c>
      <c r="N984" t="str">
        <f t="shared" si="61"/>
        <v>Weekday</v>
      </c>
      <c r="O984" t="str">
        <f t="shared" si="63"/>
        <v>Order&gt;35</v>
      </c>
      <c r="P984" t="str">
        <f>VLOOKUP(F984,$T$11:$V$13,3,TRUE)</f>
        <v>06:00 PM - 09:00 PM</v>
      </c>
    </row>
    <row r="985" spans="1:16" x14ac:dyDescent="0.25">
      <c r="A985">
        <v>2</v>
      </c>
      <c r="B985">
        <v>1</v>
      </c>
      <c r="C985" t="s">
        <v>996</v>
      </c>
      <c r="D985" s="1">
        <v>43921</v>
      </c>
      <c r="E985" s="1" t="str">
        <f t="shared" si="62"/>
        <v>31-Mar</v>
      </c>
      <c r="F985" s="14">
        <v>0.50138888888888888</v>
      </c>
      <c r="G985" t="s">
        <v>11</v>
      </c>
      <c r="H985">
        <v>31</v>
      </c>
      <c r="I985" s="2">
        <v>22</v>
      </c>
      <c r="J985" s="3">
        <v>4.99</v>
      </c>
      <c r="K985" t="b">
        <v>0</v>
      </c>
      <c r="L985">
        <f>WEEKDAY(D985,11)</f>
        <v>2</v>
      </c>
      <c r="M985" t="str">
        <f t="shared" si="60"/>
        <v>Tuesday</v>
      </c>
      <c r="N985" t="str">
        <f t="shared" si="61"/>
        <v>Weekday</v>
      </c>
      <c r="O985" t="str">
        <f t="shared" si="63"/>
        <v>Order&lt;=35</v>
      </c>
      <c r="P985" t="str">
        <f>VLOOKUP(F985,$T$11:$V$13,3,TRUE)</f>
        <v>12:00 PM - 03:00 PM</v>
      </c>
    </row>
    <row r="986" spans="1:16" x14ac:dyDescent="0.25">
      <c r="A986">
        <v>2</v>
      </c>
      <c r="B986">
        <v>1</v>
      </c>
      <c r="C986" t="s">
        <v>997</v>
      </c>
      <c r="D986" s="1">
        <v>43921</v>
      </c>
      <c r="E986" s="1" t="str">
        <f t="shared" si="62"/>
        <v>31-Mar</v>
      </c>
      <c r="F986" s="14">
        <v>0.5180555555555556</v>
      </c>
      <c r="G986" t="s">
        <v>11</v>
      </c>
      <c r="H986">
        <v>27</v>
      </c>
      <c r="I986" s="2">
        <v>28</v>
      </c>
      <c r="J986" s="3">
        <v>4.99</v>
      </c>
      <c r="K986" t="b">
        <v>0</v>
      </c>
      <c r="L986">
        <f>WEEKDAY(D986,11)</f>
        <v>2</v>
      </c>
      <c r="M986" t="str">
        <f t="shared" si="60"/>
        <v>Tuesday</v>
      </c>
      <c r="N986" t="str">
        <f t="shared" si="61"/>
        <v>Weekday</v>
      </c>
      <c r="O986" t="str">
        <f t="shared" si="63"/>
        <v>Order&lt;=35</v>
      </c>
      <c r="P986" t="str">
        <f>VLOOKUP(F986,$T$11:$V$13,3,TRUE)</f>
        <v>12:00 PM - 03:00 PM</v>
      </c>
    </row>
    <row r="987" spans="1:16" x14ac:dyDescent="0.25">
      <c r="A987">
        <v>2</v>
      </c>
      <c r="B987">
        <v>1</v>
      </c>
      <c r="C987" t="s">
        <v>998</v>
      </c>
      <c r="D987" s="1">
        <v>43921</v>
      </c>
      <c r="E987" s="1" t="str">
        <f t="shared" si="62"/>
        <v>31-Mar</v>
      </c>
      <c r="F987" s="14">
        <v>0.52152777777777781</v>
      </c>
      <c r="G987" t="s">
        <v>11</v>
      </c>
      <c r="H987">
        <v>39</v>
      </c>
      <c r="I987" s="2">
        <v>91</v>
      </c>
      <c r="J987" s="3">
        <v>4.99</v>
      </c>
      <c r="K987" t="b">
        <v>0</v>
      </c>
      <c r="L987">
        <f>WEEKDAY(D987,11)</f>
        <v>2</v>
      </c>
      <c r="M987" t="str">
        <f t="shared" si="60"/>
        <v>Tuesday</v>
      </c>
      <c r="N987" t="str">
        <f t="shared" si="61"/>
        <v>Weekday</v>
      </c>
      <c r="O987" t="str">
        <f t="shared" si="63"/>
        <v>Order&gt;35</v>
      </c>
      <c r="P987" t="str">
        <f>VLOOKUP(F987,$T$11:$V$13,3,TRUE)</f>
        <v>12:00 PM - 03:00 PM</v>
      </c>
    </row>
    <row r="988" spans="1:16" x14ac:dyDescent="0.25">
      <c r="A988">
        <v>2</v>
      </c>
      <c r="B988">
        <v>1</v>
      </c>
      <c r="C988" t="s">
        <v>999</v>
      </c>
      <c r="D988" s="1">
        <v>43921</v>
      </c>
      <c r="E988" s="1" t="str">
        <f t="shared" si="62"/>
        <v>31-Mar</v>
      </c>
      <c r="F988" s="14">
        <v>0.55486111111111114</v>
      </c>
      <c r="G988" t="s">
        <v>11</v>
      </c>
      <c r="H988">
        <v>28</v>
      </c>
      <c r="I988" s="2">
        <v>37</v>
      </c>
      <c r="J988" s="3">
        <v>4.99</v>
      </c>
      <c r="K988" t="b">
        <v>0</v>
      </c>
      <c r="L988">
        <f>WEEKDAY(D988,11)</f>
        <v>2</v>
      </c>
      <c r="M988" t="str">
        <f t="shared" si="60"/>
        <v>Tuesday</v>
      </c>
      <c r="N988" t="str">
        <f t="shared" si="61"/>
        <v>Weekday</v>
      </c>
      <c r="O988" t="str">
        <f t="shared" si="63"/>
        <v>Order&gt;35</v>
      </c>
      <c r="P988" t="str">
        <f>VLOOKUP(F988,$T$11:$V$13,3,TRUE)</f>
        <v>12:00 PM - 03:00 PM</v>
      </c>
    </row>
    <row r="989" spans="1:16" x14ac:dyDescent="0.25">
      <c r="A989">
        <v>2</v>
      </c>
      <c r="B989">
        <v>1</v>
      </c>
      <c r="C989" t="s">
        <v>1000</v>
      </c>
      <c r="D989" s="1">
        <v>43921</v>
      </c>
      <c r="E989" s="1" t="str">
        <f t="shared" si="62"/>
        <v>31-Mar</v>
      </c>
      <c r="F989" s="14">
        <v>0.56944444444444442</v>
      </c>
      <c r="G989" t="s">
        <v>11</v>
      </c>
      <c r="H989">
        <v>23</v>
      </c>
      <c r="I989" s="2">
        <v>23</v>
      </c>
      <c r="J989" s="3">
        <v>4.99</v>
      </c>
      <c r="K989" t="b">
        <v>0</v>
      </c>
      <c r="L989">
        <f>WEEKDAY(D989,11)</f>
        <v>2</v>
      </c>
      <c r="M989" t="str">
        <f t="shared" si="60"/>
        <v>Tuesday</v>
      </c>
      <c r="N989" t="str">
        <f t="shared" si="61"/>
        <v>Weekday</v>
      </c>
      <c r="O989" t="str">
        <f t="shared" si="63"/>
        <v>Order&lt;=35</v>
      </c>
      <c r="P989" t="str">
        <f>VLOOKUP(F989,$T$11:$V$13,3,TRUE)</f>
        <v>12:00 PM - 03:00 PM</v>
      </c>
    </row>
    <row r="990" spans="1:16" x14ac:dyDescent="0.25">
      <c r="A990">
        <v>2</v>
      </c>
      <c r="B990">
        <v>1</v>
      </c>
      <c r="C990" t="s">
        <v>1001</v>
      </c>
      <c r="D990" s="1">
        <v>43921</v>
      </c>
      <c r="E990" s="1" t="str">
        <f t="shared" si="62"/>
        <v>31-Mar</v>
      </c>
      <c r="F990" s="14">
        <v>0.59236111111111112</v>
      </c>
      <c r="G990" t="s">
        <v>11</v>
      </c>
      <c r="H990">
        <v>34</v>
      </c>
      <c r="I990" s="2">
        <v>39</v>
      </c>
      <c r="J990" s="3">
        <v>4.99</v>
      </c>
      <c r="K990" t="b">
        <v>0</v>
      </c>
      <c r="L990">
        <f>WEEKDAY(D990,11)</f>
        <v>2</v>
      </c>
      <c r="M990" t="str">
        <f t="shared" si="60"/>
        <v>Tuesday</v>
      </c>
      <c r="N990" t="str">
        <f t="shared" si="61"/>
        <v>Weekday</v>
      </c>
      <c r="O990" t="str">
        <f t="shared" si="63"/>
        <v>Order&gt;35</v>
      </c>
      <c r="P990" t="str">
        <f>VLOOKUP(F990,$T$11:$V$13,3,TRUE)</f>
        <v>12:00 PM - 03:00 PM</v>
      </c>
    </row>
    <row r="991" spans="1:16" x14ac:dyDescent="0.25">
      <c r="A991">
        <v>2</v>
      </c>
      <c r="B991">
        <v>1</v>
      </c>
      <c r="C991" t="s">
        <v>1002</v>
      </c>
      <c r="D991" s="1">
        <v>43921</v>
      </c>
      <c r="E991" s="1" t="str">
        <f t="shared" si="62"/>
        <v>31-Mar</v>
      </c>
      <c r="F991" s="14">
        <v>0.60763888888888895</v>
      </c>
      <c r="G991" t="s">
        <v>11</v>
      </c>
      <c r="H991">
        <v>39</v>
      </c>
      <c r="I991" s="2">
        <v>47</v>
      </c>
      <c r="J991" s="3">
        <v>4.99</v>
      </c>
      <c r="K991" t="b">
        <v>0</v>
      </c>
      <c r="L991">
        <f>WEEKDAY(D991,11)</f>
        <v>2</v>
      </c>
      <c r="M991" t="str">
        <f t="shared" si="60"/>
        <v>Tuesday</v>
      </c>
      <c r="N991" t="str">
        <f t="shared" si="61"/>
        <v>Weekday</v>
      </c>
      <c r="O991" t="str">
        <f t="shared" si="63"/>
        <v>Order&gt;35</v>
      </c>
      <c r="P991" t="str">
        <f>VLOOKUP(F991,$T$11:$V$13,3,TRUE)</f>
        <v>12:00 PM - 03:00 PM</v>
      </c>
    </row>
    <row r="992" spans="1:16" x14ac:dyDescent="0.25">
      <c r="A992">
        <v>2</v>
      </c>
      <c r="B992">
        <v>1</v>
      </c>
      <c r="C992" t="s">
        <v>1003</v>
      </c>
      <c r="D992" s="1">
        <v>43921</v>
      </c>
      <c r="E992" s="1" t="str">
        <f t="shared" si="62"/>
        <v>31-Mar</v>
      </c>
      <c r="F992" s="14">
        <v>0.64513888888888882</v>
      </c>
      <c r="G992" t="s">
        <v>11</v>
      </c>
      <c r="H992">
        <v>25</v>
      </c>
      <c r="I992" s="2">
        <v>58</v>
      </c>
      <c r="J992" s="3">
        <v>4.99</v>
      </c>
      <c r="K992" t="b">
        <v>1</v>
      </c>
      <c r="L992">
        <f>WEEKDAY(D992,11)</f>
        <v>2</v>
      </c>
      <c r="M992" t="str">
        <f t="shared" si="60"/>
        <v>Tuesday</v>
      </c>
      <c r="N992" t="str">
        <f t="shared" si="61"/>
        <v>Weekday</v>
      </c>
      <c r="O992" t="str">
        <f t="shared" si="63"/>
        <v>Order&gt;35</v>
      </c>
      <c r="P992" t="str">
        <f>VLOOKUP(F992,$T$11:$V$13,3,TRUE)</f>
        <v>03:00 PM - 06:00 PM</v>
      </c>
    </row>
    <row r="993" spans="1:16" x14ac:dyDescent="0.25">
      <c r="A993">
        <v>2</v>
      </c>
      <c r="B993">
        <v>1</v>
      </c>
      <c r="C993" t="s">
        <v>1004</v>
      </c>
      <c r="D993" s="1">
        <v>43921</v>
      </c>
      <c r="E993" s="1" t="str">
        <f t="shared" si="62"/>
        <v>31-Mar</v>
      </c>
      <c r="F993" s="14">
        <v>0.66805555555555562</v>
      </c>
      <c r="G993" t="s">
        <v>11</v>
      </c>
      <c r="H993">
        <v>40</v>
      </c>
      <c r="I993" s="2">
        <v>65</v>
      </c>
      <c r="J993" s="3">
        <v>4.99</v>
      </c>
      <c r="K993" t="b">
        <v>0</v>
      </c>
      <c r="L993">
        <f>WEEKDAY(D993,11)</f>
        <v>2</v>
      </c>
      <c r="M993" t="str">
        <f t="shared" si="60"/>
        <v>Tuesday</v>
      </c>
      <c r="N993" t="str">
        <f t="shared" si="61"/>
        <v>Weekday</v>
      </c>
      <c r="O993" t="str">
        <f t="shared" si="63"/>
        <v>Order&gt;35</v>
      </c>
      <c r="P993" t="str">
        <f>VLOOKUP(F993,$T$11:$V$13,3,TRUE)</f>
        <v>03:00 PM - 06:00 PM</v>
      </c>
    </row>
    <row r="994" spans="1:16" x14ac:dyDescent="0.25">
      <c r="A994">
        <v>2</v>
      </c>
      <c r="B994">
        <v>1</v>
      </c>
      <c r="C994" t="s">
        <v>1005</v>
      </c>
      <c r="D994" s="1">
        <v>43921</v>
      </c>
      <c r="E994" s="1" t="str">
        <f t="shared" si="62"/>
        <v>31-Mar</v>
      </c>
      <c r="F994" s="14">
        <v>0.68472222222222223</v>
      </c>
      <c r="G994" t="s">
        <v>11</v>
      </c>
      <c r="H994">
        <v>35</v>
      </c>
      <c r="I994" s="2">
        <v>25</v>
      </c>
      <c r="J994" s="3">
        <v>4.99</v>
      </c>
      <c r="K994" t="b">
        <v>0</v>
      </c>
      <c r="L994">
        <f>WEEKDAY(D994,11)</f>
        <v>2</v>
      </c>
      <c r="M994" t="str">
        <f t="shared" si="60"/>
        <v>Tuesday</v>
      </c>
      <c r="N994" t="str">
        <f t="shared" si="61"/>
        <v>Weekday</v>
      </c>
      <c r="O994" t="str">
        <f t="shared" si="63"/>
        <v>Order&lt;=35</v>
      </c>
      <c r="P994" t="str">
        <f>VLOOKUP(F994,$T$11:$V$13,3,TRUE)</f>
        <v>03:00 PM - 06:00 PM</v>
      </c>
    </row>
    <row r="995" spans="1:16" x14ac:dyDescent="0.25">
      <c r="A995">
        <v>2</v>
      </c>
      <c r="B995">
        <v>1</v>
      </c>
      <c r="C995" t="s">
        <v>1006</v>
      </c>
      <c r="D995" s="1">
        <v>43921</v>
      </c>
      <c r="E995" s="1" t="str">
        <f t="shared" si="62"/>
        <v>31-Mar</v>
      </c>
      <c r="F995" s="14">
        <v>0.7090277777777777</v>
      </c>
      <c r="G995" t="s">
        <v>11</v>
      </c>
      <c r="H995">
        <v>29</v>
      </c>
      <c r="I995" s="2">
        <v>42</v>
      </c>
      <c r="J995" s="3">
        <v>4.99</v>
      </c>
      <c r="K995" t="b">
        <v>0</v>
      </c>
      <c r="L995">
        <f>WEEKDAY(D995,11)</f>
        <v>2</v>
      </c>
      <c r="M995" t="str">
        <f t="shared" si="60"/>
        <v>Tuesday</v>
      </c>
      <c r="N995" t="str">
        <f t="shared" si="61"/>
        <v>Weekday</v>
      </c>
      <c r="O995" t="str">
        <f t="shared" si="63"/>
        <v>Order&gt;35</v>
      </c>
      <c r="P995" t="str">
        <f>VLOOKUP(F995,$T$11:$V$13,3,TRUE)</f>
        <v>03:00 PM - 06:00 PM</v>
      </c>
    </row>
    <row r="996" spans="1:16" x14ac:dyDescent="0.25">
      <c r="A996">
        <v>2</v>
      </c>
      <c r="B996">
        <v>1</v>
      </c>
      <c r="C996" t="s">
        <v>1007</v>
      </c>
      <c r="D996" s="1">
        <v>43921</v>
      </c>
      <c r="E996" s="1" t="str">
        <f t="shared" si="62"/>
        <v>31-Mar</v>
      </c>
      <c r="F996" s="14">
        <v>0.71388888888888891</v>
      </c>
      <c r="G996" t="s">
        <v>11</v>
      </c>
      <c r="H996">
        <v>33</v>
      </c>
      <c r="I996" s="2">
        <v>42</v>
      </c>
      <c r="J996" s="3">
        <v>4.99</v>
      </c>
      <c r="K996" t="b">
        <v>0</v>
      </c>
      <c r="L996">
        <f>WEEKDAY(D996,11)</f>
        <v>2</v>
      </c>
      <c r="M996" t="str">
        <f t="shared" si="60"/>
        <v>Tuesday</v>
      </c>
      <c r="N996" t="str">
        <f t="shared" si="61"/>
        <v>Weekday</v>
      </c>
      <c r="O996" t="str">
        <f t="shared" si="63"/>
        <v>Order&gt;35</v>
      </c>
      <c r="P996" t="str">
        <f>VLOOKUP(F996,$T$11:$V$13,3,TRUE)</f>
        <v>03:00 PM - 06:00 PM</v>
      </c>
    </row>
    <row r="997" spans="1:16" x14ac:dyDescent="0.25">
      <c r="A997">
        <v>2</v>
      </c>
      <c r="B997">
        <v>1</v>
      </c>
      <c r="C997" t="s">
        <v>1008</v>
      </c>
      <c r="D997" s="1">
        <v>43921</v>
      </c>
      <c r="E997" s="1" t="str">
        <f t="shared" si="62"/>
        <v>31-Mar</v>
      </c>
      <c r="F997" s="14">
        <v>0.71458333333333324</v>
      </c>
      <c r="G997" t="s">
        <v>11</v>
      </c>
      <c r="H997">
        <v>40</v>
      </c>
      <c r="I997" s="2">
        <v>27</v>
      </c>
      <c r="J997" s="3">
        <v>4.99</v>
      </c>
      <c r="K997" t="b">
        <v>0</v>
      </c>
      <c r="L997">
        <f>WEEKDAY(D997,11)</f>
        <v>2</v>
      </c>
      <c r="M997" t="str">
        <f t="shared" si="60"/>
        <v>Tuesday</v>
      </c>
      <c r="N997" t="str">
        <f t="shared" si="61"/>
        <v>Weekday</v>
      </c>
      <c r="O997" t="str">
        <f t="shared" si="63"/>
        <v>Order&lt;=35</v>
      </c>
      <c r="P997" t="str">
        <f>VLOOKUP(F997,$T$11:$V$13,3,TRUE)</f>
        <v>03:00 PM - 06:00 PM</v>
      </c>
    </row>
    <row r="998" spans="1:16" x14ac:dyDescent="0.25">
      <c r="A998">
        <v>2</v>
      </c>
      <c r="B998">
        <v>1</v>
      </c>
      <c r="C998" t="s">
        <v>1009</v>
      </c>
      <c r="D998" s="1">
        <v>43921</v>
      </c>
      <c r="E998" s="1" t="str">
        <f t="shared" si="62"/>
        <v>31-Mar</v>
      </c>
      <c r="F998" s="14">
        <v>0.71458333333333324</v>
      </c>
      <c r="G998" t="s">
        <v>11</v>
      </c>
      <c r="H998">
        <v>35</v>
      </c>
      <c r="I998" s="2">
        <v>36</v>
      </c>
      <c r="J998" s="3">
        <v>4.99</v>
      </c>
      <c r="K998" t="b">
        <v>0</v>
      </c>
      <c r="L998">
        <f>WEEKDAY(D998,11)</f>
        <v>2</v>
      </c>
      <c r="M998" t="str">
        <f t="shared" si="60"/>
        <v>Tuesday</v>
      </c>
      <c r="N998" t="str">
        <f t="shared" si="61"/>
        <v>Weekday</v>
      </c>
      <c r="O998" t="str">
        <f t="shared" si="63"/>
        <v>Order&gt;35</v>
      </c>
      <c r="P998" t="str">
        <f>VLOOKUP(F998,$T$11:$V$13,3,TRUE)</f>
        <v>03:00 PM - 06:00 PM</v>
      </c>
    </row>
    <row r="999" spans="1:16" x14ac:dyDescent="0.25">
      <c r="A999">
        <v>2</v>
      </c>
      <c r="B999">
        <v>1</v>
      </c>
      <c r="C999" t="s">
        <v>1010</v>
      </c>
      <c r="D999" s="1">
        <v>43921</v>
      </c>
      <c r="E999" s="1" t="str">
        <f t="shared" si="62"/>
        <v>31-Mar</v>
      </c>
      <c r="F999" s="14">
        <v>0.71666666666666667</v>
      </c>
      <c r="G999" t="s">
        <v>11</v>
      </c>
      <c r="H999">
        <v>34</v>
      </c>
      <c r="I999" s="2">
        <v>208</v>
      </c>
      <c r="J999" s="3">
        <v>4.99</v>
      </c>
      <c r="K999" t="b">
        <v>1</v>
      </c>
      <c r="L999">
        <f>WEEKDAY(D999,11)</f>
        <v>2</v>
      </c>
      <c r="M999" t="str">
        <f t="shared" si="60"/>
        <v>Tuesday</v>
      </c>
      <c r="N999" t="str">
        <f t="shared" si="61"/>
        <v>Weekday</v>
      </c>
      <c r="O999" t="str">
        <f t="shared" si="63"/>
        <v>Order&gt;35</v>
      </c>
      <c r="P999" t="str">
        <f>VLOOKUP(F999,$T$11:$V$13,3,TRUE)</f>
        <v>03:00 PM - 06:00 PM</v>
      </c>
    </row>
    <row r="1000" spans="1:16" x14ac:dyDescent="0.25">
      <c r="A1000">
        <v>2</v>
      </c>
      <c r="B1000">
        <v>1</v>
      </c>
      <c r="C1000" t="s">
        <v>1011</v>
      </c>
      <c r="D1000" s="1">
        <v>43921</v>
      </c>
      <c r="E1000" s="1" t="str">
        <f t="shared" si="62"/>
        <v>31-Mar</v>
      </c>
      <c r="F1000" s="14">
        <v>0.72499999999999998</v>
      </c>
      <c r="G1000" t="s">
        <v>11</v>
      </c>
      <c r="H1000">
        <v>30</v>
      </c>
      <c r="I1000" s="2">
        <v>34</v>
      </c>
      <c r="J1000" s="3">
        <v>4.99</v>
      </c>
      <c r="K1000" t="b">
        <v>0</v>
      </c>
      <c r="L1000">
        <f>WEEKDAY(D1000,11)</f>
        <v>2</v>
      </c>
      <c r="M1000" t="str">
        <f t="shared" si="60"/>
        <v>Tuesday</v>
      </c>
      <c r="N1000" t="str">
        <f t="shared" si="61"/>
        <v>Weekday</v>
      </c>
      <c r="O1000" t="str">
        <f t="shared" si="63"/>
        <v>Order&lt;=35</v>
      </c>
      <c r="P1000" t="str">
        <f>VLOOKUP(F1000,$T$11:$V$13,3,TRUE)</f>
        <v>03:00 PM - 06:00 PM</v>
      </c>
    </row>
    <row r="1001" spans="1:16" x14ac:dyDescent="0.25">
      <c r="A1001">
        <v>2</v>
      </c>
      <c r="B1001">
        <v>1</v>
      </c>
      <c r="C1001" t="s">
        <v>1012</v>
      </c>
      <c r="D1001" s="1">
        <v>43921</v>
      </c>
      <c r="E1001" s="1" t="str">
        <f t="shared" si="62"/>
        <v>31-Mar</v>
      </c>
      <c r="F1001" s="14">
        <v>0.72499999999999998</v>
      </c>
      <c r="G1001" t="s">
        <v>11</v>
      </c>
      <c r="H1001">
        <v>31</v>
      </c>
      <c r="I1001" s="2">
        <v>60</v>
      </c>
      <c r="J1001" s="3">
        <v>4.99</v>
      </c>
      <c r="K1001" t="b">
        <v>0</v>
      </c>
      <c r="L1001">
        <f>WEEKDAY(D1001,11)</f>
        <v>2</v>
      </c>
      <c r="M1001" t="str">
        <f t="shared" si="60"/>
        <v>Tuesday</v>
      </c>
      <c r="N1001" t="str">
        <f t="shared" si="61"/>
        <v>Weekday</v>
      </c>
      <c r="O1001" t="str">
        <f t="shared" si="63"/>
        <v>Order&gt;35</v>
      </c>
      <c r="P1001" t="str">
        <f>VLOOKUP(F1001,$T$11:$V$13,3,TRUE)</f>
        <v>03:00 PM - 06:00 PM</v>
      </c>
    </row>
    <row r="1002" spans="1:16" x14ac:dyDescent="0.25">
      <c r="A1002">
        <v>2</v>
      </c>
      <c r="B1002">
        <v>1</v>
      </c>
      <c r="C1002" t="s">
        <v>1013</v>
      </c>
      <c r="D1002" s="1">
        <v>43921</v>
      </c>
      <c r="E1002" s="1" t="str">
        <f t="shared" si="62"/>
        <v>31-Mar</v>
      </c>
      <c r="F1002" s="14">
        <v>0.72499999999999998</v>
      </c>
      <c r="G1002" t="s">
        <v>11</v>
      </c>
      <c r="H1002">
        <v>33</v>
      </c>
      <c r="I1002" s="2">
        <v>90</v>
      </c>
      <c r="J1002" s="3">
        <v>4.99</v>
      </c>
      <c r="K1002" t="b">
        <v>0</v>
      </c>
      <c r="L1002">
        <f>WEEKDAY(D1002,11)</f>
        <v>2</v>
      </c>
      <c r="M1002" t="str">
        <f t="shared" si="60"/>
        <v>Tuesday</v>
      </c>
      <c r="N1002" t="str">
        <f t="shared" si="61"/>
        <v>Weekday</v>
      </c>
      <c r="O1002" t="str">
        <f t="shared" si="63"/>
        <v>Order&gt;35</v>
      </c>
      <c r="P1002" t="str">
        <f>VLOOKUP(F1002,$T$11:$V$13,3,TRUE)</f>
        <v>03:00 PM - 06:00 PM</v>
      </c>
    </row>
    <row r="1003" spans="1:16" x14ac:dyDescent="0.25">
      <c r="A1003">
        <v>2</v>
      </c>
      <c r="B1003">
        <v>1</v>
      </c>
      <c r="C1003" t="s">
        <v>1014</v>
      </c>
      <c r="D1003" s="1">
        <v>43921</v>
      </c>
      <c r="E1003" s="1" t="str">
        <f t="shared" si="62"/>
        <v>31-Mar</v>
      </c>
      <c r="F1003" s="14">
        <v>0.72638888888888886</v>
      </c>
      <c r="G1003" t="s">
        <v>11</v>
      </c>
      <c r="H1003">
        <v>37</v>
      </c>
      <c r="I1003" s="2">
        <v>64</v>
      </c>
      <c r="J1003" s="3">
        <v>4.99</v>
      </c>
      <c r="K1003" t="b">
        <v>0</v>
      </c>
      <c r="L1003">
        <f>WEEKDAY(D1003,11)</f>
        <v>2</v>
      </c>
      <c r="M1003" t="str">
        <f t="shared" si="60"/>
        <v>Tuesday</v>
      </c>
      <c r="N1003" t="str">
        <f t="shared" si="61"/>
        <v>Weekday</v>
      </c>
      <c r="O1003" t="str">
        <f t="shared" si="63"/>
        <v>Order&gt;35</v>
      </c>
      <c r="P1003" t="str">
        <f>VLOOKUP(F1003,$T$11:$V$13,3,TRUE)</f>
        <v>03:00 PM - 06:00 PM</v>
      </c>
    </row>
    <row r="1004" spans="1:16" x14ac:dyDescent="0.25">
      <c r="A1004">
        <v>2</v>
      </c>
      <c r="B1004">
        <v>1</v>
      </c>
      <c r="C1004" t="s">
        <v>1015</v>
      </c>
      <c r="D1004" s="1">
        <v>43921</v>
      </c>
      <c r="E1004" s="1" t="str">
        <f t="shared" si="62"/>
        <v>31-Mar</v>
      </c>
      <c r="F1004" s="14">
        <v>0.72777777777777775</v>
      </c>
      <c r="G1004" t="s">
        <v>11</v>
      </c>
      <c r="H1004">
        <v>46</v>
      </c>
      <c r="I1004" s="2">
        <v>39</v>
      </c>
      <c r="J1004" s="3">
        <v>4.99</v>
      </c>
      <c r="K1004" t="b">
        <v>0</v>
      </c>
      <c r="L1004">
        <f>WEEKDAY(D1004,11)</f>
        <v>2</v>
      </c>
      <c r="M1004" t="str">
        <f t="shared" si="60"/>
        <v>Tuesday</v>
      </c>
      <c r="N1004" t="str">
        <f t="shared" si="61"/>
        <v>Weekday</v>
      </c>
      <c r="O1004" t="str">
        <f t="shared" si="63"/>
        <v>Order&gt;35</v>
      </c>
      <c r="P1004" t="str">
        <f>VLOOKUP(F1004,$T$11:$V$13,3,TRUE)</f>
        <v>03:00 PM - 06:00 PM</v>
      </c>
    </row>
    <row r="1005" spans="1:16" x14ac:dyDescent="0.25">
      <c r="A1005">
        <v>2</v>
      </c>
      <c r="B1005">
        <v>1</v>
      </c>
      <c r="C1005" t="s">
        <v>1016</v>
      </c>
      <c r="D1005" s="1">
        <v>43921</v>
      </c>
      <c r="E1005" s="1" t="str">
        <f t="shared" si="62"/>
        <v>31-Mar</v>
      </c>
      <c r="F1005" s="14">
        <v>0.73333333333333339</v>
      </c>
      <c r="G1005" t="s">
        <v>11</v>
      </c>
      <c r="H1005">
        <v>38</v>
      </c>
      <c r="I1005" s="2">
        <v>24</v>
      </c>
      <c r="J1005" s="3">
        <v>4.99</v>
      </c>
      <c r="K1005" t="b">
        <v>0</v>
      </c>
      <c r="L1005">
        <f>WEEKDAY(D1005,11)</f>
        <v>2</v>
      </c>
      <c r="M1005" t="str">
        <f t="shared" si="60"/>
        <v>Tuesday</v>
      </c>
      <c r="N1005" t="str">
        <f t="shared" si="61"/>
        <v>Weekday</v>
      </c>
      <c r="O1005" t="str">
        <f t="shared" si="63"/>
        <v>Order&lt;=35</v>
      </c>
      <c r="P1005" t="str">
        <f>VLOOKUP(F1005,$T$11:$V$13,3,TRUE)</f>
        <v>03:00 PM - 06:00 PM</v>
      </c>
    </row>
    <row r="1006" spans="1:16" x14ac:dyDescent="0.25">
      <c r="A1006">
        <v>2</v>
      </c>
      <c r="B1006">
        <v>1</v>
      </c>
      <c r="C1006" t="s">
        <v>1017</v>
      </c>
      <c r="D1006" s="1">
        <v>43921</v>
      </c>
      <c r="E1006" s="1" t="str">
        <f t="shared" si="62"/>
        <v>31-Mar</v>
      </c>
      <c r="F1006" s="14">
        <v>0.7368055555555556</v>
      </c>
      <c r="G1006" t="s">
        <v>11</v>
      </c>
      <c r="H1006">
        <v>40</v>
      </c>
      <c r="I1006" s="2">
        <v>27</v>
      </c>
      <c r="J1006" s="3">
        <v>4.99</v>
      </c>
      <c r="K1006" t="b">
        <v>0</v>
      </c>
      <c r="L1006">
        <f>WEEKDAY(D1006,11)</f>
        <v>2</v>
      </c>
      <c r="M1006" t="str">
        <f t="shared" si="60"/>
        <v>Tuesday</v>
      </c>
      <c r="N1006" t="str">
        <f t="shared" si="61"/>
        <v>Weekday</v>
      </c>
      <c r="O1006" t="str">
        <f t="shared" si="63"/>
        <v>Order&lt;=35</v>
      </c>
      <c r="P1006" t="str">
        <f>VLOOKUP(F1006,$T$11:$V$13,3,TRUE)</f>
        <v>03:00 PM - 06:00 PM</v>
      </c>
    </row>
    <row r="1007" spans="1:16" x14ac:dyDescent="0.25">
      <c r="A1007">
        <v>2</v>
      </c>
      <c r="B1007">
        <v>1</v>
      </c>
      <c r="C1007" t="s">
        <v>1018</v>
      </c>
      <c r="D1007" s="1">
        <v>43921</v>
      </c>
      <c r="E1007" s="1" t="str">
        <f t="shared" si="62"/>
        <v>31-Mar</v>
      </c>
      <c r="F1007" s="14">
        <v>0.7368055555555556</v>
      </c>
      <c r="G1007" t="s">
        <v>11</v>
      </c>
      <c r="H1007">
        <v>53</v>
      </c>
      <c r="I1007" s="2">
        <v>59</v>
      </c>
      <c r="J1007" s="3">
        <v>4.99</v>
      </c>
      <c r="K1007" t="b">
        <v>0</v>
      </c>
      <c r="L1007">
        <f>WEEKDAY(D1007,11)</f>
        <v>2</v>
      </c>
      <c r="M1007" t="str">
        <f t="shared" si="60"/>
        <v>Tuesday</v>
      </c>
      <c r="N1007" t="str">
        <f t="shared" si="61"/>
        <v>Weekday</v>
      </c>
      <c r="O1007" t="str">
        <f t="shared" si="63"/>
        <v>Order&gt;35</v>
      </c>
      <c r="P1007" t="str">
        <f>VLOOKUP(F1007,$T$11:$V$13,3,TRUE)</f>
        <v>03:00 PM - 06:00 PM</v>
      </c>
    </row>
    <row r="1008" spans="1:16" x14ac:dyDescent="0.25">
      <c r="A1008">
        <v>2</v>
      </c>
      <c r="B1008">
        <v>1</v>
      </c>
      <c r="C1008" t="s">
        <v>1019</v>
      </c>
      <c r="D1008" s="1">
        <v>43921</v>
      </c>
      <c r="E1008" s="1" t="str">
        <f t="shared" si="62"/>
        <v>31-Mar</v>
      </c>
      <c r="F1008" s="14">
        <v>0.74305555555555547</v>
      </c>
      <c r="G1008" t="s">
        <v>11</v>
      </c>
      <c r="H1008">
        <v>52</v>
      </c>
      <c r="I1008" s="2">
        <v>130</v>
      </c>
      <c r="J1008" s="3">
        <v>4.99</v>
      </c>
      <c r="K1008" t="b">
        <v>0</v>
      </c>
      <c r="L1008">
        <f>WEEKDAY(D1008,11)</f>
        <v>2</v>
      </c>
      <c r="M1008" t="str">
        <f t="shared" si="60"/>
        <v>Tuesday</v>
      </c>
      <c r="N1008" t="str">
        <f t="shared" si="61"/>
        <v>Weekday</v>
      </c>
      <c r="O1008" t="str">
        <f t="shared" si="63"/>
        <v>Order&gt;35</v>
      </c>
      <c r="P1008" t="str">
        <f>VLOOKUP(F1008,$T$11:$V$13,3,TRUE)</f>
        <v>03:00 PM - 06:00 PM</v>
      </c>
    </row>
    <row r="1009" spans="1:16" x14ac:dyDescent="0.25">
      <c r="A1009">
        <v>2</v>
      </c>
      <c r="B1009">
        <v>1</v>
      </c>
      <c r="C1009" t="s">
        <v>1020</v>
      </c>
      <c r="D1009" s="1">
        <v>43921</v>
      </c>
      <c r="E1009" s="1" t="str">
        <f t="shared" si="62"/>
        <v>31-Mar</v>
      </c>
      <c r="F1009" s="14">
        <v>0.74583333333333324</v>
      </c>
      <c r="G1009" t="s">
        <v>11</v>
      </c>
      <c r="H1009">
        <v>29</v>
      </c>
      <c r="I1009" s="2">
        <v>30</v>
      </c>
      <c r="J1009" s="3">
        <v>4.99</v>
      </c>
      <c r="K1009" t="b">
        <v>1</v>
      </c>
      <c r="L1009">
        <f>WEEKDAY(D1009,11)</f>
        <v>2</v>
      </c>
      <c r="M1009" t="str">
        <f t="shared" si="60"/>
        <v>Tuesday</v>
      </c>
      <c r="N1009" t="str">
        <f t="shared" si="61"/>
        <v>Weekday</v>
      </c>
      <c r="O1009" t="str">
        <f t="shared" si="63"/>
        <v>Order&lt;=35</v>
      </c>
      <c r="P1009" t="str">
        <f>VLOOKUP(F1009,$T$11:$V$13,3,TRUE)</f>
        <v>03:00 PM - 06:00 PM</v>
      </c>
    </row>
    <row r="1010" spans="1:16" x14ac:dyDescent="0.25">
      <c r="A1010">
        <v>2</v>
      </c>
      <c r="B1010">
        <v>1</v>
      </c>
      <c r="C1010" t="s">
        <v>1021</v>
      </c>
      <c r="D1010" s="1">
        <v>43921</v>
      </c>
      <c r="E1010" s="1" t="str">
        <f t="shared" si="62"/>
        <v>31-Mar</v>
      </c>
      <c r="F1010" s="14">
        <v>0.74722222222222223</v>
      </c>
      <c r="G1010" t="s">
        <v>11</v>
      </c>
      <c r="H1010">
        <v>43</v>
      </c>
      <c r="I1010" s="2">
        <v>37</v>
      </c>
      <c r="J1010" s="3">
        <v>4.99</v>
      </c>
      <c r="K1010" t="b">
        <v>0</v>
      </c>
      <c r="L1010">
        <f>WEEKDAY(D1010,11)</f>
        <v>2</v>
      </c>
      <c r="M1010" t="str">
        <f t="shared" si="60"/>
        <v>Tuesday</v>
      </c>
      <c r="N1010" t="str">
        <f t="shared" si="61"/>
        <v>Weekday</v>
      </c>
      <c r="O1010" t="str">
        <f t="shared" si="63"/>
        <v>Order&gt;35</v>
      </c>
      <c r="P1010" t="str">
        <f>VLOOKUP(F1010,$T$11:$V$13,3,TRUE)</f>
        <v>03:00 PM - 06:00 PM</v>
      </c>
    </row>
    <row r="1011" spans="1:16" x14ac:dyDescent="0.25">
      <c r="A1011">
        <v>2</v>
      </c>
      <c r="B1011">
        <v>1</v>
      </c>
      <c r="C1011" t="s">
        <v>1022</v>
      </c>
      <c r="D1011" s="1">
        <v>43921</v>
      </c>
      <c r="E1011" s="1" t="str">
        <f t="shared" si="62"/>
        <v>31-Mar</v>
      </c>
      <c r="F1011" s="14">
        <v>0.75069444444444444</v>
      </c>
      <c r="G1011" t="s">
        <v>11</v>
      </c>
      <c r="H1011">
        <v>39</v>
      </c>
      <c r="I1011" s="2">
        <v>21</v>
      </c>
      <c r="J1011" s="3">
        <v>4.99</v>
      </c>
      <c r="K1011" t="b">
        <v>0</v>
      </c>
      <c r="L1011">
        <f>WEEKDAY(D1011,11)</f>
        <v>2</v>
      </c>
      <c r="M1011" t="str">
        <f t="shared" si="60"/>
        <v>Tuesday</v>
      </c>
      <c r="N1011" t="str">
        <f t="shared" si="61"/>
        <v>Weekday</v>
      </c>
      <c r="O1011" t="str">
        <f t="shared" si="63"/>
        <v>Order&lt;=35</v>
      </c>
      <c r="P1011" t="str">
        <f>VLOOKUP(F1011,$T$11:$V$13,3,TRUE)</f>
        <v>06:00 PM - 09:00 PM</v>
      </c>
    </row>
    <row r="1012" spans="1:16" x14ac:dyDescent="0.25">
      <c r="A1012">
        <v>2</v>
      </c>
      <c r="B1012">
        <v>1</v>
      </c>
      <c r="C1012" t="s">
        <v>1023</v>
      </c>
      <c r="D1012" s="1">
        <v>43921</v>
      </c>
      <c r="E1012" s="1" t="str">
        <f t="shared" si="62"/>
        <v>31-Mar</v>
      </c>
      <c r="F1012" s="14">
        <v>0.75694444444444453</v>
      </c>
      <c r="G1012" t="s">
        <v>11</v>
      </c>
      <c r="H1012">
        <v>46</v>
      </c>
      <c r="I1012" s="2">
        <v>42</v>
      </c>
      <c r="J1012" s="3">
        <v>4.99</v>
      </c>
      <c r="K1012" t="b">
        <v>0</v>
      </c>
      <c r="L1012">
        <f>WEEKDAY(D1012,11)</f>
        <v>2</v>
      </c>
      <c r="M1012" t="str">
        <f t="shared" si="60"/>
        <v>Tuesday</v>
      </c>
      <c r="N1012" t="str">
        <f t="shared" si="61"/>
        <v>Weekday</v>
      </c>
      <c r="O1012" t="str">
        <f t="shared" si="63"/>
        <v>Order&gt;35</v>
      </c>
      <c r="P1012" t="str">
        <f>VLOOKUP(F1012,$T$11:$V$13,3,TRUE)</f>
        <v>06:00 PM - 09:00 PM</v>
      </c>
    </row>
    <row r="1013" spans="1:16" x14ac:dyDescent="0.25">
      <c r="A1013">
        <v>2</v>
      </c>
      <c r="B1013">
        <v>1</v>
      </c>
      <c r="C1013" t="s">
        <v>1024</v>
      </c>
      <c r="D1013" s="1">
        <v>43921</v>
      </c>
      <c r="E1013" s="1" t="str">
        <f t="shared" si="62"/>
        <v>31-Mar</v>
      </c>
      <c r="F1013" s="14">
        <v>0.76180555555555562</v>
      </c>
      <c r="G1013" t="s">
        <v>11</v>
      </c>
      <c r="H1013">
        <v>33</v>
      </c>
      <c r="I1013" s="2">
        <v>193</v>
      </c>
      <c r="J1013" s="3">
        <v>4.99</v>
      </c>
      <c r="K1013" t="b">
        <v>0</v>
      </c>
      <c r="L1013">
        <f>WEEKDAY(D1013,11)</f>
        <v>2</v>
      </c>
      <c r="M1013" t="str">
        <f t="shared" si="60"/>
        <v>Tuesday</v>
      </c>
      <c r="N1013" t="str">
        <f t="shared" si="61"/>
        <v>Weekday</v>
      </c>
      <c r="O1013" t="str">
        <f t="shared" si="63"/>
        <v>Order&gt;35</v>
      </c>
      <c r="P1013" t="str">
        <f>VLOOKUP(F1013,$T$11:$V$13,3,TRUE)</f>
        <v>06:00 PM - 09:00 PM</v>
      </c>
    </row>
    <row r="1014" spans="1:16" x14ac:dyDescent="0.25">
      <c r="A1014">
        <v>2</v>
      </c>
      <c r="B1014">
        <v>1</v>
      </c>
      <c r="C1014" t="s">
        <v>1025</v>
      </c>
      <c r="D1014" s="1">
        <v>43921</v>
      </c>
      <c r="E1014" s="1" t="str">
        <f t="shared" si="62"/>
        <v>31-Mar</v>
      </c>
      <c r="F1014" s="14">
        <v>0.76597222222222217</v>
      </c>
      <c r="G1014" t="s">
        <v>11</v>
      </c>
      <c r="H1014">
        <v>40</v>
      </c>
      <c r="I1014" s="2">
        <v>24</v>
      </c>
      <c r="J1014" s="3">
        <v>4.99</v>
      </c>
      <c r="K1014" t="b">
        <v>0</v>
      </c>
      <c r="L1014">
        <f>WEEKDAY(D1014,11)</f>
        <v>2</v>
      </c>
      <c r="M1014" t="str">
        <f t="shared" si="60"/>
        <v>Tuesday</v>
      </c>
      <c r="N1014" t="str">
        <f t="shared" si="61"/>
        <v>Weekday</v>
      </c>
      <c r="O1014" t="str">
        <f t="shared" si="63"/>
        <v>Order&lt;=35</v>
      </c>
      <c r="P1014" t="str">
        <f>VLOOKUP(F1014,$T$11:$V$13,3,TRUE)</f>
        <v>06:00 PM - 09:00 PM</v>
      </c>
    </row>
    <row r="1015" spans="1:16" x14ac:dyDescent="0.25">
      <c r="A1015">
        <v>2</v>
      </c>
      <c r="B1015">
        <v>1</v>
      </c>
      <c r="C1015" t="s">
        <v>1026</v>
      </c>
      <c r="D1015" s="1">
        <v>43921</v>
      </c>
      <c r="E1015" s="1" t="str">
        <f t="shared" si="62"/>
        <v>31-Mar</v>
      </c>
      <c r="F1015" s="14">
        <v>0.76597222222222217</v>
      </c>
      <c r="G1015" t="s">
        <v>11</v>
      </c>
      <c r="H1015">
        <v>35</v>
      </c>
      <c r="I1015" s="2">
        <v>217</v>
      </c>
      <c r="J1015" s="3">
        <v>4.99</v>
      </c>
      <c r="K1015" t="b">
        <v>0</v>
      </c>
      <c r="L1015">
        <f>WEEKDAY(D1015,11)</f>
        <v>2</v>
      </c>
      <c r="M1015" t="str">
        <f t="shared" si="60"/>
        <v>Tuesday</v>
      </c>
      <c r="N1015" t="str">
        <f t="shared" si="61"/>
        <v>Weekday</v>
      </c>
      <c r="O1015" t="str">
        <f t="shared" si="63"/>
        <v>Order&gt;35</v>
      </c>
      <c r="P1015" t="str">
        <f>VLOOKUP(F1015,$T$11:$V$13,3,TRUE)</f>
        <v>06:00 PM - 09:00 PM</v>
      </c>
    </row>
    <row r="1016" spans="1:16" x14ac:dyDescent="0.25">
      <c r="A1016">
        <v>2</v>
      </c>
      <c r="B1016">
        <v>1</v>
      </c>
      <c r="C1016" t="s">
        <v>1027</v>
      </c>
      <c r="D1016" s="1">
        <v>43921</v>
      </c>
      <c r="E1016" s="1" t="str">
        <f t="shared" si="62"/>
        <v>31-Mar</v>
      </c>
      <c r="F1016" s="14">
        <v>0.76736111111111116</v>
      </c>
      <c r="G1016" t="s">
        <v>11</v>
      </c>
      <c r="H1016">
        <v>41</v>
      </c>
      <c r="I1016" s="2">
        <v>250</v>
      </c>
      <c r="J1016" s="3">
        <v>4.99</v>
      </c>
      <c r="K1016" t="b">
        <v>0</v>
      </c>
      <c r="L1016">
        <f>WEEKDAY(D1016,11)</f>
        <v>2</v>
      </c>
      <c r="M1016" t="str">
        <f t="shared" si="60"/>
        <v>Tuesday</v>
      </c>
      <c r="N1016" t="str">
        <f t="shared" si="61"/>
        <v>Weekday</v>
      </c>
      <c r="O1016" t="str">
        <f t="shared" si="63"/>
        <v>Order&gt;35</v>
      </c>
      <c r="P1016" t="str">
        <f>VLOOKUP(F1016,$T$11:$V$13,3,TRUE)</f>
        <v>06:00 PM - 09:00 PM</v>
      </c>
    </row>
    <row r="1017" spans="1:16" x14ac:dyDescent="0.25">
      <c r="A1017">
        <v>2</v>
      </c>
      <c r="B1017">
        <v>1</v>
      </c>
      <c r="C1017" t="s">
        <v>1028</v>
      </c>
      <c r="D1017" s="1">
        <v>43921</v>
      </c>
      <c r="E1017" s="1" t="str">
        <f t="shared" si="62"/>
        <v>31-Mar</v>
      </c>
      <c r="F1017" s="14">
        <v>0.76944444444444438</v>
      </c>
      <c r="G1017" t="s">
        <v>11</v>
      </c>
      <c r="H1017">
        <v>41</v>
      </c>
      <c r="I1017" s="2">
        <v>40</v>
      </c>
      <c r="J1017" s="3">
        <v>4.99</v>
      </c>
      <c r="K1017" t="b">
        <v>0</v>
      </c>
      <c r="L1017">
        <f>WEEKDAY(D1017,11)</f>
        <v>2</v>
      </c>
      <c r="M1017" t="str">
        <f t="shared" si="60"/>
        <v>Tuesday</v>
      </c>
      <c r="N1017" t="str">
        <f t="shared" si="61"/>
        <v>Weekday</v>
      </c>
      <c r="O1017" t="str">
        <f t="shared" si="63"/>
        <v>Order&gt;35</v>
      </c>
      <c r="P1017" t="str">
        <f>VLOOKUP(F1017,$T$11:$V$13,3,TRUE)</f>
        <v>06:00 PM - 09:00 PM</v>
      </c>
    </row>
    <row r="1018" spans="1:16" x14ac:dyDescent="0.25">
      <c r="A1018">
        <v>2</v>
      </c>
      <c r="B1018">
        <v>1</v>
      </c>
      <c r="C1018" t="s">
        <v>1029</v>
      </c>
      <c r="D1018" s="1">
        <v>43921</v>
      </c>
      <c r="E1018" s="1" t="str">
        <f t="shared" si="62"/>
        <v>31-Mar</v>
      </c>
      <c r="F1018" s="14">
        <v>0.77361111111111114</v>
      </c>
      <c r="G1018" t="s">
        <v>11</v>
      </c>
      <c r="H1018">
        <v>43</v>
      </c>
      <c r="I1018" s="2">
        <v>41</v>
      </c>
      <c r="J1018" s="3">
        <v>4.99</v>
      </c>
      <c r="K1018" t="b">
        <v>0</v>
      </c>
      <c r="L1018">
        <f>WEEKDAY(D1018,11)</f>
        <v>2</v>
      </c>
      <c r="M1018" t="str">
        <f t="shared" si="60"/>
        <v>Tuesday</v>
      </c>
      <c r="N1018" t="str">
        <f t="shared" si="61"/>
        <v>Weekday</v>
      </c>
      <c r="O1018" t="str">
        <f t="shared" si="63"/>
        <v>Order&gt;35</v>
      </c>
      <c r="P1018" t="str">
        <f>VLOOKUP(F1018,$T$11:$V$13,3,TRUE)</f>
        <v>06:00 PM - 09:00 PM</v>
      </c>
    </row>
    <row r="1019" spans="1:16" x14ac:dyDescent="0.25">
      <c r="A1019">
        <v>2</v>
      </c>
      <c r="B1019">
        <v>1</v>
      </c>
      <c r="C1019" t="s">
        <v>1030</v>
      </c>
      <c r="D1019" s="1">
        <v>43921</v>
      </c>
      <c r="E1019" s="1" t="str">
        <f t="shared" si="62"/>
        <v>31-Mar</v>
      </c>
      <c r="F1019" s="14">
        <v>0.77986111111111101</v>
      </c>
      <c r="G1019" t="s">
        <v>11</v>
      </c>
      <c r="H1019">
        <v>44</v>
      </c>
      <c r="I1019" s="2">
        <v>156</v>
      </c>
      <c r="J1019" s="3">
        <v>4.99</v>
      </c>
      <c r="K1019" t="b">
        <v>0</v>
      </c>
      <c r="L1019">
        <f>WEEKDAY(D1019,11)</f>
        <v>2</v>
      </c>
      <c r="M1019" t="str">
        <f t="shared" si="60"/>
        <v>Tuesday</v>
      </c>
      <c r="N1019" t="str">
        <f t="shared" si="61"/>
        <v>Weekday</v>
      </c>
      <c r="O1019" t="str">
        <f t="shared" si="63"/>
        <v>Order&gt;35</v>
      </c>
      <c r="P1019" t="str">
        <f>VLOOKUP(F1019,$T$11:$V$13,3,TRUE)</f>
        <v>06:00 PM - 09:00 PM</v>
      </c>
    </row>
    <row r="1020" spans="1:16" x14ac:dyDescent="0.25">
      <c r="A1020">
        <v>2</v>
      </c>
      <c r="B1020">
        <v>1</v>
      </c>
      <c r="C1020" t="s">
        <v>1031</v>
      </c>
      <c r="D1020" s="1">
        <v>43921</v>
      </c>
      <c r="E1020" s="1" t="str">
        <f t="shared" si="62"/>
        <v>31-Mar</v>
      </c>
      <c r="F1020" s="14">
        <v>0.78749999999999998</v>
      </c>
      <c r="G1020" t="s">
        <v>11</v>
      </c>
      <c r="H1020">
        <v>42</v>
      </c>
      <c r="I1020" s="2">
        <v>44</v>
      </c>
      <c r="J1020" s="3">
        <v>4.99</v>
      </c>
      <c r="K1020" t="b">
        <v>0</v>
      </c>
      <c r="L1020">
        <f>WEEKDAY(D1020,11)</f>
        <v>2</v>
      </c>
      <c r="M1020" t="str">
        <f t="shared" si="60"/>
        <v>Tuesday</v>
      </c>
      <c r="N1020" t="str">
        <f t="shared" si="61"/>
        <v>Weekday</v>
      </c>
      <c r="O1020" t="str">
        <f t="shared" si="63"/>
        <v>Order&gt;35</v>
      </c>
      <c r="P1020" t="str">
        <f>VLOOKUP(F1020,$T$11:$V$13,3,TRUE)</f>
        <v>06:00 PM - 09:00 PM</v>
      </c>
    </row>
    <row r="1021" spans="1:16" x14ac:dyDescent="0.25">
      <c r="A1021">
        <v>2</v>
      </c>
      <c r="B1021">
        <v>1</v>
      </c>
      <c r="C1021" t="s">
        <v>1032</v>
      </c>
      <c r="D1021" s="1">
        <v>43921</v>
      </c>
      <c r="E1021" s="1" t="str">
        <f t="shared" si="62"/>
        <v>31-Mar</v>
      </c>
      <c r="F1021" s="14">
        <v>0.78819444444444453</v>
      </c>
      <c r="G1021" t="s">
        <v>11</v>
      </c>
      <c r="H1021">
        <v>40</v>
      </c>
      <c r="I1021" s="2">
        <v>69</v>
      </c>
      <c r="J1021" s="3">
        <v>4.99</v>
      </c>
      <c r="K1021" t="b">
        <v>0</v>
      </c>
      <c r="L1021">
        <f>WEEKDAY(D1021,11)</f>
        <v>2</v>
      </c>
      <c r="M1021" t="str">
        <f t="shared" si="60"/>
        <v>Tuesday</v>
      </c>
      <c r="N1021" t="str">
        <f t="shared" si="61"/>
        <v>Weekday</v>
      </c>
      <c r="O1021" t="str">
        <f t="shared" si="63"/>
        <v>Order&gt;35</v>
      </c>
      <c r="P1021" t="str">
        <f>VLOOKUP(F1021,$T$11:$V$13,3,TRUE)</f>
        <v>06:00 PM - 09:00 PM</v>
      </c>
    </row>
    <row r="1022" spans="1:16" x14ac:dyDescent="0.25">
      <c r="A1022">
        <v>2</v>
      </c>
      <c r="B1022">
        <v>1</v>
      </c>
      <c r="C1022" t="s">
        <v>1033</v>
      </c>
      <c r="D1022" s="1">
        <v>43921</v>
      </c>
      <c r="E1022" s="1" t="str">
        <f t="shared" si="62"/>
        <v>31-Mar</v>
      </c>
      <c r="F1022" s="14">
        <v>0.7895833333333333</v>
      </c>
      <c r="G1022" t="s">
        <v>11</v>
      </c>
      <c r="H1022">
        <v>36</v>
      </c>
      <c r="I1022" s="2">
        <v>25</v>
      </c>
      <c r="J1022" s="3">
        <v>4.99</v>
      </c>
      <c r="K1022" t="b">
        <v>0</v>
      </c>
      <c r="L1022">
        <f>WEEKDAY(D1022,11)</f>
        <v>2</v>
      </c>
      <c r="M1022" t="str">
        <f t="shared" si="60"/>
        <v>Tuesday</v>
      </c>
      <c r="N1022" t="str">
        <f t="shared" si="61"/>
        <v>Weekday</v>
      </c>
      <c r="O1022" t="str">
        <f t="shared" si="63"/>
        <v>Order&lt;=35</v>
      </c>
      <c r="P1022" t="str">
        <f>VLOOKUP(F1022,$T$11:$V$13,3,TRUE)</f>
        <v>06:00 PM - 09:00 PM</v>
      </c>
    </row>
    <row r="1023" spans="1:16" x14ac:dyDescent="0.25">
      <c r="A1023">
        <v>2</v>
      </c>
      <c r="B1023">
        <v>1</v>
      </c>
      <c r="C1023" t="s">
        <v>1034</v>
      </c>
      <c r="D1023" s="1">
        <v>43921</v>
      </c>
      <c r="E1023" s="1" t="str">
        <f t="shared" si="62"/>
        <v>31-Mar</v>
      </c>
      <c r="F1023" s="14">
        <v>0.80347222222222225</v>
      </c>
      <c r="G1023" t="s">
        <v>11</v>
      </c>
      <c r="H1023">
        <v>21</v>
      </c>
      <c r="I1023" s="2">
        <v>43</v>
      </c>
      <c r="J1023" s="3">
        <v>4.99</v>
      </c>
      <c r="K1023" t="b">
        <v>0</v>
      </c>
      <c r="L1023">
        <f>WEEKDAY(D1023,11)</f>
        <v>2</v>
      </c>
      <c r="M1023" t="str">
        <f t="shared" si="60"/>
        <v>Tuesday</v>
      </c>
      <c r="N1023" t="str">
        <f t="shared" si="61"/>
        <v>Weekday</v>
      </c>
      <c r="O1023" t="str">
        <f t="shared" si="63"/>
        <v>Order&gt;35</v>
      </c>
      <c r="P1023" t="str">
        <f>VLOOKUP(F1023,$T$11:$V$13,3,TRUE)</f>
        <v>06:00 PM - 09:00 PM</v>
      </c>
    </row>
    <row r="1024" spans="1:16" x14ac:dyDescent="0.25">
      <c r="A1024">
        <v>2</v>
      </c>
      <c r="B1024">
        <v>1</v>
      </c>
      <c r="C1024" t="s">
        <v>1035</v>
      </c>
      <c r="D1024" s="1">
        <v>43921</v>
      </c>
      <c r="E1024" s="1" t="str">
        <f t="shared" si="62"/>
        <v>31-Mar</v>
      </c>
      <c r="F1024" s="14">
        <v>0.80902777777777779</v>
      </c>
      <c r="G1024" t="s">
        <v>11</v>
      </c>
      <c r="H1024">
        <v>24</v>
      </c>
      <c r="I1024" s="2">
        <v>48</v>
      </c>
      <c r="J1024" s="3">
        <v>4.99</v>
      </c>
      <c r="K1024" t="b">
        <v>0</v>
      </c>
      <c r="L1024">
        <f>WEEKDAY(D1024,11)</f>
        <v>2</v>
      </c>
      <c r="M1024" t="str">
        <f t="shared" si="60"/>
        <v>Tuesday</v>
      </c>
      <c r="N1024" t="str">
        <f t="shared" si="61"/>
        <v>Weekday</v>
      </c>
      <c r="O1024" t="str">
        <f t="shared" si="63"/>
        <v>Order&gt;35</v>
      </c>
      <c r="P1024" t="str">
        <f>VLOOKUP(F1024,$T$11:$V$13,3,TRUE)</f>
        <v>06:00 PM - 09:00 PM</v>
      </c>
    </row>
    <row r="1025" spans="1:16" x14ac:dyDescent="0.25">
      <c r="A1025">
        <v>2</v>
      </c>
      <c r="B1025">
        <v>1</v>
      </c>
      <c r="C1025" t="s">
        <v>1036</v>
      </c>
      <c r="D1025" s="1">
        <v>43921</v>
      </c>
      <c r="E1025" s="1" t="str">
        <f t="shared" si="62"/>
        <v>31-Mar</v>
      </c>
      <c r="F1025" s="14">
        <v>0.8125</v>
      </c>
      <c r="G1025" t="s">
        <v>11</v>
      </c>
      <c r="H1025">
        <v>31</v>
      </c>
      <c r="I1025" s="2">
        <v>24</v>
      </c>
      <c r="J1025" s="3">
        <v>4.99</v>
      </c>
      <c r="K1025" t="b">
        <v>0</v>
      </c>
      <c r="L1025">
        <f>WEEKDAY(D1025,11)</f>
        <v>2</v>
      </c>
      <c r="M1025" t="str">
        <f t="shared" si="60"/>
        <v>Tuesday</v>
      </c>
      <c r="N1025" t="str">
        <f t="shared" si="61"/>
        <v>Weekday</v>
      </c>
      <c r="O1025" t="str">
        <f t="shared" si="63"/>
        <v>Order&lt;=35</v>
      </c>
      <c r="P1025" t="str">
        <f>VLOOKUP(F1025,$T$11:$V$13,3,TRUE)</f>
        <v>06:00 PM - 09:00 PM</v>
      </c>
    </row>
    <row r="1026" spans="1:16" x14ac:dyDescent="0.25">
      <c r="A1026">
        <v>2</v>
      </c>
      <c r="B1026">
        <v>1</v>
      </c>
      <c r="C1026" t="s">
        <v>1037</v>
      </c>
      <c r="D1026" s="1">
        <v>43921</v>
      </c>
      <c r="E1026" s="1" t="str">
        <f t="shared" si="62"/>
        <v>31-Mar</v>
      </c>
      <c r="F1026" s="14">
        <v>0.81319444444444444</v>
      </c>
      <c r="G1026" t="s">
        <v>11</v>
      </c>
      <c r="H1026">
        <v>36</v>
      </c>
      <c r="I1026" s="2">
        <v>109</v>
      </c>
      <c r="J1026" s="3">
        <v>4.99</v>
      </c>
      <c r="K1026" t="b">
        <v>0</v>
      </c>
      <c r="L1026">
        <f>WEEKDAY(D1026,11)</f>
        <v>2</v>
      </c>
      <c r="M1026" t="str">
        <f t="shared" ref="M1026:M1089" si="64">VLOOKUP(L1026,$S$2:$T$8,2,FALSE)</f>
        <v>Tuesday</v>
      </c>
      <c r="N1026" t="str">
        <f t="shared" ref="N1026:N1089" si="65">VLOOKUP(L1026,$S$2:$U$8,3,FALSE)</f>
        <v>Weekday</v>
      </c>
      <c r="O1026" t="str">
        <f t="shared" si="63"/>
        <v>Order&gt;35</v>
      </c>
      <c r="P1026" t="str">
        <f>VLOOKUP(F1026,$T$11:$V$13,3,TRUE)</f>
        <v>06:00 PM - 09:00 PM</v>
      </c>
    </row>
    <row r="1027" spans="1:16" x14ac:dyDescent="0.25">
      <c r="A1027">
        <v>2</v>
      </c>
      <c r="B1027">
        <v>1</v>
      </c>
      <c r="C1027" t="s">
        <v>1038</v>
      </c>
      <c r="D1027" s="1">
        <v>43921</v>
      </c>
      <c r="E1027" s="1" t="str">
        <f t="shared" ref="E1027:E1090" si="66">TEXT(D1027,"dd-mmm")</f>
        <v>31-Mar</v>
      </c>
      <c r="F1027" s="14">
        <v>0.81458333333333333</v>
      </c>
      <c r="G1027" t="s">
        <v>11</v>
      </c>
      <c r="H1027">
        <v>37</v>
      </c>
      <c r="I1027" s="2">
        <v>66</v>
      </c>
      <c r="J1027" s="3">
        <v>4.99</v>
      </c>
      <c r="K1027" t="b">
        <v>1</v>
      </c>
      <c r="L1027">
        <f>WEEKDAY(D1027,11)</f>
        <v>2</v>
      </c>
      <c r="M1027" t="str">
        <f t="shared" si="64"/>
        <v>Tuesday</v>
      </c>
      <c r="N1027" t="str">
        <f t="shared" si="65"/>
        <v>Weekday</v>
      </c>
      <c r="O1027" t="str">
        <f t="shared" ref="O1027:O1090" si="67">IF(I1027&gt;35,"Order&gt;35","Order&lt;=35")</f>
        <v>Order&gt;35</v>
      </c>
      <c r="P1027" t="str">
        <f>VLOOKUP(F1027,$T$11:$V$13,3,TRUE)</f>
        <v>06:00 PM - 09:00 PM</v>
      </c>
    </row>
    <row r="1028" spans="1:16" x14ac:dyDescent="0.25">
      <c r="A1028">
        <v>2</v>
      </c>
      <c r="B1028">
        <v>1</v>
      </c>
      <c r="C1028" t="s">
        <v>1039</v>
      </c>
      <c r="D1028" s="1">
        <v>43921</v>
      </c>
      <c r="E1028" s="1" t="str">
        <f t="shared" si="66"/>
        <v>31-Mar</v>
      </c>
      <c r="F1028" s="14">
        <v>0.8208333333333333</v>
      </c>
      <c r="G1028" t="s">
        <v>11</v>
      </c>
      <c r="H1028">
        <v>21</v>
      </c>
      <c r="I1028" s="2">
        <v>37</v>
      </c>
      <c r="J1028" s="3">
        <v>4.99</v>
      </c>
      <c r="K1028" t="b">
        <v>1</v>
      </c>
      <c r="L1028">
        <f>WEEKDAY(D1028,11)</f>
        <v>2</v>
      </c>
      <c r="M1028" t="str">
        <f t="shared" si="64"/>
        <v>Tuesday</v>
      </c>
      <c r="N1028" t="str">
        <f t="shared" si="65"/>
        <v>Weekday</v>
      </c>
      <c r="O1028" t="str">
        <f t="shared" si="67"/>
        <v>Order&gt;35</v>
      </c>
      <c r="P1028" t="str">
        <f>VLOOKUP(F1028,$T$11:$V$13,3,TRUE)</f>
        <v>06:00 PM - 09:00 PM</v>
      </c>
    </row>
    <row r="1029" spans="1:16" x14ac:dyDescent="0.25">
      <c r="A1029">
        <v>2</v>
      </c>
      <c r="B1029">
        <v>1</v>
      </c>
      <c r="C1029" t="s">
        <v>1040</v>
      </c>
      <c r="D1029" s="1">
        <v>43921</v>
      </c>
      <c r="E1029" s="1" t="str">
        <f t="shared" si="66"/>
        <v>31-Mar</v>
      </c>
      <c r="F1029" s="14">
        <v>0.82430555555555562</v>
      </c>
      <c r="G1029" t="s">
        <v>11</v>
      </c>
      <c r="H1029">
        <v>32</v>
      </c>
      <c r="I1029" s="2">
        <v>42</v>
      </c>
      <c r="J1029" s="3">
        <v>4.99</v>
      </c>
      <c r="K1029" t="b">
        <v>0</v>
      </c>
      <c r="L1029">
        <f>WEEKDAY(D1029,11)</f>
        <v>2</v>
      </c>
      <c r="M1029" t="str">
        <f t="shared" si="64"/>
        <v>Tuesday</v>
      </c>
      <c r="N1029" t="str">
        <f t="shared" si="65"/>
        <v>Weekday</v>
      </c>
      <c r="O1029" t="str">
        <f t="shared" si="67"/>
        <v>Order&gt;35</v>
      </c>
      <c r="P1029" t="str">
        <f>VLOOKUP(F1029,$T$11:$V$13,3,TRUE)</f>
        <v>06:00 PM - 09:00 PM</v>
      </c>
    </row>
    <row r="1030" spans="1:16" x14ac:dyDescent="0.25">
      <c r="A1030">
        <v>2</v>
      </c>
      <c r="B1030">
        <v>1</v>
      </c>
      <c r="C1030" t="s">
        <v>1041</v>
      </c>
      <c r="D1030" s="1">
        <v>43921</v>
      </c>
      <c r="E1030" s="1" t="str">
        <f t="shared" si="66"/>
        <v>31-Mar</v>
      </c>
      <c r="F1030" s="14">
        <v>0.82986111111111116</v>
      </c>
      <c r="G1030" t="s">
        <v>11</v>
      </c>
      <c r="H1030">
        <v>26</v>
      </c>
      <c r="I1030" s="2">
        <v>87</v>
      </c>
      <c r="J1030" s="3">
        <v>4.99</v>
      </c>
      <c r="K1030" t="b">
        <v>0</v>
      </c>
      <c r="L1030">
        <f>WEEKDAY(D1030,11)</f>
        <v>2</v>
      </c>
      <c r="M1030" t="str">
        <f t="shared" si="64"/>
        <v>Tuesday</v>
      </c>
      <c r="N1030" t="str">
        <f t="shared" si="65"/>
        <v>Weekday</v>
      </c>
      <c r="O1030" t="str">
        <f t="shared" si="67"/>
        <v>Order&gt;35</v>
      </c>
      <c r="P1030" t="str">
        <f>VLOOKUP(F1030,$T$11:$V$13,3,TRUE)</f>
        <v>06:00 PM - 09:00 PM</v>
      </c>
    </row>
    <row r="1031" spans="1:16" x14ac:dyDescent="0.25">
      <c r="A1031">
        <v>2</v>
      </c>
      <c r="B1031">
        <v>1</v>
      </c>
      <c r="C1031" t="s">
        <v>1042</v>
      </c>
      <c r="D1031" s="1">
        <v>43921</v>
      </c>
      <c r="E1031" s="1" t="str">
        <f t="shared" si="66"/>
        <v>31-Mar</v>
      </c>
      <c r="F1031" s="14">
        <v>0.83194444444444438</v>
      </c>
      <c r="G1031" t="s">
        <v>11</v>
      </c>
      <c r="H1031">
        <v>21</v>
      </c>
      <c r="I1031" s="2">
        <v>22</v>
      </c>
      <c r="J1031" s="3">
        <v>4.99</v>
      </c>
      <c r="K1031" t="b">
        <v>0</v>
      </c>
      <c r="L1031">
        <f>WEEKDAY(D1031,11)</f>
        <v>2</v>
      </c>
      <c r="M1031" t="str">
        <f t="shared" si="64"/>
        <v>Tuesday</v>
      </c>
      <c r="N1031" t="str">
        <f t="shared" si="65"/>
        <v>Weekday</v>
      </c>
      <c r="O1031" t="str">
        <f t="shared" si="67"/>
        <v>Order&lt;=35</v>
      </c>
      <c r="P1031" t="str">
        <f>VLOOKUP(F1031,$T$11:$V$13,3,TRUE)</f>
        <v>06:00 PM - 09:00 PM</v>
      </c>
    </row>
    <row r="1032" spans="1:16" x14ac:dyDescent="0.25">
      <c r="A1032">
        <v>2</v>
      </c>
      <c r="B1032">
        <v>1</v>
      </c>
      <c r="C1032" t="s">
        <v>1043</v>
      </c>
      <c r="D1032" s="1">
        <v>43921</v>
      </c>
      <c r="E1032" s="1" t="str">
        <f t="shared" si="66"/>
        <v>31-Mar</v>
      </c>
      <c r="F1032" s="14">
        <v>0.83333333333333337</v>
      </c>
      <c r="G1032" t="s">
        <v>11</v>
      </c>
      <c r="H1032">
        <v>22</v>
      </c>
      <c r="I1032" s="2">
        <v>96</v>
      </c>
      <c r="J1032" s="3">
        <v>4.99</v>
      </c>
      <c r="K1032" t="b">
        <v>0</v>
      </c>
      <c r="L1032">
        <f>WEEKDAY(D1032,11)</f>
        <v>2</v>
      </c>
      <c r="M1032" t="str">
        <f t="shared" si="64"/>
        <v>Tuesday</v>
      </c>
      <c r="N1032" t="str">
        <f t="shared" si="65"/>
        <v>Weekday</v>
      </c>
      <c r="O1032" t="str">
        <f t="shared" si="67"/>
        <v>Order&gt;35</v>
      </c>
      <c r="P1032" t="str">
        <f>VLOOKUP(F1032,$T$11:$V$13,3,TRUE)</f>
        <v>06:00 PM - 09:00 PM</v>
      </c>
    </row>
    <row r="1033" spans="1:16" x14ac:dyDescent="0.25">
      <c r="A1033">
        <v>2</v>
      </c>
      <c r="B1033">
        <v>1</v>
      </c>
      <c r="C1033" t="s">
        <v>1044</v>
      </c>
      <c r="D1033" s="1">
        <v>43921</v>
      </c>
      <c r="E1033" s="1" t="str">
        <f t="shared" si="66"/>
        <v>31-Mar</v>
      </c>
      <c r="F1033" s="14">
        <v>0.84722222222222221</v>
      </c>
      <c r="G1033" t="s">
        <v>11</v>
      </c>
      <c r="H1033">
        <v>38</v>
      </c>
      <c r="I1033" s="2">
        <v>90</v>
      </c>
      <c r="J1033" s="3">
        <v>4.99</v>
      </c>
      <c r="K1033" t="b">
        <v>0</v>
      </c>
      <c r="L1033">
        <f>WEEKDAY(D1033,11)</f>
        <v>2</v>
      </c>
      <c r="M1033" t="str">
        <f t="shared" si="64"/>
        <v>Tuesday</v>
      </c>
      <c r="N1033" t="str">
        <f t="shared" si="65"/>
        <v>Weekday</v>
      </c>
      <c r="O1033" t="str">
        <f t="shared" si="67"/>
        <v>Order&gt;35</v>
      </c>
      <c r="P1033" t="str">
        <f>VLOOKUP(F1033,$T$11:$V$13,3,TRUE)</f>
        <v>06:00 PM - 09:00 PM</v>
      </c>
    </row>
    <row r="1034" spans="1:16" x14ac:dyDescent="0.25">
      <c r="A1034">
        <v>2</v>
      </c>
      <c r="B1034">
        <v>1</v>
      </c>
      <c r="C1034" t="s">
        <v>1045</v>
      </c>
      <c r="D1034" s="1">
        <v>43921</v>
      </c>
      <c r="E1034" s="1" t="str">
        <f t="shared" si="66"/>
        <v>31-Mar</v>
      </c>
      <c r="F1034" s="14">
        <v>0.8569444444444444</v>
      </c>
      <c r="G1034" t="s">
        <v>11</v>
      </c>
      <c r="H1034">
        <v>32</v>
      </c>
      <c r="I1034" s="2">
        <v>55</v>
      </c>
      <c r="J1034" s="3">
        <v>4.99</v>
      </c>
      <c r="K1034" t="b">
        <v>0</v>
      </c>
      <c r="L1034">
        <f>WEEKDAY(D1034,11)</f>
        <v>2</v>
      </c>
      <c r="M1034" t="str">
        <f t="shared" si="64"/>
        <v>Tuesday</v>
      </c>
      <c r="N1034" t="str">
        <f t="shared" si="65"/>
        <v>Weekday</v>
      </c>
      <c r="O1034" t="str">
        <f t="shared" si="67"/>
        <v>Order&gt;35</v>
      </c>
      <c r="P1034" t="str">
        <f>VLOOKUP(F1034,$T$11:$V$13,3,TRUE)</f>
        <v>06:00 PM - 09:00 PM</v>
      </c>
    </row>
    <row r="1035" spans="1:16" x14ac:dyDescent="0.25">
      <c r="A1035">
        <v>2</v>
      </c>
      <c r="B1035">
        <v>1</v>
      </c>
      <c r="C1035" t="s">
        <v>1046</v>
      </c>
      <c r="D1035" s="1">
        <v>43922</v>
      </c>
      <c r="E1035" s="1" t="str">
        <f t="shared" si="66"/>
        <v>01-Apr</v>
      </c>
      <c r="F1035" s="14">
        <v>0.5083333333333333</v>
      </c>
      <c r="G1035" t="s">
        <v>11</v>
      </c>
      <c r="H1035">
        <v>21</v>
      </c>
      <c r="I1035" s="2">
        <v>27</v>
      </c>
      <c r="J1035" s="3">
        <v>4.99</v>
      </c>
      <c r="K1035" t="b">
        <v>0</v>
      </c>
      <c r="L1035">
        <f>WEEKDAY(D1035,11)</f>
        <v>3</v>
      </c>
      <c r="M1035" t="str">
        <f t="shared" si="64"/>
        <v>Wednesday</v>
      </c>
      <c r="N1035" t="str">
        <f t="shared" si="65"/>
        <v>Weekday</v>
      </c>
      <c r="O1035" t="str">
        <f t="shared" si="67"/>
        <v>Order&lt;=35</v>
      </c>
      <c r="P1035" t="str">
        <f>VLOOKUP(F1035,$T$11:$V$13,3,TRUE)</f>
        <v>12:00 PM - 03:00 PM</v>
      </c>
    </row>
    <row r="1036" spans="1:16" x14ac:dyDescent="0.25">
      <c r="A1036">
        <v>2</v>
      </c>
      <c r="B1036">
        <v>1</v>
      </c>
      <c r="C1036" t="s">
        <v>1047</v>
      </c>
      <c r="D1036" s="1">
        <v>43922</v>
      </c>
      <c r="E1036" s="1" t="str">
        <f t="shared" si="66"/>
        <v>01-Apr</v>
      </c>
      <c r="F1036" s="14">
        <v>0.51180555555555551</v>
      </c>
      <c r="G1036" t="s">
        <v>11</v>
      </c>
      <c r="H1036">
        <v>31</v>
      </c>
      <c r="I1036" s="2">
        <v>139</v>
      </c>
      <c r="J1036" s="3">
        <v>4.99</v>
      </c>
      <c r="K1036" t="b">
        <v>0</v>
      </c>
      <c r="L1036">
        <f>WEEKDAY(D1036,11)</f>
        <v>3</v>
      </c>
      <c r="M1036" t="str">
        <f t="shared" si="64"/>
        <v>Wednesday</v>
      </c>
      <c r="N1036" t="str">
        <f t="shared" si="65"/>
        <v>Weekday</v>
      </c>
      <c r="O1036" t="str">
        <f t="shared" si="67"/>
        <v>Order&gt;35</v>
      </c>
      <c r="P1036" t="str">
        <f>VLOOKUP(F1036,$T$11:$V$13,3,TRUE)</f>
        <v>12:00 PM - 03:00 PM</v>
      </c>
    </row>
    <row r="1037" spans="1:16" x14ac:dyDescent="0.25">
      <c r="A1037">
        <v>2</v>
      </c>
      <c r="B1037">
        <v>1</v>
      </c>
      <c r="C1037" t="s">
        <v>1048</v>
      </c>
      <c r="D1037" s="1">
        <v>43922</v>
      </c>
      <c r="E1037" s="1" t="str">
        <f t="shared" si="66"/>
        <v>01-Apr</v>
      </c>
      <c r="F1037" s="14">
        <v>0.53819444444444442</v>
      </c>
      <c r="G1037" t="s">
        <v>11</v>
      </c>
      <c r="H1037">
        <v>40</v>
      </c>
      <c r="I1037" s="2">
        <v>33</v>
      </c>
      <c r="J1037" s="3">
        <v>4.99</v>
      </c>
      <c r="K1037" t="b">
        <v>0</v>
      </c>
      <c r="L1037">
        <f>WEEKDAY(D1037,11)</f>
        <v>3</v>
      </c>
      <c r="M1037" t="str">
        <f t="shared" si="64"/>
        <v>Wednesday</v>
      </c>
      <c r="N1037" t="str">
        <f t="shared" si="65"/>
        <v>Weekday</v>
      </c>
      <c r="O1037" t="str">
        <f t="shared" si="67"/>
        <v>Order&lt;=35</v>
      </c>
      <c r="P1037" t="str">
        <f>VLOOKUP(F1037,$T$11:$V$13,3,TRUE)</f>
        <v>12:00 PM - 03:00 PM</v>
      </c>
    </row>
    <row r="1038" spans="1:16" x14ac:dyDescent="0.25">
      <c r="A1038">
        <v>2</v>
      </c>
      <c r="B1038">
        <v>1</v>
      </c>
      <c r="C1038" t="s">
        <v>1049</v>
      </c>
      <c r="D1038" s="1">
        <v>43922</v>
      </c>
      <c r="E1038" s="1" t="str">
        <f t="shared" si="66"/>
        <v>01-Apr</v>
      </c>
      <c r="F1038" s="14">
        <v>0.54583333333333328</v>
      </c>
      <c r="G1038" t="s">
        <v>11</v>
      </c>
      <c r="H1038">
        <v>34</v>
      </c>
      <c r="I1038" s="2">
        <v>51</v>
      </c>
      <c r="J1038" s="3">
        <v>4.99</v>
      </c>
      <c r="K1038" t="b">
        <v>0</v>
      </c>
      <c r="L1038">
        <f>WEEKDAY(D1038,11)</f>
        <v>3</v>
      </c>
      <c r="M1038" t="str">
        <f t="shared" si="64"/>
        <v>Wednesday</v>
      </c>
      <c r="N1038" t="str">
        <f t="shared" si="65"/>
        <v>Weekday</v>
      </c>
      <c r="O1038" t="str">
        <f t="shared" si="67"/>
        <v>Order&gt;35</v>
      </c>
      <c r="P1038" t="str">
        <f>VLOOKUP(F1038,$T$11:$V$13,3,TRUE)</f>
        <v>12:00 PM - 03:00 PM</v>
      </c>
    </row>
    <row r="1039" spans="1:16" x14ac:dyDescent="0.25">
      <c r="A1039">
        <v>2</v>
      </c>
      <c r="B1039">
        <v>1</v>
      </c>
      <c r="C1039" t="s">
        <v>1050</v>
      </c>
      <c r="D1039" s="1">
        <v>43922</v>
      </c>
      <c r="E1039" s="1" t="str">
        <f t="shared" si="66"/>
        <v>01-Apr</v>
      </c>
      <c r="F1039" s="14">
        <v>0.55833333333333335</v>
      </c>
      <c r="G1039" t="s">
        <v>11</v>
      </c>
      <c r="H1039">
        <v>29</v>
      </c>
      <c r="I1039" s="2">
        <v>24</v>
      </c>
      <c r="J1039" s="3">
        <v>4.99</v>
      </c>
      <c r="K1039" t="b">
        <v>0</v>
      </c>
      <c r="L1039">
        <f>WEEKDAY(D1039,11)</f>
        <v>3</v>
      </c>
      <c r="M1039" t="str">
        <f t="shared" si="64"/>
        <v>Wednesday</v>
      </c>
      <c r="N1039" t="str">
        <f t="shared" si="65"/>
        <v>Weekday</v>
      </c>
      <c r="O1039" t="str">
        <f t="shared" si="67"/>
        <v>Order&lt;=35</v>
      </c>
      <c r="P1039" t="str">
        <f>VLOOKUP(F1039,$T$11:$V$13,3,TRUE)</f>
        <v>12:00 PM - 03:00 PM</v>
      </c>
    </row>
    <row r="1040" spans="1:16" x14ac:dyDescent="0.25">
      <c r="A1040">
        <v>2</v>
      </c>
      <c r="B1040">
        <v>1</v>
      </c>
      <c r="C1040" t="s">
        <v>1051</v>
      </c>
      <c r="D1040" s="1">
        <v>43922</v>
      </c>
      <c r="E1040" s="1" t="str">
        <f t="shared" si="66"/>
        <v>01-Apr</v>
      </c>
      <c r="F1040" s="14">
        <v>0.55902777777777779</v>
      </c>
      <c r="G1040" t="s">
        <v>11</v>
      </c>
      <c r="H1040">
        <v>40</v>
      </c>
      <c r="I1040" s="2">
        <v>46</v>
      </c>
      <c r="J1040" s="3">
        <v>4.99</v>
      </c>
      <c r="K1040" t="b">
        <v>0</v>
      </c>
      <c r="L1040">
        <f>WEEKDAY(D1040,11)</f>
        <v>3</v>
      </c>
      <c r="M1040" t="str">
        <f t="shared" si="64"/>
        <v>Wednesday</v>
      </c>
      <c r="N1040" t="str">
        <f t="shared" si="65"/>
        <v>Weekday</v>
      </c>
      <c r="O1040" t="str">
        <f t="shared" si="67"/>
        <v>Order&gt;35</v>
      </c>
      <c r="P1040" t="str">
        <f>VLOOKUP(F1040,$T$11:$V$13,3,TRUE)</f>
        <v>12:00 PM - 03:00 PM</v>
      </c>
    </row>
    <row r="1041" spans="1:16" x14ac:dyDescent="0.25">
      <c r="A1041">
        <v>2</v>
      </c>
      <c r="B1041">
        <v>1</v>
      </c>
      <c r="C1041" t="s">
        <v>1052</v>
      </c>
      <c r="D1041" s="1">
        <v>43922</v>
      </c>
      <c r="E1041" s="1" t="str">
        <f t="shared" si="66"/>
        <v>01-Apr</v>
      </c>
      <c r="F1041" s="14">
        <v>0.57222222222222219</v>
      </c>
      <c r="G1041" t="s">
        <v>11</v>
      </c>
      <c r="H1041">
        <v>26</v>
      </c>
      <c r="I1041" s="2">
        <v>77</v>
      </c>
      <c r="J1041" s="3">
        <v>4.99</v>
      </c>
      <c r="K1041" t="b">
        <v>0</v>
      </c>
      <c r="L1041">
        <f>WEEKDAY(D1041,11)</f>
        <v>3</v>
      </c>
      <c r="M1041" t="str">
        <f t="shared" si="64"/>
        <v>Wednesday</v>
      </c>
      <c r="N1041" t="str">
        <f t="shared" si="65"/>
        <v>Weekday</v>
      </c>
      <c r="O1041" t="str">
        <f t="shared" si="67"/>
        <v>Order&gt;35</v>
      </c>
      <c r="P1041" t="str">
        <f>VLOOKUP(F1041,$T$11:$V$13,3,TRUE)</f>
        <v>12:00 PM - 03:00 PM</v>
      </c>
    </row>
    <row r="1042" spans="1:16" x14ac:dyDescent="0.25">
      <c r="A1042">
        <v>2</v>
      </c>
      <c r="B1042">
        <v>1</v>
      </c>
      <c r="C1042" t="s">
        <v>1053</v>
      </c>
      <c r="D1042" s="1">
        <v>43922</v>
      </c>
      <c r="E1042" s="1" t="str">
        <f t="shared" si="66"/>
        <v>01-Apr</v>
      </c>
      <c r="F1042" s="14">
        <v>0.60625000000000007</v>
      </c>
      <c r="G1042" t="s">
        <v>11</v>
      </c>
      <c r="H1042">
        <v>25</v>
      </c>
      <c r="I1042" s="2">
        <v>72</v>
      </c>
      <c r="J1042" s="3">
        <v>4.99</v>
      </c>
      <c r="K1042" t="b">
        <v>0</v>
      </c>
      <c r="L1042">
        <f>WEEKDAY(D1042,11)</f>
        <v>3</v>
      </c>
      <c r="M1042" t="str">
        <f t="shared" si="64"/>
        <v>Wednesday</v>
      </c>
      <c r="N1042" t="str">
        <f t="shared" si="65"/>
        <v>Weekday</v>
      </c>
      <c r="O1042" t="str">
        <f t="shared" si="67"/>
        <v>Order&gt;35</v>
      </c>
      <c r="P1042" t="str">
        <f>VLOOKUP(F1042,$T$11:$V$13,3,TRUE)</f>
        <v>12:00 PM - 03:00 PM</v>
      </c>
    </row>
    <row r="1043" spans="1:16" x14ac:dyDescent="0.25">
      <c r="A1043">
        <v>2</v>
      </c>
      <c r="B1043">
        <v>1</v>
      </c>
      <c r="C1043" t="s">
        <v>1054</v>
      </c>
      <c r="D1043" s="1">
        <v>43922</v>
      </c>
      <c r="E1043" s="1" t="str">
        <f t="shared" si="66"/>
        <v>01-Apr</v>
      </c>
      <c r="F1043" s="14">
        <v>0.64027777777777783</v>
      </c>
      <c r="G1043" t="s">
        <v>11</v>
      </c>
      <c r="H1043">
        <v>28</v>
      </c>
      <c r="I1043" s="2">
        <v>34</v>
      </c>
      <c r="J1043" s="3">
        <v>4.99</v>
      </c>
      <c r="K1043" t="b">
        <v>0</v>
      </c>
      <c r="L1043">
        <f>WEEKDAY(D1043,11)</f>
        <v>3</v>
      </c>
      <c r="M1043" t="str">
        <f t="shared" si="64"/>
        <v>Wednesday</v>
      </c>
      <c r="N1043" t="str">
        <f t="shared" si="65"/>
        <v>Weekday</v>
      </c>
      <c r="O1043" t="str">
        <f t="shared" si="67"/>
        <v>Order&lt;=35</v>
      </c>
      <c r="P1043" t="str">
        <f>VLOOKUP(F1043,$T$11:$V$13,3,TRUE)</f>
        <v>03:00 PM - 06:00 PM</v>
      </c>
    </row>
    <row r="1044" spans="1:16" x14ac:dyDescent="0.25">
      <c r="A1044">
        <v>2</v>
      </c>
      <c r="B1044">
        <v>1</v>
      </c>
      <c r="C1044" t="s">
        <v>1055</v>
      </c>
      <c r="D1044" s="1">
        <v>43922</v>
      </c>
      <c r="E1044" s="1" t="str">
        <f t="shared" si="66"/>
        <v>01-Apr</v>
      </c>
      <c r="F1044" s="14">
        <v>0.67499999999999993</v>
      </c>
      <c r="G1044" t="s">
        <v>11</v>
      </c>
      <c r="H1044">
        <v>26</v>
      </c>
      <c r="I1044" s="2">
        <v>26</v>
      </c>
      <c r="J1044" s="3">
        <v>4.99</v>
      </c>
      <c r="K1044" t="b">
        <v>0</v>
      </c>
      <c r="L1044">
        <f>WEEKDAY(D1044,11)</f>
        <v>3</v>
      </c>
      <c r="M1044" t="str">
        <f t="shared" si="64"/>
        <v>Wednesday</v>
      </c>
      <c r="N1044" t="str">
        <f t="shared" si="65"/>
        <v>Weekday</v>
      </c>
      <c r="O1044" t="str">
        <f t="shared" si="67"/>
        <v>Order&lt;=35</v>
      </c>
      <c r="P1044" t="str">
        <f>VLOOKUP(F1044,$T$11:$V$13,3,TRUE)</f>
        <v>03:00 PM - 06:00 PM</v>
      </c>
    </row>
    <row r="1045" spans="1:16" x14ac:dyDescent="0.25">
      <c r="A1045">
        <v>2</v>
      </c>
      <c r="B1045">
        <v>1</v>
      </c>
      <c r="C1045" t="s">
        <v>1056</v>
      </c>
      <c r="D1045" s="1">
        <v>43922</v>
      </c>
      <c r="E1045" s="1" t="str">
        <f t="shared" si="66"/>
        <v>01-Apr</v>
      </c>
      <c r="F1045" s="14">
        <v>0.67847222222222225</v>
      </c>
      <c r="G1045" t="s">
        <v>11</v>
      </c>
      <c r="H1045">
        <v>26</v>
      </c>
      <c r="I1045" s="2">
        <v>26</v>
      </c>
      <c r="J1045" s="3">
        <v>4.99</v>
      </c>
      <c r="K1045" t="b">
        <v>0</v>
      </c>
      <c r="L1045">
        <f>WEEKDAY(D1045,11)</f>
        <v>3</v>
      </c>
      <c r="M1045" t="str">
        <f t="shared" si="64"/>
        <v>Wednesday</v>
      </c>
      <c r="N1045" t="str">
        <f t="shared" si="65"/>
        <v>Weekday</v>
      </c>
      <c r="O1045" t="str">
        <f t="shared" si="67"/>
        <v>Order&lt;=35</v>
      </c>
      <c r="P1045" t="str">
        <f>VLOOKUP(F1045,$T$11:$V$13,3,TRUE)</f>
        <v>03:00 PM - 06:00 PM</v>
      </c>
    </row>
    <row r="1046" spans="1:16" x14ac:dyDescent="0.25">
      <c r="A1046">
        <v>2</v>
      </c>
      <c r="B1046">
        <v>1</v>
      </c>
      <c r="C1046" t="s">
        <v>1057</v>
      </c>
      <c r="D1046" s="1">
        <v>43922</v>
      </c>
      <c r="E1046" s="1" t="str">
        <f t="shared" si="66"/>
        <v>01-Apr</v>
      </c>
      <c r="F1046" s="14">
        <v>0.68402777777777779</v>
      </c>
      <c r="G1046" t="s">
        <v>11</v>
      </c>
      <c r="H1046">
        <v>32</v>
      </c>
      <c r="I1046" s="2">
        <v>78</v>
      </c>
      <c r="J1046" s="3">
        <v>4.99</v>
      </c>
      <c r="K1046" t="b">
        <v>0</v>
      </c>
      <c r="L1046">
        <f>WEEKDAY(D1046,11)</f>
        <v>3</v>
      </c>
      <c r="M1046" t="str">
        <f t="shared" si="64"/>
        <v>Wednesday</v>
      </c>
      <c r="N1046" t="str">
        <f t="shared" si="65"/>
        <v>Weekday</v>
      </c>
      <c r="O1046" t="str">
        <f t="shared" si="67"/>
        <v>Order&gt;35</v>
      </c>
      <c r="P1046" t="str">
        <f>VLOOKUP(F1046,$T$11:$V$13,3,TRUE)</f>
        <v>03:00 PM - 06:00 PM</v>
      </c>
    </row>
    <row r="1047" spans="1:16" x14ac:dyDescent="0.25">
      <c r="A1047">
        <v>2</v>
      </c>
      <c r="B1047">
        <v>1</v>
      </c>
      <c r="C1047" t="s">
        <v>1058</v>
      </c>
      <c r="D1047" s="1">
        <v>43922</v>
      </c>
      <c r="E1047" s="1" t="str">
        <f t="shared" si="66"/>
        <v>01-Apr</v>
      </c>
      <c r="F1047" s="14">
        <v>0.6972222222222223</v>
      </c>
      <c r="G1047" t="s">
        <v>11</v>
      </c>
      <c r="H1047">
        <v>28</v>
      </c>
      <c r="I1047" s="2">
        <v>22</v>
      </c>
      <c r="J1047" s="3">
        <v>4.99</v>
      </c>
      <c r="K1047" t="b">
        <v>0</v>
      </c>
      <c r="L1047">
        <f>WEEKDAY(D1047,11)</f>
        <v>3</v>
      </c>
      <c r="M1047" t="str">
        <f t="shared" si="64"/>
        <v>Wednesday</v>
      </c>
      <c r="N1047" t="str">
        <f t="shared" si="65"/>
        <v>Weekday</v>
      </c>
      <c r="O1047" t="str">
        <f t="shared" si="67"/>
        <v>Order&lt;=35</v>
      </c>
      <c r="P1047" t="str">
        <f>VLOOKUP(F1047,$T$11:$V$13,3,TRUE)</f>
        <v>03:00 PM - 06:00 PM</v>
      </c>
    </row>
    <row r="1048" spans="1:16" x14ac:dyDescent="0.25">
      <c r="A1048">
        <v>2</v>
      </c>
      <c r="B1048">
        <v>1</v>
      </c>
      <c r="C1048" t="s">
        <v>1059</v>
      </c>
      <c r="D1048" s="1">
        <v>43922</v>
      </c>
      <c r="E1048" s="1" t="str">
        <f t="shared" si="66"/>
        <v>01-Apr</v>
      </c>
      <c r="F1048" s="14">
        <v>0.69791666666666663</v>
      </c>
      <c r="G1048" t="s">
        <v>11</v>
      </c>
      <c r="H1048">
        <v>39</v>
      </c>
      <c r="I1048" s="2">
        <v>206</v>
      </c>
      <c r="J1048" s="3">
        <v>4.99</v>
      </c>
      <c r="K1048" t="b">
        <v>0</v>
      </c>
      <c r="L1048">
        <f>WEEKDAY(D1048,11)</f>
        <v>3</v>
      </c>
      <c r="M1048" t="str">
        <f t="shared" si="64"/>
        <v>Wednesday</v>
      </c>
      <c r="N1048" t="str">
        <f t="shared" si="65"/>
        <v>Weekday</v>
      </c>
      <c r="O1048" t="str">
        <f t="shared" si="67"/>
        <v>Order&gt;35</v>
      </c>
      <c r="P1048" t="str">
        <f>VLOOKUP(F1048,$T$11:$V$13,3,TRUE)</f>
        <v>03:00 PM - 06:00 PM</v>
      </c>
    </row>
    <row r="1049" spans="1:16" x14ac:dyDescent="0.25">
      <c r="A1049">
        <v>2</v>
      </c>
      <c r="B1049">
        <v>1</v>
      </c>
      <c r="C1049" t="s">
        <v>1060</v>
      </c>
      <c r="D1049" s="1">
        <v>43922</v>
      </c>
      <c r="E1049" s="1" t="str">
        <f t="shared" si="66"/>
        <v>01-Apr</v>
      </c>
      <c r="F1049" s="14">
        <v>0.70972222222222225</v>
      </c>
      <c r="G1049" t="s">
        <v>11</v>
      </c>
      <c r="H1049">
        <v>41</v>
      </c>
      <c r="I1049" s="2">
        <v>37</v>
      </c>
      <c r="J1049" s="3">
        <v>4.99</v>
      </c>
      <c r="K1049" t="b">
        <v>0</v>
      </c>
      <c r="L1049">
        <f>WEEKDAY(D1049,11)</f>
        <v>3</v>
      </c>
      <c r="M1049" t="str">
        <f t="shared" si="64"/>
        <v>Wednesday</v>
      </c>
      <c r="N1049" t="str">
        <f t="shared" si="65"/>
        <v>Weekday</v>
      </c>
      <c r="O1049" t="str">
        <f t="shared" si="67"/>
        <v>Order&gt;35</v>
      </c>
      <c r="P1049" t="str">
        <f>VLOOKUP(F1049,$T$11:$V$13,3,TRUE)</f>
        <v>03:00 PM - 06:00 PM</v>
      </c>
    </row>
    <row r="1050" spans="1:16" x14ac:dyDescent="0.25">
      <c r="A1050">
        <v>2</v>
      </c>
      <c r="B1050">
        <v>1</v>
      </c>
      <c r="C1050" t="s">
        <v>1061</v>
      </c>
      <c r="D1050" s="1">
        <v>43922</v>
      </c>
      <c r="E1050" s="1" t="str">
        <f t="shared" si="66"/>
        <v>01-Apr</v>
      </c>
      <c r="F1050" s="14">
        <v>0.70972222222222225</v>
      </c>
      <c r="G1050" t="s">
        <v>11</v>
      </c>
      <c r="H1050">
        <v>40</v>
      </c>
      <c r="I1050" s="2">
        <v>81</v>
      </c>
      <c r="J1050" s="3">
        <v>4.99</v>
      </c>
      <c r="K1050" t="b">
        <v>0</v>
      </c>
      <c r="L1050">
        <f>WEEKDAY(D1050,11)</f>
        <v>3</v>
      </c>
      <c r="M1050" t="str">
        <f t="shared" si="64"/>
        <v>Wednesday</v>
      </c>
      <c r="N1050" t="str">
        <f t="shared" si="65"/>
        <v>Weekday</v>
      </c>
      <c r="O1050" t="str">
        <f t="shared" si="67"/>
        <v>Order&gt;35</v>
      </c>
      <c r="P1050" t="str">
        <f>VLOOKUP(F1050,$T$11:$V$13,3,TRUE)</f>
        <v>03:00 PM - 06:00 PM</v>
      </c>
    </row>
    <row r="1051" spans="1:16" x14ac:dyDescent="0.25">
      <c r="A1051">
        <v>2</v>
      </c>
      <c r="B1051">
        <v>1</v>
      </c>
      <c r="C1051" t="s">
        <v>1062</v>
      </c>
      <c r="D1051" s="1">
        <v>43922</v>
      </c>
      <c r="E1051" s="1" t="str">
        <f t="shared" si="66"/>
        <v>01-Apr</v>
      </c>
      <c r="F1051" s="14">
        <v>0.7104166666666667</v>
      </c>
      <c r="G1051" t="s">
        <v>11</v>
      </c>
      <c r="H1051">
        <v>42</v>
      </c>
      <c r="I1051" s="2">
        <v>74</v>
      </c>
      <c r="J1051" s="3">
        <v>4.99</v>
      </c>
      <c r="K1051" t="b">
        <v>0</v>
      </c>
      <c r="L1051">
        <f>WEEKDAY(D1051,11)</f>
        <v>3</v>
      </c>
      <c r="M1051" t="str">
        <f t="shared" si="64"/>
        <v>Wednesday</v>
      </c>
      <c r="N1051" t="str">
        <f t="shared" si="65"/>
        <v>Weekday</v>
      </c>
      <c r="O1051" t="str">
        <f t="shared" si="67"/>
        <v>Order&gt;35</v>
      </c>
      <c r="P1051" t="str">
        <f>VLOOKUP(F1051,$T$11:$V$13,3,TRUE)</f>
        <v>03:00 PM - 06:00 PM</v>
      </c>
    </row>
    <row r="1052" spans="1:16" x14ac:dyDescent="0.25">
      <c r="A1052">
        <v>2</v>
      </c>
      <c r="B1052">
        <v>1</v>
      </c>
      <c r="C1052" t="s">
        <v>1063</v>
      </c>
      <c r="D1052" s="1">
        <v>43922</v>
      </c>
      <c r="E1052" s="1" t="str">
        <f t="shared" si="66"/>
        <v>01-Apr</v>
      </c>
      <c r="F1052" s="14">
        <v>0.71319444444444446</v>
      </c>
      <c r="G1052" t="s">
        <v>11</v>
      </c>
      <c r="H1052">
        <v>46</v>
      </c>
      <c r="I1052" s="2">
        <v>42</v>
      </c>
      <c r="J1052" s="3">
        <v>4.99</v>
      </c>
      <c r="K1052" t="b">
        <v>0</v>
      </c>
      <c r="L1052">
        <f>WEEKDAY(D1052,11)</f>
        <v>3</v>
      </c>
      <c r="M1052" t="str">
        <f t="shared" si="64"/>
        <v>Wednesday</v>
      </c>
      <c r="N1052" t="str">
        <f t="shared" si="65"/>
        <v>Weekday</v>
      </c>
      <c r="O1052" t="str">
        <f t="shared" si="67"/>
        <v>Order&gt;35</v>
      </c>
      <c r="P1052" t="str">
        <f>VLOOKUP(F1052,$T$11:$V$13,3,TRUE)</f>
        <v>03:00 PM - 06:00 PM</v>
      </c>
    </row>
    <row r="1053" spans="1:16" x14ac:dyDescent="0.25">
      <c r="A1053">
        <v>2</v>
      </c>
      <c r="B1053">
        <v>1</v>
      </c>
      <c r="C1053" t="s">
        <v>1064</v>
      </c>
      <c r="D1053" s="1">
        <v>43922</v>
      </c>
      <c r="E1053" s="1" t="str">
        <f t="shared" si="66"/>
        <v>01-Apr</v>
      </c>
      <c r="F1053" s="14">
        <v>0.71319444444444446</v>
      </c>
      <c r="G1053" t="s">
        <v>11</v>
      </c>
      <c r="H1053">
        <v>36</v>
      </c>
      <c r="I1053" s="2">
        <v>74</v>
      </c>
      <c r="J1053" s="3">
        <v>4.99</v>
      </c>
      <c r="K1053" t="b">
        <v>0</v>
      </c>
      <c r="L1053">
        <f>WEEKDAY(D1053,11)</f>
        <v>3</v>
      </c>
      <c r="M1053" t="str">
        <f t="shared" si="64"/>
        <v>Wednesday</v>
      </c>
      <c r="N1053" t="str">
        <f t="shared" si="65"/>
        <v>Weekday</v>
      </c>
      <c r="O1053" t="str">
        <f t="shared" si="67"/>
        <v>Order&gt;35</v>
      </c>
      <c r="P1053" t="str">
        <f>VLOOKUP(F1053,$T$11:$V$13,3,TRUE)</f>
        <v>03:00 PM - 06:00 PM</v>
      </c>
    </row>
    <row r="1054" spans="1:16" x14ac:dyDescent="0.25">
      <c r="A1054">
        <v>2</v>
      </c>
      <c r="B1054">
        <v>1</v>
      </c>
      <c r="C1054" t="s">
        <v>1065</v>
      </c>
      <c r="D1054" s="1">
        <v>43922</v>
      </c>
      <c r="E1054" s="1" t="str">
        <f t="shared" si="66"/>
        <v>01-Apr</v>
      </c>
      <c r="F1054" s="14">
        <v>0.71736111111111101</v>
      </c>
      <c r="G1054" t="s">
        <v>11</v>
      </c>
      <c r="H1054">
        <v>45</v>
      </c>
      <c r="I1054" s="2">
        <v>77</v>
      </c>
      <c r="J1054" s="3">
        <v>4.99</v>
      </c>
      <c r="K1054" t="b">
        <v>0</v>
      </c>
      <c r="L1054">
        <f>WEEKDAY(D1054,11)</f>
        <v>3</v>
      </c>
      <c r="M1054" t="str">
        <f t="shared" si="64"/>
        <v>Wednesday</v>
      </c>
      <c r="N1054" t="str">
        <f t="shared" si="65"/>
        <v>Weekday</v>
      </c>
      <c r="O1054" t="str">
        <f t="shared" si="67"/>
        <v>Order&gt;35</v>
      </c>
      <c r="P1054" t="str">
        <f>VLOOKUP(F1054,$T$11:$V$13,3,TRUE)</f>
        <v>03:00 PM - 06:00 PM</v>
      </c>
    </row>
    <row r="1055" spans="1:16" x14ac:dyDescent="0.25">
      <c r="A1055">
        <v>2</v>
      </c>
      <c r="B1055">
        <v>1</v>
      </c>
      <c r="C1055" t="s">
        <v>1066</v>
      </c>
      <c r="D1055" s="1">
        <v>43922</v>
      </c>
      <c r="E1055" s="1" t="str">
        <f t="shared" si="66"/>
        <v>01-Apr</v>
      </c>
      <c r="F1055" s="14">
        <v>0.72013888888888899</v>
      </c>
      <c r="G1055" t="s">
        <v>11</v>
      </c>
      <c r="H1055">
        <v>34</v>
      </c>
      <c r="I1055" s="2">
        <v>54</v>
      </c>
      <c r="J1055" s="3">
        <v>4.99</v>
      </c>
      <c r="K1055" t="b">
        <v>0</v>
      </c>
      <c r="L1055">
        <f>WEEKDAY(D1055,11)</f>
        <v>3</v>
      </c>
      <c r="M1055" t="str">
        <f t="shared" si="64"/>
        <v>Wednesday</v>
      </c>
      <c r="N1055" t="str">
        <f t="shared" si="65"/>
        <v>Weekday</v>
      </c>
      <c r="O1055" t="str">
        <f t="shared" si="67"/>
        <v>Order&gt;35</v>
      </c>
      <c r="P1055" t="str">
        <f>VLOOKUP(F1055,$T$11:$V$13,3,TRUE)</f>
        <v>03:00 PM - 06:00 PM</v>
      </c>
    </row>
    <row r="1056" spans="1:16" x14ac:dyDescent="0.25">
      <c r="A1056">
        <v>2</v>
      </c>
      <c r="B1056">
        <v>1</v>
      </c>
      <c r="C1056" t="s">
        <v>1067</v>
      </c>
      <c r="D1056" s="1">
        <v>43922</v>
      </c>
      <c r="E1056" s="1" t="str">
        <f t="shared" si="66"/>
        <v>01-Apr</v>
      </c>
      <c r="F1056" s="14">
        <v>0.7270833333333333</v>
      </c>
      <c r="G1056" t="s">
        <v>31</v>
      </c>
      <c r="H1056" t="s">
        <v>32</v>
      </c>
      <c r="I1056" s="2">
        <v>24</v>
      </c>
      <c r="J1056" s="3">
        <v>4.99</v>
      </c>
      <c r="K1056" t="b">
        <v>0</v>
      </c>
      <c r="L1056">
        <f>WEEKDAY(D1056,11)</f>
        <v>3</v>
      </c>
      <c r="M1056" t="str">
        <f t="shared" si="64"/>
        <v>Wednesday</v>
      </c>
      <c r="N1056" t="str">
        <f t="shared" si="65"/>
        <v>Weekday</v>
      </c>
      <c r="O1056" t="str">
        <f t="shared" si="67"/>
        <v>Order&lt;=35</v>
      </c>
      <c r="P1056" t="str">
        <f>VLOOKUP(F1056,$T$11:$V$13,3,TRUE)</f>
        <v>03:00 PM - 06:00 PM</v>
      </c>
    </row>
    <row r="1057" spans="1:16" x14ac:dyDescent="0.25">
      <c r="A1057">
        <v>2</v>
      </c>
      <c r="B1057">
        <v>1</v>
      </c>
      <c r="C1057" t="s">
        <v>1068</v>
      </c>
      <c r="D1057" s="1">
        <v>43922</v>
      </c>
      <c r="E1057" s="1" t="str">
        <f t="shared" si="66"/>
        <v>01-Apr</v>
      </c>
      <c r="F1057" s="14">
        <v>0.7270833333333333</v>
      </c>
      <c r="G1057" t="s">
        <v>11</v>
      </c>
      <c r="H1057">
        <v>44</v>
      </c>
      <c r="I1057" s="2">
        <v>55</v>
      </c>
      <c r="J1057" s="3">
        <v>4.99</v>
      </c>
      <c r="K1057" t="b">
        <v>1</v>
      </c>
      <c r="L1057">
        <f>WEEKDAY(D1057,11)</f>
        <v>3</v>
      </c>
      <c r="M1057" t="str">
        <f t="shared" si="64"/>
        <v>Wednesday</v>
      </c>
      <c r="N1057" t="str">
        <f t="shared" si="65"/>
        <v>Weekday</v>
      </c>
      <c r="O1057" t="str">
        <f t="shared" si="67"/>
        <v>Order&gt;35</v>
      </c>
      <c r="P1057" t="str">
        <f>VLOOKUP(F1057,$T$11:$V$13,3,TRUE)</f>
        <v>03:00 PM - 06:00 PM</v>
      </c>
    </row>
    <row r="1058" spans="1:16" x14ac:dyDescent="0.25">
      <c r="A1058">
        <v>2</v>
      </c>
      <c r="B1058">
        <v>1</v>
      </c>
      <c r="C1058" t="s">
        <v>1069</v>
      </c>
      <c r="D1058" s="1">
        <v>43922</v>
      </c>
      <c r="E1058" s="1" t="str">
        <f t="shared" si="66"/>
        <v>01-Apr</v>
      </c>
      <c r="F1058" s="14">
        <v>0.72916666666666663</v>
      </c>
      <c r="G1058" t="s">
        <v>11</v>
      </c>
      <c r="H1058">
        <v>42</v>
      </c>
      <c r="I1058" s="2">
        <v>47</v>
      </c>
      <c r="J1058" s="3">
        <v>4.99</v>
      </c>
      <c r="K1058" t="b">
        <v>0</v>
      </c>
      <c r="L1058">
        <f>WEEKDAY(D1058,11)</f>
        <v>3</v>
      </c>
      <c r="M1058" t="str">
        <f t="shared" si="64"/>
        <v>Wednesday</v>
      </c>
      <c r="N1058" t="str">
        <f t="shared" si="65"/>
        <v>Weekday</v>
      </c>
      <c r="O1058" t="str">
        <f t="shared" si="67"/>
        <v>Order&gt;35</v>
      </c>
      <c r="P1058" t="str">
        <f>VLOOKUP(F1058,$T$11:$V$13,3,TRUE)</f>
        <v>03:00 PM - 06:00 PM</v>
      </c>
    </row>
    <row r="1059" spans="1:16" x14ac:dyDescent="0.25">
      <c r="A1059">
        <v>2</v>
      </c>
      <c r="B1059">
        <v>1</v>
      </c>
      <c r="C1059" t="s">
        <v>1070</v>
      </c>
      <c r="D1059" s="1">
        <v>43922</v>
      </c>
      <c r="E1059" s="1" t="str">
        <f t="shared" si="66"/>
        <v>01-Apr</v>
      </c>
      <c r="F1059" s="14">
        <v>0.72916666666666663</v>
      </c>
      <c r="G1059" t="s">
        <v>11</v>
      </c>
      <c r="H1059">
        <v>34</v>
      </c>
      <c r="I1059" s="2">
        <v>146</v>
      </c>
      <c r="J1059" s="3">
        <v>4.99</v>
      </c>
      <c r="K1059" t="b">
        <v>0</v>
      </c>
      <c r="L1059">
        <f>WEEKDAY(D1059,11)</f>
        <v>3</v>
      </c>
      <c r="M1059" t="str">
        <f t="shared" si="64"/>
        <v>Wednesday</v>
      </c>
      <c r="N1059" t="str">
        <f t="shared" si="65"/>
        <v>Weekday</v>
      </c>
      <c r="O1059" t="str">
        <f t="shared" si="67"/>
        <v>Order&gt;35</v>
      </c>
      <c r="P1059" t="str">
        <f>VLOOKUP(F1059,$T$11:$V$13,3,TRUE)</f>
        <v>03:00 PM - 06:00 PM</v>
      </c>
    </row>
    <row r="1060" spans="1:16" x14ac:dyDescent="0.25">
      <c r="A1060">
        <v>2</v>
      </c>
      <c r="B1060">
        <v>1</v>
      </c>
      <c r="C1060" t="s">
        <v>1071</v>
      </c>
      <c r="D1060" s="1">
        <v>43922</v>
      </c>
      <c r="E1060" s="1" t="str">
        <f t="shared" si="66"/>
        <v>01-Apr</v>
      </c>
      <c r="F1060" s="14">
        <v>0.73125000000000007</v>
      </c>
      <c r="G1060" t="s">
        <v>11</v>
      </c>
      <c r="H1060">
        <v>43</v>
      </c>
      <c r="I1060" s="2">
        <v>160</v>
      </c>
      <c r="J1060" s="3">
        <v>4.99</v>
      </c>
      <c r="K1060" t="b">
        <v>0</v>
      </c>
      <c r="L1060">
        <f>WEEKDAY(D1060,11)</f>
        <v>3</v>
      </c>
      <c r="M1060" t="str">
        <f t="shared" si="64"/>
        <v>Wednesday</v>
      </c>
      <c r="N1060" t="str">
        <f t="shared" si="65"/>
        <v>Weekday</v>
      </c>
      <c r="O1060" t="str">
        <f t="shared" si="67"/>
        <v>Order&gt;35</v>
      </c>
      <c r="P1060" t="str">
        <f>VLOOKUP(F1060,$T$11:$V$13,3,TRUE)</f>
        <v>03:00 PM - 06:00 PM</v>
      </c>
    </row>
    <row r="1061" spans="1:16" x14ac:dyDescent="0.25">
      <c r="A1061">
        <v>2</v>
      </c>
      <c r="B1061">
        <v>1</v>
      </c>
      <c r="C1061" t="s">
        <v>1072</v>
      </c>
      <c r="D1061" s="1">
        <v>43922</v>
      </c>
      <c r="E1061" s="1" t="str">
        <f t="shared" si="66"/>
        <v>01-Apr</v>
      </c>
      <c r="F1061" s="14">
        <v>0.73263888888888884</v>
      </c>
      <c r="G1061" t="s">
        <v>11</v>
      </c>
      <c r="H1061">
        <v>48</v>
      </c>
      <c r="I1061" s="2">
        <v>39</v>
      </c>
      <c r="J1061" s="3">
        <v>4.99</v>
      </c>
      <c r="K1061" t="b">
        <v>0</v>
      </c>
      <c r="L1061">
        <f>WEEKDAY(D1061,11)</f>
        <v>3</v>
      </c>
      <c r="M1061" t="str">
        <f t="shared" si="64"/>
        <v>Wednesday</v>
      </c>
      <c r="N1061" t="str">
        <f t="shared" si="65"/>
        <v>Weekday</v>
      </c>
      <c r="O1061" t="str">
        <f t="shared" si="67"/>
        <v>Order&gt;35</v>
      </c>
      <c r="P1061" t="str">
        <f>VLOOKUP(F1061,$T$11:$V$13,3,TRUE)</f>
        <v>03:00 PM - 06:00 PM</v>
      </c>
    </row>
    <row r="1062" spans="1:16" x14ac:dyDescent="0.25">
      <c r="A1062">
        <v>2</v>
      </c>
      <c r="B1062">
        <v>1</v>
      </c>
      <c r="C1062" t="s">
        <v>1073</v>
      </c>
      <c r="D1062" s="1">
        <v>43922</v>
      </c>
      <c r="E1062" s="1" t="str">
        <f t="shared" si="66"/>
        <v>01-Apr</v>
      </c>
      <c r="F1062" s="14">
        <v>0.73541666666666661</v>
      </c>
      <c r="G1062" t="s">
        <v>11</v>
      </c>
      <c r="H1062">
        <v>26</v>
      </c>
      <c r="I1062" s="2">
        <v>50</v>
      </c>
      <c r="J1062" s="3">
        <v>4.99</v>
      </c>
      <c r="K1062" t="b">
        <v>0</v>
      </c>
      <c r="L1062">
        <f>WEEKDAY(D1062,11)</f>
        <v>3</v>
      </c>
      <c r="M1062" t="str">
        <f t="shared" si="64"/>
        <v>Wednesday</v>
      </c>
      <c r="N1062" t="str">
        <f t="shared" si="65"/>
        <v>Weekday</v>
      </c>
      <c r="O1062" t="str">
        <f t="shared" si="67"/>
        <v>Order&gt;35</v>
      </c>
      <c r="P1062" t="str">
        <f>VLOOKUP(F1062,$T$11:$V$13,3,TRUE)</f>
        <v>03:00 PM - 06:00 PM</v>
      </c>
    </row>
    <row r="1063" spans="1:16" x14ac:dyDescent="0.25">
      <c r="A1063">
        <v>2</v>
      </c>
      <c r="B1063">
        <v>1</v>
      </c>
      <c r="C1063" t="s">
        <v>1074</v>
      </c>
      <c r="D1063" s="1">
        <v>43922</v>
      </c>
      <c r="E1063" s="1" t="str">
        <f t="shared" si="66"/>
        <v>01-Apr</v>
      </c>
      <c r="F1063" s="14">
        <v>0.73819444444444438</v>
      </c>
      <c r="G1063" t="s">
        <v>11</v>
      </c>
      <c r="H1063">
        <v>45</v>
      </c>
      <c r="I1063" s="2">
        <v>39</v>
      </c>
      <c r="J1063" s="3">
        <v>4.99</v>
      </c>
      <c r="K1063" t="b">
        <v>0</v>
      </c>
      <c r="L1063">
        <f>WEEKDAY(D1063,11)</f>
        <v>3</v>
      </c>
      <c r="M1063" t="str">
        <f t="shared" si="64"/>
        <v>Wednesday</v>
      </c>
      <c r="N1063" t="str">
        <f t="shared" si="65"/>
        <v>Weekday</v>
      </c>
      <c r="O1063" t="str">
        <f t="shared" si="67"/>
        <v>Order&gt;35</v>
      </c>
      <c r="P1063" t="str">
        <f>VLOOKUP(F1063,$T$11:$V$13,3,TRUE)</f>
        <v>03:00 PM - 06:00 PM</v>
      </c>
    </row>
    <row r="1064" spans="1:16" x14ac:dyDescent="0.25">
      <c r="A1064">
        <v>2</v>
      </c>
      <c r="B1064">
        <v>1</v>
      </c>
      <c r="C1064" t="s">
        <v>1075</v>
      </c>
      <c r="D1064" s="1">
        <v>43922</v>
      </c>
      <c r="E1064" s="1" t="str">
        <f t="shared" si="66"/>
        <v>01-Apr</v>
      </c>
      <c r="F1064" s="14">
        <v>0.7402777777777777</v>
      </c>
      <c r="G1064" t="s">
        <v>11</v>
      </c>
      <c r="H1064">
        <v>43</v>
      </c>
      <c r="I1064" s="2">
        <v>32</v>
      </c>
      <c r="J1064" s="3">
        <v>4.99</v>
      </c>
      <c r="K1064" t="b">
        <v>0</v>
      </c>
      <c r="L1064">
        <f>WEEKDAY(D1064,11)</f>
        <v>3</v>
      </c>
      <c r="M1064" t="str">
        <f t="shared" si="64"/>
        <v>Wednesday</v>
      </c>
      <c r="N1064" t="str">
        <f t="shared" si="65"/>
        <v>Weekday</v>
      </c>
      <c r="O1064" t="str">
        <f t="shared" si="67"/>
        <v>Order&lt;=35</v>
      </c>
      <c r="P1064" t="str">
        <f>VLOOKUP(F1064,$T$11:$V$13,3,TRUE)</f>
        <v>03:00 PM - 06:00 PM</v>
      </c>
    </row>
    <row r="1065" spans="1:16" x14ac:dyDescent="0.25">
      <c r="A1065">
        <v>2</v>
      </c>
      <c r="B1065">
        <v>1</v>
      </c>
      <c r="C1065" t="s">
        <v>1076</v>
      </c>
      <c r="D1065" s="1">
        <v>43922</v>
      </c>
      <c r="E1065" s="1" t="str">
        <f t="shared" si="66"/>
        <v>01-Apr</v>
      </c>
      <c r="F1065" s="14">
        <v>0.7402777777777777</v>
      </c>
      <c r="G1065" t="s">
        <v>11</v>
      </c>
      <c r="H1065">
        <v>43</v>
      </c>
      <c r="I1065" s="2">
        <v>93</v>
      </c>
      <c r="J1065" s="3">
        <v>4.99</v>
      </c>
      <c r="K1065" t="b">
        <v>0</v>
      </c>
      <c r="L1065">
        <f>WEEKDAY(D1065,11)</f>
        <v>3</v>
      </c>
      <c r="M1065" t="str">
        <f t="shared" si="64"/>
        <v>Wednesday</v>
      </c>
      <c r="N1065" t="str">
        <f t="shared" si="65"/>
        <v>Weekday</v>
      </c>
      <c r="O1065" t="str">
        <f t="shared" si="67"/>
        <v>Order&gt;35</v>
      </c>
      <c r="P1065" t="str">
        <f>VLOOKUP(F1065,$T$11:$V$13,3,TRUE)</f>
        <v>03:00 PM - 06:00 PM</v>
      </c>
    </row>
    <row r="1066" spans="1:16" x14ac:dyDescent="0.25">
      <c r="A1066">
        <v>2</v>
      </c>
      <c r="B1066">
        <v>1</v>
      </c>
      <c r="C1066" t="s">
        <v>1077</v>
      </c>
      <c r="D1066" s="1">
        <v>43922</v>
      </c>
      <c r="E1066" s="1" t="str">
        <f t="shared" si="66"/>
        <v>01-Apr</v>
      </c>
      <c r="F1066" s="14">
        <v>0.74375000000000002</v>
      </c>
      <c r="G1066" t="s">
        <v>11</v>
      </c>
      <c r="H1066">
        <v>41</v>
      </c>
      <c r="I1066" s="2">
        <v>53</v>
      </c>
      <c r="J1066" s="3">
        <v>4.99</v>
      </c>
      <c r="K1066" t="b">
        <v>0</v>
      </c>
      <c r="L1066">
        <f>WEEKDAY(D1066,11)</f>
        <v>3</v>
      </c>
      <c r="M1066" t="str">
        <f t="shared" si="64"/>
        <v>Wednesday</v>
      </c>
      <c r="N1066" t="str">
        <f t="shared" si="65"/>
        <v>Weekday</v>
      </c>
      <c r="O1066" t="str">
        <f t="shared" si="67"/>
        <v>Order&gt;35</v>
      </c>
      <c r="P1066" t="str">
        <f>VLOOKUP(F1066,$T$11:$V$13,3,TRUE)</f>
        <v>03:00 PM - 06:00 PM</v>
      </c>
    </row>
    <row r="1067" spans="1:16" x14ac:dyDescent="0.25">
      <c r="A1067">
        <v>2</v>
      </c>
      <c r="B1067">
        <v>1</v>
      </c>
      <c r="C1067" t="s">
        <v>1078</v>
      </c>
      <c r="D1067" s="1">
        <v>43922</v>
      </c>
      <c r="E1067" s="1" t="str">
        <f t="shared" si="66"/>
        <v>01-Apr</v>
      </c>
      <c r="F1067" s="14">
        <v>0.74652777777777779</v>
      </c>
      <c r="G1067" t="s">
        <v>11</v>
      </c>
      <c r="H1067">
        <v>34</v>
      </c>
      <c r="I1067" s="2">
        <v>73</v>
      </c>
      <c r="J1067" s="3">
        <v>4.99</v>
      </c>
      <c r="K1067" t="b">
        <v>0</v>
      </c>
      <c r="L1067">
        <f>WEEKDAY(D1067,11)</f>
        <v>3</v>
      </c>
      <c r="M1067" t="str">
        <f t="shared" si="64"/>
        <v>Wednesday</v>
      </c>
      <c r="N1067" t="str">
        <f t="shared" si="65"/>
        <v>Weekday</v>
      </c>
      <c r="O1067" t="str">
        <f t="shared" si="67"/>
        <v>Order&gt;35</v>
      </c>
      <c r="P1067" t="str">
        <f>VLOOKUP(F1067,$T$11:$V$13,3,TRUE)</f>
        <v>03:00 PM - 06:00 PM</v>
      </c>
    </row>
    <row r="1068" spans="1:16" x14ac:dyDescent="0.25">
      <c r="A1068">
        <v>2</v>
      </c>
      <c r="B1068">
        <v>1</v>
      </c>
      <c r="C1068" t="s">
        <v>1079</v>
      </c>
      <c r="D1068" s="1">
        <v>43922</v>
      </c>
      <c r="E1068" s="1" t="str">
        <f t="shared" si="66"/>
        <v>01-Apr</v>
      </c>
      <c r="F1068" s="14">
        <v>0.75347222222222221</v>
      </c>
      <c r="G1068" t="s">
        <v>11</v>
      </c>
      <c r="H1068">
        <v>64</v>
      </c>
      <c r="I1068" s="2">
        <v>61</v>
      </c>
      <c r="J1068" s="3">
        <v>4.99</v>
      </c>
      <c r="K1068" t="b">
        <v>0</v>
      </c>
      <c r="L1068">
        <f>WEEKDAY(D1068,11)</f>
        <v>3</v>
      </c>
      <c r="M1068" t="str">
        <f t="shared" si="64"/>
        <v>Wednesday</v>
      </c>
      <c r="N1068" t="str">
        <f t="shared" si="65"/>
        <v>Weekday</v>
      </c>
      <c r="O1068" t="str">
        <f t="shared" si="67"/>
        <v>Order&gt;35</v>
      </c>
      <c r="P1068" t="str">
        <f>VLOOKUP(F1068,$T$11:$V$13,3,TRUE)</f>
        <v>06:00 PM - 09:00 PM</v>
      </c>
    </row>
    <row r="1069" spans="1:16" x14ac:dyDescent="0.25">
      <c r="A1069">
        <v>2</v>
      </c>
      <c r="B1069">
        <v>1</v>
      </c>
      <c r="C1069" t="s">
        <v>1080</v>
      </c>
      <c r="D1069" s="1">
        <v>43922</v>
      </c>
      <c r="E1069" s="1" t="str">
        <f t="shared" si="66"/>
        <v>01-Apr</v>
      </c>
      <c r="F1069" s="14">
        <v>0.75416666666666676</v>
      </c>
      <c r="G1069" t="s">
        <v>11</v>
      </c>
      <c r="H1069">
        <v>75</v>
      </c>
      <c r="I1069" s="2">
        <v>97</v>
      </c>
      <c r="J1069" s="3">
        <v>4.99</v>
      </c>
      <c r="K1069" t="b">
        <v>0</v>
      </c>
      <c r="L1069">
        <f>WEEKDAY(D1069,11)</f>
        <v>3</v>
      </c>
      <c r="M1069" t="str">
        <f t="shared" si="64"/>
        <v>Wednesday</v>
      </c>
      <c r="N1069" t="str">
        <f t="shared" si="65"/>
        <v>Weekday</v>
      </c>
      <c r="O1069" t="str">
        <f t="shared" si="67"/>
        <v>Order&gt;35</v>
      </c>
      <c r="P1069" t="str">
        <f>VLOOKUP(F1069,$T$11:$V$13,3,TRUE)</f>
        <v>06:00 PM - 09:00 PM</v>
      </c>
    </row>
    <row r="1070" spans="1:16" x14ac:dyDescent="0.25">
      <c r="A1070">
        <v>2</v>
      </c>
      <c r="B1070">
        <v>1</v>
      </c>
      <c r="C1070" t="s">
        <v>1081</v>
      </c>
      <c r="D1070" s="1">
        <v>43922</v>
      </c>
      <c r="E1070" s="1" t="str">
        <f t="shared" si="66"/>
        <v>01-Apr</v>
      </c>
      <c r="F1070" s="14">
        <v>0.75624999999999998</v>
      </c>
      <c r="G1070" t="s">
        <v>11</v>
      </c>
      <c r="H1070">
        <v>67</v>
      </c>
      <c r="I1070" s="2">
        <v>98</v>
      </c>
      <c r="J1070" s="3">
        <v>4.99</v>
      </c>
      <c r="K1070" t="b">
        <v>0</v>
      </c>
      <c r="L1070">
        <f>WEEKDAY(D1070,11)</f>
        <v>3</v>
      </c>
      <c r="M1070" t="str">
        <f t="shared" si="64"/>
        <v>Wednesday</v>
      </c>
      <c r="N1070" t="str">
        <f t="shared" si="65"/>
        <v>Weekday</v>
      </c>
      <c r="O1070" t="str">
        <f t="shared" si="67"/>
        <v>Order&gt;35</v>
      </c>
      <c r="P1070" t="str">
        <f>VLOOKUP(F1070,$T$11:$V$13,3,TRUE)</f>
        <v>06:00 PM - 09:00 PM</v>
      </c>
    </row>
    <row r="1071" spans="1:16" x14ac:dyDescent="0.25">
      <c r="A1071">
        <v>2</v>
      </c>
      <c r="B1071">
        <v>1</v>
      </c>
      <c r="C1071" t="s">
        <v>1082</v>
      </c>
      <c r="D1071" s="1">
        <v>43922</v>
      </c>
      <c r="E1071" s="1" t="str">
        <f t="shared" si="66"/>
        <v>01-Apr</v>
      </c>
      <c r="F1071" s="14">
        <v>0.75694444444444453</v>
      </c>
      <c r="G1071" t="s">
        <v>11</v>
      </c>
      <c r="H1071">
        <v>55</v>
      </c>
      <c r="I1071" s="2">
        <v>241</v>
      </c>
      <c r="J1071" s="3">
        <v>4.99</v>
      </c>
      <c r="K1071" t="b">
        <v>1</v>
      </c>
      <c r="L1071">
        <f>WEEKDAY(D1071,11)</f>
        <v>3</v>
      </c>
      <c r="M1071" t="str">
        <f t="shared" si="64"/>
        <v>Wednesday</v>
      </c>
      <c r="N1071" t="str">
        <f t="shared" si="65"/>
        <v>Weekday</v>
      </c>
      <c r="O1071" t="str">
        <f t="shared" si="67"/>
        <v>Order&gt;35</v>
      </c>
      <c r="P1071" t="str">
        <f>VLOOKUP(F1071,$T$11:$V$13,3,TRUE)</f>
        <v>06:00 PM - 09:00 PM</v>
      </c>
    </row>
    <row r="1072" spans="1:16" x14ac:dyDescent="0.25">
      <c r="A1072">
        <v>2</v>
      </c>
      <c r="B1072">
        <v>1</v>
      </c>
      <c r="C1072" t="s">
        <v>1083</v>
      </c>
      <c r="D1072" s="1">
        <v>43922</v>
      </c>
      <c r="E1072" s="1" t="str">
        <f t="shared" si="66"/>
        <v>01-Apr</v>
      </c>
      <c r="F1072" s="14">
        <v>0.76111111111111107</v>
      </c>
      <c r="G1072" t="s">
        <v>11</v>
      </c>
      <c r="H1072">
        <v>56</v>
      </c>
      <c r="I1072" s="2">
        <v>76</v>
      </c>
      <c r="J1072" s="3">
        <v>4.99</v>
      </c>
      <c r="K1072" t="b">
        <v>0</v>
      </c>
      <c r="L1072">
        <f>WEEKDAY(D1072,11)</f>
        <v>3</v>
      </c>
      <c r="M1072" t="str">
        <f t="shared" si="64"/>
        <v>Wednesday</v>
      </c>
      <c r="N1072" t="str">
        <f t="shared" si="65"/>
        <v>Weekday</v>
      </c>
      <c r="O1072" t="str">
        <f t="shared" si="67"/>
        <v>Order&gt;35</v>
      </c>
      <c r="P1072" t="str">
        <f>VLOOKUP(F1072,$T$11:$V$13,3,TRUE)</f>
        <v>06:00 PM - 09:00 PM</v>
      </c>
    </row>
    <row r="1073" spans="1:16" x14ac:dyDescent="0.25">
      <c r="A1073">
        <v>2</v>
      </c>
      <c r="B1073">
        <v>1</v>
      </c>
      <c r="C1073" t="s">
        <v>1084</v>
      </c>
      <c r="D1073" s="1">
        <v>43922</v>
      </c>
      <c r="E1073" s="1" t="str">
        <f t="shared" si="66"/>
        <v>01-Apr</v>
      </c>
      <c r="F1073" s="14">
        <v>0.76250000000000007</v>
      </c>
      <c r="G1073" t="s">
        <v>11</v>
      </c>
      <c r="H1073">
        <v>62</v>
      </c>
      <c r="I1073" s="2">
        <v>41</v>
      </c>
      <c r="J1073" s="3">
        <v>4.99</v>
      </c>
      <c r="K1073" t="b">
        <v>0</v>
      </c>
      <c r="L1073">
        <f>WEEKDAY(D1073,11)</f>
        <v>3</v>
      </c>
      <c r="M1073" t="str">
        <f t="shared" si="64"/>
        <v>Wednesday</v>
      </c>
      <c r="N1073" t="str">
        <f t="shared" si="65"/>
        <v>Weekday</v>
      </c>
      <c r="O1073" t="str">
        <f t="shared" si="67"/>
        <v>Order&gt;35</v>
      </c>
      <c r="P1073" t="str">
        <f>VLOOKUP(F1073,$T$11:$V$13,3,TRUE)</f>
        <v>06:00 PM - 09:00 PM</v>
      </c>
    </row>
    <row r="1074" spans="1:16" x14ac:dyDescent="0.25">
      <c r="A1074">
        <v>2</v>
      </c>
      <c r="B1074">
        <v>1</v>
      </c>
      <c r="C1074" t="s">
        <v>1085</v>
      </c>
      <c r="D1074" s="1">
        <v>43922</v>
      </c>
      <c r="E1074" s="1" t="str">
        <f t="shared" si="66"/>
        <v>01-Apr</v>
      </c>
      <c r="F1074" s="14">
        <v>0.7680555555555556</v>
      </c>
      <c r="G1074" t="s">
        <v>11</v>
      </c>
      <c r="H1074">
        <v>47</v>
      </c>
      <c r="I1074" s="2">
        <v>33</v>
      </c>
      <c r="J1074" s="3">
        <v>4.99</v>
      </c>
      <c r="K1074" t="b">
        <v>0</v>
      </c>
      <c r="L1074">
        <f>WEEKDAY(D1074,11)</f>
        <v>3</v>
      </c>
      <c r="M1074" t="str">
        <f t="shared" si="64"/>
        <v>Wednesday</v>
      </c>
      <c r="N1074" t="str">
        <f t="shared" si="65"/>
        <v>Weekday</v>
      </c>
      <c r="O1074" t="str">
        <f t="shared" si="67"/>
        <v>Order&lt;=35</v>
      </c>
      <c r="P1074" t="str">
        <f>VLOOKUP(F1074,$T$11:$V$13,3,TRUE)</f>
        <v>06:00 PM - 09:00 PM</v>
      </c>
    </row>
    <row r="1075" spans="1:16" x14ac:dyDescent="0.25">
      <c r="A1075">
        <v>2</v>
      </c>
      <c r="B1075">
        <v>1</v>
      </c>
      <c r="C1075" t="s">
        <v>1086</v>
      </c>
      <c r="D1075" s="1">
        <v>43922</v>
      </c>
      <c r="E1075" s="1" t="str">
        <f t="shared" si="66"/>
        <v>01-Apr</v>
      </c>
      <c r="F1075" s="14">
        <v>0.76874999999999993</v>
      </c>
      <c r="G1075" t="s">
        <v>11</v>
      </c>
      <c r="H1075">
        <v>49</v>
      </c>
      <c r="I1075" s="2">
        <v>46</v>
      </c>
      <c r="J1075" s="3">
        <v>4.99</v>
      </c>
      <c r="K1075" t="b">
        <v>1</v>
      </c>
      <c r="L1075">
        <f>WEEKDAY(D1075,11)</f>
        <v>3</v>
      </c>
      <c r="M1075" t="str">
        <f t="shared" si="64"/>
        <v>Wednesday</v>
      </c>
      <c r="N1075" t="str">
        <f t="shared" si="65"/>
        <v>Weekday</v>
      </c>
      <c r="O1075" t="str">
        <f t="shared" si="67"/>
        <v>Order&gt;35</v>
      </c>
      <c r="P1075" t="str">
        <f>VLOOKUP(F1075,$T$11:$V$13,3,TRUE)</f>
        <v>06:00 PM - 09:00 PM</v>
      </c>
    </row>
    <row r="1076" spans="1:16" x14ac:dyDescent="0.25">
      <c r="A1076">
        <v>2</v>
      </c>
      <c r="B1076">
        <v>1</v>
      </c>
      <c r="C1076" t="s">
        <v>1087</v>
      </c>
      <c r="D1076" s="1">
        <v>43922</v>
      </c>
      <c r="E1076" s="1" t="str">
        <f t="shared" si="66"/>
        <v>01-Apr</v>
      </c>
      <c r="F1076" s="14">
        <v>0.77222222222222225</v>
      </c>
      <c r="G1076" t="s">
        <v>31</v>
      </c>
      <c r="H1076" t="s">
        <v>32</v>
      </c>
      <c r="I1076" s="2">
        <v>25</v>
      </c>
      <c r="J1076" s="3">
        <v>4.99</v>
      </c>
      <c r="K1076" t="b">
        <v>0</v>
      </c>
      <c r="L1076">
        <f>WEEKDAY(D1076,11)</f>
        <v>3</v>
      </c>
      <c r="M1076" t="str">
        <f t="shared" si="64"/>
        <v>Wednesday</v>
      </c>
      <c r="N1076" t="str">
        <f t="shared" si="65"/>
        <v>Weekday</v>
      </c>
      <c r="O1076" t="str">
        <f t="shared" si="67"/>
        <v>Order&lt;=35</v>
      </c>
      <c r="P1076" t="str">
        <f>VLOOKUP(F1076,$T$11:$V$13,3,TRUE)</f>
        <v>06:00 PM - 09:00 PM</v>
      </c>
    </row>
    <row r="1077" spans="1:16" x14ac:dyDescent="0.25">
      <c r="A1077">
        <v>2</v>
      </c>
      <c r="B1077">
        <v>1</v>
      </c>
      <c r="C1077" t="s">
        <v>1088</v>
      </c>
      <c r="D1077" s="1">
        <v>43922</v>
      </c>
      <c r="E1077" s="1" t="str">
        <f t="shared" si="66"/>
        <v>01-Apr</v>
      </c>
      <c r="F1077" s="14">
        <v>0.77361111111111114</v>
      </c>
      <c r="G1077" t="s">
        <v>11</v>
      </c>
      <c r="H1077">
        <v>65</v>
      </c>
      <c r="I1077" s="2">
        <v>38</v>
      </c>
      <c r="J1077" s="3">
        <v>4.99</v>
      </c>
      <c r="K1077" t="b">
        <v>1</v>
      </c>
      <c r="L1077">
        <f>WEEKDAY(D1077,11)</f>
        <v>3</v>
      </c>
      <c r="M1077" t="str">
        <f t="shared" si="64"/>
        <v>Wednesday</v>
      </c>
      <c r="N1077" t="str">
        <f t="shared" si="65"/>
        <v>Weekday</v>
      </c>
      <c r="O1077" t="str">
        <f t="shared" si="67"/>
        <v>Order&gt;35</v>
      </c>
      <c r="P1077" t="str">
        <f>VLOOKUP(F1077,$T$11:$V$13,3,TRUE)</f>
        <v>06:00 PM - 09:00 PM</v>
      </c>
    </row>
    <row r="1078" spans="1:16" x14ac:dyDescent="0.25">
      <c r="A1078">
        <v>2</v>
      </c>
      <c r="B1078">
        <v>1</v>
      </c>
      <c r="C1078" t="s">
        <v>1089</v>
      </c>
      <c r="D1078" s="1">
        <v>43922</v>
      </c>
      <c r="E1078" s="1" t="str">
        <f t="shared" si="66"/>
        <v>01-Apr</v>
      </c>
      <c r="F1078" s="14">
        <v>0.77430555555555547</v>
      </c>
      <c r="G1078" t="s">
        <v>11</v>
      </c>
      <c r="H1078">
        <v>54</v>
      </c>
      <c r="I1078" s="2">
        <v>75</v>
      </c>
      <c r="J1078" s="3">
        <v>4.99</v>
      </c>
      <c r="K1078" t="b">
        <v>0</v>
      </c>
      <c r="L1078">
        <f>WEEKDAY(D1078,11)</f>
        <v>3</v>
      </c>
      <c r="M1078" t="str">
        <f t="shared" si="64"/>
        <v>Wednesday</v>
      </c>
      <c r="N1078" t="str">
        <f t="shared" si="65"/>
        <v>Weekday</v>
      </c>
      <c r="O1078" t="str">
        <f t="shared" si="67"/>
        <v>Order&gt;35</v>
      </c>
      <c r="P1078" t="str">
        <f>VLOOKUP(F1078,$T$11:$V$13,3,TRUE)</f>
        <v>06:00 PM - 09:00 PM</v>
      </c>
    </row>
    <row r="1079" spans="1:16" x14ac:dyDescent="0.25">
      <c r="A1079">
        <v>2</v>
      </c>
      <c r="B1079">
        <v>1</v>
      </c>
      <c r="C1079" t="s">
        <v>1090</v>
      </c>
      <c r="D1079" s="1">
        <v>43922</v>
      </c>
      <c r="E1079" s="1" t="str">
        <f t="shared" si="66"/>
        <v>01-Apr</v>
      </c>
      <c r="F1079" s="14">
        <v>0.77986111111111101</v>
      </c>
      <c r="G1079" t="s">
        <v>11</v>
      </c>
      <c r="H1079">
        <v>58</v>
      </c>
      <c r="I1079" s="2">
        <v>112</v>
      </c>
      <c r="J1079" s="3">
        <v>4.99</v>
      </c>
      <c r="K1079" t="b">
        <v>0</v>
      </c>
      <c r="L1079">
        <f>WEEKDAY(D1079,11)</f>
        <v>3</v>
      </c>
      <c r="M1079" t="str">
        <f t="shared" si="64"/>
        <v>Wednesday</v>
      </c>
      <c r="N1079" t="str">
        <f t="shared" si="65"/>
        <v>Weekday</v>
      </c>
      <c r="O1079" t="str">
        <f t="shared" si="67"/>
        <v>Order&gt;35</v>
      </c>
      <c r="P1079" t="str">
        <f>VLOOKUP(F1079,$T$11:$V$13,3,TRUE)</f>
        <v>06:00 PM - 09:00 PM</v>
      </c>
    </row>
    <row r="1080" spans="1:16" x14ac:dyDescent="0.25">
      <c r="A1080">
        <v>2</v>
      </c>
      <c r="B1080">
        <v>1</v>
      </c>
      <c r="C1080" t="s">
        <v>1091</v>
      </c>
      <c r="D1080" s="1">
        <v>43922</v>
      </c>
      <c r="E1080" s="1" t="str">
        <f t="shared" si="66"/>
        <v>01-Apr</v>
      </c>
      <c r="F1080" s="14">
        <v>0.78055555555555556</v>
      </c>
      <c r="G1080" t="s">
        <v>11</v>
      </c>
      <c r="H1080">
        <v>63</v>
      </c>
      <c r="I1080" s="2">
        <v>31</v>
      </c>
      <c r="J1080" s="3">
        <v>4.99</v>
      </c>
      <c r="K1080" t="b">
        <v>0</v>
      </c>
      <c r="L1080">
        <f>WEEKDAY(D1080,11)</f>
        <v>3</v>
      </c>
      <c r="M1080" t="str">
        <f t="shared" si="64"/>
        <v>Wednesday</v>
      </c>
      <c r="N1080" t="str">
        <f t="shared" si="65"/>
        <v>Weekday</v>
      </c>
      <c r="O1080" t="str">
        <f t="shared" si="67"/>
        <v>Order&lt;=35</v>
      </c>
      <c r="P1080" t="str">
        <f>VLOOKUP(F1080,$T$11:$V$13,3,TRUE)</f>
        <v>06:00 PM - 09:00 PM</v>
      </c>
    </row>
    <row r="1081" spans="1:16" x14ac:dyDescent="0.25">
      <c r="A1081">
        <v>2</v>
      </c>
      <c r="B1081">
        <v>1</v>
      </c>
      <c r="C1081" t="s">
        <v>1092</v>
      </c>
      <c r="D1081" s="1">
        <v>43922</v>
      </c>
      <c r="E1081" s="1" t="str">
        <f t="shared" si="66"/>
        <v>01-Apr</v>
      </c>
      <c r="F1081" s="14">
        <v>0.78333333333333333</v>
      </c>
      <c r="G1081" t="s">
        <v>11</v>
      </c>
      <c r="H1081">
        <v>49</v>
      </c>
      <c r="I1081" s="2">
        <v>73</v>
      </c>
      <c r="J1081" s="3">
        <v>4.99</v>
      </c>
      <c r="K1081" t="b">
        <v>0</v>
      </c>
      <c r="L1081">
        <f>WEEKDAY(D1081,11)</f>
        <v>3</v>
      </c>
      <c r="M1081" t="str">
        <f t="shared" si="64"/>
        <v>Wednesday</v>
      </c>
      <c r="N1081" t="str">
        <f t="shared" si="65"/>
        <v>Weekday</v>
      </c>
      <c r="O1081" t="str">
        <f t="shared" si="67"/>
        <v>Order&gt;35</v>
      </c>
      <c r="P1081" t="str">
        <f>VLOOKUP(F1081,$T$11:$V$13,3,TRUE)</f>
        <v>06:00 PM - 09:00 PM</v>
      </c>
    </row>
    <row r="1082" spans="1:16" x14ac:dyDescent="0.25">
      <c r="A1082">
        <v>2</v>
      </c>
      <c r="B1082">
        <v>1</v>
      </c>
      <c r="C1082" t="s">
        <v>1093</v>
      </c>
      <c r="D1082" s="1">
        <v>43922</v>
      </c>
      <c r="E1082" s="1" t="str">
        <f t="shared" si="66"/>
        <v>01-Apr</v>
      </c>
      <c r="F1082" s="14">
        <v>0.78402777777777777</v>
      </c>
      <c r="G1082" t="s">
        <v>11</v>
      </c>
      <c r="H1082">
        <v>67</v>
      </c>
      <c r="I1082" s="2">
        <v>37</v>
      </c>
      <c r="J1082" s="3">
        <v>4.99</v>
      </c>
      <c r="K1082" t="b">
        <v>0</v>
      </c>
      <c r="L1082">
        <f>WEEKDAY(D1082,11)</f>
        <v>3</v>
      </c>
      <c r="M1082" t="str">
        <f t="shared" si="64"/>
        <v>Wednesday</v>
      </c>
      <c r="N1082" t="str">
        <f t="shared" si="65"/>
        <v>Weekday</v>
      </c>
      <c r="O1082" t="str">
        <f t="shared" si="67"/>
        <v>Order&gt;35</v>
      </c>
      <c r="P1082" t="str">
        <f>VLOOKUP(F1082,$T$11:$V$13,3,TRUE)</f>
        <v>06:00 PM - 09:00 PM</v>
      </c>
    </row>
    <row r="1083" spans="1:16" x14ac:dyDescent="0.25">
      <c r="A1083">
        <v>2</v>
      </c>
      <c r="B1083">
        <v>1</v>
      </c>
      <c r="C1083" t="s">
        <v>1094</v>
      </c>
      <c r="D1083" s="1">
        <v>43922</v>
      </c>
      <c r="E1083" s="1" t="str">
        <f t="shared" si="66"/>
        <v>01-Apr</v>
      </c>
      <c r="F1083" s="14">
        <v>0.78472222222222221</v>
      </c>
      <c r="G1083" t="s">
        <v>11</v>
      </c>
      <c r="H1083">
        <v>50</v>
      </c>
      <c r="I1083" s="2">
        <v>48</v>
      </c>
      <c r="J1083" s="3">
        <v>4.99</v>
      </c>
      <c r="K1083" t="b">
        <v>0</v>
      </c>
      <c r="L1083">
        <f>WEEKDAY(D1083,11)</f>
        <v>3</v>
      </c>
      <c r="M1083" t="str">
        <f t="shared" si="64"/>
        <v>Wednesday</v>
      </c>
      <c r="N1083" t="str">
        <f t="shared" si="65"/>
        <v>Weekday</v>
      </c>
      <c r="O1083" t="str">
        <f t="shared" si="67"/>
        <v>Order&gt;35</v>
      </c>
      <c r="P1083" t="str">
        <f>VLOOKUP(F1083,$T$11:$V$13,3,TRUE)</f>
        <v>06:00 PM - 09:00 PM</v>
      </c>
    </row>
    <row r="1084" spans="1:16" x14ac:dyDescent="0.25">
      <c r="A1084">
        <v>2</v>
      </c>
      <c r="B1084">
        <v>1</v>
      </c>
      <c r="C1084" t="s">
        <v>1095</v>
      </c>
      <c r="D1084" s="1">
        <v>43922</v>
      </c>
      <c r="E1084" s="1" t="str">
        <f t="shared" si="66"/>
        <v>01-Apr</v>
      </c>
      <c r="F1084" s="14">
        <v>0.78749999999999998</v>
      </c>
      <c r="G1084" t="s">
        <v>11</v>
      </c>
      <c r="H1084">
        <v>54</v>
      </c>
      <c r="I1084" s="2">
        <v>31</v>
      </c>
      <c r="J1084" s="3">
        <v>4.99</v>
      </c>
      <c r="K1084" t="b">
        <v>0</v>
      </c>
      <c r="L1084">
        <f>WEEKDAY(D1084,11)</f>
        <v>3</v>
      </c>
      <c r="M1084" t="str">
        <f t="shared" si="64"/>
        <v>Wednesday</v>
      </c>
      <c r="N1084" t="str">
        <f t="shared" si="65"/>
        <v>Weekday</v>
      </c>
      <c r="O1084" t="str">
        <f t="shared" si="67"/>
        <v>Order&lt;=35</v>
      </c>
      <c r="P1084" t="str">
        <f>VLOOKUP(F1084,$T$11:$V$13,3,TRUE)</f>
        <v>06:00 PM - 09:00 PM</v>
      </c>
    </row>
    <row r="1085" spans="1:16" x14ac:dyDescent="0.25">
      <c r="A1085">
        <v>2</v>
      </c>
      <c r="B1085">
        <v>1</v>
      </c>
      <c r="C1085" t="s">
        <v>1096</v>
      </c>
      <c r="D1085" s="1">
        <v>43922</v>
      </c>
      <c r="E1085" s="1" t="str">
        <f t="shared" si="66"/>
        <v>01-Apr</v>
      </c>
      <c r="F1085" s="14">
        <v>0.78888888888888886</v>
      </c>
      <c r="G1085" t="s">
        <v>11</v>
      </c>
      <c r="H1085">
        <v>59</v>
      </c>
      <c r="I1085" s="2">
        <v>44</v>
      </c>
      <c r="J1085" s="3">
        <v>4.99</v>
      </c>
      <c r="K1085" t="b">
        <v>0</v>
      </c>
      <c r="L1085">
        <f>WEEKDAY(D1085,11)</f>
        <v>3</v>
      </c>
      <c r="M1085" t="str">
        <f t="shared" si="64"/>
        <v>Wednesday</v>
      </c>
      <c r="N1085" t="str">
        <f t="shared" si="65"/>
        <v>Weekday</v>
      </c>
      <c r="O1085" t="str">
        <f t="shared" si="67"/>
        <v>Order&gt;35</v>
      </c>
      <c r="P1085" t="str">
        <f>VLOOKUP(F1085,$T$11:$V$13,3,TRUE)</f>
        <v>06:00 PM - 09:00 PM</v>
      </c>
    </row>
    <row r="1086" spans="1:16" x14ac:dyDescent="0.25">
      <c r="A1086">
        <v>2</v>
      </c>
      <c r="B1086">
        <v>1</v>
      </c>
      <c r="C1086" t="s">
        <v>1097</v>
      </c>
      <c r="D1086" s="1">
        <v>43922</v>
      </c>
      <c r="E1086" s="1" t="str">
        <f t="shared" si="66"/>
        <v>01-Apr</v>
      </c>
      <c r="F1086" s="14">
        <v>0.7993055555555556</v>
      </c>
      <c r="G1086" t="s">
        <v>11</v>
      </c>
      <c r="H1086">
        <v>31</v>
      </c>
      <c r="I1086" s="2">
        <v>42</v>
      </c>
      <c r="J1086" s="3">
        <v>4.99</v>
      </c>
      <c r="K1086" t="b">
        <v>0</v>
      </c>
      <c r="L1086">
        <f>WEEKDAY(D1086,11)</f>
        <v>3</v>
      </c>
      <c r="M1086" t="str">
        <f t="shared" si="64"/>
        <v>Wednesday</v>
      </c>
      <c r="N1086" t="str">
        <f t="shared" si="65"/>
        <v>Weekday</v>
      </c>
      <c r="O1086" t="str">
        <f t="shared" si="67"/>
        <v>Order&gt;35</v>
      </c>
      <c r="P1086" t="str">
        <f>VLOOKUP(F1086,$T$11:$V$13,3,TRUE)</f>
        <v>06:00 PM - 09:00 PM</v>
      </c>
    </row>
    <row r="1087" spans="1:16" x14ac:dyDescent="0.25">
      <c r="A1087">
        <v>2</v>
      </c>
      <c r="B1087">
        <v>1</v>
      </c>
      <c r="C1087" t="s">
        <v>1098</v>
      </c>
      <c r="D1087" s="1">
        <v>43922</v>
      </c>
      <c r="E1087" s="1" t="str">
        <f t="shared" si="66"/>
        <v>01-Apr</v>
      </c>
      <c r="F1087" s="14">
        <v>0.8027777777777777</v>
      </c>
      <c r="G1087" t="s">
        <v>11</v>
      </c>
      <c r="H1087">
        <v>20</v>
      </c>
      <c r="I1087" s="2">
        <v>92</v>
      </c>
      <c r="J1087" s="3">
        <v>4.99</v>
      </c>
      <c r="K1087" t="b">
        <v>0</v>
      </c>
      <c r="L1087">
        <f>WEEKDAY(D1087,11)</f>
        <v>3</v>
      </c>
      <c r="M1087" t="str">
        <f t="shared" si="64"/>
        <v>Wednesday</v>
      </c>
      <c r="N1087" t="str">
        <f t="shared" si="65"/>
        <v>Weekday</v>
      </c>
      <c r="O1087" t="str">
        <f t="shared" si="67"/>
        <v>Order&gt;35</v>
      </c>
      <c r="P1087" t="str">
        <f>VLOOKUP(F1087,$T$11:$V$13,3,TRUE)</f>
        <v>06:00 PM - 09:00 PM</v>
      </c>
    </row>
    <row r="1088" spans="1:16" x14ac:dyDescent="0.25">
      <c r="A1088">
        <v>2</v>
      </c>
      <c r="B1088">
        <v>1</v>
      </c>
      <c r="C1088" t="s">
        <v>1099</v>
      </c>
      <c r="D1088" s="1">
        <v>43922</v>
      </c>
      <c r="E1088" s="1" t="str">
        <f t="shared" si="66"/>
        <v>01-Apr</v>
      </c>
      <c r="F1088" s="14">
        <v>0.8125</v>
      </c>
      <c r="G1088" t="s">
        <v>11</v>
      </c>
      <c r="H1088">
        <v>40</v>
      </c>
      <c r="I1088" s="2">
        <v>68</v>
      </c>
      <c r="J1088" s="3">
        <v>4.99</v>
      </c>
      <c r="K1088" t="b">
        <v>0</v>
      </c>
      <c r="L1088">
        <f>WEEKDAY(D1088,11)</f>
        <v>3</v>
      </c>
      <c r="M1088" t="str">
        <f t="shared" si="64"/>
        <v>Wednesday</v>
      </c>
      <c r="N1088" t="str">
        <f t="shared" si="65"/>
        <v>Weekday</v>
      </c>
      <c r="O1088" t="str">
        <f t="shared" si="67"/>
        <v>Order&gt;35</v>
      </c>
      <c r="P1088" t="str">
        <f>VLOOKUP(F1088,$T$11:$V$13,3,TRUE)</f>
        <v>06:00 PM - 09:00 PM</v>
      </c>
    </row>
    <row r="1089" spans="1:16" x14ac:dyDescent="0.25">
      <c r="A1089">
        <v>2</v>
      </c>
      <c r="B1089">
        <v>1</v>
      </c>
      <c r="C1089" t="s">
        <v>1100</v>
      </c>
      <c r="D1089" s="1">
        <v>43922</v>
      </c>
      <c r="E1089" s="1" t="str">
        <f t="shared" si="66"/>
        <v>01-Apr</v>
      </c>
      <c r="F1089" s="14">
        <v>0.81388888888888899</v>
      </c>
      <c r="G1089" t="s">
        <v>11</v>
      </c>
      <c r="H1089">
        <v>26</v>
      </c>
      <c r="I1089" s="2">
        <v>240</v>
      </c>
      <c r="J1089" s="3">
        <v>4.99</v>
      </c>
      <c r="K1089" t="b">
        <v>0</v>
      </c>
      <c r="L1089">
        <f>WEEKDAY(D1089,11)</f>
        <v>3</v>
      </c>
      <c r="M1089" t="str">
        <f t="shared" si="64"/>
        <v>Wednesday</v>
      </c>
      <c r="N1089" t="str">
        <f t="shared" si="65"/>
        <v>Weekday</v>
      </c>
      <c r="O1089" t="str">
        <f t="shared" si="67"/>
        <v>Order&gt;35</v>
      </c>
      <c r="P1089" t="str">
        <f>VLOOKUP(F1089,$T$11:$V$13,3,TRUE)</f>
        <v>06:00 PM - 09:00 PM</v>
      </c>
    </row>
    <row r="1090" spans="1:16" x14ac:dyDescent="0.25">
      <c r="A1090">
        <v>2</v>
      </c>
      <c r="B1090">
        <v>1</v>
      </c>
      <c r="C1090" t="s">
        <v>1101</v>
      </c>
      <c r="D1090" s="1">
        <v>43922</v>
      </c>
      <c r="E1090" s="1" t="str">
        <f t="shared" si="66"/>
        <v>01-Apr</v>
      </c>
      <c r="F1090" s="14">
        <v>0.81736111111111109</v>
      </c>
      <c r="G1090" t="s">
        <v>11</v>
      </c>
      <c r="H1090">
        <v>33</v>
      </c>
      <c r="I1090" s="2">
        <v>42</v>
      </c>
      <c r="J1090" s="3">
        <v>4.99</v>
      </c>
      <c r="K1090" t="b">
        <v>0</v>
      </c>
      <c r="L1090">
        <f>WEEKDAY(D1090,11)</f>
        <v>3</v>
      </c>
      <c r="M1090" t="str">
        <f t="shared" ref="M1090:M1153" si="68">VLOOKUP(L1090,$S$2:$T$8,2,FALSE)</f>
        <v>Wednesday</v>
      </c>
      <c r="N1090" t="str">
        <f t="shared" ref="N1090:N1153" si="69">VLOOKUP(L1090,$S$2:$U$8,3,FALSE)</f>
        <v>Weekday</v>
      </c>
      <c r="O1090" t="str">
        <f t="shared" si="67"/>
        <v>Order&gt;35</v>
      </c>
      <c r="P1090" t="str">
        <f>VLOOKUP(F1090,$T$11:$V$13,3,TRUE)</f>
        <v>06:00 PM - 09:00 PM</v>
      </c>
    </row>
    <row r="1091" spans="1:16" x14ac:dyDescent="0.25">
      <c r="A1091">
        <v>2</v>
      </c>
      <c r="B1091">
        <v>1</v>
      </c>
      <c r="C1091" t="s">
        <v>1102</v>
      </c>
      <c r="D1091" s="1">
        <v>43922</v>
      </c>
      <c r="E1091" s="1" t="str">
        <f t="shared" ref="E1091:E1154" si="70">TEXT(D1091,"dd-mmm")</f>
        <v>01-Apr</v>
      </c>
      <c r="F1091" s="14">
        <v>0.81805555555555554</v>
      </c>
      <c r="G1091" t="s">
        <v>11</v>
      </c>
      <c r="H1091">
        <v>38</v>
      </c>
      <c r="I1091" s="2">
        <v>35</v>
      </c>
      <c r="J1091" s="3">
        <v>4.99</v>
      </c>
      <c r="K1091" t="b">
        <v>0</v>
      </c>
      <c r="L1091">
        <f>WEEKDAY(D1091,11)</f>
        <v>3</v>
      </c>
      <c r="M1091" t="str">
        <f t="shared" si="68"/>
        <v>Wednesday</v>
      </c>
      <c r="N1091" t="str">
        <f t="shared" si="69"/>
        <v>Weekday</v>
      </c>
      <c r="O1091" t="str">
        <f t="shared" ref="O1091:O1154" si="71">IF(I1091&gt;35,"Order&gt;35","Order&lt;=35")</f>
        <v>Order&lt;=35</v>
      </c>
      <c r="P1091" t="str">
        <f>VLOOKUP(F1091,$T$11:$V$13,3,TRUE)</f>
        <v>06:00 PM - 09:00 PM</v>
      </c>
    </row>
    <row r="1092" spans="1:16" x14ac:dyDescent="0.25">
      <c r="A1092">
        <v>2</v>
      </c>
      <c r="B1092">
        <v>1</v>
      </c>
      <c r="C1092" t="s">
        <v>1103</v>
      </c>
      <c r="D1092" s="1">
        <v>43922</v>
      </c>
      <c r="E1092" s="1" t="str">
        <f t="shared" si="70"/>
        <v>01-Apr</v>
      </c>
      <c r="F1092" s="14">
        <v>0.82152777777777775</v>
      </c>
      <c r="G1092" t="s">
        <v>11</v>
      </c>
      <c r="H1092">
        <v>23</v>
      </c>
      <c r="I1092" s="2">
        <v>119</v>
      </c>
      <c r="J1092" s="3">
        <v>4.99</v>
      </c>
      <c r="K1092" t="b">
        <v>0</v>
      </c>
      <c r="L1092">
        <f>WEEKDAY(D1092,11)</f>
        <v>3</v>
      </c>
      <c r="M1092" t="str">
        <f t="shared" si="68"/>
        <v>Wednesday</v>
      </c>
      <c r="N1092" t="str">
        <f t="shared" si="69"/>
        <v>Weekday</v>
      </c>
      <c r="O1092" t="str">
        <f t="shared" si="71"/>
        <v>Order&gt;35</v>
      </c>
      <c r="P1092" t="str">
        <f>VLOOKUP(F1092,$T$11:$V$13,3,TRUE)</f>
        <v>06:00 PM - 09:00 PM</v>
      </c>
    </row>
    <row r="1093" spans="1:16" x14ac:dyDescent="0.25">
      <c r="A1093">
        <v>2</v>
      </c>
      <c r="B1093">
        <v>1</v>
      </c>
      <c r="C1093" t="s">
        <v>1104</v>
      </c>
      <c r="D1093" s="1">
        <v>43922</v>
      </c>
      <c r="E1093" s="1" t="str">
        <f t="shared" si="70"/>
        <v>01-Apr</v>
      </c>
      <c r="F1093" s="14">
        <v>0.82708333333333339</v>
      </c>
      <c r="G1093" t="s">
        <v>11</v>
      </c>
      <c r="H1093">
        <v>33</v>
      </c>
      <c r="I1093" s="2">
        <v>223</v>
      </c>
      <c r="J1093" s="3">
        <v>4.99</v>
      </c>
      <c r="K1093" t="b">
        <v>0</v>
      </c>
      <c r="L1093">
        <f>WEEKDAY(D1093,11)</f>
        <v>3</v>
      </c>
      <c r="M1093" t="str">
        <f t="shared" si="68"/>
        <v>Wednesday</v>
      </c>
      <c r="N1093" t="str">
        <f t="shared" si="69"/>
        <v>Weekday</v>
      </c>
      <c r="O1093" t="str">
        <f t="shared" si="71"/>
        <v>Order&gt;35</v>
      </c>
      <c r="P1093" t="str">
        <f>VLOOKUP(F1093,$T$11:$V$13,3,TRUE)</f>
        <v>06:00 PM - 09:00 PM</v>
      </c>
    </row>
    <row r="1094" spans="1:16" x14ac:dyDescent="0.25">
      <c r="A1094">
        <v>2</v>
      </c>
      <c r="B1094">
        <v>1</v>
      </c>
      <c r="C1094" t="s">
        <v>1105</v>
      </c>
      <c r="D1094" s="1">
        <v>43922</v>
      </c>
      <c r="E1094" s="1" t="str">
        <f t="shared" si="70"/>
        <v>01-Apr</v>
      </c>
      <c r="F1094" s="14">
        <v>0.83194444444444438</v>
      </c>
      <c r="G1094" t="s">
        <v>11</v>
      </c>
      <c r="H1094">
        <v>32</v>
      </c>
      <c r="I1094" s="2">
        <v>39</v>
      </c>
      <c r="J1094" s="3">
        <v>4.99</v>
      </c>
      <c r="K1094" t="b">
        <v>0</v>
      </c>
      <c r="L1094">
        <f>WEEKDAY(D1094,11)</f>
        <v>3</v>
      </c>
      <c r="M1094" t="str">
        <f t="shared" si="68"/>
        <v>Wednesday</v>
      </c>
      <c r="N1094" t="str">
        <f t="shared" si="69"/>
        <v>Weekday</v>
      </c>
      <c r="O1094" t="str">
        <f t="shared" si="71"/>
        <v>Order&gt;35</v>
      </c>
      <c r="P1094" t="str">
        <f>VLOOKUP(F1094,$T$11:$V$13,3,TRUE)</f>
        <v>06:00 PM - 09:00 PM</v>
      </c>
    </row>
    <row r="1095" spans="1:16" x14ac:dyDescent="0.25">
      <c r="A1095">
        <v>2</v>
      </c>
      <c r="B1095">
        <v>1</v>
      </c>
      <c r="C1095" t="s">
        <v>1106</v>
      </c>
      <c r="D1095" s="1">
        <v>43922</v>
      </c>
      <c r="E1095" s="1" t="str">
        <f t="shared" si="70"/>
        <v>01-Apr</v>
      </c>
      <c r="F1095" s="14">
        <v>0.83333333333333337</v>
      </c>
      <c r="G1095" t="s">
        <v>11</v>
      </c>
      <c r="H1095">
        <v>27</v>
      </c>
      <c r="I1095" s="2">
        <v>53</v>
      </c>
      <c r="J1095" s="3">
        <v>4.99</v>
      </c>
      <c r="K1095" t="b">
        <v>0</v>
      </c>
      <c r="L1095">
        <f>WEEKDAY(D1095,11)</f>
        <v>3</v>
      </c>
      <c r="M1095" t="str">
        <f t="shared" si="68"/>
        <v>Wednesday</v>
      </c>
      <c r="N1095" t="str">
        <f t="shared" si="69"/>
        <v>Weekday</v>
      </c>
      <c r="O1095" t="str">
        <f t="shared" si="71"/>
        <v>Order&gt;35</v>
      </c>
      <c r="P1095" t="str">
        <f>VLOOKUP(F1095,$T$11:$V$13,3,TRUE)</f>
        <v>06:00 PM - 09:00 PM</v>
      </c>
    </row>
    <row r="1096" spans="1:16" x14ac:dyDescent="0.25">
      <c r="A1096">
        <v>2</v>
      </c>
      <c r="B1096">
        <v>1</v>
      </c>
      <c r="C1096" t="s">
        <v>1107</v>
      </c>
      <c r="D1096" s="1">
        <v>43922</v>
      </c>
      <c r="E1096" s="1" t="str">
        <f t="shared" si="70"/>
        <v>01-Apr</v>
      </c>
      <c r="F1096" s="14">
        <v>0.84513888888888899</v>
      </c>
      <c r="G1096" t="s">
        <v>11</v>
      </c>
      <c r="H1096">
        <v>36</v>
      </c>
      <c r="I1096" s="2">
        <v>52</v>
      </c>
      <c r="J1096" s="3">
        <v>4.99</v>
      </c>
      <c r="K1096" t="b">
        <v>0</v>
      </c>
      <c r="L1096">
        <f>WEEKDAY(D1096,11)</f>
        <v>3</v>
      </c>
      <c r="M1096" t="str">
        <f t="shared" si="68"/>
        <v>Wednesday</v>
      </c>
      <c r="N1096" t="str">
        <f t="shared" si="69"/>
        <v>Weekday</v>
      </c>
      <c r="O1096" t="str">
        <f t="shared" si="71"/>
        <v>Order&gt;35</v>
      </c>
      <c r="P1096" t="str">
        <f>VLOOKUP(F1096,$T$11:$V$13,3,TRUE)</f>
        <v>06:00 PM - 09:00 PM</v>
      </c>
    </row>
    <row r="1097" spans="1:16" x14ac:dyDescent="0.25">
      <c r="A1097">
        <v>2</v>
      </c>
      <c r="B1097">
        <v>1</v>
      </c>
      <c r="C1097" t="s">
        <v>1108</v>
      </c>
      <c r="D1097" s="1">
        <v>43922</v>
      </c>
      <c r="E1097" s="1" t="str">
        <f t="shared" si="70"/>
        <v>01-Apr</v>
      </c>
      <c r="F1097" s="14">
        <v>0.85833333333333339</v>
      </c>
      <c r="G1097" t="s">
        <v>31</v>
      </c>
      <c r="H1097" t="s">
        <v>32</v>
      </c>
      <c r="I1097" s="2">
        <v>25</v>
      </c>
      <c r="J1097" s="3">
        <v>4.99</v>
      </c>
      <c r="K1097" t="b">
        <v>0</v>
      </c>
      <c r="L1097">
        <f>WEEKDAY(D1097,11)</f>
        <v>3</v>
      </c>
      <c r="M1097" t="str">
        <f t="shared" si="68"/>
        <v>Wednesday</v>
      </c>
      <c r="N1097" t="str">
        <f t="shared" si="69"/>
        <v>Weekday</v>
      </c>
      <c r="O1097" t="str">
        <f t="shared" si="71"/>
        <v>Order&lt;=35</v>
      </c>
      <c r="P1097" t="str">
        <f>VLOOKUP(F1097,$T$11:$V$13,3,TRUE)</f>
        <v>06:00 PM - 09:00 PM</v>
      </c>
    </row>
    <row r="1098" spans="1:16" x14ac:dyDescent="0.25">
      <c r="A1098">
        <v>2</v>
      </c>
      <c r="B1098">
        <v>1</v>
      </c>
      <c r="C1098" t="s">
        <v>1109</v>
      </c>
      <c r="D1098" s="1">
        <v>43922</v>
      </c>
      <c r="E1098" s="1" t="str">
        <f t="shared" si="70"/>
        <v>01-Apr</v>
      </c>
      <c r="F1098" s="14">
        <v>0.87013888888888891</v>
      </c>
      <c r="G1098" t="s">
        <v>11</v>
      </c>
      <c r="H1098">
        <v>36</v>
      </c>
      <c r="I1098" s="2">
        <v>43</v>
      </c>
      <c r="J1098" s="3">
        <v>4.99</v>
      </c>
      <c r="K1098" t="b">
        <v>0</v>
      </c>
      <c r="L1098">
        <f>WEEKDAY(D1098,11)</f>
        <v>3</v>
      </c>
      <c r="M1098" t="str">
        <f t="shared" si="68"/>
        <v>Wednesday</v>
      </c>
      <c r="N1098" t="str">
        <f t="shared" si="69"/>
        <v>Weekday</v>
      </c>
      <c r="O1098" t="str">
        <f t="shared" si="71"/>
        <v>Order&gt;35</v>
      </c>
      <c r="P1098" t="str">
        <f>VLOOKUP(F1098,$T$11:$V$13,3,TRUE)</f>
        <v>06:00 PM - 09:00 PM</v>
      </c>
    </row>
    <row r="1099" spans="1:16" x14ac:dyDescent="0.25">
      <c r="A1099">
        <v>2</v>
      </c>
      <c r="B1099">
        <v>1</v>
      </c>
      <c r="C1099" t="s">
        <v>1110</v>
      </c>
      <c r="D1099" s="1">
        <v>43922</v>
      </c>
      <c r="E1099" s="1" t="str">
        <f t="shared" si="70"/>
        <v>01-Apr</v>
      </c>
      <c r="F1099" s="14">
        <v>0.87430555555555556</v>
      </c>
      <c r="G1099" t="s">
        <v>11</v>
      </c>
      <c r="H1099">
        <v>29</v>
      </c>
      <c r="I1099" s="2">
        <v>44</v>
      </c>
      <c r="J1099" s="3">
        <v>4.99</v>
      </c>
      <c r="K1099" t="b">
        <v>0</v>
      </c>
      <c r="L1099">
        <f>WEEKDAY(D1099,11)</f>
        <v>3</v>
      </c>
      <c r="M1099" t="str">
        <f t="shared" si="68"/>
        <v>Wednesday</v>
      </c>
      <c r="N1099" t="str">
        <f t="shared" si="69"/>
        <v>Weekday</v>
      </c>
      <c r="O1099" t="str">
        <f t="shared" si="71"/>
        <v>Order&gt;35</v>
      </c>
      <c r="P1099" t="str">
        <f>VLOOKUP(F1099,$T$11:$V$13,3,TRUE)</f>
        <v>06:00 PM - 09:00 PM</v>
      </c>
    </row>
    <row r="1100" spans="1:16" x14ac:dyDescent="0.25">
      <c r="A1100">
        <v>2</v>
      </c>
      <c r="B1100">
        <v>1</v>
      </c>
      <c r="C1100" t="s">
        <v>1111</v>
      </c>
      <c r="D1100" s="1">
        <v>43923</v>
      </c>
      <c r="E1100" s="1" t="str">
        <f t="shared" si="70"/>
        <v>02-Apr</v>
      </c>
      <c r="F1100" s="14">
        <v>0.50555555555555554</v>
      </c>
      <c r="G1100" t="s">
        <v>11</v>
      </c>
      <c r="H1100">
        <v>30</v>
      </c>
      <c r="I1100" s="2">
        <v>57</v>
      </c>
      <c r="J1100" s="3">
        <v>4.99</v>
      </c>
      <c r="K1100" t="b">
        <v>0</v>
      </c>
      <c r="L1100">
        <f>WEEKDAY(D1100,11)</f>
        <v>4</v>
      </c>
      <c r="M1100" t="str">
        <f t="shared" si="68"/>
        <v>Thursday</v>
      </c>
      <c r="N1100" t="str">
        <f t="shared" si="69"/>
        <v>Weekday</v>
      </c>
      <c r="O1100" t="str">
        <f t="shared" si="71"/>
        <v>Order&gt;35</v>
      </c>
      <c r="P1100" t="str">
        <f>VLOOKUP(F1100,$T$11:$V$13,3,TRUE)</f>
        <v>12:00 PM - 03:00 PM</v>
      </c>
    </row>
    <row r="1101" spans="1:16" x14ac:dyDescent="0.25">
      <c r="A1101">
        <v>2</v>
      </c>
      <c r="B1101">
        <v>1</v>
      </c>
      <c r="C1101" t="s">
        <v>1112</v>
      </c>
      <c r="D1101" s="1">
        <v>43923</v>
      </c>
      <c r="E1101" s="1" t="str">
        <f t="shared" si="70"/>
        <v>02-Apr</v>
      </c>
      <c r="F1101" s="14">
        <v>0.52430555555555558</v>
      </c>
      <c r="G1101" t="s">
        <v>11</v>
      </c>
      <c r="H1101">
        <v>37</v>
      </c>
      <c r="I1101" s="2">
        <v>32</v>
      </c>
      <c r="J1101" s="3">
        <v>4.99</v>
      </c>
      <c r="K1101" t="b">
        <v>0</v>
      </c>
      <c r="L1101">
        <f>WEEKDAY(D1101,11)</f>
        <v>4</v>
      </c>
      <c r="M1101" t="str">
        <f t="shared" si="68"/>
        <v>Thursday</v>
      </c>
      <c r="N1101" t="str">
        <f t="shared" si="69"/>
        <v>Weekday</v>
      </c>
      <c r="O1101" t="str">
        <f t="shared" si="71"/>
        <v>Order&lt;=35</v>
      </c>
      <c r="P1101" t="str">
        <f>VLOOKUP(F1101,$T$11:$V$13,3,TRUE)</f>
        <v>12:00 PM - 03:00 PM</v>
      </c>
    </row>
    <row r="1102" spans="1:16" x14ac:dyDescent="0.25">
      <c r="A1102">
        <v>2</v>
      </c>
      <c r="B1102">
        <v>1</v>
      </c>
      <c r="C1102" t="s">
        <v>1113</v>
      </c>
      <c r="D1102" s="1">
        <v>43923</v>
      </c>
      <c r="E1102" s="1" t="str">
        <f t="shared" si="70"/>
        <v>02-Apr</v>
      </c>
      <c r="F1102" s="14">
        <v>0.54375000000000007</v>
      </c>
      <c r="G1102" t="s">
        <v>11</v>
      </c>
      <c r="H1102">
        <v>22</v>
      </c>
      <c r="I1102" s="2">
        <v>45</v>
      </c>
      <c r="J1102" s="3">
        <v>4.99</v>
      </c>
      <c r="K1102" t="b">
        <v>0</v>
      </c>
      <c r="L1102">
        <f>WEEKDAY(D1102,11)</f>
        <v>4</v>
      </c>
      <c r="M1102" t="str">
        <f t="shared" si="68"/>
        <v>Thursday</v>
      </c>
      <c r="N1102" t="str">
        <f t="shared" si="69"/>
        <v>Weekday</v>
      </c>
      <c r="O1102" t="str">
        <f t="shared" si="71"/>
        <v>Order&gt;35</v>
      </c>
      <c r="P1102" t="str">
        <f>VLOOKUP(F1102,$T$11:$V$13,3,TRUE)</f>
        <v>12:00 PM - 03:00 PM</v>
      </c>
    </row>
    <row r="1103" spans="1:16" x14ac:dyDescent="0.25">
      <c r="A1103">
        <v>2</v>
      </c>
      <c r="B1103">
        <v>1</v>
      </c>
      <c r="C1103" t="s">
        <v>1114</v>
      </c>
      <c r="D1103" s="1">
        <v>43923</v>
      </c>
      <c r="E1103" s="1" t="str">
        <f t="shared" si="70"/>
        <v>02-Apr</v>
      </c>
      <c r="F1103" s="14">
        <v>0.56666666666666665</v>
      </c>
      <c r="G1103" t="s">
        <v>11</v>
      </c>
      <c r="H1103">
        <v>23</v>
      </c>
      <c r="I1103" s="2">
        <v>89</v>
      </c>
      <c r="J1103" s="3">
        <v>4.99</v>
      </c>
      <c r="K1103" t="b">
        <v>0</v>
      </c>
      <c r="L1103">
        <f>WEEKDAY(D1103,11)</f>
        <v>4</v>
      </c>
      <c r="M1103" t="str">
        <f t="shared" si="68"/>
        <v>Thursday</v>
      </c>
      <c r="N1103" t="str">
        <f t="shared" si="69"/>
        <v>Weekday</v>
      </c>
      <c r="O1103" t="str">
        <f t="shared" si="71"/>
        <v>Order&gt;35</v>
      </c>
      <c r="P1103" t="str">
        <f>VLOOKUP(F1103,$T$11:$V$13,3,TRUE)</f>
        <v>12:00 PM - 03:00 PM</v>
      </c>
    </row>
    <row r="1104" spans="1:16" x14ac:dyDescent="0.25">
      <c r="A1104">
        <v>2</v>
      </c>
      <c r="B1104">
        <v>1</v>
      </c>
      <c r="C1104" t="s">
        <v>1115</v>
      </c>
      <c r="D1104" s="1">
        <v>43923</v>
      </c>
      <c r="E1104" s="1" t="str">
        <f t="shared" si="70"/>
        <v>02-Apr</v>
      </c>
      <c r="F1104" s="14">
        <v>0.59375</v>
      </c>
      <c r="G1104" t="s">
        <v>11</v>
      </c>
      <c r="H1104">
        <v>39</v>
      </c>
      <c r="I1104" s="2">
        <v>137</v>
      </c>
      <c r="J1104" s="3">
        <v>4.99</v>
      </c>
      <c r="K1104" t="b">
        <v>1</v>
      </c>
      <c r="L1104">
        <f>WEEKDAY(D1104,11)</f>
        <v>4</v>
      </c>
      <c r="M1104" t="str">
        <f t="shared" si="68"/>
        <v>Thursday</v>
      </c>
      <c r="N1104" t="str">
        <f t="shared" si="69"/>
        <v>Weekday</v>
      </c>
      <c r="O1104" t="str">
        <f t="shared" si="71"/>
        <v>Order&gt;35</v>
      </c>
      <c r="P1104" t="str">
        <f>VLOOKUP(F1104,$T$11:$V$13,3,TRUE)</f>
        <v>12:00 PM - 03:00 PM</v>
      </c>
    </row>
    <row r="1105" spans="1:16" x14ac:dyDescent="0.25">
      <c r="A1105">
        <v>2</v>
      </c>
      <c r="B1105">
        <v>1</v>
      </c>
      <c r="C1105" t="s">
        <v>1116</v>
      </c>
      <c r="D1105" s="1">
        <v>43923</v>
      </c>
      <c r="E1105" s="1" t="str">
        <f t="shared" si="70"/>
        <v>02-Apr</v>
      </c>
      <c r="F1105" s="14">
        <v>0.62638888888888888</v>
      </c>
      <c r="G1105" t="s">
        <v>11</v>
      </c>
      <c r="H1105">
        <v>38</v>
      </c>
      <c r="I1105" s="2">
        <v>143</v>
      </c>
      <c r="J1105" s="3">
        <v>4.99</v>
      </c>
      <c r="K1105" t="b">
        <v>0</v>
      </c>
      <c r="L1105">
        <f>WEEKDAY(D1105,11)</f>
        <v>4</v>
      </c>
      <c r="M1105" t="str">
        <f t="shared" si="68"/>
        <v>Thursday</v>
      </c>
      <c r="N1105" t="str">
        <f t="shared" si="69"/>
        <v>Weekday</v>
      </c>
      <c r="O1105" t="str">
        <f t="shared" si="71"/>
        <v>Order&gt;35</v>
      </c>
      <c r="P1105" t="str">
        <f>VLOOKUP(F1105,$T$11:$V$13,3,TRUE)</f>
        <v>03:00 PM - 06:00 PM</v>
      </c>
    </row>
    <row r="1106" spans="1:16" x14ac:dyDescent="0.25">
      <c r="A1106">
        <v>2</v>
      </c>
      <c r="B1106">
        <v>1</v>
      </c>
      <c r="C1106" t="s">
        <v>1117</v>
      </c>
      <c r="D1106" s="1">
        <v>43923</v>
      </c>
      <c r="E1106" s="1" t="str">
        <f t="shared" si="70"/>
        <v>02-Apr</v>
      </c>
      <c r="F1106" s="14">
        <v>0.6645833333333333</v>
      </c>
      <c r="G1106" t="s">
        <v>11</v>
      </c>
      <c r="H1106">
        <v>39</v>
      </c>
      <c r="I1106" s="2">
        <v>29</v>
      </c>
      <c r="J1106" s="3">
        <v>4.99</v>
      </c>
      <c r="K1106" t="b">
        <v>0</v>
      </c>
      <c r="L1106">
        <f>WEEKDAY(D1106,11)</f>
        <v>4</v>
      </c>
      <c r="M1106" t="str">
        <f t="shared" si="68"/>
        <v>Thursday</v>
      </c>
      <c r="N1106" t="str">
        <f t="shared" si="69"/>
        <v>Weekday</v>
      </c>
      <c r="O1106" t="str">
        <f t="shared" si="71"/>
        <v>Order&lt;=35</v>
      </c>
      <c r="P1106" t="str">
        <f>VLOOKUP(F1106,$T$11:$V$13,3,TRUE)</f>
        <v>03:00 PM - 06:00 PM</v>
      </c>
    </row>
    <row r="1107" spans="1:16" x14ac:dyDescent="0.25">
      <c r="A1107">
        <v>2</v>
      </c>
      <c r="B1107">
        <v>1</v>
      </c>
      <c r="C1107" t="s">
        <v>1118</v>
      </c>
      <c r="D1107" s="1">
        <v>43923</v>
      </c>
      <c r="E1107" s="1" t="str">
        <f t="shared" si="70"/>
        <v>02-Apr</v>
      </c>
      <c r="F1107" s="14">
        <v>0.67638888888888893</v>
      </c>
      <c r="G1107" t="s">
        <v>11</v>
      </c>
      <c r="H1107">
        <v>34</v>
      </c>
      <c r="I1107" s="2">
        <v>56</v>
      </c>
      <c r="J1107" s="3">
        <v>4.99</v>
      </c>
      <c r="K1107" t="b">
        <v>0</v>
      </c>
      <c r="L1107">
        <f>WEEKDAY(D1107,11)</f>
        <v>4</v>
      </c>
      <c r="M1107" t="str">
        <f t="shared" si="68"/>
        <v>Thursday</v>
      </c>
      <c r="N1107" t="str">
        <f t="shared" si="69"/>
        <v>Weekday</v>
      </c>
      <c r="O1107" t="str">
        <f t="shared" si="71"/>
        <v>Order&gt;35</v>
      </c>
      <c r="P1107" t="str">
        <f>VLOOKUP(F1107,$T$11:$V$13,3,TRUE)</f>
        <v>03:00 PM - 06:00 PM</v>
      </c>
    </row>
    <row r="1108" spans="1:16" x14ac:dyDescent="0.25">
      <c r="A1108">
        <v>2</v>
      </c>
      <c r="B1108">
        <v>1</v>
      </c>
      <c r="C1108" t="s">
        <v>1119</v>
      </c>
      <c r="D1108" s="1">
        <v>43923</v>
      </c>
      <c r="E1108" s="1" t="str">
        <f t="shared" si="70"/>
        <v>02-Apr</v>
      </c>
      <c r="F1108" s="14">
        <v>0.68472222222222223</v>
      </c>
      <c r="G1108" t="s">
        <v>11</v>
      </c>
      <c r="H1108">
        <v>30</v>
      </c>
      <c r="I1108" s="2">
        <v>52</v>
      </c>
      <c r="J1108" s="3">
        <v>4.99</v>
      </c>
      <c r="K1108" t="b">
        <v>0</v>
      </c>
      <c r="L1108">
        <f>WEEKDAY(D1108,11)</f>
        <v>4</v>
      </c>
      <c r="M1108" t="str">
        <f t="shared" si="68"/>
        <v>Thursday</v>
      </c>
      <c r="N1108" t="str">
        <f t="shared" si="69"/>
        <v>Weekday</v>
      </c>
      <c r="O1108" t="str">
        <f t="shared" si="71"/>
        <v>Order&gt;35</v>
      </c>
      <c r="P1108" t="str">
        <f>VLOOKUP(F1108,$T$11:$V$13,3,TRUE)</f>
        <v>03:00 PM - 06:00 PM</v>
      </c>
    </row>
    <row r="1109" spans="1:16" x14ac:dyDescent="0.25">
      <c r="A1109">
        <v>2</v>
      </c>
      <c r="B1109">
        <v>1</v>
      </c>
      <c r="C1109" t="s">
        <v>1120</v>
      </c>
      <c r="D1109" s="1">
        <v>43923</v>
      </c>
      <c r="E1109" s="1" t="str">
        <f t="shared" si="70"/>
        <v>02-Apr</v>
      </c>
      <c r="F1109" s="14">
        <v>0.70763888888888893</v>
      </c>
      <c r="G1109" t="s">
        <v>11</v>
      </c>
      <c r="H1109">
        <v>37</v>
      </c>
      <c r="I1109" s="2">
        <v>40</v>
      </c>
      <c r="J1109" s="3">
        <v>4.99</v>
      </c>
      <c r="K1109" t="b">
        <v>0</v>
      </c>
      <c r="L1109">
        <f>WEEKDAY(D1109,11)</f>
        <v>4</v>
      </c>
      <c r="M1109" t="str">
        <f t="shared" si="68"/>
        <v>Thursday</v>
      </c>
      <c r="N1109" t="str">
        <f t="shared" si="69"/>
        <v>Weekday</v>
      </c>
      <c r="O1109" t="str">
        <f t="shared" si="71"/>
        <v>Order&gt;35</v>
      </c>
      <c r="P1109" t="str">
        <f>VLOOKUP(F1109,$T$11:$V$13,3,TRUE)</f>
        <v>03:00 PM - 06:00 PM</v>
      </c>
    </row>
    <row r="1110" spans="1:16" x14ac:dyDescent="0.25">
      <c r="A1110">
        <v>2</v>
      </c>
      <c r="B1110">
        <v>1</v>
      </c>
      <c r="C1110" t="s">
        <v>1121</v>
      </c>
      <c r="D1110" s="1">
        <v>43923</v>
      </c>
      <c r="E1110" s="1" t="str">
        <f t="shared" si="70"/>
        <v>02-Apr</v>
      </c>
      <c r="F1110" s="14">
        <v>0.7090277777777777</v>
      </c>
      <c r="G1110" t="s">
        <v>11</v>
      </c>
      <c r="H1110">
        <v>35</v>
      </c>
      <c r="I1110" s="2">
        <v>53</v>
      </c>
      <c r="J1110" s="3">
        <v>4.99</v>
      </c>
      <c r="K1110" t="b">
        <v>0</v>
      </c>
      <c r="L1110">
        <f>WEEKDAY(D1110,11)</f>
        <v>4</v>
      </c>
      <c r="M1110" t="str">
        <f t="shared" si="68"/>
        <v>Thursday</v>
      </c>
      <c r="N1110" t="str">
        <f t="shared" si="69"/>
        <v>Weekday</v>
      </c>
      <c r="O1110" t="str">
        <f t="shared" si="71"/>
        <v>Order&gt;35</v>
      </c>
      <c r="P1110" t="str">
        <f>VLOOKUP(F1110,$T$11:$V$13,3,TRUE)</f>
        <v>03:00 PM - 06:00 PM</v>
      </c>
    </row>
    <row r="1111" spans="1:16" x14ac:dyDescent="0.25">
      <c r="A1111">
        <v>2</v>
      </c>
      <c r="B1111">
        <v>1</v>
      </c>
      <c r="C1111" t="s">
        <v>1122</v>
      </c>
      <c r="D1111" s="1">
        <v>43923</v>
      </c>
      <c r="E1111" s="1" t="str">
        <f t="shared" si="70"/>
        <v>02-Apr</v>
      </c>
      <c r="F1111" s="14">
        <v>0.71319444444444446</v>
      </c>
      <c r="G1111" t="s">
        <v>11</v>
      </c>
      <c r="H1111">
        <v>42</v>
      </c>
      <c r="I1111" s="2">
        <v>55</v>
      </c>
      <c r="J1111" s="3">
        <v>4.99</v>
      </c>
      <c r="K1111" t="b">
        <v>1</v>
      </c>
      <c r="L1111">
        <f>WEEKDAY(D1111,11)</f>
        <v>4</v>
      </c>
      <c r="M1111" t="str">
        <f t="shared" si="68"/>
        <v>Thursday</v>
      </c>
      <c r="N1111" t="str">
        <f t="shared" si="69"/>
        <v>Weekday</v>
      </c>
      <c r="O1111" t="str">
        <f t="shared" si="71"/>
        <v>Order&gt;35</v>
      </c>
      <c r="P1111" t="str">
        <f>VLOOKUP(F1111,$T$11:$V$13,3,TRUE)</f>
        <v>03:00 PM - 06:00 PM</v>
      </c>
    </row>
    <row r="1112" spans="1:16" x14ac:dyDescent="0.25">
      <c r="A1112">
        <v>2</v>
      </c>
      <c r="B1112">
        <v>1</v>
      </c>
      <c r="C1112" t="s">
        <v>1123</v>
      </c>
      <c r="D1112" s="1">
        <v>43923</v>
      </c>
      <c r="E1112" s="1" t="str">
        <f t="shared" si="70"/>
        <v>02-Apr</v>
      </c>
      <c r="F1112" s="14">
        <v>0.71666666666666667</v>
      </c>
      <c r="G1112" t="s">
        <v>11</v>
      </c>
      <c r="H1112">
        <v>44</v>
      </c>
      <c r="I1112" s="2">
        <v>49</v>
      </c>
      <c r="J1112" s="3">
        <v>4.99</v>
      </c>
      <c r="K1112" t="b">
        <v>0</v>
      </c>
      <c r="L1112">
        <f>WEEKDAY(D1112,11)</f>
        <v>4</v>
      </c>
      <c r="M1112" t="str">
        <f t="shared" si="68"/>
        <v>Thursday</v>
      </c>
      <c r="N1112" t="str">
        <f t="shared" si="69"/>
        <v>Weekday</v>
      </c>
      <c r="O1112" t="str">
        <f t="shared" si="71"/>
        <v>Order&gt;35</v>
      </c>
      <c r="P1112" t="str">
        <f>VLOOKUP(F1112,$T$11:$V$13,3,TRUE)</f>
        <v>03:00 PM - 06:00 PM</v>
      </c>
    </row>
    <row r="1113" spans="1:16" x14ac:dyDescent="0.25">
      <c r="A1113">
        <v>2</v>
      </c>
      <c r="B1113">
        <v>1</v>
      </c>
      <c r="C1113" t="s">
        <v>1124</v>
      </c>
      <c r="D1113" s="1">
        <v>43923</v>
      </c>
      <c r="E1113" s="1" t="str">
        <f t="shared" si="70"/>
        <v>02-Apr</v>
      </c>
      <c r="F1113" s="14">
        <v>0.71736111111111101</v>
      </c>
      <c r="G1113" t="s">
        <v>11</v>
      </c>
      <c r="H1113">
        <v>42</v>
      </c>
      <c r="I1113" s="2">
        <v>242</v>
      </c>
      <c r="J1113" s="3">
        <v>4.99</v>
      </c>
      <c r="K1113" t="b">
        <v>1</v>
      </c>
      <c r="L1113">
        <f>WEEKDAY(D1113,11)</f>
        <v>4</v>
      </c>
      <c r="M1113" t="str">
        <f t="shared" si="68"/>
        <v>Thursday</v>
      </c>
      <c r="N1113" t="str">
        <f t="shared" si="69"/>
        <v>Weekday</v>
      </c>
      <c r="O1113" t="str">
        <f t="shared" si="71"/>
        <v>Order&gt;35</v>
      </c>
      <c r="P1113" t="str">
        <f>VLOOKUP(F1113,$T$11:$V$13,3,TRUE)</f>
        <v>03:00 PM - 06:00 PM</v>
      </c>
    </row>
    <row r="1114" spans="1:16" x14ac:dyDescent="0.25">
      <c r="A1114">
        <v>2</v>
      </c>
      <c r="B1114">
        <v>1</v>
      </c>
      <c r="C1114" t="s">
        <v>1125</v>
      </c>
      <c r="D1114" s="1">
        <v>43923</v>
      </c>
      <c r="E1114" s="1" t="str">
        <f t="shared" si="70"/>
        <v>02-Apr</v>
      </c>
      <c r="F1114" s="14">
        <v>0.72083333333333333</v>
      </c>
      <c r="G1114" t="s">
        <v>31</v>
      </c>
      <c r="H1114" t="s">
        <v>32</v>
      </c>
      <c r="I1114" s="2">
        <v>25</v>
      </c>
      <c r="J1114" s="3">
        <v>4.99</v>
      </c>
      <c r="K1114" t="b">
        <v>0</v>
      </c>
      <c r="L1114">
        <f>WEEKDAY(D1114,11)</f>
        <v>4</v>
      </c>
      <c r="M1114" t="str">
        <f t="shared" si="68"/>
        <v>Thursday</v>
      </c>
      <c r="N1114" t="str">
        <f t="shared" si="69"/>
        <v>Weekday</v>
      </c>
      <c r="O1114" t="str">
        <f t="shared" si="71"/>
        <v>Order&lt;=35</v>
      </c>
      <c r="P1114" t="str">
        <f>VLOOKUP(F1114,$T$11:$V$13,3,TRUE)</f>
        <v>03:00 PM - 06:00 PM</v>
      </c>
    </row>
    <row r="1115" spans="1:16" x14ac:dyDescent="0.25">
      <c r="A1115">
        <v>2</v>
      </c>
      <c r="B1115">
        <v>1</v>
      </c>
      <c r="C1115" t="s">
        <v>1126</v>
      </c>
      <c r="D1115" s="1">
        <v>43923</v>
      </c>
      <c r="E1115" s="1" t="str">
        <f t="shared" si="70"/>
        <v>02-Apr</v>
      </c>
      <c r="F1115" s="14">
        <v>0.72222222222222221</v>
      </c>
      <c r="G1115" t="s">
        <v>11</v>
      </c>
      <c r="H1115">
        <v>37</v>
      </c>
      <c r="I1115" s="2">
        <v>66</v>
      </c>
      <c r="J1115" s="3">
        <v>4.99</v>
      </c>
      <c r="K1115" t="b">
        <v>1</v>
      </c>
      <c r="L1115">
        <f>WEEKDAY(D1115,11)</f>
        <v>4</v>
      </c>
      <c r="M1115" t="str">
        <f t="shared" si="68"/>
        <v>Thursday</v>
      </c>
      <c r="N1115" t="str">
        <f t="shared" si="69"/>
        <v>Weekday</v>
      </c>
      <c r="O1115" t="str">
        <f t="shared" si="71"/>
        <v>Order&gt;35</v>
      </c>
      <c r="P1115" t="str">
        <f>VLOOKUP(F1115,$T$11:$V$13,3,TRUE)</f>
        <v>03:00 PM - 06:00 PM</v>
      </c>
    </row>
    <row r="1116" spans="1:16" x14ac:dyDescent="0.25">
      <c r="A1116">
        <v>2</v>
      </c>
      <c r="B1116">
        <v>1</v>
      </c>
      <c r="C1116" t="s">
        <v>1127</v>
      </c>
      <c r="D1116" s="1">
        <v>43923</v>
      </c>
      <c r="E1116" s="1" t="str">
        <f t="shared" si="70"/>
        <v>02-Apr</v>
      </c>
      <c r="F1116" s="14">
        <v>0.72291666666666676</v>
      </c>
      <c r="G1116" t="s">
        <v>11</v>
      </c>
      <c r="H1116">
        <v>37</v>
      </c>
      <c r="I1116" s="2">
        <v>74</v>
      </c>
      <c r="J1116" s="3">
        <v>4.99</v>
      </c>
      <c r="K1116" t="b">
        <v>0</v>
      </c>
      <c r="L1116">
        <f>WEEKDAY(D1116,11)</f>
        <v>4</v>
      </c>
      <c r="M1116" t="str">
        <f t="shared" si="68"/>
        <v>Thursday</v>
      </c>
      <c r="N1116" t="str">
        <f t="shared" si="69"/>
        <v>Weekday</v>
      </c>
      <c r="O1116" t="str">
        <f t="shared" si="71"/>
        <v>Order&gt;35</v>
      </c>
      <c r="P1116" t="str">
        <f>VLOOKUP(F1116,$T$11:$V$13,3,TRUE)</f>
        <v>03:00 PM - 06:00 PM</v>
      </c>
    </row>
    <row r="1117" spans="1:16" x14ac:dyDescent="0.25">
      <c r="A1117">
        <v>2</v>
      </c>
      <c r="B1117">
        <v>1</v>
      </c>
      <c r="C1117" t="s">
        <v>1128</v>
      </c>
      <c r="D1117" s="1">
        <v>43923</v>
      </c>
      <c r="E1117" s="1" t="str">
        <f t="shared" si="70"/>
        <v>02-Apr</v>
      </c>
      <c r="F1117" s="14">
        <v>0.72499999999999998</v>
      </c>
      <c r="G1117" t="s">
        <v>11</v>
      </c>
      <c r="H1117">
        <v>35</v>
      </c>
      <c r="I1117" s="2">
        <v>66</v>
      </c>
      <c r="J1117" s="3">
        <v>4.99</v>
      </c>
      <c r="K1117" t="b">
        <v>1</v>
      </c>
      <c r="L1117">
        <f>WEEKDAY(D1117,11)</f>
        <v>4</v>
      </c>
      <c r="M1117" t="str">
        <f t="shared" si="68"/>
        <v>Thursday</v>
      </c>
      <c r="N1117" t="str">
        <f t="shared" si="69"/>
        <v>Weekday</v>
      </c>
      <c r="O1117" t="str">
        <f t="shared" si="71"/>
        <v>Order&gt;35</v>
      </c>
      <c r="P1117" t="str">
        <f>VLOOKUP(F1117,$T$11:$V$13,3,TRUE)</f>
        <v>03:00 PM - 06:00 PM</v>
      </c>
    </row>
    <row r="1118" spans="1:16" x14ac:dyDescent="0.25">
      <c r="A1118">
        <v>2</v>
      </c>
      <c r="B1118">
        <v>1</v>
      </c>
      <c r="C1118" t="s">
        <v>1129</v>
      </c>
      <c r="D1118" s="1">
        <v>43923</v>
      </c>
      <c r="E1118" s="1" t="str">
        <f t="shared" si="70"/>
        <v>02-Apr</v>
      </c>
      <c r="F1118" s="14">
        <v>0.7270833333333333</v>
      </c>
      <c r="G1118" t="s">
        <v>11</v>
      </c>
      <c r="H1118">
        <v>35</v>
      </c>
      <c r="I1118" s="2">
        <v>92</v>
      </c>
      <c r="J1118" s="3">
        <v>4.99</v>
      </c>
      <c r="K1118" t="b">
        <v>0</v>
      </c>
      <c r="L1118">
        <f>WEEKDAY(D1118,11)</f>
        <v>4</v>
      </c>
      <c r="M1118" t="str">
        <f t="shared" si="68"/>
        <v>Thursday</v>
      </c>
      <c r="N1118" t="str">
        <f t="shared" si="69"/>
        <v>Weekday</v>
      </c>
      <c r="O1118" t="str">
        <f t="shared" si="71"/>
        <v>Order&gt;35</v>
      </c>
      <c r="P1118" t="str">
        <f>VLOOKUP(F1118,$T$11:$V$13,3,TRUE)</f>
        <v>03:00 PM - 06:00 PM</v>
      </c>
    </row>
    <row r="1119" spans="1:16" x14ac:dyDescent="0.25">
      <c r="A1119">
        <v>2</v>
      </c>
      <c r="B1119">
        <v>1</v>
      </c>
      <c r="C1119" t="s">
        <v>1130</v>
      </c>
      <c r="D1119" s="1">
        <v>43923</v>
      </c>
      <c r="E1119" s="1" t="str">
        <f t="shared" si="70"/>
        <v>02-Apr</v>
      </c>
      <c r="F1119" s="14">
        <v>0.7284722222222223</v>
      </c>
      <c r="G1119" t="s">
        <v>11</v>
      </c>
      <c r="H1119">
        <v>36</v>
      </c>
      <c r="I1119" s="2">
        <v>45</v>
      </c>
      <c r="J1119" s="3">
        <v>4.99</v>
      </c>
      <c r="K1119" t="b">
        <v>0</v>
      </c>
      <c r="L1119">
        <f>WEEKDAY(D1119,11)</f>
        <v>4</v>
      </c>
      <c r="M1119" t="str">
        <f t="shared" si="68"/>
        <v>Thursday</v>
      </c>
      <c r="N1119" t="str">
        <f t="shared" si="69"/>
        <v>Weekday</v>
      </c>
      <c r="O1119" t="str">
        <f t="shared" si="71"/>
        <v>Order&gt;35</v>
      </c>
      <c r="P1119" t="str">
        <f>VLOOKUP(F1119,$T$11:$V$13,3,TRUE)</f>
        <v>03:00 PM - 06:00 PM</v>
      </c>
    </row>
    <row r="1120" spans="1:16" x14ac:dyDescent="0.25">
      <c r="A1120">
        <v>2</v>
      </c>
      <c r="B1120">
        <v>1</v>
      </c>
      <c r="C1120" t="s">
        <v>1131</v>
      </c>
      <c r="D1120" s="1">
        <v>43923</v>
      </c>
      <c r="E1120" s="1" t="str">
        <f t="shared" si="70"/>
        <v>02-Apr</v>
      </c>
      <c r="F1120" s="14">
        <v>0.7284722222222223</v>
      </c>
      <c r="G1120" t="s">
        <v>11</v>
      </c>
      <c r="H1120">
        <v>30</v>
      </c>
      <c r="I1120" s="2">
        <v>51</v>
      </c>
      <c r="J1120" s="3">
        <v>4.99</v>
      </c>
      <c r="K1120" t="b">
        <v>0</v>
      </c>
      <c r="L1120">
        <f>WEEKDAY(D1120,11)</f>
        <v>4</v>
      </c>
      <c r="M1120" t="str">
        <f t="shared" si="68"/>
        <v>Thursday</v>
      </c>
      <c r="N1120" t="str">
        <f t="shared" si="69"/>
        <v>Weekday</v>
      </c>
      <c r="O1120" t="str">
        <f t="shared" si="71"/>
        <v>Order&gt;35</v>
      </c>
      <c r="P1120" t="str">
        <f>VLOOKUP(F1120,$T$11:$V$13,3,TRUE)</f>
        <v>03:00 PM - 06:00 PM</v>
      </c>
    </row>
    <row r="1121" spans="1:16" x14ac:dyDescent="0.25">
      <c r="A1121">
        <v>2</v>
      </c>
      <c r="B1121">
        <v>1</v>
      </c>
      <c r="C1121" t="s">
        <v>1132</v>
      </c>
      <c r="D1121" s="1">
        <v>43923</v>
      </c>
      <c r="E1121" s="1" t="str">
        <f t="shared" si="70"/>
        <v>02-Apr</v>
      </c>
      <c r="F1121" s="14">
        <v>0.7284722222222223</v>
      </c>
      <c r="G1121" t="s">
        <v>11</v>
      </c>
      <c r="H1121">
        <v>31</v>
      </c>
      <c r="I1121" s="2">
        <v>80</v>
      </c>
      <c r="J1121" s="3">
        <v>4.99</v>
      </c>
      <c r="K1121" t="b">
        <v>0</v>
      </c>
      <c r="L1121">
        <f>WEEKDAY(D1121,11)</f>
        <v>4</v>
      </c>
      <c r="M1121" t="str">
        <f t="shared" si="68"/>
        <v>Thursday</v>
      </c>
      <c r="N1121" t="str">
        <f t="shared" si="69"/>
        <v>Weekday</v>
      </c>
      <c r="O1121" t="str">
        <f t="shared" si="71"/>
        <v>Order&gt;35</v>
      </c>
      <c r="P1121" t="str">
        <f>VLOOKUP(F1121,$T$11:$V$13,3,TRUE)</f>
        <v>03:00 PM - 06:00 PM</v>
      </c>
    </row>
    <row r="1122" spans="1:16" x14ac:dyDescent="0.25">
      <c r="A1122">
        <v>2</v>
      </c>
      <c r="B1122">
        <v>1</v>
      </c>
      <c r="C1122" t="s">
        <v>1133</v>
      </c>
      <c r="D1122" s="1">
        <v>43923</v>
      </c>
      <c r="E1122" s="1" t="str">
        <f t="shared" si="70"/>
        <v>02-Apr</v>
      </c>
      <c r="F1122" s="14">
        <v>0.72916666666666663</v>
      </c>
      <c r="G1122" t="s">
        <v>11</v>
      </c>
      <c r="H1122">
        <v>35</v>
      </c>
      <c r="I1122" s="2">
        <v>108</v>
      </c>
      <c r="J1122" s="3">
        <v>4.99</v>
      </c>
      <c r="K1122" t="b">
        <v>0</v>
      </c>
      <c r="L1122">
        <f>WEEKDAY(D1122,11)</f>
        <v>4</v>
      </c>
      <c r="M1122" t="str">
        <f t="shared" si="68"/>
        <v>Thursday</v>
      </c>
      <c r="N1122" t="str">
        <f t="shared" si="69"/>
        <v>Weekday</v>
      </c>
      <c r="O1122" t="str">
        <f t="shared" si="71"/>
        <v>Order&gt;35</v>
      </c>
      <c r="P1122" t="str">
        <f>VLOOKUP(F1122,$T$11:$V$13,3,TRUE)</f>
        <v>03:00 PM - 06:00 PM</v>
      </c>
    </row>
    <row r="1123" spans="1:16" x14ac:dyDescent="0.25">
      <c r="A1123">
        <v>2</v>
      </c>
      <c r="B1123">
        <v>1</v>
      </c>
      <c r="C1123" t="s">
        <v>1134</v>
      </c>
      <c r="D1123" s="1">
        <v>43923</v>
      </c>
      <c r="E1123" s="1" t="str">
        <f t="shared" si="70"/>
        <v>02-Apr</v>
      </c>
      <c r="F1123" s="14">
        <v>0.73541666666666661</v>
      </c>
      <c r="G1123" t="s">
        <v>31</v>
      </c>
      <c r="H1123" t="s">
        <v>32</v>
      </c>
      <c r="I1123" s="2">
        <v>27</v>
      </c>
      <c r="J1123" s="3">
        <v>4.99</v>
      </c>
      <c r="K1123" t="b">
        <v>0</v>
      </c>
      <c r="L1123">
        <f>WEEKDAY(D1123,11)</f>
        <v>4</v>
      </c>
      <c r="M1123" t="str">
        <f t="shared" si="68"/>
        <v>Thursday</v>
      </c>
      <c r="N1123" t="str">
        <f t="shared" si="69"/>
        <v>Weekday</v>
      </c>
      <c r="O1123" t="str">
        <f t="shared" si="71"/>
        <v>Order&lt;=35</v>
      </c>
      <c r="P1123" t="str">
        <f>VLOOKUP(F1123,$T$11:$V$13,3,TRUE)</f>
        <v>03:00 PM - 06:00 PM</v>
      </c>
    </row>
    <row r="1124" spans="1:16" x14ac:dyDescent="0.25">
      <c r="A1124">
        <v>2</v>
      </c>
      <c r="B1124">
        <v>1</v>
      </c>
      <c r="C1124" t="s">
        <v>1135</v>
      </c>
      <c r="D1124" s="1">
        <v>43923</v>
      </c>
      <c r="E1124" s="1" t="str">
        <f t="shared" si="70"/>
        <v>02-Apr</v>
      </c>
      <c r="F1124" s="14">
        <v>0.7368055555555556</v>
      </c>
      <c r="G1124" t="s">
        <v>11</v>
      </c>
      <c r="H1124">
        <v>48</v>
      </c>
      <c r="I1124" s="2">
        <v>39</v>
      </c>
      <c r="J1124" s="3">
        <v>4.99</v>
      </c>
      <c r="K1124" t="b">
        <v>0</v>
      </c>
      <c r="L1124">
        <f>WEEKDAY(D1124,11)</f>
        <v>4</v>
      </c>
      <c r="M1124" t="str">
        <f t="shared" si="68"/>
        <v>Thursday</v>
      </c>
      <c r="N1124" t="str">
        <f t="shared" si="69"/>
        <v>Weekday</v>
      </c>
      <c r="O1124" t="str">
        <f t="shared" si="71"/>
        <v>Order&gt;35</v>
      </c>
      <c r="P1124" t="str">
        <f>VLOOKUP(F1124,$T$11:$V$13,3,TRUE)</f>
        <v>03:00 PM - 06:00 PM</v>
      </c>
    </row>
    <row r="1125" spans="1:16" x14ac:dyDescent="0.25">
      <c r="A1125">
        <v>2</v>
      </c>
      <c r="B1125">
        <v>1</v>
      </c>
      <c r="C1125" t="s">
        <v>1136</v>
      </c>
      <c r="D1125" s="1">
        <v>43923</v>
      </c>
      <c r="E1125" s="1" t="str">
        <f t="shared" si="70"/>
        <v>02-Apr</v>
      </c>
      <c r="F1125" s="14">
        <v>0.73749999999999993</v>
      </c>
      <c r="G1125" t="s">
        <v>11</v>
      </c>
      <c r="H1125">
        <v>35</v>
      </c>
      <c r="I1125" s="2">
        <v>44</v>
      </c>
      <c r="J1125" s="3">
        <v>4.99</v>
      </c>
      <c r="K1125" t="b">
        <v>0</v>
      </c>
      <c r="L1125">
        <f>WEEKDAY(D1125,11)</f>
        <v>4</v>
      </c>
      <c r="M1125" t="str">
        <f t="shared" si="68"/>
        <v>Thursday</v>
      </c>
      <c r="N1125" t="str">
        <f t="shared" si="69"/>
        <v>Weekday</v>
      </c>
      <c r="O1125" t="str">
        <f t="shared" si="71"/>
        <v>Order&gt;35</v>
      </c>
      <c r="P1125" t="str">
        <f>VLOOKUP(F1125,$T$11:$V$13,3,TRUE)</f>
        <v>03:00 PM - 06:00 PM</v>
      </c>
    </row>
    <row r="1126" spans="1:16" x14ac:dyDescent="0.25">
      <c r="A1126">
        <v>2</v>
      </c>
      <c r="B1126">
        <v>1</v>
      </c>
      <c r="C1126" t="s">
        <v>1137</v>
      </c>
      <c r="D1126" s="1">
        <v>43923</v>
      </c>
      <c r="E1126" s="1" t="str">
        <f t="shared" si="70"/>
        <v>02-Apr</v>
      </c>
      <c r="F1126" s="14">
        <v>0.73888888888888893</v>
      </c>
      <c r="G1126" t="s">
        <v>11</v>
      </c>
      <c r="H1126">
        <v>31</v>
      </c>
      <c r="I1126" s="2">
        <v>98</v>
      </c>
      <c r="J1126" s="3">
        <v>4.99</v>
      </c>
      <c r="K1126" t="b">
        <v>0</v>
      </c>
      <c r="L1126">
        <f>WEEKDAY(D1126,11)</f>
        <v>4</v>
      </c>
      <c r="M1126" t="str">
        <f t="shared" si="68"/>
        <v>Thursday</v>
      </c>
      <c r="N1126" t="str">
        <f t="shared" si="69"/>
        <v>Weekday</v>
      </c>
      <c r="O1126" t="str">
        <f t="shared" si="71"/>
        <v>Order&gt;35</v>
      </c>
      <c r="P1126" t="str">
        <f>VLOOKUP(F1126,$T$11:$V$13,3,TRUE)</f>
        <v>03:00 PM - 06:00 PM</v>
      </c>
    </row>
    <row r="1127" spans="1:16" x14ac:dyDescent="0.25">
      <c r="A1127">
        <v>2</v>
      </c>
      <c r="B1127">
        <v>1</v>
      </c>
      <c r="C1127" t="s">
        <v>1138</v>
      </c>
      <c r="D1127" s="1">
        <v>43923</v>
      </c>
      <c r="E1127" s="1" t="str">
        <f t="shared" si="70"/>
        <v>02-Apr</v>
      </c>
      <c r="F1127" s="14">
        <v>0.7402777777777777</v>
      </c>
      <c r="G1127" t="s">
        <v>11</v>
      </c>
      <c r="H1127">
        <v>43</v>
      </c>
      <c r="I1127" s="2">
        <v>67</v>
      </c>
      <c r="J1127" s="3">
        <v>4.99</v>
      </c>
      <c r="K1127" t="b">
        <v>0</v>
      </c>
      <c r="L1127">
        <f>WEEKDAY(D1127,11)</f>
        <v>4</v>
      </c>
      <c r="M1127" t="str">
        <f t="shared" si="68"/>
        <v>Thursday</v>
      </c>
      <c r="N1127" t="str">
        <f t="shared" si="69"/>
        <v>Weekday</v>
      </c>
      <c r="O1127" t="str">
        <f t="shared" si="71"/>
        <v>Order&gt;35</v>
      </c>
      <c r="P1127" t="str">
        <f>VLOOKUP(F1127,$T$11:$V$13,3,TRUE)</f>
        <v>03:00 PM - 06:00 PM</v>
      </c>
    </row>
    <row r="1128" spans="1:16" x14ac:dyDescent="0.25">
      <c r="A1128">
        <v>2</v>
      </c>
      <c r="B1128">
        <v>1</v>
      </c>
      <c r="C1128" t="s">
        <v>1139</v>
      </c>
      <c r="D1128" s="1">
        <v>43923</v>
      </c>
      <c r="E1128" s="1" t="str">
        <f t="shared" si="70"/>
        <v>02-Apr</v>
      </c>
      <c r="F1128" s="14">
        <v>0.7402777777777777</v>
      </c>
      <c r="G1128" t="s">
        <v>11</v>
      </c>
      <c r="H1128">
        <v>34</v>
      </c>
      <c r="I1128" s="2">
        <v>73</v>
      </c>
      <c r="J1128" s="3">
        <v>4.99</v>
      </c>
      <c r="K1128" t="b">
        <v>0</v>
      </c>
      <c r="L1128">
        <f>WEEKDAY(D1128,11)</f>
        <v>4</v>
      </c>
      <c r="M1128" t="str">
        <f t="shared" si="68"/>
        <v>Thursday</v>
      </c>
      <c r="N1128" t="str">
        <f t="shared" si="69"/>
        <v>Weekday</v>
      </c>
      <c r="O1128" t="str">
        <f t="shared" si="71"/>
        <v>Order&gt;35</v>
      </c>
      <c r="P1128" t="str">
        <f>VLOOKUP(F1128,$T$11:$V$13,3,TRUE)</f>
        <v>03:00 PM - 06:00 PM</v>
      </c>
    </row>
    <row r="1129" spans="1:16" x14ac:dyDescent="0.25">
      <c r="A1129">
        <v>2</v>
      </c>
      <c r="B1129">
        <v>1</v>
      </c>
      <c r="C1129" t="s">
        <v>1140</v>
      </c>
      <c r="D1129" s="1">
        <v>43923</v>
      </c>
      <c r="E1129" s="1" t="str">
        <f t="shared" si="70"/>
        <v>02-Apr</v>
      </c>
      <c r="F1129" s="14">
        <v>0.74444444444444446</v>
      </c>
      <c r="G1129" t="s">
        <v>11</v>
      </c>
      <c r="H1129">
        <v>37</v>
      </c>
      <c r="I1129" s="2">
        <v>89</v>
      </c>
      <c r="J1129" s="3">
        <v>4.99</v>
      </c>
      <c r="K1129" t="b">
        <v>0</v>
      </c>
      <c r="L1129">
        <f>WEEKDAY(D1129,11)</f>
        <v>4</v>
      </c>
      <c r="M1129" t="str">
        <f t="shared" si="68"/>
        <v>Thursday</v>
      </c>
      <c r="N1129" t="str">
        <f t="shared" si="69"/>
        <v>Weekday</v>
      </c>
      <c r="O1129" t="str">
        <f t="shared" si="71"/>
        <v>Order&gt;35</v>
      </c>
      <c r="P1129" t="str">
        <f>VLOOKUP(F1129,$T$11:$V$13,3,TRUE)</f>
        <v>03:00 PM - 06:00 PM</v>
      </c>
    </row>
    <row r="1130" spans="1:16" x14ac:dyDescent="0.25">
      <c r="A1130">
        <v>2</v>
      </c>
      <c r="B1130">
        <v>1</v>
      </c>
      <c r="C1130" t="s">
        <v>1141</v>
      </c>
      <c r="D1130" s="1">
        <v>43923</v>
      </c>
      <c r="E1130" s="1" t="str">
        <f t="shared" si="70"/>
        <v>02-Apr</v>
      </c>
      <c r="F1130" s="14">
        <v>0.75347222222222221</v>
      </c>
      <c r="G1130" t="s">
        <v>11</v>
      </c>
      <c r="H1130">
        <v>37</v>
      </c>
      <c r="I1130" s="2">
        <v>26</v>
      </c>
      <c r="J1130" s="3">
        <v>4.99</v>
      </c>
      <c r="K1130" t="b">
        <v>0</v>
      </c>
      <c r="L1130">
        <f>WEEKDAY(D1130,11)</f>
        <v>4</v>
      </c>
      <c r="M1130" t="str">
        <f t="shared" si="68"/>
        <v>Thursday</v>
      </c>
      <c r="N1130" t="str">
        <f t="shared" si="69"/>
        <v>Weekday</v>
      </c>
      <c r="O1130" t="str">
        <f t="shared" si="71"/>
        <v>Order&lt;=35</v>
      </c>
      <c r="P1130" t="str">
        <f>VLOOKUP(F1130,$T$11:$V$13,3,TRUE)</f>
        <v>06:00 PM - 09:00 PM</v>
      </c>
    </row>
    <row r="1131" spans="1:16" x14ac:dyDescent="0.25">
      <c r="A1131">
        <v>2</v>
      </c>
      <c r="B1131">
        <v>1</v>
      </c>
      <c r="C1131" t="s">
        <v>1142</v>
      </c>
      <c r="D1131" s="1">
        <v>43923</v>
      </c>
      <c r="E1131" s="1" t="str">
        <f t="shared" si="70"/>
        <v>02-Apr</v>
      </c>
      <c r="F1131" s="14">
        <v>0.75416666666666676</v>
      </c>
      <c r="G1131" t="s">
        <v>11</v>
      </c>
      <c r="H1131">
        <v>37</v>
      </c>
      <c r="I1131" s="2">
        <v>34</v>
      </c>
      <c r="J1131" s="3">
        <v>4.99</v>
      </c>
      <c r="K1131" t="b">
        <v>0</v>
      </c>
      <c r="L1131">
        <f>WEEKDAY(D1131,11)</f>
        <v>4</v>
      </c>
      <c r="M1131" t="str">
        <f t="shared" si="68"/>
        <v>Thursday</v>
      </c>
      <c r="N1131" t="str">
        <f t="shared" si="69"/>
        <v>Weekday</v>
      </c>
      <c r="O1131" t="str">
        <f t="shared" si="71"/>
        <v>Order&lt;=35</v>
      </c>
      <c r="P1131" t="str">
        <f>VLOOKUP(F1131,$T$11:$V$13,3,TRUE)</f>
        <v>06:00 PM - 09:00 PM</v>
      </c>
    </row>
    <row r="1132" spans="1:16" x14ac:dyDescent="0.25">
      <c r="A1132">
        <v>2</v>
      </c>
      <c r="B1132">
        <v>1</v>
      </c>
      <c r="C1132" t="s">
        <v>1143</v>
      </c>
      <c r="D1132" s="1">
        <v>43923</v>
      </c>
      <c r="E1132" s="1" t="str">
        <f t="shared" si="70"/>
        <v>02-Apr</v>
      </c>
      <c r="F1132" s="14">
        <v>0.75624999999999998</v>
      </c>
      <c r="G1132" t="s">
        <v>11</v>
      </c>
      <c r="H1132">
        <v>35</v>
      </c>
      <c r="I1132" s="2">
        <v>24</v>
      </c>
      <c r="J1132" s="3">
        <v>4.99</v>
      </c>
      <c r="K1132" t="b">
        <v>0</v>
      </c>
      <c r="L1132">
        <f>WEEKDAY(D1132,11)</f>
        <v>4</v>
      </c>
      <c r="M1132" t="str">
        <f t="shared" si="68"/>
        <v>Thursday</v>
      </c>
      <c r="N1132" t="str">
        <f t="shared" si="69"/>
        <v>Weekday</v>
      </c>
      <c r="O1132" t="str">
        <f t="shared" si="71"/>
        <v>Order&lt;=35</v>
      </c>
      <c r="P1132" t="str">
        <f>VLOOKUP(F1132,$T$11:$V$13,3,TRUE)</f>
        <v>06:00 PM - 09:00 PM</v>
      </c>
    </row>
    <row r="1133" spans="1:16" x14ac:dyDescent="0.25">
      <c r="A1133">
        <v>2</v>
      </c>
      <c r="B1133">
        <v>1</v>
      </c>
      <c r="C1133" t="s">
        <v>1144</v>
      </c>
      <c r="D1133" s="1">
        <v>43923</v>
      </c>
      <c r="E1133" s="1" t="str">
        <f t="shared" si="70"/>
        <v>02-Apr</v>
      </c>
      <c r="F1133" s="14">
        <v>0.7583333333333333</v>
      </c>
      <c r="G1133" t="s">
        <v>11</v>
      </c>
      <c r="H1133">
        <v>42</v>
      </c>
      <c r="I1133" s="2">
        <v>200</v>
      </c>
      <c r="J1133" s="3">
        <v>4.99</v>
      </c>
      <c r="K1133" t="b">
        <v>1</v>
      </c>
      <c r="L1133">
        <f>WEEKDAY(D1133,11)</f>
        <v>4</v>
      </c>
      <c r="M1133" t="str">
        <f t="shared" si="68"/>
        <v>Thursday</v>
      </c>
      <c r="N1133" t="str">
        <f t="shared" si="69"/>
        <v>Weekday</v>
      </c>
      <c r="O1133" t="str">
        <f t="shared" si="71"/>
        <v>Order&gt;35</v>
      </c>
      <c r="P1133" t="str">
        <f>VLOOKUP(F1133,$T$11:$V$13,3,TRUE)</f>
        <v>06:00 PM - 09:00 PM</v>
      </c>
    </row>
    <row r="1134" spans="1:16" x14ac:dyDescent="0.25">
      <c r="A1134">
        <v>2</v>
      </c>
      <c r="B1134">
        <v>1</v>
      </c>
      <c r="C1134" t="s">
        <v>1145</v>
      </c>
      <c r="D1134" s="1">
        <v>43923</v>
      </c>
      <c r="E1134" s="1" t="str">
        <f t="shared" si="70"/>
        <v>02-Apr</v>
      </c>
      <c r="F1134" s="14">
        <v>0.7631944444444444</v>
      </c>
      <c r="G1134" t="s">
        <v>11</v>
      </c>
      <c r="H1134">
        <v>30</v>
      </c>
      <c r="I1134" s="2">
        <v>75</v>
      </c>
      <c r="J1134" s="3">
        <v>4.99</v>
      </c>
      <c r="K1134" t="b">
        <v>0</v>
      </c>
      <c r="L1134">
        <f>WEEKDAY(D1134,11)</f>
        <v>4</v>
      </c>
      <c r="M1134" t="str">
        <f t="shared" si="68"/>
        <v>Thursday</v>
      </c>
      <c r="N1134" t="str">
        <f t="shared" si="69"/>
        <v>Weekday</v>
      </c>
      <c r="O1134" t="str">
        <f t="shared" si="71"/>
        <v>Order&gt;35</v>
      </c>
      <c r="P1134" t="str">
        <f>VLOOKUP(F1134,$T$11:$V$13,3,TRUE)</f>
        <v>06:00 PM - 09:00 PM</v>
      </c>
    </row>
    <row r="1135" spans="1:16" x14ac:dyDescent="0.25">
      <c r="A1135">
        <v>2</v>
      </c>
      <c r="B1135">
        <v>1</v>
      </c>
      <c r="C1135" t="s">
        <v>1146</v>
      </c>
      <c r="D1135" s="1">
        <v>43923</v>
      </c>
      <c r="E1135" s="1" t="str">
        <f t="shared" si="70"/>
        <v>02-Apr</v>
      </c>
      <c r="F1135" s="14">
        <v>0.76458333333333339</v>
      </c>
      <c r="G1135" t="s">
        <v>11</v>
      </c>
      <c r="H1135">
        <v>31</v>
      </c>
      <c r="I1135" s="2">
        <v>103</v>
      </c>
      <c r="J1135" s="3">
        <v>4.99</v>
      </c>
      <c r="K1135" t="b">
        <v>0</v>
      </c>
      <c r="L1135">
        <f>WEEKDAY(D1135,11)</f>
        <v>4</v>
      </c>
      <c r="M1135" t="str">
        <f t="shared" si="68"/>
        <v>Thursday</v>
      </c>
      <c r="N1135" t="str">
        <f t="shared" si="69"/>
        <v>Weekday</v>
      </c>
      <c r="O1135" t="str">
        <f t="shared" si="71"/>
        <v>Order&gt;35</v>
      </c>
      <c r="P1135" t="str">
        <f>VLOOKUP(F1135,$T$11:$V$13,3,TRUE)</f>
        <v>06:00 PM - 09:00 PM</v>
      </c>
    </row>
    <row r="1136" spans="1:16" x14ac:dyDescent="0.25">
      <c r="A1136">
        <v>2</v>
      </c>
      <c r="B1136">
        <v>1</v>
      </c>
      <c r="C1136" t="s">
        <v>1147</v>
      </c>
      <c r="D1136" s="1">
        <v>43923</v>
      </c>
      <c r="E1136" s="1" t="str">
        <f t="shared" si="70"/>
        <v>02-Apr</v>
      </c>
      <c r="F1136" s="14">
        <v>0.76597222222222217</v>
      </c>
      <c r="G1136" t="s">
        <v>11</v>
      </c>
      <c r="H1136">
        <v>46</v>
      </c>
      <c r="I1136" s="2">
        <v>61</v>
      </c>
      <c r="J1136" s="3">
        <v>4.99</v>
      </c>
      <c r="K1136" t="b">
        <v>0</v>
      </c>
      <c r="L1136">
        <f>WEEKDAY(D1136,11)</f>
        <v>4</v>
      </c>
      <c r="M1136" t="str">
        <f t="shared" si="68"/>
        <v>Thursday</v>
      </c>
      <c r="N1136" t="str">
        <f t="shared" si="69"/>
        <v>Weekday</v>
      </c>
      <c r="O1136" t="str">
        <f t="shared" si="71"/>
        <v>Order&gt;35</v>
      </c>
      <c r="P1136" t="str">
        <f>VLOOKUP(F1136,$T$11:$V$13,3,TRUE)</f>
        <v>06:00 PM - 09:00 PM</v>
      </c>
    </row>
    <row r="1137" spans="1:16" x14ac:dyDescent="0.25">
      <c r="A1137">
        <v>2</v>
      </c>
      <c r="B1137">
        <v>1</v>
      </c>
      <c r="C1137" t="s">
        <v>1148</v>
      </c>
      <c r="D1137" s="1">
        <v>43923</v>
      </c>
      <c r="E1137" s="1" t="str">
        <f t="shared" si="70"/>
        <v>02-Apr</v>
      </c>
      <c r="F1137" s="14">
        <v>0.77083333333333337</v>
      </c>
      <c r="G1137" t="s">
        <v>11</v>
      </c>
      <c r="H1137">
        <v>42</v>
      </c>
      <c r="I1137" s="2">
        <v>81</v>
      </c>
      <c r="J1137" s="3">
        <v>4.99</v>
      </c>
      <c r="K1137" t="b">
        <v>0</v>
      </c>
      <c r="L1137">
        <f>WEEKDAY(D1137,11)</f>
        <v>4</v>
      </c>
      <c r="M1137" t="str">
        <f t="shared" si="68"/>
        <v>Thursday</v>
      </c>
      <c r="N1137" t="str">
        <f t="shared" si="69"/>
        <v>Weekday</v>
      </c>
      <c r="O1137" t="str">
        <f t="shared" si="71"/>
        <v>Order&gt;35</v>
      </c>
      <c r="P1137" t="str">
        <f>VLOOKUP(F1137,$T$11:$V$13,3,TRUE)</f>
        <v>06:00 PM - 09:00 PM</v>
      </c>
    </row>
    <row r="1138" spans="1:16" x14ac:dyDescent="0.25">
      <c r="A1138">
        <v>2</v>
      </c>
      <c r="B1138">
        <v>1</v>
      </c>
      <c r="C1138" t="s">
        <v>1149</v>
      </c>
      <c r="D1138" s="1">
        <v>43923</v>
      </c>
      <c r="E1138" s="1" t="str">
        <f t="shared" si="70"/>
        <v>02-Apr</v>
      </c>
      <c r="F1138" s="14">
        <v>0.77569444444444446</v>
      </c>
      <c r="G1138" t="s">
        <v>11</v>
      </c>
      <c r="H1138">
        <v>40</v>
      </c>
      <c r="I1138" s="2">
        <v>53</v>
      </c>
      <c r="J1138" s="3">
        <v>4.99</v>
      </c>
      <c r="K1138" t="b">
        <v>0</v>
      </c>
      <c r="L1138">
        <f>WEEKDAY(D1138,11)</f>
        <v>4</v>
      </c>
      <c r="M1138" t="str">
        <f t="shared" si="68"/>
        <v>Thursday</v>
      </c>
      <c r="N1138" t="str">
        <f t="shared" si="69"/>
        <v>Weekday</v>
      </c>
      <c r="O1138" t="str">
        <f t="shared" si="71"/>
        <v>Order&gt;35</v>
      </c>
      <c r="P1138" t="str">
        <f>VLOOKUP(F1138,$T$11:$V$13,3,TRUE)</f>
        <v>06:00 PM - 09:00 PM</v>
      </c>
    </row>
    <row r="1139" spans="1:16" x14ac:dyDescent="0.25">
      <c r="A1139">
        <v>2</v>
      </c>
      <c r="B1139">
        <v>1</v>
      </c>
      <c r="C1139" t="s">
        <v>1150</v>
      </c>
      <c r="D1139" s="1">
        <v>43923</v>
      </c>
      <c r="E1139" s="1" t="str">
        <f t="shared" si="70"/>
        <v>02-Apr</v>
      </c>
      <c r="F1139" s="14">
        <v>0.77569444444444446</v>
      </c>
      <c r="G1139" t="s">
        <v>11</v>
      </c>
      <c r="H1139">
        <v>32</v>
      </c>
      <c r="I1139" s="2">
        <v>82</v>
      </c>
      <c r="J1139" s="3">
        <v>4.99</v>
      </c>
      <c r="K1139" t="b">
        <v>1</v>
      </c>
      <c r="L1139">
        <f>WEEKDAY(D1139,11)</f>
        <v>4</v>
      </c>
      <c r="M1139" t="str">
        <f t="shared" si="68"/>
        <v>Thursday</v>
      </c>
      <c r="N1139" t="str">
        <f t="shared" si="69"/>
        <v>Weekday</v>
      </c>
      <c r="O1139" t="str">
        <f t="shared" si="71"/>
        <v>Order&gt;35</v>
      </c>
      <c r="P1139" t="str">
        <f>VLOOKUP(F1139,$T$11:$V$13,3,TRUE)</f>
        <v>06:00 PM - 09:00 PM</v>
      </c>
    </row>
    <row r="1140" spans="1:16" x14ac:dyDescent="0.25">
      <c r="A1140">
        <v>2</v>
      </c>
      <c r="B1140">
        <v>1</v>
      </c>
      <c r="C1140" t="s">
        <v>1151</v>
      </c>
      <c r="D1140" s="1">
        <v>43923</v>
      </c>
      <c r="E1140" s="1" t="str">
        <f t="shared" si="70"/>
        <v>02-Apr</v>
      </c>
      <c r="F1140" s="14">
        <v>0.77986111111111101</v>
      </c>
      <c r="G1140" t="s">
        <v>11</v>
      </c>
      <c r="H1140">
        <v>36</v>
      </c>
      <c r="I1140" s="2">
        <v>104</v>
      </c>
      <c r="J1140" s="3">
        <v>4.99</v>
      </c>
      <c r="K1140" t="b">
        <v>1</v>
      </c>
      <c r="L1140">
        <f>WEEKDAY(D1140,11)</f>
        <v>4</v>
      </c>
      <c r="M1140" t="str">
        <f t="shared" si="68"/>
        <v>Thursday</v>
      </c>
      <c r="N1140" t="str">
        <f t="shared" si="69"/>
        <v>Weekday</v>
      </c>
      <c r="O1140" t="str">
        <f t="shared" si="71"/>
        <v>Order&gt;35</v>
      </c>
      <c r="P1140" t="str">
        <f>VLOOKUP(F1140,$T$11:$V$13,3,TRUE)</f>
        <v>06:00 PM - 09:00 PM</v>
      </c>
    </row>
    <row r="1141" spans="1:16" x14ac:dyDescent="0.25">
      <c r="A1141">
        <v>2</v>
      </c>
      <c r="B1141">
        <v>1</v>
      </c>
      <c r="C1141" t="s">
        <v>1152</v>
      </c>
      <c r="D1141" s="1">
        <v>43923</v>
      </c>
      <c r="E1141" s="1" t="str">
        <f t="shared" si="70"/>
        <v>02-Apr</v>
      </c>
      <c r="F1141" s="14">
        <v>0.78263888888888899</v>
      </c>
      <c r="G1141" t="s">
        <v>11</v>
      </c>
      <c r="H1141">
        <v>30</v>
      </c>
      <c r="I1141" s="2">
        <v>50</v>
      </c>
      <c r="J1141" s="3">
        <v>4.99</v>
      </c>
      <c r="K1141" t="b">
        <v>0</v>
      </c>
      <c r="L1141">
        <f>WEEKDAY(D1141,11)</f>
        <v>4</v>
      </c>
      <c r="M1141" t="str">
        <f t="shared" si="68"/>
        <v>Thursday</v>
      </c>
      <c r="N1141" t="str">
        <f t="shared" si="69"/>
        <v>Weekday</v>
      </c>
      <c r="O1141" t="str">
        <f t="shared" si="71"/>
        <v>Order&gt;35</v>
      </c>
      <c r="P1141" t="str">
        <f>VLOOKUP(F1141,$T$11:$V$13,3,TRUE)</f>
        <v>06:00 PM - 09:00 PM</v>
      </c>
    </row>
    <row r="1142" spans="1:16" x14ac:dyDescent="0.25">
      <c r="A1142">
        <v>2</v>
      </c>
      <c r="B1142">
        <v>1</v>
      </c>
      <c r="C1142" t="s">
        <v>1153</v>
      </c>
      <c r="D1142" s="1">
        <v>43923</v>
      </c>
      <c r="E1142" s="1" t="str">
        <f t="shared" si="70"/>
        <v>02-Apr</v>
      </c>
      <c r="F1142" s="14">
        <v>0.78541666666666676</v>
      </c>
      <c r="G1142" t="s">
        <v>11</v>
      </c>
      <c r="H1142">
        <v>43</v>
      </c>
      <c r="I1142" s="2">
        <v>96</v>
      </c>
      <c r="J1142" s="3">
        <v>4.99</v>
      </c>
      <c r="K1142" t="b">
        <v>0</v>
      </c>
      <c r="L1142">
        <f>WEEKDAY(D1142,11)</f>
        <v>4</v>
      </c>
      <c r="M1142" t="str">
        <f t="shared" si="68"/>
        <v>Thursday</v>
      </c>
      <c r="N1142" t="str">
        <f t="shared" si="69"/>
        <v>Weekday</v>
      </c>
      <c r="O1142" t="str">
        <f t="shared" si="71"/>
        <v>Order&gt;35</v>
      </c>
      <c r="P1142" t="str">
        <f>VLOOKUP(F1142,$T$11:$V$13,3,TRUE)</f>
        <v>06:00 PM - 09:00 PM</v>
      </c>
    </row>
    <row r="1143" spans="1:16" x14ac:dyDescent="0.25">
      <c r="A1143">
        <v>2</v>
      </c>
      <c r="B1143">
        <v>1</v>
      </c>
      <c r="C1143" t="s">
        <v>1154</v>
      </c>
      <c r="D1143" s="1">
        <v>43923</v>
      </c>
      <c r="E1143" s="1" t="str">
        <f t="shared" si="70"/>
        <v>02-Apr</v>
      </c>
      <c r="F1143" s="14">
        <v>0.78749999999999998</v>
      </c>
      <c r="G1143" t="s">
        <v>11</v>
      </c>
      <c r="H1143">
        <v>46</v>
      </c>
      <c r="I1143" s="2">
        <v>66</v>
      </c>
      <c r="J1143" s="3">
        <v>4.99</v>
      </c>
      <c r="K1143" t="b">
        <v>0</v>
      </c>
      <c r="L1143">
        <f>WEEKDAY(D1143,11)</f>
        <v>4</v>
      </c>
      <c r="M1143" t="str">
        <f t="shared" si="68"/>
        <v>Thursday</v>
      </c>
      <c r="N1143" t="str">
        <f t="shared" si="69"/>
        <v>Weekday</v>
      </c>
      <c r="O1143" t="str">
        <f t="shared" si="71"/>
        <v>Order&gt;35</v>
      </c>
      <c r="P1143" t="str">
        <f>VLOOKUP(F1143,$T$11:$V$13,3,TRUE)</f>
        <v>06:00 PM - 09:00 PM</v>
      </c>
    </row>
    <row r="1144" spans="1:16" x14ac:dyDescent="0.25">
      <c r="A1144">
        <v>2</v>
      </c>
      <c r="B1144">
        <v>1</v>
      </c>
      <c r="C1144" t="s">
        <v>1155</v>
      </c>
      <c r="D1144" s="1">
        <v>43923</v>
      </c>
      <c r="E1144" s="1" t="str">
        <f t="shared" si="70"/>
        <v>02-Apr</v>
      </c>
      <c r="F1144" s="14">
        <v>0.7895833333333333</v>
      </c>
      <c r="G1144" t="s">
        <v>11</v>
      </c>
      <c r="H1144">
        <v>33</v>
      </c>
      <c r="I1144" s="2">
        <v>61</v>
      </c>
      <c r="J1144" s="3">
        <v>4.99</v>
      </c>
      <c r="K1144" t="b">
        <v>0</v>
      </c>
      <c r="L1144">
        <f>WEEKDAY(D1144,11)</f>
        <v>4</v>
      </c>
      <c r="M1144" t="str">
        <f t="shared" si="68"/>
        <v>Thursday</v>
      </c>
      <c r="N1144" t="str">
        <f t="shared" si="69"/>
        <v>Weekday</v>
      </c>
      <c r="O1144" t="str">
        <f t="shared" si="71"/>
        <v>Order&gt;35</v>
      </c>
      <c r="P1144" t="str">
        <f>VLOOKUP(F1144,$T$11:$V$13,3,TRUE)</f>
        <v>06:00 PM - 09:00 PM</v>
      </c>
    </row>
    <row r="1145" spans="1:16" x14ac:dyDescent="0.25">
      <c r="A1145">
        <v>2</v>
      </c>
      <c r="B1145">
        <v>1</v>
      </c>
      <c r="C1145" t="s">
        <v>1156</v>
      </c>
      <c r="D1145" s="1">
        <v>43923</v>
      </c>
      <c r="E1145" s="1" t="str">
        <f t="shared" si="70"/>
        <v>02-Apr</v>
      </c>
      <c r="F1145" s="14">
        <v>0.79791666666666661</v>
      </c>
      <c r="G1145" t="s">
        <v>11</v>
      </c>
      <c r="H1145">
        <v>35</v>
      </c>
      <c r="I1145" s="2">
        <v>62</v>
      </c>
      <c r="J1145" s="3">
        <v>4.99</v>
      </c>
      <c r="K1145" t="b">
        <v>0</v>
      </c>
      <c r="L1145">
        <f>WEEKDAY(D1145,11)</f>
        <v>4</v>
      </c>
      <c r="M1145" t="str">
        <f t="shared" si="68"/>
        <v>Thursday</v>
      </c>
      <c r="N1145" t="str">
        <f t="shared" si="69"/>
        <v>Weekday</v>
      </c>
      <c r="O1145" t="str">
        <f t="shared" si="71"/>
        <v>Order&gt;35</v>
      </c>
      <c r="P1145" t="str">
        <f>VLOOKUP(F1145,$T$11:$V$13,3,TRUE)</f>
        <v>06:00 PM - 09:00 PM</v>
      </c>
    </row>
    <row r="1146" spans="1:16" x14ac:dyDescent="0.25">
      <c r="A1146">
        <v>2</v>
      </c>
      <c r="B1146">
        <v>1</v>
      </c>
      <c r="C1146" t="s">
        <v>1157</v>
      </c>
      <c r="D1146" s="1">
        <v>43923</v>
      </c>
      <c r="E1146" s="1" t="str">
        <f t="shared" si="70"/>
        <v>02-Apr</v>
      </c>
      <c r="F1146" s="14">
        <v>0.79791666666666661</v>
      </c>
      <c r="G1146" t="s">
        <v>11</v>
      </c>
      <c r="H1146">
        <v>32</v>
      </c>
      <c r="I1146" s="2">
        <v>119</v>
      </c>
      <c r="J1146" s="3">
        <v>4.99</v>
      </c>
      <c r="K1146" t="b">
        <v>0</v>
      </c>
      <c r="L1146">
        <f>WEEKDAY(D1146,11)</f>
        <v>4</v>
      </c>
      <c r="M1146" t="str">
        <f t="shared" si="68"/>
        <v>Thursday</v>
      </c>
      <c r="N1146" t="str">
        <f t="shared" si="69"/>
        <v>Weekday</v>
      </c>
      <c r="O1146" t="str">
        <f t="shared" si="71"/>
        <v>Order&gt;35</v>
      </c>
      <c r="P1146" t="str">
        <f>VLOOKUP(F1146,$T$11:$V$13,3,TRUE)</f>
        <v>06:00 PM - 09:00 PM</v>
      </c>
    </row>
    <row r="1147" spans="1:16" x14ac:dyDescent="0.25">
      <c r="A1147">
        <v>2</v>
      </c>
      <c r="B1147">
        <v>1</v>
      </c>
      <c r="C1147" t="s">
        <v>1158</v>
      </c>
      <c r="D1147" s="1">
        <v>43923</v>
      </c>
      <c r="E1147" s="1" t="str">
        <f t="shared" si="70"/>
        <v>02-Apr</v>
      </c>
      <c r="F1147" s="14">
        <v>0.79999999999999993</v>
      </c>
      <c r="G1147" t="s">
        <v>11</v>
      </c>
      <c r="H1147">
        <v>39</v>
      </c>
      <c r="I1147" s="2">
        <v>26</v>
      </c>
      <c r="J1147" s="3">
        <v>4.99</v>
      </c>
      <c r="K1147" t="b">
        <v>0</v>
      </c>
      <c r="L1147">
        <f>WEEKDAY(D1147,11)</f>
        <v>4</v>
      </c>
      <c r="M1147" t="str">
        <f t="shared" si="68"/>
        <v>Thursday</v>
      </c>
      <c r="N1147" t="str">
        <f t="shared" si="69"/>
        <v>Weekday</v>
      </c>
      <c r="O1147" t="str">
        <f t="shared" si="71"/>
        <v>Order&lt;=35</v>
      </c>
      <c r="P1147" t="str">
        <f>VLOOKUP(F1147,$T$11:$V$13,3,TRUE)</f>
        <v>06:00 PM - 09:00 PM</v>
      </c>
    </row>
    <row r="1148" spans="1:16" x14ac:dyDescent="0.25">
      <c r="A1148">
        <v>2</v>
      </c>
      <c r="B1148">
        <v>1</v>
      </c>
      <c r="C1148" t="s">
        <v>1159</v>
      </c>
      <c r="D1148" s="1">
        <v>43923</v>
      </c>
      <c r="E1148" s="1" t="str">
        <f t="shared" si="70"/>
        <v>02-Apr</v>
      </c>
      <c r="F1148" s="14">
        <v>0.8041666666666667</v>
      </c>
      <c r="G1148" t="s">
        <v>11</v>
      </c>
      <c r="H1148">
        <v>40</v>
      </c>
      <c r="I1148" s="2">
        <v>21</v>
      </c>
      <c r="J1148" s="3">
        <v>4.99</v>
      </c>
      <c r="K1148" t="b">
        <v>0</v>
      </c>
      <c r="L1148">
        <f>WEEKDAY(D1148,11)</f>
        <v>4</v>
      </c>
      <c r="M1148" t="str">
        <f t="shared" si="68"/>
        <v>Thursday</v>
      </c>
      <c r="N1148" t="str">
        <f t="shared" si="69"/>
        <v>Weekday</v>
      </c>
      <c r="O1148" t="str">
        <f t="shared" si="71"/>
        <v>Order&lt;=35</v>
      </c>
      <c r="P1148" t="str">
        <f>VLOOKUP(F1148,$T$11:$V$13,3,TRUE)</f>
        <v>06:00 PM - 09:00 PM</v>
      </c>
    </row>
    <row r="1149" spans="1:16" x14ac:dyDescent="0.25">
      <c r="A1149">
        <v>2</v>
      </c>
      <c r="B1149">
        <v>1</v>
      </c>
      <c r="C1149" t="s">
        <v>1160</v>
      </c>
      <c r="D1149" s="1">
        <v>43923</v>
      </c>
      <c r="E1149" s="1" t="str">
        <f t="shared" si="70"/>
        <v>02-Apr</v>
      </c>
      <c r="F1149" s="14">
        <v>0.8041666666666667</v>
      </c>
      <c r="G1149" t="s">
        <v>11</v>
      </c>
      <c r="H1149">
        <v>36</v>
      </c>
      <c r="I1149" s="2">
        <v>76</v>
      </c>
      <c r="J1149" s="3">
        <v>4.99</v>
      </c>
      <c r="K1149" t="b">
        <v>0</v>
      </c>
      <c r="L1149">
        <f>WEEKDAY(D1149,11)</f>
        <v>4</v>
      </c>
      <c r="M1149" t="str">
        <f t="shared" si="68"/>
        <v>Thursday</v>
      </c>
      <c r="N1149" t="str">
        <f t="shared" si="69"/>
        <v>Weekday</v>
      </c>
      <c r="O1149" t="str">
        <f t="shared" si="71"/>
        <v>Order&gt;35</v>
      </c>
      <c r="P1149" t="str">
        <f>VLOOKUP(F1149,$T$11:$V$13,3,TRUE)</f>
        <v>06:00 PM - 09:00 PM</v>
      </c>
    </row>
    <row r="1150" spans="1:16" x14ac:dyDescent="0.25">
      <c r="A1150">
        <v>2</v>
      </c>
      <c r="B1150">
        <v>1</v>
      </c>
      <c r="C1150" t="s">
        <v>1161</v>
      </c>
      <c r="D1150" s="1">
        <v>43923</v>
      </c>
      <c r="E1150" s="1" t="str">
        <f t="shared" si="70"/>
        <v>02-Apr</v>
      </c>
      <c r="F1150" s="14">
        <v>0.80763888888888891</v>
      </c>
      <c r="G1150" t="s">
        <v>11</v>
      </c>
      <c r="H1150">
        <v>21</v>
      </c>
      <c r="I1150" s="2">
        <v>27</v>
      </c>
      <c r="J1150" s="3">
        <v>4.99</v>
      </c>
      <c r="K1150" t="b">
        <v>0</v>
      </c>
      <c r="L1150">
        <f>WEEKDAY(D1150,11)</f>
        <v>4</v>
      </c>
      <c r="M1150" t="str">
        <f t="shared" si="68"/>
        <v>Thursday</v>
      </c>
      <c r="N1150" t="str">
        <f t="shared" si="69"/>
        <v>Weekday</v>
      </c>
      <c r="O1150" t="str">
        <f t="shared" si="71"/>
        <v>Order&lt;=35</v>
      </c>
      <c r="P1150" t="str">
        <f>VLOOKUP(F1150,$T$11:$V$13,3,TRUE)</f>
        <v>06:00 PM - 09:00 PM</v>
      </c>
    </row>
    <row r="1151" spans="1:16" x14ac:dyDescent="0.25">
      <c r="A1151">
        <v>2</v>
      </c>
      <c r="B1151">
        <v>1</v>
      </c>
      <c r="C1151" t="s">
        <v>1162</v>
      </c>
      <c r="D1151" s="1">
        <v>43923</v>
      </c>
      <c r="E1151" s="1" t="str">
        <f t="shared" si="70"/>
        <v>02-Apr</v>
      </c>
      <c r="F1151" s="14">
        <v>0.81458333333333333</v>
      </c>
      <c r="G1151" t="s">
        <v>11</v>
      </c>
      <c r="H1151">
        <v>28</v>
      </c>
      <c r="I1151" s="2">
        <v>41</v>
      </c>
      <c r="J1151" s="3">
        <v>4.99</v>
      </c>
      <c r="K1151" t="b">
        <v>0</v>
      </c>
      <c r="L1151">
        <f>WEEKDAY(D1151,11)</f>
        <v>4</v>
      </c>
      <c r="M1151" t="str">
        <f t="shared" si="68"/>
        <v>Thursday</v>
      </c>
      <c r="N1151" t="str">
        <f t="shared" si="69"/>
        <v>Weekday</v>
      </c>
      <c r="O1151" t="str">
        <f t="shared" si="71"/>
        <v>Order&gt;35</v>
      </c>
      <c r="P1151" t="str">
        <f>VLOOKUP(F1151,$T$11:$V$13,3,TRUE)</f>
        <v>06:00 PM - 09:00 PM</v>
      </c>
    </row>
    <row r="1152" spans="1:16" x14ac:dyDescent="0.25">
      <c r="A1152">
        <v>2</v>
      </c>
      <c r="B1152">
        <v>1</v>
      </c>
      <c r="C1152" t="s">
        <v>1163</v>
      </c>
      <c r="D1152" s="1">
        <v>43923</v>
      </c>
      <c r="E1152" s="1" t="str">
        <f t="shared" si="70"/>
        <v>02-Apr</v>
      </c>
      <c r="F1152" s="14">
        <v>0.82291666666666663</v>
      </c>
      <c r="G1152" t="s">
        <v>11</v>
      </c>
      <c r="H1152">
        <v>22</v>
      </c>
      <c r="I1152" s="2">
        <v>173</v>
      </c>
      <c r="J1152" s="3">
        <v>4.99</v>
      </c>
      <c r="K1152" t="b">
        <v>0</v>
      </c>
      <c r="L1152">
        <f>WEEKDAY(D1152,11)</f>
        <v>4</v>
      </c>
      <c r="M1152" t="str">
        <f t="shared" si="68"/>
        <v>Thursday</v>
      </c>
      <c r="N1152" t="str">
        <f t="shared" si="69"/>
        <v>Weekday</v>
      </c>
      <c r="O1152" t="str">
        <f t="shared" si="71"/>
        <v>Order&gt;35</v>
      </c>
      <c r="P1152" t="str">
        <f>VLOOKUP(F1152,$T$11:$V$13,3,TRUE)</f>
        <v>06:00 PM - 09:00 PM</v>
      </c>
    </row>
    <row r="1153" spans="1:16" x14ac:dyDescent="0.25">
      <c r="A1153">
        <v>2</v>
      </c>
      <c r="B1153">
        <v>1</v>
      </c>
      <c r="C1153" t="s">
        <v>1164</v>
      </c>
      <c r="D1153" s="1">
        <v>43923</v>
      </c>
      <c r="E1153" s="1" t="str">
        <f t="shared" si="70"/>
        <v>02-Apr</v>
      </c>
      <c r="F1153" s="14">
        <v>0.82361111111111107</v>
      </c>
      <c r="G1153" t="s">
        <v>11</v>
      </c>
      <c r="H1153">
        <v>20</v>
      </c>
      <c r="I1153" s="2">
        <v>76</v>
      </c>
      <c r="J1153" s="3">
        <v>4.99</v>
      </c>
      <c r="K1153" t="b">
        <v>0</v>
      </c>
      <c r="L1153">
        <f>WEEKDAY(D1153,11)</f>
        <v>4</v>
      </c>
      <c r="M1153" t="str">
        <f t="shared" si="68"/>
        <v>Thursday</v>
      </c>
      <c r="N1153" t="str">
        <f t="shared" si="69"/>
        <v>Weekday</v>
      </c>
      <c r="O1153" t="str">
        <f t="shared" si="71"/>
        <v>Order&gt;35</v>
      </c>
      <c r="P1153" t="str">
        <f>VLOOKUP(F1153,$T$11:$V$13,3,TRUE)</f>
        <v>06:00 PM - 09:00 PM</v>
      </c>
    </row>
    <row r="1154" spans="1:16" x14ac:dyDescent="0.25">
      <c r="A1154">
        <v>2</v>
      </c>
      <c r="B1154">
        <v>1</v>
      </c>
      <c r="C1154" t="s">
        <v>1165</v>
      </c>
      <c r="D1154" s="1">
        <v>43923</v>
      </c>
      <c r="E1154" s="1" t="str">
        <f t="shared" si="70"/>
        <v>02-Apr</v>
      </c>
      <c r="F1154" s="14">
        <v>0.85</v>
      </c>
      <c r="G1154" t="s">
        <v>11</v>
      </c>
      <c r="H1154">
        <v>27</v>
      </c>
      <c r="I1154" s="2">
        <v>32</v>
      </c>
      <c r="J1154" s="3">
        <v>4.99</v>
      </c>
      <c r="K1154" t="b">
        <v>0</v>
      </c>
      <c r="L1154">
        <f>WEEKDAY(D1154,11)</f>
        <v>4</v>
      </c>
      <c r="M1154" t="str">
        <f t="shared" ref="M1154:M1217" si="72">VLOOKUP(L1154,$S$2:$T$8,2,FALSE)</f>
        <v>Thursday</v>
      </c>
      <c r="N1154" t="str">
        <f t="shared" ref="N1154:N1217" si="73">VLOOKUP(L1154,$S$2:$U$8,3,FALSE)</f>
        <v>Weekday</v>
      </c>
      <c r="O1154" t="str">
        <f t="shared" si="71"/>
        <v>Order&lt;=35</v>
      </c>
      <c r="P1154" t="str">
        <f>VLOOKUP(F1154,$T$11:$V$13,3,TRUE)</f>
        <v>06:00 PM - 09:00 PM</v>
      </c>
    </row>
    <row r="1155" spans="1:16" x14ac:dyDescent="0.25">
      <c r="A1155">
        <v>2</v>
      </c>
      <c r="B1155">
        <v>1</v>
      </c>
      <c r="C1155" t="s">
        <v>1166</v>
      </c>
      <c r="D1155" s="1">
        <v>43924</v>
      </c>
      <c r="E1155" s="1" t="str">
        <f t="shared" ref="E1155:E1218" si="74">TEXT(D1155,"dd-mmm")</f>
        <v>03-Apr</v>
      </c>
      <c r="F1155" s="14">
        <v>0.5</v>
      </c>
      <c r="G1155" t="s">
        <v>11</v>
      </c>
      <c r="H1155">
        <v>36</v>
      </c>
      <c r="I1155" s="2">
        <v>32</v>
      </c>
      <c r="J1155" s="3">
        <v>4.99</v>
      </c>
      <c r="K1155" t="b">
        <v>0</v>
      </c>
      <c r="L1155">
        <f>WEEKDAY(D1155,11)</f>
        <v>5</v>
      </c>
      <c r="M1155" t="str">
        <f t="shared" si="72"/>
        <v>Friday</v>
      </c>
      <c r="N1155" t="str">
        <f t="shared" si="73"/>
        <v>Weekend</v>
      </c>
      <c r="O1155" t="str">
        <f t="shared" ref="O1155:O1218" si="75">IF(I1155&gt;35,"Order&gt;35","Order&lt;=35")</f>
        <v>Order&lt;=35</v>
      </c>
      <c r="P1155" t="str">
        <f>VLOOKUP(F1155,$T$11:$V$13,3,TRUE)</f>
        <v>12:00 PM - 03:00 PM</v>
      </c>
    </row>
    <row r="1156" spans="1:16" x14ac:dyDescent="0.25">
      <c r="A1156">
        <v>2</v>
      </c>
      <c r="B1156">
        <v>1</v>
      </c>
      <c r="C1156" t="s">
        <v>1167</v>
      </c>
      <c r="D1156" s="1">
        <v>43924</v>
      </c>
      <c r="E1156" s="1" t="str">
        <f t="shared" si="74"/>
        <v>03-Apr</v>
      </c>
      <c r="F1156" s="14">
        <v>0.50138888888888888</v>
      </c>
      <c r="G1156" t="s">
        <v>11</v>
      </c>
      <c r="H1156">
        <v>42</v>
      </c>
      <c r="I1156" s="2">
        <v>56</v>
      </c>
      <c r="J1156" s="3">
        <v>4.99</v>
      </c>
      <c r="K1156" t="b">
        <v>0</v>
      </c>
      <c r="L1156">
        <f>WEEKDAY(D1156,11)</f>
        <v>5</v>
      </c>
      <c r="M1156" t="str">
        <f t="shared" si="72"/>
        <v>Friday</v>
      </c>
      <c r="N1156" t="str">
        <f t="shared" si="73"/>
        <v>Weekend</v>
      </c>
      <c r="O1156" t="str">
        <f t="shared" si="75"/>
        <v>Order&gt;35</v>
      </c>
      <c r="P1156" t="str">
        <f>VLOOKUP(F1156,$T$11:$V$13,3,TRUE)</f>
        <v>12:00 PM - 03:00 PM</v>
      </c>
    </row>
    <row r="1157" spans="1:16" x14ac:dyDescent="0.25">
      <c r="A1157">
        <v>2</v>
      </c>
      <c r="B1157">
        <v>1</v>
      </c>
      <c r="C1157" t="s">
        <v>1168</v>
      </c>
      <c r="D1157" s="1">
        <v>43924</v>
      </c>
      <c r="E1157" s="1" t="str">
        <f t="shared" si="74"/>
        <v>03-Apr</v>
      </c>
      <c r="F1157" s="14">
        <v>0.50694444444444442</v>
      </c>
      <c r="G1157" t="s">
        <v>11</v>
      </c>
      <c r="H1157">
        <v>30</v>
      </c>
      <c r="I1157" s="2">
        <v>247</v>
      </c>
      <c r="J1157" s="3">
        <v>4.99</v>
      </c>
      <c r="K1157" t="b">
        <v>1</v>
      </c>
      <c r="L1157">
        <f>WEEKDAY(D1157,11)</f>
        <v>5</v>
      </c>
      <c r="M1157" t="str">
        <f t="shared" si="72"/>
        <v>Friday</v>
      </c>
      <c r="N1157" t="str">
        <f t="shared" si="73"/>
        <v>Weekend</v>
      </c>
      <c r="O1157" t="str">
        <f t="shared" si="75"/>
        <v>Order&gt;35</v>
      </c>
      <c r="P1157" t="str">
        <f>VLOOKUP(F1157,$T$11:$V$13,3,TRUE)</f>
        <v>12:00 PM - 03:00 PM</v>
      </c>
    </row>
    <row r="1158" spans="1:16" x14ac:dyDescent="0.25">
      <c r="A1158">
        <v>2</v>
      </c>
      <c r="B1158">
        <v>1</v>
      </c>
      <c r="C1158" t="s">
        <v>1169</v>
      </c>
      <c r="D1158" s="1">
        <v>43924</v>
      </c>
      <c r="E1158" s="1" t="str">
        <f t="shared" si="74"/>
        <v>03-Apr</v>
      </c>
      <c r="F1158" s="14">
        <v>0.50763888888888886</v>
      </c>
      <c r="G1158" t="s">
        <v>11</v>
      </c>
      <c r="H1158">
        <v>33</v>
      </c>
      <c r="I1158" s="2">
        <v>71</v>
      </c>
      <c r="J1158" s="3">
        <v>4.99</v>
      </c>
      <c r="K1158" t="b">
        <v>0</v>
      </c>
      <c r="L1158">
        <f>WEEKDAY(D1158,11)</f>
        <v>5</v>
      </c>
      <c r="M1158" t="str">
        <f t="shared" si="72"/>
        <v>Friday</v>
      </c>
      <c r="N1158" t="str">
        <f t="shared" si="73"/>
        <v>Weekend</v>
      </c>
      <c r="O1158" t="str">
        <f t="shared" si="75"/>
        <v>Order&gt;35</v>
      </c>
      <c r="P1158" t="str">
        <f>VLOOKUP(F1158,$T$11:$V$13,3,TRUE)</f>
        <v>12:00 PM - 03:00 PM</v>
      </c>
    </row>
    <row r="1159" spans="1:16" x14ac:dyDescent="0.25">
      <c r="A1159">
        <v>2</v>
      </c>
      <c r="B1159">
        <v>1</v>
      </c>
      <c r="C1159" t="s">
        <v>1170</v>
      </c>
      <c r="D1159" s="1">
        <v>43924</v>
      </c>
      <c r="E1159" s="1" t="str">
        <f t="shared" si="74"/>
        <v>03-Apr</v>
      </c>
      <c r="F1159" s="14">
        <v>0.52013888888888882</v>
      </c>
      <c r="G1159" t="s">
        <v>11</v>
      </c>
      <c r="H1159">
        <v>44</v>
      </c>
      <c r="I1159" s="2">
        <v>63</v>
      </c>
      <c r="J1159" s="3">
        <v>4.99</v>
      </c>
      <c r="K1159" t="b">
        <v>0</v>
      </c>
      <c r="L1159">
        <f>WEEKDAY(D1159,11)</f>
        <v>5</v>
      </c>
      <c r="M1159" t="str">
        <f t="shared" si="72"/>
        <v>Friday</v>
      </c>
      <c r="N1159" t="str">
        <f t="shared" si="73"/>
        <v>Weekend</v>
      </c>
      <c r="O1159" t="str">
        <f t="shared" si="75"/>
        <v>Order&gt;35</v>
      </c>
      <c r="P1159" t="str">
        <f>VLOOKUP(F1159,$T$11:$V$13,3,TRUE)</f>
        <v>12:00 PM - 03:00 PM</v>
      </c>
    </row>
    <row r="1160" spans="1:16" x14ac:dyDescent="0.25">
      <c r="A1160">
        <v>2</v>
      </c>
      <c r="B1160">
        <v>1</v>
      </c>
      <c r="C1160" t="s">
        <v>1171</v>
      </c>
      <c r="D1160" s="1">
        <v>43924</v>
      </c>
      <c r="E1160" s="1" t="str">
        <f t="shared" si="74"/>
        <v>03-Apr</v>
      </c>
      <c r="F1160" s="14">
        <v>0.52361111111111114</v>
      </c>
      <c r="G1160" t="s">
        <v>11</v>
      </c>
      <c r="H1160">
        <v>46</v>
      </c>
      <c r="I1160" s="2">
        <v>44</v>
      </c>
      <c r="J1160" s="3">
        <v>4.99</v>
      </c>
      <c r="K1160" t="b">
        <v>0</v>
      </c>
      <c r="L1160">
        <f>WEEKDAY(D1160,11)</f>
        <v>5</v>
      </c>
      <c r="M1160" t="str">
        <f t="shared" si="72"/>
        <v>Friday</v>
      </c>
      <c r="N1160" t="str">
        <f t="shared" si="73"/>
        <v>Weekend</v>
      </c>
      <c r="O1160" t="str">
        <f t="shared" si="75"/>
        <v>Order&gt;35</v>
      </c>
      <c r="P1160" t="str">
        <f>VLOOKUP(F1160,$T$11:$V$13,3,TRUE)</f>
        <v>12:00 PM - 03:00 PM</v>
      </c>
    </row>
    <row r="1161" spans="1:16" x14ac:dyDescent="0.25">
      <c r="A1161">
        <v>2</v>
      </c>
      <c r="B1161">
        <v>1</v>
      </c>
      <c r="C1161" t="s">
        <v>1172</v>
      </c>
      <c r="D1161" s="1">
        <v>43924</v>
      </c>
      <c r="E1161" s="1" t="str">
        <f t="shared" si="74"/>
        <v>03-Apr</v>
      </c>
      <c r="F1161" s="14">
        <v>0.52638888888888891</v>
      </c>
      <c r="G1161" t="s">
        <v>11</v>
      </c>
      <c r="H1161">
        <v>39</v>
      </c>
      <c r="I1161" s="2">
        <v>86</v>
      </c>
      <c r="J1161" s="3">
        <v>4.99</v>
      </c>
      <c r="K1161" t="b">
        <v>1</v>
      </c>
      <c r="L1161">
        <f>WEEKDAY(D1161,11)</f>
        <v>5</v>
      </c>
      <c r="M1161" t="str">
        <f t="shared" si="72"/>
        <v>Friday</v>
      </c>
      <c r="N1161" t="str">
        <f t="shared" si="73"/>
        <v>Weekend</v>
      </c>
      <c r="O1161" t="str">
        <f t="shared" si="75"/>
        <v>Order&gt;35</v>
      </c>
      <c r="P1161" t="str">
        <f>VLOOKUP(F1161,$T$11:$V$13,3,TRUE)</f>
        <v>12:00 PM - 03:00 PM</v>
      </c>
    </row>
    <row r="1162" spans="1:16" x14ac:dyDescent="0.25">
      <c r="A1162">
        <v>2</v>
      </c>
      <c r="B1162">
        <v>1</v>
      </c>
      <c r="C1162" t="s">
        <v>1173</v>
      </c>
      <c r="D1162" s="1">
        <v>43924</v>
      </c>
      <c r="E1162" s="1" t="str">
        <f t="shared" si="74"/>
        <v>03-Apr</v>
      </c>
      <c r="F1162" s="14">
        <v>0.52777777777777779</v>
      </c>
      <c r="G1162" t="s">
        <v>11</v>
      </c>
      <c r="H1162">
        <v>36</v>
      </c>
      <c r="I1162" s="2">
        <v>99</v>
      </c>
      <c r="J1162" s="3">
        <v>4.99</v>
      </c>
      <c r="K1162" t="b">
        <v>0</v>
      </c>
      <c r="L1162">
        <f>WEEKDAY(D1162,11)</f>
        <v>5</v>
      </c>
      <c r="M1162" t="str">
        <f t="shared" si="72"/>
        <v>Friday</v>
      </c>
      <c r="N1162" t="str">
        <f t="shared" si="73"/>
        <v>Weekend</v>
      </c>
      <c r="O1162" t="str">
        <f t="shared" si="75"/>
        <v>Order&gt;35</v>
      </c>
      <c r="P1162" t="str">
        <f>VLOOKUP(F1162,$T$11:$V$13,3,TRUE)</f>
        <v>12:00 PM - 03:00 PM</v>
      </c>
    </row>
    <row r="1163" spans="1:16" x14ac:dyDescent="0.25">
      <c r="A1163">
        <v>2</v>
      </c>
      <c r="B1163">
        <v>1</v>
      </c>
      <c r="C1163" t="s">
        <v>1174</v>
      </c>
      <c r="D1163" s="1">
        <v>43924</v>
      </c>
      <c r="E1163" s="1" t="str">
        <f t="shared" si="74"/>
        <v>03-Apr</v>
      </c>
      <c r="F1163" s="14">
        <v>0.52986111111111112</v>
      </c>
      <c r="G1163" t="s">
        <v>11</v>
      </c>
      <c r="H1163">
        <v>37</v>
      </c>
      <c r="I1163" s="2">
        <v>61</v>
      </c>
      <c r="J1163" s="3">
        <v>4.99</v>
      </c>
      <c r="K1163" t="b">
        <v>0</v>
      </c>
      <c r="L1163">
        <f>WEEKDAY(D1163,11)</f>
        <v>5</v>
      </c>
      <c r="M1163" t="str">
        <f t="shared" si="72"/>
        <v>Friday</v>
      </c>
      <c r="N1163" t="str">
        <f t="shared" si="73"/>
        <v>Weekend</v>
      </c>
      <c r="O1163" t="str">
        <f t="shared" si="75"/>
        <v>Order&gt;35</v>
      </c>
      <c r="P1163" t="str">
        <f>VLOOKUP(F1163,$T$11:$V$13,3,TRUE)</f>
        <v>12:00 PM - 03:00 PM</v>
      </c>
    </row>
    <row r="1164" spans="1:16" x14ac:dyDescent="0.25">
      <c r="A1164">
        <v>2</v>
      </c>
      <c r="B1164">
        <v>1</v>
      </c>
      <c r="C1164" t="s">
        <v>1175</v>
      </c>
      <c r="D1164" s="1">
        <v>43924</v>
      </c>
      <c r="E1164" s="1" t="str">
        <f t="shared" si="74"/>
        <v>03-Apr</v>
      </c>
      <c r="F1164" s="14">
        <v>0.53263888888888888</v>
      </c>
      <c r="G1164" t="s">
        <v>11</v>
      </c>
      <c r="H1164">
        <v>48</v>
      </c>
      <c r="I1164" s="2">
        <v>22</v>
      </c>
      <c r="J1164" s="3">
        <v>4.99</v>
      </c>
      <c r="K1164" t="b">
        <v>0</v>
      </c>
      <c r="L1164">
        <f>WEEKDAY(D1164,11)</f>
        <v>5</v>
      </c>
      <c r="M1164" t="str">
        <f t="shared" si="72"/>
        <v>Friday</v>
      </c>
      <c r="N1164" t="str">
        <f t="shared" si="73"/>
        <v>Weekend</v>
      </c>
      <c r="O1164" t="str">
        <f t="shared" si="75"/>
        <v>Order&lt;=35</v>
      </c>
      <c r="P1164" t="str">
        <f>VLOOKUP(F1164,$T$11:$V$13,3,TRUE)</f>
        <v>12:00 PM - 03:00 PM</v>
      </c>
    </row>
    <row r="1165" spans="1:16" x14ac:dyDescent="0.25">
      <c r="A1165">
        <v>2</v>
      </c>
      <c r="B1165">
        <v>1</v>
      </c>
      <c r="C1165" t="s">
        <v>1176</v>
      </c>
      <c r="D1165" s="1">
        <v>43924</v>
      </c>
      <c r="E1165" s="1" t="str">
        <f t="shared" si="74"/>
        <v>03-Apr</v>
      </c>
      <c r="F1165" s="14">
        <v>0.53541666666666665</v>
      </c>
      <c r="G1165" t="s">
        <v>11</v>
      </c>
      <c r="H1165">
        <v>38</v>
      </c>
      <c r="I1165" s="2">
        <v>210</v>
      </c>
      <c r="J1165" s="3">
        <v>4.99</v>
      </c>
      <c r="K1165" t="b">
        <v>0</v>
      </c>
      <c r="L1165">
        <f>WEEKDAY(D1165,11)</f>
        <v>5</v>
      </c>
      <c r="M1165" t="str">
        <f t="shared" si="72"/>
        <v>Friday</v>
      </c>
      <c r="N1165" t="str">
        <f t="shared" si="73"/>
        <v>Weekend</v>
      </c>
      <c r="O1165" t="str">
        <f t="shared" si="75"/>
        <v>Order&gt;35</v>
      </c>
      <c r="P1165" t="str">
        <f>VLOOKUP(F1165,$T$11:$V$13,3,TRUE)</f>
        <v>12:00 PM - 03:00 PM</v>
      </c>
    </row>
    <row r="1166" spans="1:16" x14ac:dyDescent="0.25">
      <c r="A1166">
        <v>2</v>
      </c>
      <c r="B1166">
        <v>1</v>
      </c>
      <c r="C1166" t="s">
        <v>1177</v>
      </c>
      <c r="D1166" s="1">
        <v>43924</v>
      </c>
      <c r="E1166" s="1" t="str">
        <f t="shared" si="74"/>
        <v>03-Apr</v>
      </c>
      <c r="F1166" s="14">
        <v>0.54375000000000007</v>
      </c>
      <c r="G1166" t="s">
        <v>11</v>
      </c>
      <c r="H1166">
        <v>33</v>
      </c>
      <c r="I1166" s="2">
        <v>76</v>
      </c>
      <c r="J1166" s="3">
        <v>4.99</v>
      </c>
      <c r="K1166" t="b">
        <v>0</v>
      </c>
      <c r="L1166">
        <f>WEEKDAY(D1166,11)</f>
        <v>5</v>
      </c>
      <c r="M1166" t="str">
        <f t="shared" si="72"/>
        <v>Friday</v>
      </c>
      <c r="N1166" t="str">
        <f t="shared" si="73"/>
        <v>Weekend</v>
      </c>
      <c r="O1166" t="str">
        <f t="shared" si="75"/>
        <v>Order&gt;35</v>
      </c>
      <c r="P1166" t="str">
        <f>VLOOKUP(F1166,$T$11:$V$13,3,TRUE)</f>
        <v>12:00 PM - 03:00 PM</v>
      </c>
    </row>
    <row r="1167" spans="1:16" x14ac:dyDescent="0.25">
      <c r="A1167">
        <v>2</v>
      </c>
      <c r="B1167">
        <v>1</v>
      </c>
      <c r="C1167" t="s">
        <v>1178</v>
      </c>
      <c r="D1167" s="1">
        <v>43924</v>
      </c>
      <c r="E1167" s="1" t="str">
        <f t="shared" si="74"/>
        <v>03-Apr</v>
      </c>
      <c r="F1167" s="14">
        <v>0.5493055555555556</v>
      </c>
      <c r="G1167" t="s">
        <v>11</v>
      </c>
      <c r="H1167">
        <v>32</v>
      </c>
      <c r="I1167" s="2">
        <v>77</v>
      </c>
      <c r="J1167" s="3">
        <v>4.99</v>
      </c>
      <c r="K1167" t="b">
        <v>0</v>
      </c>
      <c r="L1167">
        <f>WEEKDAY(D1167,11)</f>
        <v>5</v>
      </c>
      <c r="M1167" t="str">
        <f t="shared" si="72"/>
        <v>Friday</v>
      </c>
      <c r="N1167" t="str">
        <f t="shared" si="73"/>
        <v>Weekend</v>
      </c>
      <c r="O1167" t="str">
        <f t="shared" si="75"/>
        <v>Order&gt;35</v>
      </c>
      <c r="P1167" t="str">
        <f>VLOOKUP(F1167,$T$11:$V$13,3,TRUE)</f>
        <v>12:00 PM - 03:00 PM</v>
      </c>
    </row>
    <row r="1168" spans="1:16" x14ac:dyDescent="0.25">
      <c r="A1168">
        <v>2</v>
      </c>
      <c r="B1168">
        <v>1</v>
      </c>
      <c r="C1168" t="s">
        <v>1179</v>
      </c>
      <c r="D1168" s="1">
        <v>43924</v>
      </c>
      <c r="E1168" s="1" t="str">
        <f t="shared" si="74"/>
        <v>03-Apr</v>
      </c>
      <c r="F1168" s="14">
        <v>0.5541666666666667</v>
      </c>
      <c r="G1168" t="s">
        <v>11</v>
      </c>
      <c r="H1168">
        <v>30</v>
      </c>
      <c r="I1168" s="2">
        <v>82</v>
      </c>
      <c r="J1168" s="3">
        <v>4.99</v>
      </c>
      <c r="K1168" t="b">
        <v>1</v>
      </c>
      <c r="L1168">
        <f>WEEKDAY(D1168,11)</f>
        <v>5</v>
      </c>
      <c r="M1168" t="str">
        <f t="shared" si="72"/>
        <v>Friday</v>
      </c>
      <c r="N1168" t="str">
        <f t="shared" si="73"/>
        <v>Weekend</v>
      </c>
      <c r="O1168" t="str">
        <f t="shared" si="75"/>
        <v>Order&gt;35</v>
      </c>
      <c r="P1168" t="str">
        <f>VLOOKUP(F1168,$T$11:$V$13,3,TRUE)</f>
        <v>12:00 PM - 03:00 PM</v>
      </c>
    </row>
    <row r="1169" spans="1:16" x14ac:dyDescent="0.25">
      <c r="A1169">
        <v>2</v>
      </c>
      <c r="B1169">
        <v>1</v>
      </c>
      <c r="C1169" t="s">
        <v>1180</v>
      </c>
      <c r="D1169" s="1">
        <v>43924</v>
      </c>
      <c r="E1169" s="1" t="str">
        <f t="shared" si="74"/>
        <v>03-Apr</v>
      </c>
      <c r="F1169" s="14">
        <v>0.55833333333333335</v>
      </c>
      <c r="G1169" t="s">
        <v>11</v>
      </c>
      <c r="H1169">
        <v>26</v>
      </c>
      <c r="I1169" s="2">
        <v>69</v>
      </c>
      <c r="J1169" s="3">
        <v>4.99</v>
      </c>
      <c r="K1169" t="b">
        <v>0</v>
      </c>
      <c r="L1169">
        <f>WEEKDAY(D1169,11)</f>
        <v>5</v>
      </c>
      <c r="M1169" t="str">
        <f t="shared" si="72"/>
        <v>Friday</v>
      </c>
      <c r="N1169" t="str">
        <f t="shared" si="73"/>
        <v>Weekend</v>
      </c>
      <c r="O1169" t="str">
        <f t="shared" si="75"/>
        <v>Order&gt;35</v>
      </c>
      <c r="P1169" t="str">
        <f>VLOOKUP(F1169,$T$11:$V$13,3,TRUE)</f>
        <v>12:00 PM - 03:00 PM</v>
      </c>
    </row>
    <row r="1170" spans="1:16" x14ac:dyDescent="0.25">
      <c r="A1170">
        <v>2</v>
      </c>
      <c r="B1170">
        <v>1</v>
      </c>
      <c r="C1170" t="s">
        <v>1181</v>
      </c>
      <c r="D1170" s="1">
        <v>43924</v>
      </c>
      <c r="E1170" s="1" t="str">
        <f t="shared" si="74"/>
        <v>03-Apr</v>
      </c>
      <c r="F1170" s="14">
        <v>0.56180555555555556</v>
      </c>
      <c r="G1170" t="s">
        <v>11</v>
      </c>
      <c r="H1170">
        <v>21</v>
      </c>
      <c r="I1170" s="2">
        <v>37</v>
      </c>
      <c r="J1170" s="3">
        <v>4.99</v>
      </c>
      <c r="K1170" t="b">
        <v>0</v>
      </c>
      <c r="L1170">
        <f>WEEKDAY(D1170,11)</f>
        <v>5</v>
      </c>
      <c r="M1170" t="str">
        <f t="shared" si="72"/>
        <v>Friday</v>
      </c>
      <c r="N1170" t="str">
        <f t="shared" si="73"/>
        <v>Weekend</v>
      </c>
      <c r="O1170" t="str">
        <f t="shared" si="75"/>
        <v>Order&gt;35</v>
      </c>
      <c r="P1170" t="str">
        <f>VLOOKUP(F1170,$T$11:$V$13,3,TRUE)</f>
        <v>12:00 PM - 03:00 PM</v>
      </c>
    </row>
    <row r="1171" spans="1:16" x14ac:dyDescent="0.25">
      <c r="A1171">
        <v>2</v>
      </c>
      <c r="B1171">
        <v>1</v>
      </c>
      <c r="C1171" t="s">
        <v>1182</v>
      </c>
      <c r="D1171" s="1">
        <v>43924</v>
      </c>
      <c r="E1171" s="1" t="str">
        <f t="shared" si="74"/>
        <v>03-Apr</v>
      </c>
      <c r="F1171" s="14">
        <v>0.56458333333333333</v>
      </c>
      <c r="G1171" t="s">
        <v>11</v>
      </c>
      <c r="H1171">
        <v>39</v>
      </c>
      <c r="I1171" s="2">
        <v>81</v>
      </c>
      <c r="J1171" s="3">
        <v>4.99</v>
      </c>
      <c r="K1171" t="b">
        <v>0</v>
      </c>
      <c r="L1171">
        <f>WEEKDAY(D1171,11)</f>
        <v>5</v>
      </c>
      <c r="M1171" t="str">
        <f t="shared" si="72"/>
        <v>Friday</v>
      </c>
      <c r="N1171" t="str">
        <f t="shared" si="73"/>
        <v>Weekend</v>
      </c>
      <c r="O1171" t="str">
        <f t="shared" si="75"/>
        <v>Order&gt;35</v>
      </c>
      <c r="P1171" t="str">
        <f>VLOOKUP(F1171,$T$11:$V$13,3,TRUE)</f>
        <v>12:00 PM - 03:00 PM</v>
      </c>
    </row>
    <row r="1172" spans="1:16" x14ac:dyDescent="0.25">
      <c r="A1172">
        <v>2</v>
      </c>
      <c r="B1172">
        <v>1</v>
      </c>
      <c r="C1172" t="s">
        <v>1183</v>
      </c>
      <c r="D1172" s="1">
        <v>43924</v>
      </c>
      <c r="E1172" s="1" t="str">
        <f t="shared" si="74"/>
        <v>03-Apr</v>
      </c>
      <c r="F1172" s="14">
        <v>0.56805555555555554</v>
      </c>
      <c r="G1172" t="s">
        <v>11</v>
      </c>
      <c r="H1172">
        <v>31</v>
      </c>
      <c r="I1172" s="2">
        <v>96</v>
      </c>
      <c r="J1172" s="3">
        <v>4.99</v>
      </c>
      <c r="K1172" t="b">
        <v>1</v>
      </c>
      <c r="L1172">
        <f>WEEKDAY(D1172,11)</f>
        <v>5</v>
      </c>
      <c r="M1172" t="str">
        <f t="shared" si="72"/>
        <v>Friday</v>
      </c>
      <c r="N1172" t="str">
        <f t="shared" si="73"/>
        <v>Weekend</v>
      </c>
      <c r="O1172" t="str">
        <f t="shared" si="75"/>
        <v>Order&gt;35</v>
      </c>
      <c r="P1172" t="str">
        <f>VLOOKUP(F1172,$T$11:$V$13,3,TRUE)</f>
        <v>12:00 PM - 03:00 PM</v>
      </c>
    </row>
    <row r="1173" spans="1:16" x14ac:dyDescent="0.25">
      <c r="A1173">
        <v>2</v>
      </c>
      <c r="B1173">
        <v>1</v>
      </c>
      <c r="C1173" t="s">
        <v>1184</v>
      </c>
      <c r="D1173" s="1">
        <v>43924</v>
      </c>
      <c r="E1173" s="1" t="str">
        <f t="shared" si="74"/>
        <v>03-Apr</v>
      </c>
      <c r="F1173" s="14">
        <v>0.5756944444444444</v>
      </c>
      <c r="G1173" t="s">
        <v>11</v>
      </c>
      <c r="H1173">
        <v>35</v>
      </c>
      <c r="I1173" s="2">
        <v>44</v>
      </c>
      <c r="J1173" s="3">
        <v>4.99</v>
      </c>
      <c r="K1173" t="b">
        <v>0</v>
      </c>
      <c r="L1173">
        <f>WEEKDAY(D1173,11)</f>
        <v>5</v>
      </c>
      <c r="M1173" t="str">
        <f t="shared" si="72"/>
        <v>Friday</v>
      </c>
      <c r="N1173" t="str">
        <f t="shared" si="73"/>
        <v>Weekend</v>
      </c>
      <c r="O1173" t="str">
        <f t="shared" si="75"/>
        <v>Order&gt;35</v>
      </c>
      <c r="P1173" t="str">
        <f>VLOOKUP(F1173,$T$11:$V$13,3,TRUE)</f>
        <v>12:00 PM - 03:00 PM</v>
      </c>
    </row>
    <row r="1174" spans="1:16" x14ac:dyDescent="0.25">
      <c r="A1174">
        <v>2</v>
      </c>
      <c r="B1174">
        <v>1</v>
      </c>
      <c r="C1174" t="s">
        <v>1185</v>
      </c>
      <c r="D1174" s="1">
        <v>43924</v>
      </c>
      <c r="E1174" s="1" t="str">
        <f t="shared" si="74"/>
        <v>03-Apr</v>
      </c>
      <c r="F1174" s="14">
        <v>0.5756944444444444</v>
      </c>
      <c r="G1174" t="s">
        <v>11</v>
      </c>
      <c r="H1174">
        <v>34</v>
      </c>
      <c r="I1174" s="2">
        <v>89</v>
      </c>
      <c r="J1174" s="3">
        <v>4.99</v>
      </c>
      <c r="K1174" t="b">
        <v>0</v>
      </c>
      <c r="L1174">
        <f>WEEKDAY(D1174,11)</f>
        <v>5</v>
      </c>
      <c r="M1174" t="str">
        <f t="shared" si="72"/>
        <v>Friday</v>
      </c>
      <c r="N1174" t="str">
        <f t="shared" si="73"/>
        <v>Weekend</v>
      </c>
      <c r="O1174" t="str">
        <f t="shared" si="75"/>
        <v>Order&gt;35</v>
      </c>
      <c r="P1174" t="str">
        <f>VLOOKUP(F1174,$T$11:$V$13,3,TRUE)</f>
        <v>12:00 PM - 03:00 PM</v>
      </c>
    </row>
    <row r="1175" spans="1:16" x14ac:dyDescent="0.25">
      <c r="A1175">
        <v>2</v>
      </c>
      <c r="B1175">
        <v>1</v>
      </c>
      <c r="C1175" t="s">
        <v>1186</v>
      </c>
      <c r="D1175" s="1">
        <v>43924</v>
      </c>
      <c r="E1175" s="1" t="str">
        <f t="shared" si="74"/>
        <v>03-Apr</v>
      </c>
      <c r="F1175" s="14">
        <v>0.59305555555555556</v>
      </c>
      <c r="G1175" t="s">
        <v>11</v>
      </c>
      <c r="H1175">
        <v>21</v>
      </c>
      <c r="I1175" s="2">
        <v>26</v>
      </c>
      <c r="J1175" s="3">
        <v>4.99</v>
      </c>
      <c r="K1175" t="b">
        <v>0</v>
      </c>
      <c r="L1175">
        <f>WEEKDAY(D1175,11)</f>
        <v>5</v>
      </c>
      <c r="M1175" t="str">
        <f t="shared" si="72"/>
        <v>Friday</v>
      </c>
      <c r="N1175" t="str">
        <f t="shared" si="73"/>
        <v>Weekend</v>
      </c>
      <c r="O1175" t="str">
        <f t="shared" si="75"/>
        <v>Order&lt;=35</v>
      </c>
      <c r="P1175" t="str">
        <f>VLOOKUP(F1175,$T$11:$V$13,3,TRUE)</f>
        <v>12:00 PM - 03:00 PM</v>
      </c>
    </row>
    <row r="1176" spans="1:16" x14ac:dyDescent="0.25">
      <c r="A1176">
        <v>2</v>
      </c>
      <c r="B1176">
        <v>1</v>
      </c>
      <c r="C1176" t="s">
        <v>1187</v>
      </c>
      <c r="D1176" s="1">
        <v>43924</v>
      </c>
      <c r="E1176" s="1" t="str">
        <f t="shared" si="74"/>
        <v>03-Apr</v>
      </c>
      <c r="F1176" s="14">
        <v>0.59930555555555554</v>
      </c>
      <c r="G1176" t="s">
        <v>11</v>
      </c>
      <c r="H1176">
        <v>35</v>
      </c>
      <c r="I1176" s="2">
        <v>53</v>
      </c>
      <c r="J1176" s="3">
        <v>4.99</v>
      </c>
      <c r="K1176" t="b">
        <v>0</v>
      </c>
      <c r="L1176">
        <f>WEEKDAY(D1176,11)</f>
        <v>5</v>
      </c>
      <c r="M1176" t="str">
        <f t="shared" si="72"/>
        <v>Friday</v>
      </c>
      <c r="N1176" t="str">
        <f t="shared" si="73"/>
        <v>Weekend</v>
      </c>
      <c r="O1176" t="str">
        <f t="shared" si="75"/>
        <v>Order&gt;35</v>
      </c>
      <c r="P1176" t="str">
        <f>VLOOKUP(F1176,$T$11:$V$13,3,TRUE)</f>
        <v>12:00 PM - 03:00 PM</v>
      </c>
    </row>
    <row r="1177" spans="1:16" x14ac:dyDescent="0.25">
      <c r="A1177">
        <v>2</v>
      </c>
      <c r="B1177">
        <v>1</v>
      </c>
      <c r="C1177" t="s">
        <v>1188</v>
      </c>
      <c r="D1177" s="1">
        <v>43924</v>
      </c>
      <c r="E1177" s="1" t="str">
        <f t="shared" si="74"/>
        <v>03-Apr</v>
      </c>
      <c r="F1177" s="14">
        <v>0.61041666666666672</v>
      </c>
      <c r="G1177" t="s">
        <v>11</v>
      </c>
      <c r="H1177">
        <v>26</v>
      </c>
      <c r="I1177" s="2">
        <v>111</v>
      </c>
      <c r="J1177" s="3">
        <v>4.99</v>
      </c>
      <c r="K1177" t="b">
        <v>0</v>
      </c>
      <c r="L1177">
        <f>WEEKDAY(D1177,11)</f>
        <v>5</v>
      </c>
      <c r="M1177" t="str">
        <f t="shared" si="72"/>
        <v>Friday</v>
      </c>
      <c r="N1177" t="str">
        <f t="shared" si="73"/>
        <v>Weekend</v>
      </c>
      <c r="O1177" t="str">
        <f t="shared" si="75"/>
        <v>Order&gt;35</v>
      </c>
      <c r="P1177" t="str">
        <f>VLOOKUP(F1177,$T$11:$V$13,3,TRUE)</f>
        <v>12:00 PM - 03:00 PM</v>
      </c>
    </row>
    <row r="1178" spans="1:16" x14ac:dyDescent="0.25">
      <c r="A1178">
        <v>2</v>
      </c>
      <c r="B1178">
        <v>1</v>
      </c>
      <c r="C1178" t="s">
        <v>1189</v>
      </c>
      <c r="D1178" s="1">
        <v>43924</v>
      </c>
      <c r="E1178" s="1" t="str">
        <f t="shared" si="74"/>
        <v>03-Apr</v>
      </c>
      <c r="F1178" s="14">
        <v>0.64583333333333337</v>
      </c>
      <c r="G1178" t="s">
        <v>11</v>
      </c>
      <c r="H1178">
        <v>26</v>
      </c>
      <c r="I1178" s="2">
        <v>108</v>
      </c>
      <c r="J1178" s="3">
        <v>4.99</v>
      </c>
      <c r="K1178" t="b">
        <v>0</v>
      </c>
      <c r="L1178">
        <f>WEEKDAY(D1178,11)</f>
        <v>5</v>
      </c>
      <c r="M1178" t="str">
        <f t="shared" si="72"/>
        <v>Friday</v>
      </c>
      <c r="N1178" t="str">
        <f t="shared" si="73"/>
        <v>Weekend</v>
      </c>
      <c r="O1178" t="str">
        <f t="shared" si="75"/>
        <v>Order&gt;35</v>
      </c>
      <c r="P1178" t="str">
        <f>VLOOKUP(F1178,$T$11:$V$13,3,TRUE)</f>
        <v>03:00 PM - 06:00 PM</v>
      </c>
    </row>
    <row r="1179" spans="1:16" x14ac:dyDescent="0.25">
      <c r="A1179">
        <v>2</v>
      </c>
      <c r="B1179">
        <v>1</v>
      </c>
      <c r="C1179" t="s">
        <v>1190</v>
      </c>
      <c r="D1179" s="1">
        <v>43924</v>
      </c>
      <c r="E1179" s="1" t="str">
        <f t="shared" si="74"/>
        <v>03-Apr</v>
      </c>
      <c r="F1179" s="14">
        <v>0.6479166666666667</v>
      </c>
      <c r="G1179" t="s">
        <v>11</v>
      </c>
      <c r="H1179">
        <v>26</v>
      </c>
      <c r="I1179" s="2">
        <v>75</v>
      </c>
      <c r="J1179" s="3">
        <v>4.99</v>
      </c>
      <c r="K1179" t="b">
        <v>1</v>
      </c>
      <c r="L1179">
        <f>WEEKDAY(D1179,11)</f>
        <v>5</v>
      </c>
      <c r="M1179" t="str">
        <f t="shared" si="72"/>
        <v>Friday</v>
      </c>
      <c r="N1179" t="str">
        <f t="shared" si="73"/>
        <v>Weekend</v>
      </c>
      <c r="O1179" t="str">
        <f t="shared" si="75"/>
        <v>Order&gt;35</v>
      </c>
      <c r="P1179" t="str">
        <f>VLOOKUP(F1179,$T$11:$V$13,3,TRUE)</f>
        <v>03:00 PM - 06:00 PM</v>
      </c>
    </row>
    <row r="1180" spans="1:16" x14ac:dyDescent="0.25">
      <c r="A1180">
        <v>2</v>
      </c>
      <c r="B1180">
        <v>1</v>
      </c>
      <c r="C1180" t="s">
        <v>1191</v>
      </c>
      <c r="D1180" s="1">
        <v>43924</v>
      </c>
      <c r="E1180" s="1" t="str">
        <f t="shared" si="74"/>
        <v>03-Apr</v>
      </c>
      <c r="F1180" s="14">
        <v>0.64930555555555558</v>
      </c>
      <c r="G1180" t="s">
        <v>11</v>
      </c>
      <c r="H1180">
        <v>32</v>
      </c>
      <c r="I1180" s="2">
        <v>53</v>
      </c>
      <c r="J1180" s="3">
        <v>4.99</v>
      </c>
      <c r="K1180" t="b">
        <v>0</v>
      </c>
      <c r="L1180">
        <f>WEEKDAY(D1180,11)</f>
        <v>5</v>
      </c>
      <c r="M1180" t="str">
        <f t="shared" si="72"/>
        <v>Friday</v>
      </c>
      <c r="N1180" t="str">
        <f t="shared" si="73"/>
        <v>Weekend</v>
      </c>
      <c r="O1180" t="str">
        <f t="shared" si="75"/>
        <v>Order&gt;35</v>
      </c>
      <c r="P1180" t="str">
        <f>VLOOKUP(F1180,$T$11:$V$13,3,TRUE)</f>
        <v>03:00 PM - 06:00 PM</v>
      </c>
    </row>
    <row r="1181" spans="1:16" x14ac:dyDescent="0.25">
      <c r="A1181">
        <v>2</v>
      </c>
      <c r="B1181">
        <v>1</v>
      </c>
      <c r="C1181" t="s">
        <v>1192</v>
      </c>
      <c r="D1181" s="1">
        <v>43924</v>
      </c>
      <c r="E1181" s="1" t="str">
        <f t="shared" si="74"/>
        <v>03-Apr</v>
      </c>
      <c r="F1181" s="14">
        <v>0.65347222222222223</v>
      </c>
      <c r="G1181" t="s">
        <v>11</v>
      </c>
      <c r="H1181">
        <v>21</v>
      </c>
      <c r="I1181" s="2">
        <v>210</v>
      </c>
      <c r="J1181" s="3">
        <v>4.99</v>
      </c>
      <c r="K1181" t="b">
        <v>1</v>
      </c>
      <c r="L1181">
        <f>WEEKDAY(D1181,11)</f>
        <v>5</v>
      </c>
      <c r="M1181" t="str">
        <f t="shared" si="72"/>
        <v>Friday</v>
      </c>
      <c r="N1181" t="str">
        <f t="shared" si="73"/>
        <v>Weekend</v>
      </c>
      <c r="O1181" t="str">
        <f t="shared" si="75"/>
        <v>Order&gt;35</v>
      </c>
      <c r="P1181" t="str">
        <f>VLOOKUP(F1181,$T$11:$V$13,3,TRUE)</f>
        <v>03:00 PM - 06:00 PM</v>
      </c>
    </row>
    <row r="1182" spans="1:16" x14ac:dyDescent="0.25">
      <c r="A1182">
        <v>2</v>
      </c>
      <c r="B1182">
        <v>1</v>
      </c>
      <c r="C1182" t="s">
        <v>1193</v>
      </c>
      <c r="D1182" s="1">
        <v>43924</v>
      </c>
      <c r="E1182" s="1" t="str">
        <f t="shared" si="74"/>
        <v>03-Apr</v>
      </c>
      <c r="F1182" s="14">
        <v>0.65972222222222221</v>
      </c>
      <c r="G1182" t="s">
        <v>11</v>
      </c>
      <c r="H1182">
        <v>37</v>
      </c>
      <c r="I1182" s="2">
        <v>63</v>
      </c>
      <c r="J1182" s="3">
        <v>4.99</v>
      </c>
      <c r="K1182" t="b">
        <v>0</v>
      </c>
      <c r="L1182">
        <f>WEEKDAY(D1182,11)</f>
        <v>5</v>
      </c>
      <c r="M1182" t="str">
        <f t="shared" si="72"/>
        <v>Friday</v>
      </c>
      <c r="N1182" t="str">
        <f t="shared" si="73"/>
        <v>Weekend</v>
      </c>
      <c r="O1182" t="str">
        <f t="shared" si="75"/>
        <v>Order&gt;35</v>
      </c>
      <c r="P1182" t="str">
        <f>VLOOKUP(F1182,$T$11:$V$13,3,TRUE)</f>
        <v>03:00 PM - 06:00 PM</v>
      </c>
    </row>
    <row r="1183" spans="1:16" x14ac:dyDescent="0.25">
      <c r="A1183">
        <v>2</v>
      </c>
      <c r="B1183">
        <v>1</v>
      </c>
      <c r="C1183" t="s">
        <v>1194</v>
      </c>
      <c r="D1183" s="1">
        <v>43924</v>
      </c>
      <c r="E1183" s="1" t="str">
        <f t="shared" si="74"/>
        <v>03-Apr</v>
      </c>
      <c r="F1183" s="14">
        <v>0.66388888888888886</v>
      </c>
      <c r="G1183" t="s">
        <v>11</v>
      </c>
      <c r="H1183">
        <v>25</v>
      </c>
      <c r="I1183" s="2">
        <v>77</v>
      </c>
      <c r="J1183" s="3">
        <v>4.99</v>
      </c>
      <c r="K1183" t="b">
        <v>0</v>
      </c>
      <c r="L1183">
        <f>WEEKDAY(D1183,11)</f>
        <v>5</v>
      </c>
      <c r="M1183" t="str">
        <f t="shared" si="72"/>
        <v>Friday</v>
      </c>
      <c r="N1183" t="str">
        <f t="shared" si="73"/>
        <v>Weekend</v>
      </c>
      <c r="O1183" t="str">
        <f t="shared" si="75"/>
        <v>Order&gt;35</v>
      </c>
      <c r="P1183" t="str">
        <f>VLOOKUP(F1183,$T$11:$V$13,3,TRUE)</f>
        <v>03:00 PM - 06:00 PM</v>
      </c>
    </row>
    <row r="1184" spans="1:16" x14ac:dyDescent="0.25">
      <c r="A1184">
        <v>2</v>
      </c>
      <c r="B1184">
        <v>1</v>
      </c>
      <c r="C1184" t="s">
        <v>1195</v>
      </c>
      <c r="D1184" s="1">
        <v>43924</v>
      </c>
      <c r="E1184" s="1" t="str">
        <f t="shared" si="74"/>
        <v>03-Apr</v>
      </c>
      <c r="F1184" s="14">
        <v>0.66875000000000007</v>
      </c>
      <c r="G1184" t="s">
        <v>11</v>
      </c>
      <c r="H1184">
        <v>33</v>
      </c>
      <c r="I1184" s="2">
        <v>29</v>
      </c>
      <c r="J1184" s="3">
        <v>4.99</v>
      </c>
      <c r="K1184" t="b">
        <v>0</v>
      </c>
      <c r="L1184">
        <f>WEEKDAY(D1184,11)</f>
        <v>5</v>
      </c>
      <c r="M1184" t="str">
        <f t="shared" si="72"/>
        <v>Friday</v>
      </c>
      <c r="N1184" t="str">
        <f t="shared" si="73"/>
        <v>Weekend</v>
      </c>
      <c r="O1184" t="str">
        <f t="shared" si="75"/>
        <v>Order&lt;=35</v>
      </c>
      <c r="P1184" t="str">
        <f>VLOOKUP(F1184,$T$11:$V$13,3,TRUE)</f>
        <v>03:00 PM - 06:00 PM</v>
      </c>
    </row>
    <row r="1185" spans="1:16" x14ac:dyDescent="0.25">
      <c r="A1185">
        <v>2</v>
      </c>
      <c r="B1185">
        <v>1</v>
      </c>
      <c r="C1185" t="s">
        <v>1196</v>
      </c>
      <c r="D1185" s="1">
        <v>43924</v>
      </c>
      <c r="E1185" s="1" t="str">
        <f t="shared" si="74"/>
        <v>03-Apr</v>
      </c>
      <c r="F1185" s="14">
        <v>0.67013888888888884</v>
      </c>
      <c r="G1185" t="s">
        <v>11</v>
      </c>
      <c r="H1185">
        <v>43</v>
      </c>
      <c r="I1185" s="2">
        <v>90</v>
      </c>
      <c r="J1185" s="3">
        <v>4.99</v>
      </c>
      <c r="K1185" t="b">
        <v>0</v>
      </c>
      <c r="L1185">
        <f>WEEKDAY(D1185,11)</f>
        <v>5</v>
      </c>
      <c r="M1185" t="str">
        <f t="shared" si="72"/>
        <v>Friday</v>
      </c>
      <c r="N1185" t="str">
        <f t="shared" si="73"/>
        <v>Weekend</v>
      </c>
      <c r="O1185" t="str">
        <f t="shared" si="75"/>
        <v>Order&gt;35</v>
      </c>
      <c r="P1185" t="str">
        <f>VLOOKUP(F1185,$T$11:$V$13,3,TRUE)</f>
        <v>03:00 PM - 06:00 PM</v>
      </c>
    </row>
    <row r="1186" spans="1:16" x14ac:dyDescent="0.25">
      <c r="A1186">
        <v>2</v>
      </c>
      <c r="B1186">
        <v>1</v>
      </c>
      <c r="C1186" t="s">
        <v>1197</v>
      </c>
      <c r="D1186" s="1">
        <v>43924</v>
      </c>
      <c r="E1186" s="1" t="str">
        <f t="shared" si="74"/>
        <v>03-Apr</v>
      </c>
      <c r="F1186" s="14">
        <v>0.67222222222222217</v>
      </c>
      <c r="G1186" t="s">
        <v>11</v>
      </c>
      <c r="H1186">
        <v>53</v>
      </c>
      <c r="I1186" s="2">
        <v>158</v>
      </c>
      <c r="J1186" s="3">
        <v>4.99</v>
      </c>
      <c r="K1186" t="b">
        <v>1</v>
      </c>
      <c r="L1186">
        <f>WEEKDAY(D1186,11)</f>
        <v>5</v>
      </c>
      <c r="M1186" t="str">
        <f t="shared" si="72"/>
        <v>Friday</v>
      </c>
      <c r="N1186" t="str">
        <f t="shared" si="73"/>
        <v>Weekend</v>
      </c>
      <c r="O1186" t="str">
        <f t="shared" si="75"/>
        <v>Order&gt;35</v>
      </c>
      <c r="P1186" t="str">
        <f>VLOOKUP(F1186,$T$11:$V$13,3,TRUE)</f>
        <v>03:00 PM - 06:00 PM</v>
      </c>
    </row>
    <row r="1187" spans="1:16" x14ac:dyDescent="0.25">
      <c r="A1187">
        <v>2</v>
      </c>
      <c r="B1187">
        <v>1</v>
      </c>
      <c r="C1187" t="s">
        <v>1198</v>
      </c>
      <c r="D1187" s="1">
        <v>43924</v>
      </c>
      <c r="E1187" s="1" t="str">
        <f t="shared" si="74"/>
        <v>03-Apr</v>
      </c>
      <c r="F1187" s="14">
        <v>0.67291666666666661</v>
      </c>
      <c r="G1187" t="s">
        <v>11</v>
      </c>
      <c r="H1187">
        <v>47</v>
      </c>
      <c r="I1187" s="2">
        <v>91</v>
      </c>
      <c r="J1187" s="3">
        <v>4.99</v>
      </c>
      <c r="K1187" t="b">
        <v>0</v>
      </c>
      <c r="L1187">
        <f>WEEKDAY(D1187,11)</f>
        <v>5</v>
      </c>
      <c r="M1187" t="str">
        <f t="shared" si="72"/>
        <v>Friday</v>
      </c>
      <c r="N1187" t="str">
        <f t="shared" si="73"/>
        <v>Weekend</v>
      </c>
      <c r="O1187" t="str">
        <f t="shared" si="75"/>
        <v>Order&gt;35</v>
      </c>
      <c r="P1187" t="str">
        <f>VLOOKUP(F1187,$T$11:$V$13,3,TRUE)</f>
        <v>03:00 PM - 06:00 PM</v>
      </c>
    </row>
    <row r="1188" spans="1:16" x14ac:dyDescent="0.25">
      <c r="A1188">
        <v>2</v>
      </c>
      <c r="B1188">
        <v>1</v>
      </c>
      <c r="C1188" t="s">
        <v>1199</v>
      </c>
      <c r="D1188" s="1">
        <v>43924</v>
      </c>
      <c r="E1188" s="1" t="str">
        <f t="shared" si="74"/>
        <v>03-Apr</v>
      </c>
      <c r="F1188" s="14">
        <v>0.6743055555555556</v>
      </c>
      <c r="G1188" t="s">
        <v>11</v>
      </c>
      <c r="H1188">
        <v>33</v>
      </c>
      <c r="I1188" s="2">
        <v>32</v>
      </c>
      <c r="J1188" s="3">
        <v>4.99</v>
      </c>
      <c r="K1188" t="b">
        <v>0</v>
      </c>
      <c r="L1188">
        <f>WEEKDAY(D1188,11)</f>
        <v>5</v>
      </c>
      <c r="M1188" t="str">
        <f t="shared" si="72"/>
        <v>Friday</v>
      </c>
      <c r="N1188" t="str">
        <f t="shared" si="73"/>
        <v>Weekend</v>
      </c>
      <c r="O1188" t="str">
        <f t="shared" si="75"/>
        <v>Order&lt;=35</v>
      </c>
      <c r="P1188" t="str">
        <f>VLOOKUP(F1188,$T$11:$V$13,3,TRUE)</f>
        <v>03:00 PM - 06:00 PM</v>
      </c>
    </row>
    <row r="1189" spans="1:16" x14ac:dyDescent="0.25">
      <c r="A1189">
        <v>2</v>
      </c>
      <c r="B1189">
        <v>1</v>
      </c>
      <c r="C1189" t="s">
        <v>1200</v>
      </c>
      <c r="D1189" s="1">
        <v>43924</v>
      </c>
      <c r="E1189" s="1" t="str">
        <f t="shared" si="74"/>
        <v>03-Apr</v>
      </c>
      <c r="F1189" s="14">
        <v>0.67847222222222225</v>
      </c>
      <c r="G1189" t="s">
        <v>11</v>
      </c>
      <c r="H1189">
        <v>33</v>
      </c>
      <c r="I1189" s="2">
        <v>34</v>
      </c>
      <c r="J1189" s="3">
        <v>4.99</v>
      </c>
      <c r="K1189" t="b">
        <v>0</v>
      </c>
      <c r="L1189">
        <f>WEEKDAY(D1189,11)</f>
        <v>5</v>
      </c>
      <c r="M1189" t="str">
        <f t="shared" si="72"/>
        <v>Friday</v>
      </c>
      <c r="N1189" t="str">
        <f t="shared" si="73"/>
        <v>Weekend</v>
      </c>
      <c r="O1189" t="str">
        <f t="shared" si="75"/>
        <v>Order&lt;=35</v>
      </c>
      <c r="P1189" t="str">
        <f>VLOOKUP(F1189,$T$11:$V$13,3,TRUE)</f>
        <v>03:00 PM - 06:00 PM</v>
      </c>
    </row>
    <row r="1190" spans="1:16" x14ac:dyDescent="0.25">
      <c r="A1190">
        <v>2</v>
      </c>
      <c r="B1190">
        <v>1</v>
      </c>
      <c r="C1190" t="s">
        <v>1201</v>
      </c>
      <c r="D1190" s="1">
        <v>43924</v>
      </c>
      <c r="E1190" s="1" t="str">
        <f t="shared" si="74"/>
        <v>03-Apr</v>
      </c>
      <c r="F1190" s="14">
        <v>0.6875</v>
      </c>
      <c r="G1190" t="s">
        <v>11</v>
      </c>
      <c r="H1190">
        <v>28</v>
      </c>
      <c r="I1190" s="2">
        <v>61</v>
      </c>
      <c r="J1190" s="3">
        <v>4.99</v>
      </c>
      <c r="K1190" t="b">
        <v>0</v>
      </c>
      <c r="L1190">
        <f>WEEKDAY(D1190,11)</f>
        <v>5</v>
      </c>
      <c r="M1190" t="str">
        <f t="shared" si="72"/>
        <v>Friday</v>
      </c>
      <c r="N1190" t="str">
        <f t="shared" si="73"/>
        <v>Weekend</v>
      </c>
      <c r="O1190" t="str">
        <f t="shared" si="75"/>
        <v>Order&gt;35</v>
      </c>
      <c r="P1190" t="str">
        <f>VLOOKUP(F1190,$T$11:$V$13,3,TRUE)</f>
        <v>03:00 PM - 06:00 PM</v>
      </c>
    </row>
    <row r="1191" spans="1:16" x14ac:dyDescent="0.25">
      <c r="A1191">
        <v>2</v>
      </c>
      <c r="B1191">
        <v>1</v>
      </c>
      <c r="C1191" t="s">
        <v>1202</v>
      </c>
      <c r="D1191" s="1">
        <v>43924</v>
      </c>
      <c r="E1191" s="1" t="str">
        <f t="shared" si="74"/>
        <v>03-Apr</v>
      </c>
      <c r="F1191" s="14">
        <v>0.69513888888888886</v>
      </c>
      <c r="G1191" t="s">
        <v>11</v>
      </c>
      <c r="H1191">
        <v>39</v>
      </c>
      <c r="I1191" s="2">
        <v>44</v>
      </c>
      <c r="J1191" s="3">
        <v>4.99</v>
      </c>
      <c r="K1191" t="b">
        <v>0</v>
      </c>
      <c r="L1191">
        <f>WEEKDAY(D1191,11)</f>
        <v>5</v>
      </c>
      <c r="M1191" t="str">
        <f t="shared" si="72"/>
        <v>Friday</v>
      </c>
      <c r="N1191" t="str">
        <f t="shared" si="73"/>
        <v>Weekend</v>
      </c>
      <c r="O1191" t="str">
        <f t="shared" si="75"/>
        <v>Order&gt;35</v>
      </c>
      <c r="P1191" t="str">
        <f>VLOOKUP(F1191,$T$11:$V$13,3,TRUE)</f>
        <v>03:00 PM - 06:00 PM</v>
      </c>
    </row>
    <row r="1192" spans="1:16" x14ac:dyDescent="0.25">
      <c r="A1192">
        <v>2</v>
      </c>
      <c r="B1192">
        <v>1</v>
      </c>
      <c r="C1192" t="s">
        <v>1203</v>
      </c>
      <c r="D1192" s="1">
        <v>43924</v>
      </c>
      <c r="E1192" s="1" t="str">
        <f t="shared" si="74"/>
        <v>03-Apr</v>
      </c>
      <c r="F1192" s="14">
        <v>0.6972222222222223</v>
      </c>
      <c r="G1192" t="s">
        <v>11</v>
      </c>
      <c r="H1192">
        <v>43</v>
      </c>
      <c r="I1192" s="2">
        <v>36</v>
      </c>
      <c r="J1192" s="3">
        <v>4.99</v>
      </c>
      <c r="K1192" t="b">
        <v>0</v>
      </c>
      <c r="L1192">
        <f>WEEKDAY(D1192,11)</f>
        <v>5</v>
      </c>
      <c r="M1192" t="str">
        <f t="shared" si="72"/>
        <v>Friday</v>
      </c>
      <c r="N1192" t="str">
        <f t="shared" si="73"/>
        <v>Weekend</v>
      </c>
      <c r="O1192" t="str">
        <f t="shared" si="75"/>
        <v>Order&gt;35</v>
      </c>
      <c r="P1192" t="str">
        <f>VLOOKUP(F1192,$T$11:$V$13,3,TRUE)</f>
        <v>03:00 PM - 06:00 PM</v>
      </c>
    </row>
    <row r="1193" spans="1:16" x14ac:dyDescent="0.25">
      <c r="A1193">
        <v>2</v>
      </c>
      <c r="B1193">
        <v>1</v>
      </c>
      <c r="C1193" t="s">
        <v>1204</v>
      </c>
      <c r="D1193" s="1">
        <v>43924</v>
      </c>
      <c r="E1193" s="1" t="str">
        <f t="shared" si="74"/>
        <v>03-Apr</v>
      </c>
      <c r="F1193" s="14">
        <v>0.70486111111111116</v>
      </c>
      <c r="G1193" t="s">
        <v>11</v>
      </c>
      <c r="H1193">
        <v>44</v>
      </c>
      <c r="I1193" s="2">
        <v>35</v>
      </c>
      <c r="J1193" s="3">
        <v>4.99</v>
      </c>
      <c r="K1193" t="b">
        <v>0</v>
      </c>
      <c r="L1193">
        <f>WEEKDAY(D1193,11)</f>
        <v>5</v>
      </c>
      <c r="M1193" t="str">
        <f t="shared" si="72"/>
        <v>Friday</v>
      </c>
      <c r="N1193" t="str">
        <f t="shared" si="73"/>
        <v>Weekend</v>
      </c>
      <c r="O1193" t="str">
        <f t="shared" si="75"/>
        <v>Order&lt;=35</v>
      </c>
      <c r="P1193" t="str">
        <f>VLOOKUP(F1193,$T$11:$V$13,3,TRUE)</f>
        <v>03:00 PM - 06:00 PM</v>
      </c>
    </row>
    <row r="1194" spans="1:16" x14ac:dyDescent="0.25">
      <c r="A1194">
        <v>2</v>
      </c>
      <c r="B1194">
        <v>1</v>
      </c>
      <c r="C1194" t="s">
        <v>1205</v>
      </c>
      <c r="D1194" s="1">
        <v>43924</v>
      </c>
      <c r="E1194" s="1" t="str">
        <f t="shared" si="74"/>
        <v>03-Apr</v>
      </c>
      <c r="F1194" s="14">
        <v>0.70624999999999993</v>
      </c>
      <c r="G1194" t="s">
        <v>11</v>
      </c>
      <c r="H1194">
        <v>32</v>
      </c>
      <c r="I1194" s="2">
        <v>89</v>
      </c>
      <c r="J1194" s="3">
        <v>4.99</v>
      </c>
      <c r="K1194" t="b">
        <v>0</v>
      </c>
      <c r="L1194">
        <f>WEEKDAY(D1194,11)</f>
        <v>5</v>
      </c>
      <c r="M1194" t="str">
        <f t="shared" si="72"/>
        <v>Friday</v>
      </c>
      <c r="N1194" t="str">
        <f t="shared" si="73"/>
        <v>Weekend</v>
      </c>
      <c r="O1194" t="str">
        <f t="shared" si="75"/>
        <v>Order&gt;35</v>
      </c>
      <c r="P1194" t="str">
        <f>VLOOKUP(F1194,$T$11:$V$13,3,TRUE)</f>
        <v>03:00 PM - 06:00 PM</v>
      </c>
    </row>
    <row r="1195" spans="1:16" x14ac:dyDescent="0.25">
      <c r="A1195">
        <v>2</v>
      </c>
      <c r="B1195">
        <v>1</v>
      </c>
      <c r="C1195" t="s">
        <v>1206</v>
      </c>
      <c r="D1195" s="1">
        <v>43924</v>
      </c>
      <c r="E1195" s="1" t="str">
        <f t="shared" si="74"/>
        <v>03-Apr</v>
      </c>
      <c r="F1195" s="14">
        <v>0.70833333333333337</v>
      </c>
      <c r="G1195" t="s">
        <v>31</v>
      </c>
      <c r="H1195" t="s">
        <v>32</v>
      </c>
      <c r="I1195" s="2">
        <v>36</v>
      </c>
      <c r="J1195" s="3">
        <v>4.99</v>
      </c>
      <c r="K1195" t="b">
        <v>0</v>
      </c>
      <c r="L1195">
        <f>WEEKDAY(D1195,11)</f>
        <v>5</v>
      </c>
      <c r="M1195" t="str">
        <f t="shared" si="72"/>
        <v>Friday</v>
      </c>
      <c r="N1195" t="str">
        <f t="shared" si="73"/>
        <v>Weekend</v>
      </c>
      <c r="O1195" t="str">
        <f t="shared" si="75"/>
        <v>Order&gt;35</v>
      </c>
      <c r="P1195" t="str">
        <f>VLOOKUP(F1195,$T$11:$V$13,3,TRUE)</f>
        <v>03:00 PM - 06:00 PM</v>
      </c>
    </row>
    <row r="1196" spans="1:16" x14ac:dyDescent="0.25">
      <c r="A1196">
        <v>2</v>
      </c>
      <c r="B1196">
        <v>1</v>
      </c>
      <c r="C1196" t="s">
        <v>1207</v>
      </c>
      <c r="D1196" s="1">
        <v>43924</v>
      </c>
      <c r="E1196" s="1" t="str">
        <f t="shared" si="74"/>
        <v>03-Apr</v>
      </c>
      <c r="F1196" s="14">
        <v>0.7090277777777777</v>
      </c>
      <c r="G1196" t="s">
        <v>31</v>
      </c>
      <c r="H1196" t="s">
        <v>32</v>
      </c>
      <c r="I1196" s="2">
        <v>37</v>
      </c>
      <c r="J1196" s="3">
        <v>4.99</v>
      </c>
      <c r="K1196" t="b">
        <v>0</v>
      </c>
      <c r="L1196">
        <f>WEEKDAY(D1196,11)</f>
        <v>5</v>
      </c>
      <c r="M1196" t="str">
        <f t="shared" si="72"/>
        <v>Friday</v>
      </c>
      <c r="N1196" t="str">
        <f t="shared" si="73"/>
        <v>Weekend</v>
      </c>
      <c r="O1196" t="str">
        <f t="shared" si="75"/>
        <v>Order&gt;35</v>
      </c>
      <c r="P1196" t="str">
        <f>VLOOKUP(F1196,$T$11:$V$13,3,TRUE)</f>
        <v>03:00 PM - 06:00 PM</v>
      </c>
    </row>
    <row r="1197" spans="1:16" x14ac:dyDescent="0.25">
      <c r="A1197">
        <v>2</v>
      </c>
      <c r="B1197">
        <v>1</v>
      </c>
      <c r="C1197" t="s">
        <v>1208</v>
      </c>
      <c r="D1197" s="1">
        <v>43924</v>
      </c>
      <c r="E1197" s="1" t="str">
        <f t="shared" si="74"/>
        <v>03-Apr</v>
      </c>
      <c r="F1197" s="14">
        <v>0.70972222222222225</v>
      </c>
      <c r="G1197" t="s">
        <v>11</v>
      </c>
      <c r="H1197">
        <v>98</v>
      </c>
      <c r="I1197" s="2">
        <v>43</v>
      </c>
      <c r="J1197" s="3">
        <v>4.99</v>
      </c>
      <c r="K1197" t="b">
        <v>0</v>
      </c>
      <c r="L1197">
        <f>WEEKDAY(D1197,11)</f>
        <v>5</v>
      </c>
      <c r="M1197" t="str">
        <f t="shared" si="72"/>
        <v>Friday</v>
      </c>
      <c r="N1197" t="str">
        <f t="shared" si="73"/>
        <v>Weekend</v>
      </c>
      <c r="O1197" t="str">
        <f t="shared" si="75"/>
        <v>Order&gt;35</v>
      </c>
      <c r="P1197" t="str">
        <f>VLOOKUP(F1197,$T$11:$V$13,3,TRUE)</f>
        <v>03:00 PM - 06:00 PM</v>
      </c>
    </row>
    <row r="1198" spans="1:16" x14ac:dyDescent="0.25">
      <c r="A1198">
        <v>2</v>
      </c>
      <c r="B1198">
        <v>1</v>
      </c>
      <c r="C1198" t="s">
        <v>1209</v>
      </c>
      <c r="D1198" s="1">
        <v>43924</v>
      </c>
      <c r="E1198" s="1" t="str">
        <f t="shared" si="74"/>
        <v>03-Apr</v>
      </c>
      <c r="F1198" s="14">
        <v>0.70972222222222225</v>
      </c>
      <c r="G1198" t="s">
        <v>11</v>
      </c>
      <c r="H1198">
        <v>93</v>
      </c>
      <c r="I1198" s="2">
        <v>55</v>
      </c>
      <c r="J1198" s="3">
        <v>4.99</v>
      </c>
      <c r="K1198" t="b">
        <v>0</v>
      </c>
      <c r="L1198">
        <f>WEEKDAY(D1198,11)</f>
        <v>5</v>
      </c>
      <c r="M1198" t="str">
        <f t="shared" si="72"/>
        <v>Friday</v>
      </c>
      <c r="N1198" t="str">
        <f t="shared" si="73"/>
        <v>Weekend</v>
      </c>
      <c r="O1198" t="str">
        <f t="shared" si="75"/>
        <v>Order&gt;35</v>
      </c>
      <c r="P1198" t="str">
        <f>VLOOKUP(F1198,$T$11:$V$13,3,TRUE)</f>
        <v>03:00 PM - 06:00 PM</v>
      </c>
    </row>
    <row r="1199" spans="1:16" x14ac:dyDescent="0.25">
      <c r="A1199">
        <v>2</v>
      </c>
      <c r="B1199">
        <v>1</v>
      </c>
      <c r="C1199" t="s">
        <v>1210</v>
      </c>
      <c r="D1199" s="1">
        <v>43924</v>
      </c>
      <c r="E1199" s="1" t="str">
        <f t="shared" si="74"/>
        <v>03-Apr</v>
      </c>
      <c r="F1199" s="14">
        <v>0.7104166666666667</v>
      </c>
      <c r="G1199" t="s">
        <v>31</v>
      </c>
      <c r="H1199" t="s">
        <v>32</v>
      </c>
      <c r="I1199" s="2">
        <v>27</v>
      </c>
      <c r="J1199" s="3">
        <v>4.99</v>
      </c>
      <c r="K1199" t="b">
        <v>0</v>
      </c>
      <c r="L1199">
        <f>WEEKDAY(D1199,11)</f>
        <v>5</v>
      </c>
      <c r="M1199" t="str">
        <f t="shared" si="72"/>
        <v>Friday</v>
      </c>
      <c r="N1199" t="str">
        <f t="shared" si="73"/>
        <v>Weekend</v>
      </c>
      <c r="O1199" t="str">
        <f t="shared" si="75"/>
        <v>Order&lt;=35</v>
      </c>
      <c r="P1199" t="str">
        <f>VLOOKUP(F1199,$T$11:$V$13,3,TRUE)</f>
        <v>03:00 PM - 06:00 PM</v>
      </c>
    </row>
    <row r="1200" spans="1:16" x14ac:dyDescent="0.25">
      <c r="A1200">
        <v>2</v>
      </c>
      <c r="B1200">
        <v>1</v>
      </c>
      <c r="C1200" t="s">
        <v>1211</v>
      </c>
      <c r="D1200" s="1">
        <v>43924</v>
      </c>
      <c r="E1200" s="1" t="str">
        <f t="shared" si="74"/>
        <v>03-Apr</v>
      </c>
      <c r="F1200" s="14">
        <v>0.71111111111111114</v>
      </c>
      <c r="G1200" t="s">
        <v>11</v>
      </c>
      <c r="H1200">
        <v>116</v>
      </c>
      <c r="I1200" s="2">
        <v>61</v>
      </c>
      <c r="J1200" s="3">
        <v>4.99</v>
      </c>
      <c r="K1200" t="b">
        <v>0</v>
      </c>
      <c r="L1200">
        <f>WEEKDAY(D1200,11)</f>
        <v>5</v>
      </c>
      <c r="M1200" t="str">
        <f t="shared" si="72"/>
        <v>Friday</v>
      </c>
      <c r="N1200" t="str">
        <f t="shared" si="73"/>
        <v>Weekend</v>
      </c>
      <c r="O1200" t="str">
        <f t="shared" si="75"/>
        <v>Order&gt;35</v>
      </c>
      <c r="P1200" t="str">
        <f>VLOOKUP(F1200,$T$11:$V$13,3,TRUE)</f>
        <v>03:00 PM - 06:00 PM</v>
      </c>
    </row>
    <row r="1201" spans="1:16" x14ac:dyDescent="0.25">
      <c r="A1201">
        <v>2</v>
      </c>
      <c r="B1201">
        <v>1</v>
      </c>
      <c r="C1201" t="s">
        <v>1212</v>
      </c>
      <c r="D1201" s="1">
        <v>43924</v>
      </c>
      <c r="E1201" s="1" t="str">
        <f t="shared" si="74"/>
        <v>03-Apr</v>
      </c>
      <c r="F1201" s="14">
        <v>0.71180555555555547</v>
      </c>
      <c r="G1201" t="s">
        <v>11</v>
      </c>
      <c r="H1201">
        <v>84</v>
      </c>
      <c r="I1201" s="2">
        <v>144</v>
      </c>
      <c r="J1201" s="3">
        <v>4.99</v>
      </c>
      <c r="K1201" t="b">
        <v>0</v>
      </c>
      <c r="L1201">
        <f>WEEKDAY(D1201,11)</f>
        <v>5</v>
      </c>
      <c r="M1201" t="str">
        <f t="shared" si="72"/>
        <v>Friday</v>
      </c>
      <c r="N1201" t="str">
        <f t="shared" si="73"/>
        <v>Weekend</v>
      </c>
      <c r="O1201" t="str">
        <f t="shared" si="75"/>
        <v>Order&gt;35</v>
      </c>
      <c r="P1201" t="str">
        <f>VLOOKUP(F1201,$T$11:$V$13,3,TRUE)</f>
        <v>03:00 PM - 06:00 PM</v>
      </c>
    </row>
    <row r="1202" spans="1:16" x14ac:dyDescent="0.25">
      <c r="A1202">
        <v>2</v>
      </c>
      <c r="B1202">
        <v>1</v>
      </c>
      <c r="C1202" t="s">
        <v>1213</v>
      </c>
      <c r="D1202" s="1">
        <v>43924</v>
      </c>
      <c r="E1202" s="1" t="str">
        <f t="shared" si="74"/>
        <v>03-Apr</v>
      </c>
      <c r="F1202" s="14">
        <v>0.71250000000000002</v>
      </c>
      <c r="G1202" t="s">
        <v>31</v>
      </c>
      <c r="H1202" t="s">
        <v>32</v>
      </c>
      <c r="I1202" s="2">
        <v>28</v>
      </c>
      <c r="J1202" s="3">
        <v>4.99</v>
      </c>
      <c r="K1202" t="b">
        <v>0</v>
      </c>
      <c r="L1202">
        <f>WEEKDAY(D1202,11)</f>
        <v>5</v>
      </c>
      <c r="M1202" t="str">
        <f t="shared" si="72"/>
        <v>Friday</v>
      </c>
      <c r="N1202" t="str">
        <f t="shared" si="73"/>
        <v>Weekend</v>
      </c>
      <c r="O1202" t="str">
        <f t="shared" si="75"/>
        <v>Order&lt;=35</v>
      </c>
      <c r="P1202" t="str">
        <f>VLOOKUP(F1202,$T$11:$V$13,3,TRUE)</f>
        <v>03:00 PM - 06:00 PM</v>
      </c>
    </row>
    <row r="1203" spans="1:16" x14ac:dyDescent="0.25">
      <c r="A1203">
        <v>2</v>
      </c>
      <c r="B1203">
        <v>1</v>
      </c>
      <c r="C1203" t="s">
        <v>1214</v>
      </c>
      <c r="D1203" s="1">
        <v>43924</v>
      </c>
      <c r="E1203" s="1" t="str">
        <f t="shared" si="74"/>
        <v>03-Apr</v>
      </c>
      <c r="F1203" s="14">
        <v>0.71250000000000002</v>
      </c>
      <c r="G1203" t="s">
        <v>31</v>
      </c>
      <c r="H1203" t="s">
        <v>32</v>
      </c>
      <c r="I1203" s="2">
        <v>29</v>
      </c>
      <c r="J1203" s="3">
        <v>4.99</v>
      </c>
      <c r="K1203" t="b">
        <v>0</v>
      </c>
      <c r="L1203">
        <f>WEEKDAY(D1203,11)</f>
        <v>5</v>
      </c>
      <c r="M1203" t="str">
        <f t="shared" si="72"/>
        <v>Friday</v>
      </c>
      <c r="N1203" t="str">
        <f t="shared" si="73"/>
        <v>Weekend</v>
      </c>
      <c r="O1203" t="str">
        <f t="shared" si="75"/>
        <v>Order&lt;=35</v>
      </c>
      <c r="P1203" t="str">
        <f>VLOOKUP(F1203,$T$11:$V$13,3,TRUE)</f>
        <v>03:00 PM - 06:00 PM</v>
      </c>
    </row>
    <row r="1204" spans="1:16" x14ac:dyDescent="0.25">
      <c r="A1204">
        <v>2</v>
      </c>
      <c r="B1204">
        <v>1</v>
      </c>
      <c r="C1204" t="s">
        <v>1215</v>
      </c>
      <c r="D1204" s="1">
        <v>43924</v>
      </c>
      <c r="E1204" s="1" t="str">
        <f t="shared" si="74"/>
        <v>03-Apr</v>
      </c>
      <c r="F1204" s="14">
        <v>0.71250000000000002</v>
      </c>
      <c r="G1204" t="s">
        <v>11</v>
      </c>
      <c r="H1204">
        <v>87</v>
      </c>
      <c r="I1204" s="2">
        <v>54</v>
      </c>
      <c r="J1204" s="3">
        <v>4.99</v>
      </c>
      <c r="K1204" t="b">
        <v>0</v>
      </c>
      <c r="L1204">
        <f>WEEKDAY(D1204,11)</f>
        <v>5</v>
      </c>
      <c r="M1204" t="str">
        <f t="shared" si="72"/>
        <v>Friday</v>
      </c>
      <c r="N1204" t="str">
        <f t="shared" si="73"/>
        <v>Weekend</v>
      </c>
      <c r="O1204" t="str">
        <f t="shared" si="75"/>
        <v>Order&gt;35</v>
      </c>
      <c r="P1204" t="str">
        <f>VLOOKUP(F1204,$T$11:$V$13,3,TRUE)</f>
        <v>03:00 PM - 06:00 PM</v>
      </c>
    </row>
    <row r="1205" spans="1:16" x14ac:dyDescent="0.25">
      <c r="A1205">
        <v>2</v>
      </c>
      <c r="B1205">
        <v>1</v>
      </c>
      <c r="C1205" t="s">
        <v>1216</v>
      </c>
      <c r="D1205" s="1">
        <v>43924</v>
      </c>
      <c r="E1205" s="1" t="str">
        <f t="shared" si="74"/>
        <v>03-Apr</v>
      </c>
      <c r="F1205" s="14">
        <v>0.71319444444444446</v>
      </c>
      <c r="G1205" t="s">
        <v>31</v>
      </c>
      <c r="H1205" t="s">
        <v>32</v>
      </c>
      <c r="I1205" s="2">
        <v>36</v>
      </c>
      <c r="J1205" s="3">
        <v>4.99</v>
      </c>
      <c r="K1205" t="b">
        <v>0</v>
      </c>
      <c r="L1205">
        <f>WEEKDAY(D1205,11)</f>
        <v>5</v>
      </c>
      <c r="M1205" t="str">
        <f t="shared" si="72"/>
        <v>Friday</v>
      </c>
      <c r="N1205" t="str">
        <f t="shared" si="73"/>
        <v>Weekend</v>
      </c>
      <c r="O1205" t="str">
        <f t="shared" si="75"/>
        <v>Order&gt;35</v>
      </c>
      <c r="P1205" t="str">
        <f>VLOOKUP(F1205,$T$11:$V$13,3,TRUE)</f>
        <v>03:00 PM - 06:00 PM</v>
      </c>
    </row>
    <row r="1206" spans="1:16" x14ac:dyDescent="0.25">
      <c r="A1206">
        <v>2</v>
      </c>
      <c r="B1206">
        <v>1</v>
      </c>
      <c r="C1206" t="s">
        <v>1217</v>
      </c>
      <c r="D1206" s="1">
        <v>43924</v>
      </c>
      <c r="E1206" s="1" t="str">
        <f t="shared" si="74"/>
        <v>03-Apr</v>
      </c>
      <c r="F1206" s="14">
        <v>0.71319444444444446</v>
      </c>
      <c r="G1206" t="s">
        <v>11</v>
      </c>
      <c r="H1206">
        <v>84</v>
      </c>
      <c r="I1206" s="2">
        <v>70</v>
      </c>
      <c r="J1206" s="3">
        <v>4.99</v>
      </c>
      <c r="K1206" t="b">
        <v>0</v>
      </c>
      <c r="L1206">
        <f>WEEKDAY(D1206,11)</f>
        <v>5</v>
      </c>
      <c r="M1206" t="str">
        <f t="shared" si="72"/>
        <v>Friday</v>
      </c>
      <c r="N1206" t="str">
        <f t="shared" si="73"/>
        <v>Weekend</v>
      </c>
      <c r="O1206" t="str">
        <f t="shared" si="75"/>
        <v>Order&gt;35</v>
      </c>
      <c r="P1206" t="str">
        <f>VLOOKUP(F1206,$T$11:$V$13,3,TRUE)</f>
        <v>03:00 PM - 06:00 PM</v>
      </c>
    </row>
    <row r="1207" spans="1:16" x14ac:dyDescent="0.25">
      <c r="A1207">
        <v>2</v>
      </c>
      <c r="B1207">
        <v>1</v>
      </c>
      <c r="C1207" t="s">
        <v>1218</v>
      </c>
      <c r="D1207" s="1">
        <v>43924</v>
      </c>
      <c r="E1207" s="1" t="str">
        <f t="shared" si="74"/>
        <v>03-Apr</v>
      </c>
      <c r="F1207" s="14">
        <v>0.71388888888888891</v>
      </c>
      <c r="G1207" t="s">
        <v>31</v>
      </c>
      <c r="H1207" t="s">
        <v>32</v>
      </c>
      <c r="I1207" s="2">
        <v>26</v>
      </c>
      <c r="J1207" s="3">
        <v>4.99</v>
      </c>
      <c r="K1207" t="b">
        <v>0</v>
      </c>
      <c r="L1207">
        <f>WEEKDAY(D1207,11)</f>
        <v>5</v>
      </c>
      <c r="M1207" t="str">
        <f t="shared" si="72"/>
        <v>Friday</v>
      </c>
      <c r="N1207" t="str">
        <f t="shared" si="73"/>
        <v>Weekend</v>
      </c>
      <c r="O1207" t="str">
        <f t="shared" si="75"/>
        <v>Order&lt;=35</v>
      </c>
      <c r="P1207" t="str">
        <f>VLOOKUP(F1207,$T$11:$V$13,3,TRUE)</f>
        <v>03:00 PM - 06:00 PM</v>
      </c>
    </row>
    <row r="1208" spans="1:16" x14ac:dyDescent="0.25">
      <c r="A1208">
        <v>2</v>
      </c>
      <c r="B1208">
        <v>1</v>
      </c>
      <c r="C1208" t="s">
        <v>1219</v>
      </c>
      <c r="D1208" s="1">
        <v>43924</v>
      </c>
      <c r="E1208" s="1" t="str">
        <f t="shared" si="74"/>
        <v>03-Apr</v>
      </c>
      <c r="F1208" s="14">
        <v>0.71388888888888891</v>
      </c>
      <c r="G1208" t="s">
        <v>31</v>
      </c>
      <c r="H1208" t="s">
        <v>32</v>
      </c>
      <c r="I1208" s="2">
        <v>29</v>
      </c>
      <c r="J1208" s="3">
        <v>4.99</v>
      </c>
      <c r="K1208" t="b">
        <v>0</v>
      </c>
      <c r="L1208">
        <f>WEEKDAY(D1208,11)</f>
        <v>5</v>
      </c>
      <c r="M1208" t="str">
        <f t="shared" si="72"/>
        <v>Friday</v>
      </c>
      <c r="N1208" t="str">
        <f t="shared" si="73"/>
        <v>Weekend</v>
      </c>
      <c r="O1208" t="str">
        <f t="shared" si="75"/>
        <v>Order&lt;=35</v>
      </c>
      <c r="P1208" t="str">
        <f>VLOOKUP(F1208,$T$11:$V$13,3,TRUE)</f>
        <v>03:00 PM - 06:00 PM</v>
      </c>
    </row>
    <row r="1209" spans="1:16" x14ac:dyDescent="0.25">
      <c r="A1209">
        <v>2</v>
      </c>
      <c r="B1209">
        <v>1</v>
      </c>
      <c r="C1209" t="s">
        <v>1220</v>
      </c>
      <c r="D1209" s="1">
        <v>43924</v>
      </c>
      <c r="E1209" s="1" t="str">
        <f t="shared" si="74"/>
        <v>03-Apr</v>
      </c>
      <c r="F1209" s="14">
        <v>0.71527777777777779</v>
      </c>
      <c r="G1209" t="s">
        <v>31</v>
      </c>
      <c r="H1209" t="s">
        <v>32</v>
      </c>
      <c r="I1209" s="2">
        <v>36</v>
      </c>
      <c r="J1209" s="3">
        <v>4.99</v>
      </c>
      <c r="K1209" t="b">
        <v>0</v>
      </c>
      <c r="L1209">
        <f>WEEKDAY(D1209,11)</f>
        <v>5</v>
      </c>
      <c r="M1209" t="str">
        <f t="shared" si="72"/>
        <v>Friday</v>
      </c>
      <c r="N1209" t="str">
        <f t="shared" si="73"/>
        <v>Weekend</v>
      </c>
      <c r="O1209" t="str">
        <f t="shared" si="75"/>
        <v>Order&gt;35</v>
      </c>
      <c r="P1209" t="str">
        <f>VLOOKUP(F1209,$T$11:$V$13,3,TRUE)</f>
        <v>03:00 PM - 06:00 PM</v>
      </c>
    </row>
    <row r="1210" spans="1:16" x14ac:dyDescent="0.25">
      <c r="A1210">
        <v>2</v>
      </c>
      <c r="B1210">
        <v>1</v>
      </c>
      <c r="C1210" t="s">
        <v>1221</v>
      </c>
      <c r="D1210" s="1">
        <v>43924</v>
      </c>
      <c r="E1210" s="1" t="str">
        <f t="shared" si="74"/>
        <v>03-Apr</v>
      </c>
      <c r="F1210" s="14">
        <v>0.71597222222222223</v>
      </c>
      <c r="G1210" t="s">
        <v>31</v>
      </c>
      <c r="H1210" t="s">
        <v>32</v>
      </c>
      <c r="I1210" s="2">
        <v>42</v>
      </c>
      <c r="J1210" s="3">
        <v>4.99</v>
      </c>
      <c r="K1210" t="b">
        <v>0</v>
      </c>
      <c r="L1210">
        <f>WEEKDAY(D1210,11)</f>
        <v>5</v>
      </c>
      <c r="M1210" t="str">
        <f t="shared" si="72"/>
        <v>Friday</v>
      </c>
      <c r="N1210" t="str">
        <f t="shared" si="73"/>
        <v>Weekend</v>
      </c>
      <c r="O1210" t="str">
        <f t="shared" si="75"/>
        <v>Order&gt;35</v>
      </c>
      <c r="P1210" t="str">
        <f>VLOOKUP(F1210,$T$11:$V$13,3,TRUE)</f>
        <v>03:00 PM - 06:00 PM</v>
      </c>
    </row>
    <row r="1211" spans="1:16" x14ac:dyDescent="0.25">
      <c r="A1211">
        <v>2</v>
      </c>
      <c r="B1211">
        <v>1</v>
      </c>
      <c r="C1211" t="s">
        <v>1222</v>
      </c>
      <c r="D1211" s="1">
        <v>43924</v>
      </c>
      <c r="E1211" s="1" t="str">
        <f t="shared" si="74"/>
        <v>03-Apr</v>
      </c>
      <c r="F1211" s="14">
        <v>0.71597222222222223</v>
      </c>
      <c r="G1211" t="s">
        <v>11</v>
      </c>
      <c r="H1211">
        <v>85</v>
      </c>
      <c r="I1211" s="2">
        <v>80</v>
      </c>
      <c r="J1211" s="3">
        <v>4.99</v>
      </c>
      <c r="K1211" t="b">
        <v>0</v>
      </c>
      <c r="L1211">
        <f>WEEKDAY(D1211,11)</f>
        <v>5</v>
      </c>
      <c r="M1211" t="str">
        <f t="shared" si="72"/>
        <v>Friday</v>
      </c>
      <c r="N1211" t="str">
        <f t="shared" si="73"/>
        <v>Weekend</v>
      </c>
      <c r="O1211" t="str">
        <f t="shared" si="75"/>
        <v>Order&gt;35</v>
      </c>
      <c r="P1211" t="str">
        <f>VLOOKUP(F1211,$T$11:$V$13,3,TRUE)</f>
        <v>03:00 PM - 06:00 PM</v>
      </c>
    </row>
    <row r="1212" spans="1:16" x14ac:dyDescent="0.25">
      <c r="A1212">
        <v>2</v>
      </c>
      <c r="B1212">
        <v>1</v>
      </c>
      <c r="C1212" t="s">
        <v>1223</v>
      </c>
      <c r="D1212" s="1">
        <v>43924</v>
      </c>
      <c r="E1212" s="1" t="str">
        <f t="shared" si="74"/>
        <v>03-Apr</v>
      </c>
      <c r="F1212" s="14">
        <v>0.71666666666666667</v>
      </c>
      <c r="G1212" t="s">
        <v>31</v>
      </c>
      <c r="H1212" t="s">
        <v>32</v>
      </c>
      <c r="I1212" s="2">
        <v>23</v>
      </c>
      <c r="J1212" s="3">
        <v>4.99</v>
      </c>
      <c r="K1212" t="b">
        <v>0</v>
      </c>
      <c r="L1212">
        <f>WEEKDAY(D1212,11)</f>
        <v>5</v>
      </c>
      <c r="M1212" t="str">
        <f t="shared" si="72"/>
        <v>Friday</v>
      </c>
      <c r="N1212" t="str">
        <f t="shared" si="73"/>
        <v>Weekend</v>
      </c>
      <c r="O1212" t="str">
        <f t="shared" si="75"/>
        <v>Order&lt;=35</v>
      </c>
      <c r="P1212" t="str">
        <f>VLOOKUP(F1212,$T$11:$V$13,3,TRUE)</f>
        <v>03:00 PM - 06:00 PM</v>
      </c>
    </row>
    <row r="1213" spans="1:16" x14ac:dyDescent="0.25">
      <c r="A1213">
        <v>2</v>
      </c>
      <c r="B1213">
        <v>1</v>
      </c>
      <c r="C1213" t="s">
        <v>1224</v>
      </c>
      <c r="D1213" s="1">
        <v>43924</v>
      </c>
      <c r="E1213" s="1" t="str">
        <f t="shared" si="74"/>
        <v>03-Apr</v>
      </c>
      <c r="F1213" s="14">
        <v>0.71666666666666667</v>
      </c>
      <c r="G1213" t="s">
        <v>11</v>
      </c>
      <c r="H1213">
        <v>93</v>
      </c>
      <c r="I1213" s="2">
        <v>75</v>
      </c>
      <c r="J1213" s="3">
        <v>4.99</v>
      </c>
      <c r="K1213" t="b">
        <v>0</v>
      </c>
      <c r="L1213">
        <f>WEEKDAY(D1213,11)</f>
        <v>5</v>
      </c>
      <c r="M1213" t="str">
        <f t="shared" si="72"/>
        <v>Friday</v>
      </c>
      <c r="N1213" t="str">
        <f t="shared" si="73"/>
        <v>Weekend</v>
      </c>
      <c r="O1213" t="str">
        <f t="shared" si="75"/>
        <v>Order&gt;35</v>
      </c>
      <c r="P1213" t="str">
        <f>VLOOKUP(F1213,$T$11:$V$13,3,TRUE)</f>
        <v>03:00 PM - 06:00 PM</v>
      </c>
    </row>
    <row r="1214" spans="1:16" x14ac:dyDescent="0.25">
      <c r="A1214">
        <v>2</v>
      </c>
      <c r="B1214">
        <v>1</v>
      </c>
      <c r="C1214" t="s">
        <v>1225</v>
      </c>
      <c r="D1214" s="1">
        <v>43924</v>
      </c>
      <c r="E1214" s="1" t="str">
        <f t="shared" si="74"/>
        <v>03-Apr</v>
      </c>
      <c r="F1214" s="14">
        <v>0.71875</v>
      </c>
      <c r="G1214" t="s">
        <v>31</v>
      </c>
      <c r="H1214" t="s">
        <v>32</v>
      </c>
      <c r="I1214" s="2">
        <v>39</v>
      </c>
      <c r="J1214" s="3">
        <v>4.99</v>
      </c>
      <c r="K1214" t="b">
        <v>0</v>
      </c>
      <c r="L1214">
        <f>WEEKDAY(D1214,11)</f>
        <v>5</v>
      </c>
      <c r="M1214" t="str">
        <f t="shared" si="72"/>
        <v>Friday</v>
      </c>
      <c r="N1214" t="str">
        <f t="shared" si="73"/>
        <v>Weekend</v>
      </c>
      <c r="O1214" t="str">
        <f t="shared" si="75"/>
        <v>Order&gt;35</v>
      </c>
      <c r="P1214" t="str">
        <f>VLOOKUP(F1214,$T$11:$V$13,3,TRUE)</f>
        <v>03:00 PM - 06:00 PM</v>
      </c>
    </row>
    <row r="1215" spans="1:16" x14ac:dyDescent="0.25">
      <c r="A1215">
        <v>2</v>
      </c>
      <c r="B1215">
        <v>1</v>
      </c>
      <c r="C1215" t="s">
        <v>1226</v>
      </c>
      <c r="D1215" s="1">
        <v>43924</v>
      </c>
      <c r="E1215" s="1" t="str">
        <f t="shared" si="74"/>
        <v>03-Apr</v>
      </c>
      <c r="F1215" s="14">
        <v>0.71944444444444444</v>
      </c>
      <c r="G1215" t="s">
        <v>31</v>
      </c>
      <c r="H1215" t="s">
        <v>32</v>
      </c>
      <c r="I1215" s="2">
        <v>28</v>
      </c>
      <c r="J1215" s="3">
        <v>4.99</v>
      </c>
      <c r="K1215" t="b">
        <v>0</v>
      </c>
      <c r="L1215">
        <f>WEEKDAY(D1215,11)</f>
        <v>5</v>
      </c>
      <c r="M1215" t="str">
        <f t="shared" si="72"/>
        <v>Friday</v>
      </c>
      <c r="N1215" t="str">
        <f t="shared" si="73"/>
        <v>Weekend</v>
      </c>
      <c r="O1215" t="str">
        <f t="shared" si="75"/>
        <v>Order&lt;=35</v>
      </c>
      <c r="P1215" t="str">
        <f>VLOOKUP(F1215,$T$11:$V$13,3,TRUE)</f>
        <v>03:00 PM - 06:00 PM</v>
      </c>
    </row>
    <row r="1216" spans="1:16" x14ac:dyDescent="0.25">
      <c r="A1216">
        <v>2</v>
      </c>
      <c r="B1216">
        <v>1</v>
      </c>
      <c r="C1216" t="s">
        <v>1227</v>
      </c>
      <c r="D1216" s="1">
        <v>43924</v>
      </c>
      <c r="E1216" s="1" t="str">
        <f t="shared" si="74"/>
        <v>03-Apr</v>
      </c>
      <c r="F1216" s="14">
        <v>0.71944444444444444</v>
      </c>
      <c r="G1216" t="s">
        <v>31</v>
      </c>
      <c r="H1216" t="s">
        <v>32</v>
      </c>
      <c r="I1216" s="2">
        <v>40</v>
      </c>
      <c r="J1216" s="3">
        <v>4.99</v>
      </c>
      <c r="K1216" t="b">
        <v>0</v>
      </c>
      <c r="L1216">
        <f>WEEKDAY(D1216,11)</f>
        <v>5</v>
      </c>
      <c r="M1216" t="str">
        <f t="shared" si="72"/>
        <v>Friday</v>
      </c>
      <c r="N1216" t="str">
        <f t="shared" si="73"/>
        <v>Weekend</v>
      </c>
      <c r="O1216" t="str">
        <f t="shared" si="75"/>
        <v>Order&gt;35</v>
      </c>
      <c r="P1216" t="str">
        <f>VLOOKUP(F1216,$T$11:$V$13,3,TRUE)</f>
        <v>03:00 PM - 06:00 PM</v>
      </c>
    </row>
    <row r="1217" spans="1:16" x14ac:dyDescent="0.25">
      <c r="A1217">
        <v>2</v>
      </c>
      <c r="B1217">
        <v>1</v>
      </c>
      <c r="C1217" t="s">
        <v>1228</v>
      </c>
      <c r="D1217" s="1">
        <v>43924</v>
      </c>
      <c r="E1217" s="1" t="str">
        <f t="shared" si="74"/>
        <v>03-Apr</v>
      </c>
      <c r="F1217" s="14">
        <v>0.72152777777777777</v>
      </c>
      <c r="G1217" t="s">
        <v>11</v>
      </c>
      <c r="H1217">
        <v>99</v>
      </c>
      <c r="I1217" s="2">
        <v>67</v>
      </c>
      <c r="J1217" s="3">
        <v>4.99</v>
      </c>
      <c r="K1217" t="b">
        <v>0</v>
      </c>
      <c r="L1217">
        <f>WEEKDAY(D1217,11)</f>
        <v>5</v>
      </c>
      <c r="M1217" t="str">
        <f t="shared" si="72"/>
        <v>Friday</v>
      </c>
      <c r="N1217" t="str">
        <f t="shared" si="73"/>
        <v>Weekend</v>
      </c>
      <c r="O1217" t="str">
        <f t="shared" si="75"/>
        <v>Order&gt;35</v>
      </c>
      <c r="P1217" t="str">
        <f>VLOOKUP(F1217,$T$11:$V$13,3,TRUE)</f>
        <v>03:00 PM - 06:00 PM</v>
      </c>
    </row>
    <row r="1218" spans="1:16" x14ac:dyDescent="0.25">
      <c r="A1218">
        <v>2</v>
      </c>
      <c r="B1218">
        <v>1</v>
      </c>
      <c r="C1218" t="s">
        <v>1229</v>
      </c>
      <c r="D1218" s="1">
        <v>43924</v>
      </c>
      <c r="E1218" s="1" t="str">
        <f t="shared" si="74"/>
        <v>03-Apr</v>
      </c>
      <c r="F1218" s="14">
        <v>0.72291666666666676</v>
      </c>
      <c r="G1218" t="s">
        <v>11</v>
      </c>
      <c r="H1218">
        <v>112</v>
      </c>
      <c r="I1218" s="2">
        <v>54</v>
      </c>
      <c r="J1218" s="3">
        <v>4.99</v>
      </c>
      <c r="K1218" t="b">
        <v>0</v>
      </c>
      <c r="L1218">
        <f>WEEKDAY(D1218,11)</f>
        <v>5</v>
      </c>
      <c r="M1218" t="str">
        <f t="shared" ref="M1218:M1281" si="76">VLOOKUP(L1218,$S$2:$T$8,2,FALSE)</f>
        <v>Friday</v>
      </c>
      <c r="N1218" t="str">
        <f t="shared" ref="N1218:N1281" si="77">VLOOKUP(L1218,$S$2:$U$8,3,FALSE)</f>
        <v>Weekend</v>
      </c>
      <c r="O1218" t="str">
        <f t="shared" si="75"/>
        <v>Order&gt;35</v>
      </c>
      <c r="P1218" t="str">
        <f>VLOOKUP(F1218,$T$11:$V$13,3,TRUE)</f>
        <v>03:00 PM - 06:00 PM</v>
      </c>
    </row>
    <row r="1219" spans="1:16" x14ac:dyDescent="0.25">
      <c r="A1219">
        <v>2</v>
      </c>
      <c r="B1219">
        <v>1</v>
      </c>
      <c r="C1219" t="s">
        <v>1230</v>
      </c>
      <c r="D1219" s="1">
        <v>43924</v>
      </c>
      <c r="E1219" s="1" t="str">
        <f t="shared" ref="E1219:E1282" si="78">TEXT(D1219,"dd-mmm")</f>
        <v>03-Apr</v>
      </c>
      <c r="F1219" s="14">
        <v>0.72291666666666676</v>
      </c>
      <c r="G1219" t="s">
        <v>11</v>
      </c>
      <c r="H1219">
        <v>111</v>
      </c>
      <c r="I1219" s="2">
        <v>59</v>
      </c>
      <c r="J1219" s="3">
        <v>4.99</v>
      </c>
      <c r="K1219" t="b">
        <v>0</v>
      </c>
      <c r="L1219">
        <f>WEEKDAY(D1219,11)</f>
        <v>5</v>
      </c>
      <c r="M1219" t="str">
        <f t="shared" si="76"/>
        <v>Friday</v>
      </c>
      <c r="N1219" t="str">
        <f t="shared" si="77"/>
        <v>Weekend</v>
      </c>
      <c r="O1219" t="str">
        <f t="shared" ref="O1219:O1282" si="79">IF(I1219&gt;35,"Order&gt;35","Order&lt;=35")</f>
        <v>Order&gt;35</v>
      </c>
      <c r="P1219" t="str">
        <f>VLOOKUP(F1219,$T$11:$V$13,3,TRUE)</f>
        <v>03:00 PM - 06:00 PM</v>
      </c>
    </row>
    <row r="1220" spans="1:16" x14ac:dyDescent="0.25">
      <c r="A1220">
        <v>2</v>
      </c>
      <c r="B1220">
        <v>1</v>
      </c>
      <c r="C1220" t="s">
        <v>1231</v>
      </c>
      <c r="D1220" s="1">
        <v>43924</v>
      </c>
      <c r="E1220" s="1" t="str">
        <f t="shared" si="78"/>
        <v>03-Apr</v>
      </c>
      <c r="F1220" s="14">
        <v>0.72361111111111109</v>
      </c>
      <c r="G1220" t="s">
        <v>31</v>
      </c>
      <c r="H1220" t="s">
        <v>32</v>
      </c>
      <c r="I1220" s="2">
        <v>32</v>
      </c>
      <c r="J1220" s="3">
        <v>4.99</v>
      </c>
      <c r="K1220" t="b">
        <v>0</v>
      </c>
      <c r="L1220">
        <f>WEEKDAY(D1220,11)</f>
        <v>5</v>
      </c>
      <c r="M1220" t="str">
        <f t="shared" si="76"/>
        <v>Friday</v>
      </c>
      <c r="N1220" t="str">
        <f t="shared" si="77"/>
        <v>Weekend</v>
      </c>
      <c r="O1220" t="str">
        <f t="shared" si="79"/>
        <v>Order&lt;=35</v>
      </c>
      <c r="P1220" t="str">
        <f>VLOOKUP(F1220,$T$11:$V$13,3,TRUE)</f>
        <v>03:00 PM - 06:00 PM</v>
      </c>
    </row>
    <row r="1221" spans="1:16" x14ac:dyDescent="0.25">
      <c r="A1221">
        <v>2</v>
      </c>
      <c r="B1221">
        <v>1</v>
      </c>
      <c r="C1221" t="s">
        <v>1232</v>
      </c>
      <c r="D1221" s="1">
        <v>43924</v>
      </c>
      <c r="E1221" s="1" t="str">
        <f t="shared" si="78"/>
        <v>03-Apr</v>
      </c>
      <c r="F1221" s="14">
        <v>0.72638888888888886</v>
      </c>
      <c r="G1221" t="s">
        <v>11</v>
      </c>
      <c r="H1221">
        <v>77</v>
      </c>
      <c r="I1221" s="2">
        <v>76</v>
      </c>
      <c r="J1221" s="3">
        <v>4.99</v>
      </c>
      <c r="K1221" t="b">
        <v>0</v>
      </c>
      <c r="L1221">
        <f>WEEKDAY(D1221,11)</f>
        <v>5</v>
      </c>
      <c r="M1221" t="str">
        <f t="shared" si="76"/>
        <v>Friday</v>
      </c>
      <c r="N1221" t="str">
        <f t="shared" si="77"/>
        <v>Weekend</v>
      </c>
      <c r="O1221" t="str">
        <f t="shared" si="79"/>
        <v>Order&gt;35</v>
      </c>
      <c r="P1221" t="str">
        <f>VLOOKUP(F1221,$T$11:$V$13,3,TRUE)</f>
        <v>03:00 PM - 06:00 PM</v>
      </c>
    </row>
    <row r="1222" spans="1:16" x14ac:dyDescent="0.25">
      <c r="A1222">
        <v>2</v>
      </c>
      <c r="B1222">
        <v>1</v>
      </c>
      <c r="C1222" t="s">
        <v>1233</v>
      </c>
      <c r="D1222" s="1">
        <v>43924</v>
      </c>
      <c r="E1222" s="1" t="str">
        <f t="shared" si="78"/>
        <v>03-Apr</v>
      </c>
      <c r="F1222" s="14">
        <v>0.7270833333333333</v>
      </c>
      <c r="G1222" t="s">
        <v>11</v>
      </c>
      <c r="H1222">
        <v>102</v>
      </c>
      <c r="I1222" s="2">
        <v>47</v>
      </c>
      <c r="J1222" s="3">
        <v>4.99</v>
      </c>
      <c r="K1222" t="b">
        <v>0</v>
      </c>
      <c r="L1222">
        <f>WEEKDAY(D1222,11)</f>
        <v>5</v>
      </c>
      <c r="M1222" t="str">
        <f t="shared" si="76"/>
        <v>Friday</v>
      </c>
      <c r="N1222" t="str">
        <f t="shared" si="77"/>
        <v>Weekend</v>
      </c>
      <c r="O1222" t="str">
        <f t="shared" si="79"/>
        <v>Order&gt;35</v>
      </c>
      <c r="P1222" t="str">
        <f>VLOOKUP(F1222,$T$11:$V$13,3,TRUE)</f>
        <v>03:00 PM - 06:00 PM</v>
      </c>
    </row>
    <row r="1223" spans="1:16" x14ac:dyDescent="0.25">
      <c r="A1223">
        <v>2</v>
      </c>
      <c r="B1223">
        <v>1</v>
      </c>
      <c r="C1223" t="s">
        <v>1234</v>
      </c>
      <c r="D1223" s="1">
        <v>43924</v>
      </c>
      <c r="E1223" s="1" t="str">
        <f t="shared" si="78"/>
        <v>03-Apr</v>
      </c>
      <c r="F1223" s="14">
        <v>0.72777777777777775</v>
      </c>
      <c r="G1223" t="s">
        <v>11</v>
      </c>
      <c r="H1223">
        <v>104</v>
      </c>
      <c r="I1223" s="2">
        <v>54</v>
      </c>
      <c r="J1223" s="3">
        <v>4.99</v>
      </c>
      <c r="K1223" t="b">
        <v>0</v>
      </c>
      <c r="L1223">
        <f>WEEKDAY(D1223,11)</f>
        <v>5</v>
      </c>
      <c r="M1223" t="str">
        <f t="shared" si="76"/>
        <v>Friday</v>
      </c>
      <c r="N1223" t="str">
        <f t="shared" si="77"/>
        <v>Weekend</v>
      </c>
      <c r="O1223" t="str">
        <f t="shared" si="79"/>
        <v>Order&gt;35</v>
      </c>
      <c r="P1223" t="str">
        <f>VLOOKUP(F1223,$T$11:$V$13,3,TRUE)</f>
        <v>03:00 PM - 06:00 PM</v>
      </c>
    </row>
    <row r="1224" spans="1:16" x14ac:dyDescent="0.25">
      <c r="A1224">
        <v>2</v>
      </c>
      <c r="B1224">
        <v>1</v>
      </c>
      <c r="C1224" t="s">
        <v>1235</v>
      </c>
      <c r="D1224" s="1">
        <v>43924</v>
      </c>
      <c r="E1224" s="1" t="str">
        <f t="shared" si="78"/>
        <v>03-Apr</v>
      </c>
      <c r="F1224" s="14">
        <v>0.7284722222222223</v>
      </c>
      <c r="G1224" t="s">
        <v>11</v>
      </c>
      <c r="H1224">
        <v>113</v>
      </c>
      <c r="I1224" s="2">
        <v>71</v>
      </c>
      <c r="J1224" s="3">
        <v>4.99</v>
      </c>
      <c r="K1224" t="b">
        <v>0</v>
      </c>
      <c r="L1224">
        <f>WEEKDAY(D1224,11)</f>
        <v>5</v>
      </c>
      <c r="M1224" t="str">
        <f t="shared" si="76"/>
        <v>Friday</v>
      </c>
      <c r="N1224" t="str">
        <f t="shared" si="77"/>
        <v>Weekend</v>
      </c>
      <c r="O1224" t="str">
        <f t="shared" si="79"/>
        <v>Order&gt;35</v>
      </c>
      <c r="P1224" t="str">
        <f>VLOOKUP(F1224,$T$11:$V$13,3,TRUE)</f>
        <v>03:00 PM - 06:00 PM</v>
      </c>
    </row>
    <row r="1225" spans="1:16" x14ac:dyDescent="0.25">
      <c r="A1225">
        <v>2</v>
      </c>
      <c r="B1225">
        <v>1</v>
      </c>
      <c r="C1225" t="s">
        <v>1236</v>
      </c>
      <c r="D1225" s="1">
        <v>43924</v>
      </c>
      <c r="E1225" s="1" t="str">
        <f t="shared" si="78"/>
        <v>03-Apr</v>
      </c>
      <c r="F1225" s="14">
        <v>0.72916666666666663</v>
      </c>
      <c r="G1225" t="s">
        <v>31</v>
      </c>
      <c r="H1225" t="s">
        <v>32</v>
      </c>
      <c r="I1225" s="2">
        <v>33</v>
      </c>
      <c r="J1225" s="3">
        <v>4.99</v>
      </c>
      <c r="K1225" t="b">
        <v>0</v>
      </c>
      <c r="L1225">
        <f>WEEKDAY(D1225,11)</f>
        <v>5</v>
      </c>
      <c r="M1225" t="str">
        <f t="shared" si="76"/>
        <v>Friday</v>
      </c>
      <c r="N1225" t="str">
        <f t="shared" si="77"/>
        <v>Weekend</v>
      </c>
      <c r="O1225" t="str">
        <f t="shared" si="79"/>
        <v>Order&lt;=35</v>
      </c>
      <c r="P1225" t="str">
        <f>VLOOKUP(F1225,$T$11:$V$13,3,TRUE)</f>
        <v>03:00 PM - 06:00 PM</v>
      </c>
    </row>
    <row r="1226" spans="1:16" x14ac:dyDescent="0.25">
      <c r="A1226">
        <v>2</v>
      </c>
      <c r="B1226">
        <v>1</v>
      </c>
      <c r="C1226" t="s">
        <v>1237</v>
      </c>
      <c r="D1226" s="1">
        <v>43924</v>
      </c>
      <c r="E1226" s="1" t="str">
        <f t="shared" si="78"/>
        <v>03-Apr</v>
      </c>
      <c r="F1226" s="14">
        <v>0.72916666666666663</v>
      </c>
      <c r="G1226" t="s">
        <v>11</v>
      </c>
      <c r="H1226">
        <v>85</v>
      </c>
      <c r="I1226" s="2">
        <v>181</v>
      </c>
      <c r="J1226" s="3">
        <v>4.99</v>
      </c>
      <c r="K1226" t="b">
        <v>1</v>
      </c>
      <c r="L1226">
        <f>WEEKDAY(D1226,11)</f>
        <v>5</v>
      </c>
      <c r="M1226" t="str">
        <f t="shared" si="76"/>
        <v>Friday</v>
      </c>
      <c r="N1226" t="str">
        <f t="shared" si="77"/>
        <v>Weekend</v>
      </c>
      <c r="O1226" t="str">
        <f t="shared" si="79"/>
        <v>Order&gt;35</v>
      </c>
      <c r="P1226" t="str">
        <f>VLOOKUP(F1226,$T$11:$V$13,3,TRUE)</f>
        <v>03:00 PM - 06:00 PM</v>
      </c>
    </row>
    <row r="1227" spans="1:16" x14ac:dyDescent="0.25">
      <c r="A1227">
        <v>2</v>
      </c>
      <c r="B1227">
        <v>1</v>
      </c>
      <c r="C1227" t="s">
        <v>1238</v>
      </c>
      <c r="D1227" s="1">
        <v>43924</v>
      </c>
      <c r="E1227" s="1" t="str">
        <f t="shared" si="78"/>
        <v>03-Apr</v>
      </c>
      <c r="F1227" s="14">
        <v>0.72986111111111107</v>
      </c>
      <c r="G1227" t="s">
        <v>31</v>
      </c>
      <c r="H1227" t="s">
        <v>32</v>
      </c>
      <c r="I1227" s="2">
        <v>40</v>
      </c>
      <c r="J1227" s="3">
        <v>4.99</v>
      </c>
      <c r="K1227" t="b">
        <v>0</v>
      </c>
      <c r="L1227">
        <f>WEEKDAY(D1227,11)</f>
        <v>5</v>
      </c>
      <c r="M1227" t="str">
        <f t="shared" si="76"/>
        <v>Friday</v>
      </c>
      <c r="N1227" t="str">
        <f t="shared" si="77"/>
        <v>Weekend</v>
      </c>
      <c r="O1227" t="str">
        <f t="shared" si="79"/>
        <v>Order&gt;35</v>
      </c>
      <c r="P1227" t="str">
        <f>VLOOKUP(F1227,$T$11:$V$13,3,TRUE)</f>
        <v>03:00 PM - 06:00 PM</v>
      </c>
    </row>
    <row r="1228" spans="1:16" x14ac:dyDescent="0.25">
      <c r="A1228">
        <v>2</v>
      </c>
      <c r="B1228">
        <v>1</v>
      </c>
      <c r="C1228" t="s">
        <v>1239</v>
      </c>
      <c r="D1228" s="1">
        <v>43924</v>
      </c>
      <c r="E1228" s="1" t="str">
        <f t="shared" si="78"/>
        <v>03-Apr</v>
      </c>
      <c r="F1228" s="14">
        <v>0.73055555555555562</v>
      </c>
      <c r="G1228" t="s">
        <v>11</v>
      </c>
      <c r="H1228">
        <v>121</v>
      </c>
      <c r="I1228" s="2">
        <v>51</v>
      </c>
      <c r="J1228" s="3">
        <v>4.99</v>
      </c>
      <c r="K1228" t="b">
        <v>1</v>
      </c>
      <c r="L1228">
        <f>WEEKDAY(D1228,11)</f>
        <v>5</v>
      </c>
      <c r="M1228" t="str">
        <f t="shared" si="76"/>
        <v>Friday</v>
      </c>
      <c r="N1228" t="str">
        <f t="shared" si="77"/>
        <v>Weekend</v>
      </c>
      <c r="O1228" t="str">
        <f t="shared" si="79"/>
        <v>Order&gt;35</v>
      </c>
      <c r="P1228" t="str">
        <f>VLOOKUP(F1228,$T$11:$V$13,3,TRUE)</f>
        <v>03:00 PM - 06:00 PM</v>
      </c>
    </row>
    <row r="1229" spans="1:16" x14ac:dyDescent="0.25">
      <c r="A1229">
        <v>2</v>
      </c>
      <c r="B1229">
        <v>1</v>
      </c>
      <c r="C1229" t="s">
        <v>1240</v>
      </c>
      <c r="D1229" s="1">
        <v>43924</v>
      </c>
      <c r="E1229" s="1" t="str">
        <f t="shared" si="78"/>
        <v>03-Apr</v>
      </c>
      <c r="F1229" s="14">
        <v>0.7319444444444444</v>
      </c>
      <c r="G1229" t="s">
        <v>11</v>
      </c>
      <c r="H1229">
        <v>104</v>
      </c>
      <c r="I1229" s="2">
        <v>59</v>
      </c>
      <c r="J1229" s="3">
        <v>4.99</v>
      </c>
      <c r="K1229" t="b">
        <v>0</v>
      </c>
      <c r="L1229">
        <f>WEEKDAY(D1229,11)</f>
        <v>5</v>
      </c>
      <c r="M1229" t="str">
        <f t="shared" si="76"/>
        <v>Friday</v>
      </c>
      <c r="N1229" t="str">
        <f t="shared" si="77"/>
        <v>Weekend</v>
      </c>
      <c r="O1229" t="str">
        <f t="shared" si="79"/>
        <v>Order&gt;35</v>
      </c>
      <c r="P1229" t="str">
        <f>VLOOKUP(F1229,$T$11:$V$13,3,TRUE)</f>
        <v>03:00 PM - 06:00 PM</v>
      </c>
    </row>
    <row r="1230" spans="1:16" x14ac:dyDescent="0.25">
      <c r="A1230">
        <v>2</v>
      </c>
      <c r="B1230">
        <v>1</v>
      </c>
      <c r="C1230" t="s">
        <v>1241</v>
      </c>
      <c r="D1230" s="1">
        <v>43924</v>
      </c>
      <c r="E1230" s="1" t="str">
        <f t="shared" si="78"/>
        <v>03-Apr</v>
      </c>
      <c r="F1230" s="14">
        <v>0.7319444444444444</v>
      </c>
      <c r="G1230" t="s">
        <v>11</v>
      </c>
      <c r="H1230">
        <v>77</v>
      </c>
      <c r="I1230" s="2">
        <v>72</v>
      </c>
      <c r="J1230" s="3">
        <v>4.99</v>
      </c>
      <c r="K1230" t="b">
        <v>0</v>
      </c>
      <c r="L1230">
        <f>WEEKDAY(D1230,11)</f>
        <v>5</v>
      </c>
      <c r="M1230" t="str">
        <f t="shared" si="76"/>
        <v>Friday</v>
      </c>
      <c r="N1230" t="str">
        <f t="shared" si="77"/>
        <v>Weekend</v>
      </c>
      <c r="O1230" t="str">
        <f t="shared" si="79"/>
        <v>Order&gt;35</v>
      </c>
      <c r="P1230" t="str">
        <f>VLOOKUP(F1230,$T$11:$V$13,3,TRUE)</f>
        <v>03:00 PM - 06:00 PM</v>
      </c>
    </row>
    <row r="1231" spans="1:16" x14ac:dyDescent="0.25">
      <c r="A1231">
        <v>2</v>
      </c>
      <c r="B1231">
        <v>1</v>
      </c>
      <c r="C1231" t="s">
        <v>1242</v>
      </c>
      <c r="D1231" s="1">
        <v>43924</v>
      </c>
      <c r="E1231" s="1" t="str">
        <f t="shared" si="78"/>
        <v>03-Apr</v>
      </c>
      <c r="F1231" s="14">
        <v>0.73263888888888884</v>
      </c>
      <c r="G1231" t="s">
        <v>31</v>
      </c>
      <c r="H1231" t="s">
        <v>32</v>
      </c>
      <c r="I1231" s="2">
        <v>21</v>
      </c>
      <c r="J1231" s="3">
        <v>4.99</v>
      </c>
      <c r="K1231" t="b">
        <v>0</v>
      </c>
      <c r="L1231">
        <f>WEEKDAY(D1231,11)</f>
        <v>5</v>
      </c>
      <c r="M1231" t="str">
        <f t="shared" si="76"/>
        <v>Friday</v>
      </c>
      <c r="N1231" t="str">
        <f t="shared" si="77"/>
        <v>Weekend</v>
      </c>
      <c r="O1231" t="str">
        <f t="shared" si="79"/>
        <v>Order&lt;=35</v>
      </c>
      <c r="P1231" t="str">
        <f>VLOOKUP(F1231,$T$11:$V$13,3,TRUE)</f>
        <v>03:00 PM - 06:00 PM</v>
      </c>
    </row>
    <row r="1232" spans="1:16" x14ac:dyDescent="0.25">
      <c r="A1232">
        <v>2</v>
      </c>
      <c r="B1232">
        <v>1</v>
      </c>
      <c r="C1232" t="s">
        <v>1243</v>
      </c>
      <c r="D1232" s="1">
        <v>43924</v>
      </c>
      <c r="E1232" s="1" t="str">
        <f t="shared" si="78"/>
        <v>03-Apr</v>
      </c>
      <c r="F1232" s="14">
        <v>0.73263888888888884</v>
      </c>
      <c r="G1232" t="s">
        <v>11</v>
      </c>
      <c r="H1232">
        <v>97</v>
      </c>
      <c r="I1232" s="2">
        <v>48</v>
      </c>
      <c r="J1232" s="3">
        <v>4.99</v>
      </c>
      <c r="K1232" t="b">
        <v>0</v>
      </c>
      <c r="L1232">
        <f>WEEKDAY(D1232,11)</f>
        <v>5</v>
      </c>
      <c r="M1232" t="str">
        <f t="shared" si="76"/>
        <v>Friday</v>
      </c>
      <c r="N1232" t="str">
        <f t="shared" si="77"/>
        <v>Weekend</v>
      </c>
      <c r="O1232" t="str">
        <f t="shared" si="79"/>
        <v>Order&gt;35</v>
      </c>
      <c r="P1232" t="str">
        <f>VLOOKUP(F1232,$T$11:$V$13,3,TRUE)</f>
        <v>03:00 PM - 06:00 PM</v>
      </c>
    </row>
    <row r="1233" spans="1:16" x14ac:dyDescent="0.25">
      <c r="A1233">
        <v>2</v>
      </c>
      <c r="B1233">
        <v>1</v>
      </c>
      <c r="C1233" t="s">
        <v>1244</v>
      </c>
      <c r="D1233" s="1">
        <v>43924</v>
      </c>
      <c r="E1233" s="1" t="str">
        <f t="shared" si="78"/>
        <v>03-Apr</v>
      </c>
      <c r="F1233" s="14">
        <v>0.73333333333333339</v>
      </c>
      <c r="G1233" t="s">
        <v>11</v>
      </c>
      <c r="H1233">
        <v>118</v>
      </c>
      <c r="I1233" s="2">
        <v>55</v>
      </c>
      <c r="J1233" s="3">
        <v>4.99</v>
      </c>
      <c r="K1233" t="b">
        <v>1</v>
      </c>
      <c r="L1233">
        <f>WEEKDAY(D1233,11)</f>
        <v>5</v>
      </c>
      <c r="M1233" t="str">
        <f t="shared" si="76"/>
        <v>Friday</v>
      </c>
      <c r="N1233" t="str">
        <f t="shared" si="77"/>
        <v>Weekend</v>
      </c>
      <c r="O1233" t="str">
        <f t="shared" si="79"/>
        <v>Order&gt;35</v>
      </c>
      <c r="P1233" t="str">
        <f>VLOOKUP(F1233,$T$11:$V$13,3,TRUE)</f>
        <v>03:00 PM - 06:00 PM</v>
      </c>
    </row>
    <row r="1234" spans="1:16" x14ac:dyDescent="0.25">
      <c r="A1234">
        <v>2</v>
      </c>
      <c r="B1234">
        <v>1</v>
      </c>
      <c r="C1234" t="s">
        <v>1245</v>
      </c>
      <c r="D1234" s="1">
        <v>43924</v>
      </c>
      <c r="E1234" s="1" t="str">
        <f t="shared" si="78"/>
        <v>03-Apr</v>
      </c>
      <c r="F1234" s="14">
        <v>0.73472222222222217</v>
      </c>
      <c r="G1234" t="s">
        <v>31</v>
      </c>
      <c r="H1234" t="s">
        <v>32</v>
      </c>
      <c r="I1234" s="2">
        <v>40</v>
      </c>
      <c r="J1234" s="3">
        <v>4.99</v>
      </c>
      <c r="K1234" t="b">
        <v>0</v>
      </c>
      <c r="L1234">
        <f>WEEKDAY(D1234,11)</f>
        <v>5</v>
      </c>
      <c r="M1234" t="str">
        <f t="shared" si="76"/>
        <v>Friday</v>
      </c>
      <c r="N1234" t="str">
        <f t="shared" si="77"/>
        <v>Weekend</v>
      </c>
      <c r="O1234" t="str">
        <f t="shared" si="79"/>
        <v>Order&gt;35</v>
      </c>
      <c r="P1234" t="str">
        <f>VLOOKUP(F1234,$T$11:$V$13,3,TRUE)</f>
        <v>03:00 PM - 06:00 PM</v>
      </c>
    </row>
    <row r="1235" spans="1:16" x14ac:dyDescent="0.25">
      <c r="A1235">
        <v>2</v>
      </c>
      <c r="B1235">
        <v>1</v>
      </c>
      <c r="C1235" t="s">
        <v>1246</v>
      </c>
      <c r="D1235" s="1">
        <v>43924</v>
      </c>
      <c r="E1235" s="1" t="str">
        <f t="shared" si="78"/>
        <v>03-Apr</v>
      </c>
      <c r="F1235" s="14">
        <v>0.73611111111111116</v>
      </c>
      <c r="G1235" t="s">
        <v>11</v>
      </c>
      <c r="H1235">
        <v>91</v>
      </c>
      <c r="I1235" s="2">
        <v>162</v>
      </c>
      <c r="J1235" s="3">
        <v>4.99</v>
      </c>
      <c r="K1235" t="b">
        <v>0</v>
      </c>
      <c r="L1235">
        <f>WEEKDAY(D1235,11)</f>
        <v>5</v>
      </c>
      <c r="M1235" t="str">
        <f t="shared" si="76"/>
        <v>Friday</v>
      </c>
      <c r="N1235" t="str">
        <f t="shared" si="77"/>
        <v>Weekend</v>
      </c>
      <c r="O1235" t="str">
        <f t="shared" si="79"/>
        <v>Order&gt;35</v>
      </c>
      <c r="P1235" t="str">
        <f>VLOOKUP(F1235,$T$11:$V$13,3,TRUE)</f>
        <v>03:00 PM - 06:00 PM</v>
      </c>
    </row>
    <row r="1236" spans="1:16" x14ac:dyDescent="0.25">
      <c r="A1236">
        <v>2</v>
      </c>
      <c r="B1236">
        <v>1</v>
      </c>
      <c r="C1236" t="s">
        <v>1247</v>
      </c>
      <c r="D1236" s="1">
        <v>43924</v>
      </c>
      <c r="E1236" s="1" t="str">
        <f t="shared" si="78"/>
        <v>03-Apr</v>
      </c>
      <c r="F1236" s="14">
        <v>0.7368055555555556</v>
      </c>
      <c r="G1236" t="s">
        <v>31</v>
      </c>
      <c r="H1236" t="s">
        <v>32</v>
      </c>
      <c r="I1236" s="2">
        <v>34</v>
      </c>
      <c r="J1236" s="3">
        <v>4.99</v>
      </c>
      <c r="K1236" t="b">
        <v>0</v>
      </c>
      <c r="L1236">
        <f>WEEKDAY(D1236,11)</f>
        <v>5</v>
      </c>
      <c r="M1236" t="str">
        <f t="shared" si="76"/>
        <v>Friday</v>
      </c>
      <c r="N1236" t="str">
        <f t="shared" si="77"/>
        <v>Weekend</v>
      </c>
      <c r="O1236" t="str">
        <f t="shared" si="79"/>
        <v>Order&lt;=35</v>
      </c>
      <c r="P1236" t="str">
        <f>VLOOKUP(F1236,$T$11:$V$13,3,TRUE)</f>
        <v>03:00 PM - 06:00 PM</v>
      </c>
    </row>
    <row r="1237" spans="1:16" x14ac:dyDescent="0.25">
      <c r="A1237">
        <v>2</v>
      </c>
      <c r="B1237">
        <v>1</v>
      </c>
      <c r="C1237" t="s">
        <v>1248</v>
      </c>
      <c r="D1237" s="1">
        <v>43924</v>
      </c>
      <c r="E1237" s="1" t="str">
        <f t="shared" si="78"/>
        <v>03-Apr</v>
      </c>
      <c r="F1237" s="14">
        <v>0.7368055555555556</v>
      </c>
      <c r="G1237" t="s">
        <v>11</v>
      </c>
      <c r="H1237">
        <v>112</v>
      </c>
      <c r="I1237" s="2">
        <v>81</v>
      </c>
      <c r="J1237" s="3">
        <v>4.99</v>
      </c>
      <c r="K1237" t="b">
        <v>0</v>
      </c>
      <c r="L1237">
        <f>WEEKDAY(D1237,11)</f>
        <v>5</v>
      </c>
      <c r="M1237" t="str">
        <f t="shared" si="76"/>
        <v>Friday</v>
      </c>
      <c r="N1237" t="str">
        <f t="shared" si="77"/>
        <v>Weekend</v>
      </c>
      <c r="O1237" t="str">
        <f t="shared" si="79"/>
        <v>Order&gt;35</v>
      </c>
      <c r="P1237" t="str">
        <f>VLOOKUP(F1237,$T$11:$V$13,3,TRUE)</f>
        <v>03:00 PM - 06:00 PM</v>
      </c>
    </row>
    <row r="1238" spans="1:16" x14ac:dyDescent="0.25">
      <c r="A1238">
        <v>2</v>
      </c>
      <c r="B1238">
        <v>1</v>
      </c>
      <c r="C1238" t="s">
        <v>1249</v>
      </c>
      <c r="D1238" s="1">
        <v>43924</v>
      </c>
      <c r="E1238" s="1" t="str">
        <f t="shared" si="78"/>
        <v>03-Apr</v>
      </c>
      <c r="F1238" s="14">
        <v>0.73819444444444438</v>
      </c>
      <c r="G1238" t="s">
        <v>11</v>
      </c>
      <c r="H1238">
        <v>116</v>
      </c>
      <c r="I1238" s="2">
        <v>60</v>
      </c>
      <c r="J1238" s="3">
        <v>4.99</v>
      </c>
      <c r="K1238" t="b">
        <v>0</v>
      </c>
      <c r="L1238">
        <f>WEEKDAY(D1238,11)</f>
        <v>5</v>
      </c>
      <c r="M1238" t="str">
        <f t="shared" si="76"/>
        <v>Friday</v>
      </c>
      <c r="N1238" t="str">
        <f t="shared" si="77"/>
        <v>Weekend</v>
      </c>
      <c r="O1238" t="str">
        <f t="shared" si="79"/>
        <v>Order&gt;35</v>
      </c>
      <c r="P1238" t="str">
        <f>VLOOKUP(F1238,$T$11:$V$13,3,TRUE)</f>
        <v>03:00 PM - 06:00 PM</v>
      </c>
    </row>
    <row r="1239" spans="1:16" x14ac:dyDescent="0.25">
      <c r="A1239">
        <v>2</v>
      </c>
      <c r="B1239">
        <v>1</v>
      </c>
      <c r="C1239" t="s">
        <v>1250</v>
      </c>
      <c r="D1239" s="1">
        <v>43924</v>
      </c>
      <c r="E1239" s="1" t="str">
        <f t="shared" si="78"/>
        <v>03-Apr</v>
      </c>
      <c r="F1239" s="14">
        <v>0.73819444444444438</v>
      </c>
      <c r="G1239" t="s">
        <v>11</v>
      </c>
      <c r="H1239">
        <v>113</v>
      </c>
      <c r="I1239" s="2">
        <v>62</v>
      </c>
      <c r="J1239" s="3">
        <v>4.99</v>
      </c>
      <c r="K1239" t="b">
        <v>0</v>
      </c>
      <c r="L1239">
        <f>WEEKDAY(D1239,11)</f>
        <v>5</v>
      </c>
      <c r="M1239" t="str">
        <f t="shared" si="76"/>
        <v>Friday</v>
      </c>
      <c r="N1239" t="str">
        <f t="shared" si="77"/>
        <v>Weekend</v>
      </c>
      <c r="O1239" t="str">
        <f t="shared" si="79"/>
        <v>Order&gt;35</v>
      </c>
      <c r="P1239" t="str">
        <f>VLOOKUP(F1239,$T$11:$V$13,3,TRUE)</f>
        <v>03:00 PM - 06:00 PM</v>
      </c>
    </row>
    <row r="1240" spans="1:16" x14ac:dyDescent="0.25">
      <c r="A1240">
        <v>2</v>
      </c>
      <c r="B1240">
        <v>1</v>
      </c>
      <c r="C1240" t="s">
        <v>1251</v>
      </c>
      <c r="D1240" s="1">
        <v>43924</v>
      </c>
      <c r="E1240" s="1" t="str">
        <f t="shared" si="78"/>
        <v>03-Apr</v>
      </c>
      <c r="F1240" s="14">
        <v>0.73958333333333337</v>
      </c>
      <c r="G1240" t="s">
        <v>31</v>
      </c>
      <c r="H1240" t="s">
        <v>32</v>
      </c>
      <c r="I1240" s="2">
        <v>28</v>
      </c>
      <c r="J1240" s="3">
        <v>4.99</v>
      </c>
      <c r="K1240" t="b">
        <v>0</v>
      </c>
      <c r="L1240">
        <f>WEEKDAY(D1240,11)</f>
        <v>5</v>
      </c>
      <c r="M1240" t="str">
        <f t="shared" si="76"/>
        <v>Friday</v>
      </c>
      <c r="N1240" t="str">
        <f t="shared" si="77"/>
        <v>Weekend</v>
      </c>
      <c r="O1240" t="str">
        <f t="shared" si="79"/>
        <v>Order&lt;=35</v>
      </c>
      <c r="P1240" t="str">
        <f>VLOOKUP(F1240,$T$11:$V$13,3,TRUE)</f>
        <v>03:00 PM - 06:00 PM</v>
      </c>
    </row>
    <row r="1241" spans="1:16" x14ac:dyDescent="0.25">
      <c r="A1241">
        <v>2</v>
      </c>
      <c r="B1241">
        <v>1</v>
      </c>
      <c r="C1241" t="s">
        <v>1252</v>
      </c>
      <c r="D1241" s="1">
        <v>43924</v>
      </c>
      <c r="E1241" s="1" t="str">
        <f t="shared" si="78"/>
        <v>03-Apr</v>
      </c>
      <c r="F1241" s="14">
        <v>0.7402777777777777</v>
      </c>
      <c r="G1241" t="s">
        <v>11</v>
      </c>
      <c r="H1241">
        <v>89</v>
      </c>
      <c r="I1241" s="2">
        <v>69</v>
      </c>
      <c r="J1241" s="3">
        <v>4.99</v>
      </c>
      <c r="K1241" t="b">
        <v>1</v>
      </c>
      <c r="L1241">
        <f>WEEKDAY(D1241,11)</f>
        <v>5</v>
      </c>
      <c r="M1241" t="str">
        <f t="shared" si="76"/>
        <v>Friday</v>
      </c>
      <c r="N1241" t="str">
        <f t="shared" si="77"/>
        <v>Weekend</v>
      </c>
      <c r="O1241" t="str">
        <f t="shared" si="79"/>
        <v>Order&gt;35</v>
      </c>
      <c r="P1241" t="str">
        <f>VLOOKUP(F1241,$T$11:$V$13,3,TRUE)</f>
        <v>03:00 PM - 06:00 PM</v>
      </c>
    </row>
    <row r="1242" spans="1:16" x14ac:dyDescent="0.25">
      <c r="A1242">
        <v>2</v>
      </c>
      <c r="B1242">
        <v>1</v>
      </c>
      <c r="C1242" t="s">
        <v>1253</v>
      </c>
      <c r="D1242" s="1">
        <v>43924</v>
      </c>
      <c r="E1242" s="1" t="str">
        <f t="shared" si="78"/>
        <v>03-Apr</v>
      </c>
      <c r="F1242" s="14">
        <v>0.7402777777777777</v>
      </c>
      <c r="G1242" t="s">
        <v>11</v>
      </c>
      <c r="H1242">
        <v>106</v>
      </c>
      <c r="I1242" s="2">
        <v>143</v>
      </c>
      <c r="J1242" s="3">
        <v>4.99</v>
      </c>
      <c r="K1242" t="b">
        <v>0</v>
      </c>
      <c r="L1242">
        <f>WEEKDAY(D1242,11)</f>
        <v>5</v>
      </c>
      <c r="M1242" t="str">
        <f t="shared" si="76"/>
        <v>Friday</v>
      </c>
      <c r="N1242" t="str">
        <f t="shared" si="77"/>
        <v>Weekend</v>
      </c>
      <c r="O1242" t="str">
        <f t="shared" si="79"/>
        <v>Order&gt;35</v>
      </c>
      <c r="P1242" t="str">
        <f>VLOOKUP(F1242,$T$11:$V$13,3,TRUE)</f>
        <v>03:00 PM - 06:00 PM</v>
      </c>
    </row>
    <row r="1243" spans="1:16" x14ac:dyDescent="0.25">
      <c r="A1243">
        <v>2</v>
      </c>
      <c r="B1243">
        <v>1</v>
      </c>
      <c r="C1243" t="s">
        <v>1254</v>
      </c>
      <c r="D1243" s="1">
        <v>43924</v>
      </c>
      <c r="E1243" s="1" t="str">
        <f t="shared" si="78"/>
        <v>03-Apr</v>
      </c>
      <c r="F1243" s="14">
        <v>0.74305555555555547</v>
      </c>
      <c r="G1243" t="s">
        <v>11</v>
      </c>
      <c r="H1243">
        <v>109</v>
      </c>
      <c r="I1243" s="2">
        <v>56</v>
      </c>
      <c r="J1243" s="3">
        <v>4.99</v>
      </c>
      <c r="K1243" t="b">
        <v>0</v>
      </c>
      <c r="L1243">
        <f>WEEKDAY(D1243,11)</f>
        <v>5</v>
      </c>
      <c r="M1243" t="str">
        <f t="shared" si="76"/>
        <v>Friday</v>
      </c>
      <c r="N1243" t="str">
        <f t="shared" si="77"/>
        <v>Weekend</v>
      </c>
      <c r="O1243" t="str">
        <f t="shared" si="79"/>
        <v>Order&gt;35</v>
      </c>
      <c r="P1243" t="str">
        <f>VLOOKUP(F1243,$T$11:$V$13,3,TRUE)</f>
        <v>03:00 PM - 06:00 PM</v>
      </c>
    </row>
    <row r="1244" spans="1:16" x14ac:dyDescent="0.25">
      <c r="A1244">
        <v>2</v>
      </c>
      <c r="B1244">
        <v>1</v>
      </c>
      <c r="C1244" t="s">
        <v>1255</v>
      </c>
      <c r="D1244" s="1">
        <v>43924</v>
      </c>
      <c r="E1244" s="1" t="str">
        <f t="shared" si="78"/>
        <v>03-Apr</v>
      </c>
      <c r="F1244" s="14">
        <v>0.74444444444444446</v>
      </c>
      <c r="G1244" t="s">
        <v>11</v>
      </c>
      <c r="H1244">
        <v>117</v>
      </c>
      <c r="I1244" s="2">
        <v>56</v>
      </c>
      <c r="J1244" s="3">
        <v>4.99</v>
      </c>
      <c r="K1244" t="b">
        <v>0</v>
      </c>
      <c r="L1244">
        <f>WEEKDAY(D1244,11)</f>
        <v>5</v>
      </c>
      <c r="M1244" t="str">
        <f t="shared" si="76"/>
        <v>Friday</v>
      </c>
      <c r="N1244" t="str">
        <f t="shared" si="77"/>
        <v>Weekend</v>
      </c>
      <c r="O1244" t="str">
        <f t="shared" si="79"/>
        <v>Order&gt;35</v>
      </c>
      <c r="P1244" t="str">
        <f>VLOOKUP(F1244,$T$11:$V$13,3,TRUE)</f>
        <v>03:00 PM - 06:00 PM</v>
      </c>
    </row>
    <row r="1245" spans="1:16" x14ac:dyDescent="0.25">
      <c r="A1245">
        <v>2</v>
      </c>
      <c r="B1245">
        <v>1</v>
      </c>
      <c r="C1245" t="s">
        <v>1256</v>
      </c>
      <c r="D1245" s="1">
        <v>43924</v>
      </c>
      <c r="E1245" s="1" t="str">
        <f t="shared" si="78"/>
        <v>03-Apr</v>
      </c>
      <c r="F1245" s="14">
        <v>0.74583333333333324</v>
      </c>
      <c r="G1245" t="s">
        <v>11</v>
      </c>
      <c r="H1245">
        <v>104</v>
      </c>
      <c r="I1245" s="2">
        <v>74</v>
      </c>
      <c r="J1245" s="3">
        <v>4.99</v>
      </c>
      <c r="K1245" t="b">
        <v>0</v>
      </c>
      <c r="L1245">
        <f>WEEKDAY(D1245,11)</f>
        <v>5</v>
      </c>
      <c r="M1245" t="str">
        <f t="shared" si="76"/>
        <v>Friday</v>
      </c>
      <c r="N1245" t="str">
        <f t="shared" si="77"/>
        <v>Weekend</v>
      </c>
      <c r="O1245" t="str">
        <f t="shared" si="79"/>
        <v>Order&gt;35</v>
      </c>
      <c r="P1245" t="str">
        <f>VLOOKUP(F1245,$T$11:$V$13,3,TRUE)</f>
        <v>03:00 PM - 06:00 PM</v>
      </c>
    </row>
    <row r="1246" spans="1:16" x14ac:dyDescent="0.25">
      <c r="A1246">
        <v>2</v>
      </c>
      <c r="B1246">
        <v>1</v>
      </c>
      <c r="C1246" t="s">
        <v>1257</v>
      </c>
      <c r="D1246" s="1">
        <v>43924</v>
      </c>
      <c r="E1246" s="1" t="str">
        <f t="shared" si="78"/>
        <v>03-Apr</v>
      </c>
      <c r="F1246" s="14">
        <v>0.74652777777777779</v>
      </c>
      <c r="G1246" t="s">
        <v>11</v>
      </c>
      <c r="H1246">
        <v>114</v>
      </c>
      <c r="I1246" s="2">
        <v>68</v>
      </c>
      <c r="J1246" s="3">
        <v>4.99</v>
      </c>
      <c r="K1246" t="b">
        <v>0</v>
      </c>
      <c r="L1246">
        <f>WEEKDAY(D1246,11)</f>
        <v>5</v>
      </c>
      <c r="M1246" t="str">
        <f t="shared" si="76"/>
        <v>Friday</v>
      </c>
      <c r="N1246" t="str">
        <f t="shared" si="77"/>
        <v>Weekend</v>
      </c>
      <c r="O1246" t="str">
        <f t="shared" si="79"/>
        <v>Order&gt;35</v>
      </c>
      <c r="P1246" t="str">
        <f>VLOOKUP(F1246,$T$11:$V$13,3,TRUE)</f>
        <v>03:00 PM - 06:00 PM</v>
      </c>
    </row>
    <row r="1247" spans="1:16" x14ac:dyDescent="0.25">
      <c r="A1247">
        <v>2</v>
      </c>
      <c r="B1247">
        <v>1</v>
      </c>
      <c r="C1247" t="s">
        <v>1258</v>
      </c>
      <c r="D1247" s="1">
        <v>43924</v>
      </c>
      <c r="E1247" s="1" t="str">
        <f t="shared" si="78"/>
        <v>03-Apr</v>
      </c>
      <c r="F1247" s="14">
        <v>0.74652777777777779</v>
      </c>
      <c r="G1247" t="s">
        <v>11</v>
      </c>
      <c r="H1247">
        <v>63</v>
      </c>
      <c r="I1247" s="2">
        <v>205</v>
      </c>
      <c r="J1247" s="3">
        <v>4.99</v>
      </c>
      <c r="K1247" t="b">
        <v>0</v>
      </c>
      <c r="L1247">
        <f>WEEKDAY(D1247,11)</f>
        <v>5</v>
      </c>
      <c r="M1247" t="str">
        <f t="shared" si="76"/>
        <v>Friday</v>
      </c>
      <c r="N1247" t="str">
        <f t="shared" si="77"/>
        <v>Weekend</v>
      </c>
      <c r="O1247" t="str">
        <f t="shared" si="79"/>
        <v>Order&gt;35</v>
      </c>
      <c r="P1247" t="str">
        <f>VLOOKUP(F1247,$T$11:$V$13,3,TRUE)</f>
        <v>03:00 PM - 06:00 PM</v>
      </c>
    </row>
    <row r="1248" spans="1:16" x14ac:dyDescent="0.25">
      <c r="A1248">
        <v>2</v>
      </c>
      <c r="B1248">
        <v>1</v>
      </c>
      <c r="C1248" t="s">
        <v>1259</v>
      </c>
      <c r="D1248" s="1">
        <v>43924</v>
      </c>
      <c r="E1248" s="1" t="str">
        <f t="shared" si="78"/>
        <v>03-Apr</v>
      </c>
      <c r="F1248" s="14">
        <v>0.74722222222222223</v>
      </c>
      <c r="G1248" t="s">
        <v>11</v>
      </c>
      <c r="H1248">
        <v>76</v>
      </c>
      <c r="I1248" s="2">
        <v>76</v>
      </c>
      <c r="J1248" s="3">
        <v>4.99</v>
      </c>
      <c r="K1248" t="b">
        <v>0</v>
      </c>
      <c r="L1248">
        <f>WEEKDAY(D1248,11)</f>
        <v>5</v>
      </c>
      <c r="M1248" t="str">
        <f t="shared" si="76"/>
        <v>Friday</v>
      </c>
      <c r="N1248" t="str">
        <f t="shared" si="77"/>
        <v>Weekend</v>
      </c>
      <c r="O1248" t="str">
        <f t="shared" si="79"/>
        <v>Order&gt;35</v>
      </c>
      <c r="P1248" t="str">
        <f>VLOOKUP(F1248,$T$11:$V$13,3,TRUE)</f>
        <v>03:00 PM - 06:00 PM</v>
      </c>
    </row>
    <row r="1249" spans="1:16" x14ac:dyDescent="0.25">
      <c r="A1249">
        <v>2</v>
      </c>
      <c r="B1249">
        <v>1</v>
      </c>
      <c r="C1249" t="s">
        <v>1260</v>
      </c>
      <c r="D1249" s="1">
        <v>43924</v>
      </c>
      <c r="E1249" s="1" t="str">
        <f t="shared" si="78"/>
        <v>03-Apr</v>
      </c>
      <c r="F1249" s="14">
        <v>0.74930555555555556</v>
      </c>
      <c r="G1249" t="s">
        <v>11</v>
      </c>
      <c r="H1249">
        <v>71</v>
      </c>
      <c r="I1249" s="2">
        <v>74</v>
      </c>
      <c r="J1249" s="3">
        <v>4.99</v>
      </c>
      <c r="K1249" t="b">
        <v>0</v>
      </c>
      <c r="L1249">
        <f>WEEKDAY(D1249,11)</f>
        <v>5</v>
      </c>
      <c r="M1249" t="str">
        <f t="shared" si="76"/>
        <v>Friday</v>
      </c>
      <c r="N1249" t="str">
        <f t="shared" si="77"/>
        <v>Weekend</v>
      </c>
      <c r="O1249" t="str">
        <f t="shared" si="79"/>
        <v>Order&gt;35</v>
      </c>
      <c r="P1249" t="str">
        <f>VLOOKUP(F1249,$T$11:$V$13,3,TRUE)</f>
        <v>03:00 PM - 06:00 PM</v>
      </c>
    </row>
    <row r="1250" spans="1:16" x14ac:dyDescent="0.25">
      <c r="A1250">
        <v>2</v>
      </c>
      <c r="B1250">
        <v>1</v>
      </c>
      <c r="C1250" t="s">
        <v>1261</v>
      </c>
      <c r="D1250" s="1">
        <v>43924</v>
      </c>
      <c r="E1250" s="1" t="str">
        <f t="shared" si="78"/>
        <v>03-Apr</v>
      </c>
      <c r="F1250" s="14">
        <v>0.75</v>
      </c>
      <c r="G1250" t="s">
        <v>11</v>
      </c>
      <c r="H1250">
        <v>181</v>
      </c>
      <c r="I1250" s="2">
        <v>32</v>
      </c>
      <c r="J1250" s="3">
        <v>4.99</v>
      </c>
      <c r="K1250" t="b">
        <v>0</v>
      </c>
      <c r="L1250">
        <f>WEEKDAY(D1250,11)</f>
        <v>5</v>
      </c>
      <c r="M1250" t="str">
        <f t="shared" si="76"/>
        <v>Friday</v>
      </c>
      <c r="N1250" t="str">
        <f t="shared" si="77"/>
        <v>Weekend</v>
      </c>
      <c r="O1250" t="str">
        <f t="shared" si="79"/>
        <v>Order&lt;=35</v>
      </c>
      <c r="P1250" t="str">
        <f>VLOOKUP(F1250,$T$11:$V$13,3,TRUE)</f>
        <v>06:00 PM - 09:00 PM</v>
      </c>
    </row>
    <row r="1251" spans="1:16" x14ac:dyDescent="0.25">
      <c r="A1251">
        <v>2</v>
      </c>
      <c r="B1251">
        <v>1</v>
      </c>
      <c r="C1251" t="s">
        <v>1262</v>
      </c>
      <c r="D1251" s="1">
        <v>43924</v>
      </c>
      <c r="E1251" s="1" t="str">
        <f t="shared" si="78"/>
        <v>03-Apr</v>
      </c>
      <c r="F1251" s="14">
        <v>0.75277777777777777</v>
      </c>
      <c r="G1251" t="s">
        <v>11</v>
      </c>
      <c r="H1251">
        <v>147</v>
      </c>
      <c r="I1251" s="2">
        <v>41</v>
      </c>
      <c r="J1251" s="3">
        <v>4.99</v>
      </c>
      <c r="K1251" t="b">
        <v>0</v>
      </c>
      <c r="L1251">
        <f>WEEKDAY(D1251,11)</f>
        <v>5</v>
      </c>
      <c r="M1251" t="str">
        <f t="shared" si="76"/>
        <v>Friday</v>
      </c>
      <c r="N1251" t="str">
        <f t="shared" si="77"/>
        <v>Weekend</v>
      </c>
      <c r="O1251" t="str">
        <f t="shared" si="79"/>
        <v>Order&gt;35</v>
      </c>
      <c r="P1251" t="str">
        <f>VLOOKUP(F1251,$T$11:$V$13,3,TRUE)</f>
        <v>06:00 PM - 09:00 PM</v>
      </c>
    </row>
    <row r="1252" spans="1:16" x14ac:dyDescent="0.25">
      <c r="A1252">
        <v>2</v>
      </c>
      <c r="B1252">
        <v>1</v>
      </c>
      <c r="C1252" t="s">
        <v>1263</v>
      </c>
      <c r="D1252" s="1">
        <v>43924</v>
      </c>
      <c r="E1252" s="1" t="str">
        <f t="shared" si="78"/>
        <v>03-Apr</v>
      </c>
      <c r="F1252" s="14">
        <v>0.75347222222222221</v>
      </c>
      <c r="G1252" t="s">
        <v>11</v>
      </c>
      <c r="H1252">
        <v>144</v>
      </c>
      <c r="I1252" s="2">
        <v>56</v>
      </c>
      <c r="J1252" s="3">
        <v>4.99</v>
      </c>
      <c r="K1252" t="b">
        <v>0</v>
      </c>
      <c r="L1252">
        <f>WEEKDAY(D1252,11)</f>
        <v>5</v>
      </c>
      <c r="M1252" t="str">
        <f t="shared" si="76"/>
        <v>Friday</v>
      </c>
      <c r="N1252" t="str">
        <f t="shared" si="77"/>
        <v>Weekend</v>
      </c>
      <c r="O1252" t="str">
        <f t="shared" si="79"/>
        <v>Order&gt;35</v>
      </c>
      <c r="P1252" t="str">
        <f>VLOOKUP(F1252,$T$11:$V$13,3,TRUE)</f>
        <v>06:00 PM - 09:00 PM</v>
      </c>
    </row>
    <row r="1253" spans="1:16" x14ac:dyDescent="0.25">
      <c r="A1253">
        <v>2</v>
      </c>
      <c r="B1253">
        <v>1</v>
      </c>
      <c r="C1253" t="s">
        <v>1264</v>
      </c>
      <c r="D1253" s="1">
        <v>43924</v>
      </c>
      <c r="E1253" s="1" t="str">
        <f t="shared" si="78"/>
        <v>03-Apr</v>
      </c>
      <c r="F1253" s="14">
        <v>0.75416666666666676</v>
      </c>
      <c r="G1253" t="s">
        <v>11</v>
      </c>
      <c r="H1253">
        <v>118</v>
      </c>
      <c r="I1253" s="2">
        <v>35</v>
      </c>
      <c r="J1253" s="3">
        <v>4.99</v>
      </c>
      <c r="K1253" t="b">
        <v>0</v>
      </c>
      <c r="L1253">
        <f>WEEKDAY(D1253,11)</f>
        <v>5</v>
      </c>
      <c r="M1253" t="str">
        <f t="shared" si="76"/>
        <v>Friday</v>
      </c>
      <c r="N1253" t="str">
        <f t="shared" si="77"/>
        <v>Weekend</v>
      </c>
      <c r="O1253" t="str">
        <f t="shared" si="79"/>
        <v>Order&lt;=35</v>
      </c>
      <c r="P1253" t="str">
        <f>VLOOKUP(F1253,$T$11:$V$13,3,TRUE)</f>
        <v>06:00 PM - 09:00 PM</v>
      </c>
    </row>
    <row r="1254" spans="1:16" x14ac:dyDescent="0.25">
      <c r="A1254">
        <v>2</v>
      </c>
      <c r="B1254">
        <v>1</v>
      </c>
      <c r="C1254" t="s">
        <v>1265</v>
      </c>
      <c r="D1254" s="1">
        <v>43924</v>
      </c>
      <c r="E1254" s="1" t="str">
        <f t="shared" si="78"/>
        <v>03-Apr</v>
      </c>
      <c r="F1254" s="14">
        <v>0.75416666666666676</v>
      </c>
      <c r="G1254" t="s">
        <v>11</v>
      </c>
      <c r="H1254">
        <v>139</v>
      </c>
      <c r="I1254" s="2">
        <v>39</v>
      </c>
      <c r="J1254" s="3">
        <v>4.99</v>
      </c>
      <c r="K1254" t="b">
        <v>0</v>
      </c>
      <c r="L1254">
        <f>WEEKDAY(D1254,11)</f>
        <v>5</v>
      </c>
      <c r="M1254" t="str">
        <f t="shared" si="76"/>
        <v>Friday</v>
      </c>
      <c r="N1254" t="str">
        <f t="shared" si="77"/>
        <v>Weekend</v>
      </c>
      <c r="O1254" t="str">
        <f t="shared" si="79"/>
        <v>Order&gt;35</v>
      </c>
      <c r="P1254" t="str">
        <f>VLOOKUP(F1254,$T$11:$V$13,3,TRUE)</f>
        <v>06:00 PM - 09:00 PM</v>
      </c>
    </row>
    <row r="1255" spans="1:16" x14ac:dyDescent="0.25">
      <c r="A1255">
        <v>2</v>
      </c>
      <c r="B1255">
        <v>1</v>
      </c>
      <c r="C1255" t="s">
        <v>1266</v>
      </c>
      <c r="D1255" s="1">
        <v>43924</v>
      </c>
      <c r="E1255" s="1" t="str">
        <f t="shared" si="78"/>
        <v>03-Apr</v>
      </c>
      <c r="F1255" s="14">
        <v>0.75555555555555554</v>
      </c>
      <c r="G1255" t="s">
        <v>11</v>
      </c>
      <c r="H1255">
        <v>116</v>
      </c>
      <c r="I1255" s="2">
        <v>26</v>
      </c>
      <c r="J1255" s="3">
        <v>4.99</v>
      </c>
      <c r="K1255" t="b">
        <v>0</v>
      </c>
      <c r="L1255">
        <f>WEEKDAY(D1255,11)</f>
        <v>5</v>
      </c>
      <c r="M1255" t="str">
        <f t="shared" si="76"/>
        <v>Friday</v>
      </c>
      <c r="N1255" t="str">
        <f t="shared" si="77"/>
        <v>Weekend</v>
      </c>
      <c r="O1255" t="str">
        <f t="shared" si="79"/>
        <v>Order&lt;=35</v>
      </c>
      <c r="P1255" t="str">
        <f>VLOOKUP(F1255,$T$11:$V$13,3,TRUE)</f>
        <v>06:00 PM - 09:00 PM</v>
      </c>
    </row>
    <row r="1256" spans="1:16" x14ac:dyDescent="0.25">
      <c r="A1256">
        <v>2</v>
      </c>
      <c r="B1256">
        <v>1</v>
      </c>
      <c r="C1256" t="s">
        <v>1267</v>
      </c>
      <c r="D1256" s="1">
        <v>43924</v>
      </c>
      <c r="E1256" s="1" t="str">
        <f t="shared" si="78"/>
        <v>03-Apr</v>
      </c>
      <c r="F1256" s="14">
        <v>0.75624999999999998</v>
      </c>
      <c r="G1256" t="s">
        <v>31</v>
      </c>
      <c r="H1256" t="s">
        <v>32</v>
      </c>
      <c r="I1256" s="2">
        <v>21</v>
      </c>
      <c r="J1256" s="3">
        <v>4.99</v>
      </c>
      <c r="K1256" t="b">
        <v>0</v>
      </c>
      <c r="L1256">
        <f>WEEKDAY(D1256,11)</f>
        <v>5</v>
      </c>
      <c r="M1256" t="str">
        <f t="shared" si="76"/>
        <v>Friday</v>
      </c>
      <c r="N1256" t="str">
        <f t="shared" si="77"/>
        <v>Weekend</v>
      </c>
      <c r="O1256" t="str">
        <f t="shared" si="79"/>
        <v>Order&lt;=35</v>
      </c>
      <c r="P1256" t="str">
        <f>VLOOKUP(F1256,$T$11:$V$13,3,TRUE)</f>
        <v>06:00 PM - 09:00 PM</v>
      </c>
    </row>
    <row r="1257" spans="1:16" x14ac:dyDescent="0.25">
      <c r="A1257">
        <v>2</v>
      </c>
      <c r="B1257">
        <v>1</v>
      </c>
      <c r="C1257" t="s">
        <v>1268</v>
      </c>
      <c r="D1257" s="1">
        <v>43924</v>
      </c>
      <c r="E1257" s="1" t="str">
        <f t="shared" si="78"/>
        <v>03-Apr</v>
      </c>
      <c r="F1257" s="14">
        <v>0.75624999999999998</v>
      </c>
      <c r="G1257" t="s">
        <v>11</v>
      </c>
      <c r="H1257">
        <v>117</v>
      </c>
      <c r="I1257" s="2">
        <v>65</v>
      </c>
      <c r="J1257" s="3">
        <v>4.99</v>
      </c>
      <c r="K1257" t="b">
        <v>0</v>
      </c>
      <c r="L1257">
        <f>WEEKDAY(D1257,11)</f>
        <v>5</v>
      </c>
      <c r="M1257" t="str">
        <f t="shared" si="76"/>
        <v>Friday</v>
      </c>
      <c r="N1257" t="str">
        <f t="shared" si="77"/>
        <v>Weekend</v>
      </c>
      <c r="O1257" t="str">
        <f t="shared" si="79"/>
        <v>Order&gt;35</v>
      </c>
      <c r="P1257" t="str">
        <f>VLOOKUP(F1257,$T$11:$V$13,3,TRUE)</f>
        <v>06:00 PM - 09:00 PM</v>
      </c>
    </row>
    <row r="1258" spans="1:16" x14ac:dyDescent="0.25">
      <c r="A1258">
        <v>2</v>
      </c>
      <c r="B1258">
        <v>1</v>
      </c>
      <c r="C1258" t="s">
        <v>1269</v>
      </c>
      <c r="D1258" s="1">
        <v>43924</v>
      </c>
      <c r="E1258" s="1" t="str">
        <f t="shared" si="78"/>
        <v>03-Apr</v>
      </c>
      <c r="F1258" s="14">
        <v>0.75694444444444453</v>
      </c>
      <c r="G1258" t="s">
        <v>31</v>
      </c>
      <c r="H1258" t="s">
        <v>32</v>
      </c>
      <c r="I1258" s="2">
        <v>24</v>
      </c>
      <c r="J1258" s="3">
        <v>4.99</v>
      </c>
      <c r="K1258" t="b">
        <v>0</v>
      </c>
      <c r="L1258">
        <f>WEEKDAY(D1258,11)</f>
        <v>5</v>
      </c>
      <c r="M1258" t="str">
        <f t="shared" si="76"/>
        <v>Friday</v>
      </c>
      <c r="N1258" t="str">
        <f t="shared" si="77"/>
        <v>Weekend</v>
      </c>
      <c r="O1258" t="str">
        <f t="shared" si="79"/>
        <v>Order&lt;=35</v>
      </c>
      <c r="P1258" t="str">
        <f>VLOOKUP(F1258,$T$11:$V$13,3,TRUE)</f>
        <v>06:00 PM - 09:00 PM</v>
      </c>
    </row>
    <row r="1259" spans="1:16" x14ac:dyDescent="0.25">
      <c r="A1259">
        <v>2</v>
      </c>
      <c r="B1259">
        <v>1</v>
      </c>
      <c r="C1259" t="s">
        <v>1270</v>
      </c>
      <c r="D1259" s="1">
        <v>43924</v>
      </c>
      <c r="E1259" s="1" t="str">
        <f t="shared" si="78"/>
        <v>03-Apr</v>
      </c>
      <c r="F1259" s="14">
        <v>0.7583333333333333</v>
      </c>
      <c r="G1259" t="s">
        <v>11</v>
      </c>
      <c r="H1259">
        <v>133</v>
      </c>
      <c r="I1259" s="2">
        <v>65</v>
      </c>
      <c r="J1259" s="3">
        <v>4.99</v>
      </c>
      <c r="K1259" t="b">
        <v>0</v>
      </c>
      <c r="L1259">
        <f>WEEKDAY(D1259,11)</f>
        <v>5</v>
      </c>
      <c r="M1259" t="str">
        <f t="shared" si="76"/>
        <v>Friday</v>
      </c>
      <c r="N1259" t="str">
        <f t="shared" si="77"/>
        <v>Weekend</v>
      </c>
      <c r="O1259" t="str">
        <f t="shared" si="79"/>
        <v>Order&gt;35</v>
      </c>
      <c r="P1259" t="str">
        <f>VLOOKUP(F1259,$T$11:$V$13,3,TRUE)</f>
        <v>06:00 PM - 09:00 PM</v>
      </c>
    </row>
    <row r="1260" spans="1:16" x14ac:dyDescent="0.25">
      <c r="A1260">
        <v>2</v>
      </c>
      <c r="B1260">
        <v>1</v>
      </c>
      <c r="C1260" t="s">
        <v>1271</v>
      </c>
      <c r="D1260" s="1">
        <v>43924</v>
      </c>
      <c r="E1260" s="1" t="str">
        <f t="shared" si="78"/>
        <v>03-Apr</v>
      </c>
      <c r="F1260" s="14">
        <v>0.76041666666666663</v>
      </c>
      <c r="G1260" t="s">
        <v>11</v>
      </c>
      <c r="H1260">
        <v>160</v>
      </c>
      <c r="I1260" s="2">
        <v>32</v>
      </c>
      <c r="J1260" s="3">
        <v>4.99</v>
      </c>
      <c r="K1260" t="b">
        <v>0</v>
      </c>
      <c r="L1260">
        <f>WEEKDAY(D1260,11)</f>
        <v>5</v>
      </c>
      <c r="M1260" t="str">
        <f t="shared" si="76"/>
        <v>Friday</v>
      </c>
      <c r="N1260" t="str">
        <f t="shared" si="77"/>
        <v>Weekend</v>
      </c>
      <c r="O1260" t="str">
        <f t="shared" si="79"/>
        <v>Order&lt;=35</v>
      </c>
      <c r="P1260" t="str">
        <f>VLOOKUP(F1260,$T$11:$V$13,3,TRUE)</f>
        <v>06:00 PM - 09:00 PM</v>
      </c>
    </row>
    <row r="1261" spans="1:16" x14ac:dyDescent="0.25">
      <c r="A1261">
        <v>2</v>
      </c>
      <c r="B1261">
        <v>1</v>
      </c>
      <c r="C1261" t="s">
        <v>1272</v>
      </c>
      <c r="D1261" s="1">
        <v>43924</v>
      </c>
      <c r="E1261" s="1" t="str">
        <f t="shared" si="78"/>
        <v>03-Apr</v>
      </c>
      <c r="F1261" s="14">
        <v>0.76111111111111107</v>
      </c>
      <c r="G1261" t="s">
        <v>11</v>
      </c>
      <c r="H1261">
        <v>140</v>
      </c>
      <c r="I1261" s="2">
        <v>40</v>
      </c>
      <c r="J1261" s="3">
        <v>4.99</v>
      </c>
      <c r="K1261" t="b">
        <v>0</v>
      </c>
      <c r="L1261">
        <f>WEEKDAY(D1261,11)</f>
        <v>5</v>
      </c>
      <c r="M1261" t="str">
        <f t="shared" si="76"/>
        <v>Friday</v>
      </c>
      <c r="N1261" t="str">
        <f t="shared" si="77"/>
        <v>Weekend</v>
      </c>
      <c r="O1261" t="str">
        <f t="shared" si="79"/>
        <v>Order&gt;35</v>
      </c>
      <c r="P1261" t="str">
        <f>VLOOKUP(F1261,$T$11:$V$13,3,TRUE)</f>
        <v>06:00 PM - 09:00 PM</v>
      </c>
    </row>
    <row r="1262" spans="1:16" x14ac:dyDescent="0.25">
      <c r="A1262">
        <v>2</v>
      </c>
      <c r="B1262">
        <v>1</v>
      </c>
      <c r="C1262" t="s">
        <v>1273</v>
      </c>
      <c r="D1262" s="1">
        <v>43924</v>
      </c>
      <c r="E1262" s="1" t="str">
        <f t="shared" si="78"/>
        <v>03-Apr</v>
      </c>
      <c r="F1262" s="14">
        <v>0.76111111111111107</v>
      </c>
      <c r="G1262" t="s">
        <v>11</v>
      </c>
      <c r="H1262">
        <v>109</v>
      </c>
      <c r="I1262" s="2">
        <v>219</v>
      </c>
      <c r="J1262" s="3">
        <v>4.99</v>
      </c>
      <c r="K1262" t="b">
        <v>1</v>
      </c>
      <c r="L1262">
        <f>WEEKDAY(D1262,11)</f>
        <v>5</v>
      </c>
      <c r="M1262" t="str">
        <f t="shared" si="76"/>
        <v>Friday</v>
      </c>
      <c r="N1262" t="str">
        <f t="shared" si="77"/>
        <v>Weekend</v>
      </c>
      <c r="O1262" t="str">
        <f t="shared" si="79"/>
        <v>Order&gt;35</v>
      </c>
      <c r="P1262" t="str">
        <f>VLOOKUP(F1262,$T$11:$V$13,3,TRUE)</f>
        <v>06:00 PM - 09:00 PM</v>
      </c>
    </row>
    <row r="1263" spans="1:16" x14ac:dyDescent="0.25">
      <c r="A1263">
        <v>2</v>
      </c>
      <c r="B1263">
        <v>1</v>
      </c>
      <c r="C1263" t="s">
        <v>1274</v>
      </c>
      <c r="D1263" s="1">
        <v>43924</v>
      </c>
      <c r="E1263" s="1" t="str">
        <f t="shared" si="78"/>
        <v>03-Apr</v>
      </c>
      <c r="F1263" s="14">
        <v>0.76250000000000007</v>
      </c>
      <c r="G1263" t="s">
        <v>11</v>
      </c>
      <c r="H1263">
        <v>116</v>
      </c>
      <c r="I1263" s="2">
        <v>88</v>
      </c>
      <c r="J1263" s="3">
        <v>4.99</v>
      </c>
      <c r="K1263" t="b">
        <v>0</v>
      </c>
      <c r="L1263">
        <f>WEEKDAY(D1263,11)</f>
        <v>5</v>
      </c>
      <c r="M1263" t="str">
        <f t="shared" si="76"/>
        <v>Friday</v>
      </c>
      <c r="N1263" t="str">
        <f t="shared" si="77"/>
        <v>Weekend</v>
      </c>
      <c r="O1263" t="str">
        <f t="shared" si="79"/>
        <v>Order&gt;35</v>
      </c>
      <c r="P1263" t="str">
        <f>VLOOKUP(F1263,$T$11:$V$13,3,TRUE)</f>
        <v>06:00 PM - 09:00 PM</v>
      </c>
    </row>
    <row r="1264" spans="1:16" x14ac:dyDescent="0.25">
      <c r="A1264">
        <v>2</v>
      </c>
      <c r="B1264">
        <v>1</v>
      </c>
      <c r="C1264" t="s">
        <v>1275</v>
      </c>
      <c r="D1264" s="1">
        <v>43924</v>
      </c>
      <c r="E1264" s="1" t="str">
        <f t="shared" si="78"/>
        <v>03-Apr</v>
      </c>
      <c r="F1264" s="14">
        <v>0.7631944444444444</v>
      </c>
      <c r="G1264" t="s">
        <v>11</v>
      </c>
      <c r="H1264">
        <v>120</v>
      </c>
      <c r="I1264" s="2">
        <v>73</v>
      </c>
      <c r="J1264" s="3">
        <v>4.99</v>
      </c>
      <c r="K1264" t="b">
        <v>0</v>
      </c>
      <c r="L1264">
        <f>WEEKDAY(D1264,11)</f>
        <v>5</v>
      </c>
      <c r="M1264" t="str">
        <f t="shared" si="76"/>
        <v>Friday</v>
      </c>
      <c r="N1264" t="str">
        <f t="shared" si="77"/>
        <v>Weekend</v>
      </c>
      <c r="O1264" t="str">
        <f t="shared" si="79"/>
        <v>Order&gt;35</v>
      </c>
      <c r="P1264" t="str">
        <f>VLOOKUP(F1264,$T$11:$V$13,3,TRUE)</f>
        <v>06:00 PM - 09:00 PM</v>
      </c>
    </row>
    <row r="1265" spans="1:16" x14ac:dyDescent="0.25">
      <c r="A1265">
        <v>2</v>
      </c>
      <c r="B1265">
        <v>1</v>
      </c>
      <c r="C1265" t="s">
        <v>1276</v>
      </c>
      <c r="D1265" s="1">
        <v>43924</v>
      </c>
      <c r="E1265" s="1" t="str">
        <f t="shared" si="78"/>
        <v>03-Apr</v>
      </c>
      <c r="F1265" s="14">
        <v>0.76388888888888884</v>
      </c>
      <c r="G1265" t="s">
        <v>11</v>
      </c>
      <c r="H1265">
        <v>113</v>
      </c>
      <c r="I1265" s="2">
        <v>210</v>
      </c>
      <c r="J1265" s="3">
        <v>4.99</v>
      </c>
      <c r="K1265" t="b">
        <v>1</v>
      </c>
      <c r="L1265">
        <f>WEEKDAY(D1265,11)</f>
        <v>5</v>
      </c>
      <c r="M1265" t="str">
        <f t="shared" si="76"/>
        <v>Friday</v>
      </c>
      <c r="N1265" t="str">
        <f t="shared" si="77"/>
        <v>Weekend</v>
      </c>
      <c r="O1265" t="str">
        <f t="shared" si="79"/>
        <v>Order&gt;35</v>
      </c>
      <c r="P1265" t="str">
        <f>VLOOKUP(F1265,$T$11:$V$13,3,TRUE)</f>
        <v>06:00 PM - 09:00 PM</v>
      </c>
    </row>
    <row r="1266" spans="1:16" x14ac:dyDescent="0.25">
      <c r="A1266">
        <v>2</v>
      </c>
      <c r="B1266">
        <v>1</v>
      </c>
      <c r="C1266" t="s">
        <v>1277</v>
      </c>
      <c r="D1266" s="1">
        <v>43924</v>
      </c>
      <c r="E1266" s="1" t="str">
        <f t="shared" si="78"/>
        <v>03-Apr</v>
      </c>
      <c r="F1266" s="14">
        <v>0.76458333333333339</v>
      </c>
      <c r="G1266" t="s">
        <v>11</v>
      </c>
      <c r="H1266">
        <v>168</v>
      </c>
      <c r="I1266" s="2">
        <v>73</v>
      </c>
      <c r="J1266" s="3">
        <v>4.99</v>
      </c>
      <c r="K1266" t="b">
        <v>0</v>
      </c>
      <c r="L1266">
        <f>WEEKDAY(D1266,11)</f>
        <v>5</v>
      </c>
      <c r="M1266" t="str">
        <f t="shared" si="76"/>
        <v>Friday</v>
      </c>
      <c r="N1266" t="str">
        <f t="shared" si="77"/>
        <v>Weekend</v>
      </c>
      <c r="O1266" t="str">
        <f t="shared" si="79"/>
        <v>Order&gt;35</v>
      </c>
      <c r="P1266" t="str">
        <f>VLOOKUP(F1266,$T$11:$V$13,3,TRUE)</f>
        <v>06:00 PM - 09:00 PM</v>
      </c>
    </row>
    <row r="1267" spans="1:16" x14ac:dyDescent="0.25">
      <c r="A1267">
        <v>2</v>
      </c>
      <c r="B1267">
        <v>1</v>
      </c>
      <c r="C1267" t="s">
        <v>1278</v>
      </c>
      <c r="D1267" s="1">
        <v>43924</v>
      </c>
      <c r="E1267" s="1" t="str">
        <f t="shared" si="78"/>
        <v>03-Apr</v>
      </c>
      <c r="F1267" s="14">
        <v>0.76597222222222217</v>
      </c>
      <c r="G1267" t="s">
        <v>11</v>
      </c>
      <c r="H1267">
        <v>131</v>
      </c>
      <c r="I1267" s="2">
        <v>47</v>
      </c>
      <c r="J1267" s="3">
        <v>4.99</v>
      </c>
      <c r="K1267" t="b">
        <v>0</v>
      </c>
      <c r="L1267">
        <f>WEEKDAY(D1267,11)</f>
        <v>5</v>
      </c>
      <c r="M1267" t="str">
        <f t="shared" si="76"/>
        <v>Friday</v>
      </c>
      <c r="N1267" t="str">
        <f t="shared" si="77"/>
        <v>Weekend</v>
      </c>
      <c r="O1267" t="str">
        <f t="shared" si="79"/>
        <v>Order&gt;35</v>
      </c>
      <c r="P1267" t="str">
        <f>VLOOKUP(F1267,$T$11:$V$13,3,TRUE)</f>
        <v>06:00 PM - 09:00 PM</v>
      </c>
    </row>
    <row r="1268" spans="1:16" x14ac:dyDescent="0.25">
      <c r="A1268">
        <v>2</v>
      </c>
      <c r="B1268">
        <v>1</v>
      </c>
      <c r="C1268" t="s">
        <v>1279</v>
      </c>
      <c r="D1268" s="1">
        <v>43924</v>
      </c>
      <c r="E1268" s="1" t="str">
        <f t="shared" si="78"/>
        <v>03-Apr</v>
      </c>
      <c r="F1268" s="14">
        <v>0.76736111111111116</v>
      </c>
      <c r="G1268" t="s">
        <v>11</v>
      </c>
      <c r="H1268">
        <v>110</v>
      </c>
      <c r="I1268" s="2">
        <v>26</v>
      </c>
      <c r="J1268" s="3">
        <v>4.99</v>
      </c>
      <c r="K1268" t="b">
        <v>0</v>
      </c>
      <c r="L1268">
        <f>WEEKDAY(D1268,11)</f>
        <v>5</v>
      </c>
      <c r="M1268" t="str">
        <f t="shared" si="76"/>
        <v>Friday</v>
      </c>
      <c r="N1268" t="str">
        <f t="shared" si="77"/>
        <v>Weekend</v>
      </c>
      <c r="O1268" t="str">
        <f t="shared" si="79"/>
        <v>Order&lt;=35</v>
      </c>
      <c r="P1268" t="str">
        <f>VLOOKUP(F1268,$T$11:$V$13,3,TRUE)</f>
        <v>06:00 PM - 09:00 PM</v>
      </c>
    </row>
    <row r="1269" spans="1:16" x14ac:dyDescent="0.25">
      <c r="A1269">
        <v>2</v>
      </c>
      <c r="B1269">
        <v>1</v>
      </c>
      <c r="C1269" t="s">
        <v>1280</v>
      </c>
      <c r="D1269" s="1">
        <v>43924</v>
      </c>
      <c r="E1269" s="1" t="str">
        <f t="shared" si="78"/>
        <v>03-Apr</v>
      </c>
      <c r="F1269" s="14">
        <v>0.7680555555555556</v>
      </c>
      <c r="G1269" t="s">
        <v>11</v>
      </c>
      <c r="H1269">
        <v>148</v>
      </c>
      <c r="I1269" s="2">
        <v>53</v>
      </c>
      <c r="J1269" s="3">
        <v>4.99</v>
      </c>
      <c r="K1269" t="b">
        <v>0</v>
      </c>
      <c r="L1269">
        <f>WEEKDAY(D1269,11)</f>
        <v>5</v>
      </c>
      <c r="M1269" t="str">
        <f t="shared" si="76"/>
        <v>Friday</v>
      </c>
      <c r="N1269" t="str">
        <f t="shared" si="77"/>
        <v>Weekend</v>
      </c>
      <c r="O1269" t="str">
        <f t="shared" si="79"/>
        <v>Order&gt;35</v>
      </c>
      <c r="P1269" t="str">
        <f>VLOOKUP(F1269,$T$11:$V$13,3,TRUE)</f>
        <v>06:00 PM - 09:00 PM</v>
      </c>
    </row>
    <row r="1270" spans="1:16" x14ac:dyDescent="0.25">
      <c r="A1270">
        <v>2</v>
      </c>
      <c r="B1270">
        <v>1</v>
      </c>
      <c r="C1270" t="s">
        <v>1281</v>
      </c>
      <c r="D1270" s="1">
        <v>43924</v>
      </c>
      <c r="E1270" s="1" t="str">
        <f t="shared" si="78"/>
        <v>03-Apr</v>
      </c>
      <c r="F1270" s="14">
        <v>0.7680555555555556</v>
      </c>
      <c r="G1270" t="s">
        <v>11</v>
      </c>
      <c r="H1270">
        <v>131</v>
      </c>
      <c r="I1270" s="2">
        <v>65</v>
      </c>
      <c r="J1270" s="3">
        <v>4.99</v>
      </c>
      <c r="K1270" t="b">
        <v>0</v>
      </c>
      <c r="L1270">
        <f>WEEKDAY(D1270,11)</f>
        <v>5</v>
      </c>
      <c r="M1270" t="str">
        <f t="shared" si="76"/>
        <v>Friday</v>
      </c>
      <c r="N1270" t="str">
        <f t="shared" si="77"/>
        <v>Weekend</v>
      </c>
      <c r="O1270" t="str">
        <f t="shared" si="79"/>
        <v>Order&gt;35</v>
      </c>
      <c r="P1270" t="str">
        <f>VLOOKUP(F1270,$T$11:$V$13,3,TRUE)</f>
        <v>06:00 PM - 09:00 PM</v>
      </c>
    </row>
    <row r="1271" spans="1:16" x14ac:dyDescent="0.25">
      <c r="A1271">
        <v>2</v>
      </c>
      <c r="B1271">
        <v>1</v>
      </c>
      <c r="C1271" t="s">
        <v>1282</v>
      </c>
      <c r="D1271" s="1">
        <v>43924</v>
      </c>
      <c r="E1271" s="1" t="str">
        <f t="shared" si="78"/>
        <v>03-Apr</v>
      </c>
      <c r="F1271" s="14">
        <v>0.76874999999999993</v>
      </c>
      <c r="G1271" t="s">
        <v>11</v>
      </c>
      <c r="H1271">
        <v>116</v>
      </c>
      <c r="I1271" s="2">
        <v>38</v>
      </c>
      <c r="J1271" s="3">
        <v>4.99</v>
      </c>
      <c r="K1271" t="b">
        <v>0</v>
      </c>
      <c r="L1271">
        <f>WEEKDAY(D1271,11)</f>
        <v>5</v>
      </c>
      <c r="M1271" t="str">
        <f t="shared" si="76"/>
        <v>Friday</v>
      </c>
      <c r="N1271" t="str">
        <f t="shared" si="77"/>
        <v>Weekend</v>
      </c>
      <c r="O1271" t="str">
        <f t="shared" si="79"/>
        <v>Order&gt;35</v>
      </c>
      <c r="P1271" t="str">
        <f>VLOOKUP(F1271,$T$11:$V$13,3,TRUE)</f>
        <v>06:00 PM - 09:00 PM</v>
      </c>
    </row>
    <row r="1272" spans="1:16" x14ac:dyDescent="0.25">
      <c r="A1272">
        <v>2</v>
      </c>
      <c r="B1272">
        <v>1</v>
      </c>
      <c r="C1272" t="s">
        <v>1283</v>
      </c>
      <c r="D1272" s="1">
        <v>43924</v>
      </c>
      <c r="E1272" s="1" t="str">
        <f t="shared" si="78"/>
        <v>03-Apr</v>
      </c>
      <c r="F1272" s="14">
        <v>0.77083333333333337</v>
      </c>
      <c r="G1272" t="s">
        <v>11</v>
      </c>
      <c r="H1272">
        <v>121</v>
      </c>
      <c r="I1272" s="2">
        <v>58</v>
      </c>
      <c r="J1272" s="3">
        <v>4.99</v>
      </c>
      <c r="K1272" t="b">
        <v>0</v>
      </c>
      <c r="L1272">
        <f>WEEKDAY(D1272,11)</f>
        <v>5</v>
      </c>
      <c r="M1272" t="str">
        <f t="shared" si="76"/>
        <v>Friday</v>
      </c>
      <c r="N1272" t="str">
        <f t="shared" si="77"/>
        <v>Weekend</v>
      </c>
      <c r="O1272" t="str">
        <f t="shared" si="79"/>
        <v>Order&gt;35</v>
      </c>
      <c r="P1272" t="str">
        <f>VLOOKUP(F1272,$T$11:$V$13,3,TRUE)</f>
        <v>06:00 PM - 09:00 PM</v>
      </c>
    </row>
    <row r="1273" spans="1:16" x14ac:dyDescent="0.25">
      <c r="A1273">
        <v>2</v>
      </c>
      <c r="B1273">
        <v>1</v>
      </c>
      <c r="C1273" t="s">
        <v>1284</v>
      </c>
      <c r="D1273" s="1">
        <v>43924</v>
      </c>
      <c r="E1273" s="1" t="str">
        <f t="shared" si="78"/>
        <v>03-Apr</v>
      </c>
      <c r="F1273" s="14">
        <v>0.77361111111111114</v>
      </c>
      <c r="G1273" t="s">
        <v>11</v>
      </c>
      <c r="H1273">
        <v>131</v>
      </c>
      <c r="I1273" s="2">
        <v>103</v>
      </c>
      <c r="J1273" s="3">
        <v>4.99</v>
      </c>
      <c r="K1273" t="b">
        <v>0</v>
      </c>
      <c r="L1273">
        <f>WEEKDAY(D1273,11)</f>
        <v>5</v>
      </c>
      <c r="M1273" t="str">
        <f t="shared" si="76"/>
        <v>Friday</v>
      </c>
      <c r="N1273" t="str">
        <f t="shared" si="77"/>
        <v>Weekend</v>
      </c>
      <c r="O1273" t="str">
        <f t="shared" si="79"/>
        <v>Order&gt;35</v>
      </c>
      <c r="P1273" t="str">
        <f>VLOOKUP(F1273,$T$11:$V$13,3,TRUE)</f>
        <v>06:00 PM - 09:00 PM</v>
      </c>
    </row>
    <row r="1274" spans="1:16" x14ac:dyDescent="0.25">
      <c r="A1274">
        <v>2</v>
      </c>
      <c r="B1274">
        <v>1</v>
      </c>
      <c r="C1274" t="s">
        <v>1285</v>
      </c>
      <c r="D1274" s="1">
        <v>43924</v>
      </c>
      <c r="E1274" s="1" t="str">
        <f t="shared" si="78"/>
        <v>03-Apr</v>
      </c>
      <c r="F1274" s="14">
        <v>0.77500000000000002</v>
      </c>
      <c r="G1274" t="s">
        <v>11</v>
      </c>
      <c r="H1274">
        <v>131</v>
      </c>
      <c r="I1274" s="2">
        <v>54</v>
      </c>
      <c r="J1274" s="3">
        <v>4.99</v>
      </c>
      <c r="K1274" t="b">
        <v>0</v>
      </c>
      <c r="L1274">
        <f>WEEKDAY(D1274,11)</f>
        <v>5</v>
      </c>
      <c r="M1274" t="str">
        <f t="shared" si="76"/>
        <v>Friday</v>
      </c>
      <c r="N1274" t="str">
        <f t="shared" si="77"/>
        <v>Weekend</v>
      </c>
      <c r="O1274" t="str">
        <f t="shared" si="79"/>
        <v>Order&gt;35</v>
      </c>
      <c r="P1274" t="str">
        <f>VLOOKUP(F1274,$T$11:$V$13,3,TRUE)</f>
        <v>06:00 PM - 09:00 PM</v>
      </c>
    </row>
    <row r="1275" spans="1:16" x14ac:dyDescent="0.25">
      <c r="A1275">
        <v>2</v>
      </c>
      <c r="B1275">
        <v>1</v>
      </c>
      <c r="C1275" t="s">
        <v>1286</v>
      </c>
      <c r="D1275" s="1">
        <v>43924</v>
      </c>
      <c r="E1275" s="1" t="str">
        <f t="shared" si="78"/>
        <v>03-Apr</v>
      </c>
      <c r="F1275" s="14">
        <v>0.77569444444444446</v>
      </c>
      <c r="G1275" t="s">
        <v>11</v>
      </c>
      <c r="H1275">
        <v>173</v>
      </c>
      <c r="I1275" s="2">
        <v>43</v>
      </c>
      <c r="J1275" s="3">
        <v>4.99</v>
      </c>
      <c r="K1275" t="b">
        <v>0</v>
      </c>
      <c r="L1275">
        <f>WEEKDAY(D1275,11)</f>
        <v>5</v>
      </c>
      <c r="M1275" t="str">
        <f t="shared" si="76"/>
        <v>Friday</v>
      </c>
      <c r="N1275" t="str">
        <f t="shared" si="77"/>
        <v>Weekend</v>
      </c>
      <c r="O1275" t="str">
        <f t="shared" si="79"/>
        <v>Order&gt;35</v>
      </c>
      <c r="P1275" t="str">
        <f>VLOOKUP(F1275,$T$11:$V$13,3,TRUE)</f>
        <v>06:00 PM - 09:00 PM</v>
      </c>
    </row>
    <row r="1276" spans="1:16" x14ac:dyDescent="0.25">
      <c r="A1276">
        <v>2</v>
      </c>
      <c r="B1276">
        <v>1</v>
      </c>
      <c r="C1276" t="s">
        <v>1287</v>
      </c>
      <c r="D1276" s="1">
        <v>43924</v>
      </c>
      <c r="E1276" s="1" t="str">
        <f t="shared" si="78"/>
        <v>03-Apr</v>
      </c>
      <c r="F1276" s="14">
        <v>0.77638888888888891</v>
      </c>
      <c r="G1276" t="s">
        <v>11</v>
      </c>
      <c r="H1276">
        <v>108</v>
      </c>
      <c r="I1276" s="2">
        <v>53</v>
      </c>
      <c r="J1276" s="3">
        <v>4.99</v>
      </c>
      <c r="K1276" t="b">
        <v>0</v>
      </c>
      <c r="L1276">
        <f>WEEKDAY(D1276,11)</f>
        <v>5</v>
      </c>
      <c r="M1276" t="str">
        <f t="shared" si="76"/>
        <v>Friday</v>
      </c>
      <c r="N1276" t="str">
        <f t="shared" si="77"/>
        <v>Weekend</v>
      </c>
      <c r="O1276" t="str">
        <f t="shared" si="79"/>
        <v>Order&gt;35</v>
      </c>
      <c r="P1276" t="str">
        <f>VLOOKUP(F1276,$T$11:$V$13,3,TRUE)</f>
        <v>06:00 PM - 09:00 PM</v>
      </c>
    </row>
    <row r="1277" spans="1:16" x14ac:dyDescent="0.25">
      <c r="A1277">
        <v>2</v>
      </c>
      <c r="B1277">
        <v>1</v>
      </c>
      <c r="C1277" t="s">
        <v>1288</v>
      </c>
      <c r="D1277" s="1">
        <v>43924</v>
      </c>
      <c r="E1277" s="1" t="str">
        <f t="shared" si="78"/>
        <v>03-Apr</v>
      </c>
      <c r="F1277" s="14">
        <v>0.78055555555555556</v>
      </c>
      <c r="G1277" t="s">
        <v>11</v>
      </c>
      <c r="H1277">
        <v>111</v>
      </c>
      <c r="I1277" s="2">
        <v>38</v>
      </c>
      <c r="J1277" s="3">
        <v>4.99</v>
      </c>
      <c r="K1277" t="b">
        <v>0</v>
      </c>
      <c r="L1277">
        <f>WEEKDAY(D1277,11)</f>
        <v>5</v>
      </c>
      <c r="M1277" t="str">
        <f t="shared" si="76"/>
        <v>Friday</v>
      </c>
      <c r="N1277" t="str">
        <f t="shared" si="77"/>
        <v>Weekend</v>
      </c>
      <c r="O1277" t="str">
        <f t="shared" si="79"/>
        <v>Order&gt;35</v>
      </c>
      <c r="P1277" t="str">
        <f>VLOOKUP(F1277,$T$11:$V$13,3,TRUE)</f>
        <v>06:00 PM - 09:00 PM</v>
      </c>
    </row>
    <row r="1278" spans="1:16" x14ac:dyDescent="0.25">
      <c r="A1278">
        <v>2</v>
      </c>
      <c r="B1278">
        <v>1</v>
      </c>
      <c r="C1278" t="s">
        <v>1289</v>
      </c>
      <c r="D1278" s="1">
        <v>43924</v>
      </c>
      <c r="E1278" s="1" t="str">
        <f t="shared" si="78"/>
        <v>03-Apr</v>
      </c>
      <c r="F1278" s="14">
        <v>0.78055555555555556</v>
      </c>
      <c r="G1278" t="s">
        <v>11</v>
      </c>
      <c r="H1278">
        <v>135</v>
      </c>
      <c r="I1278" s="2">
        <v>60</v>
      </c>
      <c r="J1278" s="3">
        <v>4.99</v>
      </c>
      <c r="K1278" t="b">
        <v>0</v>
      </c>
      <c r="L1278">
        <f>WEEKDAY(D1278,11)</f>
        <v>5</v>
      </c>
      <c r="M1278" t="str">
        <f t="shared" si="76"/>
        <v>Friday</v>
      </c>
      <c r="N1278" t="str">
        <f t="shared" si="77"/>
        <v>Weekend</v>
      </c>
      <c r="O1278" t="str">
        <f t="shared" si="79"/>
        <v>Order&gt;35</v>
      </c>
      <c r="P1278" t="str">
        <f>VLOOKUP(F1278,$T$11:$V$13,3,TRUE)</f>
        <v>06:00 PM - 09:00 PM</v>
      </c>
    </row>
    <row r="1279" spans="1:16" x14ac:dyDescent="0.25">
      <c r="A1279">
        <v>2</v>
      </c>
      <c r="B1279">
        <v>1</v>
      </c>
      <c r="C1279" t="s">
        <v>1290</v>
      </c>
      <c r="D1279" s="1">
        <v>43924</v>
      </c>
      <c r="E1279" s="1" t="str">
        <f t="shared" si="78"/>
        <v>03-Apr</v>
      </c>
      <c r="F1279" s="14">
        <v>0.78194444444444444</v>
      </c>
      <c r="G1279" t="s">
        <v>31</v>
      </c>
      <c r="H1279" t="s">
        <v>32</v>
      </c>
      <c r="I1279" s="2">
        <v>21</v>
      </c>
      <c r="J1279" s="3">
        <v>4.99</v>
      </c>
      <c r="K1279" t="b">
        <v>0</v>
      </c>
      <c r="L1279">
        <f>WEEKDAY(D1279,11)</f>
        <v>5</v>
      </c>
      <c r="M1279" t="str">
        <f t="shared" si="76"/>
        <v>Friday</v>
      </c>
      <c r="N1279" t="str">
        <f t="shared" si="77"/>
        <v>Weekend</v>
      </c>
      <c r="O1279" t="str">
        <f t="shared" si="79"/>
        <v>Order&lt;=35</v>
      </c>
      <c r="P1279" t="str">
        <f>VLOOKUP(F1279,$T$11:$V$13,3,TRUE)</f>
        <v>06:00 PM - 09:00 PM</v>
      </c>
    </row>
    <row r="1280" spans="1:16" x14ac:dyDescent="0.25">
      <c r="A1280">
        <v>2</v>
      </c>
      <c r="B1280">
        <v>1</v>
      </c>
      <c r="C1280" t="s">
        <v>1291</v>
      </c>
      <c r="D1280" s="1">
        <v>43924</v>
      </c>
      <c r="E1280" s="1" t="str">
        <f t="shared" si="78"/>
        <v>03-Apr</v>
      </c>
      <c r="F1280" s="14">
        <v>0.78194444444444444</v>
      </c>
      <c r="G1280" t="s">
        <v>11</v>
      </c>
      <c r="H1280">
        <v>131</v>
      </c>
      <c r="I1280" s="2">
        <v>26</v>
      </c>
      <c r="J1280" s="3">
        <v>4.99</v>
      </c>
      <c r="K1280" t="b">
        <v>0</v>
      </c>
      <c r="L1280">
        <f>WEEKDAY(D1280,11)</f>
        <v>5</v>
      </c>
      <c r="M1280" t="str">
        <f t="shared" si="76"/>
        <v>Friday</v>
      </c>
      <c r="N1280" t="str">
        <f t="shared" si="77"/>
        <v>Weekend</v>
      </c>
      <c r="O1280" t="str">
        <f t="shared" si="79"/>
        <v>Order&lt;=35</v>
      </c>
      <c r="P1280" t="str">
        <f>VLOOKUP(F1280,$T$11:$V$13,3,TRUE)</f>
        <v>06:00 PM - 09:00 PM</v>
      </c>
    </row>
    <row r="1281" spans="1:16" x14ac:dyDescent="0.25">
      <c r="A1281">
        <v>2</v>
      </c>
      <c r="B1281">
        <v>1</v>
      </c>
      <c r="C1281" t="s">
        <v>1292</v>
      </c>
      <c r="D1281" s="1">
        <v>43924</v>
      </c>
      <c r="E1281" s="1" t="str">
        <f t="shared" si="78"/>
        <v>03-Apr</v>
      </c>
      <c r="F1281" s="14">
        <v>0.78194444444444444</v>
      </c>
      <c r="G1281" t="s">
        <v>11</v>
      </c>
      <c r="H1281">
        <v>139</v>
      </c>
      <c r="I1281" s="2">
        <v>182</v>
      </c>
      <c r="J1281" s="3">
        <v>4.99</v>
      </c>
      <c r="K1281" t="b">
        <v>1</v>
      </c>
      <c r="L1281">
        <f>WEEKDAY(D1281,11)</f>
        <v>5</v>
      </c>
      <c r="M1281" t="str">
        <f t="shared" si="76"/>
        <v>Friday</v>
      </c>
      <c r="N1281" t="str">
        <f t="shared" si="77"/>
        <v>Weekend</v>
      </c>
      <c r="O1281" t="str">
        <f t="shared" si="79"/>
        <v>Order&gt;35</v>
      </c>
      <c r="P1281" t="str">
        <f>VLOOKUP(F1281,$T$11:$V$13,3,TRUE)</f>
        <v>06:00 PM - 09:00 PM</v>
      </c>
    </row>
    <row r="1282" spans="1:16" x14ac:dyDescent="0.25">
      <c r="A1282">
        <v>2</v>
      </c>
      <c r="B1282">
        <v>1</v>
      </c>
      <c r="C1282" t="s">
        <v>1293</v>
      </c>
      <c r="D1282" s="1">
        <v>43924</v>
      </c>
      <c r="E1282" s="1" t="str">
        <f t="shared" si="78"/>
        <v>03-Apr</v>
      </c>
      <c r="F1282" s="14">
        <v>0.78263888888888899</v>
      </c>
      <c r="G1282" t="s">
        <v>11</v>
      </c>
      <c r="H1282">
        <v>130</v>
      </c>
      <c r="I1282" s="2">
        <v>113</v>
      </c>
      <c r="J1282" s="3">
        <v>4.99</v>
      </c>
      <c r="K1282" t="b">
        <v>0</v>
      </c>
      <c r="L1282">
        <f>WEEKDAY(D1282,11)</f>
        <v>5</v>
      </c>
      <c r="M1282" t="str">
        <f t="shared" ref="M1282:M1345" si="80">VLOOKUP(L1282,$S$2:$T$8,2,FALSE)</f>
        <v>Friday</v>
      </c>
      <c r="N1282" t="str">
        <f t="shared" ref="N1282:N1345" si="81">VLOOKUP(L1282,$S$2:$U$8,3,FALSE)</f>
        <v>Weekend</v>
      </c>
      <c r="O1282" t="str">
        <f t="shared" si="79"/>
        <v>Order&gt;35</v>
      </c>
      <c r="P1282" t="str">
        <f>VLOOKUP(F1282,$T$11:$V$13,3,TRUE)</f>
        <v>06:00 PM - 09:00 PM</v>
      </c>
    </row>
    <row r="1283" spans="1:16" x14ac:dyDescent="0.25">
      <c r="A1283">
        <v>2</v>
      </c>
      <c r="B1283">
        <v>1</v>
      </c>
      <c r="C1283" t="s">
        <v>1294</v>
      </c>
      <c r="D1283" s="1">
        <v>43924</v>
      </c>
      <c r="E1283" s="1" t="str">
        <f t="shared" ref="E1283:E1346" si="82">TEXT(D1283,"dd-mmm")</f>
        <v>03-Apr</v>
      </c>
      <c r="F1283" s="14">
        <v>0.78333333333333333</v>
      </c>
      <c r="G1283" t="s">
        <v>11</v>
      </c>
      <c r="H1283">
        <v>117</v>
      </c>
      <c r="I1283" s="2">
        <v>40</v>
      </c>
      <c r="J1283" s="3">
        <v>4.99</v>
      </c>
      <c r="K1283" t="b">
        <v>1</v>
      </c>
      <c r="L1283">
        <f>WEEKDAY(D1283,11)</f>
        <v>5</v>
      </c>
      <c r="M1283" t="str">
        <f t="shared" si="80"/>
        <v>Friday</v>
      </c>
      <c r="N1283" t="str">
        <f t="shared" si="81"/>
        <v>Weekend</v>
      </c>
      <c r="O1283" t="str">
        <f t="shared" ref="O1283:O1346" si="83">IF(I1283&gt;35,"Order&gt;35","Order&lt;=35")</f>
        <v>Order&gt;35</v>
      </c>
      <c r="P1283" t="str">
        <f>VLOOKUP(F1283,$T$11:$V$13,3,TRUE)</f>
        <v>06:00 PM - 09:00 PM</v>
      </c>
    </row>
    <row r="1284" spans="1:16" x14ac:dyDescent="0.25">
      <c r="A1284">
        <v>2</v>
      </c>
      <c r="B1284">
        <v>1</v>
      </c>
      <c r="C1284" t="s">
        <v>1295</v>
      </c>
      <c r="D1284" s="1">
        <v>43924</v>
      </c>
      <c r="E1284" s="1" t="str">
        <f t="shared" si="82"/>
        <v>03-Apr</v>
      </c>
      <c r="F1284" s="14">
        <v>0.78472222222222221</v>
      </c>
      <c r="G1284" t="s">
        <v>11</v>
      </c>
      <c r="H1284">
        <v>118</v>
      </c>
      <c r="I1284" s="2">
        <v>35</v>
      </c>
      <c r="J1284" s="3">
        <v>4.99</v>
      </c>
      <c r="K1284" t="b">
        <v>0</v>
      </c>
      <c r="L1284">
        <f>WEEKDAY(D1284,11)</f>
        <v>5</v>
      </c>
      <c r="M1284" t="str">
        <f t="shared" si="80"/>
        <v>Friday</v>
      </c>
      <c r="N1284" t="str">
        <f t="shared" si="81"/>
        <v>Weekend</v>
      </c>
      <c r="O1284" t="str">
        <f t="shared" si="83"/>
        <v>Order&lt;=35</v>
      </c>
      <c r="P1284" t="str">
        <f>VLOOKUP(F1284,$T$11:$V$13,3,TRUE)</f>
        <v>06:00 PM - 09:00 PM</v>
      </c>
    </row>
    <row r="1285" spans="1:16" x14ac:dyDescent="0.25">
      <c r="A1285">
        <v>2</v>
      </c>
      <c r="B1285">
        <v>1</v>
      </c>
      <c r="C1285" t="s">
        <v>1296</v>
      </c>
      <c r="D1285" s="1">
        <v>43924</v>
      </c>
      <c r="E1285" s="1" t="str">
        <f t="shared" si="82"/>
        <v>03-Apr</v>
      </c>
      <c r="F1285" s="14">
        <v>0.79027777777777775</v>
      </c>
      <c r="G1285" t="s">
        <v>11</v>
      </c>
      <c r="H1285">
        <v>129</v>
      </c>
      <c r="I1285" s="2">
        <v>54</v>
      </c>
      <c r="J1285" s="3">
        <v>4.99</v>
      </c>
      <c r="K1285" t="b">
        <v>0</v>
      </c>
      <c r="L1285">
        <f>WEEKDAY(D1285,11)</f>
        <v>5</v>
      </c>
      <c r="M1285" t="str">
        <f t="shared" si="80"/>
        <v>Friday</v>
      </c>
      <c r="N1285" t="str">
        <f t="shared" si="81"/>
        <v>Weekend</v>
      </c>
      <c r="O1285" t="str">
        <f t="shared" si="83"/>
        <v>Order&gt;35</v>
      </c>
      <c r="P1285" t="str">
        <f>VLOOKUP(F1285,$T$11:$V$13,3,TRUE)</f>
        <v>06:00 PM - 09:00 PM</v>
      </c>
    </row>
    <row r="1286" spans="1:16" x14ac:dyDescent="0.25">
      <c r="A1286">
        <v>2</v>
      </c>
      <c r="B1286">
        <v>1</v>
      </c>
      <c r="C1286" t="s">
        <v>1297</v>
      </c>
      <c r="D1286" s="1">
        <v>43924</v>
      </c>
      <c r="E1286" s="1" t="str">
        <f t="shared" si="82"/>
        <v>03-Apr</v>
      </c>
      <c r="F1286" s="14">
        <v>0.79166666666666663</v>
      </c>
      <c r="G1286" t="s">
        <v>11</v>
      </c>
      <c r="H1286">
        <v>110</v>
      </c>
      <c r="I1286" s="2">
        <v>40</v>
      </c>
      <c r="J1286" s="3">
        <v>4.99</v>
      </c>
      <c r="K1286" t="b">
        <v>0</v>
      </c>
      <c r="L1286">
        <f>WEEKDAY(D1286,11)</f>
        <v>5</v>
      </c>
      <c r="M1286" t="str">
        <f t="shared" si="80"/>
        <v>Friday</v>
      </c>
      <c r="N1286" t="str">
        <f t="shared" si="81"/>
        <v>Weekend</v>
      </c>
      <c r="O1286" t="str">
        <f t="shared" si="83"/>
        <v>Order&gt;35</v>
      </c>
      <c r="P1286" t="str">
        <f>VLOOKUP(F1286,$T$11:$V$13,3,TRUE)</f>
        <v>06:00 PM - 09:00 PM</v>
      </c>
    </row>
    <row r="1287" spans="1:16" x14ac:dyDescent="0.25">
      <c r="A1287">
        <v>2</v>
      </c>
      <c r="B1287">
        <v>1</v>
      </c>
      <c r="C1287" t="s">
        <v>1298</v>
      </c>
      <c r="D1287" s="1">
        <v>43924</v>
      </c>
      <c r="E1287" s="1" t="str">
        <f t="shared" si="82"/>
        <v>03-Apr</v>
      </c>
      <c r="F1287" s="14">
        <v>0.79375000000000007</v>
      </c>
      <c r="G1287" t="s">
        <v>11</v>
      </c>
      <c r="H1287">
        <v>148</v>
      </c>
      <c r="I1287" s="2">
        <v>93</v>
      </c>
      <c r="J1287" s="3">
        <v>4.99</v>
      </c>
      <c r="K1287" t="b">
        <v>0</v>
      </c>
      <c r="L1287">
        <f>WEEKDAY(D1287,11)</f>
        <v>5</v>
      </c>
      <c r="M1287" t="str">
        <f t="shared" si="80"/>
        <v>Friday</v>
      </c>
      <c r="N1287" t="str">
        <f t="shared" si="81"/>
        <v>Weekend</v>
      </c>
      <c r="O1287" t="str">
        <f t="shared" si="83"/>
        <v>Order&gt;35</v>
      </c>
      <c r="P1287" t="str">
        <f>VLOOKUP(F1287,$T$11:$V$13,3,TRUE)</f>
        <v>06:00 PM - 09:00 PM</v>
      </c>
    </row>
    <row r="1288" spans="1:16" x14ac:dyDescent="0.25">
      <c r="A1288">
        <v>2</v>
      </c>
      <c r="B1288">
        <v>1</v>
      </c>
      <c r="C1288" t="s">
        <v>1299</v>
      </c>
      <c r="D1288" s="1">
        <v>43924</v>
      </c>
      <c r="E1288" s="1" t="str">
        <f t="shared" si="82"/>
        <v>03-Apr</v>
      </c>
      <c r="F1288" s="14">
        <v>0.79652777777777783</v>
      </c>
      <c r="G1288" t="s">
        <v>11</v>
      </c>
      <c r="H1288">
        <v>108</v>
      </c>
      <c r="I1288" s="2">
        <v>42</v>
      </c>
      <c r="J1288" s="3">
        <v>4.99</v>
      </c>
      <c r="K1288" t="b">
        <v>0</v>
      </c>
      <c r="L1288">
        <f>WEEKDAY(D1288,11)</f>
        <v>5</v>
      </c>
      <c r="M1288" t="str">
        <f t="shared" si="80"/>
        <v>Friday</v>
      </c>
      <c r="N1288" t="str">
        <f t="shared" si="81"/>
        <v>Weekend</v>
      </c>
      <c r="O1288" t="str">
        <f t="shared" si="83"/>
        <v>Order&gt;35</v>
      </c>
      <c r="P1288" t="str">
        <f>VLOOKUP(F1288,$T$11:$V$13,3,TRUE)</f>
        <v>06:00 PM - 09:00 PM</v>
      </c>
    </row>
    <row r="1289" spans="1:16" x14ac:dyDescent="0.25">
      <c r="A1289">
        <v>2</v>
      </c>
      <c r="B1289">
        <v>1</v>
      </c>
      <c r="C1289" t="s">
        <v>1300</v>
      </c>
      <c r="D1289" s="1">
        <v>43924</v>
      </c>
      <c r="E1289" s="1" t="str">
        <f t="shared" si="82"/>
        <v>03-Apr</v>
      </c>
      <c r="F1289" s="14">
        <v>0.79652777777777783</v>
      </c>
      <c r="G1289" t="s">
        <v>11</v>
      </c>
      <c r="H1289">
        <v>127</v>
      </c>
      <c r="I1289" s="2">
        <v>91</v>
      </c>
      <c r="J1289" s="3">
        <v>4.99</v>
      </c>
      <c r="K1289" t="b">
        <v>0</v>
      </c>
      <c r="L1289">
        <f>WEEKDAY(D1289,11)</f>
        <v>5</v>
      </c>
      <c r="M1289" t="str">
        <f t="shared" si="80"/>
        <v>Friday</v>
      </c>
      <c r="N1289" t="str">
        <f t="shared" si="81"/>
        <v>Weekend</v>
      </c>
      <c r="O1289" t="str">
        <f t="shared" si="83"/>
        <v>Order&gt;35</v>
      </c>
      <c r="P1289" t="str">
        <f>VLOOKUP(F1289,$T$11:$V$13,3,TRUE)</f>
        <v>06:00 PM - 09:00 PM</v>
      </c>
    </row>
    <row r="1290" spans="1:16" x14ac:dyDescent="0.25">
      <c r="A1290">
        <v>2</v>
      </c>
      <c r="B1290">
        <v>1</v>
      </c>
      <c r="C1290" t="s">
        <v>1301</v>
      </c>
      <c r="D1290" s="1">
        <v>43924</v>
      </c>
      <c r="E1290" s="1" t="str">
        <f t="shared" si="82"/>
        <v>03-Apr</v>
      </c>
      <c r="F1290" s="14">
        <v>0.79722222222222217</v>
      </c>
      <c r="G1290" t="s">
        <v>31</v>
      </c>
      <c r="H1290" t="s">
        <v>32</v>
      </c>
      <c r="I1290" s="2">
        <v>26</v>
      </c>
      <c r="J1290" s="3">
        <v>4.99</v>
      </c>
      <c r="K1290" t="b">
        <v>0</v>
      </c>
      <c r="L1290">
        <f>WEEKDAY(D1290,11)</f>
        <v>5</v>
      </c>
      <c r="M1290" t="str">
        <f t="shared" si="80"/>
        <v>Friday</v>
      </c>
      <c r="N1290" t="str">
        <f t="shared" si="81"/>
        <v>Weekend</v>
      </c>
      <c r="O1290" t="str">
        <f t="shared" si="83"/>
        <v>Order&lt;=35</v>
      </c>
      <c r="P1290" t="str">
        <f>VLOOKUP(F1290,$T$11:$V$13,3,TRUE)</f>
        <v>06:00 PM - 09:00 PM</v>
      </c>
    </row>
    <row r="1291" spans="1:16" x14ac:dyDescent="0.25">
      <c r="A1291">
        <v>2</v>
      </c>
      <c r="B1291">
        <v>1</v>
      </c>
      <c r="C1291" t="s">
        <v>1302</v>
      </c>
      <c r="D1291" s="1">
        <v>43924</v>
      </c>
      <c r="E1291" s="1" t="str">
        <f t="shared" si="82"/>
        <v>03-Apr</v>
      </c>
      <c r="F1291" s="14">
        <v>0.79999999999999993</v>
      </c>
      <c r="G1291" t="s">
        <v>11</v>
      </c>
      <c r="H1291">
        <v>170</v>
      </c>
      <c r="I1291" s="2">
        <v>33</v>
      </c>
      <c r="J1291" s="3">
        <v>4.99</v>
      </c>
      <c r="K1291" t="b">
        <v>0</v>
      </c>
      <c r="L1291">
        <f>WEEKDAY(D1291,11)</f>
        <v>5</v>
      </c>
      <c r="M1291" t="str">
        <f t="shared" si="80"/>
        <v>Friday</v>
      </c>
      <c r="N1291" t="str">
        <f t="shared" si="81"/>
        <v>Weekend</v>
      </c>
      <c r="O1291" t="str">
        <f t="shared" si="83"/>
        <v>Order&lt;=35</v>
      </c>
      <c r="P1291" t="str">
        <f>VLOOKUP(F1291,$T$11:$V$13,3,TRUE)</f>
        <v>06:00 PM - 09:00 PM</v>
      </c>
    </row>
    <row r="1292" spans="1:16" x14ac:dyDescent="0.25">
      <c r="A1292">
        <v>2</v>
      </c>
      <c r="B1292">
        <v>1</v>
      </c>
      <c r="C1292" t="s">
        <v>1303</v>
      </c>
      <c r="D1292" s="1">
        <v>43924</v>
      </c>
      <c r="E1292" s="1" t="str">
        <f t="shared" si="82"/>
        <v>03-Apr</v>
      </c>
      <c r="F1292" s="14">
        <v>0.79999999999999993</v>
      </c>
      <c r="G1292" t="s">
        <v>11</v>
      </c>
      <c r="H1292">
        <v>142</v>
      </c>
      <c r="I1292" s="2">
        <v>36</v>
      </c>
      <c r="J1292" s="3">
        <v>4.99</v>
      </c>
      <c r="K1292" t="b">
        <v>0</v>
      </c>
      <c r="L1292">
        <f>WEEKDAY(D1292,11)</f>
        <v>5</v>
      </c>
      <c r="M1292" t="str">
        <f t="shared" si="80"/>
        <v>Friday</v>
      </c>
      <c r="N1292" t="str">
        <f t="shared" si="81"/>
        <v>Weekend</v>
      </c>
      <c r="O1292" t="str">
        <f t="shared" si="83"/>
        <v>Order&gt;35</v>
      </c>
      <c r="P1292" t="str">
        <f>VLOOKUP(F1292,$T$11:$V$13,3,TRUE)</f>
        <v>06:00 PM - 09:00 PM</v>
      </c>
    </row>
    <row r="1293" spans="1:16" x14ac:dyDescent="0.25">
      <c r="A1293">
        <v>2</v>
      </c>
      <c r="B1293">
        <v>1</v>
      </c>
      <c r="C1293" t="s">
        <v>1304</v>
      </c>
      <c r="D1293" s="1">
        <v>43924</v>
      </c>
      <c r="E1293" s="1" t="str">
        <f t="shared" si="82"/>
        <v>03-Apr</v>
      </c>
      <c r="F1293" s="14">
        <v>0.79999999999999993</v>
      </c>
      <c r="G1293" t="s">
        <v>11</v>
      </c>
      <c r="H1293">
        <v>135</v>
      </c>
      <c r="I1293" s="2">
        <v>230</v>
      </c>
      <c r="J1293" s="3">
        <v>4.99</v>
      </c>
      <c r="K1293" t="b">
        <v>0</v>
      </c>
      <c r="L1293">
        <f>WEEKDAY(D1293,11)</f>
        <v>5</v>
      </c>
      <c r="M1293" t="str">
        <f t="shared" si="80"/>
        <v>Friday</v>
      </c>
      <c r="N1293" t="str">
        <f t="shared" si="81"/>
        <v>Weekend</v>
      </c>
      <c r="O1293" t="str">
        <f t="shared" si="83"/>
        <v>Order&gt;35</v>
      </c>
      <c r="P1293" t="str">
        <f>VLOOKUP(F1293,$T$11:$V$13,3,TRUE)</f>
        <v>06:00 PM - 09:00 PM</v>
      </c>
    </row>
    <row r="1294" spans="1:16" x14ac:dyDescent="0.25">
      <c r="A1294">
        <v>2</v>
      </c>
      <c r="B1294">
        <v>1</v>
      </c>
      <c r="C1294" t="s">
        <v>1305</v>
      </c>
      <c r="D1294" s="1">
        <v>43924</v>
      </c>
      <c r="E1294" s="1" t="str">
        <f t="shared" si="82"/>
        <v>03-Apr</v>
      </c>
      <c r="F1294" s="14">
        <v>0.8041666666666667</v>
      </c>
      <c r="G1294" t="s">
        <v>11</v>
      </c>
      <c r="H1294">
        <v>105</v>
      </c>
      <c r="I1294" s="2">
        <v>44</v>
      </c>
      <c r="J1294" s="3">
        <v>4.99</v>
      </c>
      <c r="K1294" t="b">
        <v>0</v>
      </c>
      <c r="L1294">
        <f>WEEKDAY(D1294,11)</f>
        <v>5</v>
      </c>
      <c r="M1294" t="str">
        <f t="shared" si="80"/>
        <v>Friday</v>
      </c>
      <c r="N1294" t="str">
        <f t="shared" si="81"/>
        <v>Weekend</v>
      </c>
      <c r="O1294" t="str">
        <f t="shared" si="83"/>
        <v>Order&gt;35</v>
      </c>
      <c r="P1294" t="str">
        <f>VLOOKUP(F1294,$T$11:$V$13,3,TRUE)</f>
        <v>06:00 PM - 09:00 PM</v>
      </c>
    </row>
    <row r="1295" spans="1:16" x14ac:dyDescent="0.25">
      <c r="A1295">
        <v>2</v>
      </c>
      <c r="B1295">
        <v>1</v>
      </c>
      <c r="C1295" t="s">
        <v>1306</v>
      </c>
      <c r="D1295" s="1">
        <v>43924</v>
      </c>
      <c r="E1295" s="1" t="str">
        <f t="shared" si="82"/>
        <v>03-Apr</v>
      </c>
      <c r="F1295" s="14">
        <v>0.80486111111111114</v>
      </c>
      <c r="G1295" t="s">
        <v>11</v>
      </c>
      <c r="H1295">
        <v>131</v>
      </c>
      <c r="I1295" s="2">
        <v>49</v>
      </c>
      <c r="J1295" s="3">
        <v>4.99</v>
      </c>
      <c r="K1295" t="b">
        <v>0</v>
      </c>
      <c r="L1295">
        <f>WEEKDAY(D1295,11)</f>
        <v>5</v>
      </c>
      <c r="M1295" t="str">
        <f t="shared" si="80"/>
        <v>Friday</v>
      </c>
      <c r="N1295" t="str">
        <f t="shared" si="81"/>
        <v>Weekend</v>
      </c>
      <c r="O1295" t="str">
        <f t="shared" si="83"/>
        <v>Order&gt;35</v>
      </c>
      <c r="P1295" t="str">
        <f>VLOOKUP(F1295,$T$11:$V$13,3,TRUE)</f>
        <v>06:00 PM - 09:00 PM</v>
      </c>
    </row>
    <row r="1296" spans="1:16" x14ac:dyDescent="0.25">
      <c r="A1296">
        <v>2</v>
      </c>
      <c r="B1296">
        <v>1</v>
      </c>
      <c r="C1296" t="s">
        <v>1307</v>
      </c>
      <c r="D1296" s="1">
        <v>43924</v>
      </c>
      <c r="E1296" s="1" t="str">
        <f t="shared" si="82"/>
        <v>03-Apr</v>
      </c>
      <c r="F1296" s="14">
        <v>0.80625000000000002</v>
      </c>
      <c r="G1296" t="s">
        <v>11</v>
      </c>
      <c r="H1296">
        <v>138</v>
      </c>
      <c r="I1296" s="2">
        <v>34</v>
      </c>
      <c r="J1296" s="3">
        <v>4.99</v>
      </c>
      <c r="K1296" t="b">
        <v>0</v>
      </c>
      <c r="L1296">
        <f>WEEKDAY(D1296,11)</f>
        <v>5</v>
      </c>
      <c r="M1296" t="str">
        <f t="shared" si="80"/>
        <v>Friday</v>
      </c>
      <c r="N1296" t="str">
        <f t="shared" si="81"/>
        <v>Weekend</v>
      </c>
      <c r="O1296" t="str">
        <f t="shared" si="83"/>
        <v>Order&lt;=35</v>
      </c>
      <c r="P1296" t="str">
        <f>VLOOKUP(F1296,$T$11:$V$13,3,TRUE)</f>
        <v>06:00 PM - 09:00 PM</v>
      </c>
    </row>
    <row r="1297" spans="1:16" x14ac:dyDescent="0.25">
      <c r="A1297">
        <v>2</v>
      </c>
      <c r="B1297">
        <v>1</v>
      </c>
      <c r="C1297" t="s">
        <v>1308</v>
      </c>
      <c r="D1297" s="1">
        <v>43924</v>
      </c>
      <c r="E1297" s="1" t="str">
        <f t="shared" si="82"/>
        <v>03-Apr</v>
      </c>
      <c r="F1297" s="14">
        <v>0.81111111111111101</v>
      </c>
      <c r="G1297" t="s">
        <v>11</v>
      </c>
      <c r="H1297">
        <v>116</v>
      </c>
      <c r="I1297" s="2">
        <v>122</v>
      </c>
      <c r="J1297" s="3">
        <v>4.99</v>
      </c>
      <c r="K1297" t="b">
        <v>0</v>
      </c>
      <c r="L1297">
        <f>WEEKDAY(D1297,11)</f>
        <v>5</v>
      </c>
      <c r="M1297" t="str">
        <f t="shared" si="80"/>
        <v>Friday</v>
      </c>
      <c r="N1297" t="str">
        <f t="shared" si="81"/>
        <v>Weekend</v>
      </c>
      <c r="O1297" t="str">
        <f t="shared" si="83"/>
        <v>Order&gt;35</v>
      </c>
      <c r="P1297" t="str">
        <f>VLOOKUP(F1297,$T$11:$V$13,3,TRUE)</f>
        <v>06:00 PM - 09:00 PM</v>
      </c>
    </row>
    <row r="1298" spans="1:16" x14ac:dyDescent="0.25">
      <c r="A1298">
        <v>2</v>
      </c>
      <c r="B1298">
        <v>1</v>
      </c>
      <c r="C1298" t="s">
        <v>1309</v>
      </c>
      <c r="D1298" s="1">
        <v>43924</v>
      </c>
      <c r="E1298" s="1" t="str">
        <f t="shared" si="82"/>
        <v>03-Apr</v>
      </c>
      <c r="F1298" s="14">
        <v>0.81180555555555556</v>
      </c>
      <c r="G1298" t="s">
        <v>11</v>
      </c>
      <c r="H1298">
        <v>155</v>
      </c>
      <c r="I1298" s="2">
        <v>67</v>
      </c>
      <c r="J1298" s="3">
        <v>4.99</v>
      </c>
      <c r="K1298" t="b">
        <v>0</v>
      </c>
      <c r="L1298">
        <f>WEEKDAY(D1298,11)</f>
        <v>5</v>
      </c>
      <c r="M1298" t="str">
        <f t="shared" si="80"/>
        <v>Friday</v>
      </c>
      <c r="N1298" t="str">
        <f t="shared" si="81"/>
        <v>Weekend</v>
      </c>
      <c r="O1298" t="str">
        <f t="shared" si="83"/>
        <v>Order&gt;35</v>
      </c>
      <c r="P1298" t="str">
        <f>VLOOKUP(F1298,$T$11:$V$13,3,TRUE)</f>
        <v>06:00 PM - 09:00 PM</v>
      </c>
    </row>
    <row r="1299" spans="1:16" x14ac:dyDescent="0.25">
      <c r="A1299">
        <v>2</v>
      </c>
      <c r="B1299">
        <v>1</v>
      </c>
      <c r="C1299" t="s">
        <v>1310</v>
      </c>
      <c r="D1299" s="1">
        <v>43924</v>
      </c>
      <c r="E1299" s="1" t="str">
        <f t="shared" si="82"/>
        <v>03-Apr</v>
      </c>
      <c r="F1299" s="14">
        <v>0.8125</v>
      </c>
      <c r="G1299" t="s">
        <v>11</v>
      </c>
      <c r="H1299">
        <v>81</v>
      </c>
      <c r="I1299" s="2">
        <v>55</v>
      </c>
      <c r="J1299" s="3">
        <v>4.99</v>
      </c>
      <c r="K1299" t="b">
        <v>0</v>
      </c>
      <c r="L1299">
        <f>WEEKDAY(D1299,11)</f>
        <v>5</v>
      </c>
      <c r="M1299" t="str">
        <f t="shared" si="80"/>
        <v>Friday</v>
      </c>
      <c r="N1299" t="str">
        <f t="shared" si="81"/>
        <v>Weekend</v>
      </c>
      <c r="O1299" t="str">
        <f t="shared" si="83"/>
        <v>Order&gt;35</v>
      </c>
      <c r="P1299" t="str">
        <f>VLOOKUP(F1299,$T$11:$V$13,3,TRUE)</f>
        <v>06:00 PM - 09:00 PM</v>
      </c>
    </row>
    <row r="1300" spans="1:16" x14ac:dyDescent="0.25">
      <c r="A1300">
        <v>2</v>
      </c>
      <c r="B1300">
        <v>1</v>
      </c>
      <c r="C1300" t="s">
        <v>1311</v>
      </c>
      <c r="D1300" s="1">
        <v>43924</v>
      </c>
      <c r="E1300" s="1" t="str">
        <f t="shared" si="82"/>
        <v>03-Apr</v>
      </c>
      <c r="F1300" s="14">
        <v>0.81527777777777777</v>
      </c>
      <c r="G1300" t="s">
        <v>11</v>
      </c>
      <c r="H1300">
        <v>115</v>
      </c>
      <c r="I1300" s="2">
        <v>238</v>
      </c>
      <c r="J1300" s="3">
        <v>4.99</v>
      </c>
      <c r="K1300" t="b">
        <v>0</v>
      </c>
      <c r="L1300">
        <f>WEEKDAY(D1300,11)</f>
        <v>5</v>
      </c>
      <c r="M1300" t="str">
        <f t="shared" si="80"/>
        <v>Friday</v>
      </c>
      <c r="N1300" t="str">
        <f t="shared" si="81"/>
        <v>Weekend</v>
      </c>
      <c r="O1300" t="str">
        <f t="shared" si="83"/>
        <v>Order&gt;35</v>
      </c>
      <c r="P1300" t="str">
        <f>VLOOKUP(F1300,$T$11:$V$13,3,TRUE)</f>
        <v>06:00 PM - 09:00 PM</v>
      </c>
    </row>
    <row r="1301" spans="1:16" x14ac:dyDescent="0.25">
      <c r="A1301">
        <v>2</v>
      </c>
      <c r="B1301">
        <v>1</v>
      </c>
      <c r="C1301" t="s">
        <v>1312</v>
      </c>
      <c r="D1301" s="1">
        <v>43924</v>
      </c>
      <c r="E1301" s="1" t="str">
        <f t="shared" si="82"/>
        <v>03-Apr</v>
      </c>
      <c r="F1301" s="14">
        <v>0.82013888888888886</v>
      </c>
      <c r="G1301" t="s">
        <v>11</v>
      </c>
      <c r="H1301">
        <v>120</v>
      </c>
      <c r="I1301" s="2">
        <v>74</v>
      </c>
      <c r="J1301" s="3">
        <v>4.99</v>
      </c>
      <c r="K1301" t="b">
        <v>0</v>
      </c>
      <c r="L1301">
        <f>WEEKDAY(D1301,11)</f>
        <v>5</v>
      </c>
      <c r="M1301" t="str">
        <f t="shared" si="80"/>
        <v>Friday</v>
      </c>
      <c r="N1301" t="str">
        <f t="shared" si="81"/>
        <v>Weekend</v>
      </c>
      <c r="O1301" t="str">
        <f t="shared" si="83"/>
        <v>Order&gt;35</v>
      </c>
      <c r="P1301" t="str">
        <f>VLOOKUP(F1301,$T$11:$V$13,3,TRUE)</f>
        <v>06:00 PM - 09:00 PM</v>
      </c>
    </row>
    <row r="1302" spans="1:16" x14ac:dyDescent="0.25">
      <c r="A1302">
        <v>2</v>
      </c>
      <c r="B1302">
        <v>1</v>
      </c>
      <c r="C1302" t="s">
        <v>1313</v>
      </c>
      <c r="D1302" s="1">
        <v>43924</v>
      </c>
      <c r="E1302" s="1" t="str">
        <f t="shared" si="82"/>
        <v>03-Apr</v>
      </c>
      <c r="F1302" s="14">
        <v>0.8208333333333333</v>
      </c>
      <c r="G1302" t="s">
        <v>11</v>
      </c>
      <c r="H1302">
        <v>112</v>
      </c>
      <c r="I1302" s="2">
        <v>47</v>
      </c>
      <c r="J1302" s="3">
        <v>4.99</v>
      </c>
      <c r="K1302" t="b">
        <v>0</v>
      </c>
      <c r="L1302">
        <f>WEEKDAY(D1302,11)</f>
        <v>5</v>
      </c>
      <c r="M1302" t="str">
        <f t="shared" si="80"/>
        <v>Friday</v>
      </c>
      <c r="N1302" t="str">
        <f t="shared" si="81"/>
        <v>Weekend</v>
      </c>
      <c r="O1302" t="str">
        <f t="shared" si="83"/>
        <v>Order&gt;35</v>
      </c>
      <c r="P1302" t="str">
        <f>VLOOKUP(F1302,$T$11:$V$13,3,TRUE)</f>
        <v>06:00 PM - 09:00 PM</v>
      </c>
    </row>
    <row r="1303" spans="1:16" x14ac:dyDescent="0.25">
      <c r="A1303">
        <v>2</v>
      </c>
      <c r="B1303">
        <v>1</v>
      </c>
      <c r="C1303" t="s">
        <v>1314</v>
      </c>
      <c r="D1303" s="1">
        <v>43924</v>
      </c>
      <c r="E1303" s="1" t="str">
        <f t="shared" si="82"/>
        <v>03-Apr</v>
      </c>
      <c r="F1303" s="14">
        <v>0.8208333333333333</v>
      </c>
      <c r="G1303" t="s">
        <v>11</v>
      </c>
      <c r="H1303">
        <v>136</v>
      </c>
      <c r="I1303" s="2">
        <v>239</v>
      </c>
      <c r="J1303" s="3">
        <v>4.99</v>
      </c>
      <c r="K1303" t="b">
        <v>0</v>
      </c>
      <c r="L1303">
        <f>WEEKDAY(D1303,11)</f>
        <v>5</v>
      </c>
      <c r="M1303" t="str">
        <f t="shared" si="80"/>
        <v>Friday</v>
      </c>
      <c r="N1303" t="str">
        <f t="shared" si="81"/>
        <v>Weekend</v>
      </c>
      <c r="O1303" t="str">
        <f t="shared" si="83"/>
        <v>Order&gt;35</v>
      </c>
      <c r="P1303" t="str">
        <f>VLOOKUP(F1303,$T$11:$V$13,3,TRUE)</f>
        <v>06:00 PM - 09:00 PM</v>
      </c>
    </row>
    <row r="1304" spans="1:16" x14ac:dyDescent="0.25">
      <c r="A1304">
        <v>2</v>
      </c>
      <c r="B1304">
        <v>1</v>
      </c>
      <c r="C1304" t="s">
        <v>1315</v>
      </c>
      <c r="D1304" s="1">
        <v>43924</v>
      </c>
      <c r="E1304" s="1" t="str">
        <f t="shared" si="82"/>
        <v>03-Apr</v>
      </c>
      <c r="F1304" s="14">
        <v>0.82291666666666663</v>
      </c>
      <c r="G1304" t="s">
        <v>11</v>
      </c>
      <c r="H1304">
        <v>165</v>
      </c>
      <c r="I1304" s="2">
        <v>33</v>
      </c>
      <c r="J1304" s="3">
        <v>4.99</v>
      </c>
      <c r="K1304" t="b">
        <v>0</v>
      </c>
      <c r="L1304">
        <f>WEEKDAY(D1304,11)</f>
        <v>5</v>
      </c>
      <c r="M1304" t="str">
        <f t="shared" si="80"/>
        <v>Friday</v>
      </c>
      <c r="N1304" t="str">
        <f t="shared" si="81"/>
        <v>Weekend</v>
      </c>
      <c r="O1304" t="str">
        <f t="shared" si="83"/>
        <v>Order&lt;=35</v>
      </c>
      <c r="P1304" t="str">
        <f>VLOOKUP(F1304,$T$11:$V$13,3,TRUE)</f>
        <v>06:00 PM - 09:00 PM</v>
      </c>
    </row>
    <row r="1305" spans="1:16" x14ac:dyDescent="0.25">
      <c r="A1305">
        <v>2</v>
      </c>
      <c r="B1305">
        <v>1</v>
      </c>
      <c r="C1305" t="s">
        <v>1316</v>
      </c>
      <c r="D1305" s="1">
        <v>43924</v>
      </c>
      <c r="E1305" s="1" t="str">
        <f t="shared" si="82"/>
        <v>03-Apr</v>
      </c>
      <c r="F1305" s="14">
        <v>0.82708333333333339</v>
      </c>
      <c r="G1305" t="s">
        <v>11</v>
      </c>
      <c r="H1305">
        <v>118</v>
      </c>
      <c r="I1305" s="2">
        <v>48</v>
      </c>
      <c r="J1305" s="3">
        <v>4.99</v>
      </c>
      <c r="K1305" t="b">
        <v>0</v>
      </c>
      <c r="L1305">
        <f>WEEKDAY(D1305,11)</f>
        <v>5</v>
      </c>
      <c r="M1305" t="str">
        <f t="shared" si="80"/>
        <v>Friday</v>
      </c>
      <c r="N1305" t="str">
        <f t="shared" si="81"/>
        <v>Weekend</v>
      </c>
      <c r="O1305" t="str">
        <f t="shared" si="83"/>
        <v>Order&gt;35</v>
      </c>
      <c r="P1305" t="str">
        <f>VLOOKUP(F1305,$T$11:$V$13,3,TRUE)</f>
        <v>06:00 PM - 09:00 PM</v>
      </c>
    </row>
    <row r="1306" spans="1:16" x14ac:dyDescent="0.25">
      <c r="A1306">
        <v>2</v>
      </c>
      <c r="B1306">
        <v>1</v>
      </c>
      <c r="C1306" t="s">
        <v>1317</v>
      </c>
      <c r="D1306" s="1">
        <v>43924</v>
      </c>
      <c r="E1306" s="1" t="str">
        <f t="shared" si="82"/>
        <v>03-Apr</v>
      </c>
      <c r="F1306" s="14">
        <v>0.82777777777777783</v>
      </c>
      <c r="G1306" t="s">
        <v>11</v>
      </c>
      <c r="H1306">
        <v>112</v>
      </c>
      <c r="I1306" s="2">
        <v>220</v>
      </c>
      <c r="J1306" s="3">
        <v>4.99</v>
      </c>
      <c r="K1306" t="b">
        <v>0</v>
      </c>
      <c r="L1306">
        <f>WEEKDAY(D1306,11)</f>
        <v>5</v>
      </c>
      <c r="M1306" t="str">
        <f t="shared" si="80"/>
        <v>Friday</v>
      </c>
      <c r="N1306" t="str">
        <f t="shared" si="81"/>
        <v>Weekend</v>
      </c>
      <c r="O1306" t="str">
        <f t="shared" si="83"/>
        <v>Order&gt;35</v>
      </c>
      <c r="P1306" t="str">
        <f>VLOOKUP(F1306,$T$11:$V$13,3,TRUE)</f>
        <v>06:00 PM - 09:00 PM</v>
      </c>
    </row>
    <row r="1307" spans="1:16" x14ac:dyDescent="0.25">
      <c r="A1307">
        <v>2</v>
      </c>
      <c r="B1307">
        <v>1</v>
      </c>
      <c r="C1307" t="s">
        <v>1318</v>
      </c>
      <c r="D1307" s="1">
        <v>43924</v>
      </c>
      <c r="E1307" s="1" t="str">
        <f t="shared" si="82"/>
        <v>03-Apr</v>
      </c>
      <c r="F1307" s="14">
        <v>0.82916666666666661</v>
      </c>
      <c r="G1307" t="s">
        <v>11</v>
      </c>
      <c r="H1307">
        <v>98</v>
      </c>
      <c r="I1307" s="2">
        <v>66</v>
      </c>
      <c r="J1307" s="3">
        <v>4.99</v>
      </c>
      <c r="K1307" t="b">
        <v>0</v>
      </c>
      <c r="L1307">
        <f>WEEKDAY(D1307,11)</f>
        <v>5</v>
      </c>
      <c r="M1307" t="str">
        <f t="shared" si="80"/>
        <v>Friday</v>
      </c>
      <c r="N1307" t="str">
        <f t="shared" si="81"/>
        <v>Weekend</v>
      </c>
      <c r="O1307" t="str">
        <f t="shared" si="83"/>
        <v>Order&gt;35</v>
      </c>
      <c r="P1307" t="str">
        <f>VLOOKUP(F1307,$T$11:$V$13,3,TRUE)</f>
        <v>06:00 PM - 09:00 PM</v>
      </c>
    </row>
    <row r="1308" spans="1:16" x14ac:dyDescent="0.25">
      <c r="A1308">
        <v>2</v>
      </c>
      <c r="B1308">
        <v>1</v>
      </c>
      <c r="C1308" t="s">
        <v>1319</v>
      </c>
      <c r="D1308" s="1">
        <v>43924</v>
      </c>
      <c r="E1308" s="1" t="str">
        <f t="shared" si="82"/>
        <v>03-Apr</v>
      </c>
      <c r="F1308" s="14">
        <v>0.84027777777777779</v>
      </c>
      <c r="G1308" t="s">
        <v>11</v>
      </c>
      <c r="H1308">
        <v>106</v>
      </c>
      <c r="I1308" s="2">
        <v>53</v>
      </c>
      <c r="J1308" s="3">
        <v>4.99</v>
      </c>
      <c r="K1308" t="b">
        <v>0</v>
      </c>
      <c r="L1308">
        <f>WEEKDAY(D1308,11)</f>
        <v>5</v>
      </c>
      <c r="M1308" t="str">
        <f t="shared" si="80"/>
        <v>Friday</v>
      </c>
      <c r="N1308" t="str">
        <f t="shared" si="81"/>
        <v>Weekend</v>
      </c>
      <c r="O1308" t="str">
        <f t="shared" si="83"/>
        <v>Order&gt;35</v>
      </c>
      <c r="P1308" t="str">
        <f>VLOOKUP(F1308,$T$11:$V$13,3,TRUE)</f>
        <v>06:00 PM - 09:00 PM</v>
      </c>
    </row>
    <row r="1309" spans="1:16" x14ac:dyDescent="0.25">
      <c r="A1309">
        <v>2</v>
      </c>
      <c r="B1309">
        <v>1</v>
      </c>
      <c r="C1309" t="s">
        <v>1320</v>
      </c>
      <c r="D1309" s="1">
        <v>43924</v>
      </c>
      <c r="E1309" s="1" t="str">
        <f t="shared" si="82"/>
        <v>03-Apr</v>
      </c>
      <c r="F1309" s="14">
        <v>0.85486111111111107</v>
      </c>
      <c r="G1309" t="s">
        <v>11</v>
      </c>
      <c r="H1309">
        <v>90</v>
      </c>
      <c r="I1309" s="2">
        <v>36</v>
      </c>
      <c r="J1309" s="3">
        <v>4.99</v>
      </c>
      <c r="K1309" t="b">
        <v>0</v>
      </c>
      <c r="L1309">
        <f>WEEKDAY(D1309,11)</f>
        <v>5</v>
      </c>
      <c r="M1309" t="str">
        <f t="shared" si="80"/>
        <v>Friday</v>
      </c>
      <c r="N1309" t="str">
        <f t="shared" si="81"/>
        <v>Weekend</v>
      </c>
      <c r="O1309" t="str">
        <f t="shared" si="83"/>
        <v>Order&gt;35</v>
      </c>
      <c r="P1309" t="str">
        <f>VLOOKUP(F1309,$T$11:$V$13,3,TRUE)</f>
        <v>06:00 PM - 09:00 PM</v>
      </c>
    </row>
    <row r="1310" spans="1:16" x14ac:dyDescent="0.25">
      <c r="A1310">
        <v>2</v>
      </c>
      <c r="B1310">
        <v>1</v>
      </c>
      <c r="C1310" t="s">
        <v>1321</v>
      </c>
      <c r="D1310" s="1">
        <v>43924</v>
      </c>
      <c r="E1310" s="1" t="str">
        <f t="shared" si="82"/>
        <v>03-Apr</v>
      </c>
      <c r="F1310" s="14">
        <v>0.86458333333333337</v>
      </c>
      <c r="G1310" t="s">
        <v>11</v>
      </c>
      <c r="H1310">
        <v>127</v>
      </c>
      <c r="I1310" s="2">
        <v>95</v>
      </c>
      <c r="J1310" s="3">
        <v>4.99</v>
      </c>
      <c r="K1310" t="b">
        <v>0</v>
      </c>
      <c r="L1310">
        <f>WEEKDAY(D1310,11)</f>
        <v>5</v>
      </c>
      <c r="M1310" t="str">
        <f t="shared" si="80"/>
        <v>Friday</v>
      </c>
      <c r="N1310" t="str">
        <f t="shared" si="81"/>
        <v>Weekend</v>
      </c>
      <c r="O1310" t="str">
        <f t="shared" si="83"/>
        <v>Order&gt;35</v>
      </c>
      <c r="P1310" t="str">
        <f>VLOOKUP(F1310,$T$11:$V$13,3,TRUE)</f>
        <v>06:00 PM - 09:00 PM</v>
      </c>
    </row>
    <row r="1311" spans="1:16" x14ac:dyDescent="0.25">
      <c r="A1311">
        <v>2</v>
      </c>
      <c r="B1311">
        <v>1</v>
      </c>
      <c r="C1311" t="s">
        <v>1322</v>
      </c>
      <c r="D1311" s="1">
        <v>43924</v>
      </c>
      <c r="E1311" s="1" t="str">
        <f t="shared" si="82"/>
        <v>03-Apr</v>
      </c>
      <c r="F1311" s="14">
        <v>0.87152777777777779</v>
      </c>
      <c r="G1311" t="s">
        <v>11</v>
      </c>
      <c r="H1311">
        <v>74</v>
      </c>
      <c r="I1311" s="2">
        <v>77</v>
      </c>
      <c r="J1311" s="3">
        <v>4.99</v>
      </c>
      <c r="K1311" t="b">
        <v>0</v>
      </c>
      <c r="L1311">
        <f>WEEKDAY(D1311,11)</f>
        <v>5</v>
      </c>
      <c r="M1311" t="str">
        <f t="shared" si="80"/>
        <v>Friday</v>
      </c>
      <c r="N1311" t="str">
        <f t="shared" si="81"/>
        <v>Weekend</v>
      </c>
      <c r="O1311" t="str">
        <f t="shared" si="83"/>
        <v>Order&gt;35</v>
      </c>
      <c r="P1311" t="str">
        <f>VLOOKUP(F1311,$T$11:$V$13,3,TRUE)</f>
        <v>06:00 PM - 09:00 PM</v>
      </c>
    </row>
    <row r="1312" spans="1:16" x14ac:dyDescent="0.25">
      <c r="A1312">
        <v>2</v>
      </c>
      <c r="B1312">
        <v>1</v>
      </c>
      <c r="C1312" t="s">
        <v>1323</v>
      </c>
      <c r="D1312" s="1">
        <v>43925</v>
      </c>
      <c r="E1312" s="1" t="str">
        <f t="shared" si="82"/>
        <v>04-Apr</v>
      </c>
      <c r="F1312" s="14">
        <v>0.50486111111111109</v>
      </c>
      <c r="G1312" t="s">
        <v>11</v>
      </c>
      <c r="H1312">
        <v>24</v>
      </c>
      <c r="I1312" s="2">
        <v>59</v>
      </c>
      <c r="J1312" s="3">
        <v>4.99</v>
      </c>
      <c r="K1312" t="b">
        <v>0</v>
      </c>
      <c r="L1312">
        <f>WEEKDAY(D1312,11)</f>
        <v>6</v>
      </c>
      <c r="M1312" t="str">
        <f t="shared" si="80"/>
        <v>Saturday</v>
      </c>
      <c r="N1312" t="str">
        <f t="shared" si="81"/>
        <v>Weekend</v>
      </c>
      <c r="O1312" t="str">
        <f t="shared" si="83"/>
        <v>Order&gt;35</v>
      </c>
      <c r="P1312" t="str">
        <f>VLOOKUP(F1312,$T$11:$V$13,3,TRUE)</f>
        <v>12:00 PM - 03:00 PM</v>
      </c>
    </row>
    <row r="1313" spans="1:16" x14ac:dyDescent="0.25">
      <c r="A1313">
        <v>2</v>
      </c>
      <c r="B1313">
        <v>1</v>
      </c>
      <c r="C1313" t="s">
        <v>1324</v>
      </c>
      <c r="D1313" s="1">
        <v>43925</v>
      </c>
      <c r="E1313" s="1" t="str">
        <f t="shared" si="82"/>
        <v>04-Apr</v>
      </c>
      <c r="F1313" s="14">
        <v>0.51458333333333328</v>
      </c>
      <c r="G1313" t="s">
        <v>11</v>
      </c>
      <c r="H1313">
        <v>33</v>
      </c>
      <c r="I1313" s="2">
        <v>98</v>
      </c>
      <c r="J1313" s="3">
        <v>4.99</v>
      </c>
      <c r="K1313" t="b">
        <v>1</v>
      </c>
      <c r="L1313">
        <f>WEEKDAY(D1313,11)</f>
        <v>6</v>
      </c>
      <c r="M1313" t="str">
        <f t="shared" si="80"/>
        <v>Saturday</v>
      </c>
      <c r="N1313" t="str">
        <f t="shared" si="81"/>
        <v>Weekend</v>
      </c>
      <c r="O1313" t="str">
        <f t="shared" si="83"/>
        <v>Order&gt;35</v>
      </c>
      <c r="P1313" t="str">
        <f>VLOOKUP(F1313,$T$11:$V$13,3,TRUE)</f>
        <v>12:00 PM - 03:00 PM</v>
      </c>
    </row>
    <row r="1314" spans="1:16" x14ac:dyDescent="0.25">
      <c r="A1314">
        <v>2</v>
      </c>
      <c r="B1314">
        <v>1</v>
      </c>
      <c r="C1314" t="s">
        <v>1325</v>
      </c>
      <c r="D1314" s="1">
        <v>43925</v>
      </c>
      <c r="E1314" s="1" t="str">
        <f t="shared" si="82"/>
        <v>04-Apr</v>
      </c>
      <c r="F1314" s="14">
        <v>0.51527777777777783</v>
      </c>
      <c r="G1314" t="s">
        <v>11</v>
      </c>
      <c r="H1314">
        <v>35</v>
      </c>
      <c r="I1314" s="2">
        <v>118</v>
      </c>
      <c r="J1314" s="3">
        <v>4.99</v>
      </c>
      <c r="K1314" t="b">
        <v>0</v>
      </c>
      <c r="L1314">
        <f>WEEKDAY(D1314,11)</f>
        <v>6</v>
      </c>
      <c r="M1314" t="str">
        <f t="shared" si="80"/>
        <v>Saturday</v>
      </c>
      <c r="N1314" t="str">
        <f t="shared" si="81"/>
        <v>Weekend</v>
      </c>
      <c r="O1314" t="str">
        <f t="shared" si="83"/>
        <v>Order&gt;35</v>
      </c>
      <c r="P1314" t="str">
        <f>VLOOKUP(F1314,$T$11:$V$13,3,TRUE)</f>
        <v>12:00 PM - 03:00 PM</v>
      </c>
    </row>
    <row r="1315" spans="1:16" x14ac:dyDescent="0.25">
      <c r="A1315">
        <v>2</v>
      </c>
      <c r="B1315">
        <v>1</v>
      </c>
      <c r="C1315" t="s">
        <v>1326</v>
      </c>
      <c r="D1315" s="1">
        <v>43925</v>
      </c>
      <c r="E1315" s="1" t="str">
        <f t="shared" si="82"/>
        <v>04-Apr</v>
      </c>
      <c r="F1315" s="14">
        <v>0.52361111111111114</v>
      </c>
      <c r="G1315" t="s">
        <v>11</v>
      </c>
      <c r="H1315">
        <v>22</v>
      </c>
      <c r="I1315" s="2">
        <v>23</v>
      </c>
      <c r="J1315" s="3">
        <v>4.99</v>
      </c>
      <c r="K1315" t="b">
        <v>0</v>
      </c>
      <c r="L1315">
        <f>WEEKDAY(D1315,11)</f>
        <v>6</v>
      </c>
      <c r="M1315" t="str">
        <f t="shared" si="80"/>
        <v>Saturday</v>
      </c>
      <c r="N1315" t="str">
        <f t="shared" si="81"/>
        <v>Weekend</v>
      </c>
      <c r="O1315" t="str">
        <f t="shared" si="83"/>
        <v>Order&lt;=35</v>
      </c>
      <c r="P1315" t="str">
        <f>VLOOKUP(F1315,$T$11:$V$13,3,TRUE)</f>
        <v>12:00 PM - 03:00 PM</v>
      </c>
    </row>
    <row r="1316" spans="1:16" x14ac:dyDescent="0.25">
      <c r="A1316">
        <v>2</v>
      </c>
      <c r="B1316">
        <v>1</v>
      </c>
      <c r="C1316" t="s">
        <v>1327</v>
      </c>
      <c r="D1316" s="1">
        <v>43925</v>
      </c>
      <c r="E1316" s="1" t="str">
        <f t="shared" si="82"/>
        <v>04-Apr</v>
      </c>
      <c r="F1316" s="14">
        <v>0.52638888888888891</v>
      </c>
      <c r="G1316" t="s">
        <v>11</v>
      </c>
      <c r="H1316">
        <v>22</v>
      </c>
      <c r="I1316" s="2">
        <v>25</v>
      </c>
      <c r="J1316" s="3">
        <v>4.99</v>
      </c>
      <c r="K1316" t="b">
        <v>0</v>
      </c>
      <c r="L1316">
        <f>WEEKDAY(D1316,11)</f>
        <v>6</v>
      </c>
      <c r="M1316" t="str">
        <f t="shared" si="80"/>
        <v>Saturday</v>
      </c>
      <c r="N1316" t="str">
        <f t="shared" si="81"/>
        <v>Weekend</v>
      </c>
      <c r="O1316" t="str">
        <f t="shared" si="83"/>
        <v>Order&lt;=35</v>
      </c>
      <c r="P1316" t="str">
        <f>VLOOKUP(F1316,$T$11:$V$13,3,TRUE)</f>
        <v>12:00 PM - 03:00 PM</v>
      </c>
    </row>
    <row r="1317" spans="1:16" x14ac:dyDescent="0.25">
      <c r="A1317">
        <v>2</v>
      </c>
      <c r="B1317">
        <v>1</v>
      </c>
      <c r="C1317" t="s">
        <v>1328</v>
      </c>
      <c r="D1317" s="1">
        <v>43925</v>
      </c>
      <c r="E1317" s="1" t="str">
        <f t="shared" si="82"/>
        <v>04-Apr</v>
      </c>
      <c r="F1317" s="14">
        <v>0.52847222222222223</v>
      </c>
      <c r="G1317" t="s">
        <v>11</v>
      </c>
      <c r="H1317">
        <v>38</v>
      </c>
      <c r="I1317" s="2">
        <v>20</v>
      </c>
      <c r="J1317" s="3">
        <v>4.99</v>
      </c>
      <c r="K1317" t="b">
        <v>0</v>
      </c>
      <c r="L1317">
        <f>WEEKDAY(D1317,11)</f>
        <v>6</v>
      </c>
      <c r="M1317" t="str">
        <f t="shared" si="80"/>
        <v>Saturday</v>
      </c>
      <c r="N1317" t="str">
        <f t="shared" si="81"/>
        <v>Weekend</v>
      </c>
      <c r="O1317" t="str">
        <f t="shared" si="83"/>
        <v>Order&lt;=35</v>
      </c>
      <c r="P1317" t="str">
        <f>VLOOKUP(F1317,$T$11:$V$13,3,TRUE)</f>
        <v>12:00 PM - 03:00 PM</v>
      </c>
    </row>
    <row r="1318" spans="1:16" x14ac:dyDescent="0.25">
      <c r="A1318">
        <v>2</v>
      </c>
      <c r="B1318">
        <v>1</v>
      </c>
      <c r="C1318" t="s">
        <v>1329</v>
      </c>
      <c r="D1318" s="1">
        <v>43925</v>
      </c>
      <c r="E1318" s="1" t="str">
        <f t="shared" si="82"/>
        <v>04-Apr</v>
      </c>
      <c r="F1318" s="14">
        <v>0.54722222222222217</v>
      </c>
      <c r="G1318" t="s">
        <v>11</v>
      </c>
      <c r="H1318">
        <v>27</v>
      </c>
      <c r="I1318" s="2">
        <v>24</v>
      </c>
      <c r="J1318" s="3">
        <v>4.99</v>
      </c>
      <c r="K1318" t="b">
        <v>0</v>
      </c>
      <c r="L1318">
        <f>WEEKDAY(D1318,11)</f>
        <v>6</v>
      </c>
      <c r="M1318" t="str">
        <f t="shared" si="80"/>
        <v>Saturday</v>
      </c>
      <c r="N1318" t="str">
        <f t="shared" si="81"/>
        <v>Weekend</v>
      </c>
      <c r="O1318" t="str">
        <f t="shared" si="83"/>
        <v>Order&lt;=35</v>
      </c>
      <c r="P1318" t="str">
        <f>VLOOKUP(F1318,$T$11:$V$13,3,TRUE)</f>
        <v>12:00 PM - 03:00 PM</v>
      </c>
    </row>
    <row r="1319" spans="1:16" x14ac:dyDescent="0.25">
      <c r="A1319">
        <v>2</v>
      </c>
      <c r="B1319">
        <v>1</v>
      </c>
      <c r="C1319" t="s">
        <v>1330</v>
      </c>
      <c r="D1319" s="1">
        <v>43925</v>
      </c>
      <c r="E1319" s="1" t="str">
        <f t="shared" si="82"/>
        <v>04-Apr</v>
      </c>
      <c r="F1319" s="14">
        <v>0.55347222222222225</v>
      </c>
      <c r="G1319" t="s">
        <v>11</v>
      </c>
      <c r="H1319">
        <v>35</v>
      </c>
      <c r="I1319" s="2">
        <v>141</v>
      </c>
      <c r="J1319" s="3">
        <v>4.99</v>
      </c>
      <c r="K1319" t="b">
        <v>0</v>
      </c>
      <c r="L1319">
        <f>WEEKDAY(D1319,11)</f>
        <v>6</v>
      </c>
      <c r="M1319" t="str">
        <f t="shared" si="80"/>
        <v>Saturday</v>
      </c>
      <c r="N1319" t="str">
        <f t="shared" si="81"/>
        <v>Weekend</v>
      </c>
      <c r="O1319" t="str">
        <f t="shared" si="83"/>
        <v>Order&gt;35</v>
      </c>
      <c r="P1319" t="str">
        <f>VLOOKUP(F1319,$T$11:$V$13,3,TRUE)</f>
        <v>12:00 PM - 03:00 PM</v>
      </c>
    </row>
    <row r="1320" spans="1:16" x14ac:dyDescent="0.25">
      <c r="A1320">
        <v>2</v>
      </c>
      <c r="B1320">
        <v>1</v>
      </c>
      <c r="C1320" t="s">
        <v>1331</v>
      </c>
      <c r="D1320" s="1">
        <v>43925</v>
      </c>
      <c r="E1320" s="1" t="str">
        <f t="shared" si="82"/>
        <v>04-Apr</v>
      </c>
      <c r="F1320" s="14">
        <v>0.55555555555555558</v>
      </c>
      <c r="G1320" t="s">
        <v>11</v>
      </c>
      <c r="H1320">
        <v>28</v>
      </c>
      <c r="I1320" s="2">
        <v>69</v>
      </c>
      <c r="J1320" s="3">
        <v>4.99</v>
      </c>
      <c r="K1320" t="b">
        <v>0</v>
      </c>
      <c r="L1320">
        <f>WEEKDAY(D1320,11)</f>
        <v>6</v>
      </c>
      <c r="M1320" t="str">
        <f t="shared" si="80"/>
        <v>Saturday</v>
      </c>
      <c r="N1320" t="str">
        <f t="shared" si="81"/>
        <v>Weekend</v>
      </c>
      <c r="O1320" t="str">
        <f t="shared" si="83"/>
        <v>Order&gt;35</v>
      </c>
      <c r="P1320" t="str">
        <f>VLOOKUP(F1320,$T$11:$V$13,3,TRUE)</f>
        <v>12:00 PM - 03:00 PM</v>
      </c>
    </row>
    <row r="1321" spans="1:16" x14ac:dyDescent="0.25">
      <c r="A1321">
        <v>2</v>
      </c>
      <c r="B1321">
        <v>1</v>
      </c>
      <c r="C1321" t="s">
        <v>1332</v>
      </c>
      <c r="D1321" s="1">
        <v>43925</v>
      </c>
      <c r="E1321" s="1" t="str">
        <f t="shared" si="82"/>
        <v>04-Apr</v>
      </c>
      <c r="F1321" s="14">
        <v>0.55694444444444446</v>
      </c>
      <c r="G1321" t="s">
        <v>11</v>
      </c>
      <c r="H1321">
        <v>32</v>
      </c>
      <c r="I1321" s="2">
        <v>96</v>
      </c>
      <c r="J1321" s="3">
        <v>4.99</v>
      </c>
      <c r="K1321" t="b">
        <v>0</v>
      </c>
      <c r="L1321">
        <f>WEEKDAY(D1321,11)</f>
        <v>6</v>
      </c>
      <c r="M1321" t="str">
        <f t="shared" si="80"/>
        <v>Saturday</v>
      </c>
      <c r="N1321" t="str">
        <f t="shared" si="81"/>
        <v>Weekend</v>
      </c>
      <c r="O1321" t="str">
        <f t="shared" si="83"/>
        <v>Order&gt;35</v>
      </c>
      <c r="P1321" t="str">
        <f>VLOOKUP(F1321,$T$11:$V$13,3,TRUE)</f>
        <v>12:00 PM - 03:00 PM</v>
      </c>
    </row>
    <row r="1322" spans="1:16" x14ac:dyDescent="0.25">
      <c r="A1322">
        <v>2</v>
      </c>
      <c r="B1322">
        <v>1</v>
      </c>
      <c r="C1322" t="s">
        <v>1333</v>
      </c>
      <c r="D1322" s="1">
        <v>43925</v>
      </c>
      <c r="E1322" s="1" t="str">
        <f t="shared" si="82"/>
        <v>04-Apr</v>
      </c>
      <c r="F1322" s="14">
        <v>0.57291666666666663</v>
      </c>
      <c r="G1322" t="s">
        <v>11</v>
      </c>
      <c r="H1322">
        <v>40</v>
      </c>
      <c r="I1322" s="2">
        <v>42</v>
      </c>
      <c r="J1322" s="3">
        <v>4.99</v>
      </c>
      <c r="K1322" t="b">
        <v>0</v>
      </c>
      <c r="L1322">
        <f>WEEKDAY(D1322,11)</f>
        <v>6</v>
      </c>
      <c r="M1322" t="str">
        <f t="shared" si="80"/>
        <v>Saturday</v>
      </c>
      <c r="N1322" t="str">
        <f t="shared" si="81"/>
        <v>Weekend</v>
      </c>
      <c r="O1322" t="str">
        <f t="shared" si="83"/>
        <v>Order&gt;35</v>
      </c>
      <c r="P1322" t="str">
        <f>VLOOKUP(F1322,$T$11:$V$13,3,TRUE)</f>
        <v>12:00 PM - 03:00 PM</v>
      </c>
    </row>
    <row r="1323" spans="1:16" x14ac:dyDescent="0.25">
      <c r="A1323">
        <v>2</v>
      </c>
      <c r="B1323">
        <v>1</v>
      </c>
      <c r="C1323" t="s">
        <v>1334</v>
      </c>
      <c r="D1323" s="1">
        <v>43925</v>
      </c>
      <c r="E1323" s="1" t="str">
        <f t="shared" si="82"/>
        <v>04-Apr</v>
      </c>
      <c r="F1323" s="14">
        <v>0.5756944444444444</v>
      </c>
      <c r="G1323" t="s">
        <v>11</v>
      </c>
      <c r="H1323">
        <v>31</v>
      </c>
      <c r="I1323" s="2">
        <v>36</v>
      </c>
      <c r="J1323" s="3">
        <v>4.99</v>
      </c>
      <c r="K1323" t="b">
        <v>0</v>
      </c>
      <c r="L1323">
        <f>WEEKDAY(D1323,11)</f>
        <v>6</v>
      </c>
      <c r="M1323" t="str">
        <f t="shared" si="80"/>
        <v>Saturday</v>
      </c>
      <c r="N1323" t="str">
        <f t="shared" si="81"/>
        <v>Weekend</v>
      </c>
      <c r="O1323" t="str">
        <f t="shared" si="83"/>
        <v>Order&gt;35</v>
      </c>
      <c r="P1323" t="str">
        <f>VLOOKUP(F1323,$T$11:$V$13,3,TRUE)</f>
        <v>12:00 PM - 03:00 PM</v>
      </c>
    </row>
    <row r="1324" spans="1:16" x14ac:dyDescent="0.25">
      <c r="A1324">
        <v>2</v>
      </c>
      <c r="B1324">
        <v>1</v>
      </c>
      <c r="C1324" t="s">
        <v>1335</v>
      </c>
      <c r="D1324" s="1">
        <v>43925</v>
      </c>
      <c r="E1324" s="1" t="str">
        <f t="shared" si="82"/>
        <v>04-Apr</v>
      </c>
      <c r="F1324" s="14">
        <v>0.58958333333333335</v>
      </c>
      <c r="G1324" t="s">
        <v>11</v>
      </c>
      <c r="H1324">
        <v>36</v>
      </c>
      <c r="I1324" s="2">
        <v>66</v>
      </c>
      <c r="J1324" s="3">
        <v>4.99</v>
      </c>
      <c r="K1324" t="b">
        <v>0</v>
      </c>
      <c r="L1324">
        <f>WEEKDAY(D1324,11)</f>
        <v>6</v>
      </c>
      <c r="M1324" t="str">
        <f t="shared" si="80"/>
        <v>Saturday</v>
      </c>
      <c r="N1324" t="str">
        <f t="shared" si="81"/>
        <v>Weekend</v>
      </c>
      <c r="O1324" t="str">
        <f t="shared" si="83"/>
        <v>Order&gt;35</v>
      </c>
      <c r="P1324" t="str">
        <f>VLOOKUP(F1324,$T$11:$V$13,3,TRUE)</f>
        <v>12:00 PM - 03:00 PM</v>
      </c>
    </row>
    <row r="1325" spans="1:16" x14ac:dyDescent="0.25">
      <c r="A1325">
        <v>2</v>
      </c>
      <c r="B1325">
        <v>1</v>
      </c>
      <c r="C1325" t="s">
        <v>1336</v>
      </c>
      <c r="D1325" s="1">
        <v>43925</v>
      </c>
      <c r="E1325" s="1" t="str">
        <f t="shared" si="82"/>
        <v>04-Apr</v>
      </c>
      <c r="F1325" s="14">
        <v>0.60069444444444442</v>
      </c>
      <c r="G1325" t="s">
        <v>11</v>
      </c>
      <c r="H1325">
        <v>38</v>
      </c>
      <c r="I1325" s="2">
        <v>29</v>
      </c>
      <c r="J1325" s="3">
        <v>4.99</v>
      </c>
      <c r="K1325" t="b">
        <v>0</v>
      </c>
      <c r="L1325">
        <f>WEEKDAY(D1325,11)</f>
        <v>6</v>
      </c>
      <c r="M1325" t="str">
        <f t="shared" si="80"/>
        <v>Saturday</v>
      </c>
      <c r="N1325" t="str">
        <f t="shared" si="81"/>
        <v>Weekend</v>
      </c>
      <c r="O1325" t="str">
        <f t="shared" si="83"/>
        <v>Order&lt;=35</v>
      </c>
      <c r="P1325" t="str">
        <f>VLOOKUP(F1325,$T$11:$V$13,3,TRUE)</f>
        <v>12:00 PM - 03:00 PM</v>
      </c>
    </row>
    <row r="1326" spans="1:16" x14ac:dyDescent="0.25">
      <c r="A1326">
        <v>2</v>
      </c>
      <c r="B1326">
        <v>1</v>
      </c>
      <c r="C1326" t="s">
        <v>1337</v>
      </c>
      <c r="D1326" s="1">
        <v>43925</v>
      </c>
      <c r="E1326" s="1" t="str">
        <f t="shared" si="82"/>
        <v>04-Apr</v>
      </c>
      <c r="F1326" s="14">
        <v>0.61041666666666672</v>
      </c>
      <c r="G1326" t="s">
        <v>11</v>
      </c>
      <c r="H1326">
        <v>39</v>
      </c>
      <c r="I1326" s="2">
        <v>235</v>
      </c>
      <c r="J1326" s="3">
        <v>4.99</v>
      </c>
      <c r="K1326" t="b">
        <v>0</v>
      </c>
      <c r="L1326">
        <f>WEEKDAY(D1326,11)</f>
        <v>6</v>
      </c>
      <c r="M1326" t="str">
        <f t="shared" si="80"/>
        <v>Saturday</v>
      </c>
      <c r="N1326" t="str">
        <f t="shared" si="81"/>
        <v>Weekend</v>
      </c>
      <c r="O1326" t="str">
        <f t="shared" si="83"/>
        <v>Order&gt;35</v>
      </c>
      <c r="P1326" t="str">
        <f>VLOOKUP(F1326,$T$11:$V$13,3,TRUE)</f>
        <v>12:00 PM - 03:00 PM</v>
      </c>
    </row>
    <row r="1327" spans="1:16" x14ac:dyDescent="0.25">
      <c r="A1327">
        <v>2</v>
      </c>
      <c r="B1327">
        <v>1</v>
      </c>
      <c r="C1327" t="s">
        <v>1338</v>
      </c>
      <c r="D1327" s="1">
        <v>43925</v>
      </c>
      <c r="E1327" s="1" t="str">
        <f t="shared" si="82"/>
        <v>04-Apr</v>
      </c>
      <c r="F1327" s="14">
        <v>0.61805555555555558</v>
      </c>
      <c r="G1327" t="s">
        <v>11</v>
      </c>
      <c r="H1327">
        <v>24</v>
      </c>
      <c r="I1327" s="2">
        <v>21</v>
      </c>
      <c r="J1327" s="3">
        <v>4.99</v>
      </c>
      <c r="K1327" t="b">
        <v>0</v>
      </c>
      <c r="L1327">
        <f>WEEKDAY(D1327,11)</f>
        <v>6</v>
      </c>
      <c r="M1327" t="str">
        <f t="shared" si="80"/>
        <v>Saturday</v>
      </c>
      <c r="N1327" t="str">
        <f t="shared" si="81"/>
        <v>Weekend</v>
      </c>
      <c r="O1327" t="str">
        <f t="shared" si="83"/>
        <v>Order&lt;=35</v>
      </c>
      <c r="P1327" t="str">
        <f>VLOOKUP(F1327,$T$11:$V$13,3,TRUE)</f>
        <v>12:00 PM - 03:00 PM</v>
      </c>
    </row>
    <row r="1328" spans="1:16" x14ac:dyDescent="0.25">
      <c r="A1328">
        <v>2</v>
      </c>
      <c r="B1328">
        <v>1</v>
      </c>
      <c r="C1328" t="s">
        <v>1339</v>
      </c>
      <c r="D1328" s="1">
        <v>43925</v>
      </c>
      <c r="E1328" s="1" t="str">
        <f t="shared" si="82"/>
        <v>04-Apr</v>
      </c>
      <c r="F1328" s="14">
        <v>0.6381944444444444</v>
      </c>
      <c r="G1328" t="s">
        <v>11</v>
      </c>
      <c r="H1328">
        <v>21</v>
      </c>
      <c r="I1328" s="2">
        <v>32</v>
      </c>
      <c r="J1328" s="3">
        <v>4.99</v>
      </c>
      <c r="K1328" t="b">
        <v>0</v>
      </c>
      <c r="L1328">
        <f>WEEKDAY(D1328,11)</f>
        <v>6</v>
      </c>
      <c r="M1328" t="str">
        <f t="shared" si="80"/>
        <v>Saturday</v>
      </c>
      <c r="N1328" t="str">
        <f t="shared" si="81"/>
        <v>Weekend</v>
      </c>
      <c r="O1328" t="str">
        <f t="shared" si="83"/>
        <v>Order&lt;=35</v>
      </c>
      <c r="P1328" t="str">
        <f>VLOOKUP(F1328,$T$11:$V$13,3,TRUE)</f>
        <v>03:00 PM - 06:00 PM</v>
      </c>
    </row>
    <row r="1329" spans="1:16" x14ac:dyDescent="0.25">
      <c r="A1329">
        <v>2</v>
      </c>
      <c r="B1329">
        <v>1</v>
      </c>
      <c r="C1329" t="s">
        <v>1340</v>
      </c>
      <c r="D1329" s="1">
        <v>43925</v>
      </c>
      <c r="E1329" s="1" t="str">
        <f t="shared" si="82"/>
        <v>04-Apr</v>
      </c>
      <c r="F1329" s="14">
        <v>0.64722222222222225</v>
      </c>
      <c r="G1329" t="s">
        <v>11</v>
      </c>
      <c r="H1329">
        <v>35</v>
      </c>
      <c r="I1329" s="2">
        <v>43</v>
      </c>
      <c r="J1329" s="3">
        <v>4.99</v>
      </c>
      <c r="K1329" t="b">
        <v>0</v>
      </c>
      <c r="L1329">
        <f>WEEKDAY(D1329,11)</f>
        <v>6</v>
      </c>
      <c r="M1329" t="str">
        <f t="shared" si="80"/>
        <v>Saturday</v>
      </c>
      <c r="N1329" t="str">
        <f t="shared" si="81"/>
        <v>Weekend</v>
      </c>
      <c r="O1329" t="str">
        <f t="shared" si="83"/>
        <v>Order&gt;35</v>
      </c>
      <c r="P1329" t="str">
        <f>VLOOKUP(F1329,$T$11:$V$13,3,TRUE)</f>
        <v>03:00 PM - 06:00 PM</v>
      </c>
    </row>
    <row r="1330" spans="1:16" x14ac:dyDescent="0.25">
      <c r="A1330">
        <v>2</v>
      </c>
      <c r="B1330">
        <v>1</v>
      </c>
      <c r="C1330" t="s">
        <v>1341</v>
      </c>
      <c r="D1330" s="1">
        <v>43925</v>
      </c>
      <c r="E1330" s="1" t="str">
        <f t="shared" si="82"/>
        <v>04-Apr</v>
      </c>
      <c r="F1330" s="14">
        <v>0.67638888888888893</v>
      </c>
      <c r="G1330" t="s">
        <v>11</v>
      </c>
      <c r="H1330">
        <v>46</v>
      </c>
      <c r="I1330" s="2">
        <v>24</v>
      </c>
      <c r="J1330" s="3">
        <v>4.99</v>
      </c>
      <c r="K1330" t="b">
        <v>0</v>
      </c>
      <c r="L1330">
        <f>WEEKDAY(D1330,11)</f>
        <v>6</v>
      </c>
      <c r="M1330" t="str">
        <f t="shared" si="80"/>
        <v>Saturday</v>
      </c>
      <c r="N1330" t="str">
        <f t="shared" si="81"/>
        <v>Weekend</v>
      </c>
      <c r="O1330" t="str">
        <f t="shared" si="83"/>
        <v>Order&lt;=35</v>
      </c>
      <c r="P1330" t="str">
        <f>VLOOKUP(F1330,$T$11:$V$13,3,TRUE)</f>
        <v>03:00 PM - 06:00 PM</v>
      </c>
    </row>
    <row r="1331" spans="1:16" x14ac:dyDescent="0.25">
      <c r="A1331">
        <v>2</v>
      </c>
      <c r="B1331">
        <v>1</v>
      </c>
      <c r="C1331" t="s">
        <v>1342</v>
      </c>
      <c r="D1331" s="1">
        <v>43925</v>
      </c>
      <c r="E1331" s="1" t="str">
        <f t="shared" si="82"/>
        <v>04-Apr</v>
      </c>
      <c r="F1331" s="14">
        <v>0.67847222222222225</v>
      </c>
      <c r="G1331" t="s">
        <v>11</v>
      </c>
      <c r="H1331">
        <v>38</v>
      </c>
      <c r="I1331" s="2">
        <v>20</v>
      </c>
      <c r="J1331" s="3">
        <v>4.99</v>
      </c>
      <c r="K1331" t="b">
        <v>0</v>
      </c>
      <c r="L1331">
        <f>WEEKDAY(D1331,11)</f>
        <v>6</v>
      </c>
      <c r="M1331" t="str">
        <f t="shared" si="80"/>
        <v>Saturday</v>
      </c>
      <c r="N1331" t="str">
        <f t="shared" si="81"/>
        <v>Weekend</v>
      </c>
      <c r="O1331" t="str">
        <f t="shared" si="83"/>
        <v>Order&lt;=35</v>
      </c>
      <c r="P1331" t="str">
        <f>VLOOKUP(F1331,$T$11:$V$13,3,TRUE)</f>
        <v>03:00 PM - 06:00 PM</v>
      </c>
    </row>
    <row r="1332" spans="1:16" x14ac:dyDescent="0.25">
      <c r="A1332">
        <v>2</v>
      </c>
      <c r="B1332">
        <v>1</v>
      </c>
      <c r="C1332" t="s">
        <v>1343</v>
      </c>
      <c r="D1332" s="1">
        <v>43925</v>
      </c>
      <c r="E1332" s="1" t="str">
        <f t="shared" si="82"/>
        <v>04-Apr</v>
      </c>
      <c r="F1332" s="14">
        <v>0.67986111111111114</v>
      </c>
      <c r="G1332" t="s">
        <v>11</v>
      </c>
      <c r="H1332">
        <v>40</v>
      </c>
      <c r="I1332" s="2">
        <v>23</v>
      </c>
      <c r="J1332" s="3">
        <v>4.99</v>
      </c>
      <c r="K1332" t="b">
        <v>0</v>
      </c>
      <c r="L1332">
        <f>WEEKDAY(D1332,11)</f>
        <v>6</v>
      </c>
      <c r="M1332" t="str">
        <f t="shared" si="80"/>
        <v>Saturday</v>
      </c>
      <c r="N1332" t="str">
        <f t="shared" si="81"/>
        <v>Weekend</v>
      </c>
      <c r="O1332" t="str">
        <f t="shared" si="83"/>
        <v>Order&lt;=35</v>
      </c>
      <c r="P1332" t="str">
        <f>VLOOKUP(F1332,$T$11:$V$13,3,TRUE)</f>
        <v>03:00 PM - 06:00 PM</v>
      </c>
    </row>
    <row r="1333" spans="1:16" x14ac:dyDescent="0.25">
      <c r="A1333">
        <v>2</v>
      </c>
      <c r="B1333">
        <v>1</v>
      </c>
      <c r="C1333" t="s">
        <v>1344</v>
      </c>
      <c r="D1333" s="1">
        <v>43925</v>
      </c>
      <c r="E1333" s="1" t="str">
        <f t="shared" si="82"/>
        <v>04-Apr</v>
      </c>
      <c r="F1333" s="14">
        <v>0.68194444444444446</v>
      </c>
      <c r="G1333" t="s">
        <v>11</v>
      </c>
      <c r="H1333">
        <v>46</v>
      </c>
      <c r="I1333" s="2">
        <v>122</v>
      </c>
      <c r="J1333" s="3">
        <v>4.99</v>
      </c>
      <c r="K1333" t="b">
        <v>0</v>
      </c>
      <c r="L1333">
        <f>WEEKDAY(D1333,11)</f>
        <v>6</v>
      </c>
      <c r="M1333" t="str">
        <f t="shared" si="80"/>
        <v>Saturday</v>
      </c>
      <c r="N1333" t="str">
        <f t="shared" si="81"/>
        <v>Weekend</v>
      </c>
      <c r="O1333" t="str">
        <f t="shared" si="83"/>
        <v>Order&gt;35</v>
      </c>
      <c r="P1333" t="str">
        <f>VLOOKUP(F1333,$T$11:$V$13,3,TRUE)</f>
        <v>03:00 PM - 06:00 PM</v>
      </c>
    </row>
    <row r="1334" spans="1:16" x14ac:dyDescent="0.25">
      <c r="A1334">
        <v>2</v>
      </c>
      <c r="B1334">
        <v>1</v>
      </c>
      <c r="C1334" t="s">
        <v>1345</v>
      </c>
      <c r="D1334" s="1">
        <v>43925</v>
      </c>
      <c r="E1334" s="1" t="str">
        <f t="shared" si="82"/>
        <v>04-Apr</v>
      </c>
      <c r="F1334" s="14">
        <v>0.68402777777777779</v>
      </c>
      <c r="G1334" t="s">
        <v>11</v>
      </c>
      <c r="H1334">
        <v>45</v>
      </c>
      <c r="I1334" s="2">
        <v>31</v>
      </c>
      <c r="J1334" s="3">
        <v>4.99</v>
      </c>
      <c r="K1334" t="b">
        <v>0</v>
      </c>
      <c r="L1334">
        <f>WEEKDAY(D1334,11)</f>
        <v>6</v>
      </c>
      <c r="M1334" t="str">
        <f t="shared" si="80"/>
        <v>Saturday</v>
      </c>
      <c r="N1334" t="str">
        <f t="shared" si="81"/>
        <v>Weekend</v>
      </c>
      <c r="O1334" t="str">
        <f t="shared" si="83"/>
        <v>Order&lt;=35</v>
      </c>
      <c r="P1334" t="str">
        <f>VLOOKUP(F1334,$T$11:$V$13,3,TRUE)</f>
        <v>03:00 PM - 06:00 PM</v>
      </c>
    </row>
    <row r="1335" spans="1:16" x14ac:dyDescent="0.25">
      <c r="A1335">
        <v>2</v>
      </c>
      <c r="B1335">
        <v>1</v>
      </c>
      <c r="C1335" t="s">
        <v>1346</v>
      </c>
      <c r="D1335" s="1">
        <v>43925</v>
      </c>
      <c r="E1335" s="1" t="str">
        <f t="shared" si="82"/>
        <v>04-Apr</v>
      </c>
      <c r="F1335" s="14">
        <v>0.68541666666666667</v>
      </c>
      <c r="G1335" t="s">
        <v>11</v>
      </c>
      <c r="H1335">
        <v>40</v>
      </c>
      <c r="I1335" s="2">
        <v>46</v>
      </c>
      <c r="J1335" s="3">
        <v>4.99</v>
      </c>
      <c r="K1335" t="b">
        <v>0</v>
      </c>
      <c r="L1335">
        <f>WEEKDAY(D1335,11)</f>
        <v>6</v>
      </c>
      <c r="M1335" t="str">
        <f t="shared" si="80"/>
        <v>Saturday</v>
      </c>
      <c r="N1335" t="str">
        <f t="shared" si="81"/>
        <v>Weekend</v>
      </c>
      <c r="O1335" t="str">
        <f t="shared" si="83"/>
        <v>Order&gt;35</v>
      </c>
      <c r="P1335" t="str">
        <f>VLOOKUP(F1335,$T$11:$V$13,3,TRUE)</f>
        <v>03:00 PM - 06:00 PM</v>
      </c>
    </row>
    <row r="1336" spans="1:16" x14ac:dyDescent="0.25">
      <c r="A1336">
        <v>2</v>
      </c>
      <c r="B1336">
        <v>1</v>
      </c>
      <c r="C1336" t="s">
        <v>1347</v>
      </c>
      <c r="D1336" s="1">
        <v>43925</v>
      </c>
      <c r="E1336" s="1" t="str">
        <f t="shared" si="82"/>
        <v>04-Apr</v>
      </c>
      <c r="F1336" s="14">
        <v>0.68958333333333333</v>
      </c>
      <c r="G1336" t="s">
        <v>11</v>
      </c>
      <c r="H1336">
        <v>43</v>
      </c>
      <c r="I1336" s="2">
        <v>28</v>
      </c>
      <c r="J1336" s="3">
        <v>4.99</v>
      </c>
      <c r="K1336" t="b">
        <v>0</v>
      </c>
      <c r="L1336">
        <f>WEEKDAY(D1336,11)</f>
        <v>6</v>
      </c>
      <c r="M1336" t="str">
        <f t="shared" si="80"/>
        <v>Saturday</v>
      </c>
      <c r="N1336" t="str">
        <f t="shared" si="81"/>
        <v>Weekend</v>
      </c>
      <c r="O1336" t="str">
        <f t="shared" si="83"/>
        <v>Order&lt;=35</v>
      </c>
      <c r="P1336" t="str">
        <f>VLOOKUP(F1336,$T$11:$V$13,3,TRUE)</f>
        <v>03:00 PM - 06:00 PM</v>
      </c>
    </row>
    <row r="1337" spans="1:16" x14ac:dyDescent="0.25">
      <c r="A1337">
        <v>2</v>
      </c>
      <c r="B1337">
        <v>1</v>
      </c>
      <c r="C1337" t="s">
        <v>1348</v>
      </c>
      <c r="D1337" s="1">
        <v>43925</v>
      </c>
      <c r="E1337" s="1" t="str">
        <f t="shared" si="82"/>
        <v>04-Apr</v>
      </c>
      <c r="F1337" s="14">
        <v>0.69097222222222221</v>
      </c>
      <c r="G1337" t="s">
        <v>11</v>
      </c>
      <c r="H1337">
        <v>38</v>
      </c>
      <c r="I1337" s="2">
        <v>90</v>
      </c>
      <c r="J1337" s="3">
        <v>4.99</v>
      </c>
      <c r="K1337" t="b">
        <v>0</v>
      </c>
      <c r="L1337">
        <f>WEEKDAY(D1337,11)</f>
        <v>6</v>
      </c>
      <c r="M1337" t="str">
        <f t="shared" si="80"/>
        <v>Saturday</v>
      </c>
      <c r="N1337" t="str">
        <f t="shared" si="81"/>
        <v>Weekend</v>
      </c>
      <c r="O1337" t="str">
        <f t="shared" si="83"/>
        <v>Order&gt;35</v>
      </c>
      <c r="P1337" t="str">
        <f>VLOOKUP(F1337,$T$11:$V$13,3,TRUE)</f>
        <v>03:00 PM - 06:00 PM</v>
      </c>
    </row>
    <row r="1338" spans="1:16" x14ac:dyDescent="0.25">
      <c r="A1338">
        <v>2</v>
      </c>
      <c r="B1338">
        <v>1</v>
      </c>
      <c r="C1338" t="s">
        <v>1349</v>
      </c>
      <c r="D1338" s="1">
        <v>43925</v>
      </c>
      <c r="E1338" s="1" t="str">
        <f t="shared" si="82"/>
        <v>04-Apr</v>
      </c>
      <c r="F1338" s="14">
        <v>0.69305555555555554</v>
      </c>
      <c r="G1338" t="s">
        <v>11</v>
      </c>
      <c r="H1338">
        <v>50</v>
      </c>
      <c r="I1338" s="2">
        <v>35</v>
      </c>
      <c r="J1338" s="3">
        <v>4.99</v>
      </c>
      <c r="K1338" t="b">
        <v>0</v>
      </c>
      <c r="L1338">
        <f>WEEKDAY(D1338,11)</f>
        <v>6</v>
      </c>
      <c r="M1338" t="str">
        <f t="shared" si="80"/>
        <v>Saturday</v>
      </c>
      <c r="N1338" t="str">
        <f t="shared" si="81"/>
        <v>Weekend</v>
      </c>
      <c r="O1338" t="str">
        <f t="shared" si="83"/>
        <v>Order&lt;=35</v>
      </c>
      <c r="P1338" t="str">
        <f>VLOOKUP(F1338,$T$11:$V$13,3,TRUE)</f>
        <v>03:00 PM - 06:00 PM</v>
      </c>
    </row>
    <row r="1339" spans="1:16" x14ac:dyDescent="0.25">
      <c r="A1339">
        <v>2</v>
      </c>
      <c r="B1339">
        <v>1</v>
      </c>
      <c r="C1339" t="s">
        <v>1350</v>
      </c>
      <c r="D1339" s="1">
        <v>43925</v>
      </c>
      <c r="E1339" s="1" t="str">
        <f t="shared" si="82"/>
        <v>04-Apr</v>
      </c>
      <c r="F1339" s="14">
        <v>0.69652777777777775</v>
      </c>
      <c r="G1339" t="s">
        <v>11</v>
      </c>
      <c r="H1339">
        <v>52</v>
      </c>
      <c r="I1339" s="2">
        <v>83</v>
      </c>
      <c r="J1339" s="3">
        <v>4.99</v>
      </c>
      <c r="K1339" t="b">
        <v>0</v>
      </c>
      <c r="L1339">
        <f>WEEKDAY(D1339,11)</f>
        <v>6</v>
      </c>
      <c r="M1339" t="str">
        <f t="shared" si="80"/>
        <v>Saturday</v>
      </c>
      <c r="N1339" t="str">
        <f t="shared" si="81"/>
        <v>Weekend</v>
      </c>
      <c r="O1339" t="str">
        <f t="shared" si="83"/>
        <v>Order&gt;35</v>
      </c>
      <c r="P1339" t="str">
        <f>VLOOKUP(F1339,$T$11:$V$13,3,TRUE)</f>
        <v>03:00 PM - 06:00 PM</v>
      </c>
    </row>
    <row r="1340" spans="1:16" x14ac:dyDescent="0.25">
      <c r="A1340">
        <v>2</v>
      </c>
      <c r="B1340">
        <v>1</v>
      </c>
      <c r="C1340" t="s">
        <v>1351</v>
      </c>
      <c r="D1340" s="1">
        <v>43925</v>
      </c>
      <c r="E1340" s="1" t="str">
        <f t="shared" si="82"/>
        <v>04-Apr</v>
      </c>
      <c r="F1340" s="14">
        <v>0.70208333333333339</v>
      </c>
      <c r="G1340" t="s">
        <v>11</v>
      </c>
      <c r="H1340">
        <v>40</v>
      </c>
      <c r="I1340" s="2">
        <v>234</v>
      </c>
      <c r="J1340" s="3">
        <v>4.99</v>
      </c>
      <c r="K1340" t="b">
        <v>1</v>
      </c>
      <c r="L1340">
        <f>WEEKDAY(D1340,11)</f>
        <v>6</v>
      </c>
      <c r="M1340" t="str">
        <f t="shared" si="80"/>
        <v>Saturday</v>
      </c>
      <c r="N1340" t="str">
        <f t="shared" si="81"/>
        <v>Weekend</v>
      </c>
      <c r="O1340" t="str">
        <f t="shared" si="83"/>
        <v>Order&gt;35</v>
      </c>
      <c r="P1340" t="str">
        <f>VLOOKUP(F1340,$T$11:$V$13,3,TRUE)</f>
        <v>03:00 PM - 06:00 PM</v>
      </c>
    </row>
    <row r="1341" spans="1:16" x14ac:dyDescent="0.25">
      <c r="A1341">
        <v>2</v>
      </c>
      <c r="B1341">
        <v>1</v>
      </c>
      <c r="C1341" t="s">
        <v>1352</v>
      </c>
      <c r="D1341" s="1">
        <v>43925</v>
      </c>
      <c r="E1341" s="1" t="str">
        <f t="shared" si="82"/>
        <v>04-Apr</v>
      </c>
      <c r="F1341" s="14">
        <v>0.70347222222222217</v>
      </c>
      <c r="G1341" t="s">
        <v>11</v>
      </c>
      <c r="H1341">
        <v>51</v>
      </c>
      <c r="I1341" s="2">
        <v>20</v>
      </c>
      <c r="J1341" s="3">
        <v>4.99</v>
      </c>
      <c r="K1341" t="b">
        <v>0</v>
      </c>
      <c r="L1341">
        <f>WEEKDAY(D1341,11)</f>
        <v>6</v>
      </c>
      <c r="M1341" t="str">
        <f t="shared" si="80"/>
        <v>Saturday</v>
      </c>
      <c r="N1341" t="str">
        <f t="shared" si="81"/>
        <v>Weekend</v>
      </c>
      <c r="O1341" t="str">
        <f t="shared" si="83"/>
        <v>Order&lt;=35</v>
      </c>
      <c r="P1341" t="str">
        <f>VLOOKUP(F1341,$T$11:$V$13,3,TRUE)</f>
        <v>03:00 PM - 06:00 PM</v>
      </c>
    </row>
    <row r="1342" spans="1:16" x14ac:dyDescent="0.25">
      <c r="A1342">
        <v>2</v>
      </c>
      <c r="B1342">
        <v>1</v>
      </c>
      <c r="C1342" t="s">
        <v>1353</v>
      </c>
      <c r="D1342" s="1">
        <v>43925</v>
      </c>
      <c r="E1342" s="1" t="str">
        <f t="shared" si="82"/>
        <v>04-Apr</v>
      </c>
      <c r="F1342" s="14">
        <v>0.70694444444444438</v>
      </c>
      <c r="G1342" t="s">
        <v>11</v>
      </c>
      <c r="H1342">
        <v>35</v>
      </c>
      <c r="I1342" s="2">
        <v>80</v>
      </c>
      <c r="J1342" s="3">
        <v>4.99</v>
      </c>
      <c r="K1342" t="b">
        <v>0</v>
      </c>
      <c r="L1342">
        <f>WEEKDAY(D1342,11)</f>
        <v>6</v>
      </c>
      <c r="M1342" t="str">
        <f t="shared" si="80"/>
        <v>Saturday</v>
      </c>
      <c r="N1342" t="str">
        <f t="shared" si="81"/>
        <v>Weekend</v>
      </c>
      <c r="O1342" t="str">
        <f t="shared" si="83"/>
        <v>Order&gt;35</v>
      </c>
      <c r="P1342" t="str">
        <f>VLOOKUP(F1342,$T$11:$V$13,3,TRUE)</f>
        <v>03:00 PM - 06:00 PM</v>
      </c>
    </row>
    <row r="1343" spans="1:16" x14ac:dyDescent="0.25">
      <c r="A1343">
        <v>2</v>
      </c>
      <c r="B1343">
        <v>1</v>
      </c>
      <c r="C1343" t="s">
        <v>1354</v>
      </c>
      <c r="D1343" s="1">
        <v>43925</v>
      </c>
      <c r="E1343" s="1" t="str">
        <f t="shared" si="82"/>
        <v>04-Apr</v>
      </c>
      <c r="F1343" s="14">
        <v>0.70694444444444438</v>
      </c>
      <c r="G1343" t="s">
        <v>11</v>
      </c>
      <c r="H1343">
        <v>39</v>
      </c>
      <c r="I1343" s="2">
        <v>197</v>
      </c>
      <c r="J1343" s="3">
        <v>4.99</v>
      </c>
      <c r="K1343" t="b">
        <v>0</v>
      </c>
      <c r="L1343">
        <f>WEEKDAY(D1343,11)</f>
        <v>6</v>
      </c>
      <c r="M1343" t="str">
        <f t="shared" si="80"/>
        <v>Saturday</v>
      </c>
      <c r="N1343" t="str">
        <f t="shared" si="81"/>
        <v>Weekend</v>
      </c>
      <c r="O1343" t="str">
        <f t="shared" si="83"/>
        <v>Order&gt;35</v>
      </c>
      <c r="P1343" t="str">
        <f>VLOOKUP(F1343,$T$11:$V$13,3,TRUE)</f>
        <v>03:00 PM - 06:00 PM</v>
      </c>
    </row>
    <row r="1344" spans="1:16" x14ac:dyDescent="0.25">
      <c r="A1344">
        <v>2</v>
      </c>
      <c r="B1344">
        <v>1</v>
      </c>
      <c r="C1344" t="s">
        <v>1355</v>
      </c>
      <c r="D1344" s="1">
        <v>43925</v>
      </c>
      <c r="E1344" s="1" t="str">
        <f t="shared" si="82"/>
        <v>04-Apr</v>
      </c>
      <c r="F1344" s="14">
        <v>0.70763888888888893</v>
      </c>
      <c r="G1344" t="s">
        <v>11</v>
      </c>
      <c r="H1344">
        <v>40</v>
      </c>
      <c r="I1344" s="2">
        <v>70</v>
      </c>
      <c r="J1344" s="3">
        <v>4.99</v>
      </c>
      <c r="K1344" t="b">
        <v>0</v>
      </c>
      <c r="L1344">
        <f>WEEKDAY(D1344,11)</f>
        <v>6</v>
      </c>
      <c r="M1344" t="str">
        <f t="shared" si="80"/>
        <v>Saturday</v>
      </c>
      <c r="N1344" t="str">
        <f t="shared" si="81"/>
        <v>Weekend</v>
      </c>
      <c r="O1344" t="str">
        <f t="shared" si="83"/>
        <v>Order&gt;35</v>
      </c>
      <c r="P1344" t="str">
        <f>VLOOKUP(F1344,$T$11:$V$13,3,TRUE)</f>
        <v>03:00 PM - 06:00 PM</v>
      </c>
    </row>
    <row r="1345" spans="1:16" x14ac:dyDescent="0.25">
      <c r="A1345">
        <v>2</v>
      </c>
      <c r="B1345">
        <v>1</v>
      </c>
      <c r="C1345" t="s">
        <v>1356</v>
      </c>
      <c r="D1345" s="1">
        <v>43925</v>
      </c>
      <c r="E1345" s="1" t="str">
        <f t="shared" si="82"/>
        <v>04-Apr</v>
      </c>
      <c r="F1345" s="14">
        <v>0.70833333333333337</v>
      </c>
      <c r="G1345" t="s">
        <v>11</v>
      </c>
      <c r="H1345">
        <v>104</v>
      </c>
      <c r="I1345" s="2">
        <v>153</v>
      </c>
      <c r="J1345" s="3">
        <v>4.99</v>
      </c>
      <c r="K1345" t="b">
        <v>0</v>
      </c>
      <c r="L1345">
        <f>WEEKDAY(D1345,11)</f>
        <v>6</v>
      </c>
      <c r="M1345" t="str">
        <f t="shared" si="80"/>
        <v>Saturday</v>
      </c>
      <c r="N1345" t="str">
        <f t="shared" si="81"/>
        <v>Weekend</v>
      </c>
      <c r="O1345" t="str">
        <f t="shared" si="83"/>
        <v>Order&gt;35</v>
      </c>
      <c r="P1345" t="str">
        <f>VLOOKUP(F1345,$T$11:$V$13,3,TRUE)</f>
        <v>03:00 PM - 06:00 PM</v>
      </c>
    </row>
    <row r="1346" spans="1:16" x14ac:dyDescent="0.25">
      <c r="A1346">
        <v>2</v>
      </c>
      <c r="B1346">
        <v>1</v>
      </c>
      <c r="C1346" t="s">
        <v>1357</v>
      </c>
      <c r="D1346" s="1">
        <v>43925</v>
      </c>
      <c r="E1346" s="1" t="str">
        <f t="shared" si="82"/>
        <v>04-Apr</v>
      </c>
      <c r="F1346" s="14">
        <v>0.70972222222222225</v>
      </c>
      <c r="G1346" t="s">
        <v>11</v>
      </c>
      <c r="H1346">
        <v>101</v>
      </c>
      <c r="I1346" s="2">
        <v>40</v>
      </c>
      <c r="J1346" s="3">
        <v>4.99</v>
      </c>
      <c r="K1346" t="b">
        <v>0</v>
      </c>
      <c r="L1346">
        <f>WEEKDAY(D1346,11)</f>
        <v>6</v>
      </c>
      <c r="M1346" t="str">
        <f t="shared" ref="M1346:M1409" si="84">VLOOKUP(L1346,$S$2:$T$8,2,FALSE)</f>
        <v>Saturday</v>
      </c>
      <c r="N1346" t="str">
        <f t="shared" ref="N1346:N1409" si="85">VLOOKUP(L1346,$S$2:$U$8,3,FALSE)</f>
        <v>Weekend</v>
      </c>
      <c r="O1346" t="str">
        <f t="shared" si="83"/>
        <v>Order&gt;35</v>
      </c>
      <c r="P1346" t="str">
        <f>VLOOKUP(F1346,$T$11:$V$13,3,TRUE)</f>
        <v>03:00 PM - 06:00 PM</v>
      </c>
    </row>
    <row r="1347" spans="1:16" x14ac:dyDescent="0.25">
      <c r="A1347">
        <v>2</v>
      </c>
      <c r="B1347">
        <v>1</v>
      </c>
      <c r="C1347" t="s">
        <v>1358</v>
      </c>
      <c r="D1347" s="1">
        <v>43925</v>
      </c>
      <c r="E1347" s="1" t="str">
        <f t="shared" ref="E1347:E1410" si="86">TEXT(D1347,"dd-mmm")</f>
        <v>04-Apr</v>
      </c>
      <c r="F1347" s="14">
        <v>0.70972222222222225</v>
      </c>
      <c r="G1347" t="s">
        <v>11</v>
      </c>
      <c r="H1347">
        <v>103</v>
      </c>
      <c r="I1347" s="2">
        <v>76</v>
      </c>
      <c r="J1347" s="3">
        <v>4.99</v>
      </c>
      <c r="K1347" t="b">
        <v>1</v>
      </c>
      <c r="L1347">
        <f>WEEKDAY(D1347,11)</f>
        <v>6</v>
      </c>
      <c r="M1347" t="str">
        <f t="shared" si="84"/>
        <v>Saturday</v>
      </c>
      <c r="N1347" t="str">
        <f t="shared" si="85"/>
        <v>Weekend</v>
      </c>
      <c r="O1347" t="str">
        <f t="shared" ref="O1347:O1410" si="87">IF(I1347&gt;35,"Order&gt;35","Order&lt;=35")</f>
        <v>Order&gt;35</v>
      </c>
      <c r="P1347" t="str">
        <f>VLOOKUP(F1347,$T$11:$V$13,3,TRUE)</f>
        <v>03:00 PM - 06:00 PM</v>
      </c>
    </row>
    <row r="1348" spans="1:16" x14ac:dyDescent="0.25">
      <c r="A1348">
        <v>2</v>
      </c>
      <c r="B1348">
        <v>1</v>
      </c>
      <c r="C1348" t="s">
        <v>1359</v>
      </c>
      <c r="D1348" s="1">
        <v>43925</v>
      </c>
      <c r="E1348" s="1" t="str">
        <f t="shared" si="86"/>
        <v>04-Apr</v>
      </c>
      <c r="F1348" s="14">
        <v>0.7104166666666667</v>
      </c>
      <c r="G1348" t="s">
        <v>11</v>
      </c>
      <c r="H1348">
        <v>76</v>
      </c>
      <c r="I1348" s="2">
        <v>49</v>
      </c>
      <c r="J1348" s="3">
        <v>4.99</v>
      </c>
      <c r="K1348" t="b">
        <v>0</v>
      </c>
      <c r="L1348">
        <f>WEEKDAY(D1348,11)</f>
        <v>6</v>
      </c>
      <c r="M1348" t="str">
        <f t="shared" si="84"/>
        <v>Saturday</v>
      </c>
      <c r="N1348" t="str">
        <f t="shared" si="85"/>
        <v>Weekend</v>
      </c>
      <c r="O1348" t="str">
        <f t="shared" si="87"/>
        <v>Order&gt;35</v>
      </c>
      <c r="P1348" t="str">
        <f>VLOOKUP(F1348,$T$11:$V$13,3,TRUE)</f>
        <v>03:00 PM - 06:00 PM</v>
      </c>
    </row>
    <row r="1349" spans="1:16" x14ac:dyDescent="0.25">
      <c r="A1349">
        <v>2</v>
      </c>
      <c r="B1349">
        <v>1</v>
      </c>
      <c r="C1349" t="s">
        <v>1360</v>
      </c>
      <c r="D1349" s="1">
        <v>43925</v>
      </c>
      <c r="E1349" s="1" t="str">
        <f t="shared" si="86"/>
        <v>04-Apr</v>
      </c>
      <c r="F1349" s="14">
        <v>0.71111111111111114</v>
      </c>
      <c r="G1349" t="s">
        <v>11</v>
      </c>
      <c r="H1349">
        <v>86</v>
      </c>
      <c r="I1349" s="2">
        <v>48</v>
      </c>
      <c r="J1349" s="3">
        <v>4.99</v>
      </c>
      <c r="K1349" t="b">
        <v>0</v>
      </c>
      <c r="L1349">
        <f>WEEKDAY(D1349,11)</f>
        <v>6</v>
      </c>
      <c r="M1349" t="str">
        <f t="shared" si="84"/>
        <v>Saturday</v>
      </c>
      <c r="N1349" t="str">
        <f t="shared" si="85"/>
        <v>Weekend</v>
      </c>
      <c r="O1349" t="str">
        <f t="shared" si="87"/>
        <v>Order&gt;35</v>
      </c>
      <c r="P1349" t="str">
        <f>VLOOKUP(F1349,$T$11:$V$13,3,TRUE)</f>
        <v>03:00 PM - 06:00 PM</v>
      </c>
    </row>
    <row r="1350" spans="1:16" x14ac:dyDescent="0.25">
      <c r="A1350">
        <v>2</v>
      </c>
      <c r="B1350">
        <v>1</v>
      </c>
      <c r="C1350" t="s">
        <v>1361</v>
      </c>
      <c r="D1350" s="1">
        <v>43925</v>
      </c>
      <c r="E1350" s="1" t="str">
        <f t="shared" si="86"/>
        <v>04-Apr</v>
      </c>
      <c r="F1350" s="14">
        <v>0.71180555555555547</v>
      </c>
      <c r="G1350" t="s">
        <v>11</v>
      </c>
      <c r="H1350">
        <v>94</v>
      </c>
      <c r="I1350" s="2">
        <v>52</v>
      </c>
      <c r="J1350" s="3">
        <v>4.99</v>
      </c>
      <c r="K1350" t="b">
        <v>0</v>
      </c>
      <c r="L1350">
        <f>WEEKDAY(D1350,11)</f>
        <v>6</v>
      </c>
      <c r="M1350" t="str">
        <f t="shared" si="84"/>
        <v>Saturday</v>
      </c>
      <c r="N1350" t="str">
        <f t="shared" si="85"/>
        <v>Weekend</v>
      </c>
      <c r="O1350" t="str">
        <f t="shared" si="87"/>
        <v>Order&gt;35</v>
      </c>
      <c r="P1350" t="str">
        <f>VLOOKUP(F1350,$T$11:$V$13,3,TRUE)</f>
        <v>03:00 PM - 06:00 PM</v>
      </c>
    </row>
    <row r="1351" spans="1:16" x14ac:dyDescent="0.25">
      <c r="A1351">
        <v>2</v>
      </c>
      <c r="B1351">
        <v>1</v>
      </c>
      <c r="C1351" t="s">
        <v>1362</v>
      </c>
      <c r="D1351" s="1">
        <v>43925</v>
      </c>
      <c r="E1351" s="1" t="str">
        <f t="shared" si="86"/>
        <v>04-Apr</v>
      </c>
      <c r="F1351" s="14">
        <v>0.71180555555555547</v>
      </c>
      <c r="G1351" t="s">
        <v>11</v>
      </c>
      <c r="H1351">
        <v>72</v>
      </c>
      <c r="I1351" s="2">
        <v>77</v>
      </c>
      <c r="J1351" s="3">
        <v>4.99</v>
      </c>
      <c r="K1351" t="b">
        <v>0</v>
      </c>
      <c r="L1351">
        <f>WEEKDAY(D1351,11)</f>
        <v>6</v>
      </c>
      <c r="M1351" t="str">
        <f t="shared" si="84"/>
        <v>Saturday</v>
      </c>
      <c r="N1351" t="str">
        <f t="shared" si="85"/>
        <v>Weekend</v>
      </c>
      <c r="O1351" t="str">
        <f t="shared" si="87"/>
        <v>Order&gt;35</v>
      </c>
      <c r="P1351" t="str">
        <f>VLOOKUP(F1351,$T$11:$V$13,3,TRUE)</f>
        <v>03:00 PM - 06:00 PM</v>
      </c>
    </row>
    <row r="1352" spans="1:16" x14ac:dyDescent="0.25">
      <c r="A1352">
        <v>2</v>
      </c>
      <c r="B1352">
        <v>1</v>
      </c>
      <c r="C1352" t="s">
        <v>1363</v>
      </c>
      <c r="D1352" s="1">
        <v>43925</v>
      </c>
      <c r="E1352" s="1" t="str">
        <f t="shared" si="86"/>
        <v>04-Apr</v>
      </c>
      <c r="F1352" s="14">
        <v>0.71250000000000002</v>
      </c>
      <c r="G1352" t="s">
        <v>31</v>
      </c>
      <c r="H1352" t="s">
        <v>32</v>
      </c>
      <c r="I1352" s="2">
        <v>31</v>
      </c>
      <c r="J1352" s="3">
        <v>4.99</v>
      </c>
      <c r="K1352" t="b">
        <v>0</v>
      </c>
      <c r="L1352">
        <f>WEEKDAY(D1352,11)</f>
        <v>6</v>
      </c>
      <c r="M1352" t="str">
        <f t="shared" si="84"/>
        <v>Saturday</v>
      </c>
      <c r="N1352" t="str">
        <f t="shared" si="85"/>
        <v>Weekend</v>
      </c>
      <c r="O1352" t="str">
        <f t="shared" si="87"/>
        <v>Order&lt;=35</v>
      </c>
      <c r="P1352" t="str">
        <f>VLOOKUP(F1352,$T$11:$V$13,3,TRUE)</f>
        <v>03:00 PM - 06:00 PM</v>
      </c>
    </row>
    <row r="1353" spans="1:16" x14ac:dyDescent="0.25">
      <c r="A1353">
        <v>2</v>
      </c>
      <c r="B1353">
        <v>1</v>
      </c>
      <c r="C1353" t="s">
        <v>1364</v>
      </c>
      <c r="D1353" s="1">
        <v>43925</v>
      </c>
      <c r="E1353" s="1" t="str">
        <f t="shared" si="86"/>
        <v>04-Apr</v>
      </c>
      <c r="F1353" s="14">
        <v>0.71250000000000002</v>
      </c>
      <c r="G1353" t="s">
        <v>11</v>
      </c>
      <c r="H1353">
        <v>103</v>
      </c>
      <c r="I1353" s="2">
        <v>62</v>
      </c>
      <c r="J1353" s="3">
        <v>4.99</v>
      </c>
      <c r="K1353" t="b">
        <v>1</v>
      </c>
      <c r="L1353">
        <f>WEEKDAY(D1353,11)</f>
        <v>6</v>
      </c>
      <c r="M1353" t="str">
        <f t="shared" si="84"/>
        <v>Saturday</v>
      </c>
      <c r="N1353" t="str">
        <f t="shared" si="85"/>
        <v>Weekend</v>
      </c>
      <c r="O1353" t="str">
        <f t="shared" si="87"/>
        <v>Order&gt;35</v>
      </c>
      <c r="P1353" t="str">
        <f>VLOOKUP(F1353,$T$11:$V$13,3,TRUE)</f>
        <v>03:00 PM - 06:00 PM</v>
      </c>
    </row>
    <row r="1354" spans="1:16" x14ac:dyDescent="0.25">
      <c r="A1354">
        <v>2</v>
      </c>
      <c r="B1354">
        <v>1</v>
      </c>
      <c r="C1354" t="s">
        <v>1365</v>
      </c>
      <c r="D1354" s="1">
        <v>43925</v>
      </c>
      <c r="E1354" s="1" t="str">
        <f t="shared" si="86"/>
        <v>04-Apr</v>
      </c>
      <c r="F1354" s="14">
        <v>0.71250000000000002</v>
      </c>
      <c r="G1354" t="s">
        <v>11</v>
      </c>
      <c r="H1354">
        <v>104</v>
      </c>
      <c r="I1354" s="2">
        <v>65</v>
      </c>
      <c r="J1354" s="3">
        <v>4.99</v>
      </c>
      <c r="K1354" t="b">
        <v>0</v>
      </c>
      <c r="L1354">
        <f>WEEKDAY(D1354,11)</f>
        <v>6</v>
      </c>
      <c r="M1354" t="str">
        <f t="shared" si="84"/>
        <v>Saturday</v>
      </c>
      <c r="N1354" t="str">
        <f t="shared" si="85"/>
        <v>Weekend</v>
      </c>
      <c r="O1354" t="str">
        <f t="shared" si="87"/>
        <v>Order&gt;35</v>
      </c>
      <c r="P1354" t="str">
        <f>VLOOKUP(F1354,$T$11:$V$13,3,TRUE)</f>
        <v>03:00 PM - 06:00 PM</v>
      </c>
    </row>
    <row r="1355" spans="1:16" x14ac:dyDescent="0.25">
      <c r="A1355">
        <v>2</v>
      </c>
      <c r="B1355">
        <v>1</v>
      </c>
      <c r="C1355" t="s">
        <v>1366</v>
      </c>
      <c r="D1355" s="1">
        <v>43925</v>
      </c>
      <c r="E1355" s="1" t="str">
        <f t="shared" si="86"/>
        <v>04-Apr</v>
      </c>
      <c r="F1355" s="14">
        <v>0.71319444444444446</v>
      </c>
      <c r="G1355" t="s">
        <v>31</v>
      </c>
      <c r="H1355" t="s">
        <v>32</v>
      </c>
      <c r="I1355" s="2">
        <v>29</v>
      </c>
      <c r="J1355" s="3">
        <v>4.99</v>
      </c>
      <c r="K1355" t="b">
        <v>0</v>
      </c>
      <c r="L1355">
        <f>WEEKDAY(D1355,11)</f>
        <v>6</v>
      </c>
      <c r="M1355" t="str">
        <f t="shared" si="84"/>
        <v>Saturday</v>
      </c>
      <c r="N1355" t="str">
        <f t="shared" si="85"/>
        <v>Weekend</v>
      </c>
      <c r="O1355" t="str">
        <f t="shared" si="87"/>
        <v>Order&lt;=35</v>
      </c>
      <c r="P1355" t="str">
        <f>VLOOKUP(F1355,$T$11:$V$13,3,TRUE)</f>
        <v>03:00 PM - 06:00 PM</v>
      </c>
    </row>
    <row r="1356" spans="1:16" x14ac:dyDescent="0.25">
      <c r="A1356">
        <v>2</v>
      </c>
      <c r="B1356">
        <v>1</v>
      </c>
      <c r="C1356" t="s">
        <v>1367</v>
      </c>
      <c r="D1356" s="1">
        <v>43925</v>
      </c>
      <c r="E1356" s="1" t="str">
        <f t="shared" si="86"/>
        <v>04-Apr</v>
      </c>
      <c r="F1356" s="14">
        <v>0.71388888888888891</v>
      </c>
      <c r="G1356" t="s">
        <v>31</v>
      </c>
      <c r="H1356" t="s">
        <v>32</v>
      </c>
      <c r="I1356" s="2">
        <v>20</v>
      </c>
      <c r="J1356" s="3">
        <v>4.99</v>
      </c>
      <c r="K1356" t="b">
        <v>0</v>
      </c>
      <c r="L1356">
        <f>WEEKDAY(D1356,11)</f>
        <v>6</v>
      </c>
      <c r="M1356" t="str">
        <f t="shared" si="84"/>
        <v>Saturday</v>
      </c>
      <c r="N1356" t="str">
        <f t="shared" si="85"/>
        <v>Weekend</v>
      </c>
      <c r="O1356" t="str">
        <f t="shared" si="87"/>
        <v>Order&lt;=35</v>
      </c>
      <c r="P1356" t="str">
        <f>VLOOKUP(F1356,$T$11:$V$13,3,TRUE)</f>
        <v>03:00 PM - 06:00 PM</v>
      </c>
    </row>
    <row r="1357" spans="1:16" x14ac:dyDescent="0.25">
      <c r="A1357">
        <v>2</v>
      </c>
      <c r="B1357">
        <v>1</v>
      </c>
      <c r="C1357" t="s">
        <v>1368</v>
      </c>
      <c r="D1357" s="1">
        <v>43925</v>
      </c>
      <c r="E1357" s="1" t="str">
        <f t="shared" si="86"/>
        <v>04-Apr</v>
      </c>
      <c r="F1357" s="14">
        <v>0.71388888888888891</v>
      </c>
      <c r="G1357" t="s">
        <v>11</v>
      </c>
      <c r="H1357">
        <v>108</v>
      </c>
      <c r="I1357" s="2">
        <v>39</v>
      </c>
      <c r="J1357" s="3">
        <v>4.99</v>
      </c>
      <c r="K1357" t="b">
        <v>0</v>
      </c>
      <c r="L1357">
        <f>WEEKDAY(D1357,11)</f>
        <v>6</v>
      </c>
      <c r="M1357" t="str">
        <f t="shared" si="84"/>
        <v>Saturday</v>
      </c>
      <c r="N1357" t="str">
        <f t="shared" si="85"/>
        <v>Weekend</v>
      </c>
      <c r="O1357" t="str">
        <f t="shared" si="87"/>
        <v>Order&gt;35</v>
      </c>
      <c r="P1357" t="str">
        <f>VLOOKUP(F1357,$T$11:$V$13,3,TRUE)</f>
        <v>03:00 PM - 06:00 PM</v>
      </c>
    </row>
    <row r="1358" spans="1:16" x14ac:dyDescent="0.25">
      <c r="A1358">
        <v>2</v>
      </c>
      <c r="B1358">
        <v>1</v>
      </c>
      <c r="C1358" t="s">
        <v>1369</v>
      </c>
      <c r="D1358" s="1">
        <v>43925</v>
      </c>
      <c r="E1358" s="1" t="str">
        <f t="shared" si="86"/>
        <v>04-Apr</v>
      </c>
      <c r="F1358" s="14">
        <v>0.71388888888888891</v>
      </c>
      <c r="G1358" t="s">
        <v>11</v>
      </c>
      <c r="H1358">
        <v>100</v>
      </c>
      <c r="I1358" s="2">
        <v>53</v>
      </c>
      <c r="J1358" s="3">
        <v>4.99</v>
      </c>
      <c r="K1358" t="b">
        <v>0</v>
      </c>
      <c r="L1358">
        <f>WEEKDAY(D1358,11)</f>
        <v>6</v>
      </c>
      <c r="M1358" t="str">
        <f t="shared" si="84"/>
        <v>Saturday</v>
      </c>
      <c r="N1358" t="str">
        <f t="shared" si="85"/>
        <v>Weekend</v>
      </c>
      <c r="O1358" t="str">
        <f t="shared" si="87"/>
        <v>Order&gt;35</v>
      </c>
      <c r="P1358" t="str">
        <f>VLOOKUP(F1358,$T$11:$V$13,3,TRUE)</f>
        <v>03:00 PM - 06:00 PM</v>
      </c>
    </row>
    <row r="1359" spans="1:16" x14ac:dyDescent="0.25">
      <c r="A1359">
        <v>2</v>
      </c>
      <c r="B1359">
        <v>1</v>
      </c>
      <c r="C1359" t="s">
        <v>1370</v>
      </c>
      <c r="D1359" s="1">
        <v>43925</v>
      </c>
      <c r="E1359" s="1" t="str">
        <f t="shared" si="86"/>
        <v>04-Apr</v>
      </c>
      <c r="F1359" s="14">
        <v>0.71458333333333324</v>
      </c>
      <c r="G1359" t="s">
        <v>31</v>
      </c>
      <c r="H1359" t="s">
        <v>32</v>
      </c>
      <c r="I1359" s="2">
        <v>34</v>
      </c>
      <c r="J1359" s="3">
        <v>4.99</v>
      </c>
      <c r="K1359" t="b">
        <v>0</v>
      </c>
      <c r="L1359">
        <f>WEEKDAY(D1359,11)</f>
        <v>6</v>
      </c>
      <c r="M1359" t="str">
        <f t="shared" si="84"/>
        <v>Saturday</v>
      </c>
      <c r="N1359" t="str">
        <f t="shared" si="85"/>
        <v>Weekend</v>
      </c>
      <c r="O1359" t="str">
        <f t="shared" si="87"/>
        <v>Order&lt;=35</v>
      </c>
      <c r="P1359" t="str">
        <f>VLOOKUP(F1359,$T$11:$V$13,3,TRUE)</f>
        <v>03:00 PM - 06:00 PM</v>
      </c>
    </row>
    <row r="1360" spans="1:16" x14ac:dyDescent="0.25">
      <c r="A1360">
        <v>2</v>
      </c>
      <c r="B1360">
        <v>1</v>
      </c>
      <c r="C1360" t="s">
        <v>1371</v>
      </c>
      <c r="D1360" s="1">
        <v>43925</v>
      </c>
      <c r="E1360" s="1" t="str">
        <f t="shared" si="86"/>
        <v>04-Apr</v>
      </c>
      <c r="F1360" s="14">
        <v>0.71458333333333324</v>
      </c>
      <c r="G1360" t="s">
        <v>31</v>
      </c>
      <c r="H1360" t="s">
        <v>32</v>
      </c>
      <c r="I1360" s="2">
        <v>34</v>
      </c>
      <c r="J1360" s="3">
        <v>4.99</v>
      </c>
      <c r="K1360" t="b">
        <v>0</v>
      </c>
      <c r="L1360">
        <f>WEEKDAY(D1360,11)</f>
        <v>6</v>
      </c>
      <c r="M1360" t="str">
        <f t="shared" si="84"/>
        <v>Saturday</v>
      </c>
      <c r="N1360" t="str">
        <f t="shared" si="85"/>
        <v>Weekend</v>
      </c>
      <c r="O1360" t="str">
        <f t="shared" si="87"/>
        <v>Order&lt;=35</v>
      </c>
      <c r="P1360" t="str">
        <f>VLOOKUP(F1360,$T$11:$V$13,3,TRUE)</f>
        <v>03:00 PM - 06:00 PM</v>
      </c>
    </row>
    <row r="1361" spans="1:16" x14ac:dyDescent="0.25">
      <c r="A1361">
        <v>2</v>
      </c>
      <c r="B1361">
        <v>1</v>
      </c>
      <c r="C1361" t="s">
        <v>1372</v>
      </c>
      <c r="D1361" s="1">
        <v>43925</v>
      </c>
      <c r="E1361" s="1" t="str">
        <f t="shared" si="86"/>
        <v>04-Apr</v>
      </c>
      <c r="F1361" s="14">
        <v>0.71458333333333324</v>
      </c>
      <c r="G1361" t="s">
        <v>11</v>
      </c>
      <c r="H1361">
        <v>93</v>
      </c>
      <c r="I1361" s="2">
        <v>65</v>
      </c>
      <c r="J1361" s="3">
        <v>4.99</v>
      </c>
      <c r="K1361" t="b">
        <v>0</v>
      </c>
      <c r="L1361">
        <f>WEEKDAY(D1361,11)</f>
        <v>6</v>
      </c>
      <c r="M1361" t="str">
        <f t="shared" si="84"/>
        <v>Saturday</v>
      </c>
      <c r="N1361" t="str">
        <f t="shared" si="85"/>
        <v>Weekend</v>
      </c>
      <c r="O1361" t="str">
        <f t="shared" si="87"/>
        <v>Order&gt;35</v>
      </c>
      <c r="P1361" t="str">
        <f>VLOOKUP(F1361,$T$11:$V$13,3,TRUE)</f>
        <v>03:00 PM - 06:00 PM</v>
      </c>
    </row>
    <row r="1362" spans="1:16" x14ac:dyDescent="0.25">
      <c r="A1362">
        <v>2</v>
      </c>
      <c r="B1362">
        <v>1</v>
      </c>
      <c r="C1362" t="s">
        <v>1373</v>
      </c>
      <c r="D1362" s="1">
        <v>43925</v>
      </c>
      <c r="E1362" s="1" t="str">
        <f t="shared" si="86"/>
        <v>04-Apr</v>
      </c>
      <c r="F1362" s="14">
        <v>0.71527777777777779</v>
      </c>
      <c r="G1362" t="s">
        <v>11</v>
      </c>
      <c r="H1362">
        <v>112</v>
      </c>
      <c r="I1362" s="2">
        <v>40</v>
      </c>
      <c r="J1362" s="3">
        <v>4.99</v>
      </c>
      <c r="K1362" t="b">
        <v>0</v>
      </c>
      <c r="L1362">
        <f>WEEKDAY(D1362,11)</f>
        <v>6</v>
      </c>
      <c r="M1362" t="str">
        <f t="shared" si="84"/>
        <v>Saturday</v>
      </c>
      <c r="N1362" t="str">
        <f t="shared" si="85"/>
        <v>Weekend</v>
      </c>
      <c r="O1362" t="str">
        <f t="shared" si="87"/>
        <v>Order&gt;35</v>
      </c>
      <c r="P1362" t="str">
        <f>VLOOKUP(F1362,$T$11:$V$13,3,TRUE)</f>
        <v>03:00 PM - 06:00 PM</v>
      </c>
    </row>
    <row r="1363" spans="1:16" x14ac:dyDescent="0.25">
      <c r="A1363">
        <v>2</v>
      </c>
      <c r="B1363">
        <v>1</v>
      </c>
      <c r="C1363" t="s">
        <v>1374</v>
      </c>
      <c r="D1363" s="1">
        <v>43925</v>
      </c>
      <c r="E1363" s="1" t="str">
        <f t="shared" si="86"/>
        <v>04-Apr</v>
      </c>
      <c r="F1363" s="14">
        <v>0.71527777777777779</v>
      </c>
      <c r="G1363" t="s">
        <v>11</v>
      </c>
      <c r="H1363">
        <v>112</v>
      </c>
      <c r="I1363" s="2">
        <v>98</v>
      </c>
      <c r="J1363" s="3">
        <v>4.99</v>
      </c>
      <c r="K1363" t="b">
        <v>0</v>
      </c>
      <c r="L1363">
        <f>WEEKDAY(D1363,11)</f>
        <v>6</v>
      </c>
      <c r="M1363" t="str">
        <f t="shared" si="84"/>
        <v>Saturday</v>
      </c>
      <c r="N1363" t="str">
        <f t="shared" si="85"/>
        <v>Weekend</v>
      </c>
      <c r="O1363" t="str">
        <f t="shared" si="87"/>
        <v>Order&gt;35</v>
      </c>
      <c r="P1363" t="str">
        <f>VLOOKUP(F1363,$T$11:$V$13,3,TRUE)</f>
        <v>03:00 PM - 06:00 PM</v>
      </c>
    </row>
    <row r="1364" spans="1:16" x14ac:dyDescent="0.25">
      <c r="A1364">
        <v>2</v>
      </c>
      <c r="B1364">
        <v>1</v>
      </c>
      <c r="C1364" t="s">
        <v>1375</v>
      </c>
      <c r="D1364" s="1">
        <v>43925</v>
      </c>
      <c r="E1364" s="1" t="str">
        <f t="shared" si="86"/>
        <v>04-Apr</v>
      </c>
      <c r="F1364" s="14">
        <v>0.71597222222222223</v>
      </c>
      <c r="G1364" t="s">
        <v>11</v>
      </c>
      <c r="H1364">
        <v>120</v>
      </c>
      <c r="I1364" s="2">
        <v>89</v>
      </c>
      <c r="J1364" s="3">
        <v>4.99</v>
      </c>
      <c r="K1364" t="b">
        <v>0</v>
      </c>
      <c r="L1364">
        <f>WEEKDAY(D1364,11)</f>
        <v>6</v>
      </c>
      <c r="M1364" t="str">
        <f t="shared" si="84"/>
        <v>Saturday</v>
      </c>
      <c r="N1364" t="str">
        <f t="shared" si="85"/>
        <v>Weekend</v>
      </c>
      <c r="O1364" t="str">
        <f t="shared" si="87"/>
        <v>Order&gt;35</v>
      </c>
      <c r="P1364" t="str">
        <f>VLOOKUP(F1364,$T$11:$V$13,3,TRUE)</f>
        <v>03:00 PM - 06:00 PM</v>
      </c>
    </row>
    <row r="1365" spans="1:16" x14ac:dyDescent="0.25">
      <c r="A1365">
        <v>2</v>
      </c>
      <c r="B1365">
        <v>1</v>
      </c>
      <c r="C1365" t="s">
        <v>1376</v>
      </c>
      <c r="D1365" s="1">
        <v>43925</v>
      </c>
      <c r="E1365" s="1" t="str">
        <f t="shared" si="86"/>
        <v>04-Apr</v>
      </c>
      <c r="F1365" s="14">
        <v>0.71736111111111101</v>
      </c>
      <c r="G1365" t="s">
        <v>11</v>
      </c>
      <c r="H1365">
        <v>107</v>
      </c>
      <c r="I1365" s="2">
        <v>66</v>
      </c>
      <c r="J1365" s="3">
        <v>4.99</v>
      </c>
      <c r="K1365" t="b">
        <v>0</v>
      </c>
      <c r="L1365">
        <f>WEEKDAY(D1365,11)</f>
        <v>6</v>
      </c>
      <c r="M1365" t="str">
        <f t="shared" si="84"/>
        <v>Saturday</v>
      </c>
      <c r="N1365" t="str">
        <f t="shared" si="85"/>
        <v>Weekend</v>
      </c>
      <c r="O1365" t="str">
        <f t="shared" si="87"/>
        <v>Order&gt;35</v>
      </c>
      <c r="P1365" t="str">
        <f>VLOOKUP(F1365,$T$11:$V$13,3,TRUE)</f>
        <v>03:00 PM - 06:00 PM</v>
      </c>
    </row>
    <row r="1366" spans="1:16" x14ac:dyDescent="0.25">
      <c r="A1366">
        <v>2</v>
      </c>
      <c r="B1366">
        <v>1</v>
      </c>
      <c r="C1366" t="s">
        <v>1377</v>
      </c>
      <c r="D1366" s="1">
        <v>43925</v>
      </c>
      <c r="E1366" s="1" t="str">
        <f t="shared" si="86"/>
        <v>04-Apr</v>
      </c>
      <c r="F1366" s="14">
        <v>0.71805555555555556</v>
      </c>
      <c r="G1366" t="s">
        <v>11</v>
      </c>
      <c r="H1366">
        <v>84</v>
      </c>
      <c r="I1366" s="2">
        <v>60</v>
      </c>
      <c r="J1366" s="3">
        <v>4.99</v>
      </c>
      <c r="K1366" t="b">
        <v>1</v>
      </c>
      <c r="L1366">
        <f>WEEKDAY(D1366,11)</f>
        <v>6</v>
      </c>
      <c r="M1366" t="str">
        <f t="shared" si="84"/>
        <v>Saturday</v>
      </c>
      <c r="N1366" t="str">
        <f t="shared" si="85"/>
        <v>Weekend</v>
      </c>
      <c r="O1366" t="str">
        <f t="shared" si="87"/>
        <v>Order&gt;35</v>
      </c>
      <c r="P1366" t="str">
        <f>VLOOKUP(F1366,$T$11:$V$13,3,TRUE)</f>
        <v>03:00 PM - 06:00 PM</v>
      </c>
    </row>
    <row r="1367" spans="1:16" x14ac:dyDescent="0.25">
      <c r="A1367">
        <v>2</v>
      </c>
      <c r="B1367">
        <v>1</v>
      </c>
      <c r="C1367" t="s">
        <v>1378</v>
      </c>
      <c r="D1367" s="1">
        <v>43925</v>
      </c>
      <c r="E1367" s="1" t="str">
        <f t="shared" si="86"/>
        <v>04-Apr</v>
      </c>
      <c r="F1367" s="14">
        <v>0.71805555555555556</v>
      </c>
      <c r="G1367" t="s">
        <v>11</v>
      </c>
      <c r="H1367">
        <v>114</v>
      </c>
      <c r="I1367" s="2">
        <v>81</v>
      </c>
      <c r="J1367" s="3">
        <v>4.99</v>
      </c>
      <c r="K1367" t="b">
        <v>0</v>
      </c>
      <c r="L1367">
        <f>WEEKDAY(D1367,11)</f>
        <v>6</v>
      </c>
      <c r="M1367" t="str">
        <f t="shared" si="84"/>
        <v>Saturday</v>
      </c>
      <c r="N1367" t="str">
        <f t="shared" si="85"/>
        <v>Weekend</v>
      </c>
      <c r="O1367" t="str">
        <f t="shared" si="87"/>
        <v>Order&gt;35</v>
      </c>
      <c r="P1367" t="str">
        <f>VLOOKUP(F1367,$T$11:$V$13,3,TRUE)</f>
        <v>03:00 PM - 06:00 PM</v>
      </c>
    </row>
    <row r="1368" spans="1:16" x14ac:dyDescent="0.25">
      <c r="A1368">
        <v>2</v>
      </c>
      <c r="B1368">
        <v>1</v>
      </c>
      <c r="C1368" t="s">
        <v>1379</v>
      </c>
      <c r="D1368" s="1">
        <v>43925</v>
      </c>
      <c r="E1368" s="1" t="str">
        <f t="shared" si="86"/>
        <v>04-Apr</v>
      </c>
      <c r="F1368" s="14">
        <v>0.71875</v>
      </c>
      <c r="G1368" t="s">
        <v>31</v>
      </c>
      <c r="H1368" t="s">
        <v>32</v>
      </c>
      <c r="I1368" s="2">
        <v>20</v>
      </c>
      <c r="J1368" s="3">
        <v>4.99</v>
      </c>
      <c r="K1368" t="b">
        <v>0</v>
      </c>
      <c r="L1368">
        <f>WEEKDAY(D1368,11)</f>
        <v>6</v>
      </c>
      <c r="M1368" t="str">
        <f t="shared" si="84"/>
        <v>Saturday</v>
      </c>
      <c r="N1368" t="str">
        <f t="shared" si="85"/>
        <v>Weekend</v>
      </c>
      <c r="O1368" t="str">
        <f t="shared" si="87"/>
        <v>Order&lt;=35</v>
      </c>
      <c r="P1368" t="str">
        <f>VLOOKUP(F1368,$T$11:$V$13,3,TRUE)</f>
        <v>03:00 PM - 06:00 PM</v>
      </c>
    </row>
    <row r="1369" spans="1:16" x14ac:dyDescent="0.25">
      <c r="A1369">
        <v>2</v>
      </c>
      <c r="B1369">
        <v>1</v>
      </c>
      <c r="C1369" t="s">
        <v>1380</v>
      </c>
      <c r="D1369" s="1">
        <v>43925</v>
      </c>
      <c r="E1369" s="1" t="str">
        <f t="shared" si="86"/>
        <v>04-Apr</v>
      </c>
      <c r="F1369" s="14">
        <v>0.71944444444444444</v>
      </c>
      <c r="G1369" t="s">
        <v>31</v>
      </c>
      <c r="H1369" t="s">
        <v>32</v>
      </c>
      <c r="I1369" s="2">
        <v>23</v>
      </c>
      <c r="J1369" s="3">
        <v>4.99</v>
      </c>
      <c r="K1369" t="b">
        <v>0</v>
      </c>
      <c r="L1369">
        <f>WEEKDAY(D1369,11)</f>
        <v>6</v>
      </c>
      <c r="M1369" t="str">
        <f t="shared" si="84"/>
        <v>Saturday</v>
      </c>
      <c r="N1369" t="str">
        <f t="shared" si="85"/>
        <v>Weekend</v>
      </c>
      <c r="O1369" t="str">
        <f t="shared" si="87"/>
        <v>Order&lt;=35</v>
      </c>
      <c r="P1369" t="str">
        <f>VLOOKUP(F1369,$T$11:$V$13,3,TRUE)</f>
        <v>03:00 PM - 06:00 PM</v>
      </c>
    </row>
    <row r="1370" spans="1:16" x14ac:dyDescent="0.25">
      <c r="A1370">
        <v>2</v>
      </c>
      <c r="B1370">
        <v>1</v>
      </c>
      <c r="C1370" t="s">
        <v>1381</v>
      </c>
      <c r="D1370" s="1">
        <v>43925</v>
      </c>
      <c r="E1370" s="1" t="str">
        <f t="shared" si="86"/>
        <v>04-Apr</v>
      </c>
      <c r="F1370" s="14">
        <v>0.72013888888888899</v>
      </c>
      <c r="G1370" t="s">
        <v>31</v>
      </c>
      <c r="H1370" t="s">
        <v>32</v>
      </c>
      <c r="I1370" s="2">
        <v>34</v>
      </c>
      <c r="J1370" s="3">
        <v>4.99</v>
      </c>
      <c r="K1370" t="b">
        <v>0</v>
      </c>
      <c r="L1370">
        <f>WEEKDAY(D1370,11)</f>
        <v>6</v>
      </c>
      <c r="M1370" t="str">
        <f t="shared" si="84"/>
        <v>Saturday</v>
      </c>
      <c r="N1370" t="str">
        <f t="shared" si="85"/>
        <v>Weekend</v>
      </c>
      <c r="O1370" t="str">
        <f t="shared" si="87"/>
        <v>Order&lt;=35</v>
      </c>
      <c r="P1370" t="str">
        <f>VLOOKUP(F1370,$T$11:$V$13,3,TRUE)</f>
        <v>03:00 PM - 06:00 PM</v>
      </c>
    </row>
    <row r="1371" spans="1:16" x14ac:dyDescent="0.25">
      <c r="A1371">
        <v>2</v>
      </c>
      <c r="B1371">
        <v>1</v>
      </c>
      <c r="C1371" t="s">
        <v>1382</v>
      </c>
      <c r="D1371" s="1">
        <v>43925</v>
      </c>
      <c r="E1371" s="1" t="str">
        <f t="shared" si="86"/>
        <v>04-Apr</v>
      </c>
      <c r="F1371" s="14">
        <v>0.72013888888888899</v>
      </c>
      <c r="G1371" t="s">
        <v>11</v>
      </c>
      <c r="H1371">
        <v>62</v>
      </c>
      <c r="I1371" s="2">
        <v>59</v>
      </c>
      <c r="J1371" s="3">
        <v>4.99</v>
      </c>
      <c r="K1371" t="b">
        <v>0</v>
      </c>
      <c r="L1371">
        <f>WEEKDAY(D1371,11)</f>
        <v>6</v>
      </c>
      <c r="M1371" t="str">
        <f t="shared" si="84"/>
        <v>Saturday</v>
      </c>
      <c r="N1371" t="str">
        <f t="shared" si="85"/>
        <v>Weekend</v>
      </c>
      <c r="O1371" t="str">
        <f t="shared" si="87"/>
        <v>Order&gt;35</v>
      </c>
      <c r="P1371" t="str">
        <f>VLOOKUP(F1371,$T$11:$V$13,3,TRUE)</f>
        <v>03:00 PM - 06:00 PM</v>
      </c>
    </row>
    <row r="1372" spans="1:16" x14ac:dyDescent="0.25">
      <c r="A1372">
        <v>2</v>
      </c>
      <c r="B1372">
        <v>1</v>
      </c>
      <c r="C1372" t="s">
        <v>1383</v>
      </c>
      <c r="D1372" s="1">
        <v>43925</v>
      </c>
      <c r="E1372" s="1" t="str">
        <f t="shared" si="86"/>
        <v>04-Apr</v>
      </c>
      <c r="F1372" s="14">
        <v>0.72083333333333333</v>
      </c>
      <c r="G1372" t="s">
        <v>31</v>
      </c>
      <c r="H1372" t="s">
        <v>32</v>
      </c>
      <c r="I1372" s="2">
        <v>35</v>
      </c>
      <c r="J1372" s="3">
        <v>4.99</v>
      </c>
      <c r="K1372" t="b">
        <v>0</v>
      </c>
      <c r="L1372">
        <f>WEEKDAY(D1372,11)</f>
        <v>6</v>
      </c>
      <c r="M1372" t="str">
        <f t="shared" si="84"/>
        <v>Saturday</v>
      </c>
      <c r="N1372" t="str">
        <f t="shared" si="85"/>
        <v>Weekend</v>
      </c>
      <c r="O1372" t="str">
        <f t="shared" si="87"/>
        <v>Order&lt;=35</v>
      </c>
      <c r="P1372" t="str">
        <f>VLOOKUP(F1372,$T$11:$V$13,3,TRUE)</f>
        <v>03:00 PM - 06:00 PM</v>
      </c>
    </row>
    <row r="1373" spans="1:16" x14ac:dyDescent="0.25">
      <c r="A1373">
        <v>2</v>
      </c>
      <c r="B1373">
        <v>1</v>
      </c>
      <c r="C1373" t="s">
        <v>1384</v>
      </c>
      <c r="D1373" s="1">
        <v>43925</v>
      </c>
      <c r="E1373" s="1" t="str">
        <f t="shared" si="86"/>
        <v>04-Apr</v>
      </c>
      <c r="F1373" s="14">
        <v>0.72222222222222221</v>
      </c>
      <c r="G1373" t="s">
        <v>31</v>
      </c>
      <c r="H1373" t="s">
        <v>32</v>
      </c>
      <c r="I1373" s="2">
        <v>24</v>
      </c>
      <c r="J1373" s="3">
        <v>4.99</v>
      </c>
      <c r="K1373" t="b">
        <v>0</v>
      </c>
      <c r="L1373">
        <f>WEEKDAY(D1373,11)</f>
        <v>6</v>
      </c>
      <c r="M1373" t="str">
        <f t="shared" si="84"/>
        <v>Saturday</v>
      </c>
      <c r="N1373" t="str">
        <f t="shared" si="85"/>
        <v>Weekend</v>
      </c>
      <c r="O1373" t="str">
        <f t="shared" si="87"/>
        <v>Order&lt;=35</v>
      </c>
      <c r="P1373" t="str">
        <f>VLOOKUP(F1373,$T$11:$V$13,3,TRUE)</f>
        <v>03:00 PM - 06:00 PM</v>
      </c>
    </row>
    <row r="1374" spans="1:16" x14ac:dyDescent="0.25">
      <c r="A1374">
        <v>2</v>
      </c>
      <c r="B1374">
        <v>1</v>
      </c>
      <c r="C1374" t="s">
        <v>1385</v>
      </c>
      <c r="D1374" s="1">
        <v>43925</v>
      </c>
      <c r="E1374" s="1" t="str">
        <f t="shared" si="86"/>
        <v>04-Apr</v>
      </c>
      <c r="F1374" s="14">
        <v>0.72222222222222221</v>
      </c>
      <c r="G1374" t="s">
        <v>31</v>
      </c>
      <c r="H1374" t="s">
        <v>32</v>
      </c>
      <c r="I1374" s="2">
        <v>31</v>
      </c>
      <c r="J1374" s="3">
        <v>4.99</v>
      </c>
      <c r="K1374" t="b">
        <v>0</v>
      </c>
      <c r="L1374">
        <f>WEEKDAY(D1374,11)</f>
        <v>6</v>
      </c>
      <c r="M1374" t="str">
        <f t="shared" si="84"/>
        <v>Saturday</v>
      </c>
      <c r="N1374" t="str">
        <f t="shared" si="85"/>
        <v>Weekend</v>
      </c>
      <c r="O1374" t="str">
        <f t="shared" si="87"/>
        <v>Order&lt;=35</v>
      </c>
      <c r="P1374" t="str">
        <f>VLOOKUP(F1374,$T$11:$V$13,3,TRUE)</f>
        <v>03:00 PM - 06:00 PM</v>
      </c>
    </row>
    <row r="1375" spans="1:16" x14ac:dyDescent="0.25">
      <c r="A1375">
        <v>2</v>
      </c>
      <c r="B1375">
        <v>1</v>
      </c>
      <c r="C1375" t="s">
        <v>1386</v>
      </c>
      <c r="D1375" s="1">
        <v>43925</v>
      </c>
      <c r="E1375" s="1" t="str">
        <f t="shared" si="86"/>
        <v>04-Apr</v>
      </c>
      <c r="F1375" s="14">
        <v>0.72291666666666676</v>
      </c>
      <c r="G1375" t="s">
        <v>11</v>
      </c>
      <c r="H1375">
        <v>109</v>
      </c>
      <c r="I1375" s="2">
        <v>59</v>
      </c>
      <c r="J1375" s="3">
        <v>4.99</v>
      </c>
      <c r="K1375" t="b">
        <v>0</v>
      </c>
      <c r="L1375">
        <f>WEEKDAY(D1375,11)</f>
        <v>6</v>
      </c>
      <c r="M1375" t="str">
        <f t="shared" si="84"/>
        <v>Saturday</v>
      </c>
      <c r="N1375" t="str">
        <f t="shared" si="85"/>
        <v>Weekend</v>
      </c>
      <c r="O1375" t="str">
        <f t="shared" si="87"/>
        <v>Order&gt;35</v>
      </c>
      <c r="P1375" t="str">
        <f>VLOOKUP(F1375,$T$11:$V$13,3,TRUE)</f>
        <v>03:00 PM - 06:00 PM</v>
      </c>
    </row>
    <row r="1376" spans="1:16" x14ac:dyDescent="0.25">
      <c r="A1376">
        <v>2</v>
      </c>
      <c r="B1376">
        <v>1</v>
      </c>
      <c r="C1376" t="s">
        <v>1387</v>
      </c>
      <c r="D1376" s="1">
        <v>43925</v>
      </c>
      <c r="E1376" s="1" t="str">
        <f t="shared" si="86"/>
        <v>04-Apr</v>
      </c>
      <c r="F1376" s="14">
        <v>0.72361111111111109</v>
      </c>
      <c r="G1376" t="s">
        <v>31</v>
      </c>
      <c r="H1376" t="s">
        <v>32</v>
      </c>
      <c r="I1376" s="2">
        <v>28</v>
      </c>
      <c r="J1376" s="3">
        <v>4.99</v>
      </c>
      <c r="K1376" t="b">
        <v>0</v>
      </c>
      <c r="L1376">
        <f>WEEKDAY(D1376,11)</f>
        <v>6</v>
      </c>
      <c r="M1376" t="str">
        <f t="shared" si="84"/>
        <v>Saturday</v>
      </c>
      <c r="N1376" t="str">
        <f t="shared" si="85"/>
        <v>Weekend</v>
      </c>
      <c r="O1376" t="str">
        <f t="shared" si="87"/>
        <v>Order&lt;=35</v>
      </c>
      <c r="P1376" t="str">
        <f>VLOOKUP(F1376,$T$11:$V$13,3,TRUE)</f>
        <v>03:00 PM - 06:00 PM</v>
      </c>
    </row>
    <row r="1377" spans="1:16" x14ac:dyDescent="0.25">
      <c r="A1377">
        <v>2</v>
      </c>
      <c r="B1377">
        <v>1</v>
      </c>
      <c r="C1377" t="s">
        <v>1388</v>
      </c>
      <c r="D1377" s="1">
        <v>43925</v>
      </c>
      <c r="E1377" s="1" t="str">
        <f t="shared" si="86"/>
        <v>04-Apr</v>
      </c>
      <c r="F1377" s="14">
        <v>0.72361111111111109</v>
      </c>
      <c r="G1377" t="s">
        <v>11</v>
      </c>
      <c r="H1377">
        <v>75</v>
      </c>
      <c r="I1377" s="2">
        <v>64</v>
      </c>
      <c r="J1377" s="3">
        <v>4.99</v>
      </c>
      <c r="K1377" t="b">
        <v>0</v>
      </c>
      <c r="L1377">
        <f>WEEKDAY(D1377,11)</f>
        <v>6</v>
      </c>
      <c r="M1377" t="str">
        <f t="shared" si="84"/>
        <v>Saturday</v>
      </c>
      <c r="N1377" t="str">
        <f t="shared" si="85"/>
        <v>Weekend</v>
      </c>
      <c r="O1377" t="str">
        <f t="shared" si="87"/>
        <v>Order&gt;35</v>
      </c>
      <c r="P1377" t="str">
        <f>VLOOKUP(F1377,$T$11:$V$13,3,TRUE)</f>
        <v>03:00 PM - 06:00 PM</v>
      </c>
    </row>
    <row r="1378" spans="1:16" x14ac:dyDescent="0.25">
      <c r="A1378">
        <v>2</v>
      </c>
      <c r="B1378">
        <v>1</v>
      </c>
      <c r="C1378" t="s">
        <v>1389</v>
      </c>
      <c r="D1378" s="1">
        <v>43925</v>
      </c>
      <c r="E1378" s="1" t="str">
        <f t="shared" si="86"/>
        <v>04-Apr</v>
      </c>
      <c r="F1378" s="14">
        <v>0.72430555555555554</v>
      </c>
      <c r="G1378" t="s">
        <v>31</v>
      </c>
      <c r="H1378" t="s">
        <v>32</v>
      </c>
      <c r="I1378" s="2">
        <v>31</v>
      </c>
      <c r="J1378" s="3">
        <v>4.99</v>
      </c>
      <c r="K1378" t="b">
        <v>0</v>
      </c>
      <c r="L1378">
        <f>WEEKDAY(D1378,11)</f>
        <v>6</v>
      </c>
      <c r="M1378" t="str">
        <f t="shared" si="84"/>
        <v>Saturday</v>
      </c>
      <c r="N1378" t="str">
        <f t="shared" si="85"/>
        <v>Weekend</v>
      </c>
      <c r="O1378" t="str">
        <f t="shared" si="87"/>
        <v>Order&lt;=35</v>
      </c>
      <c r="P1378" t="str">
        <f>VLOOKUP(F1378,$T$11:$V$13,3,TRUE)</f>
        <v>03:00 PM - 06:00 PM</v>
      </c>
    </row>
    <row r="1379" spans="1:16" x14ac:dyDescent="0.25">
      <c r="A1379">
        <v>2</v>
      </c>
      <c r="B1379">
        <v>1</v>
      </c>
      <c r="C1379" t="s">
        <v>1390</v>
      </c>
      <c r="D1379" s="1">
        <v>43925</v>
      </c>
      <c r="E1379" s="1" t="str">
        <f t="shared" si="86"/>
        <v>04-Apr</v>
      </c>
      <c r="F1379" s="14">
        <v>0.72430555555555554</v>
      </c>
      <c r="G1379" t="s">
        <v>11</v>
      </c>
      <c r="H1379">
        <v>79</v>
      </c>
      <c r="I1379" s="2">
        <v>39</v>
      </c>
      <c r="J1379" s="3">
        <v>4.99</v>
      </c>
      <c r="K1379" t="b">
        <v>0</v>
      </c>
      <c r="L1379">
        <f>WEEKDAY(D1379,11)</f>
        <v>6</v>
      </c>
      <c r="M1379" t="str">
        <f t="shared" si="84"/>
        <v>Saturday</v>
      </c>
      <c r="N1379" t="str">
        <f t="shared" si="85"/>
        <v>Weekend</v>
      </c>
      <c r="O1379" t="str">
        <f t="shared" si="87"/>
        <v>Order&gt;35</v>
      </c>
      <c r="P1379" t="str">
        <f>VLOOKUP(F1379,$T$11:$V$13,3,TRUE)</f>
        <v>03:00 PM - 06:00 PM</v>
      </c>
    </row>
    <row r="1380" spans="1:16" x14ac:dyDescent="0.25">
      <c r="A1380">
        <v>2</v>
      </c>
      <c r="B1380">
        <v>1</v>
      </c>
      <c r="C1380" t="s">
        <v>1391</v>
      </c>
      <c r="D1380" s="1">
        <v>43925</v>
      </c>
      <c r="E1380" s="1" t="str">
        <f t="shared" si="86"/>
        <v>04-Apr</v>
      </c>
      <c r="F1380" s="14">
        <v>0.72499999999999998</v>
      </c>
      <c r="G1380" t="s">
        <v>11</v>
      </c>
      <c r="H1380">
        <v>95</v>
      </c>
      <c r="I1380" s="2">
        <v>38</v>
      </c>
      <c r="J1380" s="3">
        <v>4.99</v>
      </c>
      <c r="K1380" t="b">
        <v>0</v>
      </c>
      <c r="L1380">
        <f>WEEKDAY(D1380,11)</f>
        <v>6</v>
      </c>
      <c r="M1380" t="str">
        <f t="shared" si="84"/>
        <v>Saturday</v>
      </c>
      <c r="N1380" t="str">
        <f t="shared" si="85"/>
        <v>Weekend</v>
      </c>
      <c r="O1380" t="str">
        <f t="shared" si="87"/>
        <v>Order&gt;35</v>
      </c>
      <c r="P1380" t="str">
        <f>VLOOKUP(F1380,$T$11:$V$13,3,TRUE)</f>
        <v>03:00 PM - 06:00 PM</v>
      </c>
    </row>
    <row r="1381" spans="1:16" x14ac:dyDescent="0.25">
      <c r="A1381">
        <v>2</v>
      </c>
      <c r="B1381">
        <v>1</v>
      </c>
      <c r="C1381" t="s">
        <v>1392</v>
      </c>
      <c r="D1381" s="1">
        <v>43925</v>
      </c>
      <c r="E1381" s="1" t="str">
        <f t="shared" si="86"/>
        <v>04-Apr</v>
      </c>
      <c r="F1381" s="14">
        <v>0.72499999999999998</v>
      </c>
      <c r="G1381" t="s">
        <v>11</v>
      </c>
      <c r="H1381">
        <v>100</v>
      </c>
      <c r="I1381" s="2">
        <v>79</v>
      </c>
      <c r="J1381" s="3">
        <v>4.99</v>
      </c>
      <c r="K1381" t="b">
        <v>0</v>
      </c>
      <c r="L1381">
        <f>WEEKDAY(D1381,11)</f>
        <v>6</v>
      </c>
      <c r="M1381" t="str">
        <f t="shared" si="84"/>
        <v>Saturday</v>
      </c>
      <c r="N1381" t="str">
        <f t="shared" si="85"/>
        <v>Weekend</v>
      </c>
      <c r="O1381" t="str">
        <f t="shared" si="87"/>
        <v>Order&gt;35</v>
      </c>
      <c r="P1381" t="str">
        <f>VLOOKUP(F1381,$T$11:$V$13,3,TRUE)</f>
        <v>03:00 PM - 06:00 PM</v>
      </c>
    </row>
    <row r="1382" spans="1:16" x14ac:dyDescent="0.25">
      <c r="A1382">
        <v>2</v>
      </c>
      <c r="B1382">
        <v>1</v>
      </c>
      <c r="C1382" t="s">
        <v>1393</v>
      </c>
      <c r="D1382" s="1">
        <v>43925</v>
      </c>
      <c r="E1382" s="1" t="str">
        <f t="shared" si="86"/>
        <v>04-Apr</v>
      </c>
      <c r="F1382" s="14">
        <v>0.72569444444444453</v>
      </c>
      <c r="G1382" t="s">
        <v>31</v>
      </c>
      <c r="H1382" t="s">
        <v>32</v>
      </c>
      <c r="I1382" s="2">
        <v>27</v>
      </c>
      <c r="J1382" s="3">
        <v>4.99</v>
      </c>
      <c r="K1382" t="b">
        <v>0</v>
      </c>
      <c r="L1382">
        <f>WEEKDAY(D1382,11)</f>
        <v>6</v>
      </c>
      <c r="M1382" t="str">
        <f t="shared" si="84"/>
        <v>Saturday</v>
      </c>
      <c r="N1382" t="str">
        <f t="shared" si="85"/>
        <v>Weekend</v>
      </c>
      <c r="O1382" t="str">
        <f t="shared" si="87"/>
        <v>Order&lt;=35</v>
      </c>
      <c r="P1382" t="str">
        <f>VLOOKUP(F1382,$T$11:$V$13,3,TRUE)</f>
        <v>03:00 PM - 06:00 PM</v>
      </c>
    </row>
    <row r="1383" spans="1:16" x14ac:dyDescent="0.25">
      <c r="A1383">
        <v>2</v>
      </c>
      <c r="B1383">
        <v>1</v>
      </c>
      <c r="C1383" t="s">
        <v>1394</v>
      </c>
      <c r="D1383" s="1">
        <v>43925</v>
      </c>
      <c r="E1383" s="1" t="str">
        <f t="shared" si="86"/>
        <v>04-Apr</v>
      </c>
      <c r="F1383" s="14">
        <v>0.72569444444444453</v>
      </c>
      <c r="G1383" t="s">
        <v>31</v>
      </c>
      <c r="H1383" t="s">
        <v>32</v>
      </c>
      <c r="I1383" s="2">
        <v>28</v>
      </c>
      <c r="J1383" s="3">
        <v>4.99</v>
      </c>
      <c r="K1383" t="b">
        <v>0</v>
      </c>
      <c r="L1383">
        <f>WEEKDAY(D1383,11)</f>
        <v>6</v>
      </c>
      <c r="M1383" t="str">
        <f t="shared" si="84"/>
        <v>Saturday</v>
      </c>
      <c r="N1383" t="str">
        <f t="shared" si="85"/>
        <v>Weekend</v>
      </c>
      <c r="O1383" t="str">
        <f t="shared" si="87"/>
        <v>Order&lt;=35</v>
      </c>
      <c r="P1383" t="str">
        <f>VLOOKUP(F1383,$T$11:$V$13,3,TRUE)</f>
        <v>03:00 PM - 06:00 PM</v>
      </c>
    </row>
    <row r="1384" spans="1:16" x14ac:dyDescent="0.25">
      <c r="A1384">
        <v>2</v>
      </c>
      <c r="B1384">
        <v>1</v>
      </c>
      <c r="C1384" t="s">
        <v>1395</v>
      </c>
      <c r="D1384" s="1">
        <v>43925</v>
      </c>
      <c r="E1384" s="1" t="str">
        <f t="shared" si="86"/>
        <v>04-Apr</v>
      </c>
      <c r="F1384" s="14">
        <v>0.72569444444444453</v>
      </c>
      <c r="G1384" t="s">
        <v>11</v>
      </c>
      <c r="H1384">
        <v>89</v>
      </c>
      <c r="I1384" s="2">
        <v>52</v>
      </c>
      <c r="J1384" s="3">
        <v>4.99</v>
      </c>
      <c r="K1384" t="b">
        <v>0</v>
      </c>
      <c r="L1384">
        <f>WEEKDAY(D1384,11)</f>
        <v>6</v>
      </c>
      <c r="M1384" t="str">
        <f t="shared" si="84"/>
        <v>Saturday</v>
      </c>
      <c r="N1384" t="str">
        <f t="shared" si="85"/>
        <v>Weekend</v>
      </c>
      <c r="O1384" t="str">
        <f t="shared" si="87"/>
        <v>Order&gt;35</v>
      </c>
      <c r="P1384" t="str">
        <f>VLOOKUP(F1384,$T$11:$V$13,3,TRUE)</f>
        <v>03:00 PM - 06:00 PM</v>
      </c>
    </row>
    <row r="1385" spans="1:16" x14ac:dyDescent="0.25">
      <c r="A1385">
        <v>2</v>
      </c>
      <c r="B1385">
        <v>1</v>
      </c>
      <c r="C1385" t="s">
        <v>1396</v>
      </c>
      <c r="D1385" s="1">
        <v>43925</v>
      </c>
      <c r="E1385" s="1" t="str">
        <f t="shared" si="86"/>
        <v>04-Apr</v>
      </c>
      <c r="F1385" s="14">
        <v>0.72569444444444453</v>
      </c>
      <c r="G1385" t="s">
        <v>11</v>
      </c>
      <c r="H1385">
        <v>67</v>
      </c>
      <c r="I1385" s="2">
        <v>76</v>
      </c>
      <c r="J1385" s="3">
        <v>4.99</v>
      </c>
      <c r="K1385" t="b">
        <v>0</v>
      </c>
      <c r="L1385">
        <f>WEEKDAY(D1385,11)</f>
        <v>6</v>
      </c>
      <c r="M1385" t="str">
        <f t="shared" si="84"/>
        <v>Saturday</v>
      </c>
      <c r="N1385" t="str">
        <f t="shared" si="85"/>
        <v>Weekend</v>
      </c>
      <c r="O1385" t="str">
        <f t="shared" si="87"/>
        <v>Order&gt;35</v>
      </c>
      <c r="P1385" t="str">
        <f>VLOOKUP(F1385,$T$11:$V$13,3,TRUE)</f>
        <v>03:00 PM - 06:00 PM</v>
      </c>
    </row>
    <row r="1386" spans="1:16" x14ac:dyDescent="0.25">
      <c r="A1386">
        <v>2</v>
      </c>
      <c r="B1386">
        <v>1</v>
      </c>
      <c r="C1386" t="s">
        <v>1397</v>
      </c>
      <c r="D1386" s="1">
        <v>43925</v>
      </c>
      <c r="E1386" s="1" t="str">
        <f t="shared" si="86"/>
        <v>04-Apr</v>
      </c>
      <c r="F1386" s="14">
        <v>0.72638888888888886</v>
      </c>
      <c r="G1386" t="s">
        <v>31</v>
      </c>
      <c r="H1386" t="s">
        <v>32</v>
      </c>
      <c r="I1386" s="2">
        <v>26</v>
      </c>
      <c r="J1386" s="3">
        <v>4.99</v>
      </c>
      <c r="K1386" t="b">
        <v>0</v>
      </c>
      <c r="L1386">
        <f>WEEKDAY(D1386,11)</f>
        <v>6</v>
      </c>
      <c r="M1386" t="str">
        <f t="shared" si="84"/>
        <v>Saturday</v>
      </c>
      <c r="N1386" t="str">
        <f t="shared" si="85"/>
        <v>Weekend</v>
      </c>
      <c r="O1386" t="str">
        <f t="shared" si="87"/>
        <v>Order&lt;=35</v>
      </c>
      <c r="P1386" t="str">
        <f>VLOOKUP(F1386,$T$11:$V$13,3,TRUE)</f>
        <v>03:00 PM - 06:00 PM</v>
      </c>
    </row>
    <row r="1387" spans="1:16" x14ac:dyDescent="0.25">
      <c r="A1387">
        <v>2</v>
      </c>
      <c r="B1387">
        <v>1</v>
      </c>
      <c r="C1387" t="s">
        <v>1398</v>
      </c>
      <c r="D1387" s="1">
        <v>43925</v>
      </c>
      <c r="E1387" s="1" t="str">
        <f t="shared" si="86"/>
        <v>04-Apr</v>
      </c>
      <c r="F1387" s="14">
        <v>0.72638888888888886</v>
      </c>
      <c r="G1387" t="s">
        <v>11</v>
      </c>
      <c r="H1387">
        <v>109</v>
      </c>
      <c r="I1387" s="2">
        <v>86</v>
      </c>
      <c r="J1387" s="3">
        <v>4.99</v>
      </c>
      <c r="K1387" t="b">
        <v>0</v>
      </c>
      <c r="L1387">
        <f>WEEKDAY(D1387,11)</f>
        <v>6</v>
      </c>
      <c r="M1387" t="str">
        <f t="shared" si="84"/>
        <v>Saturday</v>
      </c>
      <c r="N1387" t="str">
        <f t="shared" si="85"/>
        <v>Weekend</v>
      </c>
      <c r="O1387" t="str">
        <f t="shared" si="87"/>
        <v>Order&gt;35</v>
      </c>
      <c r="P1387" t="str">
        <f>VLOOKUP(F1387,$T$11:$V$13,3,TRUE)</f>
        <v>03:00 PM - 06:00 PM</v>
      </c>
    </row>
    <row r="1388" spans="1:16" x14ac:dyDescent="0.25">
      <c r="A1388">
        <v>2</v>
      </c>
      <c r="B1388">
        <v>1</v>
      </c>
      <c r="C1388" t="s">
        <v>1399</v>
      </c>
      <c r="D1388" s="1">
        <v>43925</v>
      </c>
      <c r="E1388" s="1" t="str">
        <f t="shared" si="86"/>
        <v>04-Apr</v>
      </c>
      <c r="F1388" s="14">
        <v>0.72986111111111107</v>
      </c>
      <c r="G1388" t="s">
        <v>11</v>
      </c>
      <c r="H1388">
        <v>74</v>
      </c>
      <c r="I1388" s="2">
        <v>47</v>
      </c>
      <c r="J1388" s="3">
        <v>4.99</v>
      </c>
      <c r="K1388" t="b">
        <v>0</v>
      </c>
      <c r="L1388">
        <f>WEEKDAY(D1388,11)</f>
        <v>6</v>
      </c>
      <c r="M1388" t="str">
        <f t="shared" si="84"/>
        <v>Saturday</v>
      </c>
      <c r="N1388" t="str">
        <f t="shared" si="85"/>
        <v>Weekend</v>
      </c>
      <c r="O1388" t="str">
        <f t="shared" si="87"/>
        <v>Order&gt;35</v>
      </c>
      <c r="P1388" t="str">
        <f>VLOOKUP(F1388,$T$11:$V$13,3,TRUE)</f>
        <v>03:00 PM - 06:00 PM</v>
      </c>
    </row>
    <row r="1389" spans="1:16" x14ac:dyDescent="0.25">
      <c r="A1389">
        <v>2</v>
      </c>
      <c r="B1389">
        <v>1</v>
      </c>
      <c r="C1389" t="s">
        <v>1400</v>
      </c>
      <c r="D1389" s="1">
        <v>43925</v>
      </c>
      <c r="E1389" s="1" t="str">
        <f t="shared" si="86"/>
        <v>04-Apr</v>
      </c>
      <c r="F1389" s="14">
        <v>0.72986111111111107</v>
      </c>
      <c r="G1389" t="s">
        <v>11</v>
      </c>
      <c r="H1389">
        <v>100</v>
      </c>
      <c r="I1389" s="2">
        <v>85</v>
      </c>
      <c r="J1389" s="3">
        <v>4.99</v>
      </c>
      <c r="K1389" t="b">
        <v>0</v>
      </c>
      <c r="L1389">
        <f>WEEKDAY(D1389,11)</f>
        <v>6</v>
      </c>
      <c r="M1389" t="str">
        <f t="shared" si="84"/>
        <v>Saturday</v>
      </c>
      <c r="N1389" t="str">
        <f t="shared" si="85"/>
        <v>Weekend</v>
      </c>
      <c r="O1389" t="str">
        <f t="shared" si="87"/>
        <v>Order&gt;35</v>
      </c>
      <c r="P1389" t="str">
        <f>VLOOKUP(F1389,$T$11:$V$13,3,TRUE)</f>
        <v>03:00 PM - 06:00 PM</v>
      </c>
    </row>
    <row r="1390" spans="1:16" x14ac:dyDescent="0.25">
      <c r="A1390">
        <v>2</v>
      </c>
      <c r="B1390">
        <v>1</v>
      </c>
      <c r="C1390" t="s">
        <v>1401</v>
      </c>
      <c r="D1390" s="1">
        <v>43925</v>
      </c>
      <c r="E1390" s="1" t="str">
        <f t="shared" si="86"/>
        <v>04-Apr</v>
      </c>
      <c r="F1390" s="14">
        <v>0.7319444444444444</v>
      </c>
      <c r="G1390" t="s">
        <v>31</v>
      </c>
      <c r="H1390" t="s">
        <v>32</v>
      </c>
      <c r="I1390" s="2">
        <v>24</v>
      </c>
      <c r="J1390" s="3">
        <v>4.99</v>
      </c>
      <c r="K1390" t="b">
        <v>0</v>
      </c>
      <c r="L1390">
        <f>WEEKDAY(D1390,11)</f>
        <v>6</v>
      </c>
      <c r="M1390" t="str">
        <f t="shared" si="84"/>
        <v>Saturday</v>
      </c>
      <c r="N1390" t="str">
        <f t="shared" si="85"/>
        <v>Weekend</v>
      </c>
      <c r="O1390" t="str">
        <f t="shared" si="87"/>
        <v>Order&lt;=35</v>
      </c>
      <c r="P1390" t="str">
        <f>VLOOKUP(F1390,$T$11:$V$13,3,TRUE)</f>
        <v>03:00 PM - 06:00 PM</v>
      </c>
    </row>
    <row r="1391" spans="1:16" x14ac:dyDescent="0.25">
      <c r="A1391">
        <v>2</v>
      </c>
      <c r="B1391">
        <v>1</v>
      </c>
      <c r="C1391" t="s">
        <v>1402</v>
      </c>
      <c r="D1391" s="1">
        <v>43925</v>
      </c>
      <c r="E1391" s="1" t="str">
        <f t="shared" si="86"/>
        <v>04-Apr</v>
      </c>
      <c r="F1391" s="14">
        <v>0.7319444444444444</v>
      </c>
      <c r="G1391" t="s">
        <v>11</v>
      </c>
      <c r="H1391">
        <v>94</v>
      </c>
      <c r="I1391" s="2">
        <v>39</v>
      </c>
      <c r="J1391" s="3">
        <v>4.99</v>
      </c>
      <c r="K1391" t="b">
        <v>0</v>
      </c>
      <c r="L1391">
        <f>WEEKDAY(D1391,11)</f>
        <v>6</v>
      </c>
      <c r="M1391" t="str">
        <f t="shared" si="84"/>
        <v>Saturday</v>
      </c>
      <c r="N1391" t="str">
        <f t="shared" si="85"/>
        <v>Weekend</v>
      </c>
      <c r="O1391" t="str">
        <f t="shared" si="87"/>
        <v>Order&gt;35</v>
      </c>
      <c r="P1391" t="str">
        <f>VLOOKUP(F1391,$T$11:$V$13,3,TRUE)</f>
        <v>03:00 PM - 06:00 PM</v>
      </c>
    </row>
    <row r="1392" spans="1:16" x14ac:dyDescent="0.25">
      <c r="A1392">
        <v>2</v>
      </c>
      <c r="B1392">
        <v>1</v>
      </c>
      <c r="C1392" t="s">
        <v>1403</v>
      </c>
      <c r="D1392" s="1">
        <v>43925</v>
      </c>
      <c r="E1392" s="1" t="str">
        <f t="shared" si="86"/>
        <v>04-Apr</v>
      </c>
      <c r="F1392" s="14">
        <v>0.7319444444444444</v>
      </c>
      <c r="G1392" t="s">
        <v>11</v>
      </c>
      <c r="H1392">
        <v>66</v>
      </c>
      <c r="I1392" s="2">
        <v>85</v>
      </c>
      <c r="J1392" s="3">
        <v>4.99</v>
      </c>
      <c r="K1392" t="b">
        <v>0</v>
      </c>
      <c r="L1392">
        <f>WEEKDAY(D1392,11)</f>
        <v>6</v>
      </c>
      <c r="M1392" t="str">
        <f t="shared" si="84"/>
        <v>Saturday</v>
      </c>
      <c r="N1392" t="str">
        <f t="shared" si="85"/>
        <v>Weekend</v>
      </c>
      <c r="O1392" t="str">
        <f t="shared" si="87"/>
        <v>Order&gt;35</v>
      </c>
      <c r="P1392" t="str">
        <f>VLOOKUP(F1392,$T$11:$V$13,3,TRUE)</f>
        <v>03:00 PM - 06:00 PM</v>
      </c>
    </row>
    <row r="1393" spans="1:16" x14ac:dyDescent="0.25">
      <c r="A1393">
        <v>2</v>
      </c>
      <c r="B1393">
        <v>1</v>
      </c>
      <c r="C1393" t="s">
        <v>1404</v>
      </c>
      <c r="D1393" s="1">
        <v>43925</v>
      </c>
      <c r="E1393" s="1" t="str">
        <f t="shared" si="86"/>
        <v>04-Apr</v>
      </c>
      <c r="F1393" s="14">
        <v>0.73333333333333339</v>
      </c>
      <c r="G1393" t="s">
        <v>11</v>
      </c>
      <c r="H1393">
        <v>110</v>
      </c>
      <c r="I1393" s="2">
        <v>53</v>
      </c>
      <c r="J1393" s="3">
        <v>4.99</v>
      </c>
      <c r="K1393" t="b">
        <v>0</v>
      </c>
      <c r="L1393">
        <f>WEEKDAY(D1393,11)</f>
        <v>6</v>
      </c>
      <c r="M1393" t="str">
        <f t="shared" si="84"/>
        <v>Saturday</v>
      </c>
      <c r="N1393" t="str">
        <f t="shared" si="85"/>
        <v>Weekend</v>
      </c>
      <c r="O1393" t="str">
        <f t="shared" si="87"/>
        <v>Order&gt;35</v>
      </c>
      <c r="P1393" t="str">
        <f>VLOOKUP(F1393,$T$11:$V$13,3,TRUE)</f>
        <v>03:00 PM - 06:00 PM</v>
      </c>
    </row>
    <row r="1394" spans="1:16" x14ac:dyDescent="0.25">
      <c r="A1394">
        <v>2</v>
      </c>
      <c r="B1394">
        <v>1</v>
      </c>
      <c r="C1394" t="s">
        <v>1405</v>
      </c>
      <c r="D1394" s="1">
        <v>43925</v>
      </c>
      <c r="E1394" s="1" t="str">
        <f t="shared" si="86"/>
        <v>04-Apr</v>
      </c>
      <c r="F1394" s="14">
        <v>0.73402777777777783</v>
      </c>
      <c r="G1394" t="s">
        <v>31</v>
      </c>
      <c r="H1394" t="s">
        <v>32</v>
      </c>
      <c r="I1394" s="2">
        <v>35</v>
      </c>
      <c r="J1394" s="3">
        <v>4.99</v>
      </c>
      <c r="K1394" t="b">
        <v>0</v>
      </c>
      <c r="L1394">
        <f>WEEKDAY(D1394,11)</f>
        <v>6</v>
      </c>
      <c r="M1394" t="str">
        <f t="shared" si="84"/>
        <v>Saturday</v>
      </c>
      <c r="N1394" t="str">
        <f t="shared" si="85"/>
        <v>Weekend</v>
      </c>
      <c r="O1394" t="str">
        <f t="shared" si="87"/>
        <v>Order&lt;=35</v>
      </c>
      <c r="P1394" t="str">
        <f>VLOOKUP(F1394,$T$11:$V$13,3,TRUE)</f>
        <v>03:00 PM - 06:00 PM</v>
      </c>
    </row>
    <row r="1395" spans="1:16" x14ac:dyDescent="0.25">
      <c r="A1395">
        <v>2</v>
      </c>
      <c r="B1395">
        <v>1</v>
      </c>
      <c r="C1395" t="s">
        <v>1406</v>
      </c>
      <c r="D1395" s="1">
        <v>43925</v>
      </c>
      <c r="E1395" s="1" t="str">
        <f t="shared" si="86"/>
        <v>04-Apr</v>
      </c>
      <c r="F1395" s="14">
        <v>0.73472222222222217</v>
      </c>
      <c r="G1395" t="s">
        <v>31</v>
      </c>
      <c r="H1395" t="s">
        <v>32</v>
      </c>
      <c r="I1395" s="2">
        <v>26</v>
      </c>
      <c r="J1395" s="3">
        <v>4.99</v>
      </c>
      <c r="K1395" t="b">
        <v>0</v>
      </c>
      <c r="L1395">
        <f>WEEKDAY(D1395,11)</f>
        <v>6</v>
      </c>
      <c r="M1395" t="str">
        <f t="shared" si="84"/>
        <v>Saturday</v>
      </c>
      <c r="N1395" t="str">
        <f t="shared" si="85"/>
        <v>Weekend</v>
      </c>
      <c r="O1395" t="str">
        <f t="shared" si="87"/>
        <v>Order&lt;=35</v>
      </c>
      <c r="P1395" t="str">
        <f>VLOOKUP(F1395,$T$11:$V$13,3,TRUE)</f>
        <v>03:00 PM - 06:00 PM</v>
      </c>
    </row>
    <row r="1396" spans="1:16" x14ac:dyDescent="0.25">
      <c r="A1396">
        <v>2</v>
      </c>
      <c r="B1396">
        <v>1</v>
      </c>
      <c r="C1396" t="s">
        <v>1407</v>
      </c>
      <c r="D1396" s="1">
        <v>43925</v>
      </c>
      <c r="E1396" s="1" t="str">
        <f t="shared" si="86"/>
        <v>04-Apr</v>
      </c>
      <c r="F1396" s="14">
        <v>0.73541666666666661</v>
      </c>
      <c r="G1396" t="s">
        <v>11</v>
      </c>
      <c r="H1396">
        <v>118</v>
      </c>
      <c r="I1396" s="2">
        <v>65</v>
      </c>
      <c r="J1396" s="3">
        <v>4.99</v>
      </c>
      <c r="K1396" t="b">
        <v>0</v>
      </c>
      <c r="L1396">
        <f>WEEKDAY(D1396,11)</f>
        <v>6</v>
      </c>
      <c r="M1396" t="str">
        <f t="shared" si="84"/>
        <v>Saturday</v>
      </c>
      <c r="N1396" t="str">
        <f t="shared" si="85"/>
        <v>Weekend</v>
      </c>
      <c r="O1396" t="str">
        <f t="shared" si="87"/>
        <v>Order&gt;35</v>
      </c>
      <c r="P1396" t="str">
        <f>VLOOKUP(F1396,$T$11:$V$13,3,TRUE)</f>
        <v>03:00 PM - 06:00 PM</v>
      </c>
    </row>
    <row r="1397" spans="1:16" x14ac:dyDescent="0.25">
      <c r="A1397">
        <v>2</v>
      </c>
      <c r="B1397">
        <v>1</v>
      </c>
      <c r="C1397" t="s">
        <v>1408</v>
      </c>
      <c r="D1397" s="1">
        <v>43925</v>
      </c>
      <c r="E1397" s="1" t="str">
        <f t="shared" si="86"/>
        <v>04-Apr</v>
      </c>
      <c r="F1397" s="14">
        <v>0.73611111111111116</v>
      </c>
      <c r="G1397" t="s">
        <v>11</v>
      </c>
      <c r="H1397">
        <v>101</v>
      </c>
      <c r="I1397" s="2">
        <v>46</v>
      </c>
      <c r="J1397" s="3">
        <v>4.99</v>
      </c>
      <c r="K1397" t="b">
        <v>0</v>
      </c>
      <c r="L1397">
        <f>WEEKDAY(D1397,11)</f>
        <v>6</v>
      </c>
      <c r="M1397" t="str">
        <f t="shared" si="84"/>
        <v>Saturday</v>
      </c>
      <c r="N1397" t="str">
        <f t="shared" si="85"/>
        <v>Weekend</v>
      </c>
      <c r="O1397" t="str">
        <f t="shared" si="87"/>
        <v>Order&gt;35</v>
      </c>
      <c r="P1397" t="str">
        <f>VLOOKUP(F1397,$T$11:$V$13,3,TRUE)</f>
        <v>03:00 PM - 06:00 PM</v>
      </c>
    </row>
    <row r="1398" spans="1:16" x14ac:dyDescent="0.25">
      <c r="A1398">
        <v>2</v>
      </c>
      <c r="B1398">
        <v>1</v>
      </c>
      <c r="C1398" t="s">
        <v>1409</v>
      </c>
      <c r="D1398" s="1">
        <v>43925</v>
      </c>
      <c r="E1398" s="1" t="str">
        <f t="shared" si="86"/>
        <v>04-Apr</v>
      </c>
      <c r="F1398" s="14">
        <v>0.73611111111111116</v>
      </c>
      <c r="G1398" t="s">
        <v>11</v>
      </c>
      <c r="H1398">
        <v>100</v>
      </c>
      <c r="I1398" s="2">
        <v>64</v>
      </c>
      <c r="J1398" s="3">
        <v>4.99</v>
      </c>
      <c r="K1398" t="b">
        <v>0</v>
      </c>
      <c r="L1398">
        <f>WEEKDAY(D1398,11)</f>
        <v>6</v>
      </c>
      <c r="M1398" t="str">
        <f t="shared" si="84"/>
        <v>Saturday</v>
      </c>
      <c r="N1398" t="str">
        <f t="shared" si="85"/>
        <v>Weekend</v>
      </c>
      <c r="O1398" t="str">
        <f t="shared" si="87"/>
        <v>Order&gt;35</v>
      </c>
      <c r="P1398" t="str">
        <f>VLOOKUP(F1398,$T$11:$V$13,3,TRUE)</f>
        <v>03:00 PM - 06:00 PM</v>
      </c>
    </row>
    <row r="1399" spans="1:16" x14ac:dyDescent="0.25">
      <c r="A1399">
        <v>2</v>
      </c>
      <c r="B1399">
        <v>1</v>
      </c>
      <c r="C1399" t="s">
        <v>1410</v>
      </c>
      <c r="D1399" s="1">
        <v>43925</v>
      </c>
      <c r="E1399" s="1" t="str">
        <f t="shared" si="86"/>
        <v>04-Apr</v>
      </c>
      <c r="F1399" s="14">
        <v>0.7368055555555556</v>
      </c>
      <c r="G1399" t="s">
        <v>11</v>
      </c>
      <c r="H1399">
        <v>100</v>
      </c>
      <c r="I1399" s="2">
        <v>155</v>
      </c>
      <c r="J1399" s="3">
        <v>4.99</v>
      </c>
      <c r="K1399" t="b">
        <v>0</v>
      </c>
      <c r="L1399">
        <f>WEEKDAY(D1399,11)</f>
        <v>6</v>
      </c>
      <c r="M1399" t="str">
        <f t="shared" si="84"/>
        <v>Saturday</v>
      </c>
      <c r="N1399" t="str">
        <f t="shared" si="85"/>
        <v>Weekend</v>
      </c>
      <c r="O1399" t="str">
        <f t="shared" si="87"/>
        <v>Order&gt;35</v>
      </c>
      <c r="P1399" t="str">
        <f>VLOOKUP(F1399,$T$11:$V$13,3,TRUE)</f>
        <v>03:00 PM - 06:00 PM</v>
      </c>
    </row>
    <row r="1400" spans="1:16" x14ac:dyDescent="0.25">
      <c r="A1400">
        <v>2</v>
      </c>
      <c r="B1400">
        <v>1</v>
      </c>
      <c r="C1400" t="s">
        <v>1411</v>
      </c>
      <c r="D1400" s="1">
        <v>43925</v>
      </c>
      <c r="E1400" s="1" t="str">
        <f t="shared" si="86"/>
        <v>04-Apr</v>
      </c>
      <c r="F1400" s="14">
        <v>0.73749999999999993</v>
      </c>
      <c r="G1400" t="s">
        <v>11</v>
      </c>
      <c r="H1400">
        <v>114</v>
      </c>
      <c r="I1400" s="2">
        <v>39</v>
      </c>
      <c r="J1400" s="3">
        <v>4.99</v>
      </c>
      <c r="K1400" t="b">
        <v>0</v>
      </c>
      <c r="L1400">
        <f>WEEKDAY(D1400,11)</f>
        <v>6</v>
      </c>
      <c r="M1400" t="str">
        <f t="shared" si="84"/>
        <v>Saturday</v>
      </c>
      <c r="N1400" t="str">
        <f t="shared" si="85"/>
        <v>Weekend</v>
      </c>
      <c r="O1400" t="str">
        <f t="shared" si="87"/>
        <v>Order&gt;35</v>
      </c>
      <c r="P1400" t="str">
        <f>VLOOKUP(F1400,$T$11:$V$13,3,TRUE)</f>
        <v>03:00 PM - 06:00 PM</v>
      </c>
    </row>
    <row r="1401" spans="1:16" x14ac:dyDescent="0.25">
      <c r="A1401">
        <v>2</v>
      </c>
      <c r="B1401">
        <v>1</v>
      </c>
      <c r="C1401" t="s">
        <v>1412</v>
      </c>
      <c r="D1401" s="1">
        <v>43925</v>
      </c>
      <c r="E1401" s="1" t="str">
        <f t="shared" si="86"/>
        <v>04-Apr</v>
      </c>
      <c r="F1401" s="14">
        <v>0.73749999999999993</v>
      </c>
      <c r="G1401" t="s">
        <v>11</v>
      </c>
      <c r="H1401">
        <v>109</v>
      </c>
      <c r="I1401" s="2">
        <v>68</v>
      </c>
      <c r="J1401" s="3">
        <v>4.99</v>
      </c>
      <c r="K1401" t="b">
        <v>0</v>
      </c>
      <c r="L1401">
        <f>WEEKDAY(D1401,11)</f>
        <v>6</v>
      </c>
      <c r="M1401" t="str">
        <f t="shared" si="84"/>
        <v>Saturday</v>
      </c>
      <c r="N1401" t="str">
        <f t="shared" si="85"/>
        <v>Weekend</v>
      </c>
      <c r="O1401" t="str">
        <f t="shared" si="87"/>
        <v>Order&gt;35</v>
      </c>
      <c r="P1401" t="str">
        <f>VLOOKUP(F1401,$T$11:$V$13,3,TRUE)</f>
        <v>03:00 PM - 06:00 PM</v>
      </c>
    </row>
    <row r="1402" spans="1:16" x14ac:dyDescent="0.25">
      <c r="A1402">
        <v>2</v>
      </c>
      <c r="B1402">
        <v>1</v>
      </c>
      <c r="C1402" t="s">
        <v>1413</v>
      </c>
      <c r="D1402" s="1">
        <v>43925</v>
      </c>
      <c r="E1402" s="1" t="str">
        <f t="shared" si="86"/>
        <v>04-Apr</v>
      </c>
      <c r="F1402" s="14">
        <v>0.73819444444444438</v>
      </c>
      <c r="G1402" t="s">
        <v>11</v>
      </c>
      <c r="H1402">
        <v>99</v>
      </c>
      <c r="I1402" s="2">
        <v>85</v>
      </c>
      <c r="J1402" s="3">
        <v>4.99</v>
      </c>
      <c r="K1402" t="b">
        <v>0</v>
      </c>
      <c r="L1402">
        <f>WEEKDAY(D1402,11)</f>
        <v>6</v>
      </c>
      <c r="M1402" t="str">
        <f t="shared" si="84"/>
        <v>Saturday</v>
      </c>
      <c r="N1402" t="str">
        <f t="shared" si="85"/>
        <v>Weekend</v>
      </c>
      <c r="O1402" t="str">
        <f t="shared" si="87"/>
        <v>Order&gt;35</v>
      </c>
      <c r="P1402" t="str">
        <f>VLOOKUP(F1402,$T$11:$V$13,3,TRUE)</f>
        <v>03:00 PM - 06:00 PM</v>
      </c>
    </row>
    <row r="1403" spans="1:16" x14ac:dyDescent="0.25">
      <c r="A1403">
        <v>2</v>
      </c>
      <c r="B1403">
        <v>1</v>
      </c>
      <c r="C1403" t="s">
        <v>1414</v>
      </c>
      <c r="D1403" s="1">
        <v>43925</v>
      </c>
      <c r="E1403" s="1" t="str">
        <f t="shared" si="86"/>
        <v>04-Apr</v>
      </c>
      <c r="F1403" s="14">
        <v>0.73819444444444438</v>
      </c>
      <c r="G1403" t="s">
        <v>11</v>
      </c>
      <c r="H1403">
        <v>83</v>
      </c>
      <c r="I1403" s="2">
        <v>189</v>
      </c>
      <c r="J1403" s="3">
        <v>4.99</v>
      </c>
      <c r="K1403" t="b">
        <v>0</v>
      </c>
      <c r="L1403">
        <f>WEEKDAY(D1403,11)</f>
        <v>6</v>
      </c>
      <c r="M1403" t="str">
        <f t="shared" si="84"/>
        <v>Saturday</v>
      </c>
      <c r="N1403" t="str">
        <f t="shared" si="85"/>
        <v>Weekend</v>
      </c>
      <c r="O1403" t="str">
        <f t="shared" si="87"/>
        <v>Order&gt;35</v>
      </c>
      <c r="P1403" t="str">
        <f>VLOOKUP(F1403,$T$11:$V$13,3,TRUE)</f>
        <v>03:00 PM - 06:00 PM</v>
      </c>
    </row>
    <row r="1404" spans="1:16" x14ac:dyDescent="0.25">
      <c r="A1404">
        <v>2</v>
      </c>
      <c r="B1404">
        <v>1</v>
      </c>
      <c r="C1404" t="s">
        <v>1415</v>
      </c>
      <c r="D1404" s="1">
        <v>43925</v>
      </c>
      <c r="E1404" s="1" t="str">
        <f t="shared" si="86"/>
        <v>04-Apr</v>
      </c>
      <c r="F1404" s="14">
        <v>0.73888888888888893</v>
      </c>
      <c r="G1404" t="s">
        <v>11</v>
      </c>
      <c r="H1404">
        <v>111</v>
      </c>
      <c r="I1404" s="2">
        <v>50</v>
      </c>
      <c r="J1404" s="3">
        <v>4.99</v>
      </c>
      <c r="K1404" t="b">
        <v>0</v>
      </c>
      <c r="L1404">
        <f>WEEKDAY(D1404,11)</f>
        <v>6</v>
      </c>
      <c r="M1404" t="str">
        <f t="shared" si="84"/>
        <v>Saturday</v>
      </c>
      <c r="N1404" t="str">
        <f t="shared" si="85"/>
        <v>Weekend</v>
      </c>
      <c r="O1404" t="str">
        <f t="shared" si="87"/>
        <v>Order&gt;35</v>
      </c>
      <c r="P1404" t="str">
        <f>VLOOKUP(F1404,$T$11:$V$13,3,TRUE)</f>
        <v>03:00 PM - 06:00 PM</v>
      </c>
    </row>
    <row r="1405" spans="1:16" x14ac:dyDescent="0.25">
      <c r="A1405">
        <v>2</v>
      </c>
      <c r="B1405">
        <v>1</v>
      </c>
      <c r="C1405" t="s">
        <v>1416</v>
      </c>
      <c r="D1405" s="1">
        <v>43925</v>
      </c>
      <c r="E1405" s="1" t="str">
        <f t="shared" si="86"/>
        <v>04-Apr</v>
      </c>
      <c r="F1405" s="14">
        <v>0.73958333333333337</v>
      </c>
      <c r="G1405" t="s">
        <v>11</v>
      </c>
      <c r="H1405">
        <v>66</v>
      </c>
      <c r="I1405" s="2">
        <v>53</v>
      </c>
      <c r="J1405" s="3">
        <v>4.99</v>
      </c>
      <c r="K1405" t="b">
        <v>0</v>
      </c>
      <c r="L1405">
        <f>WEEKDAY(D1405,11)</f>
        <v>6</v>
      </c>
      <c r="M1405" t="str">
        <f t="shared" si="84"/>
        <v>Saturday</v>
      </c>
      <c r="N1405" t="str">
        <f t="shared" si="85"/>
        <v>Weekend</v>
      </c>
      <c r="O1405" t="str">
        <f t="shared" si="87"/>
        <v>Order&gt;35</v>
      </c>
      <c r="P1405" t="str">
        <f>VLOOKUP(F1405,$T$11:$V$13,3,TRUE)</f>
        <v>03:00 PM - 06:00 PM</v>
      </c>
    </row>
    <row r="1406" spans="1:16" x14ac:dyDescent="0.25">
      <c r="A1406">
        <v>2</v>
      </c>
      <c r="B1406">
        <v>1</v>
      </c>
      <c r="C1406" t="s">
        <v>1417</v>
      </c>
      <c r="D1406" s="1">
        <v>43925</v>
      </c>
      <c r="E1406" s="1" t="str">
        <f t="shared" si="86"/>
        <v>04-Apr</v>
      </c>
      <c r="F1406" s="14">
        <v>0.73958333333333337</v>
      </c>
      <c r="G1406" t="s">
        <v>11</v>
      </c>
      <c r="H1406">
        <v>80</v>
      </c>
      <c r="I1406" s="2">
        <v>80</v>
      </c>
      <c r="J1406" s="3">
        <v>4.99</v>
      </c>
      <c r="K1406" t="b">
        <v>0</v>
      </c>
      <c r="L1406">
        <f>WEEKDAY(D1406,11)</f>
        <v>6</v>
      </c>
      <c r="M1406" t="str">
        <f t="shared" si="84"/>
        <v>Saturday</v>
      </c>
      <c r="N1406" t="str">
        <f t="shared" si="85"/>
        <v>Weekend</v>
      </c>
      <c r="O1406" t="str">
        <f t="shared" si="87"/>
        <v>Order&gt;35</v>
      </c>
      <c r="P1406" t="str">
        <f>VLOOKUP(F1406,$T$11:$V$13,3,TRUE)</f>
        <v>03:00 PM - 06:00 PM</v>
      </c>
    </row>
    <row r="1407" spans="1:16" x14ac:dyDescent="0.25">
      <c r="A1407">
        <v>2</v>
      </c>
      <c r="B1407">
        <v>1</v>
      </c>
      <c r="C1407" t="s">
        <v>1418</v>
      </c>
      <c r="D1407" s="1">
        <v>43925</v>
      </c>
      <c r="E1407" s="1" t="str">
        <f t="shared" si="86"/>
        <v>04-Apr</v>
      </c>
      <c r="F1407" s="14">
        <v>0.74097222222222225</v>
      </c>
      <c r="G1407" t="s">
        <v>11</v>
      </c>
      <c r="H1407">
        <v>109</v>
      </c>
      <c r="I1407" s="2">
        <v>71</v>
      </c>
      <c r="J1407" s="3">
        <v>4.99</v>
      </c>
      <c r="K1407" t="b">
        <v>0</v>
      </c>
      <c r="L1407">
        <f>WEEKDAY(D1407,11)</f>
        <v>6</v>
      </c>
      <c r="M1407" t="str">
        <f t="shared" si="84"/>
        <v>Saturday</v>
      </c>
      <c r="N1407" t="str">
        <f t="shared" si="85"/>
        <v>Weekend</v>
      </c>
      <c r="O1407" t="str">
        <f t="shared" si="87"/>
        <v>Order&gt;35</v>
      </c>
      <c r="P1407" t="str">
        <f>VLOOKUP(F1407,$T$11:$V$13,3,TRUE)</f>
        <v>03:00 PM - 06:00 PM</v>
      </c>
    </row>
    <row r="1408" spans="1:16" x14ac:dyDescent="0.25">
      <c r="A1408">
        <v>2</v>
      </c>
      <c r="B1408">
        <v>1</v>
      </c>
      <c r="C1408" t="s">
        <v>1419</v>
      </c>
      <c r="D1408" s="1">
        <v>43925</v>
      </c>
      <c r="E1408" s="1" t="str">
        <f t="shared" si="86"/>
        <v>04-Apr</v>
      </c>
      <c r="F1408" s="14">
        <v>0.74305555555555547</v>
      </c>
      <c r="G1408" t="s">
        <v>11</v>
      </c>
      <c r="H1408">
        <v>113</v>
      </c>
      <c r="I1408" s="2">
        <v>65</v>
      </c>
      <c r="J1408" s="3">
        <v>4.99</v>
      </c>
      <c r="K1408" t="b">
        <v>0</v>
      </c>
      <c r="L1408">
        <f>WEEKDAY(D1408,11)</f>
        <v>6</v>
      </c>
      <c r="M1408" t="str">
        <f t="shared" si="84"/>
        <v>Saturday</v>
      </c>
      <c r="N1408" t="str">
        <f t="shared" si="85"/>
        <v>Weekend</v>
      </c>
      <c r="O1408" t="str">
        <f t="shared" si="87"/>
        <v>Order&gt;35</v>
      </c>
      <c r="P1408" t="str">
        <f>VLOOKUP(F1408,$T$11:$V$13,3,TRUE)</f>
        <v>03:00 PM - 06:00 PM</v>
      </c>
    </row>
    <row r="1409" spans="1:16" x14ac:dyDescent="0.25">
      <c r="A1409">
        <v>2</v>
      </c>
      <c r="B1409">
        <v>1</v>
      </c>
      <c r="C1409" t="s">
        <v>1420</v>
      </c>
      <c r="D1409" s="1">
        <v>43925</v>
      </c>
      <c r="E1409" s="1" t="str">
        <f t="shared" si="86"/>
        <v>04-Apr</v>
      </c>
      <c r="F1409" s="14">
        <v>0.74375000000000002</v>
      </c>
      <c r="G1409" t="s">
        <v>31</v>
      </c>
      <c r="H1409" t="s">
        <v>32</v>
      </c>
      <c r="I1409" s="2">
        <v>34</v>
      </c>
      <c r="J1409" s="3">
        <v>4.99</v>
      </c>
      <c r="K1409" t="b">
        <v>0</v>
      </c>
      <c r="L1409">
        <f>WEEKDAY(D1409,11)</f>
        <v>6</v>
      </c>
      <c r="M1409" t="str">
        <f t="shared" si="84"/>
        <v>Saturday</v>
      </c>
      <c r="N1409" t="str">
        <f t="shared" si="85"/>
        <v>Weekend</v>
      </c>
      <c r="O1409" t="str">
        <f t="shared" si="87"/>
        <v>Order&lt;=35</v>
      </c>
      <c r="P1409" t="str">
        <f>VLOOKUP(F1409,$T$11:$V$13,3,TRUE)</f>
        <v>03:00 PM - 06:00 PM</v>
      </c>
    </row>
    <row r="1410" spans="1:16" x14ac:dyDescent="0.25">
      <c r="A1410">
        <v>2</v>
      </c>
      <c r="B1410">
        <v>1</v>
      </c>
      <c r="C1410" t="s">
        <v>1421</v>
      </c>
      <c r="D1410" s="1">
        <v>43925</v>
      </c>
      <c r="E1410" s="1" t="str">
        <f t="shared" si="86"/>
        <v>04-Apr</v>
      </c>
      <c r="F1410" s="14">
        <v>0.74375000000000002</v>
      </c>
      <c r="G1410" t="s">
        <v>11</v>
      </c>
      <c r="H1410">
        <v>69</v>
      </c>
      <c r="I1410" s="2">
        <v>56</v>
      </c>
      <c r="J1410" s="3">
        <v>4.99</v>
      </c>
      <c r="K1410" t="b">
        <v>0</v>
      </c>
      <c r="L1410">
        <f>WEEKDAY(D1410,11)</f>
        <v>6</v>
      </c>
      <c r="M1410" t="str">
        <f t="shared" ref="M1410:M1473" si="88">VLOOKUP(L1410,$S$2:$T$8,2,FALSE)</f>
        <v>Saturday</v>
      </c>
      <c r="N1410" t="str">
        <f t="shared" ref="N1410:N1473" si="89">VLOOKUP(L1410,$S$2:$U$8,3,FALSE)</f>
        <v>Weekend</v>
      </c>
      <c r="O1410" t="str">
        <f t="shared" si="87"/>
        <v>Order&gt;35</v>
      </c>
      <c r="P1410" t="str">
        <f>VLOOKUP(F1410,$T$11:$V$13,3,TRUE)</f>
        <v>03:00 PM - 06:00 PM</v>
      </c>
    </row>
    <row r="1411" spans="1:16" x14ac:dyDescent="0.25">
      <c r="A1411">
        <v>2</v>
      </c>
      <c r="B1411">
        <v>1</v>
      </c>
      <c r="C1411" t="s">
        <v>1422</v>
      </c>
      <c r="D1411" s="1">
        <v>43925</v>
      </c>
      <c r="E1411" s="1" t="str">
        <f t="shared" ref="E1411:E1474" si="90">TEXT(D1411,"dd-mmm")</f>
        <v>04-Apr</v>
      </c>
      <c r="F1411" s="14">
        <v>0.74375000000000002</v>
      </c>
      <c r="G1411" t="s">
        <v>11</v>
      </c>
      <c r="H1411">
        <v>77</v>
      </c>
      <c r="I1411" s="2">
        <v>81</v>
      </c>
      <c r="J1411" s="3">
        <v>4.99</v>
      </c>
      <c r="K1411" t="b">
        <v>0</v>
      </c>
      <c r="L1411">
        <f>WEEKDAY(D1411,11)</f>
        <v>6</v>
      </c>
      <c r="M1411" t="str">
        <f t="shared" si="88"/>
        <v>Saturday</v>
      </c>
      <c r="N1411" t="str">
        <f t="shared" si="89"/>
        <v>Weekend</v>
      </c>
      <c r="O1411" t="str">
        <f t="shared" ref="O1411:O1474" si="91">IF(I1411&gt;35,"Order&gt;35","Order&lt;=35")</f>
        <v>Order&gt;35</v>
      </c>
      <c r="P1411" t="str">
        <f>VLOOKUP(F1411,$T$11:$V$13,3,TRUE)</f>
        <v>03:00 PM - 06:00 PM</v>
      </c>
    </row>
    <row r="1412" spans="1:16" x14ac:dyDescent="0.25">
      <c r="A1412">
        <v>2</v>
      </c>
      <c r="B1412">
        <v>1</v>
      </c>
      <c r="C1412" t="s">
        <v>1423</v>
      </c>
      <c r="D1412" s="1">
        <v>43925</v>
      </c>
      <c r="E1412" s="1" t="str">
        <f t="shared" si="90"/>
        <v>04-Apr</v>
      </c>
      <c r="F1412" s="14">
        <v>0.74444444444444446</v>
      </c>
      <c r="G1412" t="s">
        <v>11</v>
      </c>
      <c r="H1412">
        <v>87</v>
      </c>
      <c r="I1412" s="2">
        <v>40</v>
      </c>
      <c r="J1412" s="3">
        <v>4.99</v>
      </c>
      <c r="K1412" t="b">
        <v>0</v>
      </c>
      <c r="L1412">
        <f>WEEKDAY(D1412,11)</f>
        <v>6</v>
      </c>
      <c r="M1412" t="str">
        <f t="shared" si="88"/>
        <v>Saturday</v>
      </c>
      <c r="N1412" t="str">
        <f t="shared" si="89"/>
        <v>Weekend</v>
      </c>
      <c r="O1412" t="str">
        <f t="shared" si="91"/>
        <v>Order&gt;35</v>
      </c>
      <c r="P1412" t="str">
        <f>VLOOKUP(F1412,$T$11:$V$13,3,TRUE)</f>
        <v>03:00 PM - 06:00 PM</v>
      </c>
    </row>
    <row r="1413" spans="1:16" x14ac:dyDescent="0.25">
      <c r="A1413">
        <v>2</v>
      </c>
      <c r="B1413">
        <v>1</v>
      </c>
      <c r="C1413" t="s">
        <v>1424</v>
      </c>
      <c r="D1413" s="1">
        <v>43925</v>
      </c>
      <c r="E1413" s="1" t="str">
        <f t="shared" si="90"/>
        <v>04-Apr</v>
      </c>
      <c r="F1413" s="14">
        <v>0.74513888888888891</v>
      </c>
      <c r="G1413" t="s">
        <v>11</v>
      </c>
      <c r="H1413">
        <v>104</v>
      </c>
      <c r="I1413" s="2">
        <v>83</v>
      </c>
      <c r="J1413" s="3">
        <v>4.99</v>
      </c>
      <c r="K1413" t="b">
        <v>0</v>
      </c>
      <c r="L1413">
        <f>WEEKDAY(D1413,11)</f>
        <v>6</v>
      </c>
      <c r="M1413" t="str">
        <f t="shared" si="88"/>
        <v>Saturday</v>
      </c>
      <c r="N1413" t="str">
        <f t="shared" si="89"/>
        <v>Weekend</v>
      </c>
      <c r="O1413" t="str">
        <f t="shared" si="91"/>
        <v>Order&gt;35</v>
      </c>
      <c r="P1413" t="str">
        <f>VLOOKUP(F1413,$T$11:$V$13,3,TRUE)</f>
        <v>03:00 PM - 06:00 PM</v>
      </c>
    </row>
    <row r="1414" spans="1:16" x14ac:dyDescent="0.25">
      <c r="A1414">
        <v>2</v>
      </c>
      <c r="B1414">
        <v>1</v>
      </c>
      <c r="C1414" t="s">
        <v>1425</v>
      </c>
      <c r="D1414" s="1">
        <v>43925</v>
      </c>
      <c r="E1414" s="1" t="str">
        <f t="shared" si="90"/>
        <v>04-Apr</v>
      </c>
      <c r="F1414" s="14">
        <v>0.74583333333333324</v>
      </c>
      <c r="G1414" t="s">
        <v>11</v>
      </c>
      <c r="H1414">
        <v>94</v>
      </c>
      <c r="I1414" s="2">
        <v>71</v>
      </c>
      <c r="J1414" s="3">
        <v>4.99</v>
      </c>
      <c r="K1414" t="b">
        <v>0</v>
      </c>
      <c r="L1414">
        <f>WEEKDAY(D1414,11)</f>
        <v>6</v>
      </c>
      <c r="M1414" t="str">
        <f t="shared" si="88"/>
        <v>Saturday</v>
      </c>
      <c r="N1414" t="str">
        <f t="shared" si="89"/>
        <v>Weekend</v>
      </c>
      <c r="O1414" t="str">
        <f t="shared" si="91"/>
        <v>Order&gt;35</v>
      </c>
      <c r="P1414" t="str">
        <f>VLOOKUP(F1414,$T$11:$V$13,3,TRUE)</f>
        <v>03:00 PM - 06:00 PM</v>
      </c>
    </row>
    <row r="1415" spans="1:16" x14ac:dyDescent="0.25">
      <c r="A1415">
        <v>2</v>
      </c>
      <c r="B1415">
        <v>1</v>
      </c>
      <c r="C1415" t="s">
        <v>1426</v>
      </c>
      <c r="D1415" s="1">
        <v>43925</v>
      </c>
      <c r="E1415" s="1" t="str">
        <f t="shared" si="90"/>
        <v>04-Apr</v>
      </c>
      <c r="F1415" s="14">
        <v>0.74652777777777779</v>
      </c>
      <c r="G1415" t="s">
        <v>11</v>
      </c>
      <c r="H1415">
        <v>111</v>
      </c>
      <c r="I1415" s="2">
        <v>114</v>
      </c>
      <c r="J1415" s="3">
        <v>4.99</v>
      </c>
      <c r="K1415" t="b">
        <v>0</v>
      </c>
      <c r="L1415">
        <f>WEEKDAY(D1415,11)</f>
        <v>6</v>
      </c>
      <c r="M1415" t="str">
        <f t="shared" si="88"/>
        <v>Saturday</v>
      </c>
      <c r="N1415" t="str">
        <f t="shared" si="89"/>
        <v>Weekend</v>
      </c>
      <c r="O1415" t="str">
        <f t="shared" si="91"/>
        <v>Order&gt;35</v>
      </c>
      <c r="P1415" t="str">
        <f>VLOOKUP(F1415,$T$11:$V$13,3,TRUE)</f>
        <v>03:00 PM - 06:00 PM</v>
      </c>
    </row>
    <row r="1416" spans="1:16" x14ac:dyDescent="0.25">
      <c r="A1416">
        <v>2</v>
      </c>
      <c r="B1416">
        <v>1</v>
      </c>
      <c r="C1416" t="s">
        <v>1427</v>
      </c>
      <c r="D1416" s="1">
        <v>43925</v>
      </c>
      <c r="E1416" s="1" t="str">
        <f t="shared" si="90"/>
        <v>04-Apr</v>
      </c>
      <c r="F1416" s="14">
        <v>0.74722222222222223</v>
      </c>
      <c r="G1416" t="s">
        <v>31</v>
      </c>
      <c r="H1416" t="s">
        <v>32</v>
      </c>
      <c r="I1416" s="2">
        <v>27</v>
      </c>
      <c r="J1416" s="3">
        <v>4.99</v>
      </c>
      <c r="K1416" t="b">
        <v>0</v>
      </c>
      <c r="L1416">
        <f>WEEKDAY(D1416,11)</f>
        <v>6</v>
      </c>
      <c r="M1416" t="str">
        <f t="shared" si="88"/>
        <v>Saturday</v>
      </c>
      <c r="N1416" t="str">
        <f t="shared" si="89"/>
        <v>Weekend</v>
      </c>
      <c r="O1416" t="str">
        <f t="shared" si="91"/>
        <v>Order&lt;=35</v>
      </c>
      <c r="P1416" t="str">
        <f>VLOOKUP(F1416,$T$11:$V$13,3,TRUE)</f>
        <v>03:00 PM - 06:00 PM</v>
      </c>
    </row>
    <row r="1417" spans="1:16" x14ac:dyDescent="0.25">
      <c r="A1417">
        <v>2</v>
      </c>
      <c r="B1417">
        <v>1</v>
      </c>
      <c r="C1417" t="s">
        <v>1428</v>
      </c>
      <c r="D1417" s="1">
        <v>43925</v>
      </c>
      <c r="E1417" s="1" t="str">
        <f t="shared" si="90"/>
        <v>04-Apr</v>
      </c>
      <c r="F1417" s="14">
        <v>0.74861111111111101</v>
      </c>
      <c r="G1417" t="s">
        <v>11</v>
      </c>
      <c r="H1417">
        <v>118</v>
      </c>
      <c r="I1417" s="2">
        <v>72</v>
      </c>
      <c r="J1417" s="3">
        <v>4.99</v>
      </c>
      <c r="K1417" t="b">
        <v>0</v>
      </c>
      <c r="L1417">
        <f>WEEKDAY(D1417,11)</f>
        <v>6</v>
      </c>
      <c r="M1417" t="str">
        <f t="shared" si="88"/>
        <v>Saturday</v>
      </c>
      <c r="N1417" t="str">
        <f t="shared" si="89"/>
        <v>Weekend</v>
      </c>
      <c r="O1417" t="str">
        <f t="shared" si="91"/>
        <v>Order&gt;35</v>
      </c>
      <c r="P1417" t="str">
        <f>VLOOKUP(F1417,$T$11:$V$13,3,TRUE)</f>
        <v>03:00 PM - 06:00 PM</v>
      </c>
    </row>
    <row r="1418" spans="1:16" x14ac:dyDescent="0.25">
      <c r="A1418">
        <v>2</v>
      </c>
      <c r="B1418">
        <v>1</v>
      </c>
      <c r="C1418" t="s">
        <v>1429</v>
      </c>
      <c r="D1418" s="1">
        <v>43925</v>
      </c>
      <c r="E1418" s="1" t="str">
        <f t="shared" si="90"/>
        <v>04-Apr</v>
      </c>
      <c r="F1418" s="14">
        <v>0.74861111111111101</v>
      </c>
      <c r="G1418" t="s">
        <v>11</v>
      </c>
      <c r="H1418">
        <v>111</v>
      </c>
      <c r="I1418" s="2">
        <v>102</v>
      </c>
      <c r="J1418" s="3">
        <v>4.99</v>
      </c>
      <c r="K1418" t="b">
        <v>0</v>
      </c>
      <c r="L1418">
        <f>WEEKDAY(D1418,11)</f>
        <v>6</v>
      </c>
      <c r="M1418" t="str">
        <f t="shared" si="88"/>
        <v>Saturday</v>
      </c>
      <c r="N1418" t="str">
        <f t="shared" si="89"/>
        <v>Weekend</v>
      </c>
      <c r="O1418" t="str">
        <f t="shared" si="91"/>
        <v>Order&gt;35</v>
      </c>
      <c r="P1418" t="str">
        <f>VLOOKUP(F1418,$T$11:$V$13,3,TRUE)</f>
        <v>03:00 PM - 06:00 PM</v>
      </c>
    </row>
    <row r="1419" spans="1:16" x14ac:dyDescent="0.25">
      <c r="A1419">
        <v>2</v>
      </c>
      <c r="B1419">
        <v>1</v>
      </c>
      <c r="C1419" t="s">
        <v>1430</v>
      </c>
      <c r="D1419" s="1">
        <v>43925</v>
      </c>
      <c r="E1419" s="1" t="str">
        <f t="shared" si="90"/>
        <v>04-Apr</v>
      </c>
      <c r="F1419" s="14">
        <v>0.74930555555555556</v>
      </c>
      <c r="G1419" t="s">
        <v>11</v>
      </c>
      <c r="H1419">
        <v>96</v>
      </c>
      <c r="I1419" s="2">
        <v>49</v>
      </c>
      <c r="J1419" s="3">
        <v>4.99</v>
      </c>
      <c r="K1419" t="b">
        <v>0</v>
      </c>
      <c r="L1419">
        <f>WEEKDAY(D1419,11)</f>
        <v>6</v>
      </c>
      <c r="M1419" t="str">
        <f t="shared" si="88"/>
        <v>Saturday</v>
      </c>
      <c r="N1419" t="str">
        <f t="shared" si="89"/>
        <v>Weekend</v>
      </c>
      <c r="O1419" t="str">
        <f t="shared" si="91"/>
        <v>Order&gt;35</v>
      </c>
      <c r="P1419" t="str">
        <f>VLOOKUP(F1419,$T$11:$V$13,3,TRUE)</f>
        <v>03:00 PM - 06:00 PM</v>
      </c>
    </row>
    <row r="1420" spans="1:16" x14ac:dyDescent="0.25">
      <c r="A1420">
        <v>2</v>
      </c>
      <c r="B1420">
        <v>1</v>
      </c>
      <c r="C1420" t="s">
        <v>1431</v>
      </c>
      <c r="D1420" s="1">
        <v>43925</v>
      </c>
      <c r="E1420" s="1" t="str">
        <f t="shared" si="90"/>
        <v>04-Apr</v>
      </c>
      <c r="F1420" s="14">
        <v>0.74930555555555556</v>
      </c>
      <c r="G1420" t="s">
        <v>11</v>
      </c>
      <c r="H1420">
        <v>68</v>
      </c>
      <c r="I1420" s="2">
        <v>244</v>
      </c>
      <c r="J1420" s="3">
        <v>4.99</v>
      </c>
      <c r="K1420" t="b">
        <v>0</v>
      </c>
      <c r="L1420">
        <f>WEEKDAY(D1420,11)</f>
        <v>6</v>
      </c>
      <c r="M1420" t="str">
        <f t="shared" si="88"/>
        <v>Saturday</v>
      </c>
      <c r="N1420" t="str">
        <f t="shared" si="89"/>
        <v>Weekend</v>
      </c>
      <c r="O1420" t="str">
        <f t="shared" si="91"/>
        <v>Order&gt;35</v>
      </c>
      <c r="P1420" t="str">
        <f>VLOOKUP(F1420,$T$11:$V$13,3,TRUE)</f>
        <v>03:00 PM - 06:00 PM</v>
      </c>
    </row>
    <row r="1421" spans="1:16" x14ac:dyDescent="0.25">
      <c r="A1421">
        <v>2</v>
      </c>
      <c r="B1421">
        <v>1</v>
      </c>
      <c r="C1421" t="s">
        <v>1432</v>
      </c>
      <c r="D1421" s="1">
        <v>43925</v>
      </c>
      <c r="E1421" s="1" t="str">
        <f t="shared" si="90"/>
        <v>04-Apr</v>
      </c>
      <c r="F1421" s="14">
        <v>0.75208333333333333</v>
      </c>
      <c r="G1421" t="s">
        <v>11</v>
      </c>
      <c r="H1421">
        <v>152</v>
      </c>
      <c r="I1421" s="2">
        <v>37</v>
      </c>
      <c r="J1421" s="3">
        <v>4.99</v>
      </c>
      <c r="K1421" t="b">
        <v>0</v>
      </c>
      <c r="L1421">
        <f>WEEKDAY(D1421,11)</f>
        <v>6</v>
      </c>
      <c r="M1421" t="str">
        <f t="shared" si="88"/>
        <v>Saturday</v>
      </c>
      <c r="N1421" t="str">
        <f t="shared" si="89"/>
        <v>Weekend</v>
      </c>
      <c r="O1421" t="str">
        <f t="shared" si="91"/>
        <v>Order&gt;35</v>
      </c>
      <c r="P1421" t="str">
        <f>VLOOKUP(F1421,$T$11:$V$13,3,TRUE)</f>
        <v>06:00 PM - 09:00 PM</v>
      </c>
    </row>
    <row r="1422" spans="1:16" x14ac:dyDescent="0.25">
      <c r="A1422">
        <v>2</v>
      </c>
      <c r="B1422">
        <v>1</v>
      </c>
      <c r="C1422" t="s">
        <v>1433</v>
      </c>
      <c r="D1422" s="1">
        <v>43925</v>
      </c>
      <c r="E1422" s="1" t="str">
        <f t="shared" si="90"/>
        <v>04-Apr</v>
      </c>
      <c r="F1422" s="14">
        <v>0.75208333333333333</v>
      </c>
      <c r="G1422" t="s">
        <v>11</v>
      </c>
      <c r="H1422">
        <v>221</v>
      </c>
      <c r="I1422" s="2">
        <v>41</v>
      </c>
      <c r="J1422" s="3">
        <v>4.99</v>
      </c>
      <c r="K1422" t="b">
        <v>0</v>
      </c>
      <c r="L1422">
        <f>WEEKDAY(D1422,11)</f>
        <v>6</v>
      </c>
      <c r="M1422" t="str">
        <f t="shared" si="88"/>
        <v>Saturday</v>
      </c>
      <c r="N1422" t="str">
        <f t="shared" si="89"/>
        <v>Weekend</v>
      </c>
      <c r="O1422" t="str">
        <f t="shared" si="91"/>
        <v>Order&gt;35</v>
      </c>
      <c r="P1422" t="str">
        <f>VLOOKUP(F1422,$T$11:$V$13,3,TRUE)</f>
        <v>06:00 PM - 09:00 PM</v>
      </c>
    </row>
    <row r="1423" spans="1:16" x14ac:dyDescent="0.25">
      <c r="A1423">
        <v>2</v>
      </c>
      <c r="B1423">
        <v>1</v>
      </c>
      <c r="C1423" t="s">
        <v>1434</v>
      </c>
      <c r="D1423" s="1">
        <v>43925</v>
      </c>
      <c r="E1423" s="1" t="str">
        <f t="shared" si="90"/>
        <v>04-Apr</v>
      </c>
      <c r="F1423" s="14">
        <v>0.75277777777777777</v>
      </c>
      <c r="G1423" t="s">
        <v>11</v>
      </c>
      <c r="H1423">
        <v>182</v>
      </c>
      <c r="I1423" s="2">
        <v>71</v>
      </c>
      <c r="J1423" s="3">
        <v>4.99</v>
      </c>
      <c r="K1423" t="b">
        <v>0</v>
      </c>
      <c r="L1423">
        <f>WEEKDAY(D1423,11)</f>
        <v>6</v>
      </c>
      <c r="M1423" t="str">
        <f t="shared" si="88"/>
        <v>Saturday</v>
      </c>
      <c r="N1423" t="str">
        <f t="shared" si="89"/>
        <v>Weekend</v>
      </c>
      <c r="O1423" t="str">
        <f t="shared" si="91"/>
        <v>Order&gt;35</v>
      </c>
      <c r="P1423" t="str">
        <f>VLOOKUP(F1423,$T$11:$V$13,3,TRUE)</f>
        <v>06:00 PM - 09:00 PM</v>
      </c>
    </row>
    <row r="1424" spans="1:16" x14ac:dyDescent="0.25">
      <c r="A1424">
        <v>2</v>
      </c>
      <c r="B1424">
        <v>1</v>
      </c>
      <c r="C1424" t="s">
        <v>1435</v>
      </c>
      <c r="D1424" s="1">
        <v>43925</v>
      </c>
      <c r="E1424" s="1" t="str">
        <f t="shared" si="90"/>
        <v>04-Apr</v>
      </c>
      <c r="F1424" s="14">
        <v>0.75347222222222221</v>
      </c>
      <c r="G1424" t="s">
        <v>31</v>
      </c>
      <c r="H1424" t="s">
        <v>32</v>
      </c>
      <c r="I1424" s="2">
        <v>27</v>
      </c>
      <c r="J1424" s="3">
        <v>4.99</v>
      </c>
      <c r="K1424" t="b">
        <v>0</v>
      </c>
      <c r="L1424">
        <f>WEEKDAY(D1424,11)</f>
        <v>6</v>
      </c>
      <c r="M1424" t="str">
        <f t="shared" si="88"/>
        <v>Saturday</v>
      </c>
      <c r="N1424" t="str">
        <f t="shared" si="89"/>
        <v>Weekend</v>
      </c>
      <c r="O1424" t="str">
        <f t="shared" si="91"/>
        <v>Order&lt;=35</v>
      </c>
      <c r="P1424" t="str">
        <f>VLOOKUP(F1424,$T$11:$V$13,3,TRUE)</f>
        <v>06:00 PM - 09:00 PM</v>
      </c>
    </row>
    <row r="1425" spans="1:16" x14ac:dyDescent="0.25">
      <c r="A1425">
        <v>2</v>
      </c>
      <c r="B1425">
        <v>1</v>
      </c>
      <c r="C1425" t="s">
        <v>1436</v>
      </c>
      <c r="D1425" s="1">
        <v>43925</v>
      </c>
      <c r="E1425" s="1" t="str">
        <f t="shared" si="90"/>
        <v>04-Apr</v>
      </c>
      <c r="F1425" s="14">
        <v>0.75347222222222221</v>
      </c>
      <c r="G1425" t="s">
        <v>11</v>
      </c>
      <c r="H1425">
        <v>174</v>
      </c>
      <c r="I1425" s="2">
        <v>37</v>
      </c>
      <c r="J1425" s="3">
        <v>4.99</v>
      </c>
      <c r="K1425" t="b">
        <v>0</v>
      </c>
      <c r="L1425">
        <f>WEEKDAY(D1425,11)</f>
        <v>6</v>
      </c>
      <c r="M1425" t="str">
        <f t="shared" si="88"/>
        <v>Saturday</v>
      </c>
      <c r="N1425" t="str">
        <f t="shared" si="89"/>
        <v>Weekend</v>
      </c>
      <c r="O1425" t="str">
        <f t="shared" si="91"/>
        <v>Order&gt;35</v>
      </c>
      <c r="P1425" t="str">
        <f>VLOOKUP(F1425,$T$11:$V$13,3,TRUE)</f>
        <v>06:00 PM - 09:00 PM</v>
      </c>
    </row>
    <row r="1426" spans="1:16" x14ac:dyDescent="0.25">
      <c r="A1426">
        <v>2</v>
      </c>
      <c r="B1426">
        <v>1</v>
      </c>
      <c r="C1426" t="s">
        <v>1437</v>
      </c>
      <c r="D1426" s="1">
        <v>43925</v>
      </c>
      <c r="E1426" s="1" t="str">
        <f t="shared" si="90"/>
        <v>04-Apr</v>
      </c>
      <c r="F1426" s="14">
        <v>0.75416666666666676</v>
      </c>
      <c r="G1426" t="s">
        <v>31</v>
      </c>
      <c r="H1426" t="s">
        <v>32</v>
      </c>
      <c r="I1426" s="2">
        <v>27</v>
      </c>
      <c r="J1426" s="3">
        <v>4.99</v>
      </c>
      <c r="K1426" t="b">
        <v>0</v>
      </c>
      <c r="L1426">
        <f>WEEKDAY(D1426,11)</f>
        <v>6</v>
      </c>
      <c r="M1426" t="str">
        <f t="shared" si="88"/>
        <v>Saturday</v>
      </c>
      <c r="N1426" t="str">
        <f t="shared" si="89"/>
        <v>Weekend</v>
      </c>
      <c r="O1426" t="str">
        <f t="shared" si="91"/>
        <v>Order&lt;=35</v>
      </c>
      <c r="P1426" t="str">
        <f>VLOOKUP(F1426,$T$11:$V$13,3,TRUE)</f>
        <v>06:00 PM - 09:00 PM</v>
      </c>
    </row>
    <row r="1427" spans="1:16" x14ac:dyDescent="0.25">
      <c r="A1427">
        <v>2</v>
      </c>
      <c r="B1427">
        <v>1</v>
      </c>
      <c r="C1427" t="s">
        <v>1438</v>
      </c>
      <c r="D1427" s="1">
        <v>43925</v>
      </c>
      <c r="E1427" s="1" t="str">
        <f t="shared" si="90"/>
        <v>04-Apr</v>
      </c>
      <c r="F1427" s="14">
        <v>0.75486111111111109</v>
      </c>
      <c r="G1427" t="s">
        <v>11</v>
      </c>
      <c r="H1427">
        <v>169</v>
      </c>
      <c r="I1427" s="2">
        <v>49</v>
      </c>
      <c r="J1427" s="3">
        <v>4.99</v>
      </c>
      <c r="K1427" t="b">
        <v>0</v>
      </c>
      <c r="L1427">
        <f>WEEKDAY(D1427,11)</f>
        <v>6</v>
      </c>
      <c r="M1427" t="str">
        <f t="shared" si="88"/>
        <v>Saturday</v>
      </c>
      <c r="N1427" t="str">
        <f t="shared" si="89"/>
        <v>Weekend</v>
      </c>
      <c r="O1427" t="str">
        <f t="shared" si="91"/>
        <v>Order&gt;35</v>
      </c>
      <c r="P1427" t="str">
        <f>VLOOKUP(F1427,$T$11:$V$13,3,TRUE)</f>
        <v>06:00 PM - 09:00 PM</v>
      </c>
    </row>
    <row r="1428" spans="1:16" x14ac:dyDescent="0.25">
      <c r="A1428">
        <v>2</v>
      </c>
      <c r="B1428">
        <v>1</v>
      </c>
      <c r="C1428" t="s">
        <v>1439</v>
      </c>
      <c r="D1428" s="1">
        <v>43925</v>
      </c>
      <c r="E1428" s="1" t="str">
        <f t="shared" si="90"/>
        <v>04-Apr</v>
      </c>
      <c r="F1428" s="14">
        <v>0.75486111111111109</v>
      </c>
      <c r="G1428" t="s">
        <v>11</v>
      </c>
      <c r="H1428">
        <v>148</v>
      </c>
      <c r="I1428" s="2">
        <v>88</v>
      </c>
      <c r="J1428" s="3">
        <v>4.99</v>
      </c>
      <c r="K1428" t="b">
        <v>0</v>
      </c>
      <c r="L1428">
        <f>WEEKDAY(D1428,11)</f>
        <v>6</v>
      </c>
      <c r="M1428" t="str">
        <f t="shared" si="88"/>
        <v>Saturday</v>
      </c>
      <c r="N1428" t="str">
        <f t="shared" si="89"/>
        <v>Weekend</v>
      </c>
      <c r="O1428" t="str">
        <f t="shared" si="91"/>
        <v>Order&gt;35</v>
      </c>
      <c r="P1428" t="str">
        <f>VLOOKUP(F1428,$T$11:$V$13,3,TRUE)</f>
        <v>06:00 PM - 09:00 PM</v>
      </c>
    </row>
    <row r="1429" spans="1:16" x14ac:dyDescent="0.25">
      <c r="A1429">
        <v>2</v>
      </c>
      <c r="B1429">
        <v>1</v>
      </c>
      <c r="C1429" t="s">
        <v>1440</v>
      </c>
      <c r="D1429" s="1">
        <v>43925</v>
      </c>
      <c r="E1429" s="1" t="str">
        <f t="shared" si="90"/>
        <v>04-Apr</v>
      </c>
      <c r="F1429" s="14">
        <v>0.75555555555555554</v>
      </c>
      <c r="G1429" t="s">
        <v>11</v>
      </c>
      <c r="H1429">
        <v>124</v>
      </c>
      <c r="I1429" s="2">
        <v>59</v>
      </c>
      <c r="J1429" s="3">
        <v>4.99</v>
      </c>
      <c r="K1429" t="b">
        <v>0</v>
      </c>
      <c r="L1429">
        <f>WEEKDAY(D1429,11)</f>
        <v>6</v>
      </c>
      <c r="M1429" t="str">
        <f t="shared" si="88"/>
        <v>Saturday</v>
      </c>
      <c r="N1429" t="str">
        <f t="shared" si="89"/>
        <v>Weekend</v>
      </c>
      <c r="O1429" t="str">
        <f t="shared" si="91"/>
        <v>Order&gt;35</v>
      </c>
      <c r="P1429" t="str">
        <f>VLOOKUP(F1429,$T$11:$V$13,3,TRUE)</f>
        <v>06:00 PM - 09:00 PM</v>
      </c>
    </row>
    <row r="1430" spans="1:16" x14ac:dyDescent="0.25">
      <c r="A1430">
        <v>2</v>
      </c>
      <c r="B1430">
        <v>1</v>
      </c>
      <c r="C1430" t="s">
        <v>1441</v>
      </c>
      <c r="D1430" s="1">
        <v>43925</v>
      </c>
      <c r="E1430" s="1" t="str">
        <f t="shared" si="90"/>
        <v>04-Apr</v>
      </c>
      <c r="F1430" s="14">
        <v>0.75555555555555554</v>
      </c>
      <c r="G1430" t="s">
        <v>11</v>
      </c>
      <c r="H1430">
        <v>143</v>
      </c>
      <c r="I1430" s="2">
        <v>62</v>
      </c>
      <c r="J1430" s="3">
        <v>4.99</v>
      </c>
      <c r="K1430" t="b">
        <v>0</v>
      </c>
      <c r="L1430">
        <f>WEEKDAY(D1430,11)</f>
        <v>6</v>
      </c>
      <c r="M1430" t="str">
        <f t="shared" si="88"/>
        <v>Saturday</v>
      </c>
      <c r="N1430" t="str">
        <f t="shared" si="89"/>
        <v>Weekend</v>
      </c>
      <c r="O1430" t="str">
        <f t="shared" si="91"/>
        <v>Order&gt;35</v>
      </c>
      <c r="P1430" t="str">
        <f>VLOOKUP(F1430,$T$11:$V$13,3,TRUE)</f>
        <v>06:00 PM - 09:00 PM</v>
      </c>
    </row>
    <row r="1431" spans="1:16" x14ac:dyDescent="0.25">
      <c r="A1431">
        <v>2</v>
      </c>
      <c r="B1431">
        <v>1</v>
      </c>
      <c r="C1431" t="s">
        <v>1442</v>
      </c>
      <c r="D1431" s="1">
        <v>43925</v>
      </c>
      <c r="E1431" s="1" t="str">
        <f t="shared" si="90"/>
        <v>04-Apr</v>
      </c>
      <c r="F1431" s="14">
        <v>0.7583333333333333</v>
      </c>
      <c r="G1431" t="s">
        <v>11</v>
      </c>
      <c r="H1431">
        <v>186</v>
      </c>
      <c r="I1431" s="2">
        <v>41</v>
      </c>
      <c r="J1431" s="3">
        <v>4.99</v>
      </c>
      <c r="K1431" t="b">
        <v>0</v>
      </c>
      <c r="L1431">
        <f>WEEKDAY(D1431,11)</f>
        <v>6</v>
      </c>
      <c r="M1431" t="str">
        <f t="shared" si="88"/>
        <v>Saturday</v>
      </c>
      <c r="N1431" t="str">
        <f t="shared" si="89"/>
        <v>Weekend</v>
      </c>
      <c r="O1431" t="str">
        <f t="shared" si="91"/>
        <v>Order&gt;35</v>
      </c>
      <c r="P1431" t="str">
        <f>VLOOKUP(F1431,$T$11:$V$13,3,TRUE)</f>
        <v>06:00 PM - 09:00 PM</v>
      </c>
    </row>
    <row r="1432" spans="1:16" x14ac:dyDescent="0.25">
      <c r="A1432">
        <v>2</v>
      </c>
      <c r="B1432">
        <v>1</v>
      </c>
      <c r="C1432" t="s">
        <v>1443</v>
      </c>
      <c r="D1432" s="1">
        <v>43925</v>
      </c>
      <c r="E1432" s="1" t="str">
        <f t="shared" si="90"/>
        <v>04-Apr</v>
      </c>
      <c r="F1432" s="14">
        <v>0.7583333333333333</v>
      </c>
      <c r="G1432" t="s">
        <v>11</v>
      </c>
      <c r="H1432">
        <v>203</v>
      </c>
      <c r="I1432" s="2">
        <v>50</v>
      </c>
      <c r="J1432" s="3">
        <v>4.99</v>
      </c>
      <c r="K1432" t="b">
        <v>0</v>
      </c>
      <c r="L1432">
        <f>WEEKDAY(D1432,11)</f>
        <v>6</v>
      </c>
      <c r="M1432" t="str">
        <f t="shared" si="88"/>
        <v>Saturday</v>
      </c>
      <c r="N1432" t="str">
        <f t="shared" si="89"/>
        <v>Weekend</v>
      </c>
      <c r="O1432" t="str">
        <f t="shared" si="91"/>
        <v>Order&gt;35</v>
      </c>
      <c r="P1432" t="str">
        <f>VLOOKUP(F1432,$T$11:$V$13,3,TRUE)</f>
        <v>06:00 PM - 09:00 PM</v>
      </c>
    </row>
    <row r="1433" spans="1:16" x14ac:dyDescent="0.25">
      <c r="A1433">
        <v>2</v>
      </c>
      <c r="B1433">
        <v>1</v>
      </c>
      <c r="C1433" t="s">
        <v>1444</v>
      </c>
      <c r="D1433" s="1">
        <v>43925</v>
      </c>
      <c r="E1433" s="1" t="str">
        <f t="shared" si="90"/>
        <v>04-Apr</v>
      </c>
      <c r="F1433" s="14">
        <v>0.7597222222222223</v>
      </c>
      <c r="G1433" t="s">
        <v>11</v>
      </c>
      <c r="H1433">
        <v>121</v>
      </c>
      <c r="I1433" s="2">
        <v>230</v>
      </c>
      <c r="J1433" s="3">
        <v>4.99</v>
      </c>
      <c r="K1433" t="b">
        <v>0</v>
      </c>
      <c r="L1433">
        <f>WEEKDAY(D1433,11)</f>
        <v>6</v>
      </c>
      <c r="M1433" t="str">
        <f t="shared" si="88"/>
        <v>Saturday</v>
      </c>
      <c r="N1433" t="str">
        <f t="shared" si="89"/>
        <v>Weekend</v>
      </c>
      <c r="O1433" t="str">
        <f t="shared" si="91"/>
        <v>Order&gt;35</v>
      </c>
      <c r="P1433" t="str">
        <f>VLOOKUP(F1433,$T$11:$V$13,3,TRUE)</f>
        <v>06:00 PM - 09:00 PM</v>
      </c>
    </row>
    <row r="1434" spans="1:16" x14ac:dyDescent="0.25">
      <c r="A1434">
        <v>2</v>
      </c>
      <c r="B1434">
        <v>1</v>
      </c>
      <c r="C1434" t="s">
        <v>1445</v>
      </c>
      <c r="D1434" s="1">
        <v>43925</v>
      </c>
      <c r="E1434" s="1" t="str">
        <f t="shared" si="90"/>
        <v>04-Apr</v>
      </c>
      <c r="F1434" s="14">
        <v>0.76250000000000007</v>
      </c>
      <c r="G1434" t="s">
        <v>31</v>
      </c>
      <c r="H1434" t="s">
        <v>32</v>
      </c>
      <c r="I1434" s="2">
        <v>35</v>
      </c>
      <c r="J1434" s="3">
        <v>4.99</v>
      </c>
      <c r="K1434" t="b">
        <v>0</v>
      </c>
      <c r="L1434">
        <f>WEEKDAY(D1434,11)</f>
        <v>6</v>
      </c>
      <c r="M1434" t="str">
        <f t="shared" si="88"/>
        <v>Saturday</v>
      </c>
      <c r="N1434" t="str">
        <f t="shared" si="89"/>
        <v>Weekend</v>
      </c>
      <c r="O1434" t="str">
        <f t="shared" si="91"/>
        <v>Order&lt;=35</v>
      </c>
      <c r="P1434" t="str">
        <f>VLOOKUP(F1434,$T$11:$V$13,3,TRUE)</f>
        <v>06:00 PM - 09:00 PM</v>
      </c>
    </row>
    <row r="1435" spans="1:16" x14ac:dyDescent="0.25">
      <c r="A1435">
        <v>2</v>
      </c>
      <c r="B1435">
        <v>1</v>
      </c>
      <c r="C1435" t="s">
        <v>1446</v>
      </c>
      <c r="D1435" s="1">
        <v>43925</v>
      </c>
      <c r="E1435" s="1" t="str">
        <f t="shared" si="90"/>
        <v>04-Apr</v>
      </c>
      <c r="F1435" s="14">
        <v>0.76250000000000007</v>
      </c>
      <c r="G1435" t="s">
        <v>11</v>
      </c>
      <c r="H1435">
        <v>137</v>
      </c>
      <c r="I1435" s="2">
        <v>39</v>
      </c>
      <c r="J1435" s="3">
        <v>4.99</v>
      </c>
      <c r="K1435" t="b">
        <v>0</v>
      </c>
      <c r="L1435">
        <f>WEEKDAY(D1435,11)</f>
        <v>6</v>
      </c>
      <c r="M1435" t="str">
        <f t="shared" si="88"/>
        <v>Saturday</v>
      </c>
      <c r="N1435" t="str">
        <f t="shared" si="89"/>
        <v>Weekend</v>
      </c>
      <c r="O1435" t="str">
        <f t="shared" si="91"/>
        <v>Order&gt;35</v>
      </c>
      <c r="P1435" t="str">
        <f>VLOOKUP(F1435,$T$11:$V$13,3,TRUE)</f>
        <v>06:00 PM - 09:00 PM</v>
      </c>
    </row>
    <row r="1436" spans="1:16" x14ac:dyDescent="0.25">
      <c r="A1436">
        <v>2</v>
      </c>
      <c r="B1436">
        <v>1</v>
      </c>
      <c r="C1436" t="s">
        <v>1447</v>
      </c>
      <c r="D1436" s="1">
        <v>43925</v>
      </c>
      <c r="E1436" s="1" t="str">
        <f t="shared" si="90"/>
        <v>04-Apr</v>
      </c>
      <c r="F1436" s="14">
        <v>0.76250000000000007</v>
      </c>
      <c r="G1436" t="s">
        <v>11</v>
      </c>
      <c r="H1436">
        <v>153</v>
      </c>
      <c r="I1436" s="2">
        <v>76</v>
      </c>
      <c r="J1436" s="3">
        <v>4.99</v>
      </c>
      <c r="K1436" t="b">
        <v>0</v>
      </c>
      <c r="L1436">
        <f>WEEKDAY(D1436,11)</f>
        <v>6</v>
      </c>
      <c r="M1436" t="str">
        <f t="shared" si="88"/>
        <v>Saturday</v>
      </c>
      <c r="N1436" t="str">
        <f t="shared" si="89"/>
        <v>Weekend</v>
      </c>
      <c r="O1436" t="str">
        <f t="shared" si="91"/>
        <v>Order&gt;35</v>
      </c>
      <c r="P1436" t="str">
        <f>VLOOKUP(F1436,$T$11:$V$13,3,TRUE)</f>
        <v>06:00 PM - 09:00 PM</v>
      </c>
    </row>
    <row r="1437" spans="1:16" x14ac:dyDescent="0.25">
      <c r="A1437">
        <v>2</v>
      </c>
      <c r="B1437">
        <v>1</v>
      </c>
      <c r="C1437" t="s">
        <v>1448</v>
      </c>
      <c r="D1437" s="1">
        <v>43925</v>
      </c>
      <c r="E1437" s="1" t="str">
        <f t="shared" si="90"/>
        <v>04-Apr</v>
      </c>
      <c r="F1437" s="14">
        <v>0.76388888888888884</v>
      </c>
      <c r="G1437" t="s">
        <v>31</v>
      </c>
      <c r="H1437" t="s">
        <v>32</v>
      </c>
      <c r="I1437" s="2">
        <v>31</v>
      </c>
      <c r="J1437" s="3">
        <v>4.99</v>
      </c>
      <c r="K1437" t="b">
        <v>0</v>
      </c>
      <c r="L1437">
        <f>WEEKDAY(D1437,11)</f>
        <v>6</v>
      </c>
      <c r="M1437" t="str">
        <f t="shared" si="88"/>
        <v>Saturday</v>
      </c>
      <c r="N1437" t="str">
        <f t="shared" si="89"/>
        <v>Weekend</v>
      </c>
      <c r="O1437" t="str">
        <f t="shared" si="91"/>
        <v>Order&lt;=35</v>
      </c>
      <c r="P1437" t="str">
        <f>VLOOKUP(F1437,$T$11:$V$13,3,TRUE)</f>
        <v>06:00 PM - 09:00 PM</v>
      </c>
    </row>
    <row r="1438" spans="1:16" x14ac:dyDescent="0.25">
      <c r="A1438">
        <v>2</v>
      </c>
      <c r="B1438">
        <v>1</v>
      </c>
      <c r="C1438" t="s">
        <v>1449</v>
      </c>
      <c r="D1438" s="1">
        <v>43925</v>
      </c>
      <c r="E1438" s="1" t="str">
        <f t="shared" si="90"/>
        <v>04-Apr</v>
      </c>
      <c r="F1438" s="14">
        <v>0.76458333333333339</v>
      </c>
      <c r="G1438" t="s">
        <v>31</v>
      </c>
      <c r="H1438" t="s">
        <v>32</v>
      </c>
      <c r="I1438" s="2">
        <v>22</v>
      </c>
      <c r="J1438" s="3">
        <v>4.99</v>
      </c>
      <c r="K1438" t="b">
        <v>0</v>
      </c>
      <c r="L1438">
        <f>WEEKDAY(D1438,11)</f>
        <v>6</v>
      </c>
      <c r="M1438" t="str">
        <f t="shared" si="88"/>
        <v>Saturday</v>
      </c>
      <c r="N1438" t="str">
        <f t="shared" si="89"/>
        <v>Weekend</v>
      </c>
      <c r="O1438" t="str">
        <f t="shared" si="91"/>
        <v>Order&lt;=35</v>
      </c>
      <c r="P1438" t="str">
        <f>VLOOKUP(F1438,$T$11:$V$13,3,TRUE)</f>
        <v>06:00 PM - 09:00 PM</v>
      </c>
    </row>
    <row r="1439" spans="1:16" x14ac:dyDescent="0.25">
      <c r="A1439">
        <v>2</v>
      </c>
      <c r="B1439">
        <v>1</v>
      </c>
      <c r="C1439" t="s">
        <v>1450</v>
      </c>
      <c r="D1439" s="1">
        <v>43925</v>
      </c>
      <c r="E1439" s="1" t="str">
        <f t="shared" si="90"/>
        <v>04-Apr</v>
      </c>
      <c r="F1439" s="14">
        <v>0.76527777777777783</v>
      </c>
      <c r="G1439" t="s">
        <v>11</v>
      </c>
      <c r="H1439">
        <v>135</v>
      </c>
      <c r="I1439" s="2">
        <v>83</v>
      </c>
      <c r="J1439" s="3">
        <v>4.99</v>
      </c>
      <c r="K1439" t="b">
        <v>0</v>
      </c>
      <c r="L1439">
        <f>WEEKDAY(D1439,11)</f>
        <v>6</v>
      </c>
      <c r="M1439" t="str">
        <f t="shared" si="88"/>
        <v>Saturday</v>
      </c>
      <c r="N1439" t="str">
        <f t="shared" si="89"/>
        <v>Weekend</v>
      </c>
      <c r="O1439" t="str">
        <f t="shared" si="91"/>
        <v>Order&gt;35</v>
      </c>
      <c r="P1439" t="str">
        <f>VLOOKUP(F1439,$T$11:$V$13,3,TRUE)</f>
        <v>06:00 PM - 09:00 PM</v>
      </c>
    </row>
    <row r="1440" spans="1:16" x14ac:dyDescent="0.25">
      <c r="A1440">
        <v>2</v>
      </c>
      <c r="B1440">
        <v>1</v>
      </c>
      <c r="C1440" t="s">
        <v>1451</v>
      </c>
      <c r="D1440" s="1">
        <v>43925</v>
      </c>
      <c r="E1440" s="1" t="str">
        <f t="shared" si="90"/>
        <v>04-Apr</v>
      </c>
      <c r="F1440" s="14">
        <v>0.76666666666666661</v>
      </c>
      <c r="G1440" t="s">
        <v>11</v>
      </c>
      <c r="H1440">
        <v>172</v>
      </c>
      <c r="I1440" s="2">
        <v>42</v>
      </c>
      <c r="J1440" s="3">
        <v>4.99</v>
      </c>
      <c r="K1440" t="b">
        <v>0</v>
      </c>
      <c r="L1440">
        <f>WEEKDAY(D1440,11)</f>
        <v>6</v>
      </c>
      <c r="M1440" t="str">
        <f t="shared" si="88"/>
        <v>Saturday</v>
      </c>
      <c r="N1440" t="str">
        <f t="shared" si="89"/>
        <v>Weekend</v>
      </c>
      <c r="O1440" t="str">
        <f t="shared" si="91"/>
        <v>Order&gt;35</v>
      </c>
      <c r="P1440" t="str">
        <f>VLOOKUP(F1440,$T$11:$V$13,3,TRUE)</f>
        <v>06:00 PM - 09:00 PM</v>
      </c>
    </row>
    <row r="1441" spans="1:16" x14ac:dyDescent="0.25">
      <c r="A1441">
        <v>2</v>
      </c>
      <c r="B1441">
        <v>1</v>
      </c>
      <c r="C1441" t="s">
        <v>1452</v>
      </c>
      <c r="D1441" s="1">
        <v>43925</v>
      </c>
      <c r="E1441" s="1" t="str">
        <f t="shared" si="90"/>
        <v>04-Apr</v>
      </c>
      <c r="F1441" s="14">
        <v>0.76666666666666661</v>
      </c>
      <c r="G1441" t="s">
        <v>11</v>
      </c>
      <c r="H1441">
        <v>155</v>
      </c>
      <c r="I1441" s="2">
        <v>49</v>
      </c>
      <c r="J1441" s="3">
        <v>4.99</v>
      </c>
      <c r="K1441" t="b">
        <v>0</v>
      </c>
      <c r="L1441">
        <f>WEEKDAY(D1441,11)</f>
        <v>6</v>
      </c>
      <c r="M1441" t="str">
        <f t="shared" si="88"/>
        <v>Saturday</v>
      </c>
      <c r="N1441" t="str">
        <f t="shared" si="89"/>
        <v>Weekend</v>
      </c>
      <c r="O1441" t="str">
        <f t="shared" si="91"/>
        <v>Order&gt;35</v>
      </c>
      <c r="P1441" t="str">
        <f>VLOOKUP(F1441,$T$11:$V$13,3,TRUE)</f>
        <v>06:00 PM - 09:00 PM</v>
      </c>
    </row>
    <row r="1442" spans="1:16" x14ac:dyDescent="0.25">
      <c r="A1442">
        <v>2</v>
      </c>
      <c r="B1442">
        <v>1</v>
      </c>
      <c r="C1442" t="s">
        <v>1453</v>
      </c>
      <c r="D1442" s="1">
        <v>43925</v>
      </c>
      <c r="E1442" s="1" t="str">
        <f t="shared" si="90"/>
        <v>04-Apr</v>
      </c>
      <c r="F1442" s="14">
        <v>0.76736111111111116</v>
      </c>
      <c r="G1442" t="s">
        <v>31</v>
      </c>
      <c r="H1442" t="s">
        <v>32</v>
      </c>
      <c r="I1442" s="2">
        <v>28</v>
      </c>
      <c r="J1442" s="3">
        <v>4.99</v>
      </c>
      <c r="K1442" t="b">
        <v>0</v>
      </c>
      <c r="L1442">
        <f>WEEKDAY(D1442,11)</f>
        <v>6</v>
      </c>
      <c r="M1442" t="str">
        <f t="shared" si="88"/>
        <v>Saturday</v>
      </c>
      <c r="N1442" t="str">
        <f t="shared" si="89"/>
        <v>Weekend</v>
      </c>
      <c r="O1442" t="str">
        <f t="shared" si="91"/>
        <v>Order&lt;=35</v>
      </c>
      <c r="P1442" t="str">
        <f>VLOOKUP(F1442,$T$11:$V$13,3,TRUE)</f>
        <v>06:00 PM - 09:00 PM</v>
      </c>
    </row>
    <row r="1443" spans="1:16" x14ac:dyDescent="0.25">
      <c r="A1443">
        <v>2</v>
      </c>
      <c r="B1443">
        <v>1</v>
      </c>
      <c r="C1443" t="s">
        <v>1454</v>
      </c>
      <c r="D1443" s="1">
        <v>43925</v>
      </c>
      <c r="E1443" s="1" t="str">
        <f t="shared" si="90"/>
        <v>04-Apr</v>
      </c>
      <c r="F1443" s="14">
        <v>0.7680555555555556</v>
      </c>
      <c r="G1443" t="s">
        <v>11</v>
      </c>
      <c r="H1443">
        <v>190</v>
      </c>
      <c r="I1443" s="2">
        <v>41</v>
      </c>
      <c r="J1443" s="3">
        <v>4.99</v>
      </c>
      <c r="K1443" t="b">
        <v>0</v>
      </c>
      <c r="L1443">
        <f>WEEKDAY(D1443,11)</f>
        <v>6</v>
      </c>
      <c r="M1443" t="str">
        <f t="shared" si="88"/>
        <v>Saturday</v>
      </c>
      <c r="N1443" t="str">
        <f t="shared" si="89"/>
        <v>Weekend</v>
      </c>
      <c r="O1443" t="str">
        <f t="shared" si="91"/>
        <v>Order&gt;35</v>
      </c>
      <c r="P1443" t="str">
        <f>VLOOKUP(F1443,$T$11:$V$13,3,TRUE)</f>
        <v>06:00 PM - 09:00 PM</v>
      </c>
    </row>
    <row r="1444" spans="1:16" x14ac:dyDescent="0.25">
      <c r="A1444">
        <v>2</v>
      </c>
      <c r="B1444">
        <v>1</v>
      </c>
      <c r="C1444" t="s">
        <v>1455</v>
      </c>
      <c r="D1444" s="1">
        <v>43925</v>
      </c>
      <c r="E1444" s="1" t="str">
        <f t="shared" si="90"/>
        <v>04-Apr</v>
      </c>
      <c r="F1444" s="14">
        <v>0.76874999999999993</v>
      </c>
      <c r="G1444" t="s">
        <v>11</v>
      </c>
      <c r="H1444">
        <v>121</v>
      </c>
      <c r="I1444" s="2">
        <v>198</v>
      </c>
      <c r="J1444" s="3">
        <v>4.99</v>
      </c>
      <c r="K1444" t="b">
        <v>0</v>
      </c>
      <c r="L1444">
        <f>WEEKDAY(D1444,11)</f>
        <v>6</v>
      </c>
      <c r="M1444" t="str">
        <f t="shared" si="88"/>
        <v>Saturday</v>
      </c>
      <c r="N1444" t="str">
        <f t="shared" si="89"/>
        <v>Weekend</v>
      </c>
      <c r="O1444" t="str">
        <f t="shared" si="91"/>
        <v>Order&gt;35</v>
      </c>
      <c r="P1444" t="str">
        <f>VLOOKUP(F1444,$T$11:$V$13,3,TRUE)</f>
        <v>06:00 PM - 09:00 PM</v>
      </c>
    </row>
    <row r="1445" spans="1:16" x14ac:dyDescent="0.25">
      <c r="A1445">
        <v>2</v>
      </c>
      <c r="B1445">
        <v>1</v>
      </c>
      <c r="C1445" t="s">
        <v>1456</v>
      </c>
      <c r="D1445" s="1">
        <v>43925</v>
      </c>
      <c r="E1445" s="1" t="str">
        <f t="shared" si="90"/>
        <v>04-Apr</v>
      </c>
      <c r="F1445" s="14">
        <v>0.76944444444444438</v>
      </c>
      <c r="G1445" t="s">
        <v>11</v>
      </c>
      <c r="H1445">
        <v>139</v>
      </c>
      <c r="I1445" s="2">
        <v>44</v>
      </c>
      <c r="J1445" s="3">
        <v>4.99</v>
      </c>
      <c r="K1445" t="b">
        <v>0</v>
      </c>
      <c r="L1445">
        <f>WEEKDAY(D1445,11)</f>
        <v>6</v>
      </c>
      <c r="M1445" t="str">
        <f t="shared" si="88"/>
        <v>Saturday</v>
      </c>
      <c r="N1445" t="str">
        <f t="shared" si="89"/>
        <v>Weekend</v>
      </c>
      <c r="O1445" t="str">
        <f t="shared" si="91"/>
        <v>Order&gt;35</v>
      </c>
      <c r="P1445" t="str">
        <f>VLOOKUP(F1445,$T$11:$V$13,3,TRUE)</f>
        <v>06:00 PM - 09:00 PM</v>
      </c>
    </row>
    <row r="1446" spans="1:16" x14ac:dyDescent="0.25">
      <c r="A1446">
        <v>2</v>
      </c>
      <c r="B1446">
        <v>1</v>
      </c>
      <c r="C1446" t="s">
        <v>1457</v>
      </c>
      <c r="D1446" s="1">
        <v>43925</v>
      </c>
      <c r="E1446" s="1" t="str">
        <f t="shared" si="90"/>
        <v>04-Apr</v>
      </c>
      <c r="F1446" s="14">
        <v>0.76944444444444438</v>
      </c>
      <c r="G1446" t="s">
        <v>11</v>
      </c>
      <c r="H1446">
        <v>126</v>
      </c>
      <c r="I1446" s="2">
        <v>63</v>
      </c>
      <c r="J1446" s="3">
        <v>4.99</v>
      </c>
      <c r="K1446" t="b">
        <v>0</v>
      </c>
      <c r="L1446">
        <f>WEEKDAY(D1446,11)</f>
        <v>6</v>
      </c>
      <c r="M1446" t="str">
        <f t="shared" si="88"/>
        <v>Saturday</v>
      </c>
      <c r="N1446" t="str">
        <f t="shared" si="89"/>
        <v>Weekend</v>
      </c>
      <c r="O1446" t="str">
        <f t="shared" si="91"/>
        <v>Order&gt;35</v>
      </c>
      <c r="P1446" t="str">
        <f>VLOOKUP(F1446,$T$11:$V$13,3,TRUE)</f>
        <v>06:00 PM - 09:00 PM</v>
      </c>
    </row>
    <row r="1447" spans="1:16" x14ac:dyDescent="0.25">
      <c r="A1447">
        <v>2</v>
      </c>
      <c r="B1447">
        <v>1</v>
      </c>
      <c r="C1447" t="s">
        <v>1458</v>
      </c>
      <c r="D1447" s="1">
        <v>43925</v>
      </c>
      <c r="E1447" s="1" t="str">
        <f t="shared" si="90"/>
        <v>04-Apr</v>
      </c>
      <c r="F1447" s="14">
        <v>0.7715277777777777</v>
      </c>
      <c r="G1447" t="s">
        <v>11</v>
      </c>
      <c r="H1447">
        <v>187</v>
      </c>
      <c r="I1447" s="2">
        <v>52</v>
      </c>
      <c r="J1447" s="3">
        <v>4.99</v>
      </c>
      <c r="K1447" t="b">
        <v>0</v>
      </c>
      <c r="L1447">
        <f>WEEKDAY(D1447,11)</f>
        <v>6</v>
      </c>
      <c r="M1447" t="str">
        <f t="shared" si="88"/>
        <v>Saturday</v>
      </c>
      <c r="N1447" t="str">
        <f t="shared" si="89"/>
        <v>Weekend</v>
      </c>
      <c r="O1447" t="str">
        <f t="shared" si="91"/>
        <v>Order&gt;35</v>
      </c>
      <c r="P1447" t="str">
        <f>VLOOKUP(F1447,$T$11:$V$13,3,TRUE)</f>
        <v>06:00 PM - 09:00 PM</v>
      </c>
    </row>
    <row r="1448" spans="1:16" x14ac:dyDescent="0.25">
      <c r="A1448">
        <v>2</v>
      </c>
      <c r="B1448">
        <v>1</v>
      </c>
      <c r="C1448" t="s">
        <v>1459</v>
      </c>
      <c r="D1448" s="1">
        <v>43925</v>
      </c>
      <c r="E1448" s="1" t="str">
        <f t="shared" si="90"/>
        <v>04-Apr</v>
      </c>
      <c r="F1448" s="14">
        <v>0.7715277777777777</v>
      </c>
      <c r="G1448" t="s">
        <v>11</v>
      </c>
      <c r="H1448">
        <v>142</v>
      </c>
      <c r="I1448" s="2">
        <v>69</v>
      </c>
      <c r="J1448" s="3">
        <v>4.99</v>
      </c>
      <c r="K1448" t="b">
        <v>0</v>
      </c>
      <c r="L1448">
        <f>WEEKDAY(D1448,11)</f>
        <v>6</v>
      </c>
      <c r="M1448" t="str">
        <f t="shared" si="88"/>
        <v>Saturday</v>
      </c>
      <c r="N1448" t="str">
        <f t="shared" si="89"/>
        <v>Weekend</v>
      </c>
      <c r="O1448" t="str">
        <f t="shared" si="91"/>
        <v>Order&gt;35</v>
      </c>
      <c r="P1448" t="str">
        <f>VLOOKUP(F1448,$T$11:$V$13,3,TRUE)</f>
        <v>06:00 PM - 09:00 PM</v>
      </c>
    </row>
    <row r="1449" spans="1:16" x14ac:dyDescent="0.25">
      <c r="A1449">
        <v>2</v>
      </c>
      <c r="B1449">
        <v>1</v>
      </c>
      <c r="C1449" t="s">
        <v>1460</v>
      </c>
      <c r="D1449" s="1">
        <v>43925</v>
      </c>
      <c r="E1449" s="1" t="str">
        <f t="shared" si="90"/>
        <v>04-Apr</v>
      </c>
      <c r="F1449" s="14">
        <v>0.7715277777777777</v>
      </c>
      <c r="G1449" t="s">
        <v>11</v>
      </c>
      <c r="H1449">
        <v>130</v>
      </c>
      <c r="I1449" s="2">
        <v>132</v>
      </c>
      <c r="J1449" s="3">
        <v>4.99</v>
      </c>
      <c r="K1449" t="b">
        <v>0</v>
      </c>
      <c r="L1449">
        <f>WEEKDAY(D1449,11)</f>
        <v>6</v>
      </c>
      <c r="M1449" t="str">
        <f t="shared" si="88"/>
        <v>Saturday</v>
      </c>
      <c r="N1449" t="str">
        <f t="shared" si="89"/>
        <v>Weekend</v>
      </c>
      <c r="O1449" t="str">
        <f t="shared" si="91"/>
        <v>Order&gt;35</v>
      </c>
      <c r="P1449" t="str">
        <f>VLOOKUP(F1449,$T$11:$V$13,3,TRUE)</f>
        <v>06:00 PM - 09:00 PM</v>
      </c>
    </row>
    <row r="1450" spans="1:16" x14ac:dyDescent="0.25">
      <c r="A1450">
        <v>2</v>
      </c>
      <c r="B1450">
        <v>1</v>
      </c>
      <c r="C1450" t="s">
        <v>1461</v>
      </c>
      <c r="D1450" s="1">
        <v>43925</v>
      </c>
      <c r="E1450" s="1" t="str">
        <f t="shared" si="90"/>
        <v>04-Apr</v>
      </c>
      <c r="F1450" s="14">
        <v>0.77222222222222225</v>
      </c>
      <c r="G1450" t="s">
        <v>31</v>
      </c>
      <c r="H1450" t="s">
        <v>32</v>
      </c>
      <c r="I1450" s="2">
        <v>24</v>
      </c>
      <c r="J1450" s="3">
        <v>4.99</v>
      </c>
      <c r="K1450" t="b">
        <v>0</v>
      </c>
      <c r="L1450">
        <f>WEEKDAY(D1450,11)</f>
        <v>6</v>
      </c>
      <c r="M1450" t="str">
        <f t="shared" si="88"/>
        <v>Saturday</v>
      </c>
      <c r="N1450" t="str">
        <f t="shared" si="89"/>
        <v>Weekend</v>
      </c>
      <c r="O1450" t="str">
        <f t="shared" si="91"/>
        <v>Order&lt;=35</v>
      </c>
      <c r="P1450" t="str">
        <f>VLOOKUP(F1450,$T$11:$V$13,3,TRUE)</f>
        <v>06:00 PM - 09:00 PM</v>
      </c>
    </row>
    <row r="1451" spans="1:16" x14ac:dyDescent="0.25">
      <c r="A1451">
        <v>2</v>
      </c>
      <c r="B1451">
        <v>1</v>
      </c>
      <c r="C1451" t="s">
        <v>1462</v>
      </c>
      <c r="D1451" s="1">
        <v>43925</v>
      </c>
      <c r="E1451" s="1" t="str">
        <f t="shared" si="90"/>
        <v>04-Apr</v>
      </c>
      <c r="F1451" s="14">
        <v>0.77222222222222225</v>
      </c>
      <c r="G1451" t="s">
        <v>11</v>
      </c>
      <c r="H1451">
        <v>152</v>
      </c>
      <c r="I1451" s="2">
        <v>71</v>
      </c>
      <c r="J1451" s="3">
        <v>4.99</v>
      </c>
      <c r="K1451" t="b">
        <v>0</v>
      </c>
      <c r="L1451">
        <f>WEEKDAY(D1451,11)</f>
        <v>6</v>
      </c>
      <c r="M1451" t="str">
        <f t="shared" si="88"/>
        <v>Saturday</v>
      </c>
      <c r="N1451" t="str">
        <f t="shared" si="89"/>
        <v>Weekend</v>
      </c>
      <c r="O1451" t="str">
        <f t="shared" si="91"/>
        <v>Order&gt;35</v>
      </c>
      <c r="P1451" t="str">
        <f>VLOOKUP(F1451,$T$11:$V$13,3,TRUE)</f>
        <v>06:00 PM - 09:00 PM</v>
      </c>
    </row>
    <row r="1452" spans="1:16" x14ac:dyDescent="0.25">
      <c r="A1452">
        <v>2</v>
      </c>
      <c r="B1452">
        <v>1</v>
      </c>
      <c r="C1452" t="s">
        <v>1463</v>
      </c>
      <c r="D1452" s="1">
        <v>43925</v>
      </c>
      <c r="E1452" s="1" t="str">
        <f t="shared" si="90"/>
        <v>04-Apr</v>
      </c>
      <c r="F1452" s="14">
        <v>0.77361111111111114</v>
      </c>
      <c r="G1452" t="s">
        <v>11</v>
      </c>
      <c r="H1452">
        <v>163</v>
      </c>
      <c r="I1452" s="2">
        <v>37</v>
      </c>
      <c r="J1452" s="3">
        <v>4.99</v>
      </c>
      <c r="K1452" t="b">
        <v>0</v>
      </c>
      <c r="L1452">
        <f>WEEKDAY(D1452,11)</f>
        <v>6</v>
      </c>
      <c r="M1452" t="str">
        <f t="shared" si="88"/>
        <v>Saturday</v>
      </c>
      <c r="N1452" t="str">
        <f t="shared" si="89"/>
        <v>Weekend</v>
      </c>
      <c r="O1452" t="str">
        <f t="shared" si="91"/>
        <v>Order&gt;35</v>
      </c>
      <c r="P1452" t="str">
        <f>VLOOKUP(F1452,$T$11:$V$13,3,TRUE)</f>
        <v>06:00 PM - 09:00 PM</v>
      </c>
    </row>
    <row r="1453" spans="1:16" x14ac:dyDescent="0.25">
      <c r="A1453">
        <v>2</v>
      </c>
      <c r="B1453">
        <v>1</v>
      </c>
      <c r="C1453" t="s">
        <v>1464</v>
      </c>
      <c r="D1453" s="1">
        <v>43925</v>
      </c>
      <c r="E1453" s="1" t="str">
        <f t="shared" si="90"/>
        <v>04-Apr</v>
      </c>
      <c r="F1453" s="14">
        <v>0.77430555555555547</v>
      </c>
      <c r="G1453" t="s">
        <v>31</v>
      </c>
      <c r="H1453" t="s">
        <v>32</v>
      </c>
      <c r="I1453" s="2">
        <v>35</v>
      </c>
      <c r="J1453" s="3">
        <v>4.99</v>
      </c>
      <c r="K1453" t="b">
        <v>0</v>
      </c>
      <c r="L1453">
        <f>WEEKDAY(D1453,11)</f>
        <v>6</v>
      </c>
      <c r="M1453" t="str">
        <f t="shared" si="88"/>
        <v>Saturday</v>
      </c>
      <c r="N1453" t="str">
        <f t="shared" si="89"/>
        <v>Weekend</v>
      </c>
      <c r="O1453" t="str">
        <f t="shared" si="91"/>
        <v>Order&lt;=35</v>
      </c>
      <c r="P1453" t="str">
        <f>VLOOKUP(F1453,$T$11:$V$13,3,TRUE)</f>
        <v>06:00 PM - 09:00 PM</v>
      </c>
    </row>
    <row r="1454" spans="1:16" x14ac:dyDescent="0.25">
      <c r="A1454">
        <v>2</v>
      </c>
      <c r="B1454">
        <v>1</v>
      </c>
      <c r="C1454" t="s">
        <v>1465</v>
      </c>
      <c r="D1454" s="1">
        <v>43925</v>
      </c>
      <c r="E1454" s="1" t="str">
        <f t="shared" si="90"/>
        <v>04-Apr</v>
      </c>
      <c r="F1454" s="14">
        <v>0.77430555555555547</v>
      </c>
      <c r="G1454" t="s">
        <v>11</v>
      </c>
      <c r="H1454">
        <v>156</v>
      </c>
      <c r="I1454" s="2">
        <v>132</v>
      </c>
      <c r="J1454" s="3">
        <v>4.99</v>
      </c>
      <c r="K1454" t="b">
        <v>0</v>
      </c>
      <c r="L1454">
        <f>WEEKDAY(D1454,11)</f>
        <v>6</v>
      </c>
      <c r="M1454" t="str">
        <f t="shared" si="88"/>
        <v>Saturday</v>
      </c>
      <c r="N1454" t="str">
        <f t="shared" si="89"/>
        <v>Weekend</v>
      </c>
      <c r="O1454" t="str">
        <f t="shared" si="91"/>
        <v>Order&gt;35</v>
      </c>
      <c r="P1454" t="str">
        <f>VLOOKUP(F1454,$T$11:$V$13,3,TRUE)</f>
        <v>06:00 PM - 09:00 PM</v>
      </c>
    </row>
    <row r="1455" spans="1:16" x14ac:dyDescent="0.25">
      <c r="A1455">
        <v>2</v>
      </c>
      <c r="B1455">
        <v>1</v>
      </c>
      <c r="C1455" t="s">
        <v>1466</v>
      </c>
      <c r="D1455" s="1">
        <v>43925</v>
      </c>
      <c r="E1455" s="1" t="str">
        <f t="shared" si="90"/>
        <v>04-Apr</v>
      </c>
      <c r="F1455" s="14">
        <v>0.77569444444444446</v>
      </c>
      <c r="G1455" t="s">
        <v>11</v>
      </c>
      <c r="H1455">
        <v>176</v>
      </c>
      <c r="I1455" s="2">
        <v>186</v>
      </c>
      <c r="J1455" s="3">
        <v>4.99</v>
      </c>
      <c r="K1455" t="b">
        <v>0</v>
      </c>
      <c r="L1455">
        <f>WEEKDAY(D1455,11)</f>
        <v>6</v>
      </c>
      <c r="M1455" t="str">
        <f t="shared" si="88"/>
        <v>Saturday</v>
      </c>
      <c r="N1455" t="str">
        <f t="shared" si="89"/>
        <v>Weekend</v>
      </c>
      <c r="O1455" t="str">
        <f t="shared" si="91"/>
        <v>Order&gt;35</v>
      </c>
      <c r="P1455" t="str">
        <f>VLOOKUP(F1455,$T$11:$V$13,3,TRUE)</f>
        <v>06:00 PM - 09:00 PM</v>
      </c>
    </row>
    <row r="1456" spans="1:16" x14ac:dyDescent="0.25">
      <c r="A1456">
        <v>2</v>
      </c>
      <c r="B1456">
        <v>1</v>
      </c>
      <c r="C1456" t="s">
        <v>1467</v>
      </c>
      <c r="D1456" s="1">
        <v>43925</v>
      </c>
      <c r="E1456" s="1" t="str">
        <f t="shared" si="90"/>
        <v>04-Apr</v>
      </c>
      <c r="F1456" s="14">
        <v>0.77638888888888891</v>
      </c>
      <c r="G1456" t="s">
        <v>31</v>
      </c>
      <c r="H1456" t="s">
        <v>32</v>
      </c>
      <c r="I1456" s="2">
        <v>30</v>
      </c>
      <c r="J1456" s="3">
        <v>4.99</v>
      </c>
      <c r="K1456" t="b">
        <v>0</v>
      </c>
      <c r="L1456">
        <f>WEEKDAY(D1456,11)</f>
        <v>6</v>
      </c>
      <c r="M1456" t="str">
        <f t="shared" si="88"/>
        <v>Saturday</v>
      </c>
      <c r="N1456" t="str">
        <f t="shared" si="89"/>
        <v>Weekend</v>
      </c>
      <c r="O1456" t="str">
        <f t="shared" si="91"/>
        <v>Order&lt;=35</v>
      </c>
      <c r="P1456" t="str">
        <f>VLOOKUP(F1456,$T$11:$V$13,3,TRUE)</f>
        <v>06:00 PM - 09:00 PM</v>
      </c>
    </row>
    <row r="1457" spans="1:16" x14ac:dyDescent="0.25">
      <c r="A1457">
        <v>2</v>
      </c>
      <c r="B1457">
        <v>1</v>
      </c>
      <c r="C1457" t="s">
        <v>1468</v>
      </c>
      <c r="D1457" s="1">
        <v>43925</v>
      </c>
      <c r="E1457" s="1" t="str">
        <f t="shared" si="90"/>
        <v>04-Apr</v>
      </c>
      <c r="F1457" s="14">
        <v>0.77638888888888891</v>
      </c>
      <c r="G1457" t="s">
        <v>11</v>
      </c>
      <c r="H1457">
        <v>142</v>
      </c>
      <c r="I1457" s="2">
        <v>39</v>
      </c>
      <c r="J1457" s="3">
        <v>4.99</v>
      </c>
      <c r="K1457" t="b">
        <v>0</v>
      </c>
      <c r="L1457">
        <f>WEEKDAY(D1457,11)</f>
        <v>6</v>
      </c>
      <c r="M1457" t="str">
        <f t="shared" si="88"/>
        <v>Saturday</v>
      </c>
      <c r="N1457" t="str">
        <f t="shared" si="89"/>
        <v>Weekend</v>
      </c>
      <c r="O1457" t="str">
        <f t="shared" si="91"/>
        <v>Order&gt;35</v>
      </c>
      <c r="P1457" t="str">
        <f>VLOOKUP(F1457,$T$11:$V$13,3,TRUE)</f>
        <v>06:00 PM - 09:00 PM</v>
      </c>
    </row>
    <row r="1458" spans="1:16" x14ac:dyDescent="0.25">
      <c r="A1458">
        <v>2</v>
      </c>
      <c r="B1458">
        <v>1</v>
      </c>
      <c r="C1458" t="s">
        <v>1469</v>
      </c>
      <c r="D1458" s="1">
        <v>43925</v>
      </c>
      <c r="E1458" s="1" t="str">
        <f t="shared" si="90"/>
        <v>04-Apr</v>
      </c>
      <c r="F1458" s="14">
        <v>0.77708333333333324</v>
      </c>
      <c r="G1458" t="s">
        <v>11</v>
      </c>
      <c r="H1458">
        <v>173</v>
      </c>
      <c r="I1458" s="2">
        <v>68</v>
      </c>
      <c r="J1458" s="3">
        <v>4.99</v>
      </c>
      <c r="K1458" t="b">
        <v>0</v>
      </c>
      <c r="L1458">
        <f>WEEKDAY(D1458,11)</f>
        <v>6</v>
      </c>
      <c r="M1458" t="str">
        <f t="shared" si="88"/>
        <v>Saturday</v>
      </c>
      <c r="N1458" t="str">
        <f t="shared" si="89"/>
        <v>Weekend</v>
      </c>
      <c r="O1458" t="str">
        <f t="shared" si="91"/>
        <v>Order&gt;35</v>
      </c>
      <c r="P1458" t="str">
        <f>VLOOKUP(F1458,$T$11:$V$13,3,TRUE)</f>
        <v>06:00 PM - 09:00 PM</v>
      </c>
    </row>
    <row r="1459" spans="1:16" x14ac:dyDescent="0.25">
      <c r="A1459">
        <v>2</v>
      </c>
      <c r="B1459">
        <v>1</v>
      </c>
      <c r="C1459" t="s">
        <v>1470</v>
      </c>
      <c r="D1459" s="1">
        <v>43925</v>
      </c>
      <c r="E1459" s="1" t="str">
        <f t="shared" si="90"/>
        <v>04-Apr</v>
      </c>
      <c r="F1459" s="14">
        <v>0.77777777777777779</v>
      </c>
      <c r="G1459" t="s">
        <v>31</v>
      </c>
      <c r="H1459" t="s">
        <v>32</v>
      </c>
      <c r="I1459" s="2">
        <v>30</v>
      </c>
      <c r="J1459" s="3">
        <v>4.99</v>
      </c>
      <c r="K1459" t="b">
        <v>0</v>
      </c>
      <c r="L1459">
        <f>WEEKDAY(D1459,11)</f>
        <v>6</v>
      </c>
      <c r="M1459" t="str">
        <f t="shared" si="88"/>
        <v>Saturday</v>
      </c>
      <c r="N1459" t="str">
        <f t="shared" si="89"/>
        <v>Weekend</v>
      </c>
      <c r="O1459" t="str">
        <f t="shared" si="91"/>
        <v>Order&lt;=35</v>
      </c>
      <c r="P1459" t="str">
        <f>VLOOKUP(F1459,$T$11:$V$13,3,TRUE)</f>
        <v>06:00 PM - 09:00 PM</v>
      </c>
    </row>
    <row r="1460" spans="1:16" x14ac:dyDescent="0.25">
      <c r="A1460">
        <v>2</v>
      </c>
      <c r="B1460">
        <v>1</v>
      </c>
      <c r="C1460" t="s">
        <v>1471</v>
      </c>
      <c r="D1460" s="1">
        <v>43925</v>
      </c>
      <c r="E1460" s="1" t="str">
        <f t="shared" si="90"/>
        <v>04-Apr</v>
      </c>
      <c r="F1460" s="14">
        <v>0.77777777777777779</v>
      </c>
      <c r="G1460" t="s">
        <v>11</v>
      </c>
      <c r="H1460">
        <v>138</v>
      </c>
      <c r="I1460" s="2">
        <v>47</v>
      </c>
      <c r="J1460" s="3">
        <v>4.99</v>
      </c>
      <c r="K1460" t="b">
        <v>0</v>
      </c>
      <c r="L1460">
        <f>WEEKDAY(D1460,11)</f>
        <v>6</v>
      </c>
      <c r="M1460" t="str">
        <f t="shared" si="88"/>
        <v>Saturday</v>
      </c>
      <c r="N1460" t="str">
        <f t="shared" si="89"/>
        <v>Weekend</v>
      </c>
      <c r="O1460" t="str">
        <f t="shared" si="91"/>
        <v>Order&gt;35</v>
      </c>
      <c r="P1460" t="str">
        <f>VLOOKUP(F1460,$T$11:$V$13,3,TRUE)</f>
        <v>06:00 PM - 09:00 PM</v>
      </c>
    </row>
    <row r="1461" spans="1:16" x14ac:dyDescent="0.25">
      <c r="A1461">
        <v>2</v>
      </c>
      <c r="B1461">
        <v>1</v>
      </c>
      <c r="C1461" t="s">
        <v>1472</v>
      </c>
      <c r="D1461" s="1">
        <v>43925</v>
      </c>
      <c r="E1461" s="1" t="str">
        <f t="shared" si="90"/>
        <v>04-Apr</v>
      </c>
      <c r="F1461" s="14">
        <v>0.77777777777777779</v>
      </c>
      <c r="G1461" t="s">
        <v>11</v>
      </c>
      <c r="H1461">
        <v>181</v>
      </c>
      <c r="I1461" s="2">
        <v>105</v>
      </c>
      <c r="J1461" s="3">
        <v>4.99</v>
      </c>
      <c r="K1461" t="b">
        <v>0</v>
      </c>
      <c r="L1461">
        <f>WEEKDAY(D1461,11)</f>
        <v>6</v>
      </c>
      <c r="M1461" t="str">
        <f t="shared" si="88"/>
        <v>Saturday</v>
      </c>
      <c r="N1461" t="str">
        <f t="shared" si="89"/>
        <v>Weekend</v>
      </c>
      <c r="O1461" t="str">
        <f t="shared" si="91"/>
        <v>Order&gt;35</v>
      </c>
      <c r="P1461" t="str">
        <f>VLOOKUP(F1461,$T$11:$V$13,3,TRUE)</f>
        <v>06:00 PM - 09:00 PM</v>
      </c>
    </row>
    <row r="1462" spans="1:16" x14ac:dyDescent="0.25">
      <c r="A1462">
        <v>2</v>
      </c>
      <c r="B1462">
        <v>1</v>
      </c>
      <c r="C1462" t="s">
        <v>1473</v>
      </c>
      <c r="D1462" s="1">
        <v>43925</v>
      </c>
      <c r="E1462" s="1" t="str">
        <f t="shared" si="90"/>
        <v>04-Apr</v>
      </c>
      <c r="F1462" s="14">
        <v>0.77986111111111101</v>
      </c>
      <c r="G1462" t="s">
        <v>11</v>
      </c>
      <c r="H1462">
        <v>171</v>
      </c>
      <c r="I1462" s="2">
        <v>40</v>
      </c>
      <c r="J1462" s="3">
        <v>4.99</v>
      </c>
      <c r="K1462" t="b">
        <v>0</v>
      </c>
      <c r="L1462">
        <f>WEEKDAY(D1462,11)</f>
        <v>6</v>
      </c>
      <c r="M1462" t="str">
        <f t="shared" si="88"/>
        <v>Saturday</v>
      </c>
      <c r="N1462" t="str">
        <f t="shared" si="89"/>
        <v>Weekend</v>
      </c>
      <c r="O1462" t="str">
        <f t="shared" si="91"/>
        <v>Order&gt;35</v>
      </c>
      <c r="P1462" t="str">
        <f>VLOOKUP(F1462,$T$11:$V$13,3,TRUE)</f>
        <v>06:00 PM - 09:00 PM</v>
      </c>
    </row>
    <row r="1463" spans="1:16" x14ac:dyDescent="0.25">
      <c r="A1463">
        <v>2</v>
      </c>
      <c r="B1463">
        <v>1</v>
      </c>
      <c r="C1463" t="s">
        <v>1474</v>
      </c>
      <c r="D1463" s="1">
        <v>43925</v>
      </c>
      <c r="E1463" s="1" t="str">
        <f t="shared" si="90"/>
        <v>04-Apr</v>
      </c>
      <c r="F1463" s="14">
        <v>0.78055555555555556</v>
      </c>
      <c r="G1463" t="s">
        <v>11</v>
      </c>
      <c r="H1463">
        <v>174</v>
      </c>
      <c r="I1463" s="2">
        <v>61</v>
      </c>
      <c r="J1463" s="3">
        <v>4.99</v>
      </c>
      <c r="K1463" t="b">
        <v>0</v>
      </c>
      <c r="L1463">
        <f>WEEKDAY(D1463,11)</f>
        <v>6</v>
      </c>
      <c r="M1463" t="str">
        <f t="shared" si="88"/>
        <v>Saturday</v>
      </c>
      <c r="N1463" t="str">
        <f t="shared" si="89"/>
        <v>Weekend</v>
      </c>
      <c r="O1463" t="str">
        <f t="shared" si="91"/>
        <v>Order&gt;35</v>
      </c>
      <c r="P1463" t="str">
        <f>VLOOKUP(F1463,$T$11:$V$13,3,TRUE)</f>
        <v>06:00 PM - 09:00 PM</v>
      </c>
    </row>
    <row r="1464" spans="1:16" x14ac:dyDescent="0.25">
      <c r="A1464">
        <v>2</v>
      </c>
      <c r="B1464">
        <v>1</v>
      </c>
      <c r="C1464" t="s">
        <v>1475</v>
      </c>
      <c r="D1464" s="1">
        <v>43925</v>
      </c>
      <c r="E1464" s="1" t="str">
        <f t="shared" si="90"/>
        <v>04-Apr</v>
      </c>
      <c r="F1464" s="14">
        <v>0.78125</v>
      </c>
      <c r="G1464" t="s">
        <v>11</v>
      </c>
      <c r="H1464">
        <v>153</v>
      </c>
      <c r="I1464" s="2">
        <v>38</v>
      </c>
      <c r="J1464" s="3">
        <v>4.99</v>
      </c>
      <c r="K1464" t="b">
        <v>0</v>
      </c>
      <c r="L1464">
        <f>WEEKDAY(D1464,11)</f>
        <v>6</v>
      </c>
      <c r="M1464" t="str">
        <f t="shared" si="88"/>
        <v>Saturday</v>
      </c>
      <c r="N1464" t="str">
        <f t="shared" si="89"/>
        <v>Weekend</v>
      </c>
      <c r="O1464" t="str">
        <f t="shared" si="91"/>
        <v>Order&gt;35</v>
      </c>
      <c r="P1464" t="str">
        <f>VLOOKUP(F1464,$T$11:$V$13,3,TRUE)</f>
        <v>06:00 PM - 09:00 PM</v>
      </c>
    </row>
    <row r="1465" spans="1:16" x14ac:dyDescent="0.25">
      <c r="A1465">
        <v>2</v>
      </c>
      <c r="B1465">
        <v>1</v>
      </c>
      <c r="C1465" t="s">
        <v>1476</v>
      </c>
      <c r="D1465" s="1">
        <v>43925</v>
      </c>
      <c r="E1465" s="1" t="str">
        <f t="shared" si="90"/>
        <v>04-Apr</v>
      </c>
      <c r="F1465" s="14">
        <v>0.78263888888888899</v>
      </c>
      <c r="G1465" t="s">
        <v>31</v>
      </c>
      <c r="H1465" t="s">
        <v>32</v>
      </c>
      <c r="I1465" s="2">
        <v>35</v>
      </c>
      <c r="J1465" s="3">
        <v>4.99</v>
      </c>
      <c r="K1465" t="b">
        <v>0</v>
      </c>
      <c r="L1465">
        <f>WEEKDAY(D1465,11)</f>
        <v>6</v>
      </c>
      <c r="M1465" t="str">
        <f t="shared" si="88"/>
        <v>Saturday</v>
      </c>
      <c r="N1465" t="str">
        <f t="shared" si="89"/>
        <v>Weekend</v>
      </c>
      <c r="O1465" t="str">
        <f t="shared" si="91"/>
        <v>Order&lt;=35</v>
      </c>
      <c r="P1465" t="str">
        <f>VLOOKUP(F1465,$T$11:$V$13,3,TRUE)</f>
        <v>06:00 PM - 09:00 PM</v>
      </c>
    </row>
    <row r="1466" spans="1:16" x14ac:dyDescent="0.25">
      <c r="A1466">
        <v>2</v>
      </c>
      <c r="B1466">
        <v>1</v>
      </c>
      <c r="C1466" t="s">
        <v>1477</v>
      </c>
      <c r="D1466" s="1">
        <v>43925</v>
      </c>
      <c r="E1466" s="1" t="str">
        <f t="shared" si="90"/>
        <v>04-Apr</v>
      </c>
      <c r="F1466" s="14">
        <v>0.78263888888888899</v>
      </c>
      <c r="G1466" t="s">
        <v>11</v>
      </c>
      <c r="H1466">
        <v>165</v>
      </c>
      <c r="I1466" s="2">
        <v>52</v>
      </c>
      <c r="J1466" s="3">
        <v>4.99</v>
      </c>
      <c r="K1466" t="b">
        <v>0</v>
      </c>
      <c r="L1466">
        <f>WEEKDAY(D1466,11)</f>
        <v>6</v>
      </c>
      <c r="M1466" t="str">
        <f t="shared" si="88"/>
        <v>Saturday</v>
      </c>
      <c r="N1466" t="str">
        <f t="shared" si="89"/>
        <v>Weekend</v>
      </c>
      <c r="O1466" t="str">
        <f t="shared" si="91"/>
        <v>Order&gt;35</v>
      </c>
      <c r="P1466" t="str">
        <f>VLOOKUP(F1466,$T$11:$V$13,3,TRUE)</f>
        <v>06:00 PM - 09:00 PM</v>
      </c>
    </row>
    <row r="1467" spans="1:16" x14ac:dyDescent="0.25">
      <c r="A1467">
        <v>2</v>
      </c>
      <c r="B1467">
        <v>1</v>
      </c>
      <c r="C1467" t="s">
        <v>1478</v>
      </c>
      <c r="D1467" s="1">
        <v>43925</v>
      </c>
      <c r="E1467" s="1" t="str">
        <f t="shared" si="90"/>
        <v>04-Apr</v>
      </c>
      <c r="F1467" s="14">
        <v>0.78333333333333333</v>
      </c>
      <c r="G1467" t="s">
        <v>11</v>
      </c>
      <c r="H1467">
        <v>152</v>
      </c>
      <c r="I1467" s="2">
        <v>67</v>
      </c>
      <c r="J1467" s="3">
        <v>4.99</v>
      </c>
      <c r="K1467" t="b">
        <v>0</v>
      </c>
      <c r="L1467">
        <f>WEEKDAY(D1467,11)</f>
        <v>6</v>
      </c>
      <c r="M1467" t="str">
        <f t="shared" si="88"/>
        <v>Saturday</v>
      </c>
      <c r="N1467" t="str">
        <f t="shared" si="89"/>
        <v>Weekend</v>
      </c>
      <c r="O1467" t="str">
        <f t="shared" si="91"/>
        <v>Order&gt;35</v>
      </c>
      <c r="P1467" t="str">
        <f>VLOOKUP(F1467,$T$11:$V$13,3,TRUE)</f>
        <v>06:00 PM - 09:00 PM</v>
      </c>
    </row>
    <row r="1468" spans="1:16" x14ac:dyDescent="0.25">
      <c r="A1468">
        <v>2</v>
      </c>
      <c r="B1468">
        <v>1</v>
      </c>
      <c r="C1468" t="s">
        <v>1479</v>
      </c>
      <c r="D1468" s="1">
        <v>43925</v>
      </c>
      <c r="E1468" s="1" t="str">
        <f t="shared" si="90"/>
        <v>04-Apr</v>
      </c>
      <c r="F1468" s="14">
        <v>0.78402777777777777</v>
      </c>
      <c r="G1468" t="s">
        <v>11</v>
      </c>
      <c r="H1468">
        <v>148</v>
      </c>
      <c r="I1468" s="2">
        <v>128</v>
      </c>
      <c r="J1468" s="3">
        <v>4.99</v>
      </c>
      <c r="K1468" t="b">
        <v>0</v>
      </c>
      <c r="L1468">
        <f>WEEKDAY(D1468,11)</f>
        <v>6</v>
      </c>
      <c r="M1468" t="str">
        <f t="shared" si="88"/>
        <v>Saturday</v>
      </c>
      <c r="N1468" t="str">
        <f t="shared" si="89"/>
        <v>Weekend</v>
      </c>
      <c r="O1468" t="str">
        <f t="shared" si="91"/>
        <v>Order&gt;35</v>
      </c>
      <c r="P1468" t="str">
        <f>VLOOKUP(F1468,$T$11:$V$13,3,TRUE)</f>
        <v>06:00 PM - 09:00 PM</v>
      </c>
    </row>
    <row r="1469" spans="1:16" x14ac:dyDescent="0.25">
      <c r="A1469">
        <v>2</v>
      </c>
      <c r="B1469">
        <v>1</v>
      </c>
      <c r="C1469" t="s">
        <v>1480</v>
      </c>
      <c r="D1469" s="1">
        <v>43925</v>
      </c>
      <c r="E1469" s="1" t="str">
        <f t="shared" si="90"/>
        <v>04-Apr</v>
      </c>
      <c r="F1469" s="14">
        <v>0.78680555555555554</v>
      </c>
      <c r="G1469" t="s">
        <v>11</v>
      </c>
      <c r="H1469">
        <v>165</v>
      </c>
      <c r="I1469" s="2">
        <v>238</v>
      </c>
      <c r="J1469" s="3">
        <v>4.99</v>
      </c>
      <c r="K1469" t="b">
        <v>0</v>
      </c>
      <c r="L1469">
        <f>WEEKDAY(D1469,11)</f>
        <v>6</v>
      </c>
      <c r="M1469" t="str">
        <f t="shared" si="88"/>
        <v>Saturday</v>
      </c>
      <c r="N1469" t="str">
        <f t="shared" si="89"/>
        <v>Weekend</v>
      </c>
      <c r="O1469" t="str">
        <f t="shared" si="91"/>
        <v>Order&gt;35</v>
      </c>
      <c r="P1469" t="str">
        <f>VLOOKUP(F1469,$T$11:$V$13,3,TRUE)</f>
        <v>06:00 PM - 09:00 PM</v>
      </c>
    </row>
    <row r="1470" spans="1:16" x14ac:dyDescent="0.25">
      <c r="A1470">
        <v>2</v>
      </c>
      <c r="B1470">
        <v>1</v>
      </c>
      <c r="C1470" t="s">
        <v>1481</v>
      </c>
      <c r="D1470" s="1">
        <v>43925</v>
      </c>
      <c r="E1470" s="1" t="str">
        <f t="shared" si="90"/>
        <v>04-Apr</v>
      </c>
      <c r="F1470" s="14">
        <v>0.78819444444444453</v>
      </c>
      <c r="G1470" t="s">
        <v>31</v>
      </c>
      <c r="H1470" t="s">
        <v>32</v>
      </c>
      <c r="I1470" s="2">
        <v>33</v>
      </c>
      <c r="J1470" s="3">
        <v>4.99</v>
      </c>
      <c r="K1470" t="b">
        <v>0</v>
      </c>
      <c r="L1470">
        <f>WEEKDAY(D1470,11)</f>
        <v>6</v>
      </c>
      <c r="M1470" t="str">
        <f t="shared" si="88"/>
        <v>Saturday</v>
      </c>
      <c r="N1470" t="str">
        <f t="shared" si="89"/>
        <v>Weekend</v>
      </c>
      <c r="O1470" t="str">
        <f t="shared" si="91"/>
        <v>Order&lt;=35</v>
      </c>
      <c r="P1470" t="str">
        <f>VLOOKUP(F1470,$T$11:$V$13,3,TRUE)</f>
        <v>06:00 PM - 09:00 PM</v>
      </c>
    </row>
    <row r="1471" spans="1:16" x14ac:dyDescent="0.25">
      <c r="A1471">
        <v>2</v>
      </c>
      <c r="B1471">
        <v>1</v>
      </c>
      <c r="C1471" t="s">
        <v>1482</v>
      </c>
      <c r="D1471" s="1">
        <v>43925</v>
      </c>
      <c r="E1471" s="1" t="str">
        <f t="shared" si="90"/>
        <v>04-Apr</v>
      </c>
      <c r="F1471" s="14">
        <v>0.7895833333333333</v>
      </c>
      <c r="G1471" t="s">
        <v>11</v>
      </c>
      <c r="H1471">
        <v>179</v>
      </c>
      <c r="I1471" s="2">
        <v>69</v>
      </c>
      <c r="J1471" s="3">
        <v>4.99</v>
      </c>
      <c r="K1471" t="b">
        <v>0</v>
      </c>
      <c r="L1471">
        <f>WEEKDAY(D1471,11)</f>
        <v>6</v>
      </c>
      <c r="M1471" t="str">
        <f t="shared" si="88"/>
        <v>Saturday</v>
      </c>
      <c r="N1471" t="str">
        <f t="shared" si="89"/>
        <v>Weekend</v>
      </c>
      <c r="O1471" t="str">
        <f t="shared" si="91"/>
        <v>Order&gt;35</v>
      </c>
      <c r="P1471" t="str">
        <f>VLOOKUP(F1471,$T$11:$V$13,3,TRUE)</f>
        <v>06:00 PM - 09:00 PM</v>
      </c>
    </row>
    <row r="1472" spans="1:16" x14ac:dyDescent="0.25">
      <c r="A1472">
        <v>2</v>
      </c>
      <c r="B1472">
        <v>1</v>
      </c>
      <c r="C1472" t="s">
        <v>1483</v>
      </c>
      <c r="D1472" s="1">
        <v>43925</v>
      </c>
      <c r="E1472" s="1" t="str">
        <f t="shared" si="90"/>
        <v>04-Apr</v>
      </c>
      <c r="F1472" s="14">
        <v>0.79027777777777775</v>
      </c>
      <c r="G1472" t="s">
        <v>31</v>
      </c>
      <c r="H1472" t="s">
        <v>32</v>
      </c>
      <c r="I1472" s="2">
        <v>21</v>
      </c>
      <c r="J1472" s="3">
        <v>4.99</v>
      </c>
      <c r="K1472" t="b">
        <v>0</v>
      </c>
      <c r="L1472">
        <f>WEEKDAY(D1472,11)</f>
        <v>6</v>
      </c>
      <c r="M1472" t="str">
        <f t="shared" si="88"/>
        <v>Saturday</v>
      </c>
      <c r="N1472" t="str">
        <f t="shared" si="89"/>
        <v>Weekend</v>
      </c>
      <c r="O1472" t="str">
        <f t="shared" si="91"/>
        <v>Order&lt;=35</v>
      </c>
      <c r="P1472" t="str">
        <f>VLOOKUP(F1472,$T$11:$V$13,3,TRUE)</f>
        <v>06:00 PM - 09:00 PM</v>
      </c>
    </row>
    <row r="1473" spans="1:16" x14ac:dyDescent="0.25">
      <c r="A1473">
        <v>2</v>
      </c>
      <c r="B1473">
        <v>1</v>
      </c>
      <c r="C1473" t="s">
        <v>1484</v>
      </c>
      <c r="D1473" s="1">
        <v>43925</v>
      </c>
      <c r="E1473" s="1" t="str">
        <f t="shared" si="90"/>
        <v>04-Apr</v>
      </c>
      <c r="F1473" s="14">
        <v>0.7909722222222223</v>
      </c>
      <c r="G1473" t="s">
        <v>31</v>
      </c>
      <c r="H1473" t="s">
        <v>32</v>
      </c>
      <c r="I1473" s="2">
        <v>35</v>
      </c>
      <c r="J1473" s="3">
        <v>4.99</v>
      </c>
      <c r="K1473" t="b">
        <v>0</v>
      </c>
      <c r="L1473">
        <f>WEEKDAY(D1473,11)</f>
        <v>6</v>
      </c>
      <c r="M1473" t="str">
        <f t="shared" si="88"/>
        <v>Saturday</v>
      </c>
      <c r="N1473" t="str">
        <f t="shared" si="89"/>
        <v>Weekend</v>
      </c>
      <c r="O1473" t="str">
        <f t="shared" si="91"/>
        <v>Order&lt;=35</v>
      </c>
      <c r="P1473" t="str">
        <f>VLOOKUP(F1473,$T$11:$V$13,3,TRUE)</f>
        <v>06:00 PM - 09:00 PM</v>
      </c>
    </row>
    <row r="1474" spans="1:16" x14ac:dyDescent="0.25">
      <c r="A1474">
        <v>2</v>
      </c>
      <c r="B1474">
        <v>1</v>
      </c>
      <c r="C1474" t="s">
        <v>1485</v>
      </c>
      <c r="D1474" s="1">
        <v>43925</v>
      </c>
      <c r="E1474" s="1" t="str">
        <f t="shared" si="90"/>
        <v>04-Apr</v>
      </c>
      <c r="F1474" s="14">
        <v>0.79166666666666663</v>
      </c>
      <c r="G1474" t="s">
        <v>11</v>
      </c>
      <c r="H1474">
        <v>188</v>
      </c>
      <c r="I1474" s="2">
        <v>28</v>
      </c>
      <c r="J1474" s="3">
        <v>4.99</v>
      </c>
      <c r="K1474" t="b">
        <v>0</v>
      </c>
      <c r="L1474">
        <f>WEEKDAY(D1474,11)</f>
        <v>6</v>
      </c>
      <c r="M1474" t="str">
        <f t="shared" ref="M1474:M1537" si="92">VLOOKUP(L1474,$S$2:$T$8,2,FALSE)</f>
        <v>Saturday</v>
      </c>
      <c r="N1474" t="str">
        <f t="shared" ref="N1474:N1537" si="93">VLOOKUP(L1474,$S$2:$U$8,3,FALSE)</f>
        <v>Weekend</v>
      </c>
      <c r="O1474" t="str">
        <f t="shared" si="91"/>
        <v>Order&lt;=35</v>
      </c>
      <c r="P1474" t="str">
        <f>VLOOKUP(F1474,$T$11:$V$13,3,TRUE)</f>
        <v>06:00 PM - 09:00 PM</v>
      </c>
    </row>
    <row r="1475" spans="1:16" x14ac:dyDescent="0.25">
      <c r="A1475">
        <v>2</v>
      </c>
      <c r="B1475">
        <v>1</v>
      </c>
      <c r="C1475" t="s">
        <v>1486</v>
      </c>
      <c r="D1475" s="1">
        <v>43925</v>
      </c>
      <c r="E1475" s="1" t="str">
        <f t="shared" ref="E1475:E1538" si="94">TEXT(D1475,"dd-mmm")</f>
        <v>04-Apr</v>
      </c>
      <c r="F1475" s="14">
        <v>0.79375000000000007</v>
      </c>
      <c r="G1475" t="s">
        <v>11</v>
      </c>
      <c r="H1475">
        <v>176</v>
      </c>
      <c r="I1475" s="2">
        <v>75</v>
      </c>
      <c r="J1475" s="3">
        <v>4.99</v>
      </c>
      <c r="K1475" t="b">
        <v>0</v>
      </c>
      <c r="L1475">
        <f>WEEKDAY(D1475,11)</f>
        <v>6</v>
      </c>
      <c r="M1475" t="str">
        <f t="shared" si="92"/>
        <v>Saturday</v>
      </c>
      <c r="N1475" t="str">
        <f t="shared" si="93"/>
        <v>Weekend</v>
      </c>
      <c r="O1475" t="str">
        <f t="shared" ref="O1475:O1538" si="95">IF(I1475&gt;35,"Order&gt;35","Order&lt;=35")</f>
        <v>Order&gt;35</v>
      </c>
      <c r="P1475" t="str">
        <f>VLOOKUP(F1475,$T$11:$V$13,3,TRUE)</f>
        <v>06:00 PM - 09:00 PM</v>
      </c>
    </row>
    <row r="1476" spans="1:16" x14ac:dyDescent="0.25">
      <c r="A1476">
        <v>2</v>
      </c>
      <c r="B1476">
        <v>1</v>
      </c>
      <c r="C1476" t="s">
        <v>1487</v>
      </c>
      <c r="D1476" s="1">
        <v>43925</v>
      </c>
      <c r="E1476" s="1" t="str">
        <f t="shared" si="94"/>
        <v>04-Apr</v>
      </c>
      <c r="F1476" s="14">
        <v>0.7944444444444444</v>
      </c>
      <c r="G1476" t="s">
        <v>11</v>
      </c>
      <c r="H1476">
        <v>147</v>
      </c>
      <c r="I1476" s="2">
        <v>58</v>
      </c>
      <c r="J1476" s="3">
        <v>4.99</v>
      </c>
      <c r="K1476" t="b">
        <v>0</v>
      </c>
      <c r="L1476">
        <f>WEEKDAY(D1476,11)</f>
        <v>6</v>
      </c>
      <c r="M1476" t="str">
        <f t="shared" si="92"/>
        <v>Saturday</v>
      </c>
      <c r="N1476" t="str">
        <f t="shared" si="93"/>
        <v>Weekend</v>
      </c>
      <c r="O1476" t="str">
        <f t="shared" si="95"/>
        <v>Order&gt;35</v>
      </c>
      <c r="P1476" t="str">
        <f>VLOOKUP(F1476,$T$11:$V$13,3,TRUE)</f>
        <v>06:00 PM - 09:00 PM</v>
      </c>
    </row>
    <row r="1477" spans="1:16" x14ac:dyDescent="0.25">
      <c r="A1477">
        <v>2</v>
      </c>
      <c r="B1477">
        <v>1</v>
      </c>
      <c r="C1477" t="s">
        <v>1488</v>
      </c>
      <c r="D1477" s="1">
        <v>43925</v>
      </c>
      <c r="E1477" s="1" t="str">
        <f t="shared" si="94"/>
        <v>04-Apr</v>
      </c>
      <c r="F1477" s="14">
        <v>0.79583333333333339</v>
      </c>
      <c r="G1477" t="s">
        <v>11</v>
      </c>
      <c r="H1477">
        <v>152</v>
      </c>
      <c r="I1477" s="2">
        <v>32</v>
      </c>
      <c r="J1477" s="3">
        <v>4.99</v>
      </c>
      <c r="K1477" t="b">
        <v>0</v>
      </c>
      <c r="L1477">
        <f>WEEKDAY(D1477,11)</f>
        <v>6</v>
      </c>
      <c r="M1477" t="str">
        <f t="shared" si="92"/>
        <v>Saturday</v>
      </c>
      <c r="N1477" t="str">
        <f t="shared" si="93"/>
        <v>Weekend</v>
      </c>
      <c r="O1477" t="str">
        <f t="shared" si="95"/>
        <v>Order&lt;=35</v>
      </c>
      <c r="P1477" t="str">
        <f>VLOOKUP(F1477,$T$11:$V$13,3,TRUE)</f>
        <v>06:00 PM - 09:00 PM</v>
      </c>
    </row>
    <row r="1478" spans="1:16" x14ac:dyDescent="0.25">
      <c r="A1478">
        <v>2</v>
      </c>
      <c r="B1478">
        <v>1</v>
      </c>
      <c r="C1478" t="s">
        <v>1489</v>
      </c>
      <c r="D1478" s="1">
        <v>43925</v>
      </c>
      <c r="E1478" s="1" t="str">
        <f t="shared" si="94"/>
        <v>04-Apr</v>
      </c>
      <c r="F1478" s="14">
        <v>0.80069444444444438</v>
      </c>
      <c r="G1478" t="s">
        <v>11</v>
      </c>
      <c r="H1478">
        <v>160</v>
      </c>
      <c r="I1478" s="2">
        <v>66</v>
      </c>
      <c r="J1478" s="3">
        <v>4.99</v>
      </c>
      <c r="K1478" t="b">
        <v>0</v>
      </c>
      <c r="L1478">
        <f>WEEKDAY(D1478,11)</f>
        <v>6</v>
      </c>
      <c r="M1478" t="str">
        <f t="shared" si="92"/>
        <v>Saturday</v>
      </c>
      <c r="N1478" t="str">
        <f t="shared" si="93"/>
        <v>Weekend</v>
      </c>
      <c r="O1478" t="str">
        <f t="shared" si="95"/>
        <v>Order&gt;35</v>
      </c>
      <c r="P1478" t="str">
        <f>VLOOKUP(F1478,$T$11:$V$13,3,TRUE)</f>
        <v>06:00 PM - 09:00 PM</v>
      </c>
    </row>
    <row r="1479" spans="1:16" x14ac:dyDescent="0.25">
      <c r="A1479">
        <v>2</v>
      </c>
      <c r="B1479">
        <v>1</v>
      </c>
      <c r="C1479" t="s">
        <v>1490</v>
      </c>
      <c r="D1479" s="1">
        <v>43925</v>
      </c>
      <c r="E1479" s="1" t="str">
        <f t="shared" si="94"/>
        <v>04-Apr</v>
      </c>
      <c r="F1479" s="14">
        <v>0.80208333333333337</v>
      </c>
      <c r="G1479" t="s">
        <v>11</v>
      </c>
      <c r="H1479">
        <v>159</v>
      </c>
      <c r="I1479" s="2">
        <v>39</v>
      </c>
      <c r="J1479" s="3">
        <v>4.99</v>
      </c>
      <c r="K1479" t="b">
        <v>0</v>
      </c>
      <c r="L1479">
        <f>WEEKDAY(D1479,11)</f>
        <v>6</v>
      </c>
      <c r="M1479" t="str">
        <f t="shared" si="92"/>
        <v>Saturday</v>
      </c>
      <c r="N1479" t="str">
        <f t="shared" si="93"/>
        <v>Weekend</v>
      </c>
      <c r="O1479" t="str">
        <f t="shared" si="95"/>
        <v>Order&gt;35</v>
      </c>
      <c r="P1479" t="str">
        <f>VLOOKUP(F1479,$T$11:$V$13,3,TRUE)</f>
        <v>06:00 PM - 09:00 PM</v>
      </c>
    </row>
    <row r="1480" spans="1:16" x14ac:dyDescent="0.25">
      <c r="A1480">
        <v>2</v>
      </c>
      <c r="B1480">
        <v>1</v>
      </c>
      <c r="C1480" t="s">
        <v>1491</v>
      </c>
      <c r="D1480" s="1">
        <v>43925</v>
      </c>
      <c r="E1480" s="1" t="str">
        <f t="shared" si="94"/>
        <v>04-Apr</v>
      </c>
      <c r="F1480" s="14">
        <v>0.80208333333333337</v>
      </c>
      <c r="G1480" t="s">
        <v>11</v>
      </c>
      <c r="H1480">
        <v>180</v>
      </c>
      <c r="I1480" s="2">
        <v>84</v>
      </c>
      <c r="J1480" s="3">
        <v>4.99</v>
      </c>
      <c r="K1480" t="b">
        <v>1</v>
      </c>
      <c r="L1480">
        <f>WEEKDAY(D1480,11)</f>
        <v>6</v>
      </c>
      <c r="M1480" t="str">
        <f t="shared" si="92"/>
        <v>Saturday</v>
      </c>
      <c r="N1480" t="str">
        <f t="shared" si="93"/>
        <v>Weekend</v>
      </c>
      <c r="O1480" t="str">
        <f t="shared" si="95"/>
        <v>Order&gt;35</v>
      </c>
      <c r="P1480" t="str">
        <f>VLOOKUP(F1480,$T$11:$V$13,3,TRUE)</f>
        <v>06:00 PM - 09:00 PM</v>
      </c>
    </row>
    <row r="1481" spans="1:16" x14ac:dyDescent="0.25">
      <c r="A1481">
        <v>2</v>
      </c>
      <c r="B1481">
        <v>1</v>
      </c>
      <c r="C1481" t="s">
        <v>1492</v>
      </c>
      <c r="D1481" s="1">
        <v>43925</v>
      </c>
      <c r="E1481" s="1" t="str">
        <f t="shared" si="94"/>
        <v>04-Apr</v>
      </c>
      <c r="F1481" s="14">
        <v>0.80208333333333337</v>
      </c>
      <c r="G1481" t="s">
        <v>11</v>
      </c>
      <c r="H1481">
        <v>146</v>
      </c>
      <c r="I1481" s="2">
        <v>86</v>
      </c>
      <c r="J1481" s="3">
        <v>4.99</v>
      </c>
      <c r="K1481" t="b">
        <v>0</v>
      </c>
      <c r="L1481">
        <f>WEEKDAY(D1481,11)</f>
        <v>6</v>
      </c>
      <c r="M1481" t="str">
        <f t="shared" si="92"/>
        <v>Saturday</v>
      </c>
      <c r="N1481" t="str">
        <f t="shared" si="93"/>
        <v>Weekend</v>
      </c>
      <c r="O1481" t="str">
        <f t="shared" si="95"/>
        <v>Order&gt;35</v>
      </c>
      <c r="P1481" t="str">
        <f>VLOOKUP(F1481,$T$11:$V$13,3,TRUE)</f>
        <v>06:00 PM - 09:00 PM</v>
      </c>
    </row>
    <row r="1482" spans="1:16" x14ac:dyDescent="0.25">
      <c r="A1482">
        <v>2</v>
      </c>
      <c r="B1482">
        <v>1</v>
      </c>
      <c r="C1482" t="s">
        <v>1493</v>
      </c>
      <c r="D1482" s="1">
        <v>43925</v>
      </c>
      <c r="E1482" s="1" t="str">
        <f t="shared" si="94"/>
        <v>04-Apr</v>
      </c>
      <c r="F1482" s="14">
        <v>0.8027777777777777</v>
      </c>
      <c r="G1482" t="s">
        <v>11</v>
      </c>
      <c r="H1482">
        <v>136</v>
      </c>
      <c r="I1482" s="2">
        <v>74</v>
      </c>
      <c r="J1482" s="3">
        <v>4.99</v>
      </c>
      <c r="K1482" t="b">
        <v>0</v>
      </c>
      <c r="L1482">
        <f>WEEKDAY(D1482,11)</f>
        <v>6</v>
      </c>
      <c r="M1482" t="str">
        <f t="shared" si="92"/>
        <v>Saturday</v>
      </c>
      <c r="N1482" t="str">
        <f t="shared" si="93"/>
        <v>Weekend</v>
      </c>
      <c r="O1482" t="str">
        <f t="shared" si="95"/>
        <v>Order&gt;35</v>
      </c>
      <c r="P1482" t="str">
        <f>VLOOKUP(F1482,$T$11:$V$13,3,TRUE)</f>
        <v>06:00 PM - 09:00 PM</v>
      </c>
    </row>
    <row r="1483" spans="1:16" x14ac:dyDescent="0.25">
      <c r="A1483">
        <v>2</v>
      </c>
      <c r="B1483">
        <v>1</v>
      </c>
      <c r="C1483" t="s">
        <v>1494</v>
      </c>
      <c r="D1483" s="1">
        <v>43925</v>
      </c>
      <c r="E1483" s="1" t="str">
        <f t="shared" si="94"/>
        <v>04-Apr</v>
      </c>
      <c r="F1483" s="14">
        <v>0.8027777777777777</v>
      </c>
      <c r="G1483" t="s">
        <v>11</v>
      </c>
      <c r="H1483">
        <v>188</v>
      </c>
      <c r="I1483" s="2">
        <v>85</v>
      </c>
      <c r="J1483" s="3">
        <v>4.99</v>
      </c>
      <c r="K1483" t="b">
        <v>0</v>
      </c>
      <c r="L1483">
        <f>WEEKDAY(D1483,11)</f>
        <v>6</v>
      </c>
      <c r="M1483" t="str">
        <f t="shared" si="92"/>
        <v>Saturday</v>
      </c>
      <c r="N1483" t="str">
        <f t="shared" si="93"/>
        <v>Weekend</v>
      </c>
      <c r="O1483" t="str">
        <f t="shared" si="95"/>
        <v>Order&gt;35</v>
      </c>
      <c r="P1483" t="str">
        <f>VLOOKUP(F1483,$T$11:$V$13,3,TRUE)</f>
        <v>06:00 PM - 09:00 PM</v>
      </c>
    </row>
    <row r="1484" spans="1:16" x14ac:dyDescent="0.25">
      <c r="A1484">
        <v>2</v>
      </c>
      <c r="B1484">
        <v>1</v>
      </c>
      <c r="C1484" t="s">
        <v>1495</v>
      </c>
      <c r="D1484" s="1">
        <v>43925</v>
      </c>
      <c r="E1484" s="1" t="str">
        <f t="shared" si="94"/>
        <v>04-Apr</v>
      </c>
      <c r="F1484" s="14">
        <v>0.8027777777777777</v>
      </c>
      <c r="G1484" t="s">
        <v>11</v>
      </c>
      <c r="H1484">
        <v>114</v>
      </c>
      <c r="I1484" s="2">
        <v>94</v>
      </c>
      <c r="J1484" s="3">
        <v>4.99</v>
      </c>
      <c r="K1484" t="b">
        <v>0</v>
      </c>
      <c r="L1484">
        <f>WEEKDAY(D1484,11)</f>
        <v>6</v>
      </c>
      <c r="M1484" t="str">
        <f t="shared" si="92"/>
        <v>Saturday</v>
      </c>
      <c r="N1484" t="str">
        <f t="shared" si="93"/>
        <v>Weekend</v>
      </c>
      <c r="O1484" t="str">
        <f t="shared" si="95"/>
        <v>Order&gt;35</v>
      </c>
      <c r="P1484" t="str">
        <f>VLOOKUP(F1484,$T$11:$V$13,3,TRUE)</f>
        <v>06:00 PM - 09:00 PM</v>
      </c>
    </row>
    <row r="1485" spans="1:16" x14ac:dyDescent="0.25">
      <c r="A1485">
        <v>2</v>
      </c>
      <c r="B1485">
        <v>1</v>
      </c>
      <c r="C1485" t="s">
        <v>1496</v>
      </c>
      <c r="D1485" s="1">
        <v>43925</v>
      </c>
      <c r="E1485" s="1" t="str">
        <f t="shared" si="94"/>
        <v>04-Apr</v>
      </c>
      <c r="F1485" s="14">
        <v>0.80486111111111114</v>
      </c>
      <c r="G1485" t="s">
        <v>11</v>
      </c>
      <c r="H1485">
        <v>178</v>
      </c>
      <c r="I1485" s="2">
        <v>57</v>
      </c>
      <c r="J1485" s="3">
        <v>4.99</v>
      </c>
      <c r="K1485" t="b">
        <v>0</v>
      </c>
      <c r="L1485">
        <f>WEEKDAY(D1485,11)</f>
        <v>6</v>
      </c>
      <c r="M1485" t="str">
        <f t="shared" si="92"/>
        <v>Saturday</v>
      </c>
      <c r="N1485" t="str">
        <f t="shared" si="93"/>
        <v>Weekend</v>
      </c>
      <c r="O1485" t="str">
        <f t="shared" si="95"/>
        <v>Order&gt;35</v>
      </c>
      <c r="P1485" t="str">
        <f>VLOOKUP(F1485,$T$11:$V$13,3,TRUE)</f>
        <v>06:00 PM - 09:00 PM</v>
      </c>
    </row>
    <row r="1486" spans="1:16" x14ac:dyDescent="0.25">
      <c r="A1486">
        <v>2</v>
      </c>
      <c r="B1486">
        <v>1</v>
      </c>
      <c r="C1486" t="s">
        <v>1497</v>
      </c>
      <c r="D1486" s="1">
        <v>43925</v>
      </c>
      <c r="E1486" s="1" t="str">
        <f t="shared" si="94"/>
        <v>04-Apr</v>
      </c>
      <c r="F1486" s="14">
        <v>0.80486111111111114</v>
      </c>
      <c r="G1486" t="s">
        <v>11</v>
      </c>
      <c r="H1486">
        <v>100</v>
      </c>
      <c r="I1486" s="2">
        <v>212</v>
      </c>
      <c r="J1486" s="3">
        <v>4.99</v>
      </c>
      <c r="K1486" t="b">
        <v>1</v>
      </c>
      <c r="L1486">
        <f>WEEKDAY(D1486,11)</f>
        <v>6</v>
      </c>
      <c r="M1486" t="str">
        <f t="shared" si="92"/>
        <v>Saturday</v>
      </c>
      <c r="N1486" t="str">
        <f t="shared" si="93"/>
        <v>Weekend</v>
      </c>
      <c r="O1486" t="str">
        <f t="shared" si="95"/>
        <v>Order&gt;35</v>
      </c>
      <c r="P1486" t="str">
        <f>VLOOKUP(F1486,$T$11:$V$13,3,TRUE)</f>
        <v>06:00 PM - 09:00 PM</v>
      </c>
    </row>
    <row r="1487" spans="1:16" x14ac:dyDescent="0.25">
      <c r="A1487">
        <v>2</v>
      </c>
      <c r="B1487">
        <v>1</v>
      </c>
      <c r="C1487" t="s">
        <v>1498</v>
      </c>
      <c r="D1487" s="1">
        <v>43925</v>
      </c>
      <c r="E1487" s="1" t="str">
        <f t="shared" si="94"/>
        <v>04-Apr</v>
      </c>
      <c r="F1487" s="14">
        <v>0.80625000000000002</v>
      </c>
      <c r="G1487" t="s">
        <v>11</v>
      </c>
      <c r="H1487">
        <v>170</v>
      </c>
      <c r="I1487" s="2">
        <v>65</v>
      </c>
      <c r="J1487" s="3">
        <v>4.99</v>
      </c>
      <c r="K1487" t="b">
        <v>0</v>
      </c>
      <c r="L1487">
        <f>WEEKDAY(D1487,11)</f>
        <v>6</v>
      </c>
      <c r="M1487" t="str">
        <f t="shared" si="92"/>
        <v>Saturday</v>
      </c>
      <c r="N1487" t="str">
        <f t="shared" si="93"/>
        <v>Weekend</v>
      </c>
      <c r="O1487" t="str">
        <f t="shared" si="95"/>
        <v>Order&gt;35</v>
      </c>
      <c r="P1487" t="str">
        <f>VLOOKUP(F1487,$T$11:$V$13,3,TRUE)</f>
        <v>06:00 PM - 09:00 PM</v>
      </c>
    </row>
    <row r="1488" spans="1:16" x14ac:dyDescent="0.25">
      <c r="A1488">
        <v>2</v>
      </c>
      <c r="B1488">
        <v>1</v>
      </c>
      <c r="C1488" t="s">
        <v>1499</v>
      </c>
      <c r="D1488" s="1">
        <v>43925</v>
      </c>
      <c r="E1488" s="1" t="str">
        <f t="shared" si="94"/>
        <v>04-Apr</v>
      </c>
      <c r="F1488" s="14">
        <v>0.80833333333333324</v>
      </c>
      <c r="G1488" t="s">
        <v>11</v>
      </c>
      <c r="H1488">
        <v>161</v>
      </c>
      <c r="I1488" s="2">
        <v>48</v>
      </c>
      <c r="J1488" s="3">
        <v>4.99</v>
      </c>
      <c r="K1488" t="b">
        <v>0</v>
      </c>
      <c r="L1488">
        <f>WEEKDAY(D1488,11)</f>
        <v>6</v>
      </c>
      <c r="M1488" t="str">
        <f t="shared" si="92"/>
        <v>Saturday</v>
      </c>
      <c r="N1488" t="str">
        <f t="shared" si="93"/>
        <v>Weekend</v>
      </c>
      <c r="O1488" t="str">
        <f t="shared" si="95"/>
        <v>Order&gt;35</v>
      </c>
      <c r="P1488" t="str">
        <f>VLOOKUP(F1488,$T$11:$V$13,3,TRUE)</f>
        <v>06:00 PM - 09:00 PM</v>
      </c>
    </row>
    <row r="1489" spans="1:16" x14ac:dyDescent="0.25">
      <c r="A1489">
        <v>2</v>
      </c>
      <c r="B1489">
        <v>1</v>
      </c>
      <c r="C1489" t="s">
        <v>1500</v>
      </c>
      <c r="D1489" s="1">
        <v>43925</v>
      </c>
      <c r="E1489" s="1" t="str">
        <f t="shared" si="94"/>
        <v>04-Apr</v>
      </c>
      <c r="F1489" s="14">
        <v>0.80972222222222223</v>
      </c>
      <c r="G1489" t="s">
        <v>11</v>
      </c>
      <c r="H1489">
        <v>155</v>
      </c>
      <c r="I1489" s="2">
        <v>51</v>
      </c>
      <c r="J1489" s="3">
        <v>4.99</v>
      </c>
      <c r="K1489" t="b">
        <v>0</v>
      </c>
      <c r="L1489">
        <f>WEEKDAY(D1489,11)</f>
        <v>6</v>
      </c>
      <c r="M1489" t="str">
        <f t="shared" si="92"/>
        <v>Saturday</v>
      </c>
      <c r="N1489" t="str">
        <f t="shared" si="93"/>
        <v>Weekend</v>
      </c>
      <c r="O1489" t="str">
        <f t="shared" si="95"/>
        <v>Order&gt;35</v>
      </c>
      <c r="P1489" t="str">
        <f>VLOOKUP(F1489,$T$11:$V$13,3,TRUE)</f>
        <v>06:00 PM - 09:00 PM</v>
      </c>
    </row>
    <row r="1490" spans="1:16" x14ac:dyDescent="0.25">
      <c r="A1490">
        <v>2</v>
      </c>
      <c r="B1490">
        <v>1</v>
      </c>
      <c r="C1490" t="s">
        <v>1501</v>
      </c>
      <c r="D1490" s="1">
        <v>43925</v>
      </c>
      <c r="E1490" s="1" t="str">
        <f t="shared" si="94"/>
        <v>04-Apr</v>
      </c>
      <c r="F1490" s="14">
        <v>0.81111111111111101</v>
      </c>
      <c r="G1490" t="s">
        <v>31</v>
      </c>
      <c r="H1490" t="s">
        <v>32</v>
      </c>
      <c r="I1490" s="2">
        <v>27</v>
      </c>
      <c r="J1490" s="3">
        <v>4.99</v>
      </c>
      <c r="K1490" t="b">
        <v>0</v>
      </c>
      <c r="L1490">
        <f>WEEKDAY(D1490,11)</f>
        <v>6</v>
      </c>
      <c r="M1490" t="str">
        <f t="shared" si="92"/>
        <v>Saturday</v>
      </c>
      <c r="N1490" t="str">
        <f t="shared" si="93"/>
        <v>Weekend</v>
      </c>
      <c r="O1490" t="str">
        <f t="shared" si="95"/>
        <v>Order&lt;=35</v>
      </c>
      <c r="P1490" t="str">
        <f>VLOOKUP(F1490,$T$11:$V$13,3,TRUE)</f>
        <v>06:00 PM - 09:00 PM</v>
      </c>
    </row>
    <row r="1491" spans="1:16" x14ac:dyDescent="0.25">
      <c r="A1491">
        <v>2</v>
      </c>
      <c r="B1491">
        <v>1</v>
      </c>
      <c r="C1491" t="s">
        <v>1502</v>
      </c>
      <c r="D1491" s="1">
        <v>43925</v>
      </c>
      <c r="E1491" s="1" t="str">
        <f t="shared" si="94"/>
        <v>04-Apr</v>
      </c>
      <c r="F1491" s="14">
        <v>0.81180555555555556</v>
      </c>
      <c r="G1491" t="s">
        <v>11</v>
      </c>
      <c r="H1491">
        <v>178</v>
      </c>
      <c r="I1491" s="2">
        <v>99</v>
      </c>
      <c r="J1491" s="3">
        <v>4.99</v>
      </c>
      <c r="K1491" t="b">
        <v>1</v>
      </c>
      <c r="L1491">
        <f>WEEKDAY(D1491,11)</f>
        <v>6</v>
      </c>
      <c r="M1491" t="str">
        <f t="shared" si="92"/>
        <v>Saturday</v>
      </c>
      <c r="N1491" t="str">
        <f t="shared" si="93"/>
        <v>Weekend</v>
      </c>
      <c r="O1491" t="str">
        <f t="shared" si="95"/>
        <v>Order&gt;35</v>
      </c>
      <c r="P1491" t="str">
        <f>VLOOKUP(F1491,$T$11:$V$13,3,TRUE)</f>
        <v>06:00 PM - 09:00 PM</v>
      </c>
    </row>
    <row r="1492" spans="1:16" x14ac:dyDescent="0.25">
      <c r="A1492">
        <v>2</v>
      </c>
      <c r="B1492">
        <v>1</v>
      </c>
      <c r="C1492" t="s">
        <v>1503</v>
      </c>
      <c r="D1492" s="1">
        <v>43925</v>
      </c>
      <c r="E1492" s="1" t="str">
        <f t="shared" si="94"/>
        <v>04-Apr</v>
      </c>
      <c r="F1492" s="14">
        <v>0.81388888888888899</v>
      </c>
      <c r="G1492" t="s">
        <v>11</v>
      </c>
      <c r="H1492">
        <v>175</v>
      </c>
      <c r="I1492" s="2">
        <v>120</v>
      </c>
      <c r="J1492" s="3">
        <v>4.99</v>
      </c>
      <c r="K1492" t="b">
        <v>0</v>
      </c>
      <c r="L1492">
        <f>WEEKDAY(D1492,11)</f>
        <v>6</v>
      </c>
      <c r="M1492" t="str">
        <f t="shared" si="92"/>
        <v>Saturday</v>
      </c>
      <c r="N1492" t="str">
        <f t="shared" si="93"/>
        <v>Weekend</v>
      </c>
      <c r="O1492" t="str">
        <f t="shared" si="95"/>
        <v>Order&gt;35</v>
      </c>
      <c r="P1492" t="str">
        <f>VLOOKUP(F1492,$T$11:$V$13,3,TRUE)</f>
        <v>06:00 PM - 09:00 PM</v>
      </c>
    </row>
    <row r="1493" spans="1:16" x14ac:dyDescent="0.25">
      <c r="A1493">
        <v>2</v>
      </c>
      <c r="B1493">
        <v>1</v>
      </c>
      <c r="C1493" t="s">
        <v>1504</v>
      </c>
      <c r="D1493" s="1">
        <v>43925</v>
      </c>
      <c r="E1493" s="1" t="str">
        <f t="shared" si="94"/>
        <v>04-Apr</v>
      </c>
      <c r="F1493" s="14">
        <v>0.81527777777777777</v>
      </c>
      <c r="G1493" t="s">
        <v>31</v>
      </c>
      <c r="H1493" t="s">
        <v>32</v>
      </c>
      <c r="I1493" s="2">
        <v>24</v>
      </c>
      <c r="J1493" s="3">
        <v>4.99</v>
      </c>
      <c r="K1493" t="b">
        <v>0</v>
      </c>
      <c r="L1493">
        <f>WEEKDAY(D1493,11)</f>
        <v>6</v>
      </c>
      <c r="M1493" t="str">
        <f t="shared" si="92"/>
        <v>Saturday</v>
      </c>
      <c r="N1493" t="str">
        <f t="shared" si="93"/>
        <v>Weekend</v>
      </c>
      <c r="O1493" t="str">
        <f t="shared" si="95"/>
        <v>Order&lt;=35</v>
      </c>
      <c r="P1493" t="str">
        <f>VLOOKUP(F1493,$T$11:$V$13,3,TRUE)</f>
        <v>06:00 PM - 09:00 PM</v>
      </c>
    </row>
    <row r="1494" spans="1:16" x14ac:dyDescent="0.25">
      <c r="A1494">
        <v>2</v>
      </c>
      <c r="B1494">
        <v>1</v>
      </c>
      <c r="C1494" t="s">
        <v>1505</v>
      </c>
      <c r="D1494" s="1">
        <v>43925</v>
      </c>
      <c r="E1494" s="1" t="str">
        <f t="shared" si="94"/>
        <v>04-Apr</v>
      </c>
      <c r="F1494" s="14">
        <v>0.81527777777777777</v>
      </c>
      <c r="G1494" t="s">
        <v>11</v>
      </c>
      <c r="H1494">
        <v>168</v>
      </c>
      <c r="I1494" s="2">
        <v>29</v>
      </c>
      <c r="J1494" s="3">
        <v>4.99</v>
      </c>
      <c r="K1494" t="b">
        <v>0</v>
      </c>
      <c r="L1494">
        <f>WEEKDAY(D1494,11)</f>
        <v>6</v>
      </c>
      <c r="M1494" t="str">
        <f t="shared" si="92"/>
        <v>Saturday</v>
      </c>
      <c r="N1494" t="str">
        <f t="shared" si="93"/>
        <v>Weekend</v>
      </c>
      <c r="O1494" t="str">
        <f t="shared" si="95"/>
        <v>Order&lt;=35</v>
      </c>
      <c r="P1494" t="str">
        <f>VLOOKUP(F1494,$T$11:$V$13,3,TRUE)</f>
        <v>06:00 PM - 09:00 PM</v>
      </c>
    </row>
    <row r="1495" spans="1:16" x14ac:dyDescent="0.25">
      <c r="A1495">
        <v>2</v>
      </c>
      <c r="B1495">
        <v>1</v>
      </c>
      <c r="C1495" t="s">
        <v>1506</v>
      </c>
      <c r="D1495" s="1">
        <v>43925</v>
      </c>
      <c r="E1495" s="1" t="str">
        <f t="shared" si="94"/>
        <v>04-Apr</v>
      </c>
      <c r="F1495" s="14">
        <v>0.81736111111111109</v>
      </c>
      <c r="G1495" t="s">
        <v>11</v>
      </c>
      <c r="H1495">
        <v>174</v>
      </c>
      <c r="I1495" s="2">
        <v>70</v>
      </c>
      <c r="J1495" s="3">
        <v>4.99</v>
      </c>
      <c r="K1495" t="b">
        <v>0</v>
      </c>
      <c r="L1495">
        <f>WEEKDAY(D1495,11)</f>
        <v>6</v>
      </c>
      <c r="M1495" t="str">
        <f t="shared" si="92"/>
        <v>Saturday</v>
      </c>
      <c r="N1495" t="str">
        <f t="shared" si="93"/>
        <v>Weekend</v>
      </c>
      <c r="O1495" t="str">
        <f t="shared" si="95"/>
        <v>Order&gt;35</v>
      </c>
      <c r="P1495" t="str">
        <f>VLOOKUP(F1495,$T$11:$V$13,3,TRUE)</f>
        <v>06:00 PM - 09:00 PM</v>
      </c>
    </row>
    <row r="1496" spans="1:16" x14ac:dyDescent="0.25">
      <c r="A1496">
        <v>2</v>
      </c>
      <c r="B1496">
        <v>1</v>
      </c>
      <c r="C1496" t="s">
        <v>1507</v>
      </c>
      <c r="D1496" s="1">
        <v>43925</v>
      </c>
      <c r="E1496" s="1" t="str">
        <f t="shared" si="94"/>
        <v>04-Apr</v>
      </c>
      <c r="F1496" s="14">
        <v>0.81736111111111109</v>
      </c>
      <c r="G1496" t="s">
        <v>11</v>
      </c>
      <c r="H1496">
        <v>135</v>
      </c>
      <c r="I1496" s="2">
        <v>97</v>
      </c>
      <c r="J1496" s="3">
        <v>4.99</v>
      </c>
      <c r="K1496" t="b">
        <v>0</v>
      </c>
      <c r="L1496">
        <f>WEEKDAY(D1496,11)</f>
        <v>6</v>
      </c>
      <c r="M1496" t="str">
        <f t="shared" si="92"/>
        <v>Saturday</v>
      </c>
      <c r="N1496" t="str">
        <f t="shared" si="93"/>
        <v>Weekend</v>
      </c>
      <c r="O1496" t="str">
        <f t="shared" si="95"/>
        <v>Order&gt;35</v>
      </c>
      <c r="P1496" t="str">
        <f>VLOOKUP(F1496,$T$11:$V$13,3,TRUE)</f>
        <v>06:00 PM - 09:00 PM</v>
      </c>
    </row>
    <row r="1497" spans="1:16" x14ac:dyDescent="0.25">
      <c r="A1497">
        <v>2</v>
      </c>
      <c r="B1497">
        <v>1</v>
      </c>
      <c r="C1497" t="s">
        <v>1508</v>
      </c>
      <c r="D1497" s="1">
        <v>43925</v>
      </c>
      <c r="E1497" s="1" t="str">
        <f t="shared" si="94"/>
        <v>04-Apr</v>
      </c>
      <c r="F1497" s="14">
        <v>0.81944444444444453</v>
      </c>
      <c r="G1497" t="s">
        <v>11</v>
      </c>
      <c r="H1497">
        <v>118</v>
      </c>
      <c r="I1497" s="2">
        <v>38</v>
      </c>
      <c r="J1497" s="3">
        <v>4.99</v>
      </c>
      <c r="K1497" t="b">
        <v>0</v>
      </c>
      <c r="L1497">
        <f>WEEKDAY(D1497,11)</f>
        <v>6</v>
      </c>
      <c r="M1497" t="str">
        <f t="shared" si="92"/>
        <v>Saturday</v>
      </c>
      <c r="N1497" t="str">
        <f t="shared" si="93"/>
        <v>Weekend</v>
      </c>
      <c r="O1497" t="str">
        <f t="shared" si="95"/>
        <v>Order&gt;35</v>
      </c>
      <c r="P1497" t="str">
        <f>VLOOKUP(F1497,$T$11:$V$13,3,TRUE)</f>
        <v>06:00 PM - 09:00 PM</v>
      </c>
    </row>
    <row r="1498" spans="1:16" x14ac:dyDescent="0.25">
      <c r="A1498">
        <v>2</v>
      </c>
      <c r="B1498">
        <v>1</v>
      </c>
      <c r="C1498" t="s">
        <v>1509</v>
      </c>
      <c r="D1498" s="1">
        <v>43925</v>
      </c>
      <c r="E1498" s="1" t="str">
        <f t="shared" si="94"/>
        <v>04-Apr</v>
      </c>
      <c r="F1498" s="14">
        <v>0.8208333333333333</v>
      </c>
      <c r="G1498" t="s">
        <v>31</v>
      </c>
      <c r="H1498" t="s">
        <v>32</v>
      </c>
      <c r="I1498" s="2">
        <v>25</v>
      </c>
      <c r="J1498" s="3">
        <v>4.99</v>
      </c>
      <c r="K1498" t="b">
        <v>0</v>
      </c>
      <c r="L1498">
        <f>WEEKDAY(D1498,11)</f>
        <v>6</v>
      </c>
      <c r="M1498" t="str">
        <f t="shared" si="92"/>
        <v>Saturday</v>
      </c>
      <c r="N1498" t="str">
        <f t="shared" si="93"/>
        <v>Weekend</v>
      </c>
      <c r="O1498" t="str">
        <f t="shared" si="95"/>
        <v>Order&lt;=35</v>
      </c>
      <c r="P1498" t="str">
        <f>VLOOKUP(F1498,$T$11:$V$13,3,TRUE)</f>
        <v>06:00 PM - 09:00 PM</v>
      </c>
    </row>
    <row r="1499" spans="1:16" x14ac:dyDescent="0.25">
      <c r="A1499">
        <v>2</v>
      </c>
      <c r="B1499">
        <v>1</v>
      </c>
      <c r="C1499" t="s">
        <v>1510</v>
      </c>
      <c r="D1499" s="1">
        <v>43925</v>
      </c>
      <c r="E1499" s="1" t="str">
        <f t="shared" si="94"/>
        <v>04-Apr</v>
      </c>
      <c r="F1499" s="14">
        <v>0.82152777777777775</v>
      </c>
      <c r="G1499" t="s">
        <v>11</v>
      </c>
      <c r="H1499">
        <v>199</v>
      </c>
      <c r="I1499" s="2">
        <v>101</v>
      </c>
      <c r="J1499" s="3">
        <v>4.99</v>
      </c>
      <c r="K1499" t="b">
        <v>0</v>
      </c>
      <c r="L1499">
        <f>WEEKDAY(D1499,11)</f>
        <v>6</v>
      </c>
      <c r="M1499" t="str">
        <f t="shared" si="92"/>
        <v>Saturday</v>
      </c>
      <c r="N1499" t="str">
        <f t="shared" si="93"/>
        <v>Weekend</v>
      </c>
      <c r="O1499" t="str">
        <f t="shared" si="95"/>
        <v>Order&gt;35</v>
      </c>
      <c r="P1499" t="str">
        <f>VLOOKUP(F1499,$T$11:$V$13,3,TRUE)</f>
        <v>06:00 PM - 09:00 PM</v>
      </c>
    </row>
    <row r="1500" spans="1:16" x14ac:dyDescent="0.25">
      <c r="A1500">
        <v>2</v>
      </c>
      <c r="B1500">
        <v>1</v>
      </c>
      <c r="C1500" t="s">
        <v>1511</v>
      </c>
      <c r="D1500" s="1">
        <v>43925</v>
      </c>
      <c r="E1500" s="1" t="str">
        <f t="shared" si="94"/>
        <v>04-Apr</v>
      </c>
      <c r="F1500" s="14">
        <v>0.8222222222222223</v>
      </c>
      <c r="G1500" t="s">
        <v>11</v>
      </c>
      <c r="H1500">
        <v>169</v>
      </c>
      <c r="I1500" s="2">
        <v>57</v>
      </c>
      <c r="J1500" s="3">
        <v>4.99</v>
      </c>
      <c r="K1500" t="b">
        <v>0</v>
      </c>
      <c r="L1500">
        <f>WEEKDAY(D1500,11)</f>
        <v>6</v>
      </c>
      <c r="M1500" t="str">
        <f t="shared" si="92"/>
        <v>Saturday</v>
      </c>
      <c r="N1500" t="str">
        <f t="shared" si="93"/>
        <v>Weekend</v>
      </c>
      <c r="O1500" t="str">
        <f t="shared" si="95"/>
        <v>Order&gt;35</v>
      </c>
      <c r="P1500" t="str">
        <f>VLOOKUP(F1500,$T$11:$V$13,3,TRUE)</f>
        <v>06:00 PM - 09:00 PM</v>
      </c>
    </row>
    <row r="1501" spans="1:16" x14ac:dyDescent="0.25">
      <c r="A1501">
        <v>2</v>
      </c>
      <c r="B1501">
        <v>1</v>
      </c>
      <c r="C1501" t="s">
        <v>1512</v>
      </c>
      <c r="D1501" s="1">
        <v>43925</v>
      </c>
      <c r="E1501" s="1" t="str">
        <f t="shared" si="94"/>
        <v>04-Apr</v>
      </c>
      <c r="F1501" s="14">
        <v>0.82291666666666663</v>
      </c>
      <c r="G1501" t="s">
        <v>11</v>
      </c>
      <c r="H1501">
        <v>180</v>
      </c>
      <c r="I1501" s="2">
        <v>35</v>
      </c>
      <c r="J1501" s="3">
        <v>4.99</v>
      </c>
      <c r="K1501" t="b">
        <v>0</v>
      </c>
      <c r="L1501">
        <f>WEEKDAY(D1501,11)</f>
        <v>6</v>
      </c>
      <c r="M1501" t="str">
        <f t="shared" si="92"/>
        <v>Saturday</v>
      </c>
      <c r="N1501" t="str">
        <f t="shared" si="93"/>
        <v>Weekend</v>
      </c>
      <c r="O1501" t="str">
        <f t="shared" si="95"/>
        <v>Order&lt;=35</v>
      </c>
      <c r="P1501" t="str">
        <f>VLOOKUP(F1501,$T$11:$V$13,3,TRUE)</f>
        <v>06:00 PM - 09:00 PM</v>
      </c>
    </row>
    <row r="1502" spans="1:16" x14ac:dyDescent="0.25">
      <c r="A1502">
        <v>2</v>
      </c>
      <c r="B1502">
        <v>1</v>
      </c>
      <c r="C1502" t="s">
        <v>1513</v>
      </c>
      <c r="D1502" s="1">
        <v>43925</v>
      </c>
      <c r="E1502" s="1" t="str">
        <f t="shared" si="94"/>
        <v>04-Apr</v>
      </c>
      <c r="F1502" s="14">
        <v>0.8256944444444444</v>
      </c>
      <c r="G1502" t="s">
        <v>31</v>
      </c>
      <c r="H1502" t="s">
        <v>32</v>
      </c>
      <c r="I1502" s="2">
        <v>21</v>
      </c>
      <c r="J1502" s="3">
        <v>4.99</v>
      </c>
      <c r="K1502" t="b">
        <v>0</v>
      </c>
      <c r="L1502">
        <f>WEEKDAY(D1502,11)</f>
        <v>6</v>
      </c>
      <c r="M1502" t="str">
        <f t="shared" si="92"/>
        <v>Saturday</v>
      </c>
      <c r="N1502" t="str">
        <f t="shared" si="93"/>
        <v>Weekend</v>
      </c>
      <c r="O1502" t="str">
        <f t="shared" si="95"/>
        <v>Order&lt;=35</v>
      </c>
      <c r="P1502" t="str">
        <f>VLOOKUP(F1502,$T$11:$V$13,3,TRUE)</f>
        <v>06:00 PM - 09:00 PM</v>
      </c>
    </row>
    <row r="1503" spans="1:16" x14ac:dyDescent="0.25">
      <c r="A1503">
        <v>2</v>
      </c>
      <c r="B1503">
        <v>1</v>
      </c>
      <c r="C1503" t="s">
        <v>1514</v>
      </c>
      <c r="D1503" s="1">
        <v>43925</v>
      </c>
      <c r="E1503" s="1" t="str">
        <f t="shared" si="94"/>
        <v>04-Apr</v>
      </c>
      <c r="F1503" s="14">
        <v>0.8256944444444444</v>
      </c>
      <c r="G1503" t="s">
        <v>11</v>
      </c>
      <c r="H1503">
        <v>220</v>
      </c>
      <c r="I1503" s="2">
        <v>69</v>
      </c>
      <c r="J1503" s="3">
        <v>4.99</v>
      </c>
      <c r="K1503" t="b">
        <v>0</v>
      </c>
      <c r="L1503">
        <f>WEEKDAY(D1503,11)</f>
        <v>6</v>
      </c>
      <c r="M1503" t="str">
        <f t="shared" si="92"/>
        <v>Saturday</v>
      </c>
      <c r="N1503" t="str">
        <f t="shared" si="93"/>
        <v>Weekend</v>
      </c>
      <c r="O1503" t="str">
        <f t="shared" si="95"/>
        <v>Order&gt;35</v>
      </c>
      <c r="P1503" t="str">
        <f>VLOOKUP(F1503,$T$11:$V$13,3,TRUE)</f>
        <v>06:00 PM - 09:00 PM</v>
      </c>
    </row>
    <row r="1504" spans="1:16" x14ac:dyDescent="0.25">
      <c r="A1504">
        <v>2</v>
      </c>
      <c r="B1504">
        <v>1</v>
      </c>
      <c r="C1504" t="s">
        <v>1515</v>
      </c>
      <c r="D1504" s="1">
        <v>43925</v>
      </c>
      <c r="E1504" s="1" t="str">
        <f t="shared" si="94"/>
        <v>04-Apr</v>
      </c>
      <c r="F1504" s="14">
        <v>0.8305555555555556</v>
      </c>
      <c r="G1504" t="s">
        <v>11</v>
      </c>
      <c r="H1504">
        <v>134</v>
      </c>
      <c r="I1504" s="2">
        <v>60</v>
      </c>
      <c r="J1504" s="3">
        <v>4.99</v>
      </c>
      <c r="K1504" t="b">
        <v>0</v>
      </c>
      <c r="L1504">
        <f>WEEKDAY(D1504,11)</f>
        <v>6</v>
      </c>
      <c r="M1504" t="str">
        <f t="shared" si="92"/>
        <v>Saturday</v>
      </c>
      <c r="N1504" t="str">
        <f t="shared" si="93"/>
        <v>Weekend</v>
      </c>
      <c r="O1504" t="str">
        <f t="shared" si="95"/>
        <v>Order&gt;35</v>
      </c>
      <c r="P1504" t="str">
        <f>VLOOKUP(F1504,$T$11:$V$13,3,TRUE)</f>
        <v>06:00 PM - 09:00 PM</v>
      </c>
    </row>
    <row r="1505" spans="1:16" x14ac:dyDescent="0.25">
      <c r="A1505">
        <v>2</v>
      </c>
      <c r="B1505">
        <v>1</v>
      </c>
      <c r="C1505" t="s">
        <v>1516</v>
      </c>
      <c r="D1505" s="1">
        <v>43925</v>
      </c>
      <c r="E1505" s="1" t="str">
        <f t="shared" si="94"/>
        <v>04-Apr</v>
      </c>
      <c r="F1505" s="14">
        <v>0.83194444444444438</v>
      </c>
      <c r="G1505" t="s">
        <v>11</v>
      </c>
      <c r="H1505">
        <v>131</v>
      </c>
      <c r="I1505" s="2">
        <v>28</v>
      </c>
      <c r="J1505" s="3">
        <v>4.99</v>
      </c>
      <c r="K1505" t="b">
        <v>0</v>
      </c>
      <c r="L1505">
        <f>WEEKDAY(D1505,11)</f>
        <v>6</v>
      </c>
      <c r="M1505" t="str">
        <f t="shared" si="92"/>
        <v>Saturday</v>
      </c>
      <c r="N1505" t="str">
        <f t="shared" si="93"/>
        <v>Weekend</v>
      </c>
      <c r="O1505" t="str">
        <f t="shared" si="95"/>
        <v>Order&lt;=35</v>
      </c>
      <c r="P1505" t="str">
        <f>VLOOKUP(F1505,$T$11:$V$13,3,TRUE)</f>
        <v>06:00 PM - 09:00 PM</v>
      </c>
    </row>
    <row r="1506" spans="1:16" x14ac:dyDescent="0.25">
      <c r="A1506">
        <v>2</v>
      </c>
      <c r="B1506">
        <v>1</v>
      </c>
      <c r="C1506" t="s">
        <v>1517</v>
      </c>
      <c r="D1506" s="1">
        <v>43925</v>
      </c>
      <c r="E1506" s="1" t="str">
        <f t="shared" si="94"/>
        <v>04-Apr</v>
      </c>
      <c r="F1506" s="14">
        <v>0.83333333333333337</v>
      </c>
      <c r="G1506" t="s">
        <v>31</v>
      </c>
      <c r="H1506" t="s">
        <v>32</v>
      </c>
      <c r="I1506" s="2">
        <v>23</v>
      </c>
      <c r="J1506" s="3">
        <v>4.99</v>
      </c>
      <c r="K1506" t="b">
        <v>0</v>
      </c>
      <c r="L1506">
        <f>WEEKDAY(D1506,11)</f>
        <v>6</v>
      </c>
      <c r="M1506" t="str">
        <f t="shared" si="92"/>
        <v>Saturday</v>
      </c>
      <c r="N1506" t="str">
        <f t="shared" si="93"/>
        <v>Weekend</v>
      </c>
      <c r="O1506" t="str">
        <f t="shared" si="95"/>
        <v>Order&lt;=35</v>
      </c>
      <c r="P1506" t="str">
        <f>VLOOKUP(F1506,$T$11:$V$13,3,TRUE)</f>
        <v>06:00 PM - 09:00 PM</v>
      </c>
    </row>
    <row r="1507" spans="1:16" x14ac:dyDescent="0.25">
      <c r="A1507">
        <v>2</v>
      </c>
      <c r="B1507">
        <v>1</v>
      </c>
      <c r="C1507" t="s">
        <v>1518</v>
      </c>
      <c r="D1507" s="1">
        <v>43925</v>
      </c>
      <c r="E1507" s="1" t="str">
        <f t="shared" si="94"/>
        <v>04-Apr</v>
      </c>
      <c r="F1507" s="14">
        <v>0.83680555555555547</v>
      </c>
      <c r="G1507" t="s">
        <v>11</v>
      </c>
      <c r="H1507">
        <v>155</v>
      </c>
      <c r="I1507" s="2">
        <v>104</v>
      </c>
      <c r="J1507" s="3">
        <v>4.99</v>
      </c>
      <c r="K1507" t="b">
        <v>1</v>
      </c>
      <c r="L1507">
        <f>WEEKDAY(D1507,11)</f>
        <v>6</v>
      </c>
      <c r="M1507" t="str">
        <f t="shared" si="92"/>
        <v>Saturday</v>
      </c>
      <c r="N1507" t="str">
        <f t="shared" si="93"/>
        <v>Weekend</v>
      </c>
      <c r="O1507" t="str">
        <f t="shared" si="95"/>
        <v>Order&gt;35</v>
      </c>
      <c r="P1507" t="str">
        <f>VLOOKUP(F1507,$T$11:$V$13,3,TRUE)</f>
        <v>06:00 PM - 09:00 PM</v>
      </c>
    </row>
    <row r="1508" spans="1:16" x14ac:dyDescent="0.25">
      <c r="A1508">
        <v>2</v>
      </c>
      <c r="B1508">
        <v>1</v>
      </c>
      <c r="C1508" t="s">
        <v>1519</v>
      </c>
      <c r="D1508" s="1">
        <v>43925</v>
      </c>
      <c r="E1508" s="1" t="str">
        <f t="shared" si="94"/>
        <v>04-Apr</v>
      </c>
      <c r="F1508" s="14">
        <v>0.83888888888888891</v>
      </c>
      <c r="G1508" t="s">
        <v>11</v>
      </c>
      <c r="H1508">
        <v>152</v>
      </c>
      <c r="I1508" s="2">
        <v>118</v>
      </c>
      <c r="J1508" s="3">
        <v>4.99</v>
      </c>
      <c r="K1508" t="b">
        <v>0</v>
      </c>
      <c r="L1508">
        <f>WEEKDAY(D1508,11)</f>
        <v>6</v>
      </c>
      <c r="M1508" t="str">
        <f t="shared" si="92"/>
        <v>Saturday</v>
      </c>
      <c r="N1508" t="str">
        <f t="shared" si="93"/>
        <v>Weekend</v>
      </c>
      <c r="O1508" t="str">
        <f t="shared" si="95"/>
        <v>Order&gt;35</v>
      </c>
      <c r="P1508" t="str">
        <f>VLOOKUP(F1508,$T$11:$V$13,3,TRUE)</f>
        <v>06:00 PM - 09:00 PM</v>
      </c>
    </row>
    <row r="1509" spans="1:16" x14ac:dyDescent="0.25">
      <c r="A1509">
        <v>2</v>
      </c>
      <c r="B1509">
        <v>1</v>
      </c>
      <c r="C1509" t="s">
        <v>1520</v>
      </c>
      <c r="D1509" s="1">
        <v>43925</v>
      </c>
      <c r="E1509" s="1" t="str">
        <f t="shared" si="94"/>
        <v>04-Apr</v>
      </c>
      <c r="F1509" s="14">
        <v>0.84027777777777779</v>
      </c>
      <c r="G1509" t="s">
        <v>11</v>
      </c>
      <c r="H1509">
        <v>152</v>
      </c>
      <c r="I1509" s="2">
        <v>101</v>
      </c>
      <c r="J1509" s="3">
        <v>4.99</v>
      </c>
      <c r="K1509" t="b">
        <v>0</v>
      </c>
      <c r="L1509">
        <f>WEEKDAY(D1509,11)</f>
        <v>6</v>
      </c>
      <c r="M1509" t="str">
        <f t="shared" si="92"/>
        <v>Saturday</v>
      </c>
      <c r="N1509" t="str">
        <f t="shared" si="93"/>
        <v>Weekend</v>
      </c>
      <c r="O1509" t="str">
        <f t="shared" si="95"/>
        <v>Order&gt;35</v>
      </c>
      <c r="P1509" t="str">
        <f>VLOOKUP(F1509,$T$11:$V$13,3,TRUE)</f>
        <v>06:00 PM - 09:00 PM</v>
      </c>
    </row>
    <row r="1510" spans="1:16" x14ac:dyDescent="0.25">
      <c r="A1510">
        <v>2</v>
      </c>
      <c r="B1510">
        <v>1</v>
      </c>
      <c r="C1510" t="s">
        <v>1521</v>
      </c>
      <c r="D1510" s="1">
        <v>43925</v>
      </c>
      <c r="E1510" s="1" t="str">
        <f t="shared" si="94"/>
        <v>04-Apr</v>
      </c>
      <c r="F1510" s="14">
        <v>0.84166666666666667</v>
      </c>
      <c r="G1510" t="s">
        <v>31</v>
      </c>
      <c r="H1510" t="s">
        <v>32</v>
      </c>
      <c r="I1510" s="2">
        <v>43</v>
      </c>
      <c r="J1510" s="3">
        <v>4.99</v>
      </c>
      <c r="K1510" t="b">
        <v>0</v>
      </c>
      <c r="L1510">
        <f>WEEKDAY(D1510,11)</f>
        <v>6</v>
      </c>
      <c r="M1510" t="str">
        <f t="shared" si="92"/>
        <v>Saturday</v>
      </c>
      <c r="N1510" t="str">
        <f t="shared" si="93"/>
        <v>Weekend</v>
      </c>
      <c r="O1510" t="str">
        <f t="shared" si="95"/>
        <v>Order&gt;35</v>
      </c>
      <c r="P1510" t="str">
        <f>VLOOKUP(F1510,$T$11:$V$13,3,TRUE)</f>
        <v>06:00 PM - 09:00 PM</v>
      </c>
    </row>
    <row r="1511" spans="1:16" x14ac:dyDescent="0.25">
      <c r="A1511">
        <v>2</v>
      </c>
      <c r="B1511">
        <v>1</v>
      </c>
      <c r="C1511" t="s">
        <v>1522</v>
      </c>
      <c r="D1511" s="1">
        <v>43925</v>
      </c>
      <c r="E1511" s="1" t="str">
        <f t="shared" si="94"/>
        <v>04-Apr</v>
      </c>
      <c r="F1511" s="14">
        <v>0.84236111111111101</v>
      </c>
      <c r="G1511" t="s">
        <v>31</v>
      </c>
      <c r="H1511" t="s">
        <v>32</v>
      </c>
      <c r="I1511" s="2">
        <v>43</v>
      </c>
      <c r="J1511" s="3">
        <v>4.99</v>
      </c>
      <c r="K1511" t="b">
        <v>0</v>
      </c>
      <c r="L1511">
        <f>WEEKDAY(D1511,11)</f>
        <v>6</v>
      </c>
      <c r="M1511" t="str">
        <f t="shared" si="92"/>
        <v>Saturday</v>
      </c>
      <c r="N1511" t="str">
        <f t="shared" si="93"/>
        <v>Weekend</v>
      </c>
      <c r="O1511" t="str">
        <f t="shared" si="95"/>
        <v>Order&gt;35</v>
      </c>
      <c r="P1511" t="str">
        <f>VLOOKUP(F1511,$T$11:$V$13,3,TRUE)</f>
        <v>06:00 PM - 09:00 PM</v>
      </c>
    </row>
    <row r="1512" spans="1:16" x14ac:dyDescent="0.25">
      <c r="A1512">
        <v>2</v>
      </c>
      <c r="B1512">
        <v>1</v>
      </c>
      <c r="C1512" t="s">
        <v>1523</v>
      </c>
      <c r="D1512" s="1">
        <v>43925</v>
      </c>
      <c r="E1512" s="1" t="str">
        <f t="shared" si="94"/>
        <v>04-Apr</v>
      </c>
      <c r="F1512" s="14">
        <v>0.84583333333333333</v>
      </c>
      <c r="G1512" t="s">
        <v>31</v>
      </c>
      <c r="H1512" t="s">
        <v>32</v>
      </c>
      <c r="I1512" s="2">
        <v>41</v>
      </c>
      <c r="J1512" s="3">
        <v>4.99</v>
      </c>
      <c r="K1512" t="b">
        <v>0</v>
      </c>
      <c r="L1512">
        <f>WEEKDAY(D1512,11)</f>
        <v>6</v>
      </c>
      <c r="M1512" t="str">
        <f t="shared" si="92"/>
        <v>Saturday</v>
      </c>
      <c r="N1512" t="str">
        <f t="shared" si="93"/>
        <v>Weekend</v>
      </c>
      <c r="O1512" t="str">
        <f t="shared" si="95"/>
        <v>Order&gt;35</v>
      </c>
      <c r="P1512" t="str">
        <f>VLOOKUP(F1512,$T$11:$V$13,3,TRUE)</f>
        <v>06:00 PM - 09:00 PM</v>
      </c>
    </row>
    <row r="1513" spans="1:16" x14ac:dyDescent="0.25">
      <c r="A1513">
        <v>2</v>
      </c>
      <c r="B1513">
        <v>1</v>
      </c>
      <c r="C1513" t="s">
        <v>1524</v>
      </c>
      <c r="D1513" s="1">
        <v>43925</v>
      </c>
      <c r="E1513" s="1" t="str">
        <f t="shared" si="94"/>
        <v>04-Apr</v>
      </c>
      <c r="F1513" s="14">
        <v>0.84583333333333333</v>
      </c>
      <c r="G1513" t="s">
        <v>11</v>
      </c>
      <c r="H1513">
        <v>115</v>
      </c>
      <c r="I1513" s="2">
        <v>109</v>
      </c>
      <c r="J1513" s="3">
        <v>4.99</v>
      </c>
      <c r="K1513" t="b">
        <v>0</v>
      </c>
      <c r="L1513">
        <f>WEEKDAY(D1513,11)</f>
        <v>6</v>
      </c>
      <c r="M1513" t="str">
        <f t="shared" si="92"/>
        <v>Saturday</v>
      </c>
      <c r="N1513" t="str">
        <f t="shared" si="93"/>
        <v>Weekend</v>
      </c>
      <c r="O1513" t="str">
        <f t="shared" si="95"/>
        <v>Order&gt;35</v>
      </c>
      <c r="P1513" t="str">
        <f>VLOOKUP(F1513,$T$11:$V$13,3,TRUE)</f>
        <v>06:00 PM - 09:00 PM</v>
      </c>
    </row>
    <row r="1514" spans="1:16" x14ac:dyDescent="0.25">
      <c r="A1514">
        <v>2</v>
      </c>
      <c r="B1514">
        <v>1</v>
      </c>
      <c r="C1514" t="s">
        <v>1525</v>
      </c>
      <c r="D1514" s="1">
        <v>43925</v>
      </c>
      <c r="E1514" s="1" t="str">
        <f t="shared" si="94"/>
        <v>04-Apr</v>
      </c>
      <c r="F1514" s="14">
        <v>0.84722222222222221</v>
      </c>
      <c r="G1514" t="s">
        <v>31</v>
      </c>
      <c r="H1514" t="s">
        <v>32</v>
      </c>
      <c r="I1514" s="2">
        <v>26</v>
      </c>
      <c r="J1514" s="3">
        <v>4.99</v>
      </c>
      <c r="K1514" t="b">
        <v>0</v>
      </c>
      <c r="L1514">
        <f>WEEKDAY(D1514,11)</f>
        <v>6</v>
      </c>
      <c r="M1514" t="str">
        <f t="shared" si="92"/>
        <v>Saturday</v>
      </c>
      <c r="N1514" t="str">
        <f t="shared" si="93"/>
        <v>Weekend</v>
      </c>
      <c r="O1514" t="str">
        <f t="shared" si="95"/>
        <v>Order&lt;=35</v>
      </c>
      <c r="P1514" t="str">
        <f>VLOOKUP(F1514,$T$11:$V$13,3,TRUE)</f>
        <v>06:00 PM - 09:00 PM</v>
      </c>
    </row>
    <row r="1515" spans="1:16" x14ac:dyDescent="0.25">
      <c r="A1515">
        <v>2</v>
      </c>
      <c r="B1515">
        <v>1</v>
      </c>
      <c r="C1515" t="s">
        <v>1526</v>
      </c>
      <c r="D1515" s="1">
        <v>43925</v>
      </c>
      <c r="E1515" s="1" t="str">
        <f t="shared" si="94"/>
        <v>04-Apr</v>
      </c>
      <c r="F1515" s="14">
        <v>0.84861111111111109</v>
      </c>
      <c r="G1515" t="s">
        <v>31</v>
      </c>
      <c r="H1515" t="s">
        <v>32</v>
      </c>
      <c r="I1515" s="2">
        <v>58</v>
      </c>
      <c r="J1515" s="3">
        <v>4.99</v>
      </c>
      <c r="K1515" t="b">
        <v>0</v>
      </c>
      <c r="L1515">
        <f>WEEKDAY(D1515,11)</f>
        <v>6</v>
      </c>
      <c r="M1515" t="str">
        <f t="shared" si="92"/>
        <v>Saturday</v>
      </c>
      <c r="N1515" t="str">
        <f t="shared" si="93"/>
        <v>Weekend</v>
      </c>
      <c r="O1515" t="str">
        <f t="shared" si="95"/>
        <v>Order&gt;35</v>
      </c>
      <c r="P1515" t="str">
        <f>VLOOKUP(F1515,$T$11:$V$13,3,TRUE)</f>
        <v>06:00 PM - 09:00 PM</v>
      </c>
    </row>
    <row r="1516" spans="1:16" x14ac:dyDescent="0.25">
      <c r="A1516">
        <v>2</v>
      </c>
      <c r="B1516">
        <v>1</v>
      </c>
      <c r="C1516" t="s">
        <v>1527</v>
      </c>
      <c r="D1516" s="1">
        <v>43925</v>
      </c>
      <c r="E1516" s="1" t="str">
        <f t="shared" si="94"/>
        <v>04-Apr</v>
      </c>
      <c r="F1516" s="14">
        <v>0.85277777777777775</v>
      </c>
      <c r="G1516" t="s">
        <v>31</v>
      </c>
      <c r="H1516" t="s">
        <v>32</v>
      </c>
      <c r="I1516" s="2">
        <v>23</v>
      </c>
      <c r="J1516" s="3">
        <v>4.99</v>
      </c>
      <c r="K1516" t="b">
        <v>0</v>
      </c>
      <c r="L1516">
        <f>WEEKDAY(D1516,11)</f>
        <v>6</v>
      </c>
      <c r="M1516" t="str">
        <f t="shared" si="92"/>
        <v>Saturday</v>
      </c>
      <c r="N1516" t="str">
        <f t="shared" si="93"/>
        <v>Weekend</v>
      </c>
      <c r="O1516" t="str">
        <f t="shared" si="95"/>
        <v>Order&lt;=35</v>
      </c>
      <c r="P1516" t="str">
        <f>VLOOKUP(F1516,$T$11:$V$13,3,TRUE)</f>
        <v>06:00 PM - 09:00 PM</v>
      </c>
    </row>
    <row r="1517" spans="1:16" x14ac:dyDescent="0.25">
      <c r="A1517">
        <v>2</v>
      </c>
      <c r="B1517">
        <v>1</v>
      </c>
      <c r="C1517" t="s">
        <v>1528</v>
      </c>
      <c r="D1517" s="1">
        <v>43925</v>
      </c>
      <c r="E1517" s="1" t="str">
        <f t="shared" si="94"/>
        <v>04-Apr</v>
      </c>
      <c r="F1517" s="14">
        <v>0.85486111111111107</v>
      </c>
      <c r="G1517" t="s">
        <v>31</v>
      </c>
      <c r="H1517" t="s">
        <v>32</v>
      </c>
      <c r="I1517" s="2">
        <v>54</v>
      </c>
      <c r="J1517" s="3">
        <v>4.99</v>
      </c>
      <c r="K1517" t="b">
        <v>0</v>
      </c>
      <c r="L1517">
        <f>WEEKDAY(D1517,11)</f>
        <v>6</v>
      </c>
      <c r="M1517" t="str">
        <f t="shared" si="92"/>
        <v>Saturday</v>
      </c>
      <c r="N1517" t="str">
        <f t="shared" si="93"/>
        <v>Weekend</v>
      </c>
      <c r="O1517" t="str">
        <f t="shared" si="95"/>
        <v>Order&gt;35</v>
      </c>
      <c r="P1517" t="str">
        <f>VLOOKUP(F1517,$T$11:$V$13,3,TRUE)</f>
        <v>06:00 PM - 09:00 PM</v>
      </c>
    </row>
    <row r="1518" spans="1:16" x14ac:dyDescent="0.25">
      <c r="A1518">
        <v>2</v>
      </c>
      <c r="B1518">
        <v>1</v>
      </c>
      <c r="C1518" t="s">
        <v>1529</v>
      </c>
      <c r="D1518" s="1">
        <v>43925</v>
      </c>
      <c r="E1518" s="1" t="str">
        <f t="shared" si="94"/>
        <v>04-Apr</v>
      </c>
      <c r="F1518" s="14">
        <v>0.8569444444444444</v>
      </c>
      <c r="G1518" t="s">
        <v>31</v>
      </c>
      <c r="H1518" t="s">
        <v>32</v>
      </c>
      <c r="I1518" s="2">
        <v>34</v>
      </c>
      <c r="J1518" s="3">
        <v>4.99</v>
      </c>
      <c r="K1518" t="b">
        <v>0</v>
      </c>
      <c r="L1518">
        <f>WEEKDAY(D1518,11)</f>
        <v>6</v>
      </c>
      <c r="M1518" t="str">
        <f t="shared" si="92"/>
        <v>Saturday</v>
      </c>
      <c r="N1518" t="str">
        <f t="shared" si="93"/>
        <v>Weekend</v>
      </c>
      <c r="O1518" t="str">
        <f t="shared" si="95"/>
        <v>Order&lt;=35</v>
      </c>
      <c r="P1518" t="str">
        <f>VLOOKUP(F1518,$T$11:$V$13,3,TRUE)</f>
        <v>06:00 PM - 09:00 PM</v>
      </c>
    </row>
    <row r="1519" spans="1:16" x14ac:dyDescent="0.25">
      <c r="A1519">
        <v>2</v>
      </c>
      <c r="B1519">
        <v>1</v>
      </c>
      <c r="C1519" t="s">
        <v>1530</v>
      </c>
      <c r="D1519" s="1">
        <v>43925</v>
      </c>
      <c r="E1519" s="1" t="str">
        <f t="shared" si="94"/>
        <v>04-Apr</v>
      </c>
      <c r="F1519" s="14">
        <v>0.8666666666666667</v>
      </c>
      <c r="G1519" t="s">
        <v>11</v>
      </c>
      <c r="H1519">
        <v>147</v>
      </c>
      <c r="I1519" s="2">
        <v>66</v>
      </c>
      <c r="J1519" s="3">
        <v>4.99</v>
      </c>
      <c r="K1519" t="b">
        <v>0</v>
      </c>
      <c r="L1519">
        <f>WEEKDAY(D1519,11)</f>
        <v>6</v>
      </c>
      <c r="M1519" t="str">
        <f t="shared" si="92"/>
        <v>Saturday</v>
      </c>
      <c r="N1519" t="str">
        <f t="shared" si="93"/>
        <v>Weekend</v>
      </c>
      <c r="O1519" t="str">
        <f t="shared" si="95"/>
        <v>Order&gt;35</v>
      </c>
      <c r="P1519" t="str">
        <f>VLOOKUP(F1519,$T$11:$V$13,3,TRUE)</f>
        <v>06:00 PM - 09:00 PM</v>
      </c>
    </row>
    <row r="1520" spans="1:16" x14ac:dyDescent="0.25">
      <c r="A1520">
        <v>2</v>
      </c>
      <c r="B1520">
        <v>1</v>
      </c>
      <c r="C1520" t="s">
        <v>1531</v>
      </c>
      <c r="D1520" s="1">
        <v>43925</v>
      </c>
      <c r="E1520" s="1" t="str">
        <f t="shared" si="94"/>
        <v>04-Apr</v>
      </c>
      <c r="F1520" s="14">
        <v>0.87152777777777779</v>
      </c>
      <c r="G1520" t="s">
        <v>11</v>
      </c>
      <c r="H1520">
        <v>100</v>
      </c>
      <c r="I1520" s="2">
        <v>157</v>
      </c>
      <c r="J1520" s="3">
        <v>4.99</v>
      </c>
      <c r="K1520" t="b">
        <v>0</v>
      </c>
      <c r="L1520">
        <f>WEEKDAY(D1520,11)</f>
        <v>6</v>
      </c>
      <c r="M1520" t="str">
        <f t="shared" si="92"/>
        <v>Saturday</v>
      </c>
      <c r="N1520" t="str">
        <f t="shared" si="93"/>
        <v>Weekend</v>
      </c>
      <c r="O1520" t="str">
        <f t="shared" si="95"/>
        <v>Order&gt;35</v>
      </c>
      <c r="P1520" t="str">
        <f>VLOOKUP(F1520,$T$11:$V$13,3,TRUE)</f>
        <v>06:00 PM - 09:00 PM</v>
      </c>
    </row>
    <row r="1521" spans="1:16" x14ac:dyDescent="0.25">
      <c r="A1521">
        <v>2</v>
      </c>
      <c r="B1521">
        <v>1</v>
      </c>
      <c r="C1521" t="s">
        <v>1532</v>
      </c>
      <c r="D1521" s="1">
        <v>43925</v>
      </c>
      <c r="E1521" s="1" t="str">
        <f t="shared" si="94"/>
        <v>04-Apr</v>
      </c>
      <c r="F1521" s="14">
        <v>0.87222222222222223</v>
      </c>
      <c r="G1521" t="s">
        <v>11</v>
      </c>
      <c r="H1521">
        <v>142</v>
      </c>
      <c r="I1521" s="2">
        <v>65</v>
      </c>
      <c r="J1521" s="3">
        <v>4.99</v>
      </c>
      <c r="K1521" t="b">
        <v>0</v>
      </c>
      <c r="L1521">
        <f>WEEKDAY(D1521,11)</f>
        <v>6</v>
      </c>
      <c r="M1521" t="str">
        <f t="shared" si="92"/>
        <v>Saturday</v>
      </c>
      <c r="N1521" t="str">
        <f t="shared" si="93"/>
        <v>Weekend</v>
      </c>
      <c r="O1521" t="str">
        <f t="shared" si="95"/>
        <v>Order&gt;35</v>
      </c>
      <c r="P1521" t="str">
        <f>VLOOKUP(F1521,$T$11:$V$13,3,TRUE)</f>
        <v>06:00 PM - 09:00 PM</v>
      </c>
    </row>
    <row r="1522" spans="1:16" x14ac:dyDescent="0.25">
      <c r="A1522">
        <v>2</v>
      </c>
      <c r="B1522">
        <v>1</v>
      </c>
      <c r="C1522" t="s">
        <v>1533</v>
      </c>
      <c r="D1522" s="1">
        <v>43925</v>
      </c>
      <c r="E1522" s="1" t="str">
        <f t="shared" si="94"/>
        <v>04-Apr</v>
      </c>
      <c r="F1522" s="14">
        <v>0.87291666666666667</v>
      </c>
      <c r="G1522" t="s">
        <v>31</v>
      </c>
      <c r="H1522" t="s">
        <v>32</v>
      </c>
      <c r="I1522" s="2">
        <v>55</v>
      </c>
      <c r="J1522" s="3">
        <v>4.99</v>
      </c>
      <c r="K1522" t="b">
        <v>0</v>
      </c>
      <c r="L1522">
        <f>WEEKDAY(D1522,11)</f>
        <v>6</v>
      </c>
      <c r="M1522" t="str">
        <f t="shared" si="92"/>
        <v>Saturday</v>
      </c>
      <c r="N1522" t="str">
        <f t="shared" si="93"/>
        <v>Weekend</v>
      </c>
      <c r="O1522" t="str">
        <f t="shared" si="95"/>
        <v>Order&gt;35</v>
      </c>
      <c r="P1522" t="str">
        <f>VLOOKUP(F1522,$T$11:$V$13,3,TRUE)</f>
        <v>06:00 PM - 09:00 PM</v>
      </c>
    </row>
    <row r="1523" spans="1:16" x14ac:dyDescent="0.25">
      <c r="A1523">
        <v>2</v>
      </c>
      <c r="B1523">
        <v>1</v>
      </c>
      <c r="C1523" t="s">
        <v>1534</v>
      </c>
      <c r="D1523" s="1">
        <v>43926</v>
      </c>
      <c r="E1523" s="1" t="str">
        <f t="shared" si="94"/>
        <v>05-Apr</v>
      </c>
      <c r="F1523" s="14">
        <v>0.50416666666666665</v>
      </c>
      <c r="G1523" t="s">
        <v>11</v>
      </c>
      <c r="H1523">
        <v>29</v>
      </c>
      <c r="I1523" s="2">
        <v>36</v>
      </c>
      <c r="J1523" s="3">
        <v>4.99</v>
      </c>
      <c r="K1523" t="b">
        <v>0</v>
      </c>
      <c r="L1523">
        <f>WEEKDAY(D1523,11)</f>
        <v>7</v>
      </c>
      <c r="M1523" t="str">
        <f t="shared" si="92"/>
        <v>Sunday</v>
      </c>
      <c r="N1523" t="str">
        <f t="shared" si="93"/>
        <v>Weekend</v>
      </c>
      <c r="O1523" t="str">
        <f t="shared" si="95"/>
        <v>Order&gt;35</v>
      </c>
      <c r="P1523" t="str">
        <f>VLOOKUP(F1523,$T$11:$V$13,3,TRUE)</f>
        <v>12:00 PM - 03:00 PM</v>
      </c>
    </row>
    <row r="1524" spans="1:16" x14ac:dyDescent="0.25">
      <c r="A1524">
        <v>2</v>
      </c>
      <c r="B1524">
        <v>1</v>
      </c>
      <c r="C1524" t="s">
        <v>1535</v>
      </c>
      <c r="D1524" s="1">
        <v>43926</v>
      </c>
      <c r="E1524" s="1" t="str">
        <f t="shared" si="94"/>
        <v>05-Apr</v>
      </c>
      <c r="F1524" s="14">
        <v>0.50416666666666665</v>
      </c>
      <c r="G1524" t="s">
        <v>11</v>
      </c>
      <c r="H1524">
        <v>34</v>
      </c>
      <c r="I1524" s="2">
        <v>89</v>
      </c>
      <c r="J1524" s="3">
        <v>4.99</v>
      </c>
      <c r="K1524" t="b">
        <v>0</v>
      </c>
      <c r="L1524">
        <f>WEEKDAY(D1524,11)</f>
        <v>7</v>
      </c>
      <c r="M1524" t="str">
        <f t="shared" si="92"/>
        <v>Sunday</v>
      </c>
      <c r="N1524" t="str">
        <f t="shared" si="93"/>
        <v>Weekend</v>
      </c>
      <c r="O1524" t="str">
        <f t="shared" si="95"/>
        <v>Order&gt;35</v>
      </c>
      <c r="P1524" t="str">
        <f>VLOOKUP(F1524,$T$11:$V$13,3,TRUE)</f>
        <v>12:00 PM - 03:00 PM</v>
      </c>
    </row>
    <row r="1525" spans="1:16" x14ac:dyDescent="0.25">
      <c r="A1525">
        <v>2</v>
      </c>
      <c r="B1525">
        <v>1</v>
      </c>
      <c r="C1525" t="s">
        <v>1536</v>
      </c>
      <c r="D1525" s="1">
        <v>43926</v>
      </c>
      <c r="E1525" s="1" t="str">
        <f t="shared" si="94"/>
        <v>05-Apr</v>
      </c>
      <c r="F1525" s="14">
        <v>0.50624999999999998</v>
      </c>
      <c r="G1525" t="s">
        <v>11</v>
      </c>
      <c r="H1525">
        <v>40</v>
      </c>
      <c r="I1525" s="2">
        <v>47</v>
      </c>
      <c r="J1525" s="3">
        <v>4.99</v>
      </c>
      <c r="K1525" t="b">
        <v>0</v>
      </c>
      <c r="L1525">
        <f>WEEKDAY(D1525,11)</f>
        <v>7</v>
      </c>
      <c r="M1525" t="str">
        <f t="shared" si="92"/>
        <v>Sunday</v>
      </c>
      <c r="N1525" t="str">
        <f t="shared" si="93"/>
        <v>Weekend</v>
      </c>
      <c r="O1525" t="str">
        <f t="shared" si="95"/>
        <v>Order&gt;35</v>
      </c>
      <c r="P1525" t="str">
        <f>VLOOKUP(F1525,$T$11:$V$13,3,TRUE)</f>
        <v>12:00 PM - 03:00 PM</v>
      </c>
    </row>
    <row r="1526" spans="1:16" x14ac:dyDescent="0.25">
      <c r="A1526">
        <v>2</v>
      </c>
      <c r="B1526">
        <v>1</v>
      </c>
      <c r="C1526" t="s">
        <v>1537</v>
      </c>
      <c r="D1526" s="1">
        <v>43926</v>
      </c>
      <c r="E1526" s="1" t="str">
        <f t="shared" si="94"/>
        <v>05-Apr</v>
      </c>
      <c r="F1526" s="14">
        <v>0.5083333333333333</v>
      </c>
      <c r="G1526" t="s">
        <v>11</v>
      </c>
      <c r="H1526">
        <v>32</v>
      </c>
      <c r="I1526" s="2">
        <v>40</v>
      </c>
      <c r="J1526" s="3">
        <v>4.99</v>
      </c>
      <c r="K1526" t="b">
        <v>0</v>
      </c>
      <c r="L1526">
        <f>WEEKDAY(D1526,11)</f>
        <v>7</v>
      </c>
      <c r="M1526" t="str">
        <f t="shared" si="92"/>
        <v>Sunday</v>
      </c>
      <c r="N1526" t="str">
        <f t="shared" si="93"/>
        <v>Weekend</v>
      </c>
      <c r="O1526" t="str">
        <f t="shared" si="95"/>
        <v>Order&gt;35</v>
      </c>
      <c r="P1526" t="str">
        <f>VLOOKUP(F1526,$T$11:$V$13,3,TRUE)</f>
        <v>12:00 PM - 03:00 PM</v>
      </c>
    </row>
    <row r="1527" spans="1:16" x14ac:dyDescent="0.25">
      <c r="A1527">
        <v>2</v>
      </c>
      <c r="B1527">
        <v>1</v>
      </c>
      <c r="C1527" t="s">
        <v>1538</v>
      </c>
      <c r="D1527" s="1">
        <v>43926</v>
      </c>
      <c r="E1527" s="1" t="str">
        <f t="shared" si="94"/>
        <v>05-Apr</v>
      </c>
      <c r="F1527" s="14">
        <v>0.50902777777777775</v>
      </c>
      <c r="G1527" t="s">
        <v>11</v>
      </c>
      <c r="H1527">
        <v>40</v>
      </c>
      <c r="I1527" s="2">
        <v>111</v>
      </c>
      <c r="J1527" s="3">
        <v>4.99</v>
      </c>
      <c r="K1527" t="b">
        <v>0</v>
      </c>
      <c r="L1527">
        <f>WEEKDAY(D1527,11)</f>
        <v>7</v>
      </c>
      <c r="M1527" t="str">
        <f t="shared" si="92"/>
        <v>Sunday</v>
      </c>
      <c r="N1527" t="str">
        <f t="shared" si="93"/>
        <v>Weekend</v>
      </c>
      <c r="O1527" t="str">
        <f t="shared" si="95"/>
        <v>Order&gt;35</v>
      </c>
      <c r="P1527" t="str">
        <f>VLOOKUP(F1527,$T$11:$V$13,3,TRUE)</f>
        <v>12:00 PM - 03:00 PM</v>
      </c>
    </row>
    <row r="1528" spans="1:16" x14ac:dyDescent="0.25">
      <c r="A1528">
        <v>2</v>
      </c>
      <c r="B1528">
        <v>1</v>
      </c>
      <c r="C1528" t="s">
        <v>1539</v>
      </c>
      <c r="D1528" s="1">
        <v>43926</v>
      </c>
      <c r="E1528" s="1" t="str">
        <f t="shared" si="94"/>
        <v>05-Apr</v>
      </c>
      <c r="F1528" s="14">
        <v>0.51111111111111118</v>
      </c>
      <c r="G1528" t="s">
        <v>11</v>
      </c>
      <c r="H1528">
        <v>40</v>
      </c>
      <c r="I1528" s="2">
        <v>21</v>
      </c>
      <c r="J1528" s="3">
        <v>4.99</v>
      </c>
      <c r="K1528" t="b">
        <v>0</v>
      </c>
      <c r="L1528">
        <f>WEEKDAY(D1528,11)</f>
        <v>7</v>
      </c>
      <c r="M1528" t="str">
        <f t="shared" si="92"/>
        <v>Sunday</v>
      </c>
      <c r="N1528" t="str">
        <f t="shared" si="93"/>
        <v>Weekend</v>
      </c>
      <c r="O1528" t="str">
        <f t="shared" si="95"/>
        <v>Order&lt;=35</v>
      </c>
      <c r="P1528" t="str">
        <f>VLOOKUP(F1528,$T$11:$V$13,3,TRUE)</f>
        <v>12:00 PM - 03:00 PM</v>
      </c>
    </row>
    <row r="1529" spans="1:16" x14ac:dyDescent="0.25">
      <c r="A1529">
        <v>2</v>
      </c>
      <c r="B1529">
        <v>1</v>
      </c>
      <c r="C1529" t="s">
        <v>1540</v>
      </c>
      <c r="D1529" s="1">
        <v>43926</v>
      </c>
      <c r="E1529" s="1" t="str">
        <f t="shared" si="94"/>
        <v>05-Apr</v>
      </c>
      <c r="F1529" s="14">
        <v>0.51388888888888895</v>
      </c>
      <c r="G1529" t="s">
        <v>11</v>
      </c>
      <c r="H1529">
        <v>21</v>
      </c>
      <c r="I1529" s="2">
        <v>78</v>
      </c>
      <c r="J1529" s="3">
        <v>4.99</v>
      </c>
      <c r="K1529" t="b">
        <v>0</v>
      </c>
      <c r="L1529">
        <f>WEEKDAY(D1529,11)</f>
        <v>7</v>
      </c>
      <c r="M1529" t="str">
        <f t="shared" si="92"/>
        <v>Sunday</v>
      </c>
      <c r="N1529" t="str">
        <f t="shared" si="93"/>
        <v>Weekend</v>
      </c>
      <c r="O1529" t="str">
        <f t="shared" si="95"/>
        <v>Order&gt;35</v>
      </c>
      <c r="P1529" t="str">
        <f>VLOOKUP(F1529,$T$11:$V$13,3,TRUE)</f>
        <v>12:00 PM - 03:00 PM</v>
      </c>
    </row>
    <row r="1530" spans="1:16" x14ac:dyDescent="0.25">
      <c r="A1530">
        <v>2</v>
      </c>
      <c r="B1530">
        <v>1</v>
      </c>
      <c r="C1530" t="s">
        <v>1541</v>
      </c>
      <c r="D1530" s="1">
        <v>43926</v>
      </c>
      <c r="E1530" s="1" t="str">
        <f t="shared" si="94"/>
        <v>05-Apr</v>
      </c>
      <c r="F1530" s="14">
        <v>0.52083333333333337</v>
      </c>
      <c r="G1530" t="s">
        <v>11</v>
      </c>
      <c r="H1530">
        <v>30</v>
      </c>
      <c r="I1530" s="2">
        <v>55</v>
      </c>
      <c r="J1530" s="3">
        <v>4.99</v>
      </c>
      <c r="K1530" t="b">
        <v>0</v>
      </c>
      <c r="L1530">
        <f>WEEKDAY(D1530,11)</f>
        <v>7</v>
      </c>
      <c r="M1530" t="str">
        <f t="shared" si="92"/>
        <v>Sunday</v>
      </c>
      <c r="N1530" t="str">
        <f t="shared" si="93"/>
        <v>Weekend</v>
      </c>
      <c r="O1530" t="str">
        <f t="shared" si="95"/>
        <v>Order&gt;35</v>
      </c>
      <c r="P1530" t="str">
        <f>VLOOKUP(F1530,$T$11:$V$13,3,TRUE)</f>
        <v>12:00 PM - 03:00 PM</v>
      </c>
    </row>
    <row r="1531" spans="1:16" x14ac:dyDescent="0.25">
      <c r="A1531">
        <v>2</v>
      </c>
      <c r="B1531">
        <v>1</v>
      </c>
      <c r="C1531" t="s">
        <v>1542</v>
      </c>
      <c r="D1531" s="1">
        <v>43926</v>
      </c>
      <c r="E1531" s="1" t="str">
        <f t="shared" si="94"/>
        <v>05-Apr</v>
      </c>
      <c r="F1531" s="14">
        <v>0.52638888888888891</v>
      </c>
      <c r="G1531" t="s">
        <v>11</v>
      </c>
      <c r="H1531">
        <v>40</v>
      </c>
      <c r="I1531" s="2">
        <v>71</v>
      </c>
      <c r="J1531" s="3">
        <v>4.99</v>
      </c>
      <c r="K1531" t="b">
        <v>0</v>
      </c>
      <c r="L1531">
        <f>WEEKDAY(D1531,11)</f>
        <v>7</v>
      </c>
      <c r="M1531" t="str">
        <f t="shared" si="92"/>
        <v>Sunday</v>
      </c>
      <c r="N1531" t="str">
        <f t="shared" si="93"/>
        <v>Weekend</v>
      </c>
      <c r="O1531" t="str">
        <f t="shared" si="95"/>
        <v>Order&gt;35</v>
      </c>
      <c r="P1531" t="str">
        <f>VLOOKUP(F1531,$T$11:$V$13,3,TRUE)</f>
        <v>12:00 PM - 03:00 PM</v>
      </c>
    </row>
    <row r="1532" spans="1:16" x14ac:dyDescent="0.25">
      <c r="A1532">
        <v>2</v>
      </c>
      <c r="B1532">
        <v>1</v>
      </c>
      <c r="C1532" t="s">
        <v>1543</v>
      </c>
      <c r="D1532" s="1">
        <v>43926</v>
      </c>
      <c r="E1532" s="1" t="str">
        <f t="shared" si="94"/>
        <v>05-Apr</v>
      </c>
      <c r="F1532" s="14">
        <v>0.53402777777777777</v>
      </c>
      <c r="G1532" t="s">
        <v>11</v>
      </c>
      <c r="H1532">
        <v>24</v>
      </c>
      <c r="I1532" s="2">
        <v>28</v>
      </c>
      <c r="J1532" s="3">
        <v>4.99</v>
      </c>
      <c r="K1532" t="b">
        <v>0</v>
      </c>
      <c r="L1532">
        <f>WEEKDAY(D1532,11)</f>
        <v>7</v>
      </c>
      <c r="M1532" t="str">
        <f t="shared" si="92"/>
        <v>Sunday</v>
      </c>
      <c r="N1532" t="str">
        <f t="shared" si="93"/>
        <v>Weekend</v>
      </c>
      <c r="O1532" t="str">
        <f t="shared" si="95"/>
        <v>Order&lt;=35</v>
      </c>
      <c r="P1532" t="str">
        <f>VLOOKUP(F1532,$T$11:$V$13,3,TRUE)</f>
        <v>12:00 PM - 03:00 PM</v>
      </c>
    </row>
    <row r="1533" spans="1:16" x14ac:dyDescent="0.25">
      <c r="A1533">
        <v>2</v>
      </c>
      <c r="B1533">
        <v>1</v>
      </c>
      <c r="C1533" t="s">
        <v>1544</v>
      </c>
      <c r="D1533" s="1">
        <v>43926</v>
      </c>
      <c r="E1533" s="1" t="str">
        <f t="shared" si="94"/>
        <v>05-Apr</v>
      </c>
      <c r="F1533" s="14">
        <v>0.54513888888888895</v>
      </c>
      <c r="G1533" t="s">
        <v>11</v>
      </c>
      <c r="H1533">
        <v>21</v>
      </c>
      <c r="I1533" s="2">
        <v>71</v>
      </c>
      <c r="J1533" s="3">
        <v>4.99</v>
      </c>
      <c r="K1533" t="b">
        <v>0</v>
      </c>
      <c r="L1533">
        <f>WEEKDAY(D1533,11)</f>
        <v>7</v>
      </c>
      <c r="M1533" t="str">
        <f t="shared" si="92"/>
        <v>Sunday</v>
      </c>
      <c r="N1533" t="str">
        <f t="shared" si="93"/>
        <v>Weekend</v>
      </c>
      <c r="O1533" t="str">
        <f t="shared" si="95"/>
        <v>Order&gt;35</v>
      </c>
      <c r="P1533" t="str">
        <f>VLOOKUP(F1533,$T$11:$V$13,3,TRUE)</f>
        <v>12:00 PM - 03:00 PM</v>
      </c>
    </row>
    <row r="1534" spans="1:16" x14ac:dyDescent="0.25">
      <c r="A1534">
        <v>2</v>
      </c>
      <c r="B1534">
        <v>1</v>
      </c>
      <c r="C1534" t="s">
        <v>1545</v>
      </c>
      <c r="D1534" s="1">
        <v>43926</v>
      </c>
      <c r="E1534" s="1" t="str">
        <f t="shared" si="94"/>
        <v>05-Apr</v>
      </c>
      <c r="F1534" s="14">
        <v>0.55694444444444446</v>
      </c>
      <c r="G1534" t="s">
        <v>11</v>
      </c>
      <c r="H1534">
        <v>31</v>
      </c>
      <c r="I1534" s="2">
        <v>71</v>
      </c>
      <c r="J1534" s="3">
        <v>4.99</v>
      </c>
      <c r="K1534" t="b">
        <v>0</v>
      </c>
      <c r="L1534">
        <f>WEEKDAY(D1534,11)</f>
        <v>7</v>
      </c>
      <c r="M1534" t="str">
        <f t="shared" si="92"/>
        <v>Sunday</v>
      </c>
      <c r="N1534" t="str">
        <f t="shared" si="93"/>
        <v>Weekend</v>
      </c>
      <c r="O1534" t="str">
        <f t="shared" si="95"/>
        <v>Order&gt;35</v>
      </c>
      <c r="P1534" t="str">
        <f>VLOOKUP(F1534,$T$11:$V$13,3,TRUE)</f>
        <v>12:00 PM - 03:00 PM</v>
      </c>
    </row>
    <row r="1535" spans="1:16" x14ac:dyDescent="0.25">
      <c r="A1535">
        <v>2</v>
      </c>
      <c r="B1535">
        <v>1</v>
      </c>
      <c r="C1535" t="s">
        <v>1546</v>
      </c>
      <c r="D1535" s="1">
        <v>43926</v>
      </c>
      <c r="E1535" s="1" t="str">
        <f t="shared" si="94"/>
        <v>05-Apr</v>
      </c>
      <c r="F1535" s="14">
        <v>0.57222222222222219</v>
      </c>
      <c r="G1535" t="s">
        <v>11</v>
      </c>
      <c r="H1535">
        <v>30</v>
      </c>
      <c r="I1535" s="2">
        <v>50</v>
      </c>
      <c r="J1535" s="3">
        <v>4.99</v>
      </c>
      <c r="K1535" t="b">
        <v>0</v>
      </c>
      <c r="L1535">
        <f>WEEKDAY(D1535,11)</f>
        <v>7</v>
      </c>
      <c r="M1535" t="str">
        <f t="shared" si="92"/>
        <v>Sunday</v>
      </c>
      <c r="N1535" t="str">
        <f t="shared" si="93"/>
        <v>Weekend</v>
      </c>
      <c r="O1535" t="str">
        <f t="shared" si="95"/>
        <v>Order&gt;35</v>
      </c>
      <c r="P1535" t="str">
        <f>VLOOKUP(F1535,$T$11:$V$13,3,TRUE)</f>
        <v>12:00 PM - 03:00 PM</v>
      </c>
    </row>
    <row r="1536" spans="1:16" x14ac:dyDescent="0.25">
      <c r="A1536">
        <v>2</v>
      </c>
      <c r="B1536">
        <v>1</v>
      </c>
      <c r="C1536" t="s">
        <v>1547</v>
      </c>
      <c r="D1536" s="1">
        <v>43926</v>
      </c>
      <c r="E1536" s="1" t="str">
        <f t="shared" si="94"/>
        <v>05-Apr</v>
      </c>
      <c r="F1536" s="14">
        <v>0.58333333333333337</v>
      </c>
      <c r="G1536" t="s">
        <v>11</v>
      </c>
      <c r="H1536">
        <v>34</v>
      </c>
      <c r="I1536" s="2">
        <v>59</v>
      </c>
      <c r="J1536" s="3">
        <v>4.99</v>
      </c>
      <c r="K1536" t="b">
        <v>0</v>
      </c>
      <c r="L1536">
        <f>WEEKDAY(D1536,11)</f>
        <v>7</v>
      </c>
      <c r="M1536" t="str">
        <f t="shared" si="92"/>
        <v>Sunday</v>
      </c>
      <c r="N1536" t="str">
        <f t="shared" si="93"/>
        <v>Weekend</v>
      </c>
      <c r="O1536" t="str">
        <f t="shared" si="95"/>
        <v>Order&gt;35</v>
      </c>
      <c r="P1536" t="str">
        <f>VLOOKUP(F1536,$T$11:$V$13,3,TRUE)</f>
        <v>12:00 PM - 03:00 PM</v>
      </c>
    </row>
    <row r="1537" spans="1:16" x14ac:dyDescent="0.25">
      <c r="A1537">
        <v>2</v>
      </c>
      <c r="B1537">
        <v>1</v>
      </c>
      <c r="C1537" t="s">
        <v>1548</v>
      </c>
      <c r="D1537" s="1">
        <v>43926</v>
      </c>
      <c r="E1537" s="1" t="str">
        <f t="shared" si="94"/>
        <v>05-Apr</v>
      </c>
      <c r="F1537" s="14">
        <v>0.6020833333333333</v>
      </c>
      <c r="G1537" t="s">
        <v>11</v>
      </c>
      <c r="H1537">
        <v>35</v>
      </c>
      <c r="I1537" s="2">
        <v>29</v>
      </c>
      <c r="J1537" s="3">
        <v>4.99</v>
      </c>
      <c r="K1537" t="b">
        <v>0</v>
      </c>
      <c r="L1537">
        <f>WEEKDAY(D1537,11)</f>
        <v>7</v>
      </c>
      <c r="M1537" t="str">
        <f t="shared" si="92"/>
        <v>Sunday</v>
      </c>
      <c r="N1537" t="str">
        <f t="shared" si="93"/>
        <v>Weekend</v>
      </c>
      <c r="O1537" t="str">
        <f t="shared" si="95"/>
        <v>Order&lt;=35</v>
      </c>
      <c r="P1537" t="str">
        <f>VLOOKUP(F1537,$T$11:$V$13,3,TRUE)</f>
        <v>12:00 PM - 03:00 PM</v>
      </c>
    </row>
    <row r="1538" spans="1:16" x14ac:dyDescent="0.25">
      <c r="A1538">
        <v>2</v>
      </c>
      <c r="B1538">
        <v>1</v>
      </c>
      <c r="C1538" t="s">
        <v>1549</v>
      </c>
      <c r="D1538" s="1">
        <v>43926</v>
      </c>
      <c r="E1538" s="1" t="str">
        <f t="shared" si="94"/>
        <v>05-Apr</v>
      </c>
      <c r="F1538" s="14">
        <v>0.6069444444444444</v>
      </c>
      <c r="G1538" t="s">
        <v>11</v>
      </c>
      <c r="H1538">
        <v>33</v>
      </c>
      <c r="I1538" s="2">
        <v>32</v>
      </c>
      <c r="J1538" s="3">
        <v>4.99</v>
      </c>
      <c r="K1538" t="b">
        <v>0</v>
      </c>
      <c r="L1538">
        <f>WEEKDAY(D1538,11)</f>
        <v>7</v>
      </c>
      <c r="M1538" t="str">
        <f t="shared" ref="M1538:M1601" si="96">VLOOKUP(L1538,$S$2:$T$8,2,FALSE)</f>
        <v>Sunday</v>
      </c>
      <c r="N1538" t="str">
        <f t="shared" ref="N1538:N1601" si="97">VLOOKUP(L1538,$S$2:$U$8,3,FALSE)</f>
        <v>Weekend</v>
      </c>
      <c r="O1538" t="str">
        <f t="shared" si="95"/>
        <v>Order&lt;=35</v>
      </c>
      <c r="P1538" t="str">
        <f>VLOOKUP(F1538,$T$11:$V$13,3,TRUE)</f>
        <v>12:00 PM - 03:00 PM</v>
      </c>
    </row>
    <row r="1539" spans="1:16" x14ac:dyDescent="0.25">
      <c r="A1539">
        <v>2</v>
      </c>
      <c r="B1539">
        <v>1</v>
      </c>
      <c r="C1539" t="s">
        <v>1550</v>
      </c>
      <c r="D1539" s="1">
        <v>43926</v>
      </c>
      <c r="E1539" s="1" t="str">
        <f t="shared" ref="E1539:E1602" si="98">TEXT(D1539,"dd-mmm")</f>
        <v>05-Apr</v>
      </c>
      <c r="F1539" s="14">
        <v>0.61041666666666672</v>
      </c>
      <c r="G1539" t="s">
        <v>11</v>
      </c>
      <c r="H1539">
        <v>20</v>
      </c>
      <c r="I1539" s="2">
        <v>33</v>
      </c>
      <c r="J1539" s="3">
        <v>4.99</v>
      </c>
      <c r="K1539" t="b">
        <v>0</v>
      </c>
      <c r="L1539">
        <f>WEEKDAY(D1539,11)</f>
        <v>7</v>
      </c>
      <c r="M1539" t="str">
        <f t="shared" si="96"/>
        <v>Sunday</v>
      </c>
      <c r="N1539" t="str">
        <f t="shared" si="97"/>
        <v>Weekend</v>
      </c>
      <c r="O1539" t="str">
        <f t="shared" ref="O1539:O1602" si="99">IF(I1539&gt;35,"Order&gt;35","Order&lt;=35")</f>
        <v>Order&lt;=35</v>
      </c>
      <c r="P1539" t="str">
        <f>VLOOKUP(F1539,$T$11:$V$13,3,TRUE)</f>
        <v>12:00 PM - 03:00 PM</v>
      </c>
    </row>
    <row r="1540" spans="1:16" x14ac:dyDescent="0.25">
      <c r="A1540">
        <v>2</v>
      </c>
      <c r="B1540">
        <v>1</v>
      </c>
      <c r="C1540" t="s">
        <v>1551</v>
      </c>
      <c r="D1540" s="1">
        <v>43926</v>
      </c>
      <c r="E1540" s="1" t="str">
        <f t="shared" si="98"/>
        <v>05-Apr</v>
      </c>
      <c r="F1540" s="14">
        <v>0.63611111111111118</v>
      </c>
      <c r="G1540" t="s">
        <v>11</v>
      </c>
      <c r="H1540">
        <v>27</v>
      </c>
      <c r="I1540" s="2">
        <v>66</v>
      </c>
      <c r="J1540" s="3">
        <v>4.99</v>
      </c>
      <c r="K1540" t="b">
        <v>0</v>
      </c>
      <c r="L1540">
        <f>WEEKDAY(D1540,11)</f>
        <v>7</v>
      </c>
      <c r="M1540" t="str">
        <f t="shared" si="96"/>
        <v>Sunday</v>
      </c>
      <c r="N1540" t="str">
        <f t="shared" si="97"/>
        <v>Weekend</v>
      </c>
      <c r="O1540" t="str">
        <f t="shared" si="99"/>
        <v>Order&gt;35</v>
      </c>
      <c r="P1540" t="str">
        <f>VLOOKUP(F1540,$T$11:$V$13,3,TRUE)</f>
        <v>03:00 PM - 06:00 PM</v>
      </c>
    </row>
    <row r="1541" spans="1:16" x14ac:dyDescent="0.25">
      <c r="A1541">
        <v>2</v>
      </c>
      <c r="B1541">
        <v>1</v>
      </c>
      <c r="C1541" t="s">
        <v>1552</v>
      </c>
      <c r="D1541" s="1">
        <v>43926</v>
      </c>
      <c r="E1541" s="1" t="str">
        <f t="shared" si="98"/>
        <v>05-Apr</v>
      </c>
      <c r="F1541" s="14">
        <v>0.63680555555555551</v>
      </c>
      <c r="G1541" t="s">
        <v>11</v>
      </c>
      <c r="H1541">
        <v>29</v>
      </c>
      <c r="I1541" s="2">
        <v>28</v>
      </c>
      <c r="J1541" s="3">
        <v>4.99</v>
      </c>
      <c r="K1541" t="b">
        <v>0</v>
      </c>
      <c r="L1541">
        <f>WEEKDAY(D1541,11)</f>
        <v>7</v>
      </c>
      <c r="M1541" t="str">
        <f t="shared" si="96"/>
        <v>Sunday</v>
      </c>
      <c r="N1541" t="str">
        <f t="shared" si="97"/>
        <v>Weekend</v>
      </c>
      <c r="O1541" t="str">
        <f t="shared" si="99"/>
        <v>Order&lt;=35</v>
      </c>
      <c r="P1541" t="str">
        <f>VLOOKUP(F1541,$T$11:$V$13,3,TRUE)</f>
        <v>03:00 PM - 06:00 PM</v>
      </c>
    </row>
    <row r="1542" spans="1:16" x14ac:dyDescent="0.25">
      <c r="A1542">
        <v>2</v>
      </c>
      <c r="B1542">
        <v>1</v>
      </c>
      <c r="C1542" t="s">
        <v>1553</v>
      </c>
      <c r="D1542" s="1">
        <v>43926</v>
      </c>
      <c r="E1542" s="1" t="str">
        <f t="shared" si="98"/>
        <v>05-Apr</v>
      </c>
      <c r="F1542" s="14">
        <v>0.64374999999999993</v>
      </c>
      <c r="G1542" t="s">
        <v>11</v>
      </c>
      <c r="H1542">
        <v>21</v>
      </c>
      <c r="I1542" s="2">
        <v>37</v>
      </c>
      <c r="J1542" s="3">
        <v>4.99</v>
      </c>
      <c r="K1542" t="b">
        <v>0</v>
      </c>
      <c r="L1542">
        <f>WEEKDAY(D1542,11)</f>
        <v>7</v>
      </c>
      <c r="M1542" t="str">
        <f t="shared" si="96"/>
        <v>Sunday</v>
      </c>
      <c r="N1542" t="str">
        <f t="shared" si="97"/>
        <v>Weekend</v>
      </c>
      <c r="O1542" t="str">
        <f t="shared" si="99"/>
        <v>Order&gt;35</v>
      </c>
      <c r="P1542" t="str">
        <f>VLOOKUP(F1542,$T$11:$V$13,3,TRUE)</f>
        <v>03:00 PM - 06:00 PM</v>
      </c>
    </row>
    <row r="1543" spans="1:16" x14ac:dyDescent="0.25">
      <c r="A1543">
        <v>2</v>
      </c>
      <c r="B1543">
        <v>1</v>
      </c>
      <c r="C1543" t="s">
        <v>1554</v>
      </c>
      <c r="D1543" s="1">
        <v>43926</v>
      </c>
      <c r="E1543" s="1" t="str">
        <f t="shared" si="98"/>
        <v>05-Apr</v>
      </c>
      <c r="F1543" s="14">
        <v>0.65347222222222223</v>
      </c>
      <c r="G1543" t="s">
        <v>11</v>
      </c>
      <c r="H1543">
        <v>20</v>
      </c>
      <c r="I1543" s="2">
        <v>62</v>
      </c>
      <c r="J1543" s="3">
        <v>4.99</v>
      </c>
      <c r="K1543" t="b">
        <v>1</v>
      </c>
      <c r="L1543">
        <f>WEEKDAY(D1543,11)</f>
        <v>7</v>
      </c>
      <c r="M1543" t="str">
        <f t="shared" si="96"/>
        <v>Sunday</v>
      </c>
      <c r="N1543" t="str">
        <f t="shared" si="97"/>
        <v>Weekend</v>
      </c>
      <c r="O1543" t="str">
        <f t="shared" si="99"/>
        <v>Order&gt;35</v>
      </c>
      <c r="P1543" t="str">
        <f>VLOOKUP(F1543,$T$11:$V$13,3,TRUE)</f>
        <v>03:00 PM - 06:00 PM</v>
      </c>
    </row>
    <row r="1544" spans="1:16" x14ac:dyDescent="0.25">
      <c r="A1544">
        <v>2</v>
      </c>
      <c r="B1544">
        <v>1</v>
      </c>
      <c r="C1544" t="s">
        <v>1555</v>
      </c>
      <c r="D1544" s="1">
        <v>43926</v>
      </c>
      <c r="E1544" s="1" t="str">
        <f t="shared" si="98"/>
        <v>05-Apr</v>
      </c>
      <c r="F1544" s="14">
        <v>0.67222222222222217</v>
      </c>
      <c r="G1544" t="s">
        <v>11</v>
      </c>
      <c r="H1544">
        <v>25</v>
      </c>
      <c r="I1544" s="2">
        <v>56</v>
      </c>
      <c r="J1544" s="3">
        <v>4.99</v>
      </c>
      <c r="K1544" t="b">
        <v>0</v>
      </c>
      <c r="L1544">
        <f>WEEKDAY(D1544,11)</f>
        <v>7</v>
      </c>
      <c r="M1544" t="str">
        <f t="shared" si="96"/>
        <v>Sunday</v>
      </c>
      <c r="N1544" t="str">
        <f t="shared" si="97"/>
        <v>Weekend</v>
      </c>
      <c r="O1544" t="str">
        <f t="shared" si="99"/>
        <v>Order&gt;35</v>
      </c>
      <c r="P1544" t="str">
        <f>VLOOKUP(F1544,$T$11:$V$13,3,TRUE)</f>
        <v>03:00 PM - 06:00 PM</v>
      </c>
    </row>
    <row r="1545" spans="1:16" x14ac:dyDescent="0.25">
      <c r="A1545">
        <v>2</v>
      </c>
      <c r="B1545">
        <v>1</v>
      </c>
      <c r="C1545" t="s">
        <v>1556</v>
      </c>
      <c r="D1545" s="1">
        <v>43926</v>
      </c>
      <c r="E1545" s="1" t="str">
        <f t="shared" si="98"/>
        <v>05-Apr</v>
      </c>
      <c r="F1545" s="14">
        <v>0.6777777777777777</v>
      </c>
      <c r="G1545" t="s">
        <v>11</v>
      </c>
      <c r="H1545">
        <v>29</v>
      </c>
      <c r="I1545" s="2">
        <v>22</v>
      </c>
      <c r="J1545" s="3">
        <v>4.99</v>
      </c>
      <c r="K1545" t="b">
        <v>0</v>
      </c>
      <c r="L1545">
        <f>WEEKDAY(D1545,11)</f>
        <v>7</v>
      </c>
      <c r="M1545" t="str">
        <f t="shared" si="96"/>
        <v>Sunday</v>
      </c>
      <c r="N1545" t="str">
        <f t="shared" si="97"/>
        <v>Weekend</v>
      </c>
      <c r="O1545" t="str">
        <f t="shared" si="99"/>
        <v>Order&lt;=35</v>
      </c>
      <c r="P1545" t="str">
        <f>VLOOKUP(F1545,$T$11:$V$13,3,TRUE)</f>
        <v>03:00 PM - 06:00 PM</v>
      </c>
    </row>
    <row r="1546" spans="1:16" x14ac:dyDescent="0.25">
      <c r="A1546">
        <v>2</v>
      </c>
      <c r="B1546">
        <v>1</v>
      </c>
      <c r="C1546" t="s">
        <v>1557</v>
      </c>
      <c r="D1546" s="1">
        <v>43926</v>
      </c>
      <c r="E1546" s="1" t="str">
        <f t="shared" si="98"/>
        <v>05-Apr</v>
      </c>
      <c r="F1546" s="14">
        <v>0.6777777777777777</v>
      </c>
      <c r="G1546" t="s">
        <v>11</v>
      </c>
      <c r="H1546">
        <v>24</v>
      </c>
      <c r="I1546" s="2">
        <v>70</v>
      </c>
      <c r="J1546" s="3">
        <v>4.99</v>
      </c>
      <c r="K1546" t="b">
        <v>1</v>
      </c>
      <c r="L1546">
        <f>WEEKDAY(D1546,11)</f>
        <v>7</v>
      </c>
      <c r="M1546" t="str">
        <f t="shared" si="96"/>
        <v>Sunday</v>
      </c>
      <c r="N1546" t="str">
        <f t="shared" si="97"/>
        <v>Weekend</v>
      </c>
      <c r="O1546" t="str">
        <f t="shared" si="99"/>
        <v>Order&gt;35</v>
      </c>
      <c r="P1546" t="str">
        <f>VLOOKUP(F1546,$T$11:$V$13,3,TRUE)</f>
        <v>03:00 PM - 06:00 PM</v>
      </c>
    </row>
    <row r="1547" spans="1:16" x14ac:dyDescent="0.25">
      <c r="A1547">
        <v>2</v>
      </c>
      <c r="B1547">
        <v>1</v>
      </c>
      <c r="C1547" t="s">
        <v>1558</v>
      </c>
      <c r="D1547" s="1">
        <v>43926</v>
      </c>
      <c r="E1547" s="1" t="str">
        <f t="shared" si="98"/>
        <v>05-Apr</v>
      </c>
      <c r="F1547" s="14">
        <v>0.68402777777777779</v>
      </c>
      <c r="G1547" t="s">
        <v>11</v>
      </c>
      <c r="H1547">
        <v>25</v>
      </c>
      <c r="I1547" s="2">
        <v>55</v>
      </c>
      <c r="J1547" s="3">
        <v>4.99</v>
      </c>
      <c r="K1547" t="b">
        <v>1</v>
      </c>
      <c r="L1547">
        <f>WEEKDAY(D1547,11)</f>
        <v>7</v>
      </c>
      <c r="M1547" t="str">
        <f t="shared" si="96"/>
        <v>Sunday</v>
      </c>
      <c r="N1547" t="str">
        <f t="shared" si="97"/>
        <v>Weekend</v>
      </c>
      <c r="O1547" t="str">
        <f t="shared" si="99"/>
        <v>Order&gt;35</v>
      </c>
      <c r="P1547" t="str">
        <f>VLOOKUP(F1547,$T$11:$V$13,3,TRUE)</f>
        <v>03:00 PM - 06:00 PM</v>
      </c>
    </row>
    <row r="1548" spans="1:16" x14ac:dyDescent="0.25">
      <c r="A1548">
        <v>2</v>
      </c>
      <c r="B1548">
        <v>1</v>
      </c>
      <c r="C1548" t="s">
        <v>1559</v>
      </c>
      <c r="D1548" s="1">
        <v>43926</v>
      </c>
      <c r="E1548" s="1" t="str">
        <f t="shared" si="98"/>
        <v>05-Apr</v>
      </c>
      <c r="F1548" s="14">
        <v>0.68958333333333333</v>
      </c>
      <c r="G1548" t="s">
        <v>11</v>
      </c>
      <c r="H1548">
        <v>21</v>
      </c>
      <c r="I1548" s="2">
        <v>56</v>
      </c>
      <c r="J1548" s="3">
        <v>4.99</v>
      </c>
      <c r="K1548" t="b">
        <v>0</v>
      </c>
      <c r="L1548">
        <f>WEEKDAY(D1548,11)</f>
        <v>7</v>
      </c>
      <c r="M1548" t="str">
        <f t="shared" si="96"/>
        <v>Sunday</v>
      </c>
      <c r="N1548" t="str">
        <f t="shared" si="97"/>
        <v>Weekend</v>
      </c>
      <c r="O1548" t="str">
        <f t="shared" si="99"/>
        <v>Order&gt;35</v>
      </c>
      <c r="P1548" t="str">
        <f>VLOOKUP(F1548,$T$11:$V$13,3,TRUE)</f>
        <v>03:00 PM - 06:00 PM</v>
      </c>
    </row>
    <row r="1549" spans="1:16" x14ac:dyDescent="0.25">
      <c r="A1549">
        <v>2</v>
      </c>
      <c r="B1549">
        <v>1</v>
      </c>
      <c r="C1549" t="s">
        <v>1560</v>
      </c>
      <c r="D1549" s="1">
        <v>43926</v>
      </c>
      <c r="E1549" s="1" t="str">
        <f t="shared" si="98"/>
        <v>05-Apr</v>
      </c>
      <c r="F1549" s="14">
        <v>0.69444444444444453</v>
      </c>
      <c r="G1549" t="s">
        <v>11</v>
      </c>
      <c r="H1549">
        <v>20</v>
      </c>
      <c r="I1549" s="2">
        <v>44</v>
      </c>
      <c r="J1549" s="3">
        <v>4.99</v>
      </c>
      <c r="K1549" t="b">
        <v>0</v>
      </c>
      <c r="L1549">
        <f>WEEKDAY(D1549,11)</f>
        <v>7</v>
      </c>
      <c r="M1549" t="str">
        <f t="shared" si="96"/>
        <v>Sunday</v>
      </c>
      <c r="N1549" t="str">
        <f t="shared" si="97"/>
        <v>Weekend</v>
      </c>
      <c r="O1549" t="str">
        <f t="shared" si="99"/>
        <v>Order&gt;35</v>
      </c>
      <c r="P1549" t="str">
        <f>VLOOKUP(F1549,$T$11:$V$13,3,TRUE)</f>
        <v>03:00 PM - 06:00 PM</v>
      </c>
    </row>
    <row r="1550" spans="1:16" x14ac:dyDescent="0.25">
      <c r="A1550">
        <v>2</v>
      </c>
      <c r="B1550">
        <v>1</v>
      </c>
      <c r="C1550" t="s">
        <v>1561</v>
      </c>
      <c r="D1550" s="1">
        <v>43926</v>
      </c>
      <c r="E1550" s="1" t="str">
        <f t="shared" si="98"/>
        <v>05-Apr</v>
      </c>
      <c r="F1550" s="14">
        <v>0.69444444444444453</v>
      </c>
      <c r="G1550" t="s">
        <v>11</v>
      </c>
      <c r="H1550">
        <v>26</v>
      </c>
      <c r="I1550" s="2">
        <v>77</v>
      </c>
      <c r="J1550" s="3">
        <v>4.99</v>
      </c>
      <c r="K1550" t="b">
        <v>1</v>
      </c>
      <c r="L1550">
        <f>WEEKDAY(D1550,11)</f>
        <v>7</v>
      </c>
      <c r="M1550" t="str">
        <f t="shared" si="96"/>
        <v>Sunday</v>
      </c>
      <c r="N1550" t="str">
        <f t="shared" si="97"/>
        <v>Weekend</v>
      </c>
      <c r="O1550" t="str">
        <f t="shared" si="99"/>
        <v>Order&gt;35</v>
      </c>
      <c r="P1550" t="str">
        <f>VLOOKUP(F1550,$T$11:$V$13,3,TRUE)</f>
        <v>03:00 PM - 06:00 PM</v>
      </c>
    </row>
    <row r="1551" spans="1:16" x14ac:dyDescent="0.25">
      <c r="A1551">
        <v>2</v>
      </c>
      <c r="B1551">
        <v>1</v>
      </c>
      <c r="C1551" t="s">
        <v>1562</v>
      </c>
      <c r="D1551" s="1">
        <v>43926</v>
      </c>
      <c r="E1551" s="1" t="str">
        <f t="shared" si="98"/>
        <v>05-Apr</v>
      </c>
      <c r="F1551" s="14">
        <v>0.69513888888888886</v>
      </c>
      <c r="G1551" t="s">
        <v>11</v>
      </c>
      <c r="H1551">
        <v>39</v>
      </c>
      <c r="I1551" s="2">
        <v>82</v>
      </c>
      <c r="J1551" s="3">
        <v>4.99</v>
      </c>
      <c r="K1551" t="b">
        <v>0</v>
      </c>
      <c r="L1551">
        <f>WEEKDAY(D1551,11)</f>
        <v>7</v>
      </c>
      <c r="M1551" t="str">
        <f t="shared" si="96"/>
        <v>Sunday</v>
      </c>
      <c r="N1551" t="str">
        <f t="shared" si="97"/>
        <v>Weekend</v>
      </c>
      <c r="O1551" t="str">
        <f t="shared" si="99"/>
        <v>Order&gt;35</v>
      </c>
      <c r="P1551" t="str">
        <f>VLOOKUP(F1551,$T$11:$V$13,3,TRUE)</f>
        <v>03:00 PM - 06:00 PM</v>
      </c>
    </row>
    <row r="1552" spans="1:16" x14ac:dyDescent="0.25">
      <c r="A1552">
        <v>2</v>
      </c>
      <c r="B1552">
        <v>1</v>
      </c>
      <c r="C1552" t="s">
        <v>1563</v>
      </c>
      <c r="D1552" s="1">
        <v>43926</v>
      </c>
      <c r="E1552" s="1" t="str">
        <f t="shared" si="98"/>
        <v>05-Apr</v>
      </c>
      <c r="F1552" s="14">
        <v>0.70000000000000007</v>
      </c>
      <c r="G1552" t="s">
        <v>11</v>
      </c>
      <c r="H1552">
        <v>26</v>
      </c>
      <c r="I1552" s="2">
        <v>70</v>
      </c>
      <c r="J1552" s="3">
        <v>4.99</v>
      </c>
      <c r="K1552" t="b">
        <v>0</v>
      </c>
      <c r="L1552">
        <f>WEEKDAY(D1552,11)</f>
        <v>7</v>
      </c>
      <c r="M1552" t="str">
        <f t="shared" si="96"/>
        <v>Sunday</v>
      </c>
      <c r="N1552" t="str">
        <f t="shared" si="97"/>
        <v>Weekend</v>
      </c>
      <c r="O1552" t="str">
        <f t="shared" si="99"/>
        <v>Order&gt;35</v>
      </c>
      <c r="P1552" t="str">
        <f>VLOOKUP(F1552,$T$11:$V$13,3,TRUE)</f>
        <v>03:00 PM - 06:00 PM</v>
      </c>
    </row>
    <row r="1553" spans="1:16" x14ac:dyDescent="0.25">
      <c r="A1553">
        <v>2</v>
      </c>
      <c r="B1553">
        <v>1</v>
      </c>
      <c r="C1553" t="s">
        <v>1564</v>
      </c>
      <c r="D1553" s="1">
        <v>43926</v>
      </c>
      <c r="E1553" s="1" t="str">
        <f t="shared" si="98"/>
        <v>05-Apr</v>
      </c>
      <c r="F1553" s="14">
        <v>0.70624999999999993</v>
      </c>
      <c r="G1553" t="s">
        <v>11</v>
      </c>
      <c r="H1553">
        <v>30</v>
      </c>
      <c r="I1553" s="2">
        <v>50</v>
      </c>
      <c r="J1553" s="3">
        <v>4.99</v>
      </c>
      <c r="K1553" t="b">
        <v>0</v>
      </c>
      <c r="L1553">
        <f>WEEKDAY(D1553,11)</f>
        <v>7</v>
      </c>
      <c r="M1553" t="str">
        <f t="shared" si="96"/>
        <v>Sunday</v>
      </c>
      <c r="N1553" t="str">
        <f t="shared" si="97"/>
        <v>Weekend</v>
      </c>
      <c r="O1553" t="str">
        <f t="shared" si="99"/>
        <v>Order&gt;35</v>
      </c>
      <c r="P1553" t="str">
        <f>VLOOKUP(F1553,$T$11:$V$13,3,TRUE)</f>
        <v>03:00 PM - 06:00 PM</v>
      </c>
    </row>
    <row r="1554" spans="1:16" x14ac:dyDescent="0.25">
      <c r="A1554">
        <v>2</v>
      </c>
      <c r="B1554">
        <v>1</v>
      </c>
      <c r="C1554" t="s">
        <v>1565</v>
      </c>
      <c r="D1554" s="1">
        <v>43926</v>
      </c>
      <c r="E1554" s="1" t="str">
        <f t="shared" si="98"/>
        <v>05-Apr</v>
      </c>
      <c r="F1554" s="14">
        <v>0.70833333333333337</v>
      </c>
      <c r="G1554" t="s">
        <v>31</v>
      </c>
      <c r="H1554" t="s">
        <v>32</v>
      </c>
      <c r="I1554" s="2">
        <v>29</v>
      </c>
      <c r="J1554" s="3">
        <v>4.99</v>
      </c>
      <c r="K1554" t="b">
        <v>0</v>
      </c>
      <c r="L1554">
        <f>WEEKDAY(D1554,11)</f>
        <v>7</v>
      </c>
      <c r="M1554" t="str">
        <f t="shared" si="96"/>
        <v>Sunday</v>
      </c>
      <c r="N1554" t="str">
        <f t="shared" si="97"/>
        <v>Weekend</v>
      </c>
      <c r="O1554" t="str">
        <f t="shared" si="99"/>
        <v>Order&lt;=35</v>
      </c>
      <c r="P1554" t="str">
        <f>VLOOKUP(F1554,$T$11:$V$13,3,TRUE)</f>
        <v>03:00 PM - 06:00 PM</v>
      </c>
    </row>
    <row r="1555" spans="1:16" x14ac:dyDescent="0.25">
      <c r="A1555">
        <v>2</v>
      </c>
      <c r="B1555">
        <v>1</v>
      </c>
      <c r="C1555" t="s">
        <v>1566</v>
      </c>
      <c r="D1555" s="1">
        <v>43926</v>
      </c>
      <c r="E1555" s="1" t="str">
        <f t="shared" si="98"/>
        <v>05-Apr</v>
      </c>
      <c r="F1555" s="14">
        <v>0.71111111111111114</v>
      </c>
      <c r="G1555" t="s">
        <v>11</v>
      </c>
      <c r="H1555">
        <v>95</v>
      </c>
      <c r="I1555" s="2">
        <v>118</v>
      </c>
      <c r="J1555" s="3">
        <v>4.99</v>
      </c>
      <c r="K1555" t="b">
        <v>0</v>
      </c>
      <c r="L1555">
        <f>WEEKDAY(D1555,11)</f>
        <v>7</v>
      </c>
      <c r="M1555" t="str">
        <f t="shared" si="96"/>
        <v>Sunday</v>
      </c>
      <c r="N1555" t="str">
        <f t="shared" si="97"/>
        <v>Weekend</v>
      </c>
      <c r="O1555" t="str">
        <f t="shared" si="99"/>
        <v>Order&gt;35</v>
      </c>
      <c r="P1555" t="str">
        <f>VLOOKUP(F1555,$T$11:$V$13,3,TRUE)</f>
        <v>03:00 PM - 06:00 PM</v>
      </c>
    </row>
    <row r="1556" spans="1:16" x14ac:dyDescent="0.25">
      <c r="A1556">
        <v>2</v>
      </c>
      <c r="B1556">
        <v>1</v>
      </c>
      <c r="C1556" t="s">
        <v>1567</v>
      </c>
      <c r="D1556" s="1">
        <v>43926</v>
      </c>
      <c r="E1556" s="1" t="str">
        <f t="shared" si="98"/>
        <v>05-Apr</v>
      </c>
      <c r="F1556" s="14">
        <v>0.71180555555555547</v>
      </c>
      <c r="G1556" t="s">
        <v>11</v>
      </c>
      <c r="H1556">
        <v>86</v>
      </c>
      <c r="I1556" s="2">
        <v>70</v>
      </c>
      <c r="J1556" s="3">
        <v>4.99</v>
      </c>
      <c r="K1556" t="b">
        <v>0</v>
      </c>
      <c r="L1556">
        <f>WEEKDAY(D1556,11)</f>
        <v>7</v>
      </c>
      <c r="M1556" t="str">
        <f t="shared" si="96"/>
        <v>Sunday</v>
      </c>
      <c r="N1556" t="str">
        <f t="shared" si="97"/>
        <v>Weekend</v>
      </c>
      <c r="O1556" t="str">
        <f t="shared" si="99"/>
        <v>Order&gt;35</v>
      </c>
      <c r="P1556" t="str">
        <f>VLOOKUP(F1556,$T$11:$V$13,3,TRUE)</f>
        <v>03:00 PM - 06:00 PM</v>
      </c>
    </row>
    <row r="1557" spans="1:16" x14ac:dyDescent="0.25">
      <c r="A1557">
        <v>2</v>
      </c>
      <c r="B1557">
        <v>1</v>
      </c>
      <c r="C1557" t="s">
        <v>1568</v>
      </c>
      <c r="D1557" s="1">
        <v>43926</v>
      </c>
      <c r="E1557" s="1" t="str">
        <f t="shared" si="98"/>
        <v>05-Apr</v>
      </c>
      <c r="F1557" s="14">
        <v>0.71319444444444446</v>
      </c>
      <c r="G1557" t="s">
        <v>31</v>
      </c>
      <c r="H1557" t="s">
        <v>32</v>
      </c>
      <c r="I1557" s="2">
        <v>28</v>
      </c>
      <c r="J1557" s="3">
        <v>4.99</v>
      </c>
      <c r="K1557" t="b">
        <v>0</v>
      </c>
      <c r="L1557">
        <f>WEEKDAY(D1557,11)</f>
        <v>7</v>
      </c>
      <c r="M1557" t="str">
        <f t="shared" si="96"/>
        <v>Sunday</v>
      </c>
      <c r="N1557" t="str">
        <f t="shared" si="97"/>
        <v>Weekend</v>
      </c>
      <c r="O1557" t="str">
        <f t="shared" si="99"/>
        <v>Order&lt;=35</v>
      </c>
      <c r="P1557" t="str">
        <f>VLOOKUP(F1557,$T$11:$V$13,3,TRUE)</f>
        <v>03:00 PM - 06:00 PM</v>
      </c>
    </row>
    <row r="1558" spans="1:16" x14ac:dyDescent="0.25">
      <c r="A1558">
        <v>2</v>
      </c>
      <c r="B1558">
        <v>1</v>
      </c>
      <c r="C1558" t="s">
        <v>1569</v>
      </c>
      <c r="D1558" s="1">
        <v>43926</v>
      </c>
      <c r="E1558" s="1" t="str">
        <f t="shared" si="98"/>
        <v>05-Apr</v>
      </c>
      <c r="F1558" s="14">
        <v>0.71319444444444446</v>
      </c>
      <c r="G1558" t="s">
        <v>11</v>
      </c>
      <c r="H1558">
        <v>95</v>
      </c>
      <c r="I1558" s="2">
        <v>48</v>
      </c>
      <c r="J1558" s="3">
        <v>4.99</v>
      </c>
      <c r="K1558" t="b">
        <v>0</v>
      </c>
      <c r="L1558">
        <f>WEEKDAY(D1558,11)</f>
        <v>7</v>
      </c>
      <c r="M1558" t="str">
        <f t="shared" si="96"/>
        <v>Sunday</v>
      </c>
      <c r="N1558" t="str">
        <f t="shared" si="97"/>
        <v>Weekend</v>
      </c>
      <c r="O1558" t="str">
        <f t="shared" si="99"/>
        <v>Order&gt;35</v>
      </c>
      <c r="P1558" t="str">
        <f>VLOOKUP(F1558,$T$11:$V$13,3,TRUE)</f>
        <v>03:00 PM - 06:00 PM</v>
      </c>
    </row>
    <row r="1559" spans="1:16" x14ac:dyDescent="0.25">
      <c r="A1559">
        <v>2</v>
      </c>
      <c r="B1559">
        <v>1</v>
      </c>
      <c r="C1559" t="s">
        <v>1570</v>
      </c>
      <c r="D1559" s="1">
        <v>43926</v>
      </c>
      <c r="E1559" s="1" t="str">
        <f t="shared" si="98"/>
        <v>05-Apr</v>
      </c>
      <c r="F1559" s="14">
        <v>0.71388888888888891</v>
      </c>
      <c r="G1559" t="s">
        <v>11</v>
      </c>
      <c r="H1559">
        <v>104</v>
      </c>
      <c r="I1559" s="2">
        <v>58</v>
      </c>
      <c r="J1559" s="3">
        <v>4.99</v>
      </c>
      <c r="K1559" t="b">
        <v>0</v>
      </c>
      <c r="L1559">
        <f>WEEKDAY(D1559,11)</f>
        <v>7</v>
      </c>
      <c r="M1559" t="str">
        <f t="shared" si="96"/>
        <v>Sunday</v>
      </c>
      <c r="N1559" t="str">
        <f t="shared" si="97"/>
        <v>Weekend</v>
      </c>
      <c r="O1559" t="str">
        <f t="shared" si="99"/>
        <v>Order&gt;35</v>
      </c>
      <c r="P1559" t="str">
        <f>VLOOKUP(F1559,$T$11:$V$13,3,TRUE)</f>
        <v>03:00 PM - 06:00 PM</v>
      </c>
    </row>
    <row r="1560" spans="1:16" x14ac:dyDescent="0.25">
      <c r="A1560">
        <v>2</v>
      </c>
      <c r="B1560">
        <v>1</v>
      </c>
      <c r="C1560" t="s">
        <v>1571</v>
      </c>
      <c r="D1560" s="1">
        <v>43926</v>
      </c>
      <c r="E1560" s="1" t="str">
        <f t="shared" si="98"/>
        <v>05-Apr</v>
      </c>
      <c r="F1560" s="14">
        <v>0.71736111111111101</v>
      </c>
      <c r="G1560" t="s">
        <v>31</v>
      </c>
      <c r="H1560" t="s">
        <v>32</v>
      </c>
      <c r="I1560" s="2">
        <v>25</v>
      </c>
      <c r="J1560" s="3">
        <v>4.99</v>
      </c>
      <c r="K1560" t="b">
        <v>0</v>
      </c>
      <c r="L1560">
        <f>WEEKDAY(D1560,11)</f>
        <v>7</v>
      </c>
      <c r="M1560" t="str">
        <f t="shared" si="96"/>
        <v>Sunday</v>
      </c>
      <c r="N1560" t="str">
        <f t="shared" si="97"/>
        <v>Weekend</v>
      </c>
      <c r="O1560" t="str">
        <f t="shared" si="99"/>
        <v>Order&lt;=35</v>
      </c>
      <c r="P1560" t="str">
        <f>VLOOKUP(F1560,$T$11:$V$13,3,TRUE)</f>
        <v>03:00 PM - 06:00 PM</v>
      </c>
    </row>
    <row r="1561" spans="1:16" x14ac:dyDescent="0.25">
      <c r="A1561">
        <v>2</v>
      </c>
      <c r="B1561">
        <v>1</v>
      </c>
      <c r="C1561" t="s">
        <v>1572</v>
      </c>
      <c r="D1561" s="1">
        <v>43926</v>
      </c>
      <c r="E1561" s="1" t="str">
        <f t="shared" si="98"/>
        <v>05-Apr</v>
      </c>
      <c r="F1561" s="14">
        <v>0.71736111111111101</v>
      </c>
      <c r="G1561" t="s">
        <v>11</v>
      </c>
      <c r="H1561">
        <v>65</v>
      </c>
      <c r="I1561" s="2">
        <v>91</v>
      </c>
      <c r="J1561" s="3">
        <v>4.99</v>
      </c>
      <c r="K1561" t="b">
        <v>0</v>
      </c>
      <c r="L1561">
        <f>WEEKDAY(D1561,11)</f>
        <v>7</v>
      </c>
      <c r="M1561" t="str">
        <f t="shared" si="96"/>
        <v>Sunday</v>
      </c>
      <c r="N1561" t="str">
        <f t="shared" si="97"/>
        <v>Weekend</v>
      </c>
      <c r="O1561" t="str">
        <f t="shared" si="99"/>
        <v>Order&gt;35</v>
      </c>
      <c r="P1561" t="str">
        <f>VLOOKUP(F1561,$T$11:$V$13,3,TRUE)</f>
        <v>03:00 PM - 06:00 PM</v>
      </c>
    </row>
    <row r="1562" spans="1:16" x14ac:dyDescent="0.25">
      <c r="A1562">
        <v>2</v>
      </c>
      <c r="B1562">
        <v>1</v>
      </c>
      <c r="C1562" t="s">
        <v>1573</v>
      </c>
      <c r="D1562" s="1">
        <v>43926</v>
      </c>
      <c r="E1562" s="1" t="str">
        <f t="shared" si="98"/>
        <v>05-Apr</v>
      </c>
      <c r="F1562" s="14">
        <v>0.71875</v>
      </c>
      <c r="G1562" t="s">
        <v>31</v>
      </c>
      <c r="H1562" t="s">
        <v>32</v>
      </c>
      <c r="I1562" s="2">
        <v>24</v>
      </c>
      <c r="J1562" s="3">
        <v>4.99</v>
      </c>
      <c r="K1562" t="b">
        <v>0</v>
      </c>
      <c r="L1562">
        <f>WEEKDAY(D1562,11)</f>
        <v>7</v>
      </c>
      <c r="M1562" t="str">
        <f t="shared" si="96"/>
        <v>Sunday</v>
      </c>
      <c r="N1562" t="str">
        <f t="shared" si="97"/>
        <v>Weekend</v>
      </c>
      <c r="O1562" t="str">
        <f t="shared" si="99"/>
        <v>Order&lt;=35</v>
      </c>
      <c r="P1562" t="str">
        <f>VLOOKUP(F1562,$T$11:$V$13,3,TRUE)</f>
        <v>03:00 PM - 06:00 PM</v>
      </c>
    </row>
    <row r="1563" spans="1:16" x14ac:dyDescent="0.25">
      <c r="A1563">
        <v>2</v>
      </c>
      <c r="B1563">
        <v>1</v>
      </c>
      <c r="C1563" t="s">
        <v>1574</v>
      </c>
      <c r="D1563" s="1">
        <v>43926</v>
      </c>
      <c r="E1563" s="1" t="str">
        <f t="shared" si="98"/>
        <v>05-Apr</v>
      </c>
      <c r="F1563" s="14">
        <v>0.71875</v>
      </c>
      <c r="G1563" t="s">
        <v>11</v>
      </c>
      <c r="H1563">
        <v>109</v>
      </c>
      <c r="I1563" s="2">
        <v>73</v>
      </c>
      <c r="J1563" s="3">
        <v>4.99</v>
      </c>
      <c r="K1563" t="b">
        <v>0</v>
      </c>
      <c r="L1563">
        <f>WEEKDAY(D1563,11)</f>
        <v>7</v>
      </c>
      <c r="M1563" t="str">
        <f t="shared" si="96"/>
        <v>Sunday</v>
      </c>
      <c r="N1563" t="str">
        <f t="shared" si="97"/>
        <v>Weekend</v>
      </c>
      <c r="O1563" t="str">
        <f t="shared" si="99"/>
        <v>Order&gt;35</v>
      </c>
      <c r="P1563" t="str">
        <f>VLOOKUP(F1563,$T$11:$V$13,3,TRUE)</f>
        <v>03:00 PM - 06:00 PM</v>
      </c>
    </row>
    <row r="1564" spans="1:16" x14ac:dyDescent="0.25">
      <c r="A1564">
        <v>2</v>
      </c>
      <c r="B1564">
        <v>1</v>
      </c>
      <c r="C1564" t="s">
        <v>1575</v>
      </c>
      <c r="D1564" s="1">
        <v>43926</v>
      </c>
      <c r="E1564" s="1" t="str">
        <f t="shared" si="98"/>
        <v>05-Apr</v>
      </c>
      <c r="F1564" s="14">
        <v>0.71944444444444444</v>
      </c>
      <c r="G1564" t="s">
        <v>11</v>
      </c>
      <c r="H1564">
        <v>103</v>
      </c>
      <c r="I1564" s="2">
        <v>60</v>
      </c>
      <c r="J1564" s="3">
        <v>4.99</v>
      </c>
      <c r="K1564" t="b">
        <v>0</v>
      </c>
      <c r="L1564">
        <f>WEEKDAY(D1564,11)</f>
        <v>7</v>
      </c>
      <c r="M1564" t="str">
        <f t="shared" si="96"/>
        <v>Sunday</v>
      </c>
      <c r="N1564" t="str">
        <f t="shared" si="97"/>
        <v>Weekend</v>
      </c>
      <c r="O1564" t="str">
        <f t="shared" si="99"/>
        <v>Order&gt;35</v>
      </c>
      <c r="P1564" t="str">
        <f>VLOOKUP(F1564,$T$11:$V$13,3,TRUE)</f>
        <v>03:00 PM - 06:00 PM</v>
      </c>
    </row>
    <row r="1565" spans="1:16" x14ac:dyDescent="0.25">
      <c r="A1565">
        <v>2</v>
      </c>
      <c r="B1565">
        <v>1</v>
      </c>
      <c r="C1565" t="s">
        <v>1576</v>
      </c>
      <c r="D1565" s="1">
        <v>43926</v>
      </c>
      <c r="E1565" s="1" t="str">
        <f t="shared" si="98"/>
        <v>05-Apr</v>
      </c>
      <c r="F1565" s="14">
        <v>0.71944444444444444</v>
      </c>
      <c r="G1565" t="s">
        <v>11</v>
      </c>
      <c r="H1565">
        <v>96</v>
      </c>
      <c r="I1565" s="2">
        <v>70</v>
      </c>
      <c r="J1565" s="3">
        <v>4.99</v>
      </c>
      <c r="K1565" t="b">
        <v>0</v>
      </c>
      <c r="L1565">
        <f>WEEKDAY(D1565,11)</f>
        <v>7</v>
      </c>
      <c r="M1565" t="str">
        <f t="shared" si="96"/>
        <v>Sunday</v>
      </c>
      <c r="N1565" t="str">
        <f t="shared" si="97"/>
        <v>Weekend</v>
      </c>
      <c r="O1565" t="str">
        <f t="shared" si="99"/>
        <v>Order&gt;35</v>
      </c>
      <c r="P1565" t="str">
        <f>VLOOKUP(F1565,$T$11:$V$13,3,TRUE)</f>
        <v>03:00 PM - 06:00 PM</v>
      </c>
    </row>
    <row r="1566" spans="1:16" x14ac:dyDescent="0.25">
      <c r="A1566">
        <v>2</v>
      </c>
      <c r="B1566">
        <v>1</v>
      </c>
      <c r="C1566" t="s">
        <v>1577</v>
      </c>
      <c r="D1566" s="1">
        <v>43926</v>
      </c>
      <c r="E1566" s="1" t="str">
        <f t="shared" si="98"/>
        <v>05-Apr</v>
      </c>
      <c r="F1566" s="14">
        <v>0.72152777777777777</v>
      </c>
      <c r="G1566" t="s">
        <v>11</v>
      </c>
      <c r="H1566">
        <v>79</v>
      </c>
      <c r="I1566" s="2">
        <v>99</v>
      </c>
      <c r="J1566" s="3">
        <v>4.99</v>
      </c>
      <c r="K1566" t="b">
        <v>0</v>
      </c>
      <c r="L1566">
        <f>WEEKDAY(D1566,11)</f>
        <v>7</v>
      </c>
      <c r="M1566" t="str">
        <f t="shared" si="96"/>
        <v>Sunday</v>
      </c>
      <c r="N1566" t="str">
        <f t="shared" si="97"/>
        <v>Weekend</v>
      </c>
      <c r="O1566" t="str">
        <f t="shared" si="99"/>
        <v>Order&gt;35</v>
      </c>
      <c r="P1566" t="str">
        <f>VLOOKUP(F1566,$T$11:$V$13,3,TRUE)</f>
        <v>03:00 PM - 06:00 PM</v>
      </c>
    </row>
    <row r="1567" spans="1:16" x14ac:dyDescent="0.25">
      <c r="A1567">
        <v>2</v>
      </c>
      <c r="B1567">
        <v>1</v>
      </c>
      <c r="C1567" t="s">
        <v>1578</v>
      </c>
      <c r="D1567" s="1">
        <v>43926</v>
      </c>
      <c r="E1567" s="1" t="str">
        <f t="shared" si="98"/>
        <v>05-Apr</v>
      </c>
      <c r="F1567" s="14">
        <v>0.72222222222222221</v>
      </c>
      <c r="G1567" t="s">
        <v>11</v>
      </c>
      <c r="H1567">
        <v>97</v>
      </c>
      <c r="I1567" s="2">
        <v>38</v>
      </c>
      <c r="J1567" s="3">
        <v>4.99</v>
      </c>
      <c r="K1567" t="b">
        <v>0</v>
      </c>
      <c r="L1567">
        <f>WEEKDAY(D1567,11)</f>
        <v>7</v>
      </c>
      <c r="M1567" t="str">
        <f t="shared" si="96"/>
        <v>Sunday</v>
      </c>
      <c r="N1567" t="str">
        <f t="shared" si="97"/>
        <v>Weekend</v>
      </c>
      <c r="O1567" t="str">
        <f t="shared" si="99"/>
        <v>Order&gt;35</v>
      </c>
      <c r="P1567" t="str">
        <f>VLOOKUP(F1567,$T$11:$V$13,3,TRUE)</f>
        <v>03:00 PM - 06:00 PM</v>
      </c>
    </row>
    <row r="1568" spans="1:16" x14ac:dyDescent="0.25">
      <c r="A1568">
        <v>2</v>
      </c>
      <c r="B1568">
        <v>1</v>
      </c>
      <c r="C1568" t="s">
        <v>1579</v>
      </c>
      <c r="D1568" s="1">
        <v>43926</v>
      </c>
      <c r="E1568" s="1" t="str">
        <f t="shared" si="98"/>
        <v>05-Apr</v>
      </c>
      <c r="F1568" s="14">
        <v>0.72361111111111109</v>
      </c>
      <c r="G1568" t="s">
        <v>11</v>
      </c>
      <c r="H1568">
        <v>74</v>
      </c>
      <c r="I1568" s="2">
        <v>66</v>
      </c>
      <c r="J1568" s="3">
        <v>4.99</v>
      </c>
      <c r="K1568" t="b">
        <v>0</v>
      </c>
      <c r="L1568">
        <f>WEEKDAY(D1568,11)</f>
        <v>7</v>
      </c>
      <c r="M1568" t="str">
        <f t="shared" si="96"/>
        <v>Sunday</v>
      </c>
      <c r="N1568" t="str">
        <f t="shared" si="97"/>
        <v>Weekend</v>
      </c>
      <c r="O1568" t="str">
        <f t="shared" si="99"/>
        <v>Order&gt;35</v>
      </c>
      <c r="P1568" t="str">
        <f>VLOOKUP(F1568,$T$11:$V$13,3,TRUE)</f>
        <v>03:00 PM - 06:00 PM</v>
      </c>
    </row>
    <row r="1569" spans="1:16" x14ac:dyDescent="0.25">
      <c r="A1569">
        <v>2</v>
      </c>
      <c r="B1569">
        <v>1</v>
      </c>
      <c r="C1569" t="s">
        <v>1580</v>
      </c>
      <c r="D1569" s="1">
        <v>43926</v>
      </c>
      <c r="E1569" s="1" t="str">
        <f t="shared" si="98"/>
        <v>05-Apr</v>
      </c>
      <c r="F1569" s="14">
        <v>0.72361111111111109</v>
      </c>
      <c r="G1569" t="s">
        <v>11</v>
      </c>
      <c r="H1569">
        <v>102</v>
      </c>
      <c r="I1569" s="2">
        <v>160</v>
      </c>
      <c r="J1569" s="3">
        <v>4.99</v>
      </c>
      <c r="K1569" t="b">
        <v>1</v>
      </c>
      <c r="L1569">
        <f>WEEKDAY(D1569,11)</f>
        <v>7</v>
      </c>
      <c r="M1569" t="str">
        <f t="shared" si="96"/>
        <v>Sunday</v>
      </c>
      <c r="N1569" t="str">
        <f t="shared" si="97"/>
        <v>Weekend</v>
      </c>
      <c r="O1569" t="str">
        <f t="shared" si="99"/>
        <v>Order&gt;35</v>
      </c>
      <c r="P1569" t="str">
        <f>VLOOKUP(F1569,$T$11:$V$13,3,TRUE)</f>
        <v>03:00 PM - 06:00 PM</v>
      </c>
    </row>
    <row r="1570" spans="1:16" x14ac:dyDescent="0.25">
      <c r="A1570">
        <v>2</v>
      </c>
      <c r="B1570">
        <v>1</v>
      </c>
      <c r="C1570" t="s">
        <v>1581</v>
      </c>
      <c r="D1570" s="1">
        <v>43926</v>
      </c>
      <c r="E1570" s="1" t="str">
        <f t="shared" si="98"/>
        <v>05-Apr</v>
      </c>
      <c r="F1570" s="14">
        <v>0.72499999999999998</v>
      </c>
      <c r="G1570" t="s">
        <v>11</v>
      </c>
      <c r="H1570">
        <v>95</v>
      </c>
      <c r="I1570" s="2">
        <v>122</v>
      </c>
      <c r="J1570" s="3">
        <v>4.99</v>
      </c>
      <c r="K1570" t="b">
        <v>0</v>
      </c>
      <c r="L1570">
        <f>WEEKDAY(D1570,11)</f>
        <v>7</v>
      </c>
      <c r="M1570" t="str">
        <f t="shared" si="96"/>
        <v>Sunday</v>
      </c>
      <c r="N1570" t="str">
        <f t="shared" si="97"/>
        <v>Weekend</v>
      </c>
      <c r="O1570" t="str">
        <f t="shared" si="99"/>
        <v>Order&gt;35</v>
      </c>
      <c r="P1570" t="str">
        <f>VLOOKUP(F1570,$T$11:$V$13,3,TRUE)</f>
        <v>03:00 PM - 06:00 PM</v>
      </c>
    </row>
    <row r="1571" spans="1:16" x14ac:dyDescent="0.25">
      <c r="A1571">
        <v>2</v>
      </c>
      <c r="B1571">
        <v>1</v>
      </c>
      <c r="C1571" t="s">
        <v>1582</v>
      </c>
      <c r="D1571" s="1">
        <v>43926</v>
      </c>
      <c r="E1571" s="1" t="str">
        <f t="shared" si="98"/>
        <v>05-Apr</v>
      </c>
      <c r="F1571" s="14">
        <v>0.72569444444444453</v>
      </c>
      <c r="G1571" t="s">
        <v>11</v>
      </c>
      <c r="H1571">
        <v>101</v>
      </c>
      <c r="I1571" s="2">
        <v>56</v>
      </c>
      <c r="J1571" s="3">
        <v>4.99</v>
      </c>
      <c r="K1571" t="b">
        <v>0</v>
      </c>
      <c r="L1571">
        <f>WEEKDAY(D1571,11)</f>
        <v>7</v>
      </c>
      <c r="M1571" t="str">
        <f t="shared" si="96"/>
        <v>Sunday</v>
      </c>
      <c r="N1571" t="str">
        <f t="shared" si="97"/>
        <v>Weekend</v>
      </c>
      <c r="O1571" t="str">
        <f t="shared" si="99"/>
        <v>Order&gt;35</v>
      </c>
      <c r="P1571" t="str">
        <f>VLOOKUP(F1571,$T$11:$V$13,3,TRUE)</f>
        <v>03:00 PM - 06:00 PM</v>
      </c>
    </row>
    <row r="1572" spans="1:16" x14ac:dyDescent="0.25">
      <c r="A1572">
        <v>2</v>
      </c>
      <c r="B1572">
        <v>1</v>
      </c>
      <c r="C1572" t="s">
        <v>1583</v>
      </c>
      <c r="D1572" s="1">
        <v>43926</v>
      </c>
      <c r="E1572" s="1" t="str">
        <f t="shared" si="98"/>
        <v>05-Apr</v>
      </c>
      <c r="F1572" s="14">
        <v>0.72569444444444453</v>
      </c>
      <c r="G1572" t="s">
        <v>11</v>
      </c>
      <c r="H1572">
        <v>91</v>
      </c>
      <c r="I1572" s="2">
        <v>62</v>
      </c>
      <c r="J1572" s="3">
        <v>4.99</v>
      </c>
      <c r="K1572" t="b">
        <v>1</v>
      </c>
      <c r="L1572">
        <f>WEEKDAY(D1572,11)</f>
        <v>7</v>
      </c>
      <c r="M1572" t="str">
        <f t="shared" si="96"/>
        <v>Sunday</v>
      </c>
      <c r="N1572" t="str">
        <f t="shared" si="97"/>
        <v>Weekend</v>
      </c>
      <c r="O1572" t="str">
        <f t="shared" si="99"/>
        <v>Order&gt;35</v>
      </c>
      <c r="P1572" t="str">
        <f>VLOOKUP(F1572,$T$11:$V$13,3,TRUE)</f>
        <v>03:00 PM - 06:00 PM</v>
      </c>
    </row>
    <row r="1573" spans="1:16" x14ac:dyDescent="0.25">
      <c r="A1573">
        <v>2</v>
      </c>
      <c r="B1573">
        <v>1</v>
      </c>
      <c r="C1573" t="s">
        <v>1584</v>
      </c>
      <c r="D1573" s="1">
        <v>43926</v>
      </c>
      <c r="E1573" s="1" t="str">
        <f t="shared" si="98"/>
        <v>05-Apr</v>
      </c>
      <c r="F1573" s="14">
        <v>0.72638888888888886</v>
      </c>
      <c r="G1573" t="s">
        <v>31</v>
      </c>
      <c r="H1573" t="s">
        <v>32</v>
      </c>
      <c r="I1573" s="2">
        <v>25</v>
      </c>
      <c r="J1573" s="3">
        <v>4.99</v>
      </c>
      <c r="K1573" t="b">
        <v>0</v>
      </c>
      <c r="L1573">
        <f>WEEKDAY(D1573,11)</f>
        <v>7</v>
      </c>
      <c r="M1573" t="str">
        <f t="shared" si="96"/>
        <v>Sunday</v>
      </c>
      <c r="N1573" t="str">
        <f t="shared" si="97"/>
        <v>Weekend</v>
      </c>
      <c r="O1573" t="str">
        <f t="shared" si="99"/>
        <v>Order&lt;=35</v>
      </c>
      <c r="P1573" t="str">
        <f>VLOOKUP(F1573,$T$11:$V$13,3,TRUE)</f>
        <v>03:00 PM - 06:00 PM</v>
      </c>
    </row>
    <row r="1574" spans="1:16" x14ac:dyDescent="0.25">
      <c r="A1574">
        <v>2</v>
      </c>
      <c r="B1574">
        <v>1</v>
      </c>
      <c r="C1574" t="s">
        <v>1585</v>
      </c>
      <c r="D1574" s="1">
        <v>43926</v>
      </c>
      <c r="E1574" s="1" t="str">
        <f t="shared" si="98"/>
        <v>05-Apr</v>
      </c>
      <c r="F1574" s="14">
        <v>0.72638888888888886</v>
      </c>
      <c r="G1574" t="s">
        <v>11</v>
      </c>
      <c r="H1574">
        <v>102</v>
      </c>
      <c r="I1574" s="2">
        <v>66</v>
      </c>
      <c r="J1574" s="3">
        <v>4.99</v>
      </c>
      <c r="K1574" t="b">
        <v>0</v>
      </c>
      <c r="L1574">
        <f>WEEKDAY(D1574,11)</f>
        <v>7</v>
      </c>
      <c r="M1574" t="str">
        <f t="shared" si="96"/>
        <v>Sunday</v>
      </c>
      <c r="N1574" t="str">
        <f t="shared" si="97"/>
        <v>Weekend</v>
      </c>
      <c r="O1574" t="str">
        <f t="shared" si="99"/>
        <v>Order&gt;35</v>
      </c>
      <c r="P1574" t="str">
        <f>VLOOKUP(F1574,$T$11:$V$13,3,TRUE)</f>
        <v>03:00 PM - 06:00 PM</v>
      </c>
    </row>
    <row r="1575" spans="1:16" x14ac:dyDescent="0.25">
      <c r="A1575">
        <v>2</v>
      </c>
      <c r="B1575">
        <v>1</v>
      </c>
      <c r="C1575" t="s">
        <v>1586</v>
      </c>
      <c r="D1575" s="1">
        <v>43926</v>
      </c>
      <c r="E1575" s="1" t="str">
        <f t="shared" si="98"/>
        <v>05-Apr</v>
      </c>
      <c r="F1575" s="14">
        <v>0.72638888888888886</v>
      </c>
      <c r="G1575" t="s">
        <v>11</v>
      </c>
      <c r="H1575">
        <v>92</v>
      </c>
      <c r="I1575" s="2">
        <v>94</v>
      </c>
      <c r="J1575" s="3">
        <v>4.99</v>
      </c>
      <c r="K1575" t="b">
        <v>0</v>
      </c>
      <c r="L1575">
        <f>WEEKDAY(D1575,11)</f>
        <v>7</v>
      </c>
      <c r="M1575" t="str">
        <f t="shared" si="96"/>
        <v>Sunday</v>
      </c>
      <c r="N1575" t="str">
        <f t="shared" si="97"/>
        <v>Weekend</v>
      </c>
      <c r="O1575" t="str">
        <f t="shared" si="99"/>
        <v>Order&gt;35</v>
      </c>
      <c r="P1575" t="str">
        <f>VLOOKUP(F1575,$T$11:$V$13,3,TRUE)</f>
        <v>03:00 PM - 06:00 PM</v>
      </c>
    </row>
    <row r="1576" spans="1:16" x14ac:dyDescent="0.25">
      <c r="A1576">
        <v>2</v>
      </c>
      <c r="B1576">
        <v>1</v>
      </c>
      <c r="C1576" t="s">
        <v>1587</v>
      </c>
      <c r="D1576" s="1">
        <v>43926</v>
      </c>
      <c r="E1576" s="1" t="str">
        <f t="shared" si="98"/>
        <v>05-Apr</v>
      </c>
      <c r="F1576" s="14">
        <v>0.7270833333333333</v>
      </c>
      <c r="G1576" t="s">
        <v>11</v>
      </c>
      <c r="H1576">
        <v>116</v>
      </c>
      <c r="I1576" s="2">
        <v>39</v>
      </c>
      <c r="J1576" s="3">
        <v>4.99</v>
      </c>
      <c r="K1576" t="b">
        <v>0</v>
      </c>
      <c r="L1576">
        <f>WEEKDAY(D1576,11)</f>
        <v>7</v>
      </c>
      <c r="M1576" t="str">
        <f t="shared" si="96"/>
        <v>Sunday</v>
      </c>
      <c r="N1576" t="str">
        <f t="shared" si="97"/>
        <v>Weekend</v>
      </c>
      <c r="O1576" t="str">
        <f t="shared" si="99"/>
        <v>Order&gt;35</v>
      </c>
      <c r="P1576" t="str">
        <f>VLOOKUP(F1576,$T$11:$V$13,3,TRUE)</f>
        <v>03:00 PM - 06:00 PM</v>
      </c>
    </row>
    <row r="1577" spans="1:16" x14ac:dyDescent="0.25">
      <c r="A1577">
        <v>2</v>
      </c>
      <c r="B1577">
        <v>1</v>
      </c>
      <c r="C1577" t="s">
        <v>1588</v>
      </c>
      <c r="D1577" s="1">
        <v>43926</v>
      </c>
      <c r="E1577" s="1" t="str">
        <f t="shared" si="98"/>
        <v>05-Apr</v>
      </c>
      <c r="F1577" s="14">
        <v>0.7270833333333333</v>
      </c>
      <c r="G1577" t="s">
        <v>11</v>
      </c>
      <c r="H1577">
        <v>116</v>
      </c>
      <c r="I1577" s="2">
        <v>142</v>
      </c>
      <c r="J1577" s="3">
        <v>4.99</v>
      </c>
      <c r="K1577" t="b">
        <v>0</v>
      </c>
      <c r="L1577">
        <f>WEEKDAY(D1577,11)</f>
        <v>7</v>
      </c>
      <c r="M1577" t="str">
        <f t="shared" si="96"/>
        <v>Sunday</v>
      </c>
      <c r="N1577" t="str">
        <f t="shared" si="97"/>
        <v>Weekend</v>
      </c>
      <c r="O1577" t="str">
        <f t="shared" si="99"/>
        <v>Order&gt;35</v>
      </c>
      <c r="P1577" t="str">
        <f>VLOOKUP(F1577,$T$11:$V$13,3,TRUE)</f>
        <v>03:00 PM - 06:00 PM</v>
      </c>
    </row>
    <row r="1578" spans="1:16" x14ac:dyDescent="0.25">
      <c r="A1578">
        <v>2</v>
      </c>
      <c r="B1578">
        <v>1</v>
      </c>
      <c r="C1578" t="s">
        <v>1589</v>
      </c>
      <c r="D1578" s="1">
        <v>43926</v>
      </c>
      <c r="E1578" s="1" t="str">
        <f t="shared" si="98"/>
        <v>05-Apr</v>
      </c>
      <c r="F1578" s="14">
        <v>0.72777777777777775</v>
      </c>
      <c r="G1578" t="s">
        <v>11</v>
      </c>
      <c r="H1578">
        <v>109</v>
      </c>
      <c r="I1578" s="2">
        <v>55</v>
      </c>
      <c r="J1578" s="3">
        <v>4.99</v>
      </c>
      <c r="K1578" t="b">
        <v>0</v>
      </c>
      <c r="L1578">
        <f>WEEKDAY(D1578,11)</f>
        <v>7</v>
      </c>
      <c r="M1578" t="str">
        <f t="shared" si="96"/>
        <v>Sunday</v>
      </c>
      <c r="N1578" t="str">
        <f t="shared" si="97"/>
        <v>Weekend</v>
      </c>
      <c r="O1578" t="str">
        <f t="shared" si="99"/>
        <v>Order&gt;35</v>
      </c>
      <c r="P1578" t="str">
        <f>VLOOKUP(F1578,$T$11:$V$13,3,TRUE)</f>
        <v>03:00 PM - 06:00 PM</v>
      </c>
    </row>
    <row r="1579" spans="1:16" x14ac:dyDescent="0.25">
      <c r="A1579">
        <v>2</v>
      </c>
      <c r="B1579">
        <v>1</v>
      </c>
      <c r="C1579" t="s">
        <v>1590</v>
      </c>
      <c r="D1579" s="1">
        <v>43926</v>
      </c>
      <c r="E1579" s="1" t="str">
        <f t="shared" si="98"/>
        <v>05-Apr</v>
      </c>
      <c r="F1579" s="14">
        <v>0.72777777777777775</v>
      </c>
      <c r="G1579" t="s">
        <v>11</v>
      </c>
      <c r="H1579">
        <v>72</v>
      </c>
      <c r="I1579" s="2">
        <v>60</v>
      </c>
      <c r="J1579" s="3">
        <v>4.99</v>
      </c>
      <c r="K1579" t="b">
        <v>0</v>
      </c>
      <c r="L1579">
        <f>WEEKDAY(D1579,11)</f>
        <v>7</v>
      </c>
      <c r="M1579" t="str">
        <f t="shared" si="96"/>
        <v>Sunday</v>
      </c>
      <c r="N1579" t="str">
        <f t="shared" si="97"/>
        <v>Weekend</v>
      </c>
      <c r="O1579" t="str">
        <f t="shared" si="99"/>
        <v>Order&gt;35</v>
      </c>
      <c r="P1579" t="str">
        <f>VLOOKUP(F1579,$T$11:$V$13,3,TRUE)</f>
        <v>03:00 PM - 06:00 PM</v>
      </c>
    </row>
    <row r="1580" spans="1:16" x14ac:dyDescent="0.25">
      <c r="A1580">
        <v>2</v>
      </c>
      <c r="B1580">
        <v>1</v>
      </c>
      <c r="C1580" t="s">
        <v>1591</v>
      </c>
      <c r="D1580" s="1">
        <v>43926</v>
      </c>
      <c r="E1580" s="1" t="str">
        <f t="shared" si="98"/>
        <v>05-Apr</v>
      </c>
      <c r="F1580" s="14">
        <v>0.72986111111111107</v>
      </c>
      <c r="G1580" t="s">
        <v>31</v>
      </c>
      <c r="H1580" t="s">
        <v>32</v>
      </c>
      <c r="I1580" s="2">
        <v>29</v>
      </c>
      <c r="J1580" s="3">
        <v>4.99</v>
      </c>
      <c r="K1580" t="b">
        <v>0</v>
      </c>
      <c r="L1580">
        <f>WEEKDAY(D1580,11)</f>
        <v>7</v>
      </c>
      <c r="M1580" t="str">
        <f t="shared" si="96"/>
        <v>Sunday</v>
      </c>
      <c r="N1580" t="str">
        <f t="shared" si="97"/>
        <v>Weekend</v>
      </c>
      <c r="O1580" t="str">
        <f t="shared" si="99"/>
        <v>Order&lt;=35</v>
      </c>
      <c r="P1580" t="str">
        <f>VLOOKUP(F1580,$T$11:$V$13,3,TRUE)</f>
        <v>03:00 PM - 06:00 PM</v>
      </c>
    </row>
    <row r="1581" spans="1:16" x14ac:dyDescent="0.25">
      <c r="A1581">
        <v>2</v>
      </c>
      <c r="B1581">
        <v>1</v>
      </c>
      <c r="C1581" t="s">
        <v>1592</v>
      </c>
      <c r="D1581" s="1">
        <v>43926</v>
      </c>
      <c r="E1581" s="1" t="str">
        <f t="shared" si="98"/>
        <v>05-Apr</v>
      </c>
      <c r="F1581" s="14">
        <v>0.73055555555555562</v>
      </c>
      <c r="G1581" t="s">
        <v>11</v>
      </c>
      <c r="H1581">
        <v>92</v>
      </c>
      <c r="I1581" s="2">
        <v>173</v>
      </c>
      <c r="J1581" s="3">
        <v>4.99</v>
      </c>
      <c r="K1581" t="b">
        <v>1</v>
      </c>
      <c r="L1581">
        <f>WEEKDAY(D1581,11)</f>
        <v>7</v>
      </c>
      <c r="M1581" t="str">
        <f t="shared" si="96"/>
        <v>Sunday</v>
      </c>
      <c r="N1581" t="str">
        <f t="shared" si="97"/>
        <v>Weekend</v>
      </c>
      <c r="O1581" t="str">
        <f t="shared" si="99"/>
        <v>Order&gt;35</v>
      </c>
      <c r="P1581" t="str">
        <f>VLOOKUP(F1581,$T$11:$V$13,3,TRUE)</f>
        <v>03:00 PM - 06:00 PM</v>
      </c>
    </row>
    <row r="1582" spans="1:16" x14ac:dyDescent="0.25">
      <c r="A1582">
        <v>2</v>
      </c>
      <c r="B1582">
        <v>1</v>
      </c>
      <c r="C1582" t="s">
        <v>1593</v>
      </c>
      <c r="D1582" s="1">
        <v>43926</v>
      </c>
      <c r="E1582" s="1" t="str">
        <f t="shared" si="98"/>
        <v>05-Apr</v>
      </c>
      <c r="F1582" s="14">
        <v>0.7319444444444444</v>
      </c>
      <c r="G1582" t="s">
        <v>11</v>
      </c>
      <c r="H1582">
        <v>92</v>
      </c>
      <c r="I1582" s="2">
        <v>111</v>
      </c>
      <c r="J1582" s="3">
        <v>4.99</v>
      </c>
      <c r="K1582" t="b">
        <v>0</v>
      </c>
      <c r="L1582">
        <f>WEEKDAY(D1582,11)</f>
        <v>7</v>
      </c>
      <c r="M1582" t="str">
        <f t="shared" si="96"/>
        <v>Sunday</v>
      </c>
      <c r="N1582" t="str">
        <f t="shared" si="97"/>
        <v>Weekend</v>
      </c>
      <c r="O1582" t="str">
        <f t="shared" si="99"/>
        <v>Order&gt;35</v>
      </c>
      <c r="P1582" t="str">
        <f>VLOOKUP(F1582,$T$11:$V$13,3,TRUE)</f>
        <v>03:00 PM - 06:00 PM</v>
      </c>
    </row>
    <row r="1583" spans="1:16" x14ac:dyDescent="0.25">
      <c r="A1583">
        <v>2</v>
      </c>
      <c r="B1583">
        <v>1</v>
      </c>
      <c r="C1583" t="s">
        <v>1594</v>
      </c>
      <c r="D1583" s="1">
        <v>43926</v>
      </c>
      <c r="E1583" s="1" t="str">
        <f t="shared" si="98"/>
        <v>05-Apr</v>
      </c>
      <c r="F1583" s="14">
        <v>0.73263888888888884</v>
      </c>
      <c r="G1583" t="s">
        <v>31</v>
      </c>
      <c r="H1583" t="s">
        <v>32</v>
      </c>
      <c r="I1583" s="2">
        <v>23</v>
      </c>
      <c r="J1583" s="3">
        <v>4.99</v>
      </c>
      <c r="K1583" t="b">
        <v>0</v>
      </c>
      <c r="L1583">
        <f>WEEKDAY(D1583,11)</f>
        <v>7</v>
      </c>
      <c r="M1583" t="str">
        <f t="shared" si="96"/>
        <v>Sunday</v>
      </c>
      <c r="N1583" t="str">
        <f t="shared" si="97"/>
        <v>Weekend</v>
      </c>
      <c r="O1583" t="str">
        <f t="shared" si="99"/>
        <v>Order&lt;=35</v>
      </c>
      <c r="P1583" t="str">
        <f>VLOOKUP(F1583,$T$11:$V$13,3,TRUE)</f>
        <v>03:00 PM - 06:00 PM</v>
      </c>
    </row>
    <row r="1584" spans="1:16" x14ac:dyDescent="0.25">
      <c r="A1584">
        <v>2</v>
      </c>
      <c r="B1584">
        <v>1</v>
      </c>
      <c r="C1584" t="s">
        <v>1595</v>
      </c>
      <c r="D1584" s="1">
        <v>43926</v>
      </c>
      <c r="E1584" s="1" t="str">
        <f t="shared" si="98"/>
        <v>05-Apr</v>
      </c>
      <c r="F1584" s="14">
        <v>0.73263888888888884</v>
      </c>
      <c r="G1584" t="s">
        <v>11</v>
      </c>
      <c r="H1584">
        <v>104</v>
      </c>
      <c r="I1584" s="2">
        <v>39</v>
      </c>
      <c r="J1584" s="3">
        <v>4.99</v>
      </c>
      <c r="K1584" t="b">
        <v>0</v>
      </c>
      <c r="L1584">
        <f>WEEKDAY(D1584,11)</f>
        <v>7</v>
      </c>
      <c r="M1584" t="str">
        <f t="shared" si="96"/>
        <v>Sunday</v>
      </c>
      <c r="N1584" t="str">
        <f t="shared" si="97"/>
        <v>Weekend</v>
      </c>
      <c r="O1584" t="str">
        <f t="shared" si="99"/>
        <v>Order&gt;35</v>
      </c>
      <c r="P1584" t="str">
        <f>VLOOKUP(F1584,$T$11:$V$13,3,TRUE)</f>
        <v>03:00 PM - 06:00 PM</v>
      </c>
    </row>
    <row r="1585" spans="1:16" x14ac:dyDescent="0.25">
      <c r="A1585">
        <v>2</v>
      </c>
      <c r="B1585">
        <v>1</v>
      </c>
      <c r="C1585" t="s">
        <v>1596</v>
      </c>
      <c r="D1585" s="1">
        <v>43926</v>
      </c>
      <c r="E1585" s="1" t="str">
        <f t="shared" si="98"/>
        <v>05-Apr</v>
      </c>
      <c r="F1585" s="14">
        <v>0.73402777777777783</v>
      </c>
      <c r="G1585" t="s">
        <v>11</v>
      </c>
      <c r="H1585">
        <v>80</v>
      </c>
      <c r="I1585" s="2">
        <v>101</v>
      </c>
      <c r="J1585" s="3">
        <v>4.99</v>
      </c>
      <c r="K1585" t="b">
        <v>0</v>
      </c>
      <c r="L1585">
        <f>WEEKDAY(D1585,11)</f>
        <v>7</v>
      </c>
      <c r="M1585" t="str">
        <f t="shared" si="96"/>
        <v>Sunday</v>
      </c>
      <c r="N1585" t="str">
        <f t="shared" si="97"/>
        <v>Weekend</v>
      </c>
      <c r="O1585" t="str">
        <f t="shared" si="99"/>
        <v>Order&gt;35</v>
      </c>
      <c r="P1585" t="str">
        <f>VLOOKUP(F1585,$T$11:$V$13,3,TRUE)</f>
        <v>03:00 PM - 06:00 PM</v>
      </c>
    </row>
    <row r="1586" spans="1:16" x14ac:dyDescent="0.25">
      <c r="A1586">
        <v>2</v>
      </c>
      <c r="B1586">
        <v>1</v>
      </c>
      <c r="C1586" t="s">
        <v>1597</v>
      </c>
      <c r="D1586" s="1">
        <v>43926</v>
      </c>
      <c r="E1586" s="1" t="str">
        <f t="shared" si="98"/>
        <v>05-Apr</v>
      </c>
      <c r="F1586" s="14">
        <v>0.73611111111111116</v>
      </c>
      <c r="G1586" t="s">
        <v>11</v>
      </c>
      <c r="H1586">
        <v>83</v>
      </c>
      <c r="I1586" s="2">
        <v>46</v>
      </c>
      <c r="J1586" s="3">
        <v>4.99</v>
      </c>
      <c r="K1586" t="b">
        <v>0</v>
      </c>
      <c r="L1586">
        <f>WEEKDAY(D1586,11)</f>
        <v>7</v>
      </c>
      <c r="M1586" t="str">
        <f t="shared" si="96"/>
        <v>Sunday</v>
      </c>
      <c r="N1586" t="str">
        <f t="shared" si="97"/>
        <v>Weekend</v>
      </c>
      <c r="O1586" t="str">
        <f t="shared" si="99"/>
        <v>Order&gt;35</v>
      </c>
      <c r="P1586" t="str">
        <f>VLOOKUP(F1586,$T$11:$V$13,3,TRUE)</f>
        <v>03:00 PM - 06:00 PM</v>
      </c>
    </row>
    <row r="1587" spans="1:16" x14ac:dyDescent="0.25">
      <c r="A1587">
        <v>2</v>
      </c>
      <c r="B1587">
        <v>1</v>
      </c>
      <c r="C1587" t="s">
        <v>1598</v>
      </c>
      <c r="D1587" s="1">
        <v>43926</v>
      </c>
      <c r="E1587" s="1" t="str">
        <f t="shared" si="98"/>
        <v>05-Apr</v>
      </c>
      <c r="F1587" s="14">
        <v>0.7368055555555556</v>
      </c>
      <c r="G1587" t="s">
        <v>31</v>
      </c>
      <c r="H1587" t="s">
        <v>32</v>
      </c>
      <c r="I1587" s="2">
        <v>25</v>
      </c>
      <c r="J1587" s="3">
        <v>4.99</v>
      </c>
      <c r="K1587" t="b">
        <v>0</v>
      </c>
      <c r="L1587">
        <f>WEEKDAY(D1587,11)</f>
        <v>7</v>
      </c>
      <c r="M1587" t="str">
        <f t="shared" si="96"/>
        <v>Sunday</v>
      </c>
      <c r="N1587" t="str">
        <f t="shared" si="97"/>
        <v>Weekend</v>
      </c>
      <c r="O1587" t="str">
        <f t="shared" si="99"/>
        <v>Order&lt;=35</v>
      </c>
      <c r="P1587" t="str">
        <f>VLOOKUP(F1587,$T$11:$V$13,3,TRUE)</f>
        <v>03:00 PM - 06:00 PM</v>
      </c>
    </row>
    <row r="1588" spans="1:16" x14ac:dyDescent="0.25">
      <c r="A1588">
        <v>2</v>
      </c>
      <c r="B1588">
        <v>1</v>
      </c>
      <c r="C1588" t="s">
        <v>1599</v>
      </c>
      <c r="D1588" s="1">
        <v>43926</v>
      </c>
      <c r="E1588" s="1" t="str">
        <f t="shared" si="98"/>
        <v>05-Apr</v>
      </c>
      <c r="F1588" s="14">
        <v>0.73749999999999993</v>
      </c>
      <c r="G1588" t="s">
        <v>31</v>
      </c>
      <c r="H1588" t="s">
        <v>32</v>
      </c>
      <c r="I1588" s="2">
        <v>34</v>
      </c>
      <c r="J1588" s="3">
        <v>4.99</v>
      </c>
      <c r="K1588" t="b">
        <v>0</v>
      </c>
      <c r="L1588">
        <f>WEEKDAY(D1588,11)</f>
        <v>7</v>
      </c>
      <c r="M1588" t="str">
        <f t="shared" si="96"/>
        <v>Sunday</v>
      </c>
      <c r="N1588" t="str">
        <f t="shared" si="97"/>
        <v>Weekend</v>
      </c>
      <c r="O1588" t="str">
        <f t="shared" si="99"/>
        <v>Order&lt;=35</v>
      </c>
      <c r="P1588" t="str">
        <f>VLOOKUP(F1588,$T$11:$V$13,3,TRUE)</f>
        <v>03:00 PM - 06:00 PM</v>
      </c>
    </row>
    <row r="1589" spans="1:16" x14ac:dyDescent="0.25">
      <c r="A1589">
        <v>2</v>
      </c>
      <c r="B1589">
        <v>1</v>
      </c>
      <c r="C1589" t="s">
        <v>1600</v>
      </c>
      <c r="D1589" s="1">
        <v>43926</v>
      </c>
      <c r="E1589" s="1" t="str">
        <f t="shared" si="98"/>
        <v>05-Apr</v>
      </c>
      <c r="F1589" s="14">
        <v>0.73819444444444438</v>
      </c>
      <c r="G1589" t="s">
        <v>11</v>
      </c>
      <c r="H1589">
        <v>125</v>
      </c>
      <c r="I1589" s="2">
        <v>66</v>
      </c>
      <c r="J1589" s="3">
        <v>4.99</v>
      </c>
      <c r="K1589" t="b">
        <v>0</v>
      </c>
      <c r="L1589">
        <f>WEEKDAY(D1589,11)</f>
        <v>7</v>
      </c>
      <c r="M1589" t="str">
        <f t="shared" si="96"/>
        <v>Sunday</v>
      </c>
      <c r="N1589" t="str">
        <f t="shared" si="97"/>
        <v>Weekend</v>
      </c>
      <c r="O1589" t="str">
        <f t="shared" si="99"/>
        <v>Order&gt;35</v>
      </c>
      <c r="P1589" t="str">
        <f>VLOOKUP(F1589,$T$11:$V$13,3,TRUE)</f>
        <v>03:00 PM - 06:00 PM</v>
      </c>
    </row>
    <row r="1590" spans="1:16" x14ac:dyDescent="0.25">
      <c r="A1590">
        <v>2</v>
      </c>
      <c r="B1590">
        <v>1</v>
      </c>
      <c r="C1590" t="s">
        <v>1601</v>
      </c>
      <c r="D1590" s="1">
        <v>43926</v>
      </c>
      <c r="E1590" s="1" t="str">
        <f t="shared" si="98"/>
        <v>05-Apr</v>
      </c>
      <c r="F1590" s="14">
        <v>0.73819444444444438</v>
      </c>
      <c r="G1590" t="s">
        <v>11</v>
      </c>
      <c r="H1590">
        <v>100</v>
      </c>
      <c r="I1590" s="2">
        <v>85</v>
      </c>
      <c r="J1590" s="3">
        <v>4.99</v>
      </c>
      <c r="K1590" t="b">
        <v>0</v>
      </c>
      <c r="L1590">
        <f>WEEKDAY(D1590,11)</f>
        <v>7</v>
      </c>
      <c r="M1590" t="str">
        <f t="shared" si="96"/>
        <v>Sunday</v>
      </c>
      <c r="N1590" t="str">
        <f t="shared" si="97"/>
        <v>Weekend</v>
      </c>
      <c r="O1590" t="str">
        <f t="shared" si="99"/>
        <v>Order&gt;35</v>
      </c>
      <c r="P1590" t="str">
        <f>VLOOKUP(F1590,$T$11:$V$13,3,TRUE)</f>
        <v>03:00 PM - 06:00 PM</v>
      </c>
    </row>
    <row r="1591" spans="1:16" x14ac:dyDescent="0.25">
      <c r="A1591">
        <v>2</v>
      </c>
      <c r="B1591">
        <v>1</v>
      </c>
      <c r="C1591" t="s">
        <v>1602</v>
      </c>
      <c r="D1591" s="1">
        <v>43926</v>
      </c>
      <c r="E1591" s="1" t="str">
        <f t="shared" si="98"/>
        <v>05-Apr</v>
      </c>
      <c r="F1591" s="14">
        <v>0.73958333333333337</v>
      </c>
      <c r="G1591" t="s">
        <v>11</v>
      </c>
      <c r="H1591">
        <v>106</v>
      </c>
      <c r="I1591" s="2">
        <v>132</v>
      </c>
      <c r="J1591" s="3">
        <v>4.99</v>
      </c>
      <c r="K1591" t="b">
        <v>0</v>
      </c>
      <c r="L1591">
        <f>WEEKDAY(D1591,11)</f>
        <v>7</v>
      </c>
      <c r="M1591" t="str">
        <f t="shared" si="96"/>
        <v>Sunday</v>
      </c>
      <c r="N1591" t="str">
        <f t="shared" si="97"/>
        <v>Weekend</v>
      </c>
      <c r="O1591" t="str">
        <f t="shared" si="99"/>
        <v>Order&gt;35</v>
      </c>
      <c r="P1591" t="str">
        <f>VLOOKUP(F1591,$T$11:$V$13,3,TRUE)</f>
        <v>03:00 PM - 06:00 PM</v>
      </c>
    </row>
    <row r="1592" spans="1:16" x14ac:dyDescent="0.25">
      <c r="A1592">
        <v>2</v>
      </c>
      <c r="B1592">
        <v>1</v>
      </c>
      <c r="C1592" t="s">
        <v>1603</v>
      </c>
      <c r="D1592" s="1">
        <v>43926</v>
      </c>
      <c r="E1592" s="1" t="str">
        <f t="shared" si="98"/>
        <v>05-Apr</v>
      </c>
      <c r="F1592" s="14">
        <v>0.73958333333333337</v>
      </c>
      <c r="G1592" t="s">
        <v>11</v>
      </c>
      <c r="H1592">
        <v>71</v>
      </c>
      <c r="I1592" s="2">
        <v>135</v>
      </c>
      <c r="J1592" s="3">
        <v>4.99</v>
      </c>
      <c r="K1592" t="b">
        <v>0</v>
      </c>
      <c r="L1592">
        <f>WEEKDAY(D1592,11)</f>
        <v>7</v>
      </c>
      <c r="M1592" t="str">
        <f t="shared" si="96"/>
        <v>Sunday</v>
      </c>
      <c r="N1592" t="str">
        <f t="shared" si="97"/>
        <v>Weekend</v>
      </c>
      <c r="O1592" t="str">
        <f t="shared" si="99"/>
        <v>Order&gt;35</v>
      </c>
      <c r="P1592" t="str">
        <f>VLOOKUP(F1592,$T$11:$V$13,3,TRUE)</f>
        <v>03:00 PM - 06:00 PM</v>
      </c>
    </row>
    <row r="1593" spans="1:16" x14ac:dyDescent="0.25">
      <c r="A1593">
        <v>2</v>
      </c>
      <c r="B1593">
        <v>1</v>
      </c>
      <c r="C1593" t="s">
        <v>1604</v>
      </c>
      <c r="D1593" s="1">
        <v>43926</v>
      </c>
      <c r="E1593" s="1" t="str">
        <f t="shared" si="98"/>
        <v>05-Apr</v>
      </c>
      <c r="F1593" s="14">
        <v>0.74375000000000002</v>
      </c>
      <c r="G1593" t="s">
        <v>11</v>
      </c>
      <c r="H1593">
        <v>69</v>
      </c>
      <c r="I1593" s="2">
        <v>64</v>
      </c>
      <c r="J1593" s="3">
        <v>4.99</v>
      </c>
      <c r="K1593" t="b">
        <v>0</v>
      </c>
      <c r="L1593">
        <f>WEEKDAY(D1593,11)</f>
        <v>7</v>
      </c>
      <c r="M1593" t="str">
        <f t="shared" si="96"/>
        <v>Sunday</v>
      </c>
      <c r="N1593" t="str">
        <f t="shared" si="97"/>
        <v>Weekend</v>
      </c>
      <c r="O1593" t="str">
        <f t="shared" si="99"/>
        <v>Order&gt;35</v>
      </c>
      <c r="P1593" t="str">
        <f>VLOOKUP(F1593,$T$11:$V$13,3,TRUE)</f>
        <v>03:00 PM - 06:00 PM</v>
      </c>
    </row>
    <row r="1594" spans="1:16" x14ac:dyDescent="0.25">
      <c r="A1594">
        <v>2</v>
      </c>
      <c r="B1594">
        <v>1</v>
      </c>
      <c r="C1594" t="s">
        <v>1605</v>
      </c>
      <c r="D1594" s="1">
        <v>43926</v>
      </c>
      <c r="E1594" s="1" t="str">
        <f t="shared" si="98"/>
        <v>05-Apr</v>
      </c>
      <c r="F1594" s="14">
        <v>0.74444444444444446</v>
      </c>
      <c r="G1594" t="s">
        <v>11</v>
      </c>
      <c r="H1594">
        <v>111</v>
      </c>
      <c r="I1594" s="2">
        <v>45</v>
      </c>
      <c r="J1594" s="3">
        <v>4.99</v>
      </c>
      <c r="K1594" t="b">
        <v>0</v>
      </c>
      <c r="L1594">
        <f>WEEKDAY(D1594,11)</f>
        <v>7</v>
      </c>
      <c r="M1594" t="str">
        <f t="shared" si="96"/>
        <v>Sunday</v>
      </c>
      <c r="N1594" t="str">
        <f t="shared" si="97"/>
        <v>Weekend</v>
      </c>
      <c r="O1594" t="str">
        <f t="shared" si="99"/>
        <v>Order&gt;35</v>
      </c>
      <c r="P1594" t="str">
        <f>VLOOKUP(F1594,$T$11:$V$13,3,TRUE)</f>
        <v>03:00 PM - 06:00 PM</v>
      </c>
    </row>
    <row r="1595" spans="1:16" x14ac:dyDescent="0.25">
      <c r="A1595">
        <v>2</v>
      </c>
      <c r="B1595">
        <v>1</v>
      </c>
      <c r="C1595" t="s">
        <v>1606</v>
      </c>
      <c r="D1595" s="1">
        <v>43926</v>
      </c>
      <c r="E1595" s="1" t="str">
        <f t="shared" si="98"/>
        <v>05-Apr</v>
      </c>
      <c r="F1595" s="14">
        <v>0.74652777777777779</v>
      </c>
      <c r="G1595" t="s">
        <v>11</v>
      </c>
      <c r="H1595">
        <v>86</v>
      </c>
      <c r="I1595" s="2">
        <v>37</v>
      </c>
      <c r="J1595" s="3">
        <v>4.99</v>
      </c>
      <c r="K1595" t="b">
        <v>0</v>
      </c>
      <c r="L1595">
        <f>WEEKDAY(D1595,11)</f>
        <v>7</v>
      </c>
      <c r="M1595" t="str">
        <f t="shared" si="96"/>
        <v>Sunday</v>
      </c>
      <c r="N1595" t="str">
        <f t="shared" si="97"/>
        <v>Weekend</v>
      </c>
      <c r="O1595" t="str">
        <f t="shared" si="99"/>
        <v>Order&gt;35</v>
      </c>
      <c r="P1595" t="str">
        <f>VLOOKUP(F1595,$T$11:$V$13,3,TRUE)</f>
        <v>03:00 PM - 06:00 PM</v>
      </c>
    </row>
    <row r="1596" spans="1:16" x14ac:dyDescent="0.25">
      <c r="A1596">
        <v>2</v>
      </c>
      <c r="B1596">
        <v>1</v>
      </c>
      <c r="C1596" t="s">
        <v>1607</v>
      </c>
      <c r="D1596" s="1">
        <v>43926</v>
      </c>
      <c r="E1596" s="1" t="str">
        <f t="shared" si="98"/>
        <v>05-Apr</v>
      </c>
      <c r="F1596" s="14">
        <v>0.74722222222222223</v>
      </c>
      <c r="G1596" t="s">
        <v>11</v>
      </c>
      <c r="H1596">
        <v>117</v>
      </c>
      <c r="I1596" s="2">
        <v>52</v>
      </c>
      <c r="J1596" s="3">
        <v>4.99</v>
      </c>
      <c r="K1596" t="b">
        <v>0</v>
      </c>
      <c r="L1596">
        <f>WEEKDAY(D1596,11)</f>
        <v>7</v>
      </c>
      <c r="M1596" t="str">
        <f t="shared" si="96"/>
        <v>Sunday</v>
      </c>
      <c r="N1596" t="str">
        <f t="shared" si="97"/>
        <v>Weekend</v>
      </c>
      <c r="O1596" t="str">
        <f t="shared" si="99"/>
        <v>Order&gt;35</v>
      </c>
      <c r="P1596" t="str">
        <f>VLOOKUP(F1596,$T$11:$V$13,3,TRUE)</f>
        <v>03:00 PM - 06:00 PM</v>
      </c>
    </row>
    <row r="1597" spans="1:16" x14ac:dyDescent="0.25">
      <c r="A1597">
        <v>2</v>
      </c>
      <c r="B1597">
        <v>1</v>
      </c>
      <c r="C1597" t="s">
        <v>1608</v>
      </c>
      <c r="D1597" s="1">
        <v>43926</v>
      </c>
      <c r="E1597" s="1" t="str">
        <f t="shared" si="98"/>
        <v>05-Apr</v>
      </c>
      <c r="F1597" s="14">
        <v>0.74861111111111101</v>
      </c>
      <c r="G1597" t="s">
        <v>31</v>
      </c>
      <c r="H1597" t="s">
        <v>32</v>
      </c>
      <c r="I1597" s="2">
        <v>23</v>
      </c>
      <c r="J1597" s="3">
        <v>4.99</v>
      </c>
      <c r="K1597" t="b">
        <v>0</v>
      </c>
      <c r="L1597">
        <f>WEEKDAY(D1597,11)</f>
        <v>7</v>
      </c>
      <c r="M1597" t="str">
        <f t="shared" si="96"/>
        <v>Sunday</v>
      </c>
      <c r="N1597" t="str">
        <f t="shared" si="97"/>
        <v>Weekend</v>
      </c>
      <c r="O1597" t="str">
        <f t="shared" si="99"/>
        <v>Order&lt;=35</v>
      </c>
      <c r="P1597" t="str">
        <f>VLOOKUP(F1597,$T$11:$V$13,3,TRUE)</f>
        <v>03:00 PM - 06:00 PM</v>
      </c>
    </row>
    <row r="1598" spans="1:16" x14ac:dyDescent="0.25">
      <c r="A1598">
        <v>2</v>
      </c>
      <c r="B1598">
        <v>1</v>
      </c>
      <c r="C1598" t="s">
        <v>1609</v>
      </c>
      <c r="D1598" s="1">
        <v>43926</v>
      </c>
      <c r="E1598" s="1" t="str">
        <f t="shared" si="98"/>
        <v>05-Apr</v>
      </c>
      <c r="F1598" s="14">
        <v>0.74861111111111101</v>
      </c>
      <c r="G1598" t="s">
        <v>11</v>
      </c>
      <c r="H1598">
        <v>92</v>
      </c>
      <c r="I1598" s="2">
        <v>43</v>
      </c>
      <c r="J1598" s="3">
        <v>4.99</v>
      </c>
      <c r="K1598" t="b">
        <v>0</v>
      </c>
      <c r="L1598">
        <f>WEEKDAY(D1598,11)</f>
        <v>7</v>
      </c>
      <c r="M1598" t="str">
        <f t="shared" si="96"/>
        <v>Sunday</v>
      </c>
      <c r="N1598" t="str">
        <f t="shared" si="97"/>
        <v>Weekend</v>
      </c>
      <c r="O1598" t="str">
        <f t="shared" si="99"/>
        <v>Order&gt;35</v>
      </c>
      <c r="P1598" t="str">
        <f>VLOOKUP(F1598,$T$11:$V$13,3,TRUE)</f>
        <v>03:00 PM - 06:00 PM</v>
      </c>
    </row>
    <row r="1599" spans="1:16" x14ac:dyDescent="0.25">
      <c r="A1599">
        <v>2</v>
      </c>
      <c r="B1599">
        <v>1</v>
      </c>
      <c r="C1599" t="s">
        <v>1610</v>
      </c>
      <c r="D1599" s="1">
        <v>43926</v>
      </c>
      <c r="E1599" s="1" t="str">
        <f t="shared" si="98"/>
        <v>05-Apr</v>
      </c>
      <c r="F1599" s="14">
        <v>0.75</v>
      </c>
      <c r="G1599" t="s">
        <v>11</v>
      </c>
      <c r="H1599">
        <v>125</v>
      </c>
      <c r="I1599" s="2">
        <v>32</v>
      </c>
      <c r="J1599" s="3">
        <v>4.99</v>
      </c>
      <c r="K1599" t="b">
        <v>0</v>
      </c>
      <c r="L1599">
        <f>WEEKDAY(D1599,11)</f>
        <v>7</v>
      </c>
      <c r="M1599" t="str">
        <f t="shared" si="96"/>
        <v>Sunday</v>
      </c>
      <c r="N1599" t="str">
        <f t="shared" si="97"/>
        <v>Weekend</v>
      </c>
      <c r="O1599" t="str">
        <f t="shared" si="99"/>
        <v>Order&lt;=35</v>
      </c>
      <c r="P1599" t="str">
        <f>VLOOKUP(F1599,$T$11:$V$13,3,TRUE)</f>
        <v>06:00 PM - 09:00 PM</v>
      </c>
    </row>
    <row r="1600" spans="1:16" x14ac:dyDescent="0.25">
      <c r="A1600">
        <v>2</v>
      </c>
      <c r="B1600">
        <v>1</v>
      </c>
      <c r="C1600" t="s">
        <v>1611</v>
      </c>
      <c r="D1600" s="1">
        <v>43926</v>
      </c>
      <c r="E1600" s="1" t="str">
        <f t="shared" si="98"/>
        <v>05-Apr</v>
      </c>
      <c r="F1600" s="14">
        <v>0.75069444444444444</v>
      </c>
      <c r="G1600" t="s">
        <v>31</v>
      </c>
      <c r="H1600" t="s">
        <v>32</v>
      </c>
      <c r="I1600" s="2">
        <v>25</v>
      </c>
      <c r="J1600" s="3">
        <v>4.99</v>
      </c>
      <c r="K1600" t="b">
        <v>0</v>
      </c>
      <c r="L1600">
        <f>WEEKDAY(D1600,11)</f>
        <v>7</v>
      </c>
      <c r="M1600" t="str">
        <f t="shared" si="96"/>
        <v>Sunday</v>
      </c>
      <c r="N1600" t="str">
        <f t="shared" si="97"/>
        <v>Weekend</v>
      </c>
      <c r="O1600" t="str">
        <f t="shared" si="99"/>
        <v>Order&lt;=35</v>
      </c>
      <c r="P1600" t="str">
        <f>VLOOKUP(F1600,$T$11:$V$13,3,TRUE)</f>
        <v>06:00 PM - 09:00 PM</v>
      </c>
    </row>
    <row r="1601" spans="1:16" x14ac:dyDescent="0.25">
      <c r="A1601">
        <v>2</v>
      </c>
      <c r="B1601">
        <v>1</v>
      </c>
      <c r="C1601" t="s">
        <v>1612</v>
      </c>
      <c r="D1601" s="1">
        <v>43926</v>
      </c>
      <c r="E1601" s="1" t="str">
        <f t="shared" si="98"/>
        <v>05-Apr</v>
      </c>
      <c r="F1601" s="14">
        <v>0.75138888888888899</v>
      </c>
      <c r="G1601" t="s">
        <v>11</v>
      </c>
      <c r="H1601">
        <v>105</v>
      </c>
      <c r="I1601" s="2">
        <v>94</v>
      </c>
      <c r="J1601" s="3">
        <v>4.99</v>
      </c>
      <c r="K1601" t="b">
        <v>0</v>
      </c>
      <c r="L1601">
        <f>WEEKDAY(D1601,11)</f>
        <v>7</v>
      </c>
      <c r="M1601" t="str">
        <f t="shared" si="96"/>
        <v>Sunday</v>
      </c>
      <c r="N1601" t="str">
        <f t="shared" si="97"/>
        <v>Weekend</v>
      </c>
      <c r="O1601" t="str">
        <f t="shared" si="99"/>
        <v>Order&gt;35</v>
      </c>
      <c r="P1601" t="str">
        <f>VLOOKUP(F1601,$T$11:$V$13,3,TRUE)</f>
        <v>06:00 PM - 09:00 PM</v>
      </c>
    </row>
    <row r="1602" spans="1:16" x14ac:dyDescent="0.25">
      <c r="A1602">
        <v>2</v>
      </c>
      <c r="B1602">
        <v>1</v>
      </c>
      <c r="C1602" t="s">
        <v>1613</v>
      </c>
      <c r="D1602" s="1">
        <v>43926</v>
      </c>
      <c r="E1602" s="1" t="str">
        <f t="shared" si="98"/>
        <v>05-Apr</v>
      </c>
      <c r="F1602" s="14">
        <v>0.75277777777777777</v>
      </c>
      <c r="G1602" t="s">
        <v>11</v>
      </c>
      <c r="H1602">
        <v>155</v>
      </c>
      <c r="I1602" s="2">
        <v>30</v>
      </c>
      <c r="J1602" s="3">
        <v>4.99</v>
      </c>
      <c r="K1602" t="b">
        <v>0</v>
      </c>
      <c r="L1602">
        <f>WEEKDAY(D1602,11)</f>
        <v>7</v>
      </c>
      <c r="M1602" t="str">
        <f t="shared" ref="M1602:M1665" si="100">VLOOKUP(L1602,$S$2:$T$8,2,FALSE)</f>
        <v>Sunday</v>
      </c>
      <c r="N1602" t="str">
        <f t="shared" ref="N1602:N1665" si="101">VLOOKUP(L1602,$S$2:$U$8,3,FALSE)</f>
        <v>Weekend</v>
      </c>
      <c r="O1602" t="str">
        <f t="shared" si="99"/>
        <v>Order&lt;=35</v>
      </c>
      <c r="P1602" t="str">
        <f>VLOOKUP(F1602,$T$11:$V$13,3,TRUE)</f>
        <v>06:00 PM - 09:00 PM</v>
      </c>
    </row>
    <row r="1603" spans="1:16" x14ac:dyDescent="0.25">
      <c r="A1603">
        <v>2</v>
      </c>
      <c r="B1603">
        <v>1</v>
      </c>
      <c r="C1603" t="s">
        <v>1614</v>
      </c>
      <c r="D1603" s="1">
        <v>43926</v>
      </c>
      <c r="E1603" s="1" t="str">
        <f t="shared" ref="E1603:E1666" si="102">TEXT(D1603,"dd-mmm")</f>
        <v>05-Apr</v>
      </c>
      <c r="F1603" s="14">
        <v>0.75555555555555554</v>
      </c>
      <c r="G1603" t="s">
        <v>31</v>
      </c>
      <c r="H1603" t="s">
        <v>32</v>
      </c>
      <c r="I1603" s="2">
        <v>27</v>
      </c>
      <c r="J1603" s="3">
        <v>4.99</v>
      </c>
      <c r="K1603" t="b">
        <v>0</v>
      </c>
      <c r="L1603">
        <f>WEEKDAY(D1603,11)</f>
        <v>7</v>
      </c>
      <c r="M1603" t="str">
        <f t="shared" si="100"/>
        <v>Sunday</v>
      </c>
      <c r="N1603" t="str">
        <f t="shared" si="101"/>
        <v>Weekend</v>
      </c>
      <c r="O1603" t="str">
        <f t="shared" ref="O1603:O1666" si="103">IF(I1603&gt;35,"Order&gt;35","Order&lt;=35")</f>
        <v>Order&lt;=35</v>
      </c>
      <c r="P1603" t="str">
        <f>VLOOKUP(F1603,$T$11:$V$13,3,TRUE)</f>
        <v>06:00 PM - 09:00 PM</v>
      </c>
    </row>
    <row r="1604" spans="1:16" x14ac:dyDescent="0.25">
      <c r="A1604">
        <v>2</v>
      </c>
      <c r="B1604">
        <v>1</v>
      </c>
      <c r="C1604" t="s">
        <v>1615</v>
      </c>
      <c r="D1604" s="1">
        <v>43926</v>
      </c>
      <c r="E1604" s="1" t="str">
        <f t="shared" si="102"/>
        <v>05-Apr</v>
      </c>
      <c r="F1604" s="14">
        <v>0.75555555555555554</v>
      </c>
      <c r="G1604" t="s">
        <v>11</v>
      </c>
      <c r="H1604">
        <v>119</v>
      </c>
      <c r="I1604" s="2">
        <v>32</v>
      </c>
      <c r="J1604" s="3">
        <v>4.99</v>
      </c>
      <c r="K1604" t="b">
        <v>0</v>
      </c>
      <c r="L1604">
        <f>WEEKDAY(D1604,11)</f>
        <v>7</v>
      </c>
      <c r="M1604" t="str">
        <f t="shared" si="100"/>
        <v>Sunday</v>
      </c>
      <c r="N1604" t="str">
        <f t="shared" si="101"/>
        <v>Weekend</v>
      </c>
      <c r="O1604" t="str">
        <f t="shared" si="103"/>
        <v>Order&lt;=35</v>
      </c>
      <c r="P1604" t="str">
        <f>VLOOKUP(F1604,$T$11:$V$13,3,TRUE)</f>
        <v>06:00 PM - 09:00 PM</v>
      </c>
    </row>
    <row r="1605" spans="1:16" x14ac:dyDescent="0.25">
      <c r="A1605">
        <v>2</v>
      </c>
      <c r="B1605">
        <v>1</v>
      </c>
      <c r="C1605" t="s">
        <v>1616</v>
      </c>
      <c r="D1605" s="1">
        <v>43926</v>
      </c>
      <c r="E1605" s="1" t="str">
        <f t="shared" si="102"/>
        <v>05-Apr</v>
      </c>
      <c r="F1605" s="14">
        <v>0.75555555555555554</v>
      </c>
      <c r="G1605" t="s">
        <v>11</v>
      </c>
      <c r="H1605">
        <v>114</v>
      </c>
      <c r="I1605" s="2">
        <v>37</v>
      </c>
      <c r="J1605" s="3">
        <v>4.99</v>
      </c>
      <c r="K1605" t="b">
        <v>0</v>
      </c>
      <c r="L1605">
        <f>WEEKDAY(D1605,11)</f>
        <v>7</v>
      </c>
      <c r="M1605" t="str">
        <f t="shared" si="100"/>
        <v>Sunday</v>
      </c>
      <c r="N1605" t="str">
        <f t="shared" si="101"/>
        <v>Weekend</v>
      </c>
      <c r="O1605" t="str">
        <f t="shared" si="103"/>
        <v>Order&gt;35</v>
      </c>
      <c r="P1605" t="str">
        <f>VLOOKUP(F1605,$T$11:$V$13,3,TRUE)</f>
        <v>06:00 PM - 09:00 PM</v>
      </c>
    </row>
    <row r="1606" spans="1:16" x14ac:dyDescent="0.25">
      <c r="A1606">
        <v>2</v>
      </c>
      <c r="B1606">
        <v>1</v>
      </c>
      <c r="C1606" t="s">
        <v>1617</v>
      </c>
      <c r="D1606" s="1">
        <v>43926</v>
      </c>
      <c r="E1606" s="1" t="str">
        <f t="shared" si="102"/>
        <v>05-Apr</v>
      </c>
      <c r="F1606" s="14">
        <v>0.75624999999999998</v>
      </c>
      <c r="G1606" t="s">
        <v>11</v>
      </c>
      <c r="H1606">
        <v>157</v>
      </c>
      <c r="I1606" s="2">
        <v>46</v>
      </c>
      <c r="J1606" s="3">
        <v>4.99</v>
      </c>
      <c r="K1606" t="b">
        <v>0</v>
      </c>
      <c r="L1606">
        <f>WEEKDAY(D1606,11)</f>
        <v>7</v>
      </c>
      <c r="M1606" t="str">
        <f t="shared" si="100"/>
        <v>Sunday</v>
      </c>
      <c r="N1606" t="str">
        <f t="shared" si="101"/>
        <v>Weekend</v>
      </c>
      <c r="O1606" t="str">
        <f t="shared" si="103"/>
        <v>Order&gt;35</v>
      </c>
      <c r="P1606" t="str">
        <f>VLOOKUP(F1606,$T$11:$V$13,3,TRUE)</f>
        <v>06:00 PM - 09:00 PM</v>
      </c>
    </row>
    <row r="1607" spans="1:16" x14ac:dyDescent="0.25">
      <c r="A1607">
        <v>2</v>
      </c>
      <c r="B1607">
        <v>1</v>
      </c>
      <c r="C1607" t="s">
        <v>1618</v>
      </c>
      <c r="D1607" s="1">
        <v>43926</v>
      </c>
      <c r="E1607" s="1" t="str">
        <f t="shared" si="102"/>
        <v>05-Apr</v>
      </c>
      <c r="F1607" s="14">
        <v>0.75694444444444453</v>
      </c>
      <c r="G1607" t="s">
        <v>11</v>
      </c>
      <c r="H1607">
        <v>110</v>
      </c>
      <c r="I1607" s="2">
        <v>32</v>
      </c>
      <c r="J1607" s="3">
        <v>4.99</v>
      </c>
      <c r="K1607" t="b">
        <v>0</v>
      </c>
      <c r="L1607">
        <f>WEEKDAY(D1607,11)</f>
        <v>7</v>
      </c>
      <c r="M1607" t="str">
        <f t="shared" si="100"/>
        <v>Sunday</v>
      </c>
      <c r="N1607" t="str">
        <f t="shared" si="101"/>
        <v>Weekend</v>
      </c>
      <c r="O1607" t="str">
        <f t="shared" si="103"/>
        <v>Order&lt;=35</v>
      </c>
      <c r="P1607" t="str">
        <f>VLOOKUP(F1607,$T$11:$V$13,3,TRUE)</f>
        <v>06:00 PM - 09:00 PM</v>
      </c>
    </row>
    <row r="1608" spans="1:16" x14ac:dyDescent="0.25">
      <c r="A1608">
        <v>2</v>
      </c>
      <c r="B1608">
        <v>1</v>
      </c>
      <c r="C1608" t="s">
        <v>1619</v>
      </c>
      <c r="D1608" s="1">
        <v>43926</v>
      </c>
      <c r="E1608" s="1" t="str">
        <f t="shared" si="102"/>
        <v>05-Apr</v>
      </c>
      <c r="F1608" s="14">
        <v>0.7583333333333333</v>
      </c>
      <c r="G1608" t="s">
        <v>11</v>
      </c>
      <c r="H1608">
        <v>144</v>
      </c>
      <c r="I1608" s="2">
        <v>62</v>
      </c>
      <c r="J1608" s="3">
        <v>4.99</v>
      </c>
      <c r="K1608" t="b">
        <v>0</v>
      </c>
      <c r="L1608">
        <f>WEEKDAY(D1608,11)</f>
        <v>7</v>
      </c>
      <c r="M1608" t="str">
        <f t="shared" si="100"/>
        <v>Sunday</v>
      </c>
      <c r="N1608" t="str">
        <f t="shared" si="101"/>
        <v>Weekend</v>
      </c>
      <c r="O1608" t="str">
        <f t="shared" si="103"/>
        <v>Order&gt;35</v>
      </c>
      <c r="P1608" t="str">
        <f>VLOOKUP(F1608,$T$11:$V$13,3,TRUE)</f>
        <v>06:00 PM - 09:00 PM</v>
      </c>
    </row>
    <row r="1609" spans="1:16" x14ac:dyDescent="0.25">
      <c r="A1609">
        <v>2</v>
      </c>
      <c r="B1609">
        <v>1</v>
      </c>
      <c r="C1609" t="s">
        <v>1620</v>
      </c>
      <c r="D1609" s="1">
        <v>43926</v>
      </c>
      <c r="E1609" s="1" t="str">
        <f t="shared" si="102"/>
        <v>05-Apr</v>
      </c>
      <c r="F1609" s="14">
        <v>0.7583333333333333</v>
      </c>
      <c r="G1609" t="s">
        <v>11</v>
      </c>
      <c r="H1609">
        <v>83</v>
      </c>
      <c r="I1609" s="2">
        <v>121</v>
      </c>
      <c r="J1609" s="3">
        <v>4.99</v>
      </c>
      <c r="K1609" t="b">
        <v>0</v>
      </c>
      <c r="L1609">
        <f>WEEKDAY(D1609,11)</f>
        <v>7</v>
      </c>
      <c r="M1609" t="str">
        <f t="shared" si="100"/>
        <v>Sunday</v>
      </c>
      <c r="N1609" t="str">
        <f t="shared" si="101"/>
        <v>Weekend</v>
      </c>
      <c r="O1609" t="str">
        <f t="shared" si="103"/>
        <v>Order&gt;35</v>
      </c>
      <c r="P1609" t="str">
        <f>VLOOKUP(F1609,$T$11:$V$13,3,TRUE)</f>
        <v>06:00 PM - 09:00 PM</v>
      </c>
    </row>
    <row r="1610" spans="1:16" x14ac:dyDescent="0.25">
      <c r="A1610">
        <v>2</v>
      </c>
      <c r="B1610">
        <v>1</v>
      </c>
      <c r="C1610" t="s">
        <v>1621</v>
      </c>
      <c r="D1610" s="1">
        <v>43926</v>
      </c>
      <c r="E1610" s="1" t="str">
        <f t="shared" si="102"/>
        <v>05-Apr</v>
      </c>
      <c r="F1610" s="14">
        <v>0.75902777777777775</v>
      </c>
      <c r="G1610" t="s">
        <v>11</v>
      </c>
      <c r="H1610">
        <v>140</v>
      </c>
      <c r="I1610" s="2">
        <v>29</v>
      </c>
      <c r="J1610" s="3">
        <v>4.99</v>
      </c>
      <c r="K1610" t="b">
        <v>0</v>
      </c>
      <c r="L1610">
        <f>WEEKDAY(D1610,11)</f>
        <v>7</v>
      </c>
      <c r="M1610" t="str">
        <f t="shared" si="100"/>
        <v>Sunday</v>
      </c>
      <c r="N1610" t="str">
        <f t="shared" si="101"/>
        <v>Weekend</v>
      </c>
      <c r="O1610" t="str">
        <f t="shared" si="103"/>
        <v>Order&lt;=35</v>
      </c>
      <c r="P1610" t="str">
        <f>VLOOKUP(F1610,$T$11:$V$13,3,TRUE)</f>
        <v>06:00 PM - 09:00 PM</v>
      </c>
    </row>
    <row r="1611" spans="1:16" x14ac:dyDescent="0.25">
      <c r="A1611">
        <v>2</v>
      </c>
      <c r="B1611">
        <v>1</v>
      </c>
      <c r="C1611" t="s">
        <v>1622</v>
      </c>
      <c r="D1611" s="1">
        <v>43926</v>
      </c>
      <c r="E1611" s="1" t="str">
        <f t="shared" si="102"/>
        <v>05-Apr</v>
      </c>
      <c r="F1611" s="14">
        <v>0.75902777777777775</v>
      </c>
      <c r="G1611" t="s">
        <v>11</v>
      </c>
      <c r="H1611">
        <v>86</v>
      </c>
      <c r="I1611" s="2">
        <v>75</v>
      </c>
      <c r="J1611" s="3">
        <v>4.99</v>
      </c>
      <c r="K1611" t="b">
        <v>0</v>
      </c>
      <c r="L1611">
        <f>WEEKDAY(D1611,11)</f>
        <v>7</v>
      </c>
      <c r="M1611" t="str">
        <f t="shared" si="100"/>
        <v>Sunday</v>
      </c>
      <c r="N1611" t="str">
        <f t="shared" si="101"/>
        <v>Weekend</v>
      </c>
      <c r="O1611" t="str">
        <f t="shared" si="103"/>
        <v>Order&gt;35</v>
      </c>
      <c r="P1611" t="str">
        <f>VLOOKUP(F1611,$T$11:$V$13,3,TRUE)</f>
        <v>06:00 PM - 09:00 PM</v>
      </c>
    </row>
    <row r="1612" spans="1:16" x14ac:dyDescent="0.25">
      <c r="A1612">
        <v>2</v>
      </c>
      <c r="B1612">
        <v>1</v>
      </c>
      <c r="C1612" t="s">
        <v>1623</v>
      </c>
      <c r="D1612" s="1">
        <v>43926</v>
      </c>
      <c r="E1612" s="1" t="str">
        <f t="shared" si="102"/>
        <v>05-Apr</v>
      </c>
      <c r="F1612" s="14">
        <v>0.76111111111111107</v>
      </c>
      <c r="G1612" t="s">
        <v>11</v>
      </c>
      <c r="H1612">
        <v>149</v>
      </c>
      <c r="I1612" s="2">
        <v>66</v>
      </c>
      <c r="J1612" s="3">
        <v>4.99</v>
      </c>
      <c r="K1612" t="b">
        <v>0</v>
      </c>
      <c r="L1612">
        <f>WEEKDAY(D1612,11)</f>
        <v>7</v>
      </c>
      <c r="M1612" t="str">
        <f t="shared" si="100"/>
        <v>Sunday</v>
      </c>
      <c r="N1612" t="str">
        <f t="shared" si="101"/>
        <v>Weekend</v>
      </c>
      <c r="O1612" t="str">
        <f t="shared" si="103"/>
        <v>Order&gt;35</v>
      </c>
      <c r="P1612" t="str">
        <f>VLOOKUP(F1612,$T$11:$V$13,3,TRUE)</f>
        <v>06:00 PM - 09:00 PM</v>
      </c>
    </row>
    <row r="1613" spans="1:16" x14ac:dyDescent="0.25">
      <c r="A1613">
        <v>2</v>
      </c>
      <c r="B1613">
        <v>1</v>
      </c>
      <c r="C1613" t="s">
        <v>1624</v>
      </c>
      <c r="D1613" s="1">
        <v>43926</v>
      </c>
      <c r="E1613" s="1" t="str">
        <f t="shared" si="102"/>
        <v>05-Apr</v>
      </c>
      <c r="F1613" s="14">
        <v>0.76111111111111107</v>
      </c>
      <c r="G1613" t="s">
        <v>11</v>
      </c>
      <c r="H1613">
        <v>103</v>
      </c>
      <c r="I1613" s="2">
        <v>71</v>
      </c>
      <c r="J1613" s="3">
        <v>4.99</v>
      </c>
      <c r="K1613" t="b">
        <v>0</v>
      </c>
      <c r="L1613">
        <f>WEEKDAY(D1613,11)</f>
        <v>7</v>
      </c>
      <c r="M1613" t="str">
        <f t="shared" si="100"/>
        <v>Sunday</v>
      </c>
      <c r="N1613" t="str">
        <f t="shared" si="101"/>
        <v>Weekend</v>
      </c>
      <c r="O1613" t="str">
        <f t="shared" si="103"/>
        <v>Order&gt;35</v>
      </c>
      <c r="P1613" t="str">
        <f>VLOOKUP(F1613,$T$11:$V$13,3,TRUE)</f>
        <v>06:00 PM - 09:00 PM</v>
      </c>
    </row>
    <row r="1614" spans="1:16" x14ac:dyDescent="0.25">
      <c r="A1614">
        <v>2</v>
      </c>
      <c r="B1614">
        <v>1</v>
      </c>
      <c r="C1614" t="s">
        <v>1625</v>
      </c>
      <c r="D1614" s="1">
        <v>43926</v>
      </c>
      <c r="E1614" s="1" t="str">
        <f t="shared" si="102"/>
        <v>05-Apr</v>
      </c>
      <c r="F1614" s="14">
        <v>0.76388888888888884</v>
      </c>
      <c r="G1614" t="s">
        <v>11</v>
      </c>
      <c r="H1614">
        <v>109</v>
      </c>
      <c r="I1614" s="2">
        <v>74</v>
      </c>
      <c r="J1614" s="3">
        <v>4.99</v>
      </c>
      <c r="K1614" t="b">
        <v>0</v>
      </c>
      <c r="L1614">
        <f>WEEKDAY(D1614,11)</f>
        <v>7</v>
      </c>
      <c r="M1614" t="str">
        <f t="shared" si="100"/>
        <v>Sunday</v>
      </c>
      <c r="N1614" t="str">
        <f t="shared" si="101"/>
        <v>Weekend</v>
      </c>
      <c r="O1614" t="str">
        <f t="shared" si="103"/>
        <v>Order&gt;35</v>
      </c>
      <c r="P1614" t="str">
        <f>VLOOKUP(F1614,$T$11:$V$13,3,TRUE)</f>
        <v>06:00 PM - 09:00 PM</v>
      </c>
    </row>
    <row r="1615" spans="1:16" x14ac:dyDescent="0.25">
      <c r="A1615">
        <v>2</v>
      </c>
      <c r="B1615">
        <v>1</v>
      </c>
      <c r="C1615" t="s">
        <v>1626</v>
      </c>
      <c r="D1615" s="1">
        <v>43926</v>
      </c>
      <c r="E1615" s="1" t="str">
        <f t="shared" si="102"/>
        <v>05-Apr</v>
      </c>
      <c r="F1615" s="14">
        <v>0.76527777777777783</v>
      </c>
      <c r="G1615" t="s">
        <v>11</v>
      </c>
      <c r="H1615">
        <v>130</v>
      </c>
      <c r="I1615" s="2">
        <v>112</v>
      </c>
      <c r="J1615" s="3">
        <v>4.99</v>
      </c>
      <c r="K1615" t="b">
        <v>1</v>
      </c>
      <c r="L1615">
        <f>WEEKDAY(D1615,11)</f>
        <v>7</v>
      </c>
      <c r="M1615" t="str">
        <f t="shared" si="100"/>
        <v>Sunday</v>
      </c>
      <c r="N1615" t="str">
        <f t="shared" si="101"/>
        <v>Weekend</v>
      </c>
      <c r="O1615" t="str">
        <f t="shared" si="103"/>
        <v>Order&gt;35</v>
      </c>
      <c r="P1615" t="str">
        <f>VLOOKUP(F1615,$T$11:$V$13,3,TRUE)</f>
        <v>06:00 PM - 09:00 PM</v>
      </c>
    </row>
    <row r="1616" spans="1:16" x14ac:dyDescent="0.25">
      <c r="A1616">
        <v>2</v>
      </c>
      <c r="B1616">
        <v>1</v>
      </c>
      <c r="C1616" t="s">
        <v>1627</v>
      </c>
      <c r="D1616" s="1">
        <v>43926</v>
      </c>
      <c r="E1616" s="1" t="str">
        <f t="shared" si="102"/>
        <v>05-Apr</v>
      </c>
      <c r="F1616" s="14">
        <v>0.76736111111111116</v>
      </c>
      <c r="G1616" t="s">
        <v>11</v>
      </c>
      <c r="H1616">
        <v>97</v>
      </c>
      <c r="I1616" s="2">
        <v>36</v>
      </c>
      <c r="J1616" s="3">
        <v>4.99</v>
      </c>
      <c r="K1616" t="b">
        <v>0</v>
      </c>
      <c r="L1616">
        <f>WEEKDAY(D1616,11)</f>
        <v>7</v>
      </c>
      <c r="M1616" t="str">
        <f t="shared" si="100"/>
        <v>Sunday</v>
      </c>
      <c r="N1616" t="str">
        <f t="shared" si="101"/>
        <v>Weekend</v>
      </c>
      <c r="O1616" t="str">
        <f t="shared" si="103"/>
        <v>Order&gt;35</v>
      </c>
      <c r="P1616" t="str">
        <f>VLOOKUP(F1616,$T$11:$V$13,3,TRUE)</f>
        <v>06:00 PM - 09:00 PM</v>
      </c>
    </row>
    <row r="1617" spans="1:16" x14ac:dyDescent="0.25">
      <c r="A1617">
        <v>2</v>
      </c>
      <c r="B1617">
        <v>1</v>
      </c>
      <c r="C1617" t="s">
        <v>1628</v>
      </c>
      <c r="D1617" s="1">
        <v>43926</v>
      </c>
      <c r="E1617" s="1" t="str">
        <f t="shared" si="102"/>
        <v>05-Apr</v>
      </c>
      <c r="F1617" s="14">
        <v>0.76944444444444438</v>
      </c>
      <c r="G1617" t="s">
        <v>11</v>
      </c>
      <c r="H1617">
        <v>106</v>
      </c>
      <c r="I1617" s="2">
        <v>50</v>
      </c>
      <c r="J1617" s="3">
        <v>4.99</v>
      </c>
      <c r="K1617" t="b">
        <v>0</v>
      </c>
      <c r="L1617">
        <f>WEEKDAY(D1617,11)</f>
        <v>7</v>
      </c>
      <c r="M1617" t="str">
        <f t="shared" si="100"/>
        <v>Sunday</v>
      </c>
      <c r="N1617" t="str">
        <f t="shared" si="101"/>
        <v>Weekend</v>
      </c>
      <c r="O1617" t="str">
        <f t="shared" si="103"/>
        <v>Order&gt;35</v>
      </c>
      <c r="P1617" t="str">
        <f>VLOOKUP(F1617,$T$11:$V$13,3,TRUE)</f>
        <v>06:00 PM - 09:00 PM</v>
      </c>
    </row>
    <row r="1618" spans="1:16" x14ac:dyDescent="0.25">
      <c r="A1618">
        <v>2</v>
      </c>
      <c r="B1618">
        <v>1</v>
      </c>
      <c r="C1618" t="s">
        <v>1629</v>
      </c>
      <c r="D1618" s="1">
        <v>43926</v>
      </c>
      <c r="E1618" s="1" t="str">
        <f t="shared" si="102"/>
        <v>05-Apr</v>
      </c>
      <c r="F1618" s="14">
        <v>0.77013888888888893</v>
      </c>
      <c r="G1618" t="s">
        <v>11</v>
      </c>
      <c r="H1618">
        <v>91</v>
      </c>
      <c r="I1618" s="2">
        <v>84</v>
      </c>
      <c r="J1618" s="3">
        <v>4.99</v>
      </c>
      <c r="K1618" t="b">
        <v>0</v>
      </c>
      <c r="L1618">
        <f>WEEKDAY(D1618,11)</f>
        <v>7</v>
      </c>
      <c r="M1618" t="str">
        <f t="shared" si="100"/>
        <v>Sunday</v>
      </c>
      <c r="N1618" t="str">
        <f t="shared" si="101"/>
        <v>Weekend</v>
      </c>
      <c r="O1618" t="str">
        <f t="shared" si="103"/>
        <v>Order&gt;35</v>
      </c>
      <c r="P1618" t="str">
        <f>VLOOKUP(F1618,$T$11:$V$13,3,TRUE)</f>
        <v>06:00 PM - 09:00 PM</v>
      </c>
    </row>
    <row r="1619" spans="1:16" x14ac:dyDescent="0.25">
      <c r="A1619">
        <v>2</v>
      </c>
      <c r="B1619">
        <v>1</v>
      </c>
      <c r="C1619" t="s">
        <v>1630</v>
      </c>
      <c r="D1619" s="1">
        <v>43926</v>
      </c>
      <c r="E1619" s="1" t="str">
        <f t="shared" si="102"/>
        <v>05-Apr</v>
      </c>
      <c r="F1619" s="14">
        <v>0.77083333333333337</v>
      </c>
      <c r="G1619" t="s">
        <v>11</v>
      </c>
      <c r="H1619">
        <v>92</v>
      </c>
      <c r="I1619" s="2">
        <v>49</v>
      </c>
      <c r="J1619" s="3">
        <v>4.99</v>
      </c>
      <c r="K1619" t="b">
        <v>0</v>
      </c>
      <c r="L1619">
        <f>WEEKDAY(D1619,11)</f>
        <v>7</v>
      </c>
      <c r="M1619" t="str">
        <f t="shared" si="100"/>
        <v>Sunday</v>
      </c>
      <c r="N1619" t="str">
        <f t="shared" si="101"/>
        <v>Weekend</v>
      </c>
      <c r="O1619" t="str">
        <f t="shared" si="103"/>
        <v>Order&gt;35</v>
      </c>
      <c r="P1619" t="str">
        <f>VLOOKUP(F1619,$T$11:$V$13,3,TRUE)</f>
        <v>06:00 PM - 09:00 PM</v>
      </c>
    </row>
    <row r="1620" spans="1:16" x14ac:dyDescent="0.25">
      <c r="A1620">
        <v>2</v>
      </c>
      <c r="B1620">
        <v>1</v>
      </c>
      <c r="C1620" t="s">
        <v>1631</v>
      </c>
      <c r="D1620" s="1">
        <v>43926</v>
      </c>
      <c r="E1620" s="1" t="str">
        <f t="shared" si="102"/>
        <v>05-Apr</v>
      </c>
      <c r="F1620" s="14">
        <v>0.7715277777777777</v>
      </c>
      <c r="G1620" t="s">
        <v>11</v>
      </c>
      <c r="H1620">
        <v>94</v>
      </c>
      <c r="I1620" s="2">
        <v>58</v>
      </c>
      <c r="J1620" s="3">
        <v>4.99</v>
      </c>
      <c r="K1620" t="b">
        <v>0</v>
      </c>
      <c r="L1620">
        <f>WEEKDAY(D1620,11)</f>
        <v>7</v>
      </c>
      <c r="M1620" t="str">
        <f t="shared" si="100"/>
        <v>Sunday</v>
      </c>
      <c r="N1620" t="str">
        <f t="shared" si="101"/>
        <v>Weekend</v>
      </c>
      <c r="O1620" t="str">
        <f t="shared" si="103"/>
        <v>Order&gt;35</v>
      </c>
      <c r="P1620" t="str">
        <f>VLOOKUP(F1620,$T$11:$V$13,3,TRUE)</f>
        <v>06:00 PM - 09:00 PM</v>
      </c>
    </row>
    <row r="1621" spans="1:16" x14ac:dyDescent="0.25">
      <c r="A1621">
        <v>2</v>
      </c>
      <c r="B1621">
        <v>1</v>
      </c>
      <c r="C1621" t="s">
        <v>1632</v>
      </c>
      <c r="D1621" s="1">
        <v>43926</v>
      </c>
      <c r="E1621" s="1" t="str">
        <f t="shared" si="102"/>
        <v>05-Apr</v>
      </c>
      <c r="F1621" s="14">
        <v>0.7715277777777777</v>
      </c>
      <c r="G1621" t="s">
        <v>11</v>
      </c>
      <c r="H1621">
        <v>98</v>
      </c>
      <c r="I1621" s="2">
        <v>63</v>
      </c>
      <c r="J1621" s="3">
        <v>4.99</v>
      </c>
      <c r="K1621" t="b">
        <v>0</v>
      </c>
      <c r="L1621">
        <f>WEEKDAY(D1621,11)</f>
        <v>7</v>
      </c>
      <c r="M1621" t="str">
        <f t="shared" si="100"/>
        <v>Sunday</v>
      </c>
      <c r="N1621" t="str">
        <f t="shared" si="101"/>
        <v>Weekend</v>
      </c>
      <c r="O1621" t="str">
        <f t="shared" si="103"/>
        <v>Order&gt;35</v>
      </c>
      <c r="P1621" t="str">
        <f>VLOOKUP(F1621,$T$11:$V$13,3,TRUE)</f>
        <v>06:00 PM - 09:00 PM</v>
      </c>
    </row>
    <row r="1622" spans="1:16" x14ac:dyDescent="0.25">
      <c r="A1622">
        <v>2</v>
      </c>
      <c r="B1622">
        <v>1</v>
      </c>
      <c r="C1622" t="s">
        <v>1633</v>
      </c>
      <c r="D1622" s="1">
        <v>43926</v>
      </c>
      <c r="E1622" s="1" t="str">
        <f t="shared" si="102"/>
        <v>05-Apr</v>
      </c>
      <c r="F1622" s="14">
        <v>0.7715277777777777</v>
      </c>
      <c r="G1622" t="s">
        <v>11</v>
      </c>
      <c r="H1622">
        <v>85</v>
      </c>
      <c r="I1622" s="2">
        <v>73</v>
      </c>
      <c r="J1622" s="3">
        <v>4.99</v>
      </c>
      <c r="K1622" t="b">
        <v>0</v>
      </c>
      <c r="L1622">
        <f>WEEKDAY(D1622,11)</f>
        <v>7</v>
      </c>
      <c r="M1622" t="str">
        <f t="shared" si="100"/>
        <v>Sunday</v>
      </c>
      <c r="N1622" t="str">
        <f t="shared" si="101"/>
        <v>Weekend</v>
      </c>
      <c r="O1622" t="str">
        <f t="shared" si="103"/>
        <v>Order&gt;35</v>
      </c>
      <c r="P1622" t="str">
        <f>VLOOKUP(F1622,$T$11:$V$13,3,TRUE)</f>
        <v>06:00 PM - 09:00 PM</v>
      </c>
    </row>
    <row r="1623" spans="1:16" x14ac:dyDescent="0.25">
      <c r="A1623">
        <v>2</v>
      </c>
      <c r="B1623">
        <v>1</v>
      </c>
      <c r="C1623" t="s">
        <v>1634</v>
      </c>
      <c r="D1623" s="1">
        <v>43926</v>
      </c>
      <c r="E1623" s="1" t="str">
        <f t="shared" si="102"/>
        <v>05-Apr</v>
      </c>
      <c r="F1623" s="14">
        <v>0.7715277777777777</v>
      </c>
      <c r="G1623" t="s">
        <v>11</v>
      </c>
      <c r="H1623">
        <v>118</v>
      </c>
      <c r="I1623" s="2">
        <v>76</v>
      </c>
      <c r="J1623" s="3">
        <v>4.99</v>
      </c>
      <c r="K1623" t="b">
        <v>0</v>
      </c>
      <c r="L1623">
        <f>WEEKDAY(D1623,11)</f>
        <v>7</v>
      </c>
      <c r="M1623" t="str">
        <f t="shared" si="100"/>
        <v>Sunday</v>
      </c>
      <c r="N1623" t="str">
        <f t="shared" si="101"/>
        <v>Weekend</v>
      </c>
      <c r="O1623" t="str">
        <f t="shared" si="103"/>
        <v>Order&gt;35</v>
      </c>
      <c r="P1623" t="str">
        <f>VLOOKUP(F1623,$T$11:$V$13,3,TRUE)</f>
        <v>06:00 PM - 09:00 PM</v>
      </c>
    </row>
    <row r="1624" spans="1:16" x14ac:dyDescent="0.25">
      <c r="A1624">
        <v>2</v>
      </c>
      <c r="B1624">
        <v>1</v>
      </c>
      <c r="C1624" t="s">
        <v>1635</v>
      </c>
      <c r="D1624" s="1">
        <v>43926</v>
      </c>
      <c r="E1624" s="1" t="str">
        <f t="shared" si="102"/>
        <v>05-Apr</v>
      </c>
      <c r="F1624" s="14">
        <v>0.77361111111111114</v>
      </c>
      <c r="G1624" t="s">
        <v>11</v>
      </c>
      <c r="H1624">
        <v>104</v>
      </c>
      <c r="I1624" s="2">
        <v>226</v>
      </c>
      <c r="J1624" s="3">
        <v>4.99</v>
      </c>
      <c r="K1624" t="b">
        <v>0</v>
      </c>
      <c r="L1624">
        <f>WEEKDAY(D1624,11)</f>
        <v>7</v>
      </c>
      <c r="M1624" t="str">
        <f t="shared" si="100"/>
        <v>Sunday</v>
      </c>
      <c r="N1624" t="str">
        <f t="shared" si="101"/>
        <v>Weekend</v>
      </c>
      <c r="O1624" t="str">
        <f t="shared" si="103"/>
        <v>Order&gt;35</v>
      </c>
      <c r="P1624" t="str">
        <f>VLOOKUP(F1624,$T$11:$V$13,3,TRUE)</f>
        <v>06:00 PM - 09:00 PM</v>
      </c>
    </row>
    <row r="1625" spans="1:16" x14ac:dyDescent="0.25">
      <c r="A1625">
        <v>2</v>
      </c>
      <c r="B1625">
        <v>1</v>
      </c>
      <c r="C1625" t="s">
        <v>1636</v>
      </c>
      <c r="D1625" s="1">
        <v>43926</v>
      </c>
      <c r="E1625" s="1" t="str">
        <f t="shared" si="102"/>
        <v>05-Apr</v>
      </c>
      <c r="F1625" s="14">
        <v>0.77430555555555547</v>
      </c>
      <c r="G1625" t="s">
        <v>11</v>
      </c>
      <c r="H1625">
        <v>145</v>
      </c>
      <c r="I1625" s="2">
        <v>33</v>
      </c>
      <c r="J1625" s="3">
        <v>4.99</v>
      </c>
      <c r="K1625" t="b">
        <v>0</v>
      </c>
      <c r="L1625">
        <f>WEEKDAY(D1625,11)</f>
        <v>7</v>
      </c>
      <c r="M1625" t="str">
        <f t="shared" si="100"/>
        <v>Sunday</v>
      </c>
      <c r="N1625" t="str">
        <f t="shared" si="101"/>
        <v>Weekend</v>
      </c>
      <c r="O1625" t="str">
        <f t="shared" si="103"/>
        <v>Order&lt;=35</v>
      </c>
      <c r="P1625" t="str">
        <f>VLOOKUP(F1625,$T$11:$V$13,3,TRUE)</f>
        <v>06:00 PM - 09:00 PM</v>
      </c>
    </row>
    <row r="1626" spans="1:16" x14ac:dyDescent="0.25">
      <c r="A1626">
        <v>2</v>
      </c>
      <c r="B1626">
        <v>1</v>
      </c>
      <c r="C1626" t="s">
        <v>1637</v>
      </c>
      <c r="D1626" s="1">
        <v>43926</v>
      </c>
      <c r="E1626" s="1" t="str">
        <f t="shared" si="102"/>
        <v>05-Apr</v>
      </c>
      <c r="F1626" s="14">
        <v>0.77430555555555547</v>
      </c>
      <c r="G1626" t="s">
        <v>11</v>
      </c>
      <c r="H1626">
        <v>121</v>
      </c>
      <c r="I1626" s="2">
        <v>64</v>
      </c>
      <c r="J1626" s="3">
        <v>4.99</v>
      </c>
      <c r="K1626" t="b">
        <v>0</v>
      </c>
      <c r="L1626">
        <f>WEEKDAY(D1626,11)</f>
        <v>7</v>
      </c>
      <c r="M1626" t="str">
        <f t="shared" si="100"/>
        <v>Sunday</v>
      </c>
      <c r="N1626" t="str">
        <f t="shared" si="101"/>
        <v>Weekend</v>
      </c>
      <c r="O1626" t="str">
        <f t="shared" si="103"/>
        <v>Order&gt;35</v>
      </c>
      <c r="P1626" t="str">
        <f>VLOOKUP(F1626,$T$11:$V$13,3,TRUE)</f>
        <v>06:00 PM - 09:00 PM</v>
      </c>
    </row>
    <row r="1627" spans="1:16" x14ac:dyDescent="0.25">
      <c r="A1627">
        <v>2</v>
      </c>
      <c r="B1627">
        <v>1</v>
      </c>
      <c r="C1627" t="s">
        <v>1638</v>
      </c>
      <c r="D1627" s="1">
        <v>43926</v>
      </c>
      <c r="E1627" s="1" t="str">
        <f t="shared" si="102"/>
        <v>05-Apr</v>
      </c>
      <c r="F1627" s="14">
        <v>0.77569444444444446</v>
      </c>
      <c r="G1627" t="s">
        <v>11</v>
      </c>
      <c r="H1627">
        <v>109</v>
      </c>
      <c r="I1627" s="2">
        <v>78</v>
      </c>
      <c r="J1627" s="3">
        <v>4.99</v>
      </c>
      <c r="K1627" t="b">
        <v>0</v>
      </c>
      <c r="L1627">
        <f>WEEKDAY(D1627,11)</f>
        <v>7</v>
      </c>
      <c r="M1627" t="str">
        <f t="shared" si="100"/>
        <v>Sunday</v>
      </c>
      <c r="N1627" t="str">
        <f t="shared" si="101"/>
        <v>Weekend</v>
      </c>
      <c r="O1627" t="str">
        <f t="shared" si="103"/>
        <v>Order&gt;35</v>
      </c>
      <c r="P1627" t="str">
        <f>VLOOKUP(F1627,$T$11:$V$13,3,TRUE)</f>
        <v>06:00 PM - 09:00 PM</v>
      </c>
    </row>
    <row r="1628" spans="1:16" x14ac:dyDescent="0.25">
      <c r="A1628">
        <v>2</v>
      </c>
      <c r="B1628">
        <v>1</v>
      </c>
      <c r="C1628" t="s">
        <v>1639</v>
      </c>
      <c r="D1628" s="1">
        <v>43926</v>
      </c>
      <c r="E1628" s="1" t="str">
        <f t="shared" si="102"/>
        <v>05-Apr</v>
      </c>
      <c r="F1628" s="14">
        <v>0.77708333333333324</v>
      </c>
      <c r="G1628" t="s">
        <v>11</v>
      </c>
      <c r="H1628">
        <v>158</v>
      </c>
      <c r="I1628" s="2">
        <v>71</v>
      </c>
      <c r="J1628" s="3">
        <v>4.99</v>
      </c>
      <c r="K1628" t="b">
        <v>0</v>
      </c>
      <c r="L1628">
        <f>WEEKDAY(D1628,11)</f>
        <v>7</v>
      </c>
      <c r="M1628" t="str">
        <f t="shared" si="100"/>
        <v>Sunday</v>
      </c>
      <c r="N1628" t="str">
        <f t="shared" si="101"/>
        <v>Weekend</v>
      </c>
      <c r="O1628" t="str">
        <f t="shared" si="103"/>
        <v>Order&gt;35</v>
      </c>
      <c r="P1628" t="str">
        <f>VLOOKUP(F1628,$T$11:$V$13,3,TRUE)</f>
        <v>06:00 PM - 09:00 PM</v>
      </c>
    </row>
    <row r="1629" spans="1:16" x14ac:dyDescent="0.25">
      <c r="A1629">
        <v>2</v>
      </c>
      <c r="B1629">
        <v>1</v>
      </c>
      <c r="C1629" t="s">
        <v>1640</v>
      </c>
      <c r="D1629" s="1">
        <v>43926</v>
      </c>
      <c r="E1629" s="1" t="str">
        <f t="shared" si="102"/>
        <v>05-Apr</v>
      </c>
      <c r="F1629" s="14">
        <v>0.78125</v>
      </c>
      <c r="G1629" t="s">
        <v>31</v>
      </c>
      <c r="H1629" t="s">
        <v>32</v>
      </c>
      <c r="I1629" s="2">
        <v>26</v>
      </c>
      <c r="J1629" s="3">
        <v>4.99</v>
      </c>
      <c r="K1629" t="b">
        <v>0</v>
      </c>
      <c r="L1629">
        <f>WEEKDAY(D1629,11)</f>
        <v>7</v>
      </c>
      <c r="M1629" t="str">
        <f t="shared" si="100"/>
        <v>Sunday</v>
      </c>
      <c r="N1629" t="str">
        <f t="shared" si="101"/>
        <v>Weekend</v>
      </c>
      <c r="O1629" t="str">
        <f t="shared" si="103"/>
        <v>Order&lt;=35</v>
      </c>
      <c r="P1629" t="str">
        <f>VLOOKUP(F1629,$T$11:$V$13,3,TRUE)</f>
        <v>06:00 PM - 09:00 PM</v>
      </c>
    </row>
    <row r="1630" spans="1:16" x14ac:dyDescent="0.25">
      <c r="A1630">
        <v>2</v>
      </c>
      <c r="B1630">
        <v>1</v>
      </c>
      <c r="C1630" t="s">
        <v>1641</v>
      </c>
      <c r="D1630" s="1">
        <v>43926</v>
      </c>
      <c r="E1630" s="1" t="str">
        <f t="shared" si="102"/>
        <v>05-Apr</v>
      </c>
      <c r="F1630" s="14">
        <v>0.78194444444444444</v>
      </c>
      <c r="G1630" t="s">
        <v>31</v>
      </c>
      <c r="H1630" t="s">
        <v>32</v>
      </c>
      <c r="I1630" s="2">
        <v>24</v>
      </c>
      <c r="J1630" s="3">
        <v>4.99</v>
      </c>
      <c r="K1630" t="b">
        <v>0</v>
      </c>
      <c r="L1630">
        <f>WEEKDAY(D1630,11)</f>
        <v>7</v>
      </c>
      <c r="M1630" t="str">
        <f t="shared" si="100"/>
        <v>Sunday</v>
      </c>
      <c r="N1630" t="str">
        <f t="shared" si="101"/>
        <v>Weekend</v>
      </c>
      <c r="O1630" t="str">
        <f t="shared" si="103"/>
        <v>Order&lt;=35</v>
      </c>
      <c r="P1630" t="str">
        <f>VLOOKUP(F1630,$T$11:$V$13,3,TRUE)</f>
        <v>06:00 PM - 09:00 PM</v>
      </c>
    </row>
    <row r="1631" spans="1:16" x14ac:dyDescent="0.25">
      <c r="A1631">
        <v>2</v>
      </c>
      <c r="B1631">
        <v>1</v>
      </c>
      <c r="C1631" t="s">
        <v>1642</v>
      </c>
      <c r="D1631" s="1">
        <v>43926</v>
      </c>
      <c r="E1631" s="1" t="str">
        <f t="shared" si="102"/>
        <v>05-Apr</v>
      </c>
      <c r="F1631" s="14">
        <v>0.78263888888888899</v>
      </c>
      <c r="G1631" t="s">
        <v>11</v>
      </c>
      <c r="H1631">
        <v>137</v>
      </c>
      <c r="I1631" s="2">
        <v>151</v>
      </c>
      <c r="J1631" s="3">
        <v>4.99</v>
      </c>
      <c r="K1631" t="b">
        <v>1</v>
      </c>
      <c r="L1631">
        <f>WEEKDAY(D1631,11)</f>
        <v>7</v>
      </c>
      <c r="M1631" t="str">
        <f t="shared" si="100"/>
        <v>Sunday</v>
      </c>
      <c r="N1631" t="str">
        <f t="shared" si="101"/>
        <v>Weekend</v>
      </c>
      <c r="O1631" t="str">
        <f t="shared" si="103"/>
        <v>Order&gt;35</v>
      </c>
      <c r="P1631" t="str">
        <f>VLOOKUP(F1631,$T$11:$V$13,3,TRUE)</f>
        <v>06:00 PM - 09:00 PM</v>
      </c>
    </row>
    <row r="1632" spans="1:16" x14ac:dyDescent="0.25">
      <c r="A1632">
        <v>2</v>
      </c>
      <c r="B1632">
        <v>1</v>
      </c>
      <c r="C1632" t="s">
        <v>1643</v>
      </c>
      <c r="D1632" s="1">
        <v>43926</v>
      </c>
      <c r="E1632" s="1" t="str">
        <f t="shared" si="102"/>
        <v>05-Apr</v>
      </c>
      <c r="F1632" s="14">
        <v>0.78333333333333333</v>
      </c>
      <c r="G1632" t="s">
        <v>11</v>
      </c>
      <c r="H1632">
        <v>108</v>
      </c>
      <c r="I1632" s="2">
        <v>82</v>
      </c>
      <c r="J1632" s="3">
        <v>4.99</v>
      </c>
      <c r="K1632" t="b">
        <v>0</v>
      </c>
      <c r="L1632">
        <f>WEEKDAY(D1632,11)</f>
        <v>7</v>
      </c>
      <c r="M1632" t="str">
        <f t="shared" si="100"/>
        <v>Sunday</v>
      </c>
      <c r="N1632" t="str">
        <f t="shared" si="101"/>
        <v>Weekend</v>
      </c>
      <c r="O1632" t="str">
        <f t="shared" si="103"/>
        <v>Order&gt;35</v>
      </c>
      <c r="P1632" t="str">
        <f>VLOOKUP(F1632,$T$11:$V$13,3,TRUE)</f>
        <v>06:00 PM - 09:00 PM</v>
      </c>
    </row>
    <row r="1633" spans="1:16" x14ac:dyDescent="0.25">
      <c r="A1633">
        <v>2</v>
      </c>
      <c r="B1633">
        <v>1</v>
      </c>
      <c r="C1633" t="s">
        <v>1644</v>
      </c>
      <c r="D1633" s="1">
        <v>43926</v>
      </c>
      <c r="E1633" s="1" t="str">
        <f t="shared" si="102"/>
        <v>05-Apr</v>
      </c>
      <c r="F1633" s="14">
        <v>0.78680555555555554</v>
      </c>
      <c r="G1633" t="s">
        <v>11</v>
      </c>
      <c r="H1633">
        <v>104</v>
      </c>
      <c r="I1633" s="2">
        <v>66</v>
      </c>
      <c r="J1633" s="3">
        <v>4.99</v>
      </c>
      <c r="K1633" t="b">
        <v>0</v>
      </c>
      <c r="L1633">
        <f>WEEKDAY(D1633,11)</f>
        <v>7</v>
      </c>
      <c r="M1633" t="str">
        <f t="shared" si="100"/>
        <v>Sunday</v>
      </c>
      <c r="N1633" t="str">
        <f t="shared" si="101"/>
        <v>Weekend</v>
      </c>
      <c r="O1633" t="str">
        <f t="shared" si="103"/>
        <v>Order&gt;35</v>
      </c>
      <c r="P1633" t="str">
        <f>VLOOKUP(F1633,$T$11:$V$13,3,TRUE)</f>
        <v>06:00 PM - 09:00 PM</v>
      </c>
    </row>
    <row r="1634" spans="1:16" x14ac:dyDescent="0.25">
      <c r="A1634">
        <v>2</v>
      </c>
      <c r="B1634">
        <v>1</v>
      </c>
      <c r="C1634" t="s">
        <v>1645</v>
      </c>
      <c r="D1634" s="1">
        <v>43926</v>
      </c>
      <c r="E1634" s="1" t="str">
        <f t="shared" si="102"/>
        <v>05-Apr</v>
      </c>
      <c r="F1634" s="14">
        <v>0.78888888888888886</v>
      </c>
      <c r="G1634" t="s">
        <v>11</v>
      </c>
      <c r="H1634">
        <v>111</v>
      </c>
      <c r="I1634" s="2">
        <v>72</v>
      </c>
      <c r="J1634" s="3">
        <v>4.99</v>
      </c>
      <c r="K1634" t="b">
        <v>0</v>
      </c>
      <c r="L1634">
        <f>WEEKDAY(D1634,11)</f>
        <v>7</v>
      </c>
      <c r="M1634" t="str">
        <f t="shared" si="100"/>
        <v>Sunday</v>
      </c>
      <c r="N1634" t="str">
        <f t="shared" si="101"/>
        <v>Weekend</v>
      </c>
      <c r="O1634" t="str">
        <f t="shared" si="103"/>
        <v>Order&gt;35</v>
      </c>
      <c r="P1634" t="str">
        <f>VLOOKUP(F1634,$T$11:$V$13,3,TRUE)</f>
        <v>06:00 PM - 09:00 PM</v>
      </c>
    </row>
    <row r="1635" spans="1:16" x14ac:dyDescent="0.25">
      <c r="A1635">
        <v>2</v>
      </c>
      <c r="B1635">
        <v>1</v>
      </c>
      <c r="C1635" t="s">
        <v>1646</v>
      </c>
      <c r="D1635" s="1">
        <v>43926</v>
      </c>
      <c r="E1635" s="1" t="str">
        <f t="shared" si="102"/>
        <v>05-Apr</v>
      </c>
      <c r="F1635" s="14">
        <v>0.7909722222222223</v>
      </c>
      <c r="G1635" t="s">
        <v>31</v>
      </c>
      <c r="H1635" t="s">
        <v>32</v>
      </c>
      <c r="I1635" s="2">
        <v>25</v>
      </c>
      <c r="J1635" s="3">
        <v>4.99</v>
      </c>
      <c r="K1635" t="b">
        <v>0</v>
      </c>
      <c r="L1635">
        <f>WEEKDAY(D1635,11)</f>
        <v>7</v>
      </c>
      <c r="M1635" t="str">
        <f t="shared" si="100"/>
        <v>Sunday</v>
      </c>
      <c r="N1635" t="str">
        <f t="shared" si="101"/>
        <v>Weekend</v>
      </c>
      <c r="O1635" t="str">
        <f t="shared" si="103"/>
        <v>Order&lt;=35</v>
      </c>
      <c r="P1635" t="str">
        <f>VLOOKUP(F1635,$T$11:$V$13,3,TRUE)</f>
        <v>06:00 PM - 09:00 PM</v>
      </c>
    </row>
    <row r="1636" spans="1:16" x14ac:dyDescent="0.25">
      <c r="A1636">
        <v>2</v>
      </c>
      <c r="B1636">
        <v>1</v>
      </c>
      <c r="C1636" t="s">
        <v>1647</v>
      </c>
      <c r="D1636" s="1">
        <v>43926</v>
      </c>
      <c r="E1636" s="1" t="str">
        <f t="shared" si="102"/>
        <v>05-Apr</v>
      </c>
      <c r="F1636" s="14">
        <v>0.7909722222222223</v>
      </c>
      <c r="G1636" t="s">
        <v>11</v>
      </c>
      <c r="H1636">
        <v>111</v>
      </c>
      <c r="I1636" s="2">
        <v>57</v>
      </c>
      <c r="J1636" s="3">
        <v>4.99</v>
      </c>
      <c r="K1636" t="b">
        <v>0</v>
      </c>
      <c r="L1636">
        <f>WEEKDAY(D1636,11)</f>
        <v>7</v>
      </c>
      <c r="M1636" t="str">
        <f t="shared" si="100"/>
        <v>Sunday</v>
      </c>
      <c r="N1636" t="str">
        <f t="shared" si="101"/>
        <v>Weekend</v>
      </c>
      <c r="O1636" t="str">
        <f t="shared" si="103"/>
        <v>Order&gt;35</v>
      </c>
      <c r="P1636" t="str">
        <f>VLOOKUP(F1636,$T$11:$V$13,3,TRUE)</f>
        <v>06:00 PM - 09:00 PM</v>
      </c>
    </row>
    <row r="1637" spans="1:16" x14ac:dyDescent="0.25">
      <c r="A1637">
        <v>2</v>
      </c>
      <c r="B1637">
        <v>1</v>
      </c>
      <c r="C1637" t="s">
        <v>1648</v>
      </c>
      <c r="D1637" s="1">
        <v>43926</v>
      </c>
      <c r="E1637" s="1" t="str">
        <f t="shared" si="102"/>
        <v>05-Apr</v>
      </c>
      <c r="F1637" s="14">
        <v>0.79166666666666663</v>
      </c>
      <c r="G1637" t="s">
        <v>11</v>
      </c>
      <c r="H1637">
        <v>87</v>
      </c>
      <c r="I1637" s="2">
        <v>39</v>
      </c>
      <c r="J1637" s="3">
        <v>4.99</v>
      </c>
      <c r="K1637" t="b">
        <v>0</v>
      </c>
      <c r="L1637">
        <f>WEEKDAY(D1637,11)</f>
        <v>7</v>
      </c>
      <c r="M1637" t="str">
        <f t="shared" si="100"/>
        <v>Sunday</v>
      </c>
      <c r="N1637" t="str">
        <f t="shared" si="101"/>
        <v>Weekend</v>
      </c>
      <c r="O1637" t="str">
        <f t="shared" si="103"/>
        <v>Order&gt;35</v>
      </c>
      <c r="P1637" t="str">
        <f>VLOOKUP(F1637,$T$11:$V$13,3,TRUE)</f>
        <v>06:00 PM - 09:00 PM</v>
      </c>
    </row>
    <row r="1638" spans="1:16" x14ac:dyDescent="0.25">
      <c r="A1638">
        <v>2</v>
      </c>
      <c r="B1638">
        <v>1</v>
      </c>
      <c r="C1638" t="s">
        <v>1649</v>
      </c>
      <c r="D1638" s="1">
        <v>43926</v>
      </c>
      <c r="E1638" s="1" t="str">
        <f t="shared" si="102"/>
        <v>05-Apr</v>
      </c>
      <c r="F1638" s="14">
        <v>0.79166666666666663</v>
      </c>
      <c r="G1638" t="s">
        <v>11</v>
      </c>
      <c r="H1638">
        <v>86</v>
      </c>
      <c r="I1638" s="2">
        <v>112</v>
      </c>
      <c r="J1638" s="3">
        <v>4.99</v>
      </c>
      <c r="K1638" t="b">
        <v>0</v>
      </c>
      <c r="L1638">
        <f>WEEKDAY(D1638,11)</f>
        <v>7</v>
      </c>
      <c r="M1638" t="str">
        <f t="shared" si="100"/>
        <v>Sunday</v>
      </c>
      <c r="N1638" t="str">
        <f t="shared" si="101"/>
        <v>Weekend</v>
      </c>
      <c r="O1638" t="str">
        <f t="shared" si="103"/>
        <v>Order&gt;35</v>
      </c>
      <c r="P1638" t="str">
        <f>VLOOKUP(F1638,$T$11:$V$13,3,TRUE)</f>
        <v>06:00 PM - 09:00 PM</v>
      </c>
    </row>
    <row r="1639" spans="1:16" x14ac:dyDescent="0.25">
      <c r="A1639">
        <v>2</v>
      </c>
      <c r="B1639">
        <v>1</v>
      </c>
      <c r="C1639" t="s">
        <v>1650</v>
      </c>
      <c r="D1639" s="1">
        <v>43926</v>
      </c>
      <c r="E1639" s="1" t="str">
        <f t="shared" si="102"/>
        <v>05-Apr</v>
      </c>
      <c r="F1639" s="14">
        <v>0.7944444444444444</v>
      </c>
      <c r="G1639" t="s">
        <v>11</v>
      </c>
      <c r="H1639">
        <v>91</v>
      </c>
      <c r="I1639" s="2">
        <v>79</v>
      </c>
      <c r="J1639" s="3">
        <v>4.99</v>
      </c>
      <c r="K1639" t="b">
        <v>0</v>
      </c>
      <c r="L1639">
        <f>WEEKDAY(D1639,11)</f>
        <v>7</v>
      </c>
      <c r="M1639" t="str">
        <f t="shared" si="100"/>
        <v>Sunday</v>
      </c>
      <c r="N1639" t="str">
        <f t="shared" si="101"/>
        <v>Weekend</v>
      </c>
      <c r="O1639" t="str">
        <f t="shared" si="103"/>
        <v>Order&gt;35</v>
      </c>
      <c r="P1639" t="str">
        <f>VLOOKUP(F1639,$T$11:$V$13,3,TRUE)</f>
        <v>06:00 PM - 09:00 PM</v>
      </c>
    </row>
    <row r="1640" spans="1:16" x14ac:dyDescent="0.25">
      <c r="A1640">
        <v>2</v>
      </c>
      <c r="B1640">
        <v>1</v>
      </c>
      <c r="C1640" t="s">
        <v>1651</v>
      </c>
      <c r="D1640" s="1">
        <v>43926</v>
      </c>
      <c r="E1640" s="1" t="str">
        <f t="shared" si="102"/>
        <v>05-Apr</v>
      </c>
      <c r="F1640" s="14">
        <v>0.79583333333333339</v>
      </c>
      <c r="G1640" t="s">
        <v>11</v>
      </c>
      <c r="H1640">
        <v>86</v>
      </c>
      <c r="I1640" s="2">
        <v>78</v>
      </c>
      <c r="J1640" s="3">
        <v>4.99</v>
      </c>
      <c r="K1640" t="b">
        <v>0</v>
      </c>
      <c r="L1640">
        <f>WEEKDAY(D1640,11)</f>
        <v>7</v>
      </c>
      <c r="M1640" t="str">
        <f t="shared" si="100"/>
        <v>Sunday</v>
      </c>
      <c r="N1640" t="str">
        <f t="shared" si="101"/>
        <v>Weekend</v>
      </c>
      <c r="O1640" t="str">
        <f t="shared" si="103"/>
        <v>Order&gt;35</v>
      </c>
      <c r="P1640" t="str">
        <f>VLOOKUP(F1640,$T$11:$V$13,3,TRUE)</f>
        <v>06:00 PM - 09:00 PM</v>
      </c>
    </row>
    <row r="1641" spans="1:16" x14ac:dyDescent="0.25">
      <c r="A1641">
        <v>2</v>
      </c>
      <c r="B1641">
        <v>1</v>
      </c>
      <c r="C1641" t="s">
        <v>1652</v>
      </c>
      <c r="D1641" s="1">
        <v>43926</v>
      </c>
      <c r="E1641" s="1" t="str">
        <f t="shared" si="102"/>
        <v>05-Apr</v>
      </c>
      <c r="F1641" s="14">
        <v>0.79861111111111116</v>
      </c>
      <c r="G1641" t="s">
        <v>31</v>
      </c>
      <c r="H1641" t="s">
        <v>32</v>
      </c>
      <c r="I1641" s="2">
        <v>21</v>
      </c>
      <c r="J1641" s="3">
        <v>4.99</v>
      </c>
      <c r="K1641" t="b">
        <v>0</v>
      </c>
      <c r="L1641">
        <f>WEEKDAY(D1641,11)</f>
        <v>7</v>
      </c>
      <c r="M1641" t="str">
        <f t="shared" si="100"/>
        <v>Sunday</v>
      </c>
      <c r="N1641" t="str">
        <f t="shared" si="101"/>
        <v>Weekend</v>
      </c>
      <c r="O1641" t="str">
        <f t="shared" si="103"/>
        <v>Order&lt;=35</v>
      </c>
      <c r="P1641" t="str">
        <f>VLOOKUP(F1641,$T$11:$V$13,3,TRUE)</f>
        <v>06:00 PM - 09:00 PM</v>
      </c>
    </row>
    <row r="1642" spans="1:16" x14ac:dyDescent="0.25">
      <c r="A1642">
        <v>2</v>
      </c>
      <c r="B1642">
        <v>1</v>
      </c>
      <c r="C1642" t="s">
        <v>1653</v>
      </c>
      <c r="D1642" s="1">
        <v>43926</v>
      </c>
      <c r="E1642" s="1" t="str">
        <f t="shared" si="102"/>
        <v>05-Apr</v>
      </c>
      <c r="F1642" s="14">
        <v>0.79861111111111116</v>
      </c>
      <c r="G1642" t="s">
        <v>11</v>
      </c>
      <c r="H1642">
        <v>68</v>
      </c>
      <c r="I1642" s="2">
        <v>43</v>
      </c>
      <c r="J1642" s="3">
        <v>4.99</v>
      </c>
      <c r="K1642" t="b">
        <v>0</v>
      </c>
      <c r="L1642">
        <f>WEEKDAY(D1642,11)</f>
        <v>7</v>
      </c>
      <c r="M1642" t="str">
        <f t="shared" si="100"/>
        <v>Sunday</v>
      </c>
      <c r="N1642" t="str">
        <f t="shared" si="101"/>
        <v>Weekend</v>
      </c>
      <c r="O1642" t="str">
        <f t="shared" si="103"/>
        <v>Order&gt;35</v>
      </c>
      <c r="P1642" t="str">
        <f>VLOOKUP(F1642,$T$11:$V$13,3,TRUE)</f>
        <v>06:00 PM - 09:00 PM</v>
      </c>
    </row>
    <row r="1643" spans="1:16" x14ac:dyDescent="0.25">
      <c r="A1643">
        <v>2</v>
      </c>
      <c r="B1643">
        <v>1</v>
      </c>
      <c r="C1643" t="s">
        <v>1654</v>
      </c>
      <c r="D1643" s="1">
        <v>43926</v>
      </c>
      <c r="E1643" s="1" t="str">
        <f t="shared" si="102"/>
        <v>05-Apr</v>
      </c>
      <c r="F1643" s="14">
        <v>0.79999999999999993</v>
      </c>
      <c r="G1643" t="s">
        <v>11</v>
      </c>
      <c r="H1643">
        <v>110</v>
      </c>
      <c r="I1643" s="2">
        <v>42</v>
      </c>
      <c r="J1643" s="3">
        <v>4.99</v>
      </c>
      <c r="K1643" t="b">
        <v>0</v>
      </c>
      <c r="L1643">
        <f>WEEKDAY(D1643,11)</f>
        <v>7</v>
      </c>
      <c r="M1643" t="str">
        <f t="shared" si="100"/>
        <v>Sunday</v>
      </c>
      <c r="N1643" t="str">
        <f t="shared" si="101"/>
        <v>Weekend</v>
      </c>
      <c r="O1643" t="str">
        <f t="shared" si="103"/>
        <v>Order&gt;35</v>
      </c>
      <c r="P1643" t="str">
        <f>VLOOKUP(F1643,$T$11:$V$13,3,TRUE)</f>
        <v>06:00 PM - 09:00 PM</v>
      </c>
    </row>
    <row r="1644" spans="1:16" x14ac:dyDescent="0.25">
      <c r="A1644">
        <v>2</v>
      </c>
      <c r="B1644">
        <v>1</v>
      </c>
      <c r="C1644" t="s">
        <v>1655</v>
      </c>
      <c r="D1644" s="1">
        <v>43926</v>
      </c>
      <c r="E1644" s="1" t="str">
        <f t="shared" si="102"/>
        <v>05-Apr</v>
      </c>
      <c r="F1644" s="14">
        <v>0.80833333333333324</v>
      </c>
      <c r="G1644" t="s">
        <v>11</v>
      </c>
      <c r="H1644">
        <v>106</v>
      </c>
      <c r="I1644" s="2">
        <v>30</v>
      </c>
      <c r="J1644" s="3">
        <v>4.99</v>
      </c>
      <c r="K1644" t="b">
        <v>0</v>
      </c>
      <c r="L1644">
        <f>WEEKDAY(D1644,11)</f>
        <v>7</v>
      </c>
      <c r="M1644" t="str">
        <f t="shared" si="100"/>
        <v>Sunday</v>
      </c>
      <c r="N1644" t="str">
        <f t="shared" si="101"/>
        <v>Weekend</v>
      </c>
      <c r="O1644" t="str">
        <f t="shared" si="103"/>
        <v>Order&lt;=35</v>
      </c>
      <c r="P1644" t="str">
        <f>VLOOKUP(F1644,$T$11:$V$13,3,TRUE)</f>
        <v>06:00 PM - 09:00 PM</v>
      </c>
    </row>
    <row r="1645" spans="1:16" x14ac:dyDescent="0.25">
      <c r="A1645">
        <v>2</v>
      </c>
      <c r="B1645">
        <v>1</v>
      </c>
      <c r="C1645" t="s">
        <v>1656</v>
      </c>
      <c r="D1645" s="1">
        <v>43926</v>
      </c>
      <c r="E1645" s="1" t="str">
        <f t="shared" si="102"/>
        <v>05-Apr</v>
      </c>
      <c r="F1645" s="14">
        <v>0.80972222222222223</v>
      </c>
      <c r="G1645" t="s">
        <v>11</v>
      </c>
      <c r="H1645">
        <v>75</v>
      </c>
      <c r="I1645" s="2">
        <v>45</v>
      </c>
      <c r="J1645" s="3">
        <v>4.99</v>
      </c>
      <c r="K1645" t="b">
        <v>0</v>
      </c>
      <c r="L1645">
        <f>WEEKDAY(D1645,11)</f>
        <v>7</v>
      </c>
      <c r="M1645" t="str">
        <f t="shared" si="100"/>
        <v>Sunday</v>
      </c>
      <c r="N1645" t="str">
        <f t="shared" si="101"/>
        <v>Weekend</v>
      </c>
      <c r="O1645" t="str">
        <f t="shared" si="103"/>
        <v>Order&gt;35</v>
      </c>
      <c r="P1645" t="str">
        <f>VLOOKUP(F1645,$T$11:$V$13,3,TRUE)</f>
        <v>06:00 PM - 09:00 PM</v>
      </c>
    </row>
    <row r="1646" spans="1:16" x14ac:dyDescent="0.25">
      <c r="A1646">
        <v>2</v>
      </c>
      <c r="B1646">
        <v>1</v>
      </c>
      <c r="C1646" t="s">
        <v>1657</v>
      </c>
      <c r="D1646" s="1">
        <v>43926</v>
      </c>
      <c r="E1646" s="1" t="str">
        <f t="shared" si="102"/>
        <v>05-Apr</v>
      </c>
      <c r="F1646" s="14">
        <v>0.81041666666666667</v>
      </c>
      <c r="G1646" t="s">
        <v>11</v>
      </c>
      <c r="H1646">
        <v>74</v>
      </c>
      <c r="I1646" s="2">
        <v>40</v>
      </c>
      <c r="J1646" s="3">
        <v>4.99</v>
      </c>
      <c r="K1646" t="b">
        <v>0</v>
      </c>
      <c r="L1646">
        <f>WEEKDAY(D1646,11)</f>
        <v>7</v>
      </c>
      <c r="M1646" t="str">
        <f t="shared" si="100"/>
        <v>Sunday</v>
      </c>
      <c r="N1646" t="str">
        <f t="shared" si="101"/>
        <v>Weekend</v>
      </c>
      <c r="O1646" t="str">
        <f t="shared" si="103"/>
        <v>Order&gt;35</v>
      </c>
      <c r="P1646" t="str">
        <f>VLOOKUP(F1646,$T$11:$V$13,3,TRUE)</f>
        <v>06:00 PM - 09:00 PM</v>
      </c>
    </row>
    <row r="1647" spans="1:16" x14ac:dyDescent="0.25">
      <c r="A1647">
        <v>2</v>
      </c>
      <c r="B1647">
        <v>1</v>
      </c>
      <c r="C1647" t="s">
        <v>1658</v>
      </c>
      <c r="D1647" s="1">
        <v>43926</v>
      </c>
      <c r="E1647" s="1" t="str">
        <f t="shared" si="102"/>
        <v>05-Apr</v>
      </c>
      <c r="F1647" s="14">
        <v>0.81527777777777777</v>
      </c>
      <c r="G1647" t="s">
        <v>11</v>
      </c>
      <c r="H1647">
        <v>97</v>
      </c>
      <c r="I1647" s="2">
        <v>30</v>
      </c>
      <c r="J1647" s="3">
        <v>4.99</v>
      </c>
      <c r="K1647" t="b">
        <v>0</v>
      </c>
      <c r="L1647">
        <f>WEEKDAY(D1647,11)</f>
        <v>7</v>
      </c>
      <c r="M1647" t="str">
        <f t="shared" si="100"/>
        <v>Sunday</v>
      </c>
      <c r="N1647" t="str">
        <f t="shared" si="101"/>
        <v>Weekend</v>
      </c>
      <c r="O1647" t="str">
        <f t="shared" si="103"/>
        <v>Order&lt;=35</v>
      </c>
      <c r="P1647" t="str">
        <f>VLOOKUP(F1647,$T$11:$V$13,3,TRUE)</f>
        <v>06:00 PM - 09:00 PM</v>
      </c>
    </row>
    <row r="1648" spans="1:16" x14ac:dyDescent="0.25">
      <c r="A1648">
        <v>2</v>
      </c>
      <c r="B1648">
        <v>1</v>
      </c>
      <c r="C1648" t="s">
        <v>1659</v>
      </c>
      <c r="D1648" s="1">
        <v>43926</v>
      </c>
      <c r="E1648" s="1" t="str">
        <f t="shared" si="102"/>
        <v>05-Apr</v>
      </c>
      <c r="F1648" s="14">
        <v>0.81736111111111109</v>
      </c>
      <c r="G1648" t="s">
        <v>11</v>
      </c>
      <c r="H1648">
        <v>75</v>
      </c>
      <c r="I1648" s="2">
        <v>47</v>
      </c>
      <c r="J1648" s="3">
        <v>4.99</v>
      </c>
      <c r="K1648" t="b">
        <v>0</v>
      </c>
      <c r="L1648">
        <f>WEEKDAY(D1648,11)</f>
        <v>7</v>
      </c>
      <c r="M1648" t="str">
        <f t="shared" si="100"/>
        <v>Sunday</v>
      </c>
      <c r="N1648" t="str">
        <f t="shared" si="101"/>
        <v>Weekend</v>
      </c>
      <c r="O1648" t="str">
        <f t="shared" si="103"/>
        <v>Order&gt;35</v>
      </c>
      <c r="P1648" t="str">
        <f>VLOOKUP(F1648,$T$11:$V$13,3,TRUE)</f>
        <v>06:00 PM - 09:00 PM</v>
      </c>
    </row>
    <row r="1649" spans="1:16" x14ac:dyDescent="0.25">
      <c r="A1649">
        <v>2</v>
      </c>
      <c r="B1649">
        <v>1</v>
      </c>
      <c r="C1649" t="s">
        <v>1660</v>
      </c>
      <c r="D1649" s="1">
        <v>43926</v>
      </c>
      <c r="E1649" s="1" t="str">
        <f t="shared" si="102"/>
        <v>05-Apr</v>
      </c>
      <c r="F1649" s="14">
        <v>0.81736111111111109</v>
      </c>
      <c r="G1649" t="s">
        <v>11</v>
      </c>
      <c r="H1649">
        <v>80</v>
      </c>
      <c r="I1649" s="2">
        <v>62</v>
      </c>
      <c r="J1649" s="3">
        <v>4.99</v>
      </c>
      <c r="K1649" t="b">
        <v>0</v>
      </c>
      <c r="L1649">
        <f>WEEKDAY(D1649,11)</f>
        <v>7</v>
      </c>
      <c r="M1649" t="str">
        <f t="shared" si="100"/>
        <v>Sunday</v>
      </c>
      <c r="N1649" t="str">
        <f t="shared" si="101"/>
        <v>Weekend</v>
      </c>
      <c r="O1649" t="str">
        <f t="shared" si="103"/>
        <v>Order&gt;35</v>
      </c>
      <c r="P1649" t="str">
        <f>VLOOKUP(F1649,$T$11:$V$13,3,TRUE)</f>
        <v>06:00 PM - 09:00 PM</v>
      </c>
    </row>
    <row r="1650" spans="1:16" x14ac:dyDescent="0.25">
      <c r="A1650">
        <v>2</v>
      </c>
      <c r="B1650">
        <v>1</v>
      </c>
      <c r="C1650" t="s">
        <v>1661</v>
      </c>
      <c r="D1650" s="1">
        <v>43926</v>
      </c>
      <c r="E1650" s="1" t="str">
        <f t="shared" si="102"/>
        <v>05-Apr</v>
      </c>
      <c r="F1650" s="14">
        <v>0.81874999999999998</v>
      </c>
      <c r="G1650" t="s">
        <v>11</v>
      </c>
      <c r="H1650">
        <v>76</v>
      </c>
      <c r="I1650" s="2">
        <v>98</v>
      </c>
      <c r="J1650" s="3">
        <v>4.99</v>
      </c>
      <c r="K1650" t="b">
        <v>0</v>
      </c>
      <c r="L1650">
        <f>WEEKDAY(D1650,11)</f>
        <v>7</v>
      </c>
      <c r="M1650" t="str">
        <f t="shared" si="100"/>
        <v>Sunday</v>
      </c>
      <c r="N1650" t="str">
        <f t="shared" si="101"/>
        <v>Weekend</v>
      </c>
      <c r="O1650" t="str">
        <f t="shared" si="103"/>
        <v>Order&gt;35</v>
      </c>
      <c r="P1650" t="str">
        <f>VLOOKUP(F1650,$T$11:$V$13,3,TRUE)</f>
        <v>06:00 PM - 09:00 PM</v>
      </c>
    </row>
    <row r="1651" spans="1:16" x14ac:dyDescent="0.25">
      <c r="A1651">
        <v>2</v>
      </c>
      <c r="B1651">
        <v>1</v>
      </c>
      <c r="C1651" t="s">
        <v>1662</v>
      </c>
      <c r="D1651" s="1">
        <v>43926</v>
      </c>
      <c r="E1651" s="1" t="str">
        <f t="shared" si="102"/>
        <v>05-Apr</v>
      </c>
      <c r="F1651" s="14">
        <v>0.81944444444444453</v>
      </c>
      <c r="G1651" t="s">
        <v>11</v>
      </c>
      <c r="H1651">
        <v>74</v>
      </c>
      <c r="I1651" s="2">
        <v>44</v>
      </c>
      <c r="J1651" s="3">
        <v>4.99</v>
      </c>
      <c r="K1651" t="b">
        <v>0</v>
      </c>
      <c r="L1651">
        <f>WEEKDAY(D1651,11)</f>
        <v>7</v>
      </c>
      <c r="M1651" t="str">
        <f t="shared" si="100"/>
        <v>Sunday</v>
      </c>
      <c r="N1651" t="str">
        <f t="shared" si="101"/>
        <v>Weekend</v>
      </c>
      <c r="O1651" t="str">
        <f t="shared" si="103"/>
        <v>Order&gt;35</v>
      </c>
      <c r="P1651" t="str">
        <f>VLOOKUP(F1651,$T$11:$V$13,3,TRUE)</f>
        <v>06:00 PM - 09:00 PM</v>
      </c>
    </row>
    <row r="1652" spans="1:16" x14ac:dyDescent="0.25">
      <c r="A1652">
        <v>2</v>
      </c>
      <c r="B1652">
        <v>1</v>
      </c>
      <c r="C1652" t="s">
        <v>1663</v>
      </c>
      <c r="D1652" s="1">
        <v>43926</v>
      </c>
      <c r="E1652" s="1" t="str">
        <f t="shared" si="102"/>
        <v>05-Apr</v>
      </c>
      <c r="F1652" s="14">
        <v>0.81944444444444453</v>
      </c>
      <c r="G1652" t="s">
        <v>11</v>
      </c>
      <c r="H1652">
        <v>116</v>
      </c>
      <c r="I1652" s="2">
        <v>224</v>
      </c>
      <c r="J1652" s="3">
        <v>4.99</v>
      </c>
      <c r="K1652" t="b">
        <v>0</v>
      </c>
      <c r="L1652">
        <f>WEEKDAY(D1652,11)</f>
        <v>7</v>
      </c>
      <c r="M1652" t="str">
        <f t="shared" si="100"/>
        <v>Sunday</v>
      </c>
      <c r="N1652" t="str">
        <f t="shared" si="101"/>
        <v>Weekend</v>
      </c>
      <c r="O1652" t="str">
        <f t="shared" si="103"/>
        <v>Order&gt;35</v>
      </c>
      <c r="P1652" t="str">
        <f>VLOOKUP(F1652,$T$11:$V$13,3,TRUE)</f>
        <v>06:00 PM - 09:00 PM</v>
      </c>
    </row>
    <row r="1653" spans="1:16" x14ac:dyDescent="0.25">
      <c r="A1653">
        <v>2</v>
      </c>
      <c r="B1653">
        <v>1</v>
      </c>
      <c r="C1653" t="s">
        <v>1664</v>
      </c>
      <c r="D1653" s="1">
        <v>43926</v>
      </c>
      <c r="E1653" s="1" t="str">
        <f t="shared" si="102"/>
        <v>05-Apr</v>
      </c>
      <c r="F1653" s="14">
        <v>0.82013888888888886</v>
      </c>
      <c r="G1653" t="s">
        <v>11</v>
      </c>
      <c r="H1653">
        <v>99</v>
      </c>
      <c r="I1653" s="2">
        <v>100</v>
      </c>
      <c r="J1653" s="3">
        <v>4.99</v>
      </c>
      <c r="K1653" t="b">
        <v>0</v>
      </c>
      <c r="L1653">
        <f>WEEKDAY(D1653,11)</f>
        <v>7</v>
      </c>
      <c r="M1653" t="str">
        <f t="shared" si="100"/>
        <v>Sunday</v>
      </c>
      <c r="N1653" t="str">
        <f t="shared" si="101"/>
        <v>Weekend</v>
      </c>
      <c r="O1653" t="str">
        <f t="shared" si="103"/>
        <v>Order&gt;35</v>
      </c>
      <c r="P1653" t="str">
        <f>VLOOKUP(F1653,$T$11:$V$13,3,TRUE)</f>
        <v>06:00 PM - 09:00 PM</v>
      </c>
    </row>
    <row r="1654" spans="1:16" x14ac:dyDescent="0.25">
      <c r="A1654">
        <v>2</v>
      </c>
      <c r="B1654">
        <v>1</v>
      </c>
      <c r="C1654" t="s">
        <v>1665</v>
      </c>
      <c r="D1654" s="1">
        <v>43926</v>
      </c>
      <c r="E1654" s="1" t="str">
        <f t="shared" si="102"/>
        <v>05-Apr</v>
      </c>
      <c r="F1654" s="14">
        <v>0.8222222222222223</v>
      </c>
      <c r="G1654" t="s">
        <v>31</v>
      </c>
      <c r="H1654" t="s">
        <v>32</v>
      </c>
      <c r="I1654" s="2">
        <v>24</v>
      </c>
      <c r="J1654" s="3">
        <v>4.99</v>
      </c>
      <c r="K1654" t="b">
        <v>0</v>
      </c>
      <c r="L1654">
        <f>WEEKDAY(D1654,11)</f>
        <v>7</v>
      </c>
      <c r="M1654" t="str">
        <f t="shared" si="100"/>
        <v>Sunday</v>
      </c>
      <c r="N1654" t="str">
        <f t="shared" si="101"/>
        <v>Weekend</v>
      </c>
      <c r="O1654" t="str">
        <f t="shared" si="103"/>
        <v>Order&lt;=35</v>
      </c>
      <c r="P1654" t="str">
        <f>VLOOKUP(F1654,$T$11:$V$13,3,TRUE)</f>
        <v>06:00 PM - 09:00 PM</v>
      </c>
    </row>
    <row r="1655" spans="1:16" x14ac:dyDescent="0.25">
      <c r="A1655">
        <v>2</v>
      </c>
      <c r="B1655">
        <v>1</v>
      </c>
      <c r="C1655" t="s">
        <v>1666</v>
      </c>
      <c r="D1655" s="1">
        <v>43926</v>
      </c>
      <c r="E1655" s="1" t="str">
        <f t="shared" si="102"/>
        <v>05-Apr</v>
      </c>
      <c r="F1655" s="14">
        <v>0.82500000000000007</v>
      </c>
      <c r="G1655" t="s">
        <v>11</v>
      </c>
      <c r="H1655">
        <v>123</v>
      </c>
      <c r="I1655" s="2">
        <v>54</v>
      </c>
      <c r="J1655" s="3">
        <v>4.99</v>
      </c>
      <c r="K1655" t="b">
        <v>0</v>
      </c>
      <c r="L1655">
        <f>WEEKDAY(D1655,11)</f>
        <v>7</v>
      </c>
      <c r="M1655" t="str">
        <f t="shared" si="100"/>
        <v>Sunday</v>
      </c>
      <c r="N1655" t="str">
        <f t="shared" si="101"/>
        <v>Weekend</v>
      </c>
      <c r="O1655" t="str">
        <f t="shared" si="103"/>
        <v>Order&gt;35</v>
      </c>
      <c r="P1655" t="str">
        <f>VLOOKUP(F1655,$T$11:$V$13,3,TRUE)</f>
        <v>06:00 PM - 09:00 PM</v>
      </c>
    </row>
    <row r="1656" spans="1:16" x14ac:dyDescent="0.25">
      <c r="A1656">
        <v>2</v>
      </c>
      <c r="B1656">
        <v>1</v>
      </c>
      <c r="C1656" t="s">
        <v>1667</v>
      </c>
      <c r="D1656" s="1">
        <v>43926</v>
      </c>
      <c r="E1656" s="1" t="str">
        <f t="shared" si="102"/>
        <v>05-Apr</v>
      </c>
      <c r="F1656" s="14">
        <v>0.82777777777777783</v>
      </c>
      <c r="G1656" t="s">
        <v>11</v>
      </c>
      <c r="H1656">
        <v>74</v>
      </c>
      <c r="I1656" s="2">
        <v>40</v>
      </c>
      <c r="J1656" s="3">
        <v>4.99</v>
      </c>
      <c r="K1656" t="b">
        <v>0</v>
      </c>
      <c r="L1656">
        <f>WEEKDAY(D1656,11)</f>
        <v>7</v>
      </c>
      <c r="M1656" t="str">
        <f t="shared" si="100"/>
        <v>Sunday</v>
      </c>
      <c r="N1656" t="str">
        <f t="shared" si="101"/>
        <v>Weekend</v>
      </c>
      <c r="O1656" t="str">
        <f t="shared" si="103"/>
        <v>Order&gt;35</v>
      </c>
      <c r="P1656" t="str">
        <f>VLOOKUP(F1656,$T$11:$V$13,3,TRUE)</f>
        <v>06:00 PM - 09:00 PM</v>
      </c>
    </row>
    <row r="1657" spans="1:16" x14ac:dyDescent="0.25">
      <c r="A1657">
        <v>2</v>
      </c>
      <c r="B1657">
        <v>1</v>
      </c>
      <c r="C1657" t="s">
        <v>1668</v>
      </c>
      <c r="D1657" s="1">
        <v>43926</v>
      </c>
      <c r="E1657" s="1" t="str">
        <f t="shared" si="102"/>
        <v>05-Apr</v>
      </c>
      <c r="F1657" s="14">
        <v>0.82777777777777783</v>
      </c>
      <c r="G1657" t="s">
        <v>11</v>
      </c>
      <c r="H1657">
        <v>86</v>
      </c>
      <c r="I1657" s="2">
        <v>117</v>
      </c>
      <c r="J1657" s="3">
        <v>4.99</v>
      </c>
      <c r="K1657" t="b">
        <v>0</v>
      </c>
      <c r="L1657">
        <f>WEEKDAY(D1657,11)</f>
        <v>7</v>
      </c>
      <c r="M1657" t="str">
        <f t="shared" si="100"/>
        <v>Sunday</v>
      </c>
      <c r="N1657" t="str">
        <f t="shared" si="101"/>
        <v>Weekend</v>
      </c>
      <c r="O1657" t="str">
        <f t="shared" si="103"/>
        <v>Order&gt;35</v>
      </c>
      <c r="P1657" t="str">
        <f>VLOOKUP(F1657,$T$11:$V$13,3,TRUE)</f>
        <v>06:00 PM - 09:00 PM</v>
      </c>
    </row>
    <row r="1658" spans="1:16" x14ac:dyDescent="0.25">
      <c r="A1658">
        <v>2</v>
      </c>
      <c r="B1658">
        <v>1</v>
      </c>
      <c r="C1658" t="s">
        <v>1669</v>
      </c>
      <c r="D1658" s="1">
        <v>43926</v>
      </c>
      <c r="E1658" s="1" t="str">
        <f t="shared" si="102"/>
        <v>05-Apr</v>
      </c>
      <c r="F1658" s="14">
        <v>0.82847222222222217</v>
      </c>
      <c r="G1658" t="s">
        <v>11</v>
      </c>
      <c r="H1658">
        <v>123</v>
      </c>
      <c r="I1658" s="2">
        <v>98</v>
      </c>
      <c r="J1658" s="3">
        <v>4.99</v>
      </c>
      <c r="K1658" t="b">
        <v>0</v>
      </c>
      <c r="L1658">
        <f>WEEKDAY(D1658,11)</f>
        <v>7</v>
      </c>
      <c r="M1658" t="str">
        <f t="shared" si="100"/>
        <v>Sunday</v>
      </c>
      <c r="N1658" t="str">
        <f t="shared" si="101"/>
        <v>Weekend</v>
      </c>
      <c r="O1658" t="str">
        <f t="shared" si="103"/>
        <v>Order&gt;35</v>
      </c>
      <c r="P1658" t="str">
        <f>VLOOKUP(F1658,$T$11:$V$13,3,TRUE)</f>
        <v>06:00 PM - 09:00 PM</v>
      </c>
    </row>
    <row r="1659" spans="1:16" x14ac:dyDescent="0.25">
      <c r="A1659">
        <v>2</v>
      </c>
      <c r="B1659">
        <v>1</v>
      </c>
      <c r="C1659" t="s">
        <v>1670</v>
      </c>
      <c r="D1659" s="1">
        <v>43926</v>
      </c>
      <c r="E1659" s="1" t="str">
        <f t="shared" si="102"/>
        <v>05-Apr</v>
      </c>
      <c r="F1659" s="14">
        <v>0.8305555555555556</v>
      </c>
      <c r="G1659" t="s">
        <v>11</v>
      </c>
      <c r="H1659">
        <v>125</v>
      </c>
      <c r="I1659" s="2">
        <v>65</v>
      </c>
      <c r="J1659" s="3">
        <v>4.99</v>
      </c>
      <c r="K1659" t="b">
        <v>0</v>
      </c>
      <c r="L1659">
        <f>WEEKDAY(D1659,11)</f>
        <v>7</v>
      </c>
      <c r="M1659" t="str">
        <f t="shared" si="100"/>
        <v>Sunday</v>
      </c>
      <c r="N1659" t="str">
        <f t="shared" si="101"/>
        <v>Weekend</v>
      </c>
      <c r="O1659" t="str">
        <f t="shared" si="103"/>
        <v>Order&gt;35</v>
      </c>
      <c r="P1659" t="str">
        <f>VLOOKUP(F1659,$T$11:$V$13,3,TRUE)</f>
        <v>06:00 PM - 09:00 PM</v>
      </c>
    </row>
    <row r="1660" spans="1:16" x14ac:dyDescent="0.25">
      <c r="A1660">
        <v>2</v>
      </c>
      <c r="B1660">
        <v>1</v>
      </c>
      <c r="C1660" t="s">
        <v>1671</v>
      </c>
      <c r="D1660" s="1">
        <v>43926</v>
      </c>
      <c r="E1660" s="1" t="str">
        <f t="shared" si="102"/>
        <v>05-Apr</v>
      </c>
      <c r="F1660" s="14">
        <v>0.83194444444444438</v>
      </c>
      <c r="G1660" t="s">
        <v>11</v>
      </c>
      <c r="H1660">
        <v>105</v>
      </c>
      <c r="I1660" s="2">
        <v>49</v>
      </c>
      <c r="J1660" s="3">
        <v>4.99</v>
      </c>
      <c r="K1660" t="b">
        <v>0</v>
      </c>
      <c r="L1660">
        <f>WEEKDAY(D1660,11)</f>
        <v>7</v>
      </c>
      <c r="M1660" t="str">
        <f t="shared" si="100"/>
        <v>Sunday</v>
      </c>
      <c r="N1660" t="str">
        <f t="shared" si="101"/>
        <v>Weekend</v>
      </c>
      <c r="O1660" t="str">
        <f t="shared" si="103"/>
        <v>Order&gt;35</v>
      </c>
      <c r="P1660" t="str">
        <f>VLOOKUP(F1660,$T$11:$V$13,3,TRUE)</f>
        <v>06:00 PM - 09:00 PM</v>
      </c>
    </row>
    <row r="1661" spans="1:16" x14ac:dyDescent="0.25">
      <c r="A1661">
        <v>2</v>
      </c>
      <c r="B1661">
        <v>1</v>
      </c>
      <c r="C1661" t="s">
        <v>1672</v>
      </c>
      <c r="D1661" s="1">
        <v>43926</v>
      </c>
      <c r="E1661" s="1" t="str">
        <f t="shared" si="102"/>
        <v>05-Apr</v>
      </c>
      <c r="F1661" s="14">
        <v>0.83263888888888893</v>
      </c>
      <c r="G1661" t="s">
        <v>11</v>
      </c>
      <c r="H1661">
        <v>117</v>
      </c>
      <c r="I1661" s="2">
        <v>38</v>
      </c>
      <c r="J1661" s="3">
        <v>4.99</v>
      </c>
      <c r="K1661" t="b">
        <v>0</v>
      </c>
      <c r="L1661">
        <f>WEEKDAY(D1661,11)</f>
        <v>7</v>
      </c>
      <c r="M1661" t="str">
        <f t="shared" si="100"/>
        <v>Sunday</v>
      </c>
      <c r="N1661" t="str">
        <f t="shared" si="101"/>
        <v>Weekend</v>
      </c>
      <c r="O1661" t="str">
        <f t="shared" si="103"/>
        <v>Order&gt;35</v>
      </c>
      <c r="P1661" t="str">
        <f>VLOOKUP(F1661,$T$11:$V$13,3,TRUE)</f>
        <v>06:00 PM - 09:00 PM</v>
      </c>
    </row>
    <row r="1662" spans="1:16" x14ac:dyDescent="0.25">
      <c r="A1662">
        <v>2</v>
      </c>
      <c r="B1662">
        <v>1</v>
      </c>
      <c r="C1662" t="s">
        <v>1673</v>
      </c>
      <c r="D1662" s="1">
        <v>43926</v>
      </c>
      <c r="E1662" s="1" t="str">
        <f t="shared" si="102"/>
        <v>05-Apr</v>
      </c>
      <c r="F1662" s="14">
        <v>0.83263888888888893</v>
      </c>
      <c r="G1662" t="s">
        <v>11</v>
      </c>
      <c r="H1662">
        <v>94</v>
      </c>
      <c r="I1662" s="2">
        <v>75</v>
      </c>
      <c r="J1662" s="3">
        <v>4.99</v>
      </c>
      <c r="K1662" t="b">
        <v>0</v>
      </c>
      <c r="L1662">
        <f>WEEKDAY(D1662,11)</f>
        <v>7</v>
      </c>
      <c r="M1662" t="str">
        <f t="shared" si="100"/>
        <v>Sunday</v>
      </c>
      <c r="N1662" t="str">
        <f t="shared" si="101"/>
        <v>Weekend</v>
      </c>
      <c r="O1662" t="str">
        <f t="shared" si="103"/>
        <v>Order&gt;35</v>
      </c>
      <c r="P1662" t="str">
        <f>VLOOKUP(F1662,$T$11:$V$13,3,TRUE)</f>
        <v>06:00 PM - 09:00 PM</v>
      </c>
    </row>
    <row r="1663" spans="1:16" x14ac:dyDescent="0.25">
      <c r="A1663">
        <v>2</v>
      </c>
      <c r="B1663">
        <v>1</v>
      </c>
      <c r="C1663" t="s">
        <v>1674</v>
      </c>
      <c r="D1663" s="1">
        <v>43926</v>
      </c>
      <c r="E1663" s="1" t="str">
        <f t="shared" si="102"/>
        <v>05-Apr</v>
      </c>
      <c r="F1663" s="14">
        <v>0.84027777777777779</v>
      </c>
      <c r="G1663" t="s">
        <v>11</v>
      </c>
      <c r="H1663">
        <v>39</v>
      </c>
      <c r="I1663" s="2">
        <v>71</v>
      </c>
      <c r="J1663" s="3">
        <v>4.99</v>
      </c>
      <c r="K1663" t="b">
        <v>0</v>
      </c>
      <c r="L1663">
        <f>WEEKDAY(D1663,11)</f>
        <v>7</v>
      </c>
      <c r="M1663" t="str">
        <f t="shared" si="100"/>
        <v>Sunday</v>
      </c>
      <c r="N1663" t="str">
        <f t="shared" si="101"/>
        <v>Weekend</v>
      </c>
      <c r="O1663" t="str">
        <f t="shared" si="103"/>
        <v>Order&gt;35</v>
      </c>
      <c r="P1663" t="str">
        <f>VLOOKUP(F1663,$T$11:$V$13,3,TRUE)</f>
        <v>06:00 PM - 09:00 PM</v>
      </c>
    </row>
    <row r="1664" spans="1:16" x14ac:dyDescent="0.25">
      <c r="A1664">
        <v>2</v>
      </c>
      <c r="B1664">
        <v>1</v>
      </c>
      <c r="C1664" t="s">
        <v>1675</v>
      </c>
      <c r="D1664" s="1">
        <v>43926</v>
      </c>
      <c r="E1664" s="1" t="str">
        <f t="shared" si="102"/>
        <v>05-Apr</v>
      </c>
      <c r="F1664" s="14">
        <v>0.84236111111111101</v>
      </c>
      <c r="G1664" t="s">
        <v>31</v>
      </c>
      <c r="H1664" t="s">
        <v>32</v>
      </c>
      <c r="I1664" s="2">
        <v>35</v>
      </c>
      <c r="J1664" s="3">
        <v>4.99</v>
      </c>
      <c r="K1664" t="b">
        <v>0</v>
      </c>
      <c r="L1664">
        <f>WEEKDAY(D1664,11)</f>
        <v>7</v>
      </c>
      <c r="M1664" t="str">
        <f t="shared" si="100"/>
        <v>Sunday</v>
      </c>
      <c r="N1664" t="str">
        <f t="shared" si="101"/>
        <v>Weekend</v>
      </c>
      <c r="O1664" t="str">
        <f t="shared" si="103"/>
        <v>Order&lt;=35</v>
      </c>
      <c r="P1664" t="str">
        <f>VLOOKUP(F1664,$T$11:$V$13,3,TRUE)</f>
        <v>06:00 PM - 09:00 PM</v>
      </c>
    </row>
    <row r="1665" spans="1:16" x14ac:dyDescent="0.25">
      <c r="A1665">
        <v>2</v>
      </c>
      <c r="B1665">
        <v>1</v>
      </c>
      <c r="C1665" t="s">
        <v>1676</v>
      </c>
      <c r="D1665" s="1">
        <v>43926</v>
      </c>
      <c r="E1665" s="1" t="str">
        <f t="shared" si="102"/>
        <v>05-Apr</v>
      </c>
      <c r="F1665" s="14">
        <v>0.84513888888888899</v>
      </c>
      <c r="G1665" t="s">
        <v>31</v>
      </c>
      <c r="H1665" t="s">
        <v>32</v>
      </c>
      <c r="I1665" s="2">
        <v>44</v>
      </c>
      <c r="J1665" s="3">
        <v>4.99</v>
      </c>
      <c r="K1665" t="b">
        <v>0</v>
      </c>
      <c r="L1665">
        <f>WEEKDAY(D1665,11)</f>
        <v>7</v>
      </c>
      <c r="M1665" t="str">
        <f t="shared" si="100"/>
        <v>Sunday</v>
      </c>
      <c r="N1665" t="str">
        <f t="shared" si="101"/>
        <v>Weekend</v>
      </c>
      <c r="O1665" t="str">
        <f t="shared" si="103"/>
        <v>Order&gt;35</v>
      </c>
      <c r="P1665" t="str">
        <f>VLOOKUP(F1665,$T$11:$V$13,3,TRUE)</f>
        <v>06:00 PM - 09:00 PM</v>
      </c>
    </row>
    <row r="1666" spans="1:16" x14ac:dyDescent="0.25">
      <c r="A1666">
        <v>2</v>
      </c>
      <c r="B1666">
        <v>1</v>
      </c>
      <c r="C1666" t="s">
        <v>1677</v>
      </c>
      <c r="D1666" s="1">
        <v>43926</v>
      </c>
      <c r="E1666" s="1" t="str">
        <f t="shared" si="102"/>
        <v>05-Apr</v>
      </c>
      <c r="F1666" s="14">
        <v>0.8569444444444444</v>
      </c>
      <c r="G1666" t="s">
        <v>11</v>
      </c>
      <c r="H1666">
        <v>29</v>
      </c>
      <c r="I1666" s="2">
        <v>68</v>
      </c>
      <c r="J1666" s="3">
        <v>4.99</v>
      </c>
      <c r="K1666" t="b">
        <v>0</v>
      </c>
      <c r="L1666">
        <f>WEEKDAY(D1666,11)</f>
        <v>7</v>
      </c>
      <c r="M1666" t="str">
        <f t="shared" ref="M1666:M1729" si="104">VLOOKUP(L1666,$S$2:$T$8,2,FALSE)</f>
        <v>Sunday</v>
      </c>
      <c r="N1666" t="str">
        <f t="shared" ref="N1666:N1729" si="105">VLOOKUP(L1666,$S$2:$U$8,3,FALSE)</f>
        <v>Weekend</v>
      </c>
      <c r="O1666" t="str">
        <f t="shared" si="103"/>
        <v>Order&gt;35</v>
      </c>
      <c r="P1666" t="str">
        <f>VLOOKUP(F1666,$T$11:$V$13,3,TRUE)</f>
        <v>06:00 PM - 09:00 PM</v>
      </c>
    </row>
    <row r="1667" spans="1:16" x14ac:dyDescent="0.25">
      <c r="A1667">
        <v>2</v>
      </c>
      <c r="B1667">
        <v>1</v>
      </c>
      <c r="C1667" t="s">
        <v>1678</v>
      </c>
      <c r="D1667" s="1">
        <v>43926</v>
      </c>
      <c r="E1667" s="1" t="str">
        <f t="shared" ref="E1667:E1730" si="106">TEXT(D1667,"dd-mmm")</f>
        <v>05-Apr</v>
      </c>
      <c r="F1667" s="14">
        <v>0.8666666666666667</v>
      </c>
      <c r="G1667" t="s">
        <v>11</v>
      </c>
      <c r="H1667">
        <v>22</v>
      </c>
      <c r="I1667" s="2">
        <v>47</v>
      </c>
      <c r="J1667" s="3">
        <v>4.99</v>
      </c>
      <c r="K1667" t="b">
        <v>0</v>
      </c>
      <c r="L1667">
        <f>WEEKDAY(D1667,11)</f>
        <v>7</v>
      </c>
      <c r="M1667" t="str">
        <f t="shared" si="104"/>
        <v>Sunday</v>
      </c>
      <c r="N1667" t="str">
        <f t="shared" si="105"/>
        <v>Weekend</v>
      </c>
      <c r="O1667" t="str">
        <f t="shared" ref="O1667:O1730" si="107">IF(I1667&gt;35,"Order&gt;35","Order&lt;=35")</f>
        <v>Order&gt;35</v>
      </c>
      <c r="P1667" t="str">
        <f>VLOOKUP(F1667,$T$11:$V$13,3,TRUE)</f>
        <v>06:00 PM - 09:00 PM</v>
      </c>
    </row>
    <row r="1668" spans="1:16" x14ac:dyDescent="0.25">
      <c r="A1668">
        <v>2</v>
      </c>
      <c r="B1668">
        <v>1</v>
      </c>
      <c r="C1668" t="s">
        <v>1679</v>
      </c>
      <c r="D1668" s="1">
        <v>43926</v>
      </c>
      <c r="E1668" s="1" t="str">
        <f t="shared" si="106"/>
        <v>05-Apr</v>
      </c>
      <c r="F1668" s="14">
        <v>0.8666666666666667</v>
      </c>
      <c r="G1668" t="s">
        <v>11</v>
      </c>
      <c r="H1668">
        <v>27</v>
      </c>
      <c r="I1668" s="2">
        <v>89</v>
      </c>
      <c r="J1668" s="3">
        <v>4.99</v>
      </c>
      <c r="K1668" t="b">
        <v>0</v>
      </c>
      <c r="L1668">
        <f>WEEKDAY(D1668,11)</f>
        <v>7</v>
      </c>
      <c r="M1668" t="str">
        <f t="shared" si="104"/>
        <v>Sunday</v>
      </c>
      <c r="N1668" t="str">
        <f t="shared" si="105"/>
        <v>Weekend</v>
      </c>
      <c r="O1668" t="str">
        <f t="shared" si="107"/>
        <v>Order&gt;35</v>
      </c>
      <c r="P1668" t="str">
        <f>VLOOKUP(F1668,$T$11:$V$13,3,TRUE)</f>
        <v>06:00 PM - 09:00 PM</v>
      </c>
    </row>
    <row r="1669" spans="1:16" x14ac:dyDescent="0.25">
      <c r="A1669">
        <v>3</v>
      </c>
      <c r="B1669">
        <v>1</v>
      </c>
      <c r="C1669" t="s">
        <v>1680</v>
      </c>
      <c r="D1669" s="1">
        <v>43920</v>
      </c>
      <c r="E1669" s="1" t="str">
        <f t="shared" si="106"/>
        <v>30-Mar</v>
      </c>
      <c r="F1669" s="14">
        <v>0.5395833333333333</v>
      </c>
      <c r="G1669" t="s">
        <v>11</v>
      </c>
      <c r="H1669">
        <v>31</v>
      </c>
      <c r="I1669" s="2">
        <v>87</v>
      </c>
      <c r="J1669" s="3">
        <v>4.99</v>
      </c>
      <c r="K1669" t="b">
        <v>0</v>
      </c>
      <c r="L1669">
        <f>WEEKDAY(D1669,11)</f>
        <v>1</v>
      </c>
      <c r="M1669" t="str">
        <f t="shared" si="104"/>
        <v>Monday</v>
      </c>
      <c r="N1669" t="str">
        <f t="shared" si="105"/>
        <v>Weekday</v>
      </c>
      <c r="O1669" t="str">
        <f t="shared" si="107"/>
        <v>Order&gt;35</v>
      </c>
      <c r="P1669" t="str">
        <f>VLOOKUP(F1669,$T$11:$V$13,3,TRUE)</f>
        <v>12:00 PM - 03:00 PM</v>
      </c>
    </row>
    <row r="1670" spans="1:16" x14ac:dyDescent="0.25">
      <c r="A1670">
        <v>3</v>
      </c>
      <c r="B1670">
        <v>1</v>
      </c>
      <c r="C1670" t="s">
        <v>1681</v>
      </c>
      <c r="D1670" s="1">
        <v>43920</v>
      </c>
      <c r="E1670" s="1" t="str">
        <f t="shared" si="106"/>
        <v>30-Mar</v>
      </c>
      <c r="F1670" s="14">
        <v>0.57291666666666663</v>
      </c>
      <c r="G1670" t="s">
        <v>11</v>
      </c>
      <c r="H1670">
        <v>24</v>
      </c>
      <c r="I1670" s="2">
        <v>39</v>
      </c>
      <c r="J1670" s="3">
        <v>4.99</v>
      </c>
      <c r="K1670" t="b">
        <v>0</v>
      </c>
      <c r="L1670">
        <f>WEEKDAY(D1670,11)</f>
        <v>1</v>
      </c>
      <c r="M1670" t="str">
        <f t="shared" si="104"/>
        <v>Monday</v>
      </c>
      <c r="N1670" t="str">
        <f t="shared" si="105"/>
        <v>Weekday</v>
      </c>
      <c r="O1670" t="str">
        <f t="shared" si="107"/>
        <v>Order&gt;35</v>
      </c>
      <c r="P1670" t="str">
        <f>VLOOKUP(F1670,$T$11:$V$13,3,TRUE)</f>
        <v>12:00 PM - 03:00 PM</v>
      </c>
    </row>
    <row r="1671" spans="1:16" x14ac:dyDescent="0.25">
      <c r="A1671">
        <v>3</v>
      </c>
      <c r="B1671">
        <v>1</v>
      </c>
      <c r="C1671" t="s">
        <v>1682</v>
      </c>
      <c r="D1671" s="1">
        <v>43920</v>
      </c>
      <c r="E1671" s="1" t="str">
        <f t="shared" si="106"/>
        <v>30-Mar</v>
      </c>
      <c r="F1671" s="14">
        <v>0.61319444444444449</v>
      </c>
      <c r="G1671" t="s">
        <v>11</v>
      </c>
      <c r="H1671">
        <v>21</v>
      </c>
      <c r="I1671" s="2">
        <v>145</v>
      </c>
      <c r="J1671" s="3">
        <v>4.99</v>
      </c>
      <c r="K1671" t="b">
        <v>0</v>
      </c>
      <c r="L1671">
        <f>WEEKDAY(D1671,11)</f>
        <v>1</v>
      </c>
      <c r="M1671" t="str">
        <f t="shared" si="104"/>
        <v>Monday</v>
      </c>
      <c r="N1671" t="str">
        <f t="shared" si="105"/>
        <v>Weekday</v>
      </c>
      <c r="O1671" t="str">
        <f t="shared" si="107"/>
        <v>Order&gt;35</v>
      </c>
      <c r="P1671" t="str">
        <f>VLOOKUP(F1671,$T$11:$V$13,3,TRUE)</f>
        <v>12:00 PM - 03:00 PM</v>
      </c>
    </row>
    <row r="1672" spans="1:16" x14ac:dyDescent="0.25">
      <c r="A1672">
        <v>3</v>
      </c>
      <c r="B1672">
        <v>1</v>
      </c>
      <c r="C1672" t="s">
        <v>1683</v>
      </c>
      <c r="D1672" s="1">
        <v>43920</v>
      </c>
      <c r="E1672" s="1" t="str">
        <f t="shared" si="106"/>
        <v>30-Mar</v>
      </c>
      <c r="F1672" s="14">
        <v>0.66041666666666665</v>
      </c>
      <c r="G1672" t="s">
        <v>11</v>
      </c>
      <c r="H1672">
        <v>36</v>
      </c>
      <c r="I1672" s="2">
        <v>90</v>
      </c>
      <c r="J1672" s="3">
        <v>4.99</v>
      </c>
      <c r="K1672" t="b">
        <v>0</v>
      </c>
      <c r="L1672">
        <f>WEEKDAY(D1672,11)</f>
        <v>1</v>
      </c>
      <c r="M1672" t="str">
        <f t="shared" si="104"/>
        <v>Monday</v>
      </c>
      <c r="N1672" t="str">
        <f t="shared" si="105"/>
        <v>Weekday</v>
      </c>
      <c r="O1672" t="str">
        <f t="shared" si="107"/>
        <v>Order&gt;35</v>
      </c>
      <c r="P1672" t="str">
        <f>VLOOKUP(F1672,$T$11:$V$13,3,TRUE)</f>
        <v>03:00 PM - 06:00 PM</v>
      </c>
    </row>
    <row r="1673" spans="1:16" x14ac:dyDescent="0.25">
      <c r="A1673">
        <v>3</v>
      </c>
      <c r="B1673">
        <v>1</v>
      </c>
      <c r="C1673" t="s">
        <v>1684</v>
      </c>
      <c r="D1673" s="1">
        <v>43920</v>
      </c>
      <c r="E1673" s="1" t="str">
        <f t="shared" si="106"/>
        <v>30-Mar</v>
      </c>
      <c r="F1673" s="14">
        <v>0.66388888888888886</v>
      </c>
      <c r="G1673" t="s">
        <v>11</v>
      </c>
      <c r="H1673">
        <v>25</v>
      </c>
      <c r="I1673" s="2">
        <v>41</v>
      </c>
      <c r="J1673" s="3">
        <v>4.99</v>
      </c>
      <c r="K1673" t="b">
        <v>0</v>
      </c>
      <c r="L1673">
        <f>WEEKDAY(D1673,11)</f>
        <v>1</v>
      </c>
      <c r="M1673" t="str">
        <f t="shared" si="104"/>
        <v>Monday</v>
      </c>
      <c r="N1673" t="str">
        <f t="shared" si="105"/>
        <v>Weekday</v>
      </c>
      <c r="O1673" t="str">
        <f t="shared" si="107"/>
        <v>Order&gt;35</v>
      </c>
      <c r="P1673" t="str">
        <f>VLOOKUP(F1673,$T$11:$V$13,3,TRUE)</f>
        <v>03:00 PM - 06:00 PM</v>
      </c>
    </row>
    <row r="1674" spans="1:16" x14ac:dyDescent="0.25">
      <c r="A1674">
        <v>3</v>
      </c>
      <c r="B1674">
        <v>1</v>
      </c>
      <c r="C1674" t="s">
        <v>1685</v>
      </c>
      <c r="D1674" s="1">
        <v>43920</v>
      </c>
      <c r="E1674" s="1" t="str">
        <f t="shared" si="106"/>
        <v>30-Mar</v>
      </c>
      <c r="F1674" s="14">
        <v>0.68402777777777779</v>
      </c>
      <c r="G1674" t="s">
        <v>11</v>
      </c>
      <c r="H1674">
        <v>27</v>
      </c>
      <c r="I1674" s="2">
        <v>53</v>
      </c>
      <c r="J1674" s="3">
        <v>4.99</v>
      </c>
      <c r="K1674" t="b">
        <v>0</v>
      </c>
      <c r="L1674">
        <f>WEEKDAY(D1674,11)</f>
        <v>1</v>
      </c>
      <c r="M1674" t="str">
        <f t="shared" si="104"/>
        <v>Monday</v>
      </c>
      <c r="N1674" t="str">
        <f t="shared" si="105"/>
        <v>Weekday</v>
      </c>
      <c r="O1674" t="str">
        <f t="shared" si="107"/>
        <v>Order&gt;35</v>
      </c>
      <c r="P1674" t="str">
        <f>VLOOKUP(F1674,$T$11:$V$13,3,TRUE)</f>
        <v>03:00 PM - 06:00 PM</v>
      </c>
    </row>
    <row r="1675" spans="1:16" x14ac:dyDescent="0.25">
      <c r="A1675">
        <v>3</v>
      </c>
      <c r="B1675">
        <v>1</v>
      </c>
      <c r="C1675" t="s">
        <v>1686</v>
      </c>
      <c r="D1675" s="1">
        <v>43920</v>
      </c>
      <c r="E1675" s="1" t="str">
        <f t="shared" si="106"/>
        <v>30-Mar</v>
      </c>
      <c r="F1675" s="14">
        <v>0.69791666666666663</v>
      </c>
      <c r="G1675" t="s">
        <v>11</v>
      </c>
      <c r="H1675">
        <v>33</v>
      </c>
      <c r="I1675" s="2">
        <v>27</v>
      </c>
      <c r="J1675" s="3">
        <v>4.99</v>
      </c>
      <c r="K1675" t="b">
        <v>0</v>
      </c>
      <c r="L1675">
        <f>WEEKDAY(D1675,11)</f>
        <v>1</v>
      </c>
      <c r="M1675" t="str">
        <f t="shared" si="104"/>
        <v>Monday</v>
      </c>
      <c r="N1675" t="str">
        <f t="shared" si="105"/>
        <v>Weekday</v>
      </c>
      <c r="O1675" t="str">
        <f t="shared" si="107"/>
        <v>Order&lt;=35</v>
      </c>
      <c r="P1675" t="str">
        <f>VLOOKUP(F1675,$T$11:$V$13,3,TRUE)</f>
        <v>03:00 PM - 06:00 PM</v>
      </c>
    </row>
    <row r="1676" spans="1:16" x14ac:dyDescent="0.25">
      <c r="A1676">
        <v>3</v>
      </c>
      <c r="B1676">
        <v>1</v>
      </c>
      <c r="C1676" t="s">
        <v>1687</v>
      </c>
      <c r="D1676" s="1">
        <v>43920</v>
      </c>
      <c r="E1676" s="1" t="str">
        <f t="shared" si="106"/>
        <v>30-Mar</v>
      </c>
      <c r="F1676" s="14">
        <v>0.70833333333333337</v>
      </c>
      <c r="G1676" t="s">
        <v>11</v>
      </c>
      <c r="H1676">
        <v>42</v>
      </c>
      <c r="I1676" s="2">
        <v>48</v>
      </c>
      <c r="J1676" s="3">
        <v>4.99</v>
      </c>
      <c r="K1676" t="b">
        <v>0</v>
      </c>
      <c r="L1676">
        <f>WEEKDAY(D1676,11)</f>
        <v>1</v>
      </c>
      <c r="M1676" t="str">
        <f t="shared" si="104"/>
        <v>Monday</v>
      </c>
      <c r="N1676" t="str">
        <f t="shared" si="105"/>
        <v>Weekday</v>
      </c>
      <c r="O1676" t="str">
        <f t="shared" si="107"/>
        <v>Order&gt;35</v>
      </c>
      <c r="P1676" t="str">
        <f>VLOOKUP(F1676,$T$11:$V$13,3,TRUE)</f>
        <v>03:00 PM - 06:00 PM</v>
      </c>
    </row>
    <row r="1677" spans="1:16" x14ac:dyDescent="0.25">
      <c r="A1677">
        <v>3</v>
      </c>
      <c r="B1677">
        <v>1</v>
      </c>
      <c r="C1677" t="s">
        <v>1688</v>
      </c>
      <c r="D1677" s="1">
        <v>43920</v>
      </c>
      <c r="E1677" s="1" t="str">
        <f t="shared" si="106"/>
        <v>30-Mar</v>
      </c>
      <c r="F1677" s="14">
        <v>0.70833333333333337</v>
      </c>
      <c r="G1677" t="s">
        <v>11</v>
      </c>
      <c r="H1677">
        <v>32</v>
      </c>
      <c r="I1677" s="2">
        <v>109</v>
      </c>
      <c r="J1677" s="3">
        <v>4.99</v>
      </c>
      <c r="K1677" t="b">
        <v>1</v>
      </c>
      <c r="L1677">
        <f>WEEKDAY(D1677,11)</f>
        <v>1</v>
      </c>
      <c r="M1677" t="str">
        <f t="shared" si="104"/>
        <v>Monday</v>
      </c>
      <c r="N1677" t="str">
        <f t="shared" si="105"/>
        <v>Weekday</v>
      </c>
      <c r="O1677" t="str">
        <f t="shared" si="107"/>
        <v>Order&gt;35</v>
      </c>
      <c r="P1677" t="str">
        <f>VLOOKUP(F1677,$T$11:$V$13,3,TRUE)</f>
        <v>03:00 PM - 06:00 PM</v>
      </c>
    </row>
    <row r="1678" spans="1:16" x14ac:dyDescent="0.25">
      <c r="A1678">
        <v>3</v>
      </c>
      <c r="B1678">
        <v>1</v>
      </c>
      <c r="C1678" t="s">
        <v>1689</v>
      </c>
      <c r="D1678" s="1">
        <v>43920</v>
      </c>
      <c r="E1678" s="1" t="str">
        <f t="shared" si="106"/>
        <v>30-Mar</v>
      </c>
      <c r="F1678" s="14">
        <v>0.71250000000000002</v>
      </c>
      <c r="G1678" t="s">
        <v>11</v>
      </c>
      <c r="H1678">
        <v>45</v>
      </c>
      <c r="I1678" s="2">
        <v>24</v>
      </c>
      <c r="J1678" s="3">
        <v>4.99</v>
      </c>
      <c r="K1678" t="b">
        <v>0</v>
      </c>
      <c r="L1678">
        <f>WEEKDAY(D1678,11)</f>
        <v>1</v>
      </c>
      <c r="M1678" t="str">
        <f t="shared" si="104"/>
        <v>Monday</v>
      </c>
      <c r="N1678" t="str">
        <f t="shared" si="105"/>
        <v>Weekday</v>
      </c>
      <c r="O1678" t="str">
        <f t="shared" si="107"/>
        <v>Order&lt;=35</v>
      </c>
      <c r="P1678" t="str">
        <f>VLOOKUP(F1678,$T$11:$V$13,3,TRUE)</f>
        <v>03:00 PM - 06:00 PM</v>
      </c>
    </row>
    <row r="1679" spans="1:16" x14ac:dyDescent="0.25">
      <c r="A1679">
        <v>3</v>
      </c>
      <c r="B1679">
        <v>1</v>
      </c>
      <c r="C1679" t="s">
        <v>1690</v>
      </c>
      <c r="D1679" s="1">
        <v>43920</v>
      </c>
      <c r="E1679" s="1" t="str">
        <f t="shared" si="106"/>
        <v>30-Mar</v>
      </c>
      <c r="F1679" s="14">
        <v>0.71319444444444446</v>
      </c>
      <c r="G1679" t="s">
        <v>11</v>
      </c>
      <c r="H1679">
        <v>53</v>
      </c>
      <c r="I1679" s="2">
        <v>34</v>
      </c>
      <c r="J1679" s="3">
        <v>4.99</v>
      </c>
      <c r="K1679" t="b">
        <v>1</v>
      </c>
      <c r="L1679">
        <f>WEEKDAY(D1679,11)</f>
        <v>1</v>
      </c>
      <c r="M1679" t="str">
        <f t="shared" si="104"/>
        <v>Monday</v>
      </c>
      <c r="N1679" t="str">
        <f t="shared" si="105"/>
        <v>Weekday</v>
      </c>
      <c r="O1679" t="str">
        <f t="shared" si="107"/>
        <v>Order&lt;=35</v>
      </c>
      <c r="P1679" t="str">
        <f>VLOOKUP(F1679,$T$11:$V$13,3,TRUE)</f>
        <v>03:00 PM - 06:00 PM</v>
      </c>
    </row>
    <row r="1680" spans="1:16" x14ac:dyDescent="0.25">
      <c r="A1680">
        <v>3</v>
      </c>
      <c r="B1680">
        <v>1</v>
      </c>
      <c r="C1680" t="s">
        <v>1691</v>
      </c>
      <c r="D1680" s="1">
        <v>43920</v>
      </c>
      <c r="E1680" s="1" t="str">
        <f t="shared" si="106"/>
        <v>30-Mar</v>
      </c>
      <c r="F1680" s="14">
        <v>0.71458333333333324</v>
      </c>
      <c r="G1680" t="s">
        <v>11</v>
      </c>
      <c r="H1680">
        <v>43</v>
      </c>
      <c r="I1680" s="2">
        <v>110</v>
      </c>
      <c r="J1680" s="3">
        <v>4.99</v>
      </c>
      <c r="K1680" t="b">
        <v>1</v>
      </c>
      <c r="L1680">
        <f>WEEKDAY(D1680,11)</f>
        <v>1</v>
      </c>
      <c r="M1680" t="str">
        <f t="shared" si="104"/>
        <v>Monday</v>
      </c>
      <c r="N1680" t="str">
        <f t="shared" si="105"/>
        <v>Weekday</v>
      </c>
      <c r="O1680" t="str">
        <f t="shared" si="107"/>
        <v>Order&gt;35</v>
      </c>
      <c r="P1680" t="str">
        <f>VLOOKUP(F1680,$T$11:$V$13,3,TRUE)</f>
        <v>03:00 PM - 06:00 PM</v>
      </c>
    </row>
    <row r="1681" spans="1:16" x14ac:dyDescent="0.25">
      <c r="A1681">
        <v>3</v>
      </c>
      <c r="B1681">
        <v>1</v>
      </c>
      <c r="C1681" t="s">
        <v>1692</v>
      </c>
      <c r="D1681" s="1">
        <v>43920</v>
      </c>
      <c r="E1681" s="1" t="str">
        <f t="shared" si="106"/>
        <v>30-Mar</v>
      </c>
      <c r="F1681" s="14">
        <v>0.71736111111111101</v>
      </c>
      <c r="G1681" t="s">
        <v>11</v>
      </c>
      <c r="H1681">
        <v>35</v>
      </c>
      <c r="I1681" s="2">
        <v>39</v>
      </c>
      <c r="J1681" s="3">
        <v>4.99</v>
      </c>
      <c r="K1681" t="b">
        <v>0</v>
      </c>
      <c r="L1681">
        <f>WEEKDAY(D1681,11)</f>
        <v>1</v>
      </c>
      <c r="M1681" t="str">
        <f t="shared" si="104"/>
        <v>Monday</v>
      </c>
      <c r="N1681" t="str">
        <f t="shared" si="105"/>
        <v>Weekday</v>
      </c>
      <c r="O1681" t="str">
        <f t="shared" si="107"/>
        <v>Order&gt;35</v>
      </c>
      <c r="P1681" t="str">
        <f>VLOOKUP(F1681,$T$11:$V$13,3,TRUE)</f>
        <v>03:00 PM - 06:00 PM</v>
      </c>
    </row>
    <row r="1682" spans="1:16" x14ac:dyDescent="0.25">
      <c r="A1682">
        <v>3</v>
      </c>
      <c r="B1682">
        <v>1</v>
      </c>
      <c r="C1682" t="s">
        <v>1693</v>
      </c>
      <c r="D1682" s="1">
        <v>43920</v>
      </c>
      <c r="E1682" s="1" t="str">
        <f t="shared" si="106"/>
        <v>30-Mar</v>
      </c>
      <c r="F1682" s="14">
        <v>0.71944444444444444</v>
      </c>
      <c r="G1682" t="s">
        <v>11</v>
      </c>
      <c r="H1682">
        <v>28</v>
      </c>
      <c r="I1682" s="2">
        <v>44</v>
      </c>
      <c r="J1682" s="3">
        <v>4.99</v>
      </c>
      <c r="K1682" t="b">
        <v>0</v>
      </c>
      <c r="L1682">
        <f>WEEKDAY(D1682,11)</f>
        <v>1</v>
      </c>
      <c r="M1682" t="str">
        <f t="shared" si="104"/>
        <v>Monday</v>
      </c>
      <c r="N1682" t="str">
        <f t="shared" si="105"/>
        <v>Weekday</v>
      </c>
      <c r="O1682" t="str">
        <f t="shared" si="107"/>
        <v>Order&gt;35</v>
      </c>
      <c r="P1682" t="str">
        <f>VLOOKUP(F1682,$T$11:$V$13,3,TRUE)</f>
        <v>03:00 PM - 06:00 PM</v>
      </c>
    </row>
    <row r="1683" spans="1:16" x14ac:dyDescent="0.25">
      <c r="A1683">
        <v>3</v>
      </c>
      <c r="B1683">
        <v>1</v>
      </c>
      <c r="C1683" t="s">
        <v>1694</v>
      </c>
      <c r="D1683" s="1">
        <v>43920</v>
      </c>
      <c r="E1683" s="1" t="str">
        <f t="shared" si="106"/>
        <v>30-Mar</v>
      </c>
      <c r="F1683" s="14">
        <v>0.72083333333333333</v>
      </c>
      <c r="G1683" t="s">
        <v>11</v>
      </c>
      <c r="H1683">
        <v>48</v>
      </c>
      <c r="I1683" s="2">
        <v>49</v>
      </c>
      <c r="J1683" s="3">
        <v>4.99</v>
      </c>
      <c r="K1683" t="b">
        <v>0</v>
      </c>
      <c r="L1683">
        <f>WEEKDAY(D1683,11)</f>
        <v>1</v>
      </c>
      <c r="M1683" t="str">
        <f t="shared" si="104"/>
        <v>Monday</v>
      </c>
      <c r="N1683" t="str">
        <f t="shared" si="105"/>
        <v>Weekday</v>
      </c>
      <c r="O1683" t="str">
        <f t="shared" si="107"/>
        <v>Order&gt;35</v>
      </c>
      <c r="P1683" t="str">
        <f>VLOOKUP(F1683,$T$11:$V$13,3,TRUE)</f>
        <v>03:00 PM - 06:00 PM</v>
      </c>
    </row>
    <row r="1684" spans="1:16" x14ac:dyDescent="0.25">
      <c r="A1684">
        <v>3</v>
      </c>
      <c r="B1684">
        <v>1</v>
      </c>
      <c r="C1684" t="s">
        <v>1695</v>
      </c>
      <c r="D1684" s="1">
        <v>43920</v>
      </c>
      <c r="E1684" s="1" t="str">
        <f t="shared" si="106"/>
        <v>30-Mar</v>
      </c>
      <c r="F1684" s="14">
        <v>0.72222222222222221</v>
      </c>
      <c r="G1684" t="s">
        <v>11</v>
      </c>
      <c r="H1684">
        <v>49</v>
      </c>
      <c r="I1684" s="2">
        <v>28</v>
      </c>
      <c r="J1684" s="3">
        <v>4.99</v>
      </c>
      <c r="K1684" t="b">
        <v>0</v>
      </c>
      <c r="L1684">
        <f>WEEKDAY(D1684,11)</f>
        <v>1</v>
      </c>
      <c r="M1684" t="str">
        <f t="shared" si="104"/>
        <v>Monday</v>
      </c>
      <c r="N1684" t="str">
        <f t="shared" si="105"/>
        <v>Weekday</v>
      </c>
      <c r="O1684" t="str">
        <f t="shared" si="107"/>
        <v>Order&lt;=35</v>
      </c>
      <c r="P1684" t="str">
        <f>VLOOKUP(F1684,$T$11:$V$13,3,TRUE)</f>
        <v>03:00 PM - 06:00 PM</v>
      </c>
    </row>
    <row r="1685" spans="1:16" x14ac:dyDescent="0.25">
      <c r="A1685">
        <v>3</v>
      </c>
      <c r="B1685">
        <v>1</v>
      </c>
      <c r="C1685" t="s">
        <v>1696</v>
      </c>
      <c r="D1685" s="1">
        <v>43920</v>
      </c>
      <c r="E1685" s="1" t="str">
        <f t="shared" si="106"/>
        <v>30-Mar</v>
      </c>
      <c r="F1685" s="14">
        <v>0.72222222222222221</v>
      </c>
      <c r="G1685" t="s">
        <v>11</v>
      </c>
      <c r="H1685">
        <v>29</v>
      </c>
      <c r="I1685" s="2">
        <v>47</v>
      </c>
      <c r="J1685" s="3">
        <v>4.99</v>
      </c>
      <c r="K1685" t="b">
        <v>0</v>
      </c>
      <c r="L1685">
        <f>WEEKDAY(D1685,11)</f>
        <v>1</v>
      </c>
      <c r="M1685" t="str">
        <f t="shared" si="104"/>
        <v>Monday</v>
      </c>
      <c r="N1685" t="str">
        <f t="shared" si="105"/>
        <v>Weekday</v>
      </c>
      <c r="O1685" t="str">
        <f t="shared" si="107"/>
        <v>Order&gt;35</v>
      </c>
      <c r="P1685" t="str">
        <f>VLOOKUP(F1685,$T$11:$V$13,3,TRUE)</f>
        <v>03:00 PM - 06:00 PM</v>
      </c>
    </row>
    <row r="1686" spans="1:16" x14ac:dyDescent="0.25">
      <c r="A1686">
        <v>3</v>
      </c>
      <c r="B1686">
        <v>1</v>
      </c>
      <c r="C1686" t="s">
        <v>1697</v>
      </c>
      <c r="D1686" s="1">
        <v>43920</v>
      </c>
      <c r="E1686" s="1" t="str">
        <f t="shared" si="106"/>
        <v>30-Mar</v>
      </c>
      <c r="F1686" s="14">
        <v>0.73263888888888884</v>
      </c>
      <c r="G1686" t="s">
        <v>11</v>
      </c>
      <c r="H1686">
        <v>36</v>
      </c>
      <c r="I1686" s="2">
        <v>65</v>
      </c>
      <c r="J1686" s="3">
        <v>4.99</v>
      </c>
      <c r="K1686" t="b">
        <v>1</v>
      </c>
      <c r="L1686">
        <f>WEEKDAY(D1686,11)</f>
        <v>1</v>
      </c>
      <c r="M1686" t="str">
        <f t="shared" si="104"/>
        <v>Monday</v>
      </c>
      <c r="N1686" t="str">
        <f t="shared" si="105"/>
        <v>Weekday</v>
      </c>
      <c r="O1686" t="str">
        <f t="shared" si="107"/>
        <v>Order&gt;35</v>
      </c>
      <c r="P1686" t="str">
        <f>VLOOKUP(F1686,$T$11:$V$13,3,TRUE)</f>
        <v>03:00 PM - 06:00 PM</v>
      </c>
    </row>
    <row r="1687" spans="1:16" x14ac:dyDescent="0.25">
      <c r="A1687">
        <v>3</v>
      </c>
      <c r="B1687">
        <v>1</v>
      </c>
      <c r="C1687" t="s">
        <v>1698</v>
      </c>
      <c r="D1687" s="1">
        <v>43920</v>
      </c>
      <c r="E1687" s="1" t="str">
        <f t="shared" si="106"/>
        <v>30-Mar</v>
      </c>
      <c r="F1687" s="14">
        <v>0.74236111111111114</v>
      </c>
      <c r="G1687" t="s">
        <v>11</v>
      </c>
      <c r="H1687">
        <v>35</v>
      </c>
      <c r="I1687" s="2">
        <v>80</v>
      </c>
      <c r="J1687" s="3">
        <v>4.99</v>
      </c>
      <c r="K1687" t="b">
        <v>0</v>
      </c>
      <c r="L1687">
        <f>WEEKDAY(D1687,11)</f>
        <v>1</v>
      </c>
      <c r="M1687" t="str">
        <f t="shared" si="104"/>
        <v>Monday</v>
      </c>
      <c r="N1687" t="str">
        <f t="shared" si="105"/>
        <v>Weekday</v>
      </c>
      <c r="O1687" t="str">
        <f t="shared" si="107"/>
        <v>Order&gt;35</v>
      </c>
      <c r="P1687" t="str">
        <f>VLOOKUP(F1687,$T$11:$V$13,3,TRUE)</f>
        <v>03:00 PM - 06:00 PM</v>
      </c>
    </row>
    <row r="1688" spans="1:16" x14ac:dyDescent="0.25">
      <c r="A1688">
        <v>3</v>
      </c>
      <c r="B1688">
        <v>1</v>
      </c>
      <c r="C1688" t="s">
        <v>1699</v>
      </c>
      <c r="D1688" s="1">
        <v>43920</v>
      </c>
      <c r="E1688" s="1" t="str">
        <f t="shared" si="106"/>
        <v>30-Mar</v>
      </c>
      <c r="F1688" s="14">
        <v>0.74305555555555547</v>
      </c>
      <c r="G1688" t="s">
        <v>11</v>
      </c>
      <c r="H1688">
        <v>35</v>
      </c>
      <c r="I1688" s="2">
        <v>60</v>
      </c>
      <c r="J1688" s="3">
        <v>4.99</v>
      </c>
      <c r="K1688" t="b">
        <v>0</v>
      </c>
      <c r="L1688">
        <f>WEEKDAY(D1688,11)</f>
        <v>1</v>
      </c>
      <c r="M1688" t="str">
        <f t="shared" si="104"/>
        <v>Monday</v>
      </c>
      <c r="N1688" t="str">
        <f t="shared" si="105"/>
        <v>Weekday</v>
      </c>
      <c r="O1688" t="str">
        <f t="shared" si="107"/>
        <v>Order&gt;35</v>
      </c>
      <c r="P1688" t="str">
        <f>VLOOKUP(F1688,$T$11:$V$13,3,TRUE)</f>
        <v>03:00 PM - 06:00 PM</v>
      </c>
    </row>
    <row r="1689" spans="1:16" x14ac:dyDescent="0.25">
      <c r="A1689">
        <v>3</v>
      </c>
      <c r="B1689">
        <v>1</v>
      </c>
      <c r="C1689" t="s">
        <v>1700</v>
      </c>
      <c r="D1689" s="1">
        <v>43920</v>
      </c>
      <c r="E1689" s="1" t="str">
        <f t="shared" si="106"/>
        <v>30-Mar</v>
      </c>
      <c r="F1689" s="14">
        <v>0.74513888888888891</v>
      </c>
      <c r="G1689" t="s">
        <v>11</v>
      </c>
      <c r="H1689">
        <v>42</v>
      </c>
      <c r="I1689" s="2">
        <v>33</v>
      </c>
      <c r="J1689" s="3">
        <v>4.99</v>
      </c>
      <c r="K1689" t="b">
        <v>1</v>
      </c>
      <c r="L1689">
        <f>WEEKDAY(D1689,11)</f>
        <v>1</v>
      </c>
      <c r="M1689" t="str">
        <f t="shared" si="104"/>
        <v>Monday</v>
      </c>
      <c r="N1689" t="str">
        <f t="shared" si="105"/>
        <v>Weekday</v>
      </c>
      <c r="O1689" t="str">
        <f t="shared" si="107"/>
        <v>Order&lt;=35</v>
      </c>
      <c r="P1689" t="str">
        <f>VLOOKUP(F1689,$T$11:$V$13,3,TRUE)</f>
        <v>03:00 PM - 06:00 PM</v>
      </c>
    </row>
    <row r="1690" spans="1:16" x14ac:dyDescent="0.25">
      <c r="A1690">
        <v>3</v>
      </c>
      <c r="B1690">
        <v>1</v>
      </c>
      <c r="C1690" t="s">
        <v>1701</v>
      </c>
      <c r="D1690" s="1">
        <v>43920</v>
      </c>
      <c r="E1690" s="1" t="str">
        <f t="shared" si="106"/>
        <v>30-Mar</v>
      </c>
      <c r="F1690" s="14">
        <v>0.74652777777777779</v>
      </c>
      <c r="G1690" t="s">
        <v>11</v>
      </c>
      <c r="H1690">
        <v>30</v>
      </c>
      <c r="I1690" s="2">
        <v>47</v>
      </c>
      <c r="J1690" s="3">
        <v>4.99</v>
      </c>
      <c r="K1690" t="b">
        <v>0</v>
      </c>
      <c r="L1690">
        <f>WEEKDAY(D1690,11)</f>
        <v>1</v>
      </c>
      <c r="M1690" t="str">
        <f t="shared" si="104"/>
        <v>Monday</v>
      </c>
      <c r="N1690" t="str">
        <f t="shared" si="105"/>
        <v>Weekday</v>
      </c>
      <c r="O1690" t="str">
        <f t="shared" si="107"/>
        <v>Order&gt;35</v>
      </c>
      <c r="P1690" t="str">
        <f>VLOOKUP(F1690,$T$11:$V$13,3,TRUE)</f>
        <v>03:00 PM - 06:00 PM</v>
      </c>
    </row>
    <row r="1691" spans="1:16" x14ac:dyDescent="0.25">
      <c r="A1691">
        <v>3</v>
      </c>
      <c r="B1691">
        <v>1</v>
      </c>
      <c r="C1691" t="s">
        <v>1702</v>
      </c>
      <c r="D1691" s="1">
        <v>43920</v>
      </c>
      <c r="E1691" s="1" t="str">
        <f t="shared" si="106"/>
        <v>30-Mar</v>
      </c>
      <c r="F1691" s="14">
        <v>0.75486111111111109</v>
      </c>
      <c r="G1691" t="s">
        <v>11</v>
      </c>
      <c r="H1691">
        <v>31</v>
      </c>
      <c r="I1691" s="2">
        <v>23</v>
      </c>
      <c r="J1691" s="3">
        <v>4.99</v>
      </c>
      <c r="K1691" t="b">
        <v>0</v>
      </c>
      <c r="L1691">
        <f>WEEKDAY(D1691,11)</f>
        <v>1</v>
      </c>
      <c r="M1691" t="str">
        <f t="shared" si="104"/>
        <v>Monday</v>
      </c>
      <c r="N1691" t="str">
        <f t="shared" si="105"/>
        <v>Weekday</v>
      </c>
      <c r="O1691" t="str">
        <f t="shared" si="107"/>
        <v>Order&lt;=35</v>
      </c>
      <c r="P1691" t="str">
        <f>VLOOKUP(F1691,$T$11:$V$13,3,TRUE)</f>
        <v>06:00 PM - 09:00 PM</v>
      </c>
    </row>
    <row r="1692" spans="1:16" x14ac:dyDescent="0.25">
      <c r="A1692">
        <v>3</v>
      </c>
      <c r="B1692">
        <v>1</v>
      </c>
      <c r="C1692" t="s">
        <v>1703</v>
      </c>
      <c r="D1692" s="1">
        <v>43920</v>
      </c>
      <c r="E1692" s="1" t="str">
        <f t="shared" si="106"/>
        <v>30-Mar</v>
      </c>
      <c r="F1692" s="14">
        <v>0.75555555555555554</v>
      </c>
      <c r="G1692" t="s">
        <v>11</v>
      </c>
      <c r="H1692">
        <v>44</v>
      </c>
      <c r="I1692" s="2">
        <v>75</v>
      </c>
      <c r="J1692" s="3">
        <v>4.99</v>
      </c>
      <c r="K1692" t="b">
        <v>0</v>
      </c>
      <c r="L1692">
        <f>WEEKDAY(D1692,11)</f>
        <v>1</v>
      </c>
      <c r="M1692" t="str">
        <f t="shared" si="104"/>
        <v>Monday</v>
      </c>
      <c r="N1692" t="str">
        <f t="shared" si="105"/>
        <v>Weekday</v>
      </c>
      <c r="O1692" t="str">
        <f t="shared" si="107"/>
        <v>Order&gt;35</v>
      </c>
      <c r="P1692" t="str">
        <f>VLOOKUP(F1692,$T$11:$V$13,3,TRUE)</f>
        <v>06:00 PM - 09:00 PM</v>
      </c>
    </row>
    <row r="1693" spans="1:16" x14ac:dyDescent="0.25">
      <c r="A1693">
        <v>3</v>
      </c>
      <c r="B1693">
        <v>1</v>
      </c>
      <c r="C1693" t="s">
        <v>1704</v>
      </c>
      <c r="D1693" s="1">
        <v>43920</v>
      </c>
      <c r="E1693" s="1" t="str">
        <f t="shared" si="106"/>
        <v>30-Mar</v>
      </c>
      <c r="F1693" s="14">
        <v>0.75624999999999998</v>
      </c>
      <c r="G1693" t="s">
        <v>11</v>
      </c>
      <c r="H1693">
        <v>44</v>
      </c>
      <c r="I1693" s="2">
        <v>24</v>
      </c>
      <c r="J1693" s="3">
        <v>4.99</v>
      </c>
      <c r="K1693" t="b">
        <v>0</v>
      </c>
      <c r="L1693">
        <f>WEEKDAY(D1693,11)</f>
        <v>1</v>
      </c>
      <c r="M1693" t="str">
        <f t="shared" si="104"/>
        <v>Monday</v>
      </c>
      <c r="N1693" t="str">
        <f t="shared" si="105"/>
        <v>Weekday</v>
      </c>
      <c r="O1693" t="str">
        <f t="shared" si="107"/>
        <v>Order&lt;=35</v>
      </c>
      <c r="P1693" t="str">
        <f>VLOOKUP(F1693,$T$11:$V$13,3,TRUE)</f>
        <v>06:00 PM - 09:00 PM</v>
      </c>
    </row>
    <row r="1694" spans="1:16" x14ac:dyDescent="0.25">
      <c r="A1694">
        <v>3</v>
      </c>
      <c r="B1694">
        <v>1</v>
      </c>
      <c r="C1694" t="s">
        <v>1705</v>
      </c>
      <c r="D1694" s="1">
        <v>43920</v>
      </c>
      <c r="E1694" s="1" t="str">
        <f t="shared" si="106"/>
        <v>30-Mar</v>
      </c>
      <c r="F1694" s="14">
        <v>0.75624999999999998</v>
      </c>
      <c r="G1694" t="s">
        <v>11</v>
      </c>
      <c r="H1694">
        <v>52</v>
      </c>
      <c r="I1694" s="2">
        <v>29</v>
      </c>
      <c r="J1694" s="3">
        <v>4.99</v>
      </c>
      <c r="K1694" t="b">
        <v>0</v>
      </c>
      <c r="L1694">
        <f>WEEKDAY(D1694,11)</f>
        <v>1</v>
      </c>
      <c r="M1694" t="str">
        <f t="shared" si="104"/>
        <v>Monday</v>
      </c>
      <c r="N1694" t="str">
        <f t="shared" si="105"/>
        <v>Weekday</v>
      </c>
      <c r="O1694" t="str">
        <f t="shared" si="107"/>
        <v>Order&lt;=35</v>
      </c>
      <c r="P1694" t="str">
        <f>VLOOKUP(F1694,$T$11:$V$13,3,TRUE)</f>
        <v>06:00 PM - 09:00 PM</v>
      </c>
    </row>
    <row r="1695" spans="1:16" x14ac:dyDescent="0.25">
      <c r="A1695">
        <v>3</v>
      </c>
      <c r="B1695">
        <v>1</v>
      </c>
      <c r="C1695" t="s">
        <v>1706</v>
      </c>
      <c r="D1695" s="1">
        <v>43920</v>
      </c>
      <c r="E1695" s="1" t="str">
        <f t="shared" si="106"/>
        <v>30-Mar</v>
      </c>
      <c r="F1695" s="14">
        <v>0.75763888888888886</v>
      </c>
      <c r="G1695" t="s">
        <v>11</v>
      </c>
      <c r="H1695">
        <v>41</v>
      </c>
      <c r="I1695" s="2">
        <v>104</v>
      </c>
      <c r="J1695" s="3">
        <v>4.99</v>
      </c>
      <c r="K1695" t="b">
        <v>0</v>
      </c>
      <c r="L1695">
        <f>WEEKDAY(D1695,11)</f>
        <v>1</v>
      </c>
      <c r="M1695" t="str">
        <f t="shared" si="104"/>
        <v>Monday</v>
      </c>
      <c r="N1695" t="str">
        <f t="shared" si="105"/>
        <v>Weekday</v>
      </c>
      <c r="O1695" t="str">
        <f t="shared" si="107"/>
        <v>Order&gt;35</v>
      </c>
      <c r="P1695" t="str">
        <f>VLOOKUP(F1695,$T$11:$V$13,3,TRUE)</f>
        <v>06:00 PM - 09:00 PM</v>
      </c>
    </row>
    <row r="1696" spans="1:16" x14ac:dyDescent="0.25">
      <c r="A1696">
        <v>3</v>
      </c>
      <c r="B1696">
        <v>1</v>
      </c>
      <c r="C1696" t="s">
        <v>1707</v>
      </c>
      <c r="D1696" s="1">
        <v>43920</v>
      </c>
      <c r="E1696" s="1" t="str">
        <f t="shared" si="106"/>
        <v>30-Mar</v>
      </c>
      <c r="F1696" s="14">
        <v>0.7631944444444444</v>
      </c>
      <c r="G1696" t="s">
        <v>11</v>
      </c>
      <c r="H1696">
        <v>37</v>
      </c>
      <c r="I1696" s="2">
        <v>85</v>
      </c>
      <c r="J1696" s="3">
        <v>4.99</v>
      </c>
      <c r="K1696" t="b">
        <v>0</v>
      </c>
      <c r="L1696">
        <f>WEEKDAY(D1696,11)</f>
        <v>1</v>
      </c>
      <c r="M1696" t="str">
        <f t="shared" si="104"/>
        <v>Monday</v>
      </c>
      <c r="N1696" t="str">
        <f t="shared" si="105"/>
        <v>Weekday</v>
      </c>
      <c r="O1696" t="str">
        <f t="shared" si="107"/>
        <v>Order&gt;35</v>
      </c>
      <c r="P1696" t="str">
        <f>VLOOKUP(F1696,$T$11:$V$13,3,TRUE)</f>
        <v>06:00 PM - 09:00 PM</v>
      </c>
    </row>
    <row r="1697" spans="1:16" x14ac:dyDescent="0.25">
      <c r="A1697">
        <v>3</v>
      </c>
      <c r="B1697">
        <v>1</v>
      </c>
      <c r="C1697" t="s">
        <v>1708</v>
      </c>
      <c r="D1697" s="1">
        <v>43920</v>
      </c>
      <c r="E1697" s="1" t="str">
        <f t="shared" si="106"/>
        <v>30-Mar</v>
      </c>
      <c r="F1697" s="14">
        <v>0.76458333333333339</v>
      </c>
      <c r="G1697" t="s">
        <v>11</v>
      </c>
      <c r="H1697">
        <v>38</v>
      </c>
      <c r="I1697" s="2">
        <v>28</v>
      </c>
      <c r="J1697" s="3">
        <v>4.99</v>
      </c>
      <c r="K1697" t="b">
        <v>0</v>
      </c>
      <c r="L1697">
        <f>WEEKDAY(D1697,11)</f>
        <v>1</v>
      </c>
      <c r="M1697" t="str">
        <f t="shared" si="104"/>
        <v>Monday</v>
      </c>
      <c r="N1697" t="str">
        <f t="shared" si="105"/>
        <v>Weekday</v>
      </c>
      <c r="O1697" t="str">
        <f t="shared" si="107"/>
        <v>Order&lt;=35</v>
      </c>
      <c r="P1697" t="str">
        <f>VLOOKUP(F1697,$T$11:$V$13,3,TRUE)</f>
        <v>06:00 PM - 09:00 PM</v>
      </c>
    </row>
    <row r="1698" spans="1:16" x14ac:dyDescent="0.25">
      <c r="A1698">
        <v>3</v>
      </c>
      <c r="B1698">
        <v>1</v>
      </c>
      <c r="C1698" t="s">
        <v>1709</v>
      </c>
      <c r="D1698" s="1">
        <v>43920</v>
      </c>
      <c r="E1698" s="1" t="str">
        <f t="shared" si="106"/>
        <v>30-Mar</v>
      </c>
      <c r="F1698" s="14">
        <v>0.76527777777777783</v>
      </c>
      <c r="G1698" t="s">
        <v>11</v>
      </c>
      <c r="H1698">
        <v>43</v>
      </c>
      <c r="I1698" s="2">
        <v>95</v>
      </c>
      <c r="J1698" s="3">
        <v>4.99</v>
      </c>
      <c r="K1698" t="b">
        <v>0</v>
      </c>
      <c r="L1698">
        <f>WEEKDAY(D1698,11)</f>
        <v>1</v>
      </c>
      <c r="M1698" t="str">
        <f t="shared" si="104"/>
        <v>Monday</v>
      </c>
      <c r="N1698" t="str">
        <f t="shared" si="105"/>
        <v>Weekday</v>
      </c>
      <c r="O1698" t="str">
        <f t="shared" si="107"/>
        <v>Order&gt;35</v>
      </c>
      <c r="P1698" t="str">
        <f>VLOOKUP(F1698,$T$11:$V$13,3,TRUE)</f>
        <v>06:00 PM - 09:00 PM</v>
      </c>
    </row>
    <row r="1699" spans="1:16" x14ac:dyDescent="0.25">
      <c r="A1699">
        <v>3</v>
      </c>
      <c r="B1699">
        <v>1</v>
      </c>
      <c r="C1699" t="s">
        <v>1710</v>
      </c>
      <c r="D1699" s="1">
        <v>43920</v>
      </c>
      <c r="E1699" s="1" t="str">
        <f t="shared" si="106"/>
        <v>30-Mar</v>
      </c>
      <c r="F1699" s="14">
        <v>0.76597222222222217</v>
      </c>
      <c r="G1699" t="s">
        <v>11</v>
      </c>
      <c r="H1699">
        <v>49</v>
      </c>
      <c r="I1699" s="2">
        <v>117</v>
      </c>
      <c r="J1699" s="3">
        <v>4.99</v>
      </c>
      <c r="K1699" t="b">
        <v>0</v>
      </c>
      <c r="L1699">
        <f>WEEKDAY(D1699,11)</f>
        <v>1</v>
      </c>
      <c r="M1699" t="str">
        <f t="shared" si="104"/>
        <v>Monday</v>
      </c>
      <c r="N1699" t="str">
        <f t="shared" si="105"/>
        <v>Weekday</v>
      </c>
      <c r="O1699" t="str">
        <f t="shared" si="107"/>
        <v>Order&gt;35</v>
      </c>
      <c r="P1699" t="str">
        <f>VLOOKUP(F1699,$T$11:$V$13,3,TRUE)</f>
        <v>06:00 PM - 09:00 PM</v>
      </c>
    </row>
    <row r="1700" spans="1:16" x14ac:dyDescent="0.25">
      <c r="A1700">
        <v>3</v>
      </c>
      <c r="B1700">
        <v>1</v>
      </c>
      <c r="C1700" t="s">
        <v>1711</v>
      </c>
      <c r="D1700" s="1">
        <v>43920</v>
      </c>
      <c r="E1700" s="1" t="str">
        <f t="shared" si="106"/>
        <v>30-Mar</v>
      </c>
      <c r="F1700" s="14">
        <v>0.77638888888888891</v>
      </c>
      <c r="G1700" t="s">
        <v>11</v>
      </c>
      <c r="H1700">
        <v>37</v>
      </c>
      <c r="I1700" s="2">
        <v>135</v>
      </c>
      <c r="J1700" s="3">
        <v>4.99</v>
      </c>
      <c r="K1700" t="b">
        <v>1</v>
      </c>
      <c r="L1700">
        <f>WEEKDAY(D1700,11)</f>
        <v>1</v>
      </c>
      <c r="M1700" t="str">
        <f t="shared" si="104"/>
        <v>Monday</v>
      </c>
      <c r="N1700" t="str">
        <f t="shared" si="105"/>
        <v>Weekday</v>
      </c>
      <c r="O1700" t="str">
        <f t="shared" si="107"/>
        <v>Order&gt;35</v>
      </c>
      <c r="P1700" t="str">
        <f>VLOOKUP(F1700,$T$11:$V$13,3,TRUE)</f>
        <v>06:00 PM - 09:00 PM</v>
      </c>
    </row>
    <row r="1701" spans="1:16" x14ac:dyDescent="0.25">
      <c r="A1701">
        <v>3</v>
      </c>
      <c r="B1701">
        <v>1</v>
      </c>
      <c r="C1701" t="s">
        <v>1712</v>
      </c>
      <c r="D1701" s="1">
        <v>43920</v>
      </c>
      <c r="E1701" s="1" t="str">
        <f t="shared" si="106"/>
        <v>30-Mar</v>
      </c>
      <c r="F1701" s="14">
        <v>0.7895833333333333</v>
      </c>
      <c r="G1701" t="s">
        <v>11</v>
      </c>
      <c r="H1701">
        <v>34</v>
      </c>
      <c r="I1701" s="2">
        <v>70</v>
      </c>
      <c r="J1701" s="3">
        <v>4.99</v>
      </c>
      <c r="K1701" t="b">
        <v>0</v>
      </c>
      <c r="L1701">
        <f>WEEKDAY(D1701,11)</f>
        <v>1</v>
      </c>
      <c r="M1701" t="str">
        <f t="shared" si="104"/>
        <v>Monday</v>
      </c>
      <c r="N1701" t="str">
        <f t="shared" si="105"/>
        <v>Weekday</v>
      </c>
      <c r="O1701" t="str">
        <f t="shared" si="107"/>
        <v>Order&gt;35</v>
      </c>
      <c r="P1701" t="str">
        <f>VLOOKUP(F1701,$T$11:$V$13,3,TRUE)</f>
        <v>06:00 PM - 09:00 PM</v>
      </c>
    </row>
    <row r="1702" spans="1:16" x14ac:dyDescent="0.25">
      <c r="A1702">
        <v>3</v>
      </c>
      <c r="B1702">
        <v>1</v>
      </c>
      <c r="C1702" t="s">
        <v>1713</v>
      </c>
      <c r="D1702" s="1">
        <v>43920</v>
      </c>
      <c r="E1702" s="1" t="str">
        <f t="shared" si="106"/>
        <v>30-Mar</v>
      </c>
      <c r="F1702" s="14">
        <v>0.79722222222222217</v>
      </c>
      <c r="G1702" t="s">
        <v>11</v>
      </c>
      <c r="H1702">
        <v>38</v>
      </c>
      <c r="I1702" s="2">
        <v>29</v>
      </c>
      <c r="J1702" s="3">
        <v>4.99</v>
      </c>
      <c r="K1702" t="b">
        <v>0</v>
      </c>
      <c r="L1702">
        <f>WEEKDAY(D1702,11)</f>
        <v>1</v>
      </c>
      <c r="M1702" t="str">
        <f t="shared" si="104"/>
        <v>Monday</v>
      </c>
      <c r="N1702" t="str">
        <f t="shared" si="105"/>
        <v>Weekday</v>
      </c>
      <c r="O1702" t="str">
        <f t="shared" si="107"/>
        <v>Order&lt;=35</v>
      </c>
      <c r="P1702" t="str">
        <f>VLOOKUP(F1702,$T$11:$V$13,3,TRUE)</f>
        <v>06:00 PM - 09:00 PM</v>
      </c>
    </row>
    <row r="1703" spans="1:16" x14ac:dyDescent="0.25">
      <c r="A1703">
        <v>3</v>
      </c>
      <c r="B1703">
        <v>1</v>
      </c>
      <c r="C1703" t="s">
        <v>1714</v>
      </c>
      <c r="D1703" s="1">
        <v>43920</v>
      </c>
      <c r="E1703" s="1" t="str">
        <f t="shared" si="106"/>
        <v>30-Mar</v>
      </c>
      <c r="F1703" s="14">
        <v>0.80347222222222225</v>
      </c>
      <c r="G1703" t="s">
        <v>11</v>
      </c>
      <c r="H1703">
        <v>38</v>
      </c>
      <c r="I1703" s="2">
        <v>164</v>
      </c>
      <c r="J1703" s="3">
        <v>4.99</v>
      </c>
      <c r="K1703" t="b">
        <v>1</v>
      </c>
      <c r="L1703">
        <f>WEEKDAY(D1703,11)</f>
        <v>1</v>
      </c>
      <c r="M1703" t="str">
        <f t="shared" si="104"/>
        <v>Monday</v>
      </c>
      <c r="N1703" t="str">
        <f t="shared" si="105"/>
        <v>Weekday</v>
      </c>
      <c r="O1703" t="str">
        <f t="shared" si="107"/>
        <v>Order&gt;35</v>
      </c>
      <c r="P1703" t="str">
        <f>VLOOKUP(F1703,$T$11:$V$13,3,TRUE)</f>
        <v>06:00 PM - 09:00 PM</v>
      </c>
    </row>
    <row r="1704" spans="1:16" x14ac:dyDescent="0.25">
      <c r="A1704">
        <v>3</v>
      </c>
      <c r="B1704">
        <v>1</v>
      </c>
      <c r="C1704" t="s">
        <v>1715</v>
      </c>
      <c r="D1704" s="1">
        <v>43920</v>
      </c>
      <c r="E1704" s="1" t="str">
        <f t="shared" si="106"/>
        <v>30-Mar</v>
      </c>
      <c r="F1704" s="14">
        <v>0.81319444444444444</v>
      </c>
      <c r="G1704" t="s">
        <v>11</v>
      </c>
      <c r="H1704">
        <v>36</v>
      </c>
      <c r="I1704" s="2">
        <v>33</v>
      </c>
      <c r="J1704" s="3">
        <v>4.99</v>
      </c>
      <c r="K1704" t="b">
        <v>0</v>
      </c>
      <c r="L1704">
        <f>WEEKDAY(D1704,11)</f>
        <v>1</v>
      </c>
      <c r="M1704" t="str">
        <f t="shared" si="104"/>
        <v>Monday</v>
      </c>
      <c r="N1704" t="str">
        <f t="shared" si="105"/>
        <v>Weekday</v>
      </c>
      <c r="O1704" t="str">
        <f t="shared" si="107"/>
        <v>Order&lt;=35</v>
      </c>
      <c r="P1704" t="str">
        <f>VLOOKUP(F1704,$T$11:$V$13,3,TRUE)</f>
        <v>06:00 PM - 09:00 PM</v>
      </c>
    </row>
    <row r="1705" spans="1:16" x14ac:dyDescent="0.25">
      <c r="A1705">
        <v>3</v>
      </c>
      <c r="B1705">
        <v>1</v>
      </c>
      <c r="C1705" t="s">
        <v>1716</v>
      </c>
      <c r="D1705" s="1">
        <v>43920</v>
      </c>
      <c r="E1705" s="1" t="str">
        <f t="shared" si="106"/>
        <v>30-Mar</v>
      </c>
      <c r="F1705" s="14">
        <v>0.81736111111111109</v>
      </c>
      <c r="G1705" t="s">
        <v>11</v>
      </c>
      <c r="H1705">
        <v>27</v>
      </c>
      <c r="I1705" s="2">
        <v>64</v>
      </c>
      <c r="J1705" s="3">
        <v>4.99</v>
      </c>
      <c r="K1705" t="b">
        <v>0</v>
      </c>
      <c r="L1705">
        <f>WEEKDAY(D1705,11)</f>
        <v>1</v>
      </c>
      <c r="M1705" t="str">
        <f t="shared" si="104"/>
        <v>Monday</v>
      </c>
      <c r="N1705" t="str">
        <f t="shared" si="105"/>
        <v>Weekday</v>
      </c>
      <c r="O1705" t="str">
        <f t="shared" si="107"/>
        <v>Order&gt;35</v>
      </c>
      <c r="P1705" t="str">
        <f>VLOOKUP(F1705,$T$11:$V$13,3,TRUE)</f>
        <v>06:00 PM - 09:00 PM</v>
      </c>
    </row>
    <row r="1706" spans="1:16" x14ac:dyDescent="0.25">
      <c r="A1706">
        <v>3</v>
      </c>
      <c r="B1706">
        <v>1</v>
      </c>
      <c r="C1706" t="s">
        <v>1717</v>
      </c>
      <c r="D1706" s="1">
        <v>43920</v>
      </c>
      <c r="E1706" s="1" t="str">
        <f t="shared" si="106"/>
        <v>30-Mar</v>
      </c>
      <c r="F1706" s="14">
        <v>0.82638888888888884</v>
      </c>
      <c r="G1706" t="s">
        <v>11</v>
      </c>
      <c r="H1706">
        <v>25</v>
      </c>
      <c r="I1706" s="2">
        <v>56</v>
      </c>
      <c r="J1706" s="3">
        <v>4.99</v>
      </c>
      <c r="K1706" t="b">
        <v>0</v>
      </c>
      <c r="L1706">
        <f>WEEKDAY(D1706,11)</f>
        <v>1</v>
      </c>
      <c r="M1706" t="str">
        <f t="shared" si="104"/>
        <v>Monday</v>
      </c>
      <c r="N1706" t="str">
        <f t="shared" si="105"/>
        <v>Weekday</v>
      </c>
      <c r="O1706" t="str">
        <f t="shared" si="107"/>
        <v>Order&gt;35</v>
      </c>
      <c r="P1706" t="str">
        <f>VLOOKUP(F1706,$T$11:$V$13,3,TRUE)</f>
        <v>06:00 PM - 09:00 PM</v>
      </c>
    </row>
    <row r="1707" spans="1:16" x14ac:dyDescent="0.25">
      <c r="A1707">
        <v>3</v>
      </c>
      <c r="B1707">
        <v>1</v>
      </c>
      <c r="C1707" t="s">
        <v>1718</v>
      </c>
      <c r="D1707" s="1">
        <v>43920</v>
      </c>
      <c r="E1707" s="1" t="str">
        <f t="shared" si="106"/>
        <v>30-Mar</v>
      </c>
      <c r="F1707" s="14">
        <v>0.82777777777777783</v>
      </c>
      <c r="G1707" t="s">
        <v>11</v>
      </c>
      <c r="H1707">
        <v>24</v>
      </c>
      <c r="I1707" s="2">
        <v>95</v>
      </c>
      <c r="J1707" s="3">
        <v>4.99</v>
      </c>
      <c r="K1707" t="b">
        <v>0</v>
      </c>
      <c r="L1707">
        <f>WEEKDAY(D1707,11)</f>
        <v>1</v>
      </c>
      <c r="M1707" t="str">
        <f t="shared" si="104"/>
        <v>Monday</v>
      </c>
      <c r="N1707" t="str">
        <f t="shared" si="105"/>
        <v>Weekday</v>
      </c>
      <c r="O1707" t="str">
        <f t="shared" si="107"/>
        <v>Order&gt;35</v>
      </c>
      <c r="P1707" t="str">
        <f>VLOOKUP(F1707,$T$11:$V$13,3,TRUE)</f>
        <v>06:00 PM - 09:00 PM</v>
      </c>
    </row>
    <row r="1708" spans="1:16" x14ac:dyDescent="0.25">
      <c r="A1708">
        <v>3</v>
      </c>
      <c r="B1708">
        <v>1</v>
      </c>
      <c r="C1708" t="s">
        <v>1719</v>
      </c>
      <c r="D1708" s="1">
        <v>43920</v>
      </c>
      <c r="E1708" s="1" t="str">
        <f t="shared" si="106"/>
        <v>30-Mar</v>
      </c>
      <c r="F1708" s="14">
        <v>0.84236111111111101</v>
      </c>
      <c r="G1708" t="s">
        <v>11</v>
      </c>
      <c r="H1708">
        <v>33</v>
      </c>
      <c r="I1708" s="2">
        <v>89</v>
      </c>
      <c r="J1708" s="3">
        <v>4.99</v>
      </c>
      <c r="K1708" t="b">
        <v>0</v>
      </c>
      <c r="L1708">
        <f>WEEKDAY(D1708,11)</f>
        <v>1</v>
      </c>
      <c r="M1708" t="str">
        <f t="shared" si="104"/>
        <v>Monday</v>
      </c>
      <c r="N1708" t="str">
        <f t="shared" si="105"/>
        <v>Weekday</v>
      </c>
      <c r="O1708" t="str">
        <f t="shared" si="107"/>
        <v>Order&gt;35</v>
      </c>
      <c r="P1708" t="str">
        <f>VLOOKUP(F1708,$T$11:$V$13,3,TRUE)</f>
        <v>06:00 PM - 09:00 PM</v>
      </c>
    </row>
    <row r="1709" spans="1:16" x14ac:dyDescent="0.25">
      <c r="A1709">
        <v>3</v>
      </c>
      <c r="B1709">
        <v>1</v>
      </c>
      <c r="C1709" t="s">
        <v>1720</v>
      </c>
      <c r="D1709" s="1">
        <v>43920</v>
      </c>
      <c r="E1709" s="1" t="str">
        <f t="shared" si="106"/>
        <v>30-Mar</v>
      </c>
      <c r="F1709" s="14">
        <v>0.84513888888888899</v>
      </c>
      <c r="G1709" t="s">
        <v>11</v>
      </c>
      <c r="H1709">
        <v>32</v>
      </c>
      <c r="I1709" s="2">
        <v>70</v>
      </c>
      <c r="J1709" s="3">
        <v>4.99</v>
      </c>
      <c r="K1709" t="b">
        <v>1</v>
      </c>
      <c r="L1709">
        <f>WEEKDAY(D1709,11)</f>
        <v>1</v>
      </c>
      <c r="M1709" t="str">
        <f t="shared" si="104"/>
        <v>Monday</v>
      </c>
      <c r="N1709" t="str">
        <f t="shared" si="105"/>
        <v>Weekday</v>
      </c>
      <c r="O1709" t="str">
        <f t="shared" si="107"/>
        <v>Order&gt;35</v>
      </c>
      <c r="P1709" t="str">
        <f>VLOOKUP(F1709,$T$11:$V$13,3,TRUE)</f>
        <v>06:00 PM - 09:00 PM</v>
      </c>
    </row>
    <row r="1710" spans="1:16" x14ac:dyDescent="0.25">
      <c r="A1710">
        <v>3</v>
      </c>
      <c r="B1710">
        <v>1</v>
      </c>
      <c r="C1710" t="s">
        <v>1721</v>
      </c>
      <c r="D1710" s="1">
        <v>43920</v>
      </c>
      <c r="E1710" s="1" t="str">
        <f t="shared" si="106"/>
        <v>30-Mar</v>
      </c>
      <c r="F1710" s="14">
        <v>0.86111111111111116</v>
      </c>
      <c r="G1710" t="s">
        <v>11</v>
      </c>
      <c r="H1710">
        <v>21</v>
      </c>
      <c r="I1710" s="2">
        <v>76</v>
      </c>
      <c r="J1710" s="3">
        <v>4.99</v>
      </c>
      <c r="K1710" t="b">
        <v>0</v>
      </c>
      <c r="L1710">
        <f>WEEKDAY(D1710,11)</f>
        <v>1</v>
      </c>
      <c r="M1710" t="str">
        <f t="shared" si="104"/>
        <v>Monday</v>
      </c>
      <c r="N1710" t="str">
        <f t="shared" si="105"/>
        <v>Weekday</v>
      </c>
      <c r="O1710" t="str">
        <f t="shared" si="107"/>
        <v>Order&gt;35</v>
      </c>
      <c r="P1710" t="str">
        <f>VLOOKUP(F1710,$T$11:$V$13,3,TRUE)</f>
        <v>06:00 PM - 09:00 PM</v>
      </c>
    </row>
    <row r="1711" spans="1:16" x14ac:dyDescent="0.25">
      <c r="A1711">
        <v>3</v>
      </c>
      <c r="B1711">
        <v>1</v>
      </c>
      <c r="C1711" t="s">
        <v>1722</v>
      </c>
      <c r="D1711" s="1">
        <v>43920</v>
      </c>
      <c r="E1711" s="1" t="str">
        <f t="shared" si="106"/>
        <v>30-Mar</v>
      </c>
      <c r="F1711" s="14">
        <v>0.86249999999999993</v>
      </c>
      <c r="G1711" t="s">
        <v>31</v>
      </c>
      <c r="H1711" t="s">
        <v>32</v>
      </c>
      <c r="I1711" s="2">
        <v>45</v>
      </c>
      <c r="J1711" s="3">
        <v>4.99</v>
      </c>
      <c r="K1711" t="b">
        <v>0</v>
      </c>
      <c r="L1711">
        <f>WEEKDAY(D1711,11)</f>
        <v>1</v>
      </c>
      <c r="M1711" t="str">
        <f t="shared" si="104"/>
        <v>Monday</v>
      </c>
      <c r="N1711" t="str">
        <f t="shared" si="105"/>
        <v>Weekday</v>
      </c>
      <c r="O1711" t="str">
        <f t="shared" si="107"/>
        <v>Order&gt;35</v>
      </c>
      <c r="P1711" t="str">
        <f>VLOOKUP(F1711,$T$11:$V$13,3,TRUE)</f>
        <v>06:00 PM - 09:00 PM</v>
      </c>
    </row>
    <row r="1712" spans="1:16" x14ac:dyDescent="0.25">
      <c r="A1712">
        <v>3</v>
      </c>
      <c r="B1712">
        <v>1</v>
      </c>
      <c r="C1712" t="s">
        <v>1723</v>
      </c>
      <c r="D1712" s="1">
        <v>43920</v>
      </c>
      <c r="E1712" s="1" t="str">
        <f t="shared" si="106"/>
        <v>30-Mar</v>
      </c>
      <c r="F1712" s="14">
        <v>0.87083333333333324</v>
      </c>
      <c r="G1712" t="s">
        <v>11</v>
      </c>
      <c r="H1712">
        <v>35</v>
      </c>
      <c r="I1712" s="2">
        <v>71</v>
      </c>
      <c r="J1712" s="3">
        <v>4.99</v>
      </c>
      <c r="K1712" t="b">
        <v>0</v>
      </c>
      <c r="L1712">
        <f>WEEKDAY(D1712,11)</f>
        <v>1</v>
      </c>
      <c r="M1712" t="str">
        <f t="shared" si="104"/>
        <v>Monday</v>
      </c>
      <c r="N1712" t="str">
        <f t="shared" si="105"/>
        <v>Weekday</v>
      </c>
      <c r="O1712" t="str">
        <f t="shared" si="107"/>
        <v>Order&gt;35</v>
      </c>
      <c r="P1712" t="str">
        <f>VLOOKUP(F1712,$T$11:$V$13,3,TRUE)</f>
        <v>06:00 PM - 09:00 PM</v>
      </c>
    </row>
    <row r="1713" spans="1:16" x14ac:dyDescent="0.25">
      <c r="A1713">
        <v>3</v>
      </c>
      <c r="B1713">
        <v>1</v>
      </c>
      <c r="C1713" t="s">
        <v>1724</v>
      </c>
      <c r="D1713" s="1">
        <v>43920</v>
      </c>
      <c r="E1713" s="1" t="str">
        <f t="shared" si="106"/>
        <v>30-Mar</v>
      </c>
      <c r="F1713" s="14">
        <v>0.87291666666666667</v>
      </c>
      <c r="G1713" t="s">
        <v>11</v>
      </c>
      <c r="H1713">
        <v>40</v>
      </c>
      <c r="I1713" s="2">
        <v>66</v>
      </c>
      <c r="J1713" s="3">
        <v>4.99</v>
      </c>
      <c r="K1713" t="b">
        <v>0</v>
      </c>
      <c r="L1713">
        <f>WEEKDAY(D1713,11)</f>
        <v>1</v>
      </c>
      <c r="M1713" t="str">
        <f t="shared" si="104"/>
        <v>Monday</v>
      </c>
      <c r="N1713" t="str">
        <f t="shared" si="105"/>
        <v>Weekday</v>
      </c>
      <c r="O1713" t="str">
        <f t="shared" si="107"/>
        <v>Order&gt;35</v>
      </c>
      <c r="P1713" t="str">
        <f>VLOOKUP(F1713,$T$11:$V$13,3,TRUE)</f>
        <v>06:00 PM - 09:00 PM</v>
      </c>
    </row>
    <row r="1714" spans="1:16" x14ac:dyDescent="0.25">
      <c r="A1714">
        <v>3</v>
      </c>
      <c r="B1714">
        <v>1</v>
      </c>
      <c r="C1714" t="s">
        <v>1725</v>
      </c>
      <c r="D1714" s="1">
        <v>43920</v>
      </c>
      <c r="E1714" s="1" t="str">
        <f t="shared" si="106"/>
        <v>30-Mar</v>
      </c>
      <c r="F1714" s="14">
        <v>0.87361111111111101</v>
      </c>
      <c r="G1714" t="s">
        <v>31</v>
      </c>
      <c r="H1714" t="s">
        <v>32</v>
      </c>
      <c r="I1714" s="2">
        <v>47</v>
      </c>
      <c r="J1714" s="3">
        <v>4.99</v>
      </c>
      <c r="K1714" t="b">
        <v>0</v>
      </c>
      <c r="L1714">
        <f>WEEKDAY(D1714,11)</f>
        <v>1</v>
      </c>
      <c r="M1714" t="str">
        <f t="shared" si="104"/>
        <v>Monday</v>
      </c>
      <c r="N1714" t="str">
        <f t="shared" si="105"/>
        <v>Weekday</v>
      </c>
      <c r="O1714" t="str">
        <f t="shared" si="107"/>
        <v>Order&gt;35</v>
      </c>
      <c r="P1714" t="str">
        <f>VLOOKUP(F1714,$T$11:$V$13,3,TRUE)</f>
        <v>06:00 PM - 09:00 PM</v>
      </c>
    </row>
    <row r="1715" spans="1:16" x14ac:dyDescent="0.25">
      <c r="A1715">
        <v>3</v>
      </c>
      <c r="B1715">
        <v>1</v>
      </c>
      <c r="C1715" t="s">
        <v>1726</v>
      </c>
      <c r="D1715" s="1">
        <v>43921</v>
      </c>
      <c r="E1715" s="1" t="str">
        <f t="shared" si="106"/>
        <v>31-Mar</v>
      </c>
      <c r="F1715" s="14">
        <v>0.50486111111111109</v>
      </c>
      <c r="G1715" t="s">
        <v>11</v>
      </c>
      <c r="H1715">
        <v>22</v>
      </c>
      <c r="I1715" s="2">
        <v>40</v>
      </c>
      <c r="J1715" s="3">
        <v>4.99</v>
      </c>
      <c r="K1715" t="b">
        <v>0</v>
      </c>
      <c r="L1715">
        <f>WEEKDAY(D1715,11)</f>
        <v>2</v>
      </c>
      <c r="M1715" t="str">
        <f t="shared" si="104"/>
        <v>Tuesday</v>
      </c>
      <c r="N1715" t="str">
        <f t="shared" si="105"/>
        <v>Weekday</v>
      </c>
      <c r="O1715" t="str">
        <f t="shared" si="107"/>
        <v>Order&gt;35</v>
      </c>
      <c r="P1715" t="str">
        <f>VLOOKUP(F1715,$T$11:$V$13,3,TRUE)</f>
        <v>12:00 PM - 03:00 PM</v>
      </c>
    </row>
    <row r="1716" spans="1:16" x14ac:dyDescent="0.25">
      <c r="A1716">
        <v>3</v>
      </c>
      <c r="B1716">
        <v>1</v>
      </c>
      <c r="C1716" t="s">
        <v>1727</v>
      </c>
      <c r="D1716" s="1">
        <v>43921</v>
      </c>
      <c r="E1716" s="1" t="str">
        <f t="shared" si="106"/>
        <v>31-Mar</v>
      </c>
      <c r="F1716" s="14">
        <v>0.52569444444444446</v>
      </c>
      <c r="G1716" t="s">
        <v>11</v>
      </c>
      <c r="H1716">
        <v>29</v>
      </c>
      <c r="I1716" s="2">
        <v>41</v>
      </c>
      <c r="J1716" s="3">
        <v>4.99</v>
      </c>
      <c r="K1716" t="b">
        <v>0</v>
      </c>
      <c r="L1716">
        <f>WEEKDAY(D1716,11)</f>
        <v>2</v>
      </c>
      <c r="M1716" t="str">
        <f t="shared" si="104"/>
        <v>Tuesday</v>
      </c>
      <c r="N1716" t="str">
        <f t="shared" si="105"/>
        <v>Weekday</v>
      </c>
      <c r="O1716" t="str">
        <f t="shared" si="107"/>
        <v>Order&gt;35</v>
      </c>
      <c r="P1716" t="str">
        <f>VLOOKUP(F1716,$T$11:$V$13,3,TRUE)</f>
        <v>12:00 PM - 03:00 PM</v>
      </c>
    </row>
    <row r="1717" spans="1:16" x14ac:dyDescent="0.25">
      <c r="A1717">
        <v>3</v>
      </c>
      <c r="B1717">
        <v>1</v>
      </c>
      <c r="C1717" t="s">
        <v>1728</v>
      </c>
      <c r="D1717" s="1">
        <v>43921</v>
      </c>
      <c r="E1717" s="1" t="str">
        <f t="shared" si="106"/>
        <v>31-Mar</v>
      </c>
      <c r="F1717" s="14">
        <v>0.55277777777777781</v>
      </c>
      <c r="G1717" t="s">
        <v>11</v>
      </c>
      <c r="H1717">
        <v>25</v>
      </c>
      <c r="I1717" s="2">
        <v>63</v>
      </c>
      <c r="J1717" s="3">
        <v>4.99</v>
      </c>
      <c r="K1717" t="b">
        <v>0</v>
      </c>
      <c r="L1717">
        <f>WEEKDAY(D1717,11)</f>
        <v>2</v>
      </c>
      <c r="M1717" t="str">
        <f t="shared" si="104"/>
        <v>Tuesday</v>
      </c>
      <c r="N1717" t="str">
        <f t="shared" si="105"/>
        <v>Weekday</v>
      </c>
      <c r="O1717" t="str">
        <f t="shared" si="107"/>
        <v>Order&gt;35</v>
      </c>
      <c r="P1717" t="str">
        <f>VLOOKUP(F1717,$T$11:$V$13,3,TRUE)</f>
        <v>12:00 PM - 03:00 PM</v>
      </c>
    </row>
    <row r="1718" spans="1:16" x14ac:dyDescent="0.25">
      <c r="A1718">
        <v>3</v>
      </c>
      <c r="B1718">
        <v>1</v>
      </c>
      <c r="C1718" t="s">
        <v>1729</v>
      </c>
      <c r="D1718" s="1">
        <v>43921</v>
      </c>
      <c r="E1718" s="1" t="str">
        <f t="shared" si="106"/>
        <v>31-Mar</v>
      </c>
      <c r="F1718" s="14">
        <v>0.56736111111111109</v>
      </c>
      <c r="G1718" t="s">
        <v>11</v>
      </c>
      <c r="H1718">
        <v>37</v>
      </c>
      <c r="I1718" s="2">
        <v>111</v>
      </c>
      <c r="J1718" s="3">
        <v>4.99</v>
      </c>
      <c r="K1718" t="b">
        <v>0</v>
      </c>
      <c r="L1718">
        <f>WEEKDAY(D1718,11)</f>
        <v>2</v>
      </c>
      <c r="M1718" t="str">
        <f t="shared" si="104"/>
        <v>Tuesday</v>
      </c>
      <c r="N1718" t="str">
        <f t="shared" si="105"/>
        <v>Weekday</v>
      </c>
      <c r="O1718" t="str">
        <f t="shared" si="107"/>
        <v>Order&gt;35</v>
      </c>
      <c r="P1718" t="str">
        <f>VLOOKUP(F1718,$T$11:$V$13,3,TRUE)</f>
        <v>12:00 PM - 03:00 PM</v>
      </c>
    </row>
    <row r="1719" spans="1:16" x14ac:dyDescent="0.25">
      <c r="A1719">
        <v>3</v>
      </c>
      <c r="B1719">
        <v>1</v>
      </c>
      <c r="C1719" t="s">
        <v>1730</v>
      </c>
      <c r="D1719" s="1">
        <v>43921</v>
      </c>
      <c r="E1719" s="1" t="str">
        <f t="shared" si="106"/>
        <v>31-Mar</v>
      </c>
      <c r="F1719" s="14">
        <v>0.58402777777777781</v>
      </c>
      <c r="G1719" t="s">
        <v>11</v>
      </c>
      <c r="H1719">
        <v>25</v>
      </c>
      <c r="I1719" s="2">
        <v>21</v>
      </c>
      <c r="J1719" s="3">
        <v>4.99</v>
      </c>
      <c r="K1719" t="b">
        <v>0</v>
      </c>
      <c r="L1719">
        <f>WEEKDAY(D1719,11)</f>
        <v>2</v>
      </c>
      <c r="M1719" t="str">
        <f t="shared" si="104"/>
        <v>Tuesday</v>
      </c>
      <c r="N1719" t="str">
        <f t="shared" si="105"/>
        <v>Weekday</v>
      </c>
      <c r="O1719" t="str">
        <f t="shared" si="107"/>
        <v>Order&lt;=35</v>
      </c>
      <c r="P1719" t="str">
        <f>VLOOKUP(F1719,$T$11:$V$13,3,TRUE)</f>
        <v>12:00 PM - 03:00 PM</v>
      </c>
    </row>
    <row r="1720" spans="1:16" x14ac:dyDescent="0.25">
      <c r="A1720">
        <v>3</v>
      </c>
      <c r="B1720">
        <v>1</v>
      </c>
      <c r="C1720" t="s">
        <v>1731</v>
      </c>
      <c r="D1720" s="1">
        <v>43921</v>
      </c>
      <c r="E1720" s="1" t="str">
        <f t="shared" si="106"/>
        <v>31-Mar</v>
      </c>
      <c r="F1720" s="14">
        <v>0.58750000000000002</v>
      </c>
      <c r="G1720" t="s">
        <v>11</v>
      </c>
      <c r="H1720">
        <v>22</v>
      </c>
      <c r="I1720" s="2">
        <v>136</v>
      </c>
      <c r="J1720" s="3">
        <v>4.99</v>
      </c>
      <c r="K1720" t="b">
        <v>0</v>
      </c>
      <c r="L1720">
        <f>WEEKDAY(D1720,11)</f>
        <v>2</v>
      </c>
      <c r="M1720" t="str">
        <f t="shared" si="104"/>
        <v>Tuesday</v>
      </c>
      <c r="N1720" t="str">
        <f t="shared" si="105"/>
        <v>Weekday</v>
      </c>
      <c r="O1720" t="str">
        <f t="shared" si="107"/>
        <v>Order&gt;35</v>
      </c>
      <c r="P1720" t="str">
        <f>VLOOKUP(F1720,$T$11:$V$13,3,TRUE)</f>
        <v>12:00 PM - 03:00 PM</v>
      </c>
    </row>
    <row r="1721" spans="1:16" x14ac:dyDescent="0.25">
      <c r="A1721">
        <v>3</v>
      </c>
      <c r="B1721">
        <v>1</v>
      </c>
      <c r="C1721" t="s">
        <v>1732</v>
      </c>
      <c r="D1721" s="1">
        <v>43921</v>
      </c>
      <c r="E1721" s="1" t="str">
        <f t="shared" si="106"/>
        <v>31-Mar</v>
      </c>
      <c r="F1721" s="14">
        <v>0.6430555555555556</v>
      </c>
      <c r="G1721" t="s">
        <v>11</v>
      </c>
      <c r="H1721">
        <v>33</v>
      </c>
      <c r="I1721" s="2">
        <v>78</v>
      </c>
      <c r="J1721" s="3">
        <v>4.99</v>
      </c>
      <c r="K1721" t="b">
        <v>0</v>
      </c>
      <c r="L1721">
        <f>WEEKDAY(D1721,11)</f>
        <v>2</v>
      </c>
      <c r="M1721" t="str">
        <f t="shared" si="104"/>
        <v>Tuesday</v>
      </c>
      <c r="N1721" t="str">
        <f t="shared" si="105"/>
        <v>Weekday</v>
      </c>
      <c r="O1721" t="str">
        <f t="shared" si="107"/>
        <v>Order&gt;35</v>
      </c>
      <c r="P1721" t="str">
        <f>VLOOKUP(F1721,$T$11:$V$13,3,TRUE)</f>
        <v>03:00 PM - 06:00 PM</v>
      </c>
    </row>
    <row r="1722" spans="1:16" x14ac:dyDescent="0.25">
      <c r="A1722">
        <v>3</v>
      </c>
      <c r="B1722">
        <v>1</v>
      </c>
      <c r="C1722" t="s">
        <v>1733</v>
      </c>
      <c r="D1722" s="1">
        <v>43921</v>
      </c>
      <c r="E1722" s="1" t="str">
        <f t="shared" si="106"/>
        <v>31-Mar</v>
      </c>
      <c r="F1722" s="14">
        <v>0.67847222222222225</v>
      </c>
      <c r="G1722" t="s">
        <v>11</v>
      </c>
      <c r="H1722">
        <v>23</v>
      </c>
      <c r="I1722" s="2">
        <v>31</v>
      </c>
      <c r="J1722" s="3">
        <v>4.99</v>
      </c>
      <c r="K1722" t="b">
        <v>0</v>
      </c>
      <c r="L1722">
        <f>WEEKDAY(D1722,11)</f>
        <v>2</v>
      </c>
      <c r="M1722" t="str">
        <f t="shared" si="104"/>
        <v>Tuesday</v>
      </c>
      <c r="N1722" t="str">
        <f t="shared" si="105"/>
        <v>Weekday</v>
      </c>
      <c r="O1722" t="str">
        <f t="shared" si="107"/>
        <v>Order&lt;=35</v>
      </c>
      <c r="P1722" t="str">
        <f>VLOOKUP(F1722,$T$11:$V$13,3,TRUE)</f>
        <v>03:00 PM - 06:00 PM</v>
      </c>
    </row>
    <row r="1723" spans="1:16" x14ac:dyDescent="0.25">
      <c r="A1723">
        <v>3</v>
      </c>
      <c r="B1723">
        <v>1</v>
      </c>
      <c r="C1723" t="s">
        <v>1734</v>
      </c>
      <c r="D1723" s="1">
        <v>43921</v>
      </c>
      <c r="E1723" s="1" t="str">
        <f t="shared" si="106"/>
        <v>31-Mar</v>
      </c>
      <c r="F1723" s="14">
        <v>0.68194444444444446</v>
      </c>
      <c r="G1723" t="s">
        <v>11</v>
      </c>
      <c r="H1723">
        <v>35</v>
      </c>
      <c r="I1723" s="2">
        <v>93</v>
      </c>
      <c r="J1723" s="3">
        <v>4.99</v>
      </c>
      <c r="K1723" t="b">
        <v>0</v>
      </c>
      <c r="L1723">
        <f>WEEKDAY(D1723,11)</f>
        <v>2</v>
      </c>
      <c r="M1723" t="str">
        <f t="shared" si="104"/>
        <v>Tuesday</v>
      </c>
      <c r="N1723" t="str">
        <f t="shared" si="105"/>
        <v>Weekday</v>
      </c>
      <c r="O1723" t="str">
        <f t="shared" si="107"/>
        <v>Order&gt;35</v>
      </c>
      <c r="P1723" t="str">
        <f>VLOOKUP(F1723,$T$11:$V$13,3,TRUE)</f>
        <v>03:00 PM - 06:00 PM</v>
      </c>
    </row>
    <row r="1724" spans="1:16" x14ac:dyDescent="0.25">
      <c r="A1724">
        <v>3</v>
      </c>
      <c r="B1724">
        <v>1</v>
      </c>
      <c r="C1724" t="s">
        <v>1735</v>
      </c>
      <c r="D1724" s="1">
        <v>43921</v>
      </c>
      <c r="E1724" s="1" t="str">
        <f t="shared" si="106"/>
        <v>31-Mar</v>
      </c>
      <c r="F1724" s="14">
        <v>0.69930555555555562</v>
      </c>
      <c r="G1724" t="s">
        <v>11</v>
      </c>
      <c r="H1724">
        <v>28</v>
      </c>
      <c r="I1724" s="2">
        <v>73</v>
      </c>
      <c r="J1724" s="3">
        <v>4.99</v>
      </c>
      <c r="K1724" t="b">
        <v>0</v>
      </c>
      <c r="L1724">
        <f>WEEKDAY(D1724,11)</f>
        <v>2</v>
      </c>
      <c r="M1724" t="str">
        <f t="shared" si="104"/>
        <v>Tuesday</v>
      </c>
      <c r="N1724" t="str">
        <f t="shared" si="105"/>
        <v>Weekday</v>
      </c>
      <c r="O1724" t="str">
        <f t="shared" si="107"/>
        <v>Order&gt;35</v>
      </c>
      <c r="P1724" t="str">
        <f>VLOOKUP(F1724,$T$11:$V$13,3,TRUE)</f>
        <v>03:00 PM - 06:00 PM</v>
      </c>
    </row>
    <row r="1725" spans="1:16" x14ac:dyDescent="0.25">
      <c r="A1725">
        <v>3</v>
      </c>
      <c r="B1725">
        <v>1</v>
      </c>
      <c r="C1725" t="s">
        <v>1736</v>
      </c>
      <c r="D1725" s="1">
        <v>43921</v>
      </c>
      <c r="E1725" s="1" t="str">
        <f t="shared" si="106"/>
        <v>31-Mar</v>
      </c>
      <c r="F1725" s="14">
        <v>0.70833333333333337</v>
      </c>
      <c r="G1725" t="s">
        <v>11</v>
      </c>
      <c r="H1725">
        <v>38</v>
      </c>
      <c r="I1725" s="2">
        <v>25</v>
      </c>
      <c r="J1725" s="3">
        <v>4.99</v>
      </c>
      <c r="K1725" t="b">
        <v>0</v>
      </c>
      <c r="L1725">
        <f>WEEKDAY(D1725,11)</f>
        <v>2</v>
      </c>
      <c r="M1725" t="str">
        <f t="shared" si="104"/>
        <v>Tuesday</v>
      </c>
      <c r="N1725" t="str">
        <f t="shared" si="105"/>
        <v>Weekday</v>
      </c>
      <c r="O1725" t="str">
        <f t="shared" si="107"/>
        <v>Order&lt;=35</v>
      </c>
      <c r="P1725" t="str">
        <f>VLOOKUP(F1725,$T$11:$V$13,3,TRUE)</f>
        <v>03:00 PM - 06:00 PM</v>
      </c>
    </row>
    <row r="1726" spans="1:16" x14ac:dyDescent="0.25">
      <c r="A1726">
        <v>3</v>
      </c>
      <c r="B1726">
        <v>1</v>
      </c>
      <c r="C1726" t="s">
        <v>1737</v>
      </c>
      <c r="D1726" s="1">
        <v>43921</v>
      </c>
      <c r="E1726" s="1" t="str">
        <f t="shared" si="106"/>
        <v>31-Mar</v>
      </c>
      <c r="F1726" s="14">
        <v>0.7090277777777777</v>
      </c>
      <c r="G1726" t="s">
        <v>11</v>
      </c>
      <c r="H1726">
        <v>46</v>
      </c>
      <c r="I1726" s="2">
        <v>31</v>
      </c>
      <c r="J1726" s="3">
        <v>4.99</v>
      </c>
      <c r="K1726" t="b">
        <v>0</v>
      </c>
      <c r="L1726">
        <f>WEEKDAY(D1726,11)</f>
        <v>2</v>
      </c>
      <c r="M1726" t="str">
        <f t="shared" si="104"/>
        <v>Tuesday</v>
      </c>
      <c r="N1726" t="str">
        <f t="shared" si="105"/>
        <v>Weekday</v>
      </c>
      <c r="O1726" t="str">
        <f t="shared" si="107"/>
        <v>Order&lt;=35</v>
      </c>
      <c r="P1726" t="str">
        <f>VLOOKUP(F1726,$T$11:$V$13,3,TRUE)</f>
        <v>03:00 PM - 06:00 PM</v>
      </c>
    </row>
    <row r="1727" spans="1:16" x14ac:dyDescent="0.25">
      <c r="A1727">
        <v>3</v>
      </c>
      <c r="B1727">
        <v>1</v>
      </c>
      <c r="C1727" t="s">
        <v>1738</v>
      </c>
      <c r="D1727" s="1">
        <v>43921</v>
      </c>
      <c r="E1727" s="1" t="str">
        <f t="shared" si="106"/>
        <v>31-Mar</v>
      </c>
      <c r="F1727" s="14">
        <v>0.71111111111111114</v>
      </c>
      <c r="G1727" t="s">
        <v>11</v>
      </c>
      <c r="H1727">
        <v>44</v>
      </c>
      <c r="I1727" s="2">
        <v>40</v>
      </c>
      <c r="J1727" s="3">
        <v>4.99</v>
      </c>
      <c r="K1727" t="b">
        <v>0</v>
      </c>
      <c r="L1727">
        <f>WEEKDAY(D1727,11)</f>
        <v>2</v>
      </c>
      <c r="M1727" t="str">
        <f t="shared" si="104"/>
        <v>Tuesday</v>
      </c>
      <c r="N1727" t="str">
        <f t="shared" si="105"/>
        <v>Weekday</v>
      </c>
      <c r="O1727" t="str">
        <f t="shared" si="107"/>
        <v>Order&gt;35</v>
      </c>
      <c r="P1727" t="str">
        <f>VLOOKUP(F1727,$T$11:$V$13,3,TRUE)</f>
        <v>03:00 PM - 06:00 PM</v>
      </c>
    </row>
    <row r="1728" spans="1:16" x14ac:dyDescent="0.25">
      <c r="A1728">
        <v>3</v>
      </c>
      <c r="B1728">
        <v>1</v>
      </c>
      <c r="C1728" t="s">
        <v>1739</v>
      </c>
      <c r="D1728" s="1">
        <v>43921</v>
      </c>
      <c r="E1728" s="1" t="str">
        <f t="shared" si="106"/>
        <v>31-Mar</v>
      </c>
      <c r="F1728" s="14">
        <v>0.71111111111111114</v>
      </c>
      <c r="G1728" t="s">
        <v>11</v>
      </c>
      <c r="H1728">
        <v>51</v>
      </c>
      <c r="I1728" s="2">
        <v>104</v>
      </c>
      <c r="J1728" s="3">
        <v>4.99</v>
      </c>
      <c r="K1728" t="b">
        <v>1</v>
      </c>
      <c r="L1728">
        <f>WEEKDAY(D1728,11)</f>
        <v>2</v>
      </c>
      <c r="M1728" t="str">
        <f t="shared" si="104"/>
        <v>Tuesday</v>
      </c>
      <c r="N1728" t="str">
        <f t="shared" si="105"/>
        <v>Weekday</v>
      </c>
      <c r="O1728" t="str">
        <f t="shared" si="107"/>
        <v>Order&gt;35</v>
      </c>
      <c r="P1728" t="str">
        <f>VLOOKUP(F1728,$T$11:$V$13,3,TRUE)</f>
        <v>03:00 PM - 06:00 PM</v>
      </c>
    </row>
    <row r="1729" spans="1:16" x14ac:dyDescent="0.25">
      <c r="A1729">
        <v>3</v>
      </c>
      <c r="B1729">
        <v>1</v>
      </c>
      <c r="C1729" t="s">
        <v>1740</v>
      </c>
      <c r="D1729" s="1">
        <v>43921</v>
      </c>
      <c r="E1729" s="1" t="str">
        <f t="shared" si="106"/>
        <v>31-Mar</v>
      </c>
      <c r="F1729" s="14">
        <v>0.71319444444444446</v>
      </c>
      <c r="G1729" t="s">
        <v>11</v>
      </c>
      <c r="H1729">
        <v>50</v>
      </c>
      <c r="I1729" s="2">
        <v>52</v>
      </c>
      <c r="J1729" s="3">
        <v>4.99</v>
      </c>
      <c r="K1729" t="b">
        <v>1</v>
      </c>
      <c r="L1729">
        <f>WEEKDAY(D1729,11)</f>
        <v>2</v>
      </c>
      <c r="M1729" t="str">
        <f t="shared" si="104"/>
        <v>Tuesday</v>
      </c>
      <c r="N1729" t="str">
        <f t="shared" si="105"/>
        <v>Weekday</v>
      </c>
      <c r="O1729" t="str">
        <f t="shared" si="107"/>
        <v>Order&gt;35</v>
      </c>
      <c r="P1729" t="str">
        <f>VLOOKUP(F1729,$T$11:$V$13,3,TRUE)</f>
        <v>03:00 PM - 06:00 PM</v>
      </c>
    </row>
    <row r="1730" spans="1:16" x14ac:dyDescent="0.25">
      <c r="A1730">
        <v>3</v>
      </c>
      <c r="B1730">
        <v>1</v>
      </c>
      <c r="C1730" t="s">
        <v>1741</v>
      </c>
      <c r="D1730" s="1">
        <v>43921</v>
      </c>
      <c r="E1730" s="1" t="str">
        <f t="shared" si="106"/>
        <v>31-Mar</v>
      </c>
      <c r="F1730" s="14">
        <v>0.7270833333333333</v>
      </c>
      <c r="G1730" t="s">
        <v>11</v>
      </c>
      <c r="H1730">
        <v>44</v>
      </c>
      <c r="I1730" s="2">
        <v>35</v>
      </c>
      <c r="J1730" s="3">
        <v>4.99</v>
      </c>
      <c r="K1730" t="b">
        <v>0</v>
      </c>
      <c r="L1730">
        <f>WEEKDAY(D1730,11)</f>
        <v>2</v>
      </c>
      <c r="M1730" t="str">
        <f t="shared" ref="M1730:M1793" si="108">VLOOKUP(L1730,$S$2:$T$8,2,FALSE)</f>
        <v>Tuesday</v>
      </c>
      <c r="N1730" t="str">
        <f t="shared" ref="N1730:N1793" si="109">VLOOKUP(L1730,$S$2:$U$8,3,FALSE)</f>
        <v>Weekday</v>
      </c>
      <c r="O1730" t="str">
        <f t="shared" si="107"/>
        <v>Order&lt;=35</v>
      </c>
      <c r="P1730" t="str">
        <f>VLOOKUP(F1730,$T$11:$V$13,3,TRUE)</f>
        <v>03:00 PM - 06:00 PM</v>
      </c>
    </row>
    <row r="1731" spans="1:16" x14ac:dyDescent="0.25">
      <c r="A1731">
        <v>3</v>
      </c>
      <c r="B1731">
        <v>1</v>
      </c>
      <c r="C1731" t="s">
        <v>1742</v>
      </c>
      <c r="D1731" s="1">
        <v>43921</v>
      </c>
      <c r="E1731" s="1" t="str">
        <f t="shared" ref="E1731:E1794" si="110">TEXT(D1731,"dd-mmm")</f>
        <v>31-Mar</v>
      </c>
      <c r="F1731" s="14">
        <v>0.7319444444444444</v>
      </c>
      <c r="G1731" t="s">
        <v>11</v>
      </c>
      <c r="H1731">
        <v>40</v>
      </c>
      <c r="I1731" s="2">
        <v>27</v>
      </c>
      <c r="J1731" s="3">
        <v>4.99</v>
      </c>
      <c r="K1731" t="b">
        <v>0</v>
      </c>
      <c r="L1731">
        <f>WEEKDAY(D1731,11)</f>
        <v>2</v>
      </c>
      <c r="M1731" t="str">
        <f t="shared" si="108"/>
        <v>Tuesday</v>
      </c>
      <c r="N1731" t="str">
        <f t="shared" si="109"/>
        <v>Weekday</v>
      </c>
      <c r="O1731" t="str">
        <f t="shared" ref="O1731:O1794" si="111">IF(I1731&gt;35,"Order&gt;35","Order&lt;=35")</f>
        <v>Order&lt;=35</v>
      </c>
      <c r="P1731" t="str">
        <f>VLOOKUP(F1731,$T$11:$V$13,3,TRUE)</f>
        <v>03:00 PM - 06:00 PM</v>
      </c>
    </row>
    <row r="1732" spans="1:16" x14ac:dyDescent="0.25">
      <c r="A1732">
        <v>3</v>
      </c>
      <c r="B1732">
        <v>1</v>
      </c>
      <c r="C1732" t="s">
        <v>1743</v>
      </c>
      <c r="D1732" s="1">
        <v>43921</v>
      </c>
      <c r="E1732" s="1" t="str">
        <f t="shared" si="110"/>
        <v>31-Mar</v>
      </c>
      <c r="F1732" s="14">
        <v>0.73402777777777783</v>
      </c>
      <c r="G1732" t="s">
        <v>11</v>
      </c>
      <c r="H1732">
        <v>45</v>
      </c>
      <c r="I1732" s="2">
        <v>55</v>
      </c>
      <c r="J1732" s="3">
        <v>4.99</v>
      </c>
      <c r="K1732" t="b">
        <v>0</v>
      </c>
      <c r="L1732">
        <f>WEEKDAY(D1732,11)</f>
        <v>2</v>
      </c>
      <c r="M1732" t="str">
        <f t="shared" si="108"/>
        <v>Tuesday</v>
      </c>
      <c r="N1732" t="str">
        <f t="shared" si="109"/>
        <v>Weekday</v>
      </c>
      <c r="O1732" t="str">
        <f t="shared" si="111"/>
        <v>Order&gt;35</v>
      </c>
      <c r="P1732" t="str">
        <f>VLOOKUP(F1732,$T$11:$V$13,3,TRUE)</f>
        <v>03:00 PM - 06:00 PM</v>
      </c>
    </row>
    <row r="1733" spans="1:16" x14ac:dyDescent="0.25">
      <c r="A1733">
        <v>3</v>
      </c>
      <c r="B1733">
        <v>1</v>
      </c>
      <c r="C1733" t="s">
        <v>1744</v>
      </c>
      <c r="D1733" s="1">
        <v>43921</v>
      </c>
      <c r="E1733" s="1" t="str">
        <f t="shared" si="110"/>
        <v>31-Mar</v>
      </c>
      <c r="F1733" s="14">
        <v>0.73472222222222217</v>
      </c>
      <c r="G1733" t="s">
        <v>11</v>
      </c>
      <c r="H1733">
        <v>39</v>
      </c>
      <c r="I1733" s="2">
        <v>75</v>
      </c>
      <c r="J1733" s="3">
        <v>4.99</v>
      </c>
      <c r="K1733" t="b">
        <v>0</v>
      </c>
      <c r="L1733">
        <f>WEEKDAY(D1733,11)</f>
        <v>2</v>
      </c>
      <c r="M1733" t="str">
        <f t="shared" si="108"/>
        <v>Tuesday</v>
      </c>
      <c r="N1733" t="str">
        <f t="shared" si="109"/>
        <v>Weekday</v>
      </c>
      <c r="O1733" t="str">
        <f t="shared" si="111"/>
        <v>Order&gt;35</v>
      </c>
      <c r="P1733" t="str">
        <f>VLOOKUP(F1733,$T$11:$V$13,3,TRUE)</f>
        <v>03:00 PM - 06:00 PM</v>
      </c>
    </row>
    <row r="1734" spans="1:16" x14ac:dyDescent="0.25">
      <c r="A1734">
        <v>3</v>
      </c>
      <c r="B1734">
        <v>1</v>
      </c>
      <c r="C1734" t="s">
        <v>1745</v>
      </c>
      <c r="D1734" s="1">
        <v>43921</v>
      </c>
      <c r="E1734" s="1" t="str">
        <f t="shared" si="110"/>
        <v>31-Mar</v>
      </c>
      <c r="F1734" s="14">
        <v>0.73611111111111116</v>
      </c>
      <c r="G1734" t="s">
        <v>11</v>
      </c>
      <c r="H1734">
        <v>41</v>
      </c>
      <c r="I1734" s="2">
        <v>61</v>
      </c>
      <c r="J1734" s="3">
        <v>4.99</v>
      </c>
      <c r="K1734" t="b">
        <v>0</v>
      </c>
      <c r="L1734">
        <f>WEEKDAY(D1734,11)</f>
        <v>2</v>
      </c>
      <c r="M1734" t="str">
        <f t="shared" si="108"/>
        <v>Tuesday</v>
      </c>
      <c r="N1734" t="str">
        <f t="shared" si="109"/>
        <v>Weekday</v>
      </c>
      <c r="O1734" t="str">
        <f t="shared" si="111"/>
        <v>Order&gt;35</v>
      </c>
      <c r="P1734" t="str">
        <f>VLOOKUP(F1734,$T$11:$V$13,3,TRUE)</f>
        <v>03:00 PM - 06:00 PM</v>
      </c>
    </row>
    <row r="1735" spans="1:16" x14ac:dyDescent="0.25">
      <c r="A1735">
        <v>3</v>
      </c>
      <c r="B1735">
        <v>1</v>
      </c>
      <c r="C1735" t="s">
        <v>1746</v>
      </c>
      <c r="D1735" s="1">
        <v>43921</v>
      </c>
      <c r="E1735" s="1" t="str">
        <f t="shared" si="110"/>
        <v>31-Mar</v>
      </c>
      <c r="F1735" s="14">
        <v>0.73749999999999993</v>
      </c>
      <c r="G1735" t="s">
        <v>11</v>
      </c>
      <c r="H1735">
        <v>47</v>
      </c>
      <c r="I1735" s="2">
        <v>64</v>
      </c>
      <c r="J1735" s="3">
        <v>4.99</v>
      </c>
      <c r="K1735" t="b">
        <v>0</v>
      </c>
      <c r="L1735">
        <f>WEEKDAY(D1735,11)</f>
        <v>2</v>
      </c>
      <c r="M1735" t="str">
        <f t="shared" si="108"/>
        <v>Tuesday</v>
      </c>
      <c r="N1735" t="str">
        <f t="shared" si="109"/>
        <v>Weekday</v>
      </c>
      <c r="O1735" t="str">
        <f t="shared" si="111"/>
        <v>Order&gt;35</v>
      </c>
      <c r="P1735" t="str">
        <f>VLOOKUP(F1735,$T$11:$V$13,3,TRUE)</f>
        <v>03:00 PM - 06:00 PM</v>
      </c>
    </row>
    <row r="1736" spans="1:16" x14ac:dyDescent="0.25">
      <c r="A1736">
        <v>3</v>
      </c>
      <c r="B1736">
        <v>1</v>
      </c>
      <c r="C1736" t="s">
        <v>1747</v>
      </c>
      <c r="D1736" s="1">
        <v>43921</v>
      </c>
      <c r="E1736" s="1" t="str">
        <f t="shared" si="110"/>
        <v>31-Mar</v>
      </c>
      <c r="F1736" s="14">
        <v>0.73958333333333337</v>
      </c>
      <c r="G1736" t="s">
        <v>11</v>
      </c>
      <c r="H1736">
        <v>40</v>
      </c>
      <c r="I1736" s="2">
        <v>64</v>
      </c>
      <c r="J1736" s="3">
        <v>4.99</v>
      </c>
      <c r="K1736" t="b">
        <v>0</v>
      </c>
      <c r="L1736">
        <f>WEEKDAY(D1736,11)</f>
        <v>2</v>
      </c>
      <c r="M1736" t="str">
        <f t="shared" si="108"/>
        <v>Tuesday</v>
      </c>
      <c r="N1736" t="str">
        <f t="shared" si="109"/>
        <v>Weekday</v>
      </c>
      <c r="O1736" t="str">
        <f t="shared" si="111"/>
        <v>Order&gt;35</v>
      </c>
      <c r="P1736" t="str">
        <f>VLOOKUP(F1736,$T$11:$V$13,3,TRUE)</f>
        <v>03:00 PM - 06:00 PM</v>
      </c>
    </row>
    <row r="1737" spans="1:16" x14ac:dyDescent="0.25">
      <c r="A1737">
        <v>3</v>
      </c>
      <c r="B1737">
        <v>1</v>
      </c>
      <c r="C1737" t="s">
        <v>1748</v>
      </c>
      <c r="D1737" s="1">
        <v>43921</v>
      </c>
      <c r="E1737" s="1" t="str">
        <f t="shared" si="110"/>
        <v>31-Mar</v>
      </c>
      <c r="F1737" s="14">
        <v>0.74097222222222225</v>
      </c>
      <c r="G1737" t="s">
        <v>11</v>
      </c>
      <c r="H1737">
        <v>37</v>
      </c>
      <c r="I1737" s="2">
        <v>94</v>
      </c>
      <c r="J1737" s="3">
        <v>4.99</v>
      </c>
      <c r="K1737" t="b">
        <v>0</v>
      </c>
      <c r="L1737">
        <f>WEEKDAY(D1737,11)</f>
        <v>2</v>
      </c>
      <c r="M1737" t="str">
        <f t="shared" si="108"/>
        <v>Tuesday</v>
      </c>
      <c r="N1737" t="str">
        <f t="shared" si="109"/>
        <v>Weekday</v>
      </c>
      <c r="O1737" t="str">
        <f t="shared" si="111"/>
        <v>Order&gt;35</v>
      </c>
      <c r="P1737" t="str">
        <f>VLOOKUP(F1737,$T$11:$V$13,3,TRUE)</f>
        <v>03:00 PM - 06:00 PM</v>
      </c>
    </row>
    <row r="1738" spans="1:16" x14ac:dyDescent="0.25">
      <c r="A1738">
        <v>3</v>
      </c>
      <c r="B1738">
        <v>1</v>
      </c>
      <c r="C1738" t="s">
        <v>1749</v>
      </c>
      <c r="D1738" s="1">
        <v>43921</v>
      </c>
      <c r="E1738" s="1" t="str">
        <f t="shared" si="110"/>
        <v>31-Mar</v>
      </c>
      <c r="F1738" s="14">
        <v>0.7416666666666667</v>
      </c>
      <c r="G1738" t="s">
        <v>31</v>
      </c>
      <c r="H1738" t="s">
        <v>32</v>
      </c>
      <c r="I1738" s="2">
        <v>20</v>
      </c>
      <c r="J1738" s="3">
        <v>4.99</v>
      </c>
      <c r="K1738" t="b">
        <v>0</v>
      </c>
      <c r="L1738">
        <f>WEEKDAY(D1738,11)</f>
        <v>2</v>
      </c>
      <c r="M1738" t="str">
        <f t="shared" si="108"/>
        <v>Tuesday</v>
      </c>
      <c r="N1738" t="str">
        <f t="shared" si="109"/>
        <v>Weekday</v>
      </c>
      <c r="O1738" t="str">
        <f t="shared" si="111"/>
        <v>Order&lt;=35</v>
      </c>
      <c r="P1738" t="str">
        <f>VLOOKUP(F1738,$T$11:$V$13,3,TRUE)</f>
        <v>03:00 PM - 06:00 PM</v>
      </c>
    </row>
    <row r="1739" spans="1:16" x14ac:dyDescent="0.25">
      <c r="A1739">
        <v>3</v>
      </c>
      <c r="B1739">
        <v>1</v>
      </c>
      <c r="C1739" t="s">
        <v>1750</v>
      </c>
      <c r="D1739" s="1">
        <v>43921</v>
      </c>
      <c r="E1739" s="1" t="str">
        <f t="shared" si="110"/>
        <v>31-Mar</v>
      </c>
      <c r="F1739" s="14">
        <v>0.74722222222222223</v>
      </c>
      <c r="G1739" t="s">
        <v>11</v>
      </c>
      <c r="H1739">
        <v>34</v>
      </c>
      <c r="I1739" s="2">
        <v>60</v>
      </c>
      <c r="J1739" s="3">
        <v>4.99</v>
      </c>
      <c r="K1739" t="b">
        <v>0</v>
      </c>
      <c r="L1739">
        <f>WEEKDAY(D1739,11)</f>
        <v>2</v>
      </c>
      <c r="M1739" t="str">
        <f t="shared" si="108"/>
        <v>Tuesday</v>
      </c>
      <c r="N1739" t="str">
        <f t="shared" si="109"/>
        <v>Weekday</v>
      </c>
      <c r="O1739" t="str">
        <f t="shared" si="111"/>
        <v>Order&gt;35</v>
      </c>
      <c r="P1739" t="str">
        <f>VLOOKUP(F1739,$T$11:$V$13,3,TRUE)</f>
        <v>03:00 PM - 06:00 PM</v>
      </c>
    </row>
    <row r="1740" spans="1:16" x14ac:dyDescent="0.25">
      <c r="A1740">
        <v>3</v>
      </c>
      <c r="B1740">
        <v>1</v>
      </c>
      <c r="C1740" t="s">
        <v>1751</v>
      </c>
      <c r="D1740" s="1">
        <v>43921</v>
      </c>
      <c r="E1740" s="1" t="str">
        <f t="shared" si="110"/>
        <v>31-Mar</v>
      </c>
      <c r="F1740" s="14">
        <v>0.74861111111111101</v>
      </c>
      <c r="G1740" t="s">
        <v>11</v>
      </c>
      <c r="H1740">
        <v>42</v>
      </c>
      <c r="I1740" s="2">
        <v>77</v>
      </c>
      <c r="J1740" s="3">
        <v>4.99</v>
      </c>
      <c r="K1740" t="b">
        <v>0</v>
      </c>
      <c r="L1740">
        <f>WEEKDAY(D1740,11)</f>
        <v>2</v>
      </c>
      <c r="M1740" t="str">
        <f t="shared" si="108"/>
        <v>Tuesday</v>
      </c>
      <c r="N1740" t="str">
        <f t="shared" si="109"/>
        <v>Weekday</v>
      </c>
      <c r="O1740" t="str">
        <f t="shared" si="111"/>
        <v>Order&gt;35</v>
      </c>
      <c r="P1740" t="str">
        <f>VLOOKUP(F1740,$T$11:$V$13,3,TRUE)</f>
        <v>03:00 PM - 06:00 PM</v>
      </c>
    </row>
    <row r="1741" spans="1:16" x14ac:dyDescent="0.25">
      <c r="A1741">
        <v>3</v>
      </c>
      <c r="B1741">
        <v>1</v>
      </c>
      <c r="C1741" t="s">
        <v>1752</v>
      </c>
      <c r="D1741" s="1">
        <v>43921</v>
      </c>
      <c r="E1741" s="1" t="str">
        <f t="shared" si="110"/>
        <v>31-Mar</v>
      </c>
      <c r="F1741" s="14">
        <v>0.75347222222222221</v>
      </c>
      <c r="G1741" t="s">
        <v>11</v>
      </c>
      <c r="H1741">
        <v>39</v>
      </c>
      <c r="I1741" s="2">
        <v>42</v>
      </c>
      <c r="J1741" s="3">
        <v>4.99</v>
      </c>
      <c r="K1741" t="b">
        <v>0</v>
      </c>
      <c r="L1741">
        <f>WEEKDAY(D1741,11)</f>
        <v>2</v>
      </c>
      <c r="M1741" t="str">
        <f t="shared" si="108"/>
        <v>Tuesday</v>
      </c>
      <c r="N1741" t="str">
        <f t="shared" si="109"/>
        <v>Weekday</v>
      </c>
      <c r="O1741" t="str">
        <f t="shared" si="111"/>
        <v>Order&gt;35</v>
      </c>
      <c r="P1741" t="str">
        <f>VLOOKUP(F1741,$T$11:$V$13,3,TRUE)</f>
        <v>06:00 PM - 09:00 PM</v>
      </c>
    </row>
    <row r="1742" spans="1:16" x14ac:dyDescent="0.25">
      <c r="A1742">
        <v>3</v>
      </c>
      <c r="B1742">
        <v>1</v>
      </c>
      <c r="C1742" t="s">
        <v>1753</v>
      </c>
      <c r="D1742" s="1">
        <v>43921</v>
      </c>
      <c r="E1742" s="1" t="str">
        <f t="shared" si="110"/>
        <v>31-Mar</v>
      </c>
      <c r="F1742" s="14">
        <v>0.76250000000000007</v>
      </c>
      <c r="G1742" t="s">
        <v>11</v>
      </c>
      <c r="H1742">
        <v>37</v>
      </c>
      <c r="I1742" s="2">
        <v>48</v>
      </c>
      <c r="J1742" s="3">
        <v>4.99</v>
      </c>
      <c r="K1742" t="b">
        <v>0</v>
      </c>
      <c r="L1742">
        <f>WEEKDAY(D1742,11)</f>
        <v>2</v>
      </c>
      <c r="M1742" t="str">
        <f t="shared" si="108"/>
        <v>Tuesday</v>
      </c>
      <c r="N1742" t="str">
        <f t="shared" si="109"/>
        <v>Weekday</v>
      </c>
      <c r="O1742" t="str">
        <f t="shared" si="111"/>
        <v>Order&gt;35</v>
      </c>
      <c r="P1742" t="str">
        <f>VLOOKUP(F1742,$T$11:$V$13,3,TRUE)</f>
        <v>06:00 PM - 09:00 PM</v>
      </c>
    </row>
    <row r="1743" spans="1:16" x14ac:dyDescent="0.25">
      <c r="A1743">
        <v>3</v>
      </c>
      <c r="B1743">
        <v>1</v>
      </c>
      <c r="C1743" t="s">
        <v>1754</v>
      </c>
      <c r="D1743" s="1">
        <v>43921</v>
      </c>
      <c r="E1743" s="1" t="str">
        <f t="shared" si="110"/>
        <v>31-Mar</v>
      </c>
      <c r="F1743" s="14">
        <v>0.7631944444444444</v>
      </c>
      <c r="G1743" t="s">
        <v>11</v>
      </c>
      <c r="H1743">
        <v>48</v>
      </c>
      <c r="I1743" s="2">
        <v>50</v>
      </c>
      <c r="J1743" s="3">
        <v>4.99</v>
      </c>
      <c r="K1743" t="b">
        <v>0</v>
      </c>
      <c r="L1743">
        <f>WEEKDAY(D1743,11)</f>
        <v>2</v>
      </c>
      <c r="M1743" t="str">
        <f t="shared" si="108"/>
        <v>Tuesday</v>
      </c>
      <c r="N1743" t="str">
        <f t="shared" si="109"/>
        <v>Weekday</v>
      </c>
      <c r="O1743" t="str">
        <f t="shared" si="111"/>
        <v>Order&gt;35</v>
      </c>
      <c r="P1743" t="str">
        <f>VLOOKUP(F1743,$T$11:$V$13,3,TRUE)</f>
        <v>06:00 PM - 09:00 PM</v>
      </c>
    </row>
    <row r="1744" spans="1:16" x14ac:dyDescent="0.25">
      <c r="A1744">
        <v>3</v>
      </c>
      <c r="B1744">
        <v>1</v>
      </c>
      <c r="C1744" t="s">
        <v>1755</v>
      </c>
      <c r="D1744" s="1">
        <v>43921</v>
      </c>
      <c r="E1744" s="1" t="str">
        <f t="shared" si="110"/>
        <v>31-Mar</v>
      </c>
      <c r="F1744" s="14">
        <v>0.76458333333333339</v>
      </c>
      <c r="G1744" t="s">
        <v>11</v>
      </c>
      <c r="H1744">
        <v>34</v>
      </c>
      <c r="I1744" s="2">
        <v>228</v>
      </c>
      <c r="J1744" s="3">
        <v>4.99</v>
      </c>
      <c r="K1744" t="b">
        <v>0</v>
      </c>
      <c r="L1744">
        <f>WEEKDAY(D1744,11)</f>
        <v>2</v>
      </c>
      <c r="M1744" t="str">
        <f t="shared" si="108"/>
        <v>Tuesday</v>
      </c>
      <c r="N1744" t="str">
        <f t="shared" si="109"/>
        <v>Weekday</v>
      </c>
      <c r="O1744" t="str">
        <f t="shared" si="111"/>
        <v>Order&gt;35</v>
      </c>
      <c r="P1744" t="str">
        <f>VLOOKUP(F1744,$T$11:$V$13,3,TRUE)</f>
        <v>06:00 PM - 09:00 PM</v>
      </c>
    </row>
    <row r="1745" spans="1:16" x14ac:dyDescent="0.25">
      <c r="A1745">
        <v>3</v>
      </c>
      <c r="B1745">
        <v>1</v>
      </c>
      <c r="C1745" t="s">
        <v>1756</v>
      </c>
      <c r="D1745" s="1">
        <v>43921</v>
      </c>
      <c r="E1745" s="1" t="str">
        <f t="shared" si="110"/>
        <v>31-Mar</v>
      </c>
      <c r="F1745" s="14">
        <v>0.76666666666666661</v>
      </c>
      <c r="G1745" t="s">
        <v>11</v>
      </c>
      <c r="H1745">
        <v>45</v>
      </c>
      <c r="I1745" s="2">
        <v>42</v>
      </c>
      <c r="J1745" s="3">
        <v>4.99</v>
      </c>
      <c r="K1745" t="b">
        <v>0</v>
      </c>
      <c r="L1745">
        <f>WEEKDAY(D1745,11)</f>
        <v>2</v>
      </c>
      <c r="M1745" t="str">
        <f t="shared" si="108"/>
        <v>Tuesday</v>
      </c>
      <c r="N1745" t="str">
        <f t="shared" si="109"/>
        <v>Weekday</v>
      </c>
      <c r="O1745" t="str">
        <f t="shared" si="111"/>
        <v>Order&gt;35</v>
      </c>
      <c r="P1745" t="str">
        <f>VLOOKUP(F1745,$T$11:$V$13,3,TRUE)</f>
        <v>06:00 PM - 09:00 PM</v>
      </c>
    </row>
    <row r="1746" spans="1:16" x14ac:dyDescent="0.25">
      <c r="A1746">
        <v>3</v>
      </c>
      <c r="B1746">
        <v>1</v>
      </c>
      <c r="C1746" t="s">
        <v>1757</v>
      </c>
      <c r="D1746" s="1">
        <v>43921</v>
      </c>
      <c r="E1746" s="1" t="str">
        <f t="shared" si="110"/>
        <v>31-Mar</v>
      </c>
      <c r="F1746" s="14">
        <v>0.77222222222222225</v>
      </c>
      <c r="G1746" t="s">
        <v>11</v>
      </c>
      <c r="H1746">
        <v>32</v>
      </c>
      <c r="I1746" s="2">
        <v>82</v>
      </c>
      <c r="J1746" s="3">
        <v>4.99</v>
      </c>
      <c r="K1746" t="b">
        <v>0</v>
      </c>
      <c r="L1746">
        <f>WEEKDAY(D1746,11)</f>
        <v>2</v>
      </c>
      <c r="M1746" t="str">
        <f t="shared" si="108"/>
        <v>Tuesday</v>
      </c>
      <c r="N1746" t="str">
        <f t="shared" si="109"/>
        <v>Weekday</v>
      </c>
      <c r="O1746" t="str">
        <f t="shared" si="111"/>
        <v>Order&gt;35</v>
      </c>
      <c r="P1746" t="str">
        <f>VLOOKUP(F1746,$T$11:$V$13,3,TRUE)</f>
        <v>06:00 PM - 09:00 PM</v>
      </c>
    </row>
    <row r="1747" spans="1:16" x14ac:dyDescent="0.25">
      <c r="A1747">
        <v>3</v>
      </c>
      <c r="B1747">
        <v>1</v>
      </c>
      <c r="C1747" t="s">
        <v>1758</v>
      </c>
      <c r="D1747" s="1">
        <v>43921</v>
      </c>
      <c r="E1747" s="1" t="str">
        <f t="shared" si="110"/>
        <v>31-Mar</v>
      </c>
      <c r="F1747" s="14">
        <v>0.77361111111111114</v>
      </c>
      <c r="G1747" t="s">
        <v>11</v>
      </c>
      <c r="H1747">
        <v>36</v>
      </c>
      <c r="I1747" s="2">
        <v>30</v>
      </c>
      <c r="J1747" s="3">
        <v>4.99</v>
      </c>
      <c r="K1747" t="b">
        <v>0</v>
      </c>
      <c r="L1747">
        <f>WEEKDAY(D1747,11)</f>
        <v>2</v>
      </c>
      <c r="M1747" t="str">
        <f t="shared" si="108"/>
        <v>Tuesday</v>
      </c>
      <c r="N1747" t="str">
        <f t="shared" si="109"/>
        <v>Weekday</v>
      </c>
      <c r="O1747" t="str">
        <f t="shared" si="111"/>
        <v>Order&lt;=35</v>
      </c>
      <c r="P1747" t="str">
        <f>VLOOKUP(F1747,$T$11:$V$13,3,TRUE)</f>
        <v>06:00 PM - 09:00 PM</v>
      </c>
    </row>
    <row r="1748" spans="1:16" x14ac:dyDescent="0.25">
      <c r="A1748">
        <v>3</v>
      </c>
      <c r="B1748">
        <v>1</v>
      </c>
      <c r="C1748" t="s">
        <v>1759</v>
      </c>
      <c r="D1748" s="1">
        <v>43921</v>
      </c>
      <c r="E1748" s="1" t="str">
        <f t="shared" si="110"/>
        <v>31-Mar</v>
      </c>
      <c r="F1748" s="14">
        <v>0.77569444444444446</v>
      </c>
      <c r="G1748" t="s">
        <v>11</v>
      </c>
      <c r="H1748">
        <v>32</v>
      </c>
      <c r="I1748" s="2">
        <v>28</v>
      </c>
      <c r="J1748" s="3">
        <v>4.99</v>
      </c>
      <c r="K1748" t="b">
        <v>0</v>
      </c>
      <c r="L1748">
        <f>WEEKDAY(D1748,11)</f>
        <v>2</v>
      </c>
      <c r="M1748" t="str">
        <f t="shared" si="108"/>
        <v>Tuesday</v>
      </c>
      <c r="N1748" t="str">
        <f t="shared" si="109"/>
        <v>Weekday</v>
      </c>
      <c r="O1748" t="str">
        <f t="shared" si="111"/>
        <v>Order&lt;=35</v>
      </c>
      <c r="P1748" t="str">
        <f>VLOOKUP(F1748,$T$11:$V$13,3,TRUE)</f>
        <v>06:00 PM - 09:00 PM</v>
      </c>
    </row>
    <row r="1749" spans="1:16" x14ac:dyDescent="0.25">
      <c r="A1749">
        <v>3</v>
      </c>
      <c r="B1749">
        <v>1</v>
      </c>
      <c r="C1749" t="s">
        <v>1760</v>
      </c>
      <c r="D1749" s="1">
        <v>43921</v>
      </c>
      <c r="E1749" s="1" t="str">
        <f t="shared" si="110"/>
        <v>31-Mar</v>
      </c>
      <c r="F1749" s="14">
        <v>0.77777777777777779</v>
      </c>
      <c r="G1749" t="s">
        <v>11</v>
      </c>
      <c r="H1749">
        <v>35</v>
      </c>
      <c r="I1749" s="2">
        <v>36</v>
      </c>
      <c r="J1749" s="3">
        <v>4.99</v>
      </c>
      <c r="K1749" t="b">
        <v>0</v>
      </c>
      <c r="L1749">
        <f>WEEKDAY(D1749,11)</f>
        <v>2</v>
      </c>
      <c r="M1749" t="str">
        <f t="shared" si="108"/>
        <v>Tuesday</v>
      </c>
      <c r="N1749" t="str">
        <f t="shared" si="109"/>
        <v>Weekday</v>
      </c>
      <c r="O1749" t="str">
        <f t="shared" si="111"/>
        <v>Order&gt;35</v>
      </c>
      <c r="P1749" t="str">
        <f>VLOOKUP(F1749,$T$11:$V$13,3,TRUE)</f>
        <v>06:00 PM - 09:00 PM</v>
      </c>
    </row>
    <row r="1750" spans="1:16" x14ac:dyDescent="0.25">
      <c r="A1750">
        <v>3</v>
      </c>
      <c r="B1750">
        <v>1</v>
      </c>
      <c r="C1750" t="s">
        <v>1761</v>
      </c>
      <c r="D1750" s="1">
        <v>43921</v>
      </c>
      <c r="E1750" s="1" t="str">
        <f t="shared" si="110"/>
        <v>31-Mar</v>
      </c>
      <c r="F1750" s="14">
        <v>0.77847222222222223</v>
      </c>
      <c r="G1750" t="s">
        <v>11</v>
      </c>
      <c r="H1750">
        <v>37</v>
      </c>
      <c r="I1750" s="2">
        <v>52</v>
      </c>
      <c r="J1750" s="3">
        <v>4.99</v>
      </c>
      <c r="K1750" t="b">
        <v>0</v>
      </c>
      <c r="L1750">
        <f>WEEKDAY(D1750,11)</f>
        <v>2</v>
      </c>
      <c r="M1750" t="str">
        <f t="shared" si="108"/>
        <v>Tuesday</v>
      </c>
      <c r="N1750" t="str">
        <f t="shared" si="109"/>
        <v>Weekday</v>
      </c>
      <c r="O1750" t="str">
        <f t="shared" si="111"/>
        <v>Order&gt;35</v>
      </c>
      <c r="P1750" t="str">
        <f>VLOOKUP(F1750,$T$11:$V$13,3,TRUE)</f>
        <v>06:00 PM - 09:00 PM</v>
      </c>
    </row>
    <row r="1751" spans="1:16" x14ac:dyDescent="0.25">
      <c r="A1751">
        <v>3</v>
      </c>
      <c r="B1751">
        <v>1</v>
      </c>
      <c r="C1751" t="s">
        <v>1762</v>
      </c>
      <c r="D1751" s="1">
        <v>43921</v>
      </c>
      <c r="E1751" s="1" t="str">
        <f t="shared" si="110"/>
        <v>31-Mar</v>
      </c>
      <c r="F1751" s="14">
        <v>0.77916666666666667</v>
      </c>
      <c r="G1751" t="s">
        <v>11</v>
      </c>
      <c r="H1751">
        <v>31</v>
      </c>
      <c r="I1751" s="2">
        <v>87</v>
      </c>
      <c r="J1751" s="3">
        <v>4.99</v>
      </c>
      <c r="K1751" t="b">
        <v>0</v>
      </c>
      <c r="L1751">
        <f>WEEKDAY(D1751,11)</f>
        <v>2</v>
      </c>
      <c r="M1751" t="str">
        <f t="shared" si="108"/>
        <v>Tuesday</v>
      </c>
      <c r="N1751" t="str">
        <f t="shared" si="109"/>
        <v>Weekday</v>
      </c>
      <c r="O1751" t="str">
        <f t="shared" si="111"/>
        <v>Order&gt;35</v>
      </c>
      <c r="P1751" t="str">
        <f>VLOOKUP(F1751,$T$11:$V$13,3,TRUE)</f>
        <v>06:00 PM - 09:00 PM</v>
      </c>
    </row>
    <row r="1752" spans="1:16" x14ac:dyDescent="0.25">
      <c r="A1752">
        <v>3</v>
      </c>
      <c r="B1752">
        <v>1</v>
      </c>
      <c r="C1752" t="s">
        <v>1763</v>
      </c>
      <c r="D1752" s="1">
        <v>43921</v>
      </c>
      <c r="E1752" s="1" t="str">
        <f t="shared" si="110"/>
        <v>31-Mar</v>
      </c>
      <c r="F1752" s="14">
        <v>0.78680555555555554</v>
      </c>
      <c r="G1752" t="s">
        <v>11</v>
      </c>
      <c r="H1752">
        <v>40</v>
      </c>
      <c r="I1752" s="2">
        <v>159</v>
      </c>
      <c r="J1752" s="3">
        <v>4.99</v>
      </c>
      <c r="K1752" t="b">
        <v>1</v>
      </c>
      <c r="L1752">
        <f>WEEKDAY(D1752,11)</f>
        <v>2</v>
      </c>
      <c r="M1752" t="str">
        <f t="shared" si="108"/>
        <v>Tuesday</v>
      </c>
      <c r="N1752" t="str">
        <f t="shared" si="109"/>
        <v>Weekday</v>
      </c>
      <c r="O1752" t="str">
        <f t="shared" si="111"/>
        <v>Order&gt;35</v>
      </c>
      <c r="P1752" t="str">
        <f>VLOOKUP(F1752,$T$11:$V$13,3,TRUE)</f>
        <v>06:00 PM - 09:00 PM</v>
      </c>
    </row>
    <row r="1753" spans="1:16" x14ac:dyDescent="0.25">
      <c r="A1753">
        <v>3</v>
      </c>
      <c r="B1753">
        <v>1</v>
      </c>
      <c r="C1753" t="s">
        <v>1764</v>
      </c>
      <c r="D1753" s="1">
        <v>43921</v>
      </c>
      <c r="E1753" s="1" t="str">
        <f t="shared" si="110"/>
        <v>31-Mar</v>
      </c>
      <c r="F1753" s="14">
        <v>0.79236111111111107</v>
      </c>
      <c r="G1753" t="s">
        <v>11</v>
      </c>
      <c r="H1753">
        <v>27</v>
      </c>
      <c r="I1753" s="2">
        <v>172</v>
      </c>
      <c r="J1753" s="3">
        <v>4.99</v>
      </c>
      <c r="K1753" t="b">
        <v>0</v>
      </c>
      <c r="L1753">
        <f>WEEKDAY(D1753,11)</f>
        <v>2</v>
      </c>
      <c r="M1753" t="str">
        <f t="shared" si="108"/>
        <v>Tuesday</v>
      </c>
      <c r="N1753" t="str">
        <f t="shared" si="109"/>
        <v>Weekday</v>
      </c>
      <c r="O1753" t="str">
        <f t="shared" si="111"/>
        <v>Order&gt;35</v>
      </c>
      <c r="P1753" t="str">
        <f>VLOOKUP(F1753,$T$11:$V$13,3,TRUE)</f>
        <v>06:00 PM - 09:00 PM</v>
      </c>
    </row>
    <row r="1754" spans="1:16" x14ac:dyDescent="0.25">
      <c r="A1754">
        <v>3</v>
      </c>
      <c r="B1754">
        <v>1</v>
      </c>
      <c r="C1754" t="s">
        <v>1765</v>
      </c>
      <c r="D1754" s="1">
        <v>43921</v>
      </c>
      <c r="E1754" s="1" t="str">
        <f t="shared" si="110"/>
        <v>31-Mar</v>
      </c>
      <c r="F1754" s="14">
        <v>0.79305555555555562</v>
      </c>
      <c r="G1754" t="s">
        <v>11</v>
      </c>
      <c r="H1754">
        <v>30</v>
      </c>
      <c r="I1754" s="2">
        <v>49</v>
      </c>
      <c r="J1754" s="3">
        <v>4.99</v>
      </c>
      <c r="K1754" t="b">
        <v>0</v>
      </c>
      <c r="L1754">
        <f>WEEKDAY(D1754,11)</f>
        <v>2</v>
      </c>
      <c r="M1754" t="str">
        <f t="shared" si="108"/>
        <v>Tuesday</v>
      </c>
      <c r="N1754" t="str">
        <f t="shared" si="109"/>
        <v>Weekday</v>
      </c>
      <c r="O1754" t="str">
        <f t="shared" si="111"/>
        <v>Order&gt;35</v>
      </c>
      <c r="P1754" t="str">
        <f>VLOOKUP(F1754,$T$11:$V$13,3,TRUE)</f>
        <v>06:00 PM - 09:00 PM</v>
      </c>
    </row>
    <row r="1755" spans="1:16" x14ac:dyDescent="0.25">
      <c r="A1755">
        <v>3</v>
      </c>
      <c r="B1755">
        <v>1</v>
      </c>
      <c r="C1755" t="s">
        <v>1766</v>
      </c>
      <c r="D1755" s="1">
        <v>43921</v>
      </c>
      <c r="E1755" s="1" t="str">
        <f t="shared" si="110"/>
        <v>31-Mar</v>
      </c>
      <c r="F1755" s="14">
        <v>0.79513888888888884</v>
      </c>
      <c r="G1755" t="s">
        <v>11</v>
      </c>
      <c r="H1755">
        <v>36</v>
      </c>
      <c r="I1755" s="2">
        <v>165</v>
      </c>
      <c r="J1755" s="3">
        <v>4.99</v>
      </c>
      <c r="K1755" t="b">
        <v>0</v>
      </c>
      <c r="L1755">
        <f>WEEKDAY(D1755,11)</f>
        <v>2</v>
      </c>
      <c r="M1755" t="str">
        <f t="shared" si="108"/>
        <v>Tuesday</v>
      </c>
      <c r="N1755" t="str">
        <f t="shared" si="109"/>
        <v>Weekday</v>
      </c>
      <c r="O1755" t="str">
        <f t="shared" si="111"/>
        <v>Order&gt;35</v>
      </c>
      <c r="P1755" t="str">
        <f>VLOOKUP(F1755,$T$11:$V$13,3,TRUE)</f>
        <v>06:00 PM - 09:00 PM</v>
      </c>
    </row>
    <row r="1756" spans="1:16" x14ac:dyDescent="0.25">
      <c r="A1756">
        <v>3</v>
      </c>
      <c r="B1756">
        <v>1</v>
      </c>
      <c r="C1756" t="s">
        <v>1767</v>
      </c>
      <c r="D1756" s="1">
        <v>43921</v>
      </c>
      <c r="E1756" s="1" t="str">
        <f t="shared" si="110"/>
        <v>31-Mar</v>
      </c>
      <c r="F1756" s="14">
        <v>0.81597222222222221</v>
      </c>
      <c r="G1756" t="s">
        <v>11</v>
      </c>
      <c r="H1756">
        <v>33</v>
      </c>
      <c r="I1756" s="2">
        <v>33</v>
      </c>
      <c r="J1756" s="3">
        <v>4.99</v>
      </c>
      <c r="K1756" t="b">
        <v>0</v>
      </c>
      <c r="L1756">
        <f>WEEKDAY(D1756,11)</f>
        <v>2</v>
      </c>
      <c r="M1756" t="str">
        <f t="shared" si="108"/>
        <v>Tuesday</v>
      </c>
      <c r="N1756" t="str">
        <f t="shared" si="109"/>
        <v>Weekday</v>
      </c>
      <c r="O1756" t="str">
        <f t="shared" si="111"/>
        <v>Order&lt;=35</v>
      </c>
      <c r="P1756" t="str">
        <f>VLOOKUP(F1756,$T$11:$V$13,3,TRUE)</f>
        <v>06:00 PM - 09:00 PM</v>
      </c>
    </row>
    <row r="1757" spans="1:16" x14ac:dyDescent="0.25">
      <c r="A1757">
        <v>3</v>
      </c>
      <c r="B1757">
        <v>1</v>
      </c>
      <c r="C1757" t="s">
        <v>1768</v>
      </c>
      <c r="D1757" s="1">
        <v>43921</v>
      </c>
      <c r="E1757" s="1" t="str">
        <f t="shared" si="110"/>
        <v>31-Mar</v>
      </c>
      <c r="F1757" s="14">
        <v>0.82638888888888884</v>
      </c>
      <c r="G1757" t="s">
        <v>11</v>
      </c>
      <c r="H1757">
        <v>22</v>
      </c>
      <c r="I1757" s="2">
        <v>76</v>
      </c>
      <c r="J1757" s="3">
        <v>4.99</v>
      </c>
      <c r="K1757" t="b">
        <v>0</v>
      </c>
      <c r="L1757">
        <f>WEEKDAY(D1757,11)</f>
        <v>2</v>
      </c>
      <c r="M1757" t="str">
        <f t="shared" si="108"/>
        <v>Tuesday</v>
      </c>
      <c r="N1757" t="str">
        <f t="shared" si="109"/>
        <v>Weekday</v>
      </c>
      <c r="O1757" t="str">
        <f t="shared" si="111"/>
        <v>Order&gt;35</v>
      </c>
      <c r="P1757" t="str">
        <f>VLOOKUP(F1757,$T$11:$V$13,3,TRUE)</f>
        <v>06:00 PM - 09:00 PM</v>
      </c>
    </row>
    <row r="1758" spans="1:16" x14ac:dyDescent="0.25">
      <c r="A1758">
        <v>3</v>
      </c>
      <c r="B1758">
        <v>1</v>
      </c>
      <c r="C1758" t="s">
        <v>1769</v>
      </c>
      <c r="D1758" s="1">
        <v>43921</v>
      </c>
      <c r="E1758" s="1" t="str">
        <f t="shared" si="110"/>
        <v>31-Mar</v>
      </c>
      <c r="F1758" s="14">
        <v>0.83124999999999993</v>
      </c>
      <c r="G1758" t="s">
        <v>11</v>
      </c>
      <c r="H1758">
        <v>37</v>
      </c>
      <c r="I1758" s="2">
        <v>52</v>
      </c>
      <c r="J1758" s="3">
        <v>4.99</v>
      </c>
      <c r="K1758" t="b">
        <v>0</v>
      </c>
      <c r="L1758">
        <f>WEEKDAY(D1758,11)</f>
        <v>2</v>
      </c>
      <c r="M1758" t="str">
        <f t="shared" si="108"/>
        <v>Tuesday</v>
      </c>
      <c r="N1758" t="str">
        <f t="shared" si="109"/>
        <v>Weekday</v>
      </c>
      <c r="O1758" t="str">
        <f t="shared" si="111"/>
        <v>Order&gt;35</v>
      </c>
      <c r="P1758" t="str">
        <f>VLOOKUP(F1758,$T$11:$V$13,3,TRUE)</f>
        <v>06:00 PM - 09:00 PM</v>
      </c>
    </row>
    <row r="1759" spans="1:16" x14ac:dyDescent="0.25">
      <c r="A1759">
        <v>3</v>
      </c>
      <c r="B1759">
        <v>1</v>
      </c>
      <c r="C1759" t="s">
        <v>1770</v>
      </c>
      <c r="D1759" s="1">
        <v>43921</v>
      </c>
      <c r="E1759" s="1" t="str">
        <f t="shared" si="110"/>
        <v>31-Mar</v>
      </c>
      <c r="F1759" s="14">
        <v>0.83611111111111114</v>
      </c>
      <c r="G1759" t="s">
        <v>31</v>
      </c>
      <c r="H1759" t="s">
        <v>32</v>
      </c>
      <c r="I1759" s="2">
        <v>34</v>
      </c>
      <c r="J1759" s="3">
        <v>4.99</v>
      </c>
      <c r="K1759" t="b">
        <v>0</v>
      </c>
      <c r="L1759">
        <f>WEEKDAY(D1759,11)</f>
        <v>2</v>
      </c>
      <c r="M1759" t="str">
        <f t="shared" si="108"/>
        <v>Tuesday</v>
      </c>
      <c r="N1759" t="str">
        <f t="shared" si="109"/>
        <v>Weekday</v>
      </c>
      <c r="O1759" t="str">
        <f t="shared" si="111"/>
        <v>Order&lt;=35</v>
      </c>
      <c r="P1759" t="str">
        <f>VLOOKUP(F1759,$T$11:$V$13,3,TRUE)</f>
        <v>06:00 PM - 09:00 PM</v>
      </c>
    </row>
    <row r="1760" spans="1:16" x14ac:dyDescent="0.25">
      <c r="A1760">
        <v>3</v>
      </c>
      <c r="B1760">
        <v>1</v>
      </c>
      <c r="C1760" t="s">
        <v>1771</v>
      </c>
      <c r="D1760" s="1">
        <v>43921</v>
      </c>
      <c r="E1760" s="1" t="str">
        <f t="shared" si="110"/>
        <v>31-Mar</v>
      </c>
      <c r="F1760" s="14">
        <v>0.83958333333333324</v>
      </c>
      <c r="G1760" t="s">
        <v>11</v>
      </c>
      <c r="H1760">
        <v>37</v>
      </c>
      <c r="I1760" s="2">
        <v>75</v>
      </c>
      <c r="J1760" s="3">
        <v>4.99</v>
      </c>
      <c r="K1760" t="b">
        <v>0</v>
      </c>
      <c r="L1760">
        <f>WEEKDAY(D1760,11)</f>
        <v>2</v>
      </c>
      <c r="M1760" t="str">
        <f t="shared" si="108"/>
        <v>Tuesday</v>
      </c>
      <c r="N1760" t="str">
        <f t="shared" si="109"/>
        <v>Weekday</v>
      </c>
      <c r="O1760" t="str">
        <f t="shared" si="111"/>
        <v>Order&gt;35</v>
      </c>
      <c r="P1760" t="str">
        <f>VLOOKUP(F1760,$T$11:$V$13,3,TRUE)</f>
        <v>06:00 PM - 09:00 PM</v>
      </c>
    </row>
    <row r="1761" spans="1:16" x14ac:dyDescent="0.25">
      <c r="A1761">
        <v>3</v>
      </c>
      <c r="B1761">
        <v>1</v>
      </c>
      <c r="C1761" t="s">
        <v>1772</v>
      </c>
      <c r="D1761" s="1">
        <v>43921</v>
      </c>
      <c r="E1761" s="1" t="str">
        <f t="shared" si="110"/>
        <v>31-Mar</v>
      </c>
      <c r="F1761" s="14">
        <v>0.85416666666666663</v>
      </c>
      <c r="G1761" t="s">
        <v>11</v>
      </c>
      <c r="H1761">
        <v>27</v>
      </c>
      <c r="I1761" s="2">
        <v>72</v>
      </c>
      <c r="J1761" s="3">
        <v>4.99</v>
      </c>
      <c r="K1761" t="b">
        <v>0</v>
      </c>
      <c r="L1761">
        <f>WEEKDAY(D1761,11)</f>
        <v>2</v>
      </c>
      <c r="M1761" t="str">
        <f t="shared" si="108"/>
        <v>Tuesday</v>
      </c>
      <c r="N1761" t="str">
        <f t="shared" si="109"/>
        <v>Weekday</v>
      </c>
      <c r="O1761" t="str">
        <f t="shared" si="111"/>
        <v>Order&gt;35</v>
      </c>
      <c r="P1761" t="str">
        <f>VLOOKUP(F1761,$T$11:$V$13,3,TRUE)</f>
        <v>06:00 PM - 09:00 PM</v>
      </c>
    </row>
    <row r="1762" spans="1:16" x14ac:dyDescent="0.25">
      <c r="A1762">
        <v>3</v>
      </c>
      <c r="B1762">
        <v>1</v>
      </c>
      <c r="C1762" t="s">
        <v>1773</v>
      </c>
      <c r="D1762" s="1">
        <v>43921</v>
      </c>
      <c r="E1762" s="1" t="str">
        <f t="shared" si="110"/>
        <v>31-Mar</v>
      </c>
      <c r="F1762" s="14">
        <v>0.86597222222222225</v>
      </c>
      <c r="G1762" t="s">
        <v>11</v>
      </c>
      <c r="H1762">
        <v>32</v>
      </c>
      <c r="I1762" s="2">
        <v>51</v>
      </c>
      <c r="J1762" s="3">
        <v>4.99</v>
      </c>
      <c r="K1762" t="b">
        <v>0</v>
      </c>
      <c r="L1762">
        <f>WEEKDAY(D1762,11)</f>
        <v>2</v>
      </c>
      <c r="M1762" t="str">
        <f t="shared" si="108"/>
        <v>Tuesday</v>
      </c>
      <c r="N1762" t="str">
        <f t="shared" si="109"/>
        <v>Weekday</v>
      </c>
      <c r="O1762" t="str">
        <f t="shared" si="111"/>
        <v>Order&gt;35</v>
      </c>
      <c r="P1762" t="str">
        <f>VLOOKUP(F1762,$T$11:$V$13,3,TRUE)</f>
        <v>06:00 PM - 09:00 PM</v>
      </c>
    </row>
    <row r="1763" spans="1:16" x14ac:dyDescent="0.25">
      <c r="A1763">
        <v>3</v>
      </c>
      <c r="B1763">
        <v>1</v>
      </c>
      <c r="C1763" t="s">
        <v>1774</v>
      </c>
      <c r="D1763" s="1">
        <v>43922</v>
      </c>
      <c r="E1763" s="1" t="str">
        <f t="shared" si="110"/>
        <v>01-Apr</v>
      </c>
      <c r="F1763" s="14">
        <v>0.50694444444444442</v>
      </c>
      <c r="G1763" t="s">
        <v>11</v>
      </c>
      <c r="H1763">
        <v>36</v>
      </c>
      <c r="I1763" s="2">
        <v>84</v>
      </c>
      <c r="J1763" s="3">
        <v>4.99</v>
      </c>
      <c r="K1763" t="b">
        <v>1</v>
      </c>
      <c r="L1763">
        <f>WEEKDAY(D1763,11)</f>
        <v>3</v>
      </c>
      <c r="M1763" t="str">
        <f t="shared" si="108"/>
        <v>Wednesday</v>
      </c>
      <c r="N1763" t="str">
        <f t="shared" si="109"/>
        <v>Weekday</v>
      </c>
      <c r="O1763" t="str">
        <f t="shared" si="111"/>
        <v>Order&gt;35</v>
      </c>
      <c r="P1763" t="str">
        <f>VLOOKUP(F1763,$T$11:$V$13,3,TRUE)</f>
        <v>12:00 PM - 03:00 PM</v>
      </c>
    </row>
    <row r="1764" spans="1:16" x14ac:dyDescent="0.25">
      <c r="A1764">
        <v>3</v>
      </c>
      <c r="B1764">
        <v>1</v>
      </c>
      <c r="C1764" t="s">
        <v>1775</v>
      </c>
      <c r="D1764" s="1">
        <v>43922</v>
      </c>
      <c r="E1764" s="1" t="str">
        <f t="shared" si="110"/>
        <v>01-Apr</v>
      </c>
      <c r="F1764" s="14">
        <v>0.53611111111111109</v>
      </c>
      <c r="G1764" t="s">
        <v>11</v>
      </c>
      <c r="H1764">
        <v>40</v>
      </c>
      <c r="I1764" s="2">
        <v>224</v>
      </c>
      <c r="J1764" s="3">
        <v>4.99</v>
      </c>
      <c r="K1764" t="b">
        <v>1</v>
      </c>
      <c r="L1764">
        <f>WEEKDAY(D1764,11)</f>
        <v>3</v>
      </c>
      <c r="M1764" t="str">
        <f t="shared" si="108"/>
        <v>Wednesday</v>
      </c>
      <c r="N1764" t="str">
        <f t="shared" si="109"/>
        <v>Weekday</v>
      </c>
      <c r="O1764" t="str">
        <f t="shared" si="111"/>
        <v>Order&gt;35</v>
      </c>
      <c r="P1764" t="str">
        <f>VLOOKUP(F1764,$T$11:$V$13,3,TRUE)</f>
        <v>12:00 PM - 03:00 PM</v>
      </c>
    </row>
    <row r="1765" spans="1:16" x14ac:dyDescent="0.25">
      <c r="A1765">
        <v>3</v>
      </c>
      <c r="B1765">
        <v>1</v>
      </c>
      <c r="C1765" t="s">
        <v>1776</v>
      </c>
      <c r="D1765" s="1">
        <v>43922</v>
      </c>
      <c r="E1765" s="1" t="str">
        <f t="shared" si="110"/>
        <v>01-Apr</v>
      </c>
      <c r="F1765" s="14">
        <v>0.56319444444444444</v>
      </c>
      <c r="G1765" t="s">
        <v>11</v>
      </c>
      <c r="H1765">
        <v>39</v>
      </c>
      <c r="I1765" s="2">
        <v>56</v>
      </c>
      <c r="J1765" s="3">
        <v>4.99</v>
      </c>
      <c r="K1765" t="b">
        <v>0</v>
      </c>
      <c r="L1765">
        <f>WEEKDAY(D1765,11)</f>
        <v>3</v>
      </c>
      <c r="M1765" t="str">
        <f t="shared" si="108"/>
        <v>Wednesday</v>
      </c>
      <c r="N1765" t="str">
        <f t="shared" si="109"/>
        <v>Weekday</v>
      </c>
      <c r="O1765" t="str">
        <f t="shared" si="111"/>
        <v>Order&gt;35</v>
      </c>
      <c r="P1765" t="str">
        <f>VLOOKUP(F1765,$T$11:$V$13,3,TRUE)</f>
        <v>12:00 PM - 03:00 PM</v>
      </c>
    </row>
    <row r="1766" spans="1:16" x14ac:dyDescent="0.25">
      <c r="A1766">
        <v>3</v>
      </c>
      <c r="B1766">
        <v>1</v>
      </c>
      <c r="C1766" t="s">
        <v>1777</v>
      </c>
      <c r="D1766" s="1">
        <v>43922</v>
      </c>
      <c r="E1766" s="1" t="str">
        <f t="shared" si="110"/>
        <v>01-Apr</v>
      </c>
      <c r="F1766" s="14">
        <v>0.59791666666666665</v>
      </c>
      <c r="G1766" t="s">
        <v>11</v>
      </c>
      <c r="H1766">
        <v>22</v>
      </c>
      <c r="I1766" s="2">
        <v>30</v>
      </c>
      <c r="J1766" s="3">
        <v>4.99</v>
      </c>
      <c r="K1766" t="b">
        <v>0</v>
      </c>
      <c r="L1766">
        <f>WEEKDAY(D1766,11)</f>
        <v>3</v>
      </c>
      <c r="M1766" t="str">
        <f t="shared" si="108"/>
        <v>Wednesday</v>
      </c>
      <c r="N1766" t="str">
        <f t="shared" si="109"/>
        <v>Weekday</v>
      </c>
      <c r="O1766" t="str">
        <f t="shared" si="111"/>
        <v>Order&lt;=35</v>
      </c>
      <c r="P1766" t="str">
        <f>VLOOKUP(F1766,$T$11:$V$13,3,TRUE)</f>
        <v>12:00 PM - 03:00 PM</v>
      </c>
    </row>
    <row r="1767" spans="1:16" x14ac:dyDescent="0.25">
      <c r="A1767">
        <v>3</v>
      </c>
      <c r="B1767">
        <v>1</v>
      </c>
      <c r="C1767" t="s">
        <v>1778</v>
      </c>
      <c r="D1767" s="1">
        <v>43922</v>
      </c>
      <c r="E1767" s="1" t="str">
        <f t="shared" si="110"/>
        <v>01-Apr</v>
      </c>
      <c r="F1767" s="14">
        <v>0.62777777777777777</v>
      </c>
      <c r="G1767" t="s">
        <v>11</v>
      </c>
      <c r="H1767">
        <v>22</v>
      </c>
      <c r="I1767" s="2">
        <v>26</v>
      </c>
      <c r="J1767" s="3">
        <v>4.99</v>
      </c>
      <c r="K1767" t="b">
        <v>0</v>
      </c>
      <c r="L1767">
        <f>WEEKDAY(D1767,11)</f>
        <v>3</v>
      </c>
      <c r="M1767" t="str">
        <f t="shared" si="108"/>
        <v>Wednesday</v>
      </c>
      <c r="N1767" t="str">
        <f t="shared" si="109"/>
        <v>Weekday</v>
      </c>
      <c r="O1767" t="str">
        <f t="shared" si="111"/>
        <v>Order&lt;=35</v>
      </c>
      <c r="P1767" t="str">
        <f>VLOOKUP(F1767,$T$11:$V$13,3,TRUE)</f>
        <v>03:00 PM - 06:00 PM</v>
      </c>
    </row>
    <row r="1768" spans="1:16" x14ac:dyDescent="0.25">
      <c r="A1768">
        <v>3</v>
      </c>
      <c r="B1768">
        <v>1</v>
      </c>
      <c r="C1768" t="s">
        <v>1779</v>
      </c>
      <c r="D1768" s="1">
        <v>43922</v>
      </c>
      <c r="E1768" s="1" t="str">
        <f t="shared" si="110"/>
        <v>01-Apr</v>
      </c>
      <c r="F1768" s="14">
        <v>0.68472222222222223</v>
      </c>
      <c r="G1768" t="s">
        <v>11</v>
      </c>
      <c r="H1768">
        <v>34</v>
      </c>
      <c r="I1768" s="2">
        <v>74</v>
      </c>
      <c r="J1768" s="3">
        <v>4.99</v>
      </c>
      <c r="K1768" t="b">
        <v>0</v>
      </c>
      <c r="L1768">
        <f>WEEKDAY(D1768,11)</f>
        <v>3</v>
      </c>
      <c r="M1768" t="str">
        <f t="shared" si="108"/>
        <v>Wednesday</v>
      </c>
      <c r="N1768" t="str">
        <f t="shared" si="109"/>
        <v>Weekday</v>
      </c>
      <c r="O1768" t="str">
        <f t="shared" si="111"/>
        <v>Order&gt;35</v>
      </c>
      <c r="P1768" t="str">
        <f>VLOOKUP(F1768,$T$11:$V$13,3,TRUE)</f>
        <v>03:00 PM - 06:00 PM</v>
      </c>
    </row>
    <row r="1769" spans="1:16" x14ac:dyDescent="0.25">
      <c r="A1769">
        <v>3</v>
      </c>
      <c r="B1769">
        <v>1</v>
      </c>
      <c r="C1769" t="s">
        <v>1780</v>
      </c>
      <c r="D1769" s="1">
        <v>43922</v>
      </c>
      <c r="E1769" s="1" t="str">
        <f t="shared" si="110"/>
        <v>01-Apr</v>
      </c>
      <c r="F1769" s="14">
        <v>0.68611111111111101</v>
      </c>
      <c r="G1769" t="s">
        <v>11</v>
      </c>
      <c r="H1769">
        <v>21</v>
      </c>
      <c r="I1769" s="2">
        <v>28</v>
      </c>
      <c r="J1769" s="3">
        <v>4.99</v>
      </c>
      <c r="K1769" t="b">
        <v>0</v>
      </c>
      <c r="L1769">
        <f>WEEKDAY(D1769,11)</f>
        <v>3</v>
      </c>
      <c r="M1769" t="str">
        <f t="shared" si="108"/>
        <v>Wednesday</v>
      </c>
      <c r="N1769" t="str">
        <f t="shared" si="109"/>
        <v>Weekday</v>
      </c>
      <c r="O1769" t="str">
        <f t="shared" si="111"/>
        <v>Order&lt;=35</v>
      </c>
      <c r="P1769" t="str">
        <f>VLOOKUP(F1769,$T$11:$V$13,3,TRUE)</f>
        <v>03:00 PM - 06:00 PM</v>
      </c>
    </row>
    <row r="1770" spans="1:16" x14ac:dyDescent="0.25">
      <c r="A1770">
        <v>3</v>
      </c>
      <c r="B1770">
        <v>1</v>
      </c>
      <c r="C1770" t="s">
        <v>1781</v>
      </c>
      <c r="D1770" s="1">
        <v>43922</v>
      </c>
      <c r="E1770" s="1" t="str">
        <f t="shared" si="110"/>
        <v>01-Apr</v>
      </c>
      <c r="F1770" s="14">
        <v>0.71388888888888891</v>
      </c>
      <c r="G1770" t="s">
        <v>11</v>
      </c>
      <c r="H1770">
        <v>49</v>
      </c>
      <c r="I1770" s="2">
        <v>50</v>
      </c>
      <c r="J1770" s="3">
        <v>4.99</v>
      </c>
      <c r="K1770" t="b">
        <v>0</v>
      </c>
      <c r="L1770">
        <f>WEEKDAY(D1770,11)</f>
        <v>3</v>
      </c>
      <c r="M1770" t="str">
        <f t="shared" si="108"/>
        <v>Wednesday</v>
      </c>
      <c r="N1770" t="str">
        <f t="shared" si="109"/>
        <v>Weekday</v>
      </c>
      <c r="O1770" t="str">
        <f t="shared" si="111"/>
        <v>Order&gt;35</v>
      </c>
      <c r="P1770" t="str">
        <f>VLOOKUP(F1770,$T$11:$V$13,3,TRUE)</f>
        <v>03:00 PM - 06:00 PM</v>
      </c>
    </row>
    <row r="1771" spans="1:16" x14ac:dyDescent="0.25">
      <c r="A1771">
        <v>3</v>
      </c>
      <c r="B1771">
        <v>1</v>
      </c>
      <c r="C1771" t="s">
        <v>1782</v>
      </c>
      <c r="D1771" s="1">
        <v>43922</v>
      </c>
      <c r="E1771" s="1" t="str">
        <f t="shared" si="110"/>
        <v>01-Apr</v>
      </c>
      <c r="F1771" s="14">
        <v>0.71527777777777779</v>
      </c>
      <c r="G1771" t="s">
        <v>11</v>
      </c>
      <c r="H1771">
        <v>45</v>
      </c>
      <c r="I1771" s="2">
        <v>26</v>
      </c>
      <c r="J1771" s="3">
        <v>4.99</v>
      </c>
      <c r="K1771" t="b">
        <v>0</v>
      </c>
      <c r="L1771">
        <f>WEEKDAY(D1771,11)</f>
        <v>3</v>
      </c>
      <c r="M1771" t="str">
        <f t="shared" si="108"/>
        <v>Wednesday</v>
      </c>
      <c r="N1771" t="str">
        <f t="shared" si="109"/>
        <v>Weekday</v>
      </c>
      <c r="O1771" t="str">
        <f t="shared" si="111"/>
        <v>Order&lt;=35</v>
      </c>
      <c r="P1771" t="str">
        <f>VLOOKUP(F1771,$T$11:$V$13,3,TRUE)</f>
        <v>03:00 PM - 06:00 PM</v>
      </c>
    </row>
    <row r="1772" spans="1:16" x14ac:dyDescent="0.25">
      <c r="A1772">
        <v>3</v>
      </c>
      <c r="B1772">
        <v>1</v>
      </c>
      <c r="C1772" t="s">
        <v>1783</v>
      </c>
      <c r="D1772" s="1">
        <v>43922</v>
      </c>
      <c r="E1772" s="1" t="str">
        <f t="shared" si="110"/>
        <v>01-Apr</v>
      </c>
      <c r="F1772" s="14">
        <v>0.71875</v>
      </c>
      <c r="G1772" t="s">
        <v>11</v>
      </c>
      <c r="H1772">
        <v>45</v>
      </c>
      <c r="I1772" s="2">
        <v>66</v>
      </c>
      <c r="J1772" s="3">
        <v>4.99</v>
      </c>
      <c r="K1772" t="b">
        <v>0</v>
      </c>
      <c r="L1772">
        <f>WEEKDAY(D1772,11)</f>
        <v>3</v>
      </c>
      <c r="M1772" t="str">
        <f t="shared" si="108"/>
        <v>Wednesday</v>
      </c>
      <c r="N1772" t="str">
        <f t="shared" si="109"/>
        <v>Weekday</v>
      </c>
      <c r="O1772" t="str">
        <f t="shared" si="111"/>
        <v>Order&gt;35</v>
      </c>
      <c r="P1772" t="str">
        <f>VLOOKUP(F1772,$T$11:$V$13,3,TRUE)</f>
        <v>03:00 PM - 06:00 PM</v>
      </c>
    </row>
    <row r="1773" spans="1:16" x14ac:dyDescent="0.25">
      <c r="A1773">
        <v>3</v>
      </c>
      <c r="B1773">
        <v>1</v>
      </c>
      <c r="C1773" t="s">
        <v>1784</v>
      </c>
      <c r="D1773" s="1">
        <v>43922</v>
      </c>
      <c r="E1773" s="1" t="str">
        <f t="shared" si="110"/>
        <v>01-Apr</v>
      </c>
      <c r="F1773" s="14">
        <v>0.72083333333333333</v>
      </c>
      <c r="G1773" t="s">
        <v>11</v>
      </c>
      <c r="H1773">
        <v>46</v>
      </c>
      <c r="I1773" s="2">
        <v>95</v>
      </c>
      <c r="J1773" s="3">
        <v>4.99</v>
      </c>
      <c r="K1773" t="b">
        <v>0</v>
      </c>
      <c r="L1773">
        <f>WEEKDAY(D1773,11)</f>
        <v>3</v>
      </c>
      <c r="M1773" t="str">
        <f t="shared" si="108"/>
        <v>Wednesday</v>
      </c>
      <c r="N1773" t="str">
        <f t="shared" si="109"/>
        <v>Weekday</v>
      </c>
      <c r="O1773" t="str">
        <f t="shared" si="111"/>
        <v>Order&gt;35</v>
      </c>
      <c r="P1773" t="str">
        <f>VLOOKUP(F1773,$T$11:$V$13,3,TRUE)</f>
        <v>03:00 PM - 06:00 PM</v>
      </c>
    </row>
    <row r="1774" spans="1:16" x14ac:dyDescent="0.25">
      <c r="A1774">
        <v>3</v>
      </c>
      <c r="B1774">
        <v>1</v>
      </c>
      <c r="C1774" t="s">
        <v>1785</v>
      </c>
      <c r="D1774" s="1">
        <v>43922</v>
      </c>
      <c r="E1774" s="1" t="str">
        <f t="shared" si="110"/>
        <v>01-Apr</v>
      </c>
      <c r="F1774" s="14">
        <v>0.72291666666666676</v>
      </c>
      <c r="G1774" t="s">
        <v>11</v>
      </c>
      <c r="H1774">
        <v>40</v>
      </c>
      <c r="I1774" s="2">
        <v>53</v>
      </c>
      <c r="J1774" s="3">
        <v>4.99</v>
      </c>
      <c r="K1774" t="b">
        <v>0</v>
      </c>
      <c r="L1774">
        <f>WEEKDAY(D1774,11)</f>
        <v>3</v>
      </c>
      <c r="M1774" t="str">
        <f t="shared" si="108"/>
        <v>Wednesday</v>
      </c>
      <c r="N1774" t="str">
        <f t="shared" si="109"/>
        <v>Weekday</v>
      </c>
      <c r="O1774" t="str">
        <f t="shared" si="111"/>
        <v>Order&gt;35</v>
      </c>
      <c r="P1774" t="str">
        <f>VLOOKUP(F1774,$T$11:$V$13,3,TRUE)</f>
        <v>03:00 PM - 06:00 PM</v>
      </c>
    </row>
    <row r="1775" spans="1:16" x14ac:dyDescent="0.25">
      <c r="A1775">
        <v>3</v>
      </c>
      <c r="B1775">
        <v>1</v>
      </c>
      <c r="C1775" t="s">
        <v>1786</v>
      </c>
      <c r="D1775" s="1">
        <v>43922</v>
      </c>
      <c r="E1775" s="1" t="str">
        <f t="shared" si="110"/>
        <v>01-Apr</v>
      </c>
      <c r="F1775" s="14">
        <v>0.72361111111111109</v>
      </c>
      <c r="G1775" t="s">
        <v>11</v>
      </c>
      <c r="H1775">
        <v>36</v>
      </c>
      <c r="I1775" s="2">
        <v>27</v>
      </c>
      <c r="J1775" s="3">
        <v>4.99</v>
      </c>
      <c r="K1775" t="b">
        <v>0</v>
      </c>
      <c r="L1775">
        <f>WEEKDAY(D1775,11)</f>
        <v>3</v>
      </c>
      <c r="M1775" t="str">
        <f t="shared" si="108"/>
        <v>Wednesday</v>
      </c>
      <c r="N1775" t="str">
        <f t="shared" si="109"/>
        <v>Weekday</v>
      </c>
      <c r="O1775" t="str">
        <f t="shared" si="111"/>
        <v>Order&lt;=35</v>
      </c>
      <c r="P1775" t="str">
        <f>VLOOKUP(F1775,$T$11:$V$13,3,TRUE)</f>
        <v>03:00 PM - 06:00 PM</v>
      </c>
    </row>
    <row r="1776" spans="1:16" x14ac:dyDescent="0.25">
      <c r="A1776">
        <v>3</v>
      </c>
      <c r="B1776">
        <v>1</v>
      </c>
      <c r="C1776" t="s">
        <v>1787</v>
      </c>
      <c r="D1776" s="1">
        <v>43922</v>
      </c>
      <c r="E1776" s="1" t="str">
        <f t="shared" si="110"/>
        <v>01-Apr</v>
      </c>
      <c r="F1776" s="14">
        <v>0.72361111111111109</v>
      </c>
      <c r="G1776" t="s">
        <v>11</v>
      </c>
      <c r="H1776">
        <v>48</v>
      </c>
      <c r="I1776" s="2">
        <v>101</v>
      </c>
      <c r="J1776" s="3">
        <v>4.99</v>
      </c>
      <c r="K1776" t="b">
        <v>0</v>
      </c>
      <c r="L1776">
        <f>WEEKDAY(D1776,11)</f>
        <v>3</v>
      </c>
      <c r="M1776" t="str">
        <f t="shared" si="108"/>
        <v>Wednesday</v>
      </c>
      <c r="N1776" t="str">
        <f t="shared" si="109"/>
        <v>Weekday</v>
      </c>
      <c r="O1776" t="str">
        <f t="shared" si="111"/>
        <v>Order&gt;35</v>
      </c>
      <c r="P1776" t="str">
        <f>VLOOKUP(F1776,$T$11:$V$13,3,TRUE)</f>
        <v>03:00 PM - 06:00 PM</v>
      </c>
    </row>
    <row r="1777" spans="1:16" x14ac:dyDescent="0.25">
      <c r="A1777">
        <v>3</v>
      </c>
      <c r="B1777">
        <v>1</v>
      </c>
      <c r="C1777" t="s">
        <v>1788</v>
      </c>
      <c r="D1777" s="1">
        <v>43922</v>
      </c>
      <c r="E1777" s="1" t="str">
        <f t="shared" si="110"/>
        <v>01-Apr</v>
      </c>
      <c r="F1777" s="14">
        <v>0.72638888888888886</v>
      </c>
      <c r="G1777" t="s">
        <v>11</v>
      </c>
      <c r="H1777">
        <v>51</v>
      </c>
      <c r="I1777" s="2">
        <v>209</v>
      </c>
      <c r="J1777" s="3">
        <v>4.99</v>
      </c>
      <c r="K1777" t="b">
        <v>0</v>
      </c>
      <c r="L1777">
        <f>WEEKDAY(D1777,11)</f>
        <v>3</v>
      </c>
      <c r="M1777" t="str">
        <f t="shared" si="108"/>
        <v>Wednesday</v>
      </c>
      <c r="N1777" t="str">
        <f t="shared" si="109"/>
        <v>Weekday</v>
      </c>
      <c r="O1777" t="str">
        <f t="shared" si="111"/>
        <v>Order&gt;35</v>
      </c>
      <c r="P1777" t="str">
        <f>VLOOKUP(F1777,$T$11:$V$13,3,TRUE)</f>
        <v>03:00 PM - 06:00 PM</v>
      </c>
    </row>
    <row r="1778" spans="1:16" x14ac:dyDescent="0.25">
      <c r="A1778">
        <v>3</v>
      </c>
      <c r="B1778">
        <v>1</v>
      </c>
      <c r="C1778" t="s">
        <v>1789</v>
      </c>
      <c r="D1778" s="1">
        <v>43922</v>
      </c>
      <c r="E1778" s="1" t="str">
        <f t="shared" si="110"/>
        <v>01-Apr</v>
      </c>
      <c r="F1778" s="14">
        <v>0.7270833333333333</v>
      </c>
      <c r="G1778" t="s">
        <v>11</v>
      </c>
      <c r="H1778">
        <v>36</v>
      </c>
      <c r="I1778" s="2">
        <v>26</v>
      </c>
      <c r="J1778" s="3">
        <v>4.99</v>
      </c>
      <c r="K1778" t="b">
        <v>0</v>
      </c>
      <c r="L1778">
        <f>WEEKDAY(D1778,11)</f>
        <v>3</v>
      </c>
      <c r="M1778" t="str">
        <f t="shared" si="108"/>
        <v>Wednesday</v>
      </c>
      <c r="N1778" t="str">
        <f t="shared" si="109"/>
        <v>Weekday</v>
      </c>
      <c r="O1778" t="str">
        <f t="shared" si="111"/>
        <v>Order&lt;=35</v>
      </c>
      <c r="P1778" t="str">
        <f>VLOOKUP(F1778,$T$11:$V$13,3,TRUE)</f>
        <v>03:00 PM - 06:00 PM</v>
      </c>
    </row>
    <row r="1779" spans="1:16" x14ac:dyDescent="0.25">
      <c r="A1779">
        <v>3</v>
      </c>
      <c r="B1779">
        <v>1</v>
      </c>
      <c r="C1779" t="s">
        <v>1790</v>
      </c>
      <c r="D1779" s="1">
        <v>43922</v>
      </c>
      <c r="E1779" s="1" t="str">
        <f t="shared" si="110"/>
        <v>01-Apr</v>
      </c>
      <c r="F1779" s="14">
        <v>0.72777777777777775</v>
      </c>
      <c r="G1779" t="s">
        <v>11</v>
      </c>
      <c r="H1779">
        <v>52</v>
      </c>
      <c r="I1779" s="2">
        <v>33</v>
      </c>
      <c r="J1779" s="3">
        <v>4.99</v>
      </c>
      <c r="K1779" t="b">
        <v>0</v>
      </c>
      <c r="L1779">
        <f>WEEKDAY(D1779,11)</f>
        <v>3</v>
      </c>
      <c r="M1779" t="str">
        <f t="shared" si="108"/>
        <v>Wednesday</v>
      </c>
      <c r="N1779" t="str">
        <f t="shared" si="109"/>
        <v>Weekday</v>
      </c>
      <c r="O1779" t="str">
        <f t="shared" si="111"/>
        <v>Order&lt;=35</v>
      </c>
      <c r="P1779" t="str">
        <f>VLOOKUP(F1779,$T$11:$V$13,3,TRUE)</f>
        <v>03:00 PM - 06:00 PM</v>
      </c>
    </row>
    <row r="1780" spans="1:16" x14ac:dyDescent="0.25">
      <c r="A1780">
        <v>3</v>
      </c>
      <c r="B1780">
        <v>1</v>
      </c>
      <c r="C1780" t="s">
        <v>1791</v>
      </c>
      <c r="D1780" s="1">
        <v>43922</v>
      </c>
      <c r="E1780" s="1" t="str">
        <f t="shared" si="110"/>
        <v>01-Apr</v>
      </c>
      <c r="F1780" s="14">
        <v>0.72986111111111107</v>
      </c>
      <c r="G1780" t="s">
        <v>11</v>
      </c>
      <c r="H1780">
        <v>42</v>
      </c>
      <c r="I1780" s="2">
        <v>65</v>
      </c>
      <c r="J1780" s="3">
        <v>4.99</v>
      </c>
      <c r="K1780" t="b">
        <v>0</v>
      </c>
      <c r="L1780">
        <f>WEEKDAY(D1780,11)</f>
        <v>3</v>
      </c>
      <c r="M1780" t="str">
        <f t="shared" si="108"/>
        <v>Wednesday</v>
      </c>
      <c r="N1780" t="str">
        <f t="shared" si="109"/>
        <v>Weekday</v>
      </c>
      <c r="O1780" t="str">
        <f t="shared" si="111"/>
        <v>Order&gt;35</v>
      </c>
      <c r="P1780" t="str">
        <f>VLOOKUP(F1780,$T$11:$V$13,3,TRUE)</f>
        <v>03:00 PM - 06:00 PM</v>
      </c>
    </row>
    <row r="1781" spans="1:16" x14ac:dyDescent="0.25">
      <c r="A1781">
        <v>3</v>
      </c>
      <c r="B1781">
        <v>1</v>
      </c>
      <c r="C1781" t="s">
        <v>1792</v>
      </c>
      <c r="D1781" s="1">
        <v>43922</v>
      </c>
      <c r="E1781" s="1" t="str">
        <f t="shared" si="110"/>
        <v>01-Apr</v>
      </c>
      <c r="F1781" s="14">
        <v>0.72986111111111107</v>
      </c>
      <c r="G1781" t="s">
        <v>11</v>
      </c>
      <c r="H1781">
        <v>39</v>
      </c>
      <c r="I1781" s="2">
        <v>214</v>
      </c>
      <c r="J1781" s="3">
        <v>4.99</v>
      </c>
      <c r="K1781" t="b">
        <v>1</v>
      </c>
      <c r="L1781">
        <f>WEEKDAY(D1781,11)</f>
        <v>3</v>
      </c>
      <c r="M1781" t="str">
        <f t="shared" si="108"/>
        <v>Wednesday</v>
      </c>
      <c r="N1781" t="str">
        <f t="shared" si="109"/>
        <v>Weekday</v>
      </c>
      <c r="O1781" t="str">
        <f t="shared" si="111"/>
        <v>Order&gt;35</v>
      </c>
      <c r="P1781" t="str">
        <f>VLOOKUP(F1781,$T$11:$V$13,3,TRUE)</f>
        <v>03:00 PM - 06:00 PM</v>
      </c>
    </row>
    <row r="1782" spans="1:16" x14ac:dyDescent="0.25">
      <c r="A1782">
        <v>3</v>
      </c>
      <c r="B1782">
        <v>1</v>
      </c>
      <c r="C1782" t="s">
        <v>1793</v>
      </c>
      <c r="D1782" s="1">
        <v>43922</v>
      </c>
      <c r="E1782" s="1" t="str">
        <f t="shared" si="110"/>
        <v>01-Apr</v>
      </c>
      <c r="F1782" s="14">
        <v>0.7319444444444444</v>
      </c>
      <c r="G1782" t="s">
        <v>11</v>
      </c>
      <c r="H1782">
        <v>48</v>
      </c>
      <c r="I1782" s="2">
        <v>158</v>
      </c>
      <c r="J1782" s="3">
        <v>4.99</v>
      </c>
      <c r="K1782" t="b">
        <v>0</v>
      </c>
      <c r="L1782">
        <f>WEEKDAY(D1782,11)</f>
        <v>3</v>
      </c>
      <c r="M1782" t="str">
        <f t="shared" si="108"/>
        <v>Wednesday</v>
      </c>
      <c r="N1782" t="str">
        <f t="shared" si="109"/>
        <v>Weekday</v>
      </c>
      <c r="O1782" t="str">
        <f t="shared" si="111"/>
        <v>Order&gt;35</v>
      </c>
      <c r="P1782" t="str">
        <f>VLOOKUP(F1782,$T$11:$V$13,3,TRUE)</f>
        <v>03:00 PM - 06:00 PM</v>
      </c>
    </row>
    <row r="1783" spans="1:16" x14ac:dyDescent="0.25">
      <c r="A1783">
        <v>3</v>
      </c>
      <c r="B1783">
        <v>1</v>
      </c>
      <c r="C1783" t="s">
        <v>1794</v>
      </c>
      <c r="D1783" s="1">
        <v>43922</v>
      </c>
      <c r="E1783" s="1" t="str">
        <f t="shared" si="110"/>
        <v>01-Apr</v>
      </c>
      <c r="F1783" s="14">
        <v>0.73263888888888884</v>
      </c>
      <c r="G1783" t="s">
        <v>31</v>
      </c>
      <c r="H1783" t="s">
        <v>32</v>
      </c>
      <c r="I1783" s="2">
        <v>21</v>
      </c>
      <c r="J1783" s="3">
        <v>4.99</v>
      </c>
      <c r="K1783" t="b">
        <v>0</v>
      </c>
      <c r="L1783">
        <f>WEEKDAY(D1783,11)</f>
        <v>3</v>
      </c>
      <c r="M1783" t="str">
        <f t="shared" si="108"/>
        <v>Wednesday</v>
      </c>
      <c r="N1783" t="str">
        <f t="shared" si="109"/>
        <v>Weekday</v>
      </c>
      <c r="O1783" t="str">
        <f t="shared" si="111"/>
        <v>Order&lt;=35</v>
      </c>
      <c r="P1783" t="str">
        <f>VLOOKUP(F1783,$T$11:$V$13,3,TRUE)</f>
        <v>03:00 PM - 06:00 PM</v>
      </c>
    </row>
    <row r="1784" spans="1:16" x14ac:dyDescent="0.25">
      <c r="A1784">
        <v>3</v>
      </c>
      <c r="B1784">
        <v>1</v>
      </c>
      <c r="C1784" t="s">
        <v>1795</v>
      </c>
      <c r="D1784" s="1">
        <v>43922</v>
      </c>
      <c r="E1784" s="1" t="str">
        <f t="shared" si="110"/>
        <v>01-Apr</v>
      </c>
      <c r="F1784" s="14">
        <v>0.73402777777777783</v>
      </c>
      <c r="G1784" t="s">
        <v>11</v>
      </c>
      <c r="H1784">
        <v>38</v>
      </c>
      <c r="I1784" s="2">
        <v>78</v>
      </c>
      <c r="J1784" s="3">
        <v>4.99</v>
      </c>
      <c r="K1784" t="b">
        <v>0</v>
      </c>
      <c r="L1784">
        <f>WEEKDAY(D1784,11)</f>
        <v>3</v>
      </c>
      <c r="M1784" t="str">
        <f t="shared" si="108"/>
        <v>Wednesday</v>
      </c>
      <c r="N1784" t="str">
        <f t="shared" si="109"/>
        <v>Weekday</v>
      </c>
      <c r="O1784" t="str">
        <f t="shared" si="111"/>
        <v>Order&gt;35</v>
      </c>
      <c r="P1784" t="str">
        <f>VLOOKUP(F1784,$T$11:$V$13,3,TRUE)</f>
        <v>03:00 PM - 06:00 PM</v>
      </c>
    </row>
    <row r="1785" spans="1:16" x14ac:dyDescent="0.25">
      <c r="A1785">
        <v>3</v>
      </c>
      <c r="B1785">
        <v>1</v>
      </c>
      <c r="C1785" t="s">
        <v>1796</v>
      </c>
      <c r="D1785" s="1">
        <v>43922</v>
      </c>
      <c r="E1785" s="1" t="str">
        <f t="shared" si="110"/>
        <v>01-Apr</v>
      </c>
      <c r="F1785" s="14">
        <v>0.73611111111111116</v>
      </c>
      <c r="G1785" t="s">
        <v>11</v>
      </c>
      <c r="H1785">
        <v>32</v>
      </c>
      <c r="I1785" s="2">
        <v>50</v>
      </c>
      <c r="J1785" s="3">
        <v>4.99</v>
      </c>
      <c r="K1785" t="b">
        <v>0</v>
      </c>
      <c r="L1785">
        <f>WEEKDAY(D1785,11)</f>
        <v>3</v>
      </c>
      <c r="M1785" t="str">
        <f t="shared" si="108"/>
        <v>Wednesday</v>
      </c>
      <c r="N1785" t="str">
        <f t="shared" si="109"/>
        <v>Weekday</v>
      </c>
      <c r="O1785" t="str">
        <f t="shared" si="111"/>
        <v>Order&gt;35</v>
      </c>
      <c r="P1785" t="str">
        <f>VLOOKUP(F1785,$T$11:$V$13,3,TRUE)</f>
        <v>03:00 PM - 06:00 PM</v>
      </c>
    </row>
    <row r="1786" spans="1:16" x14ac:dyDescent="0.25">
      <c r="A1786">
        <v>3</v>
      </c>
      <c r="B1786">
        <v>1</v>
      </c>
      <c r="C1786" t="s">
        <v>1797</v>
      </c>
      <c r="D1786" s="1">
        <v>43922</v>
      </c>
      <c r="E1786" s="1" t="str">
        <f t="shared" si="110"/>
        <v>01-Apr</v>
      </c>
      <c r="F1786" s="14">
        <v>0.74722222222222223</v>
      </c>
      <c r="G1786" t="s">
        <v>11</v>
      </c>
      <c r="H1786">
        <v>40</v>
      </c>
      <c r="I1786" s="2">
        <v>46</v>
      </c>
      <c r="J1786" s="3">
        <v>4.99</v>
      </c>
      <c r="K1786" t="b">
        <v>0</v>
      </c>
      <c r="L1786">
        <f>WEEKDAY(D1786,11)</f>
        <v>3</v>
      </c>
      <c r="M1786" t="str">
        <f t="shared" si="108"/>
        <v>Wednesday</v>
      </c>
      <c r="N1786" t="str">
        <f t="shared" si="109"/>
        <v>Weekday</v>
      </c>
      <c r="O1786" t="str">
        <f t="shared" si="111"/>
        <v>Order&gt;35</v>
      </c>
      <c r="P1786" t="str">
        <f>VLOOKUP(F1786,$T$11:$V$13,3,TRUE)</f>
        <v>03:00 PM - 06:00 PM</v>
      </c>
    </row>
    <row r="1787" spans="1:16" x14ac:dyDescent="0.25">
      <c r="A1787">
        <v>3</v>
      </c>
      <c r="B1787">
        <v>1</v>
      </c>
      <c r="C1787" t="s">
        <v>1798</v>
      </c>
      <c r="D1787" s="1">
        <v>43922</v>
      </c>
      <c r="E1787" s="1" t="str">
        <f t="shared" si="110"/>
        <v>01-Apr</v>
      </c>
      <c r="F1787" s="14">
        <v>0.74930555555555556</v>
      </c>
      <c r="G1787" t="s">
        <v>11</v>
      </c>
      <c r="H1787">
        <v>49</v>
      </c>
      <c r="I1787" s="2">
        <v>35</v>
      </c>
      <c r="J1787" s="3">
        <v>4.99</v>
      </c>
      <c r="K1787" t="b">
        <v>1</v>
      </c>
      <c r="L1787">
        <f>WEEKDAY(D1787,11)</f>
        <v>3</v>
      </c>
      <c r="M1787" t="str">
        <f t="shared" si="108"/>
        <v>Wednesday</v>
      </c>
      <c r="N1787" t="str">
        <f t="shared" si="109"/>
        <v>Weekday</v>
      </c>
      <c r="O1787" t="str">
        <f t="shared" si="111"/>
        <v>Order&lt;=35</v>
      </c>
      <c r="P1787" t="str">
        <f>VLOOKUP(F1787,$T$11:$V$13,3,TRUE)</f>
        <v>03:00 PM - 06:00 PM</v>
      </c>
    </row>
    <row r="1788" spans="1:16" x14ac:dyDescent="0.25">
      <c r="A1788">
        <v>3</v>
      </c>
      <c r="B1788">
        <v>1</v>
      </c>
      <c r="C1788" t="s">
        <v>1799</v>
      </c>
      <c r="D1788" s="1">
        <v>43922</v>
      </c>
      <c r="E1788" s="1" t="str">
        <f t="shared" si="110"/>
        <v>01-Apr</v>
      </c>
      <c r="F1788" s="14">
        <v>0.75</v>
      </c>
      <c r="G1788" t="s">
        <v>11</v>
      </c>
      <c r="H1788">
        <v>63</v>
      </c>
      <c r="I1788" s="2">
        <v>39</v>
      </c>
      <c r="J1788" s="3">
        <v>4.99</v>
      </c>
      <c r="K1788" t="b">
        <v>0</v>
      </c>
      <c r="L1788">
        <f>WEEKDAY(D1788,11)</f>
        <v>3</v>
      </c>
      <c r="M1788" t="str">
        <f t="shared" si="108"/>
        <v>Wednesday</v>
      </c>
      <c r="N1788" t="str">
        <f t="shared" si="109"/>
        <v>Weekday</v>
      </c>
      <c r="O1788" t="str">
        <f t="shared" si="111"/>
        <v>Order&gt;35</v>
      </c>
      <c r="P1788" t="str">
        <f>VLOOKUP(F1788,$T$11:$V$13,3,TRUE)</f>
        <v>06:00 PM - 09:00 PM</v>
      </c>
    </row>
    <row r="1789" spans="1:16" x14ac:dyDescent="0.25">
      <c r="A1789">
        <v>3</v>
      </c>
      <c r="B1789">
        <v>1</v>
      </c>
      <c r="C1789" t="s">
        <v>1800</v>
      </c>
      <c r="D1789" s="1">
        <v>43922</v>
      </c>
      <c r="E1789" s="1" t="str">
        <f t="shared" si="110"/>
        <v>01-Apr</v>
      </c>
      <c r="F1789" s="14">
        <v>0.75069444444444444</v>
      </c>
      <c r="G1789" t="s">
        <v>11</v>
      </c>
      <c r="H1789">
        <v>42</v>
      </c>
      <c r="I1789" s="2">
        <v>98</v>
      </c>
      <c r="J1789" s="3">
        <v>4.99</v>
      </c>
      <c r="K1789" t="b">
        <v>0</v>
      </c>
      <c r="L1789">
        <f>WEEKDAY(D1789,11)</f>
        <v>3</v>
      </c>
      <c r="M1789" t="str">
        <f t="shared" si="108"/>
        <v>Wednesday</v>
      </c>
      <c r="N1789" t="str">
        <f t="shared" si="109"/>
        <v>Weekday</v>
      </c>
      <c r="O1789" t="str">
        <f t="shared" si="111"/>
        <v>Order&gt;35</v>
      </c>
      <c r="P1789" t="str">
        <f>VLOOKUP(F1789,$T$11:$V$13,3,TRUE)</f>
        <v>06:00 PM - 09:00 PM</v>
      </c>
    </row>
    <row r="1790" spans="1:16" x14ac:dyDescent="0.25">
      <c r="A1790">
        <v>3</v>
      </c>
      <c r="B1790">
        <v>1</v>
      </c>
      <c r="C1790" t="s">
        <v>1801</v>
      </c>
      <c r="D1790" s="1">
        <v>43922</v>
      </c>
      <c r="E1790" s="1" t="str">
        <f t="shared" si="110"/>
        <v>01-Apr</v>
      </c>
      <c r="F1790" s="14">
        <v>0.75208333333333333</v>
      </c>
      <c r="G1790" t="s">
        <v>11</v>
      </c>
      <c r="H1790">
        <v>48</v>
      </c>
      <c r="I1790" s="2">
        <v>26</v>
      </c>
      <c r="J1790" s="3">
        <v>4.99</v>
      </c>
      <c r="K1790" t="b">
        <v>0</v>
      </c>
      <c r="L1790">
        <f>WEEKDAY(D1790,11)</f>
        <v>3</v>
      </c>
      <c r="M1790" t="str">
        <f t="shared" si="108"/>
        <v>Wednesday</v>
      </c>
      <c r="N1790" t="str">
        <f t="shared" si="109"/>
        <v>Weekday</v>
      </c>
      <c r="O1790" t="str">
        <f t="shared" si="111"/>
        <v>Order&lt;=35</v>
      </c>
      <c r="P1790" t="str">
        <f>VLOOKUP(F1790,$T$11:$V$13,3,TRUE)</f>
        <v>06:00 PM - 09:00 PM</v>
      </c>
    </row>
    <row r="1791" spans="1:16" x14ac:dyDescent="0.25">
      <c r="A1791">
        <v>3</v>
      </c>
      <c r="B1791">
        <v>1</v>
      </c>
      <c r="C1791" t="s">
        <v>1802</v>
      </c>
      <c r="D1791" s="1">
        <v>43922</v>
      </c>
      <c r="E1791" s="1" t="str">
        <f t="shared" si="110"/>
        <v>01-Apr</v>
      </c>
      <c r="F1791" s="14">
        <v>0.75347222222222221</v>
      </c>
      <c r="G1791" t="s">
        <v>11</v>
      </c>
      <c r="H1791">
        <v>75</v>
      </c>
      <c r="I1791" s="2">
        <v>47</v>
      </c>
      <c r="J1791" s="3">
        <v>4.99</v>
      </c>
      <c r="K1791" t="b">
        <v>0</v>
      </c>
      <c r="L1791">
        <f>WEEKDAY(D1791,11)</f>
        <v>3</v>
      </c>
      <c r="M1791" t="str">
        <f t="shared" si="108"/>
        <v>Wednesday</v>
      </c>
      <c r="N1791" t="str">
        <f t="shared" si="109"/>
        <v>Weekday</v>
      </c>
      <c r="O1791" t="str">
        <f t="shared" si="111"/>
        <v>Order&gt;35</v>
      </c>
      <c r="P1791" t="str">
        <f>VLOOKUP(F1791,$T$11:$V$13,3,TRUE)</f>
        <v>06:00 PM - 09:00 PM</v>
      </c>
    </row>
    <row r="1792" spans="1:16" x14ac:dyDescent="0.25">
      <c r="A1792">
        <v>3</v>
      </c>
      <c r="B1792">
        <v>1</v>
      </c>
      <c r="C1792" t="s">
        <v>1803</v>
      </c>
      <c r="D1792" s="1">
        <v>43922</v>
      </c>
      <c r="E1792" s="1" t="str">
        <f t="shared" si="110"/>
        <v>01-Apr</v>
      </c>
      <c r="F1792" s="14">
        <v>0.75486111111111109</v>
      </c>
      <c r="G1792" t="s">
        <v>11</v>
      </c>
      <c r="H1792">
        <v>52</v>
      </c>
      <c r="I1792" s="2">
        <v>41</v>
      </c>
      <c r="J1792" s="3">
        <v>4.99</v>
      </c>
      <c r="K1792" t="b">
        <v>0</v>
      </c>
      <c r="L1792">
        <f>WEEKDAY(D1792,11)</f>
        <v>3</v>
      </c>
      <c r="M1792" t="str">
        <f t="shared" si="108"/>
        <v>Wednesday</v>
      </c>
      <c r="N1792" t="str">
        <f t="shared" si="109"/>
        <v>Weekday</v>
      </c>
      <c r="O1792" t="str">
        <f t="shared" si="111"/>
        <v>Order&gt;35</v>
      </c>
      <c r="P1792" t="str">
        <f>VLOOKUP(F1792,$T$11:$V$13,3,TRUE)</f>
        <v>06:00 PM - 09:00 PM</v>
      </c>
    </row>
    <row r="1793" spans="1:16" x14ac:dyDescent="0.25">
      <c r="A1793">
        <v>3</v>
      </c>
      <c r="B1793">
        <v>1</v>
      </c>
      <c r="C1793" t="s">
        <v>1804</v>
      </c>
      <c r="D1793" s="1">
        <v>43922</v>
      </c>
      <c r="E1793" s="1" t="str">
        <f t="shared" si="110"/>
        <v>01-Apr</v>
      </c>
      <c r="F1793" s="14">
        <v>0.75694444444444453</v>
      </c>
      <c r="G1793" t="s">
        <v>11</v>
      </c>
      <c r="H1793">
        <v>71</v>
      </c>
      <c r="I1793" s="2">
        <v>93</v>
      </c>
      <c r="J1793" s="3">
        <v>4.99</v>
      </c>
      <c r="K1793" t="b">
        <v>0</v>
      </c>
      <c r="L1793">
        <f>WEEKDAY(D1793,11)</f>
        <v>3</v>
      </c>
      <c r="M1793" t="str">
        <f t="shared" si="108"/>
        <v>Wednesday</v>
      </c>
      <c r="N1793" t="str">
        <f t="shared" si="109"/>
        <v>Weekday</v>
      </c>
      <c r="O1793" t="str">
        <f t="shared" si="111"/>
        <v>Order&gt;35</v>
      </c>
      <c r="P1793" t="str">
        <f>VLOOKUP(F1793,$T$11:$V$13,3,TRUE)</f>
        <v>06:00 PM - 09:00 PM</v>
      </c>
    </row>
    <row r="1794" spans="1:16" x14ac:dyDescent="0.25">
      <c r="A1794">
        <v>3</v>
      </c>
      <c r="B1794">
        <v>1</v>
      </c>
      <c r="C1794" t="s">
        <v>1805</v>
      </c>
      <c r="D1794" s="1">
        <v>43922</v>
      </c>
      <c r="E1794" s="1" t="str">
        <f t="shared" si="110"/>
        <v>01-Apr</v>
      </c>
      <c r="F1794" s="14">
        <v>0.76041666666666663</v>
      </c>
      <c r="G1794" t="s">
        <v>11</v>
      </c>
      <c r="H1794">
        <v>68</v>
      </c>
      <c r="I1794" s="2">
        <v>41</v>
      </c>
      <c r="J1794" s="3">
        <v>4.99</v>
      </c>
      <c r="K1794" t="b">
        <v>0</v>
      </c>
      <c r="L1794">
        <f>WEEKDAY(D1794,11)</f>
        <v>3</v>
      </c>
      <c r="M1794" t="str">
        <f t="shared" ref="M1794:M1857" si="112">VLOOKUP(L1794,$S$2:$T$8,2,FALSE)</f>
        <v>Wednesday</v>
      </c>
      <c r="N1794" t="str">
        <f t="shared" ref="N1794:N1857" si="113">VLOOKUP(L1794,$S$2:$U$8,3,FALSE)</f>
        <v>Weekday</v>
      </c>
      <c r="O1794" t="str">
        <f t="shared" si="111"/>
        <v>Order&gt;35</v>
      </c>
      <c r="P1794" t="str">
        <f>VLOOKUP(F1794,$T$11:$V$13,3,TRUE)</f>
        <v>06:00 PM - 09:00 PM</v>
      </c>
    </row>
    <row r="1795" spans="1:16" x14ac:dyDescent="0.25">
      <c r="A1795">
        <v>3</v>
      </c>
      <c r="B1795">
        <v>1</v>
      </c>
      <c r="C1795" t="s">
        <v>1806</v>
      </c>
      <c r="D1795" s="1">
        <v>43922</v>
      </c>
      <c r="E1795" s="1" t="str">
        <f t="shared" ref="E1795:E1858" si="114">TEXT(D1795,"dd-mmm")</f>
        <v>01-Apr</v>
      </c>
      <c r="F1795" s="14">
        <v>0.76250000000000007</v>
      </c>
      <c r="G1795" t="s">
        <v>11</v>
      </c>
      <c r="H1795">
        <v>53</v>
      </c>
      <c r="I1795" s="2">
        <v>25</v>
      </c>
      <c r="J1795" s="3">
        <v>4.99</v>
      </c>
      <c r="K1795" t="b">
        <v>0</v>
      </c>
      <c r="L1795">
        <f>WEEKDAY(D1795,11)</f>
        <v>3</v>
      </c>
      <c r="M1795" t="str">
        <f t="shared" si="112"/>
        <v>Wednesday</v>
      </c>
      <c r="N1795" t="str">
        <f t="shared" si="113"/>
        <v>Weekday</v>
      </c>
      <c r="O1795" t="str">
        <f t="shared" ref="O1795:O1858" si="115">IF(I1795&gt;35,"Order&gt;35","Order&lt;=35")</f>
        <v>Order&lt;=35</v>
      </c>
      <c r="P1795" t="str">
        <f>VLOOKUP(F1795,$T$11:$V$13,3,TRUE)</f>
        <v>06:00 PM - 09:00 PM</v>
      </c>
    </row>
    <row r="1796" spans="1:16" x14ac:dyDescent="0.25">
      <c r="A1796">
        <v>3</v>
      </c>
      <c r="B1796">
        <v>1</v>
      </c>
      <c r="C1796" t="s">
        <v>1807</v>
      </c>
      <c r="D1796" s="1">
        <v>43922</v>
      </c>
      <c r="E1796" s="1" t="str">
        <f t="shared" si="114"/>
        <v>01-Apr</v>
      </c>
      <c r="F1796" s="14">
        <v>0.76736111111111116</v>
      </c>
      <c r="G1796" t="s">
        <v>11</v>
      </c>
      <c r="H1796">
        <v>61</v>
      </c>
      <c r="I1796" s="2">
        <v>119</v>
      </c>
      <c r="J1796" s="3">
        <v>4.99</v>
      </c>
      <c r="K1796" t="b">
        <v>1</v>
      </c>
      <c r="L1796">
        <f>WEEKDAY(D1796,11)</f>
        <v>3</v>
      </c>
      <c r="M1796" t="str">
        <f t="shared" si="112"/>
        <v>Wednesday</v>
      </c>
      <c r="N1796" t="str">
        <f t="shared" si="113"/>
        <v>Weekday</v>
      </c>
      <c r="O1796" t="str">
        <f t="shared" si="115"/>
        <v>Order&gt;35</v>
      </c>
      <c r="P1796" t="str">
        <f>VLOOKUP(F1796,$T$11:$V$13,3,TRUE)</f>
        <v>06:00 PM - 09:00 PM</v>
      </c>
    </row>
    <row r="1797" spans="1:16" x14ac:dyDescent="0.25">
      <c r="A1797">
        <v>3</v>
      </c>
      <c r="B1797">
        <v>1</v>
      </c>
      <c r="C1797" t="s">
        <v>1808</v>
      </c>
      <c r="D1797" s="1">
        <v>43922</v>
      </c>
      <c r="E1797" s="1" t="str">
        <f t="shared" si="114"/>
        <v>01-Apr</v>
      </c>
      <c r="F1797" s="14">
        <v>0.77083333333333337</v>
      </c>
      <c r="G1797" t="s">
        <v>11</v>
      </c>
      <c r="H1797">
        <v>39</v>
      </c>
      <c r="I1797" s="2">
        <v>78</v>
      </c>
      <c r="J1797" s="3">
        <v>4.99</v>
      </c>
      <c r="K1797" t="b">
        <v>0</v>
      </c>
      <c r="L1797">
        <f>WEEKDAY(D1797,11)</f>
        <v>3</v>
      </c>
      <c r="M1797" t="str">
        <f t="shared" si="112"/>
        <v>Wednesday</v>
      </c>
      <c r="N1797" t="str">
        <f t="shared" si="113"/>
        <v>Weekday</v>
      </c>
      <c r="O1797" t="str">
        <f t="shared" si="115"/>
        <v>Order&gt;35</v>
      </c>
      <c r="P1797" t="str">
        <f>VLOOKUP(F1797,$T$11:$V$13,3,TRUE)</f>
        <v>06:00 PM - 09:00 PM</v>
      </c>
    </row>
    <row r="1798" spans="1:16" x14ac:dyDescent="0.25">
      <c r="A1798">
        <v>3</v>
      </c>
      <c r="B1798">
        <v>1</v>
      </c>
      <c r="C1798" t="s">
        <v>1809</v>
      </c>
      <c r="D1798" s="1">
        <v>43922</v>
      </c>
      <c r="E1798" s="1" t="str">
        <f t="shared" si="114"/>
        <v>01-Apr</v>
      </c>
      <c r="F1798" s="14">
        <v>0.77708333333333324</v>
      </c>
      <c r="G1798" t="s">
        <v>11</v>
      </c>
      <c r="H1798">
        <v>50</v>
      </c>
      <c r="I1798" s="2">
        <v>90</v>
      </c>
      <c r="J1798" s="3">
        <v>4.99</v>
      </c>
      <c r="K1798" t="b">
        <v>1</v>
      </c>
      <c r="L1798">
        <f>WEEKDAY(D1798,11)</f>
        <v>3</v>
      </c>
      <c r="M1798" t="str">
        <f t="shared" si="112"/>
        <v>Wednesday</v>
      </c>
      <c r="N1798" t="str">
        <f t="shared" si="113"/>
        <v>Weekday</v>
      </c>
      <c r="O1798" t="str">
        <f t="shared" si="115"/>
        <v>Order&gt;35</v>
      </c>
      <c r="P1798" t="str">
        <f>VLOOKUP(F1798,$T$11:$V$13,3,TRUE)</f>
        <v>06:00 PM - 09:00 PM</v>
      </c>
    </row>
    <row r="1799" spans="1:16" x14ac:dyDescent="0.25">
      <c r="A1799">
        <v>3</v>
      </c>
      <c r="B1799">
        <v>1</v>
      </c>
      <c r="C1799" t="s">
        <v>1810</v>
      </c>
      <c r="D1799" s="1">
        <v>43922</v>
      </c>
      <c r="E1799" s="1" t="str">
        <f t="shared" si="114"/>
        <v>01-Apr</v>
      </c>
      <c r="F1799" s="14">
        <v>0.77986111111111101</v>
      </c>
      <c r="G1799" t="s">
        <v>11</v>
      </c>
      <c r="H1799">
        <v>58</v>
      </c>
      <c r="I1799" s="2">
        <v>68</v>
      </c>
      <c r="J1799" s="3">
        <v>4.99</v>
      </c>
      <c r="K1799" t="b">
        <v>1</v>
      </c>
      <c r="L1799">
        <f>WEEKDAY(D1799,11)</f>
        <v>3</v>
      </c>
      <c r="M1799" t="str">
        <f t="shared" si="112"/>
        <v>Wednesday</v>
      </c>
      <c r="N1799" t="str">
        <f t="shared" si="113"/>
        <v>Weekday</v>
      </c>
      <c r="O1799" t="str">
        <f t="shared" si="115"/>
        <v>Order&gt;35</v>
      </c>
      <c r="P1799" t="str">
        <f>VLOOKUP(F1799,$T$11:$V$13,3,TRUE)</f>
        <v>06:00 PM - 09:00 PM</v>
      </c>
    </row>
    <row r="1800" spans="1:16" x14ac:dyDescent="0.25">
      <c r="A1800">
        <v>3</v>
      </c>
      <c r="B1800">
        <v>1</v>
      </c>
      <c r="C1800" t="s">
        <v>1811</v>
      </c>
      <c r="D1800" s="1">
        <v>43922</v>
      </c>
      <c r="E1800" s="1" t="str">
        <f t="shared" si="114"/>
        <v>01-Apr</v>
      </c>
      <c r="F1800" s="14">
        <v>0.78125</v>
      </c>
      <c r="G1800" t="s">
        <v>11</v>
      </c>
      <c r="H1800">
        <v>50</v>
      </c>
      <c r="I1800" s="2">
        <v>77</v>
      </c>
      <c r="J1800" s="3">
        <v>4.99</v>
      </c>
      <c r="K1800" t="b">
        <v>0</v>
      </c>
      <c r="L1800">
        <f>WEEKDAY(D1800,11)</f>
        <v>3</v>
      </c>
      <c r="M1800" t="str">
        <f t="shared" si="112"/>
        <v>Wednesday</v>
      </c>
      <c r="N1800" t="str">
        <f t="shared" si="113"/>
        <v>Weekday</v>
      </c>
      <c r="O1800" t="str">
        <f t="shared" si="115"/>
        <v>Order&gt;35</v>
      </c>
      <c r="P1800" t="str">
        <f>VLOOKUP(F1800,$T$11:$V$13,3,TRUE)</f>
        <v>06:00 PM - 09:00 PM</v>
      </c>
    </row>
    <row r="1801" spans="1:16" x14ac:dyDescent="0.25">
      <c r="A1801">
        <v>3</v>
      </c>
      <c r="B1801">
        <v>1</v>
      </c>
      <c r="C1801" t="s">
        <v>1812</v>
      </c>
      <c r="D1801" s="1">
        <v>43922</v>
      </c>
      <c r="E1801" s="1" t="str">
        <f t="shared" si="114"/>
        <v>01-Apr</v>
      </c>
      <c r="F1801" s="14">
        <v>0.78125</v>
      </c>
      <c r="G1801" t="s">
        <v>11</v>
      </c>
      <c r="H1801">
        <v>80</v>
      </c>
      <c r="I1801" s="2">
        <v>121</v>
      </c>
      <c r="J1801" s="3">
        <v>4.99</v>
      </c>
      <c r="K1801" t="b">
        <v>0</v>
      </c>
      <c r="L1801">
        <f>WEEKDAY(D1801,11)</f>
        <v>3</v>
      </c>
      <c r="M1801" t="str">
        <f t="shared" si="112"/>
        <v>Wednesday</v>
      </c>
      <c r="N1801" t="str">
        <f t="shared" si="113"/>
        <v>Weekday</v>
      </c>
      <c r="O1801" t="str">
        <f t="shared" si="115"/>
        <v>Order&gt;35</v>
      </c>
      <c r="P1801" t="str">
        <f>VLOOKUP(F1801,$T$11:$V$13,3,TRUE)</f>
        <v>06:00 PM - 09:00 PM</v>
      </c>
    </row>
    <row r="1802" spans="1:16" x14ac:dyDescent="0.25">
      <c r="A1802">
        <v>3</v>
      </c>
      <c r="B1802">
        <v>1</v>
      </c>
      <c r="C1802" t="s">
        <v>1813</v>
      </c>
      <c r="D1802" s="1">
        <v>43922</v>
      </c>
      <c r="E1802" s="1" t="str">
        <f t="shared" si="114"/>
        <v>01-Apr</v>
      </c>
      <c r="F1802" s="14">
        <v>0.78611111111111109</v>
      </c>
      <c r="G1802" t="s">
        <v>11</v>
      </c>
      <c r="H1802">
        <v>72</v>
      </c>
      <c r="I1802" s="2">
        <v>36</v>
      </c>
      <c r="J1802" s="3">
        <v>4.99</v>
      </c>
      <c r="K1802" t="b">
        <v>0</v>
      </c>
      <c r="L1802">
        <f>WEEKDAY(D1802,11)</f>
        <v>3</v>
      </c>
      <c r="M1802" t="str">
        <f t="shared" si="112"/>
        <v>Wednesday</v>
      </c>
      <c r="N1802" t="str">
        <f t="shared" si="113"/>
        <v>Weekday</v>
      </c>
      <c r="O1802" t="str">
        <f t="shared" si="115"/>
        <v>Order&gt;35</v>
      </c>
      <c r="P1802" t="str">
        <f>VLOOKUP(F1802,$T$11:$V$13,3,TRUE)</f>
        <v>06:00 PM - 09:00 PM</v>
      </c>
    </row>
    <row r="1803" spans="1:16" x14ac:dyDescent="0.25">
      <c r="A1803">
        <v>3</v>
      </c>
      <c r="B1803">
        <v>1</v>
      </c>
      <c r="C1803" t="s">
        <v>1814</v>
      </c>
      <c r="D1803" s="1">
        <v>43922</v>
      </c>
      <c r="E1803" s="1" t="str">
        <f t="shared" si="114"/>
        <v>01-Apr</v>
      </c>
      <c r="F1803" s="14">
        <v>0.78819444444444453</v>
      </c>
      <c r="G1803" t="s">
        <v>11</v>
      </c>
      <c r="H1803">
        <v>45</v>
      </c>
      <c r="I1803" s="2">
        <v>60</v>
      </c>
      <c r="J1803" s="3">
        <v>4.99</v>
      </c>
      <c r="K1803" t="b">
        <v>1</v>
      </c>
      <c r="L1803">
        <f>WEEKDAY(D1803,11)</f>
        <v>3</v>
      </c>
      <c r="M1803" t="str">
        <f t="shared" si="112"/>
        <v>Wednesday</v>
      </c>
      <c r="N1803" t="str">
        <f t="shared" si="113"/>
        <v>Weekday</v>
      </c>
      <c r="O1803" t="str">
        <f t="shared" si="115"/>
        <v>Order&gt;35</v>
      </c>
      <c r="P1803" t="str">
        <f>VLOOKUP(F1803,$T$11:$V$13,3,TRUE)</f>
        <v>06:00 PM - 09:00 PM</v>
      </c>
    </row>
    <row r="1804" spans="1:16" x14ac:dyDescent="0.25">
      <c r="A1804">
        <v>3</v>
      </c>
      <c r="B1804">
        <v>1</v>
      </c>
      <c r="C1804" t="s">
        <v>1815</v>
      </c>
      <c r="D1804" s="1">
        <v>43922</v>
      </c>
      <c r="E1804" s="1" t="str">
        <f t="shared" si="114"/>
        <v>01-Apr</v>
      </c>
      <c r="F1804" s="14">
        <v>0.79791666666666661</v>
      </c>
      <c r="G1804" t="s">
        <v>11</v>
      </c>
      <c r="H1804">
        <v>39</v>
      </c>
      <c r="I1804" s="2">
        <v>216</v>
      </c>
      <c r="J1804" s="3">
        <v>4.99</v>
      </c>
      <c r="K1804" t="b">
        <v>0</v>
      </c>
      <c r="L1804">
        <f>WEEKDAY(D1804,11)</f>
        <v>3</v>
      </c>
      <c r="M1804" t="str">
        <f t="shared" si="112"/>
        <v>Wednesday</v>
      </c>
      <c r="N1804" t="str">
        <f t="shared" si="113"/>
        <v>Weekday</v>
      </c>
      <c r="O1804" t="str">
        <f t="shared" si="115"/>
        <v>Order&gt;35</v>
      </c>
      <c r="P1804" t="str">
        <f>VLOOKUP(F1804,$T$11:$V$13,3,TRUE)</f>
        <v>06:00 PM - 09:00 PM</v>
      </c>
    </row>
    <row r="1805" spans="1:16" x14ac:dyDescent="0.25">
      <c r="A1805">
        <v>3</v>
      </c>
      <c r="B1805">
        <v>1</v>
      </c>
      <c r="C1805" t="s">
        <v>1816</v>
      </c>
      <c r="D1805" s="1">
        <v>43922</v>
      </c>
      <c r="E1805" s="1" t="str">
        <f t="shared" si="114"/>
        <v>01-Apr</v>
      </c>
      <c r="F1805" s="14">
        <v>0.80069444444444438</v>
      </c>
      <c r="G1805" t="s">
        <v>11</v>
      </c>
      <c r="H1805">
        <v>28</v>
      </c>
      <c r="I1805" s="2">
        <v>35</v>
      </c>
      <c r="J1805" s="3">
        <v>4.99</v>
      </c>
      <c r="K1805" t="b">
        <v>0</v>
      </c>
      <c r="L1805">
        <f>WEEKDAY(D1805,11)</f>
        <v>3</v>
      </c>
      <c r="M1805" t="str">
        <f t="shared" si="112"/>
        <v>Wednesday</v>
      </c>
      <c r="N1805" t="str">
        <f t="shared" si="113"/>
        <v>Weekday</v>
      </c>
      <c r="O1805" t="str">
        <f t="shared" si="115"/>
        <v>Order&lt;=35</v>
      </c>
      <c r="P1805" t="str">
        <f>VLOOKUP(F1805,$T$11:$V$13,3,TRUE)</f>
        <v>06:00 PM - 09:00 PM</v>
      </c>
    </row>
    <row r="1806" spans="1:16" x14ac:dyDescent="0.25">
      <c r="A1806">
        <v>3</v>
      </c>
      <c r="B1806">
        <v>1</v>
      </c>
      <c r="C1806" t="s">
        <v>1817</v>
      </c>
      <c r="D1806" s="1">
        <v>43922</v>
      </c>
      <c r="E1806" s="1" t="str">
        <f t="shared" si="114"/>
        <v>01-Apr</v>
      </c>
      <c r="F1806" s="14">
        <v>0.80069444444444438</v>
      </c>
      <c r="G1806" t="s">
        <v>11</v>
      </c>
      <c r="H1806">
        <v>40</v>
      </c>
      <c r="I1806" s="2">
        <v>68</v>
      </c>
      <c r="J1806" s="3">
        <v>4.99</v>
      </c>
      <c r="K1806" t="b">
        <v>0</v>
      </c>
      <c r="L1806">
        <f>WEEKDAY(D1806,11)</f>
        <v>3</v>
      </c>
      <c r="M1806" t="str">
        <f t="shared" si="112"/>
        <v>Wednesday</v>
      </c>
      <c r="N1806" t="str">
        <f t="shared" si="113"/>
        <v>Weekday</v>
      </c>
      <c r="O1806" t="str">
        <f t="shared" si="115"/>
        <v>Order&gt;35</v>
      </c>
      <c r="P1806" t="str">
        <f>VLOOKUP(F1806,$T$11:$V$13,3,TRUE)</f>
        <v>06:00 PM - 09:00 PM</v>
      </c>
    </row>
    <row r="1807" spans="1:16" x14ac:dyDescent="0.25">
      <c r="A1807">
        <v>3</v>
      </c>
      <c r="B1807">
        <v>1</v>
      </c>
      <c r="C1807" t="s">
        <v>1818</v>
      </c>
      <c r="D1807" s="1">
        <v>43922</v>
      </c>
      <c r="E1807" s="1" t="str">
        <f t="shared" si="114"/>
        <v>01-Apr</v>
      </c>
      <c r="F1807" s="14">
        <v>0.8041666666666667</v>
      </c>
      <c r="G1807" t="s">
        <v>11</v>
      </c>
      <c r="H1807">
        <v>21</v>
      </c>
      <c r="I1807" s="2">
        <v>35</v>
      </c>
      <c r="J1807" s="3">
        <v>4.99</v>
      </c>
      <c r="K1807" t="b">
        <v>0</v>
      </c>
      <c r="L1807">
        <f>WEEKDAY(D1807,11)</f>
        <v>3</v>
      </c>
      <c r="M1807" t="str">
        <f t="shared" si="112"/>
        <v>Wednesday</v>
      </c>
      <c r="N1807" t="str">
        <f t="shared" si="113"/>
        <v>Weekday</v>
      </c>
      <c r="O1807" t="str">
        <f t="shared" si="115"/>
        <v>Order&lt;=35</v>
      </c>
      <c r="P1807" t="str">
        <f>VLOOKUP(F1807,$T$11:$V$13,3,TRUE)</f>
        <v>06:00 PM - 09:00 PM</v>
      </c>
    </row>
    <row r="1808" spans="1:16" x14ac:dyDescent="0.25">
      <c r="A1808">
        <v>3</v>
      </c>
      <c r="B1808">
        <v>1</v>
      </c>
      <c r="C1808" t="s">
        <v>1819</v>
      </c>
      <c r="D1808" s="1">
        <v>43922</v>
      </c>
      <c r="E1808" s="1" t="str">
        <f t="shared" si="114"/>
        <v>01-Apr</v>
      </c>
      <c r="F1808" s="14">
        <v>0.8256944444444444</v>
      </c>
      <c r="G1808" t="s">
        <v>11</v>
      </c>
      <c r="H1808">
        <v>34</v>
      </c>
      <c r="I1808" s="2">
        <v>36</v>
      </c>
      <c r="J1808" s="3">
        <v>4.99</v>
      </c>
      <c r="K1808" t="b">
        <v>0</v>
      </c>
      <c r="L1808">
        <f>WEEKDAY(D1808,11)</f>
        <v>3</v>
      </c>
      <c r="M1808" t="str">
        <f t="shared" si="112"/>
        <v>Wednesday</v>
      </c>
      <c r="N1808" t="str">
        <f t="shared" si="113"/>
        <v>Weekday</v>
      </c>
      <c r="O1808" t="str">
        <f t="shared" si="115"/>
        <v>Order&gt;35</v>
      </c>
      <c r="P1808" t="str">
        <f>VLOOKUP(F1808,$T$11:$V$13,3,TRUE)</f>
        <v>06:00 PM - 09:00 PM</v>
      </c>
    </row>
    <row r="1809" spans="1:16" x14ac:dyDescent="0.25">
      <c r="A1809">
        <v>3</v>
      </c>
      <c r="B1809">
        <v>1</v>
      </c>
      <c r="C1809" t="s">
        <v>1820</v>
      </c>
      <c r="D1809" s="1">
        <v>43922</v>
      </c>
      <c r="E1809" s="1" t="str">
        <f t="shared" si="114"/>
        <v>01-Apr</v>
      </c>
      <c r="F1809" s="14">
        <v>0.82847222222222217</v>
      </c>
      <c r="G1809" t="s">
        <v>11</v>
      </c>
      <c r="H1809">
        <v>36</v>
      </c>
      <c r="I1809" s="2">
        <v>197</v>
      </c>
      <c r="J1809" s="3">
        <v>4.99</v>
      </c>
      <c r="K1809" t="b">
        <v>1</v>
      </c>
      <c r="L1809">
        <f>WEEKDAY(D1809,11)</f>
        <v>3</v>
      </c>
      <c r="M1809" t="str">
        <f t="shared" si="112"/>
        <v>Wednesday</v>
      </c>
      <c r="N1809" t="str">
        <f t="shared" si="113"/>
        <v>Weekday</v>
      </c>
      <c r="O1809" t="str">
        <f t="shared" si="115"/>
        <v>Order&gt;35</v>
      </c>
      <c r="P1809" t="str">
        <f>VLOOKUP(F1809,$T$11:$V$13,3,TRUE)</f>
        <v>06:00 PM - 09:00 PM</v>
      </c>
    </row>
    <row r="1810" spans="1:16" x14ac:dyDescent="0.25">
      <c r="A1810">
        <v>3</v>
      </c>
      <c r="B1810">
        <v>1</v>
      </c>
      <c r="C1810" t="s">
        <v>1821</v>
      </c>
      <c r="D1810" s="1">
        <v>43922</v>
      </c>
      <c r="E1810" s="1" t="str">
        <f t="shared" si="114"/>
        <v>01-Apr</v>
      </c>
      <c r="F1810" s="14">
        <v>0.8305555555555556</v>
      </c>
      <c r="G1810" t="s">
        <v>11</v>
      </c>
      <c r="H1810">
        <v>31</v>
      </c>
      <c r="I1810" s="2">
        <v>51</v>
      </c>
      <c r="J1810" s="3">
        <v>4.99</v>
      </c>
      <c r="K1810" t="b">
        <v>0</v>
      </c>
      <c r="L1810">
        <f>WEEKDAY(D1810,11)</f>
        <v>3</v>
      </c>
      <c r="M1810" t="str">
        <f t="shared" si="112"/>
        <v>Wednesday</v>
      </c>
      <c r="N1810" t="str">
        <f t="shared" si="113"/>
        <v>Weekday</v>
      </c>
      <c r="O1810" t="str">
        <f t="shared" si="115"/>
        <v>Order&gt;35</v>
      </c>
      <c r="P1810" t="str">
        <f>VLOOKUP(F1810,$T$11:$V$13,3,TRUE)</f>
        <v>06:00 PM - 09:00 PM</v>
      </c>
    </row>
    <row r="1811" spans="1:16" x14ac:dyDescent="0.25">
      <c r="A1811">
        <v>3</v>
      </c>
      <c r="B1811">
        <v>1</v>
      </c>
      <c r="C1811" t="s">
        <v>1822</v>
      </c>
      <c r="D1811" s="1">
        <v>43922</v>
      </c>
      <c r="E1811" s="1" t="str">
        <f t="shared" si="114"/>
        <v>01-Apr</v>
      </c>
      <c r="F1811" s="14">
        <v>0.8305555555555556</v>
      </c>
      <c r="G1811" t="s">
        <v>11</v>
      </c>
      <c r="H1811">
        <v>30</v>
      </c>
      <c r="I1811" s="2">
        <v>84</v>
      </c>
      <c r="J1811" s="3">
        <v>4.99</v>
      </c>
      <c r="K1811" t="b">
        <v>1</v>
      </c>
      <c r="L1811">
        <f>WEEKDAY(D1811,11)</f>
        <v>3</v>
      </c>
      <c r="M1811" t="str">
        <f t="shared" si="112"/>
        <v>Wednesday</v>
      </c>
      <c r="N1811" t="str">
        <f t="shared" si="113"/>
        <v>Weekday</v>
      </c>
      <c r="O1811" t="str">
        <f t="shared" si="115"/>
        <v>Order&gt;35</v>
      </c>
      <c r="P1811" t="str">
        <f>VLOOKUP(F1811,$T$11:$V$13,3,TRUE)</f>
        <v>06:00 PM - 09:00 PM</v>
      </c>
    </row>
    <row r="1812" spans="1:16" x14ac:dyDescent="0.25">
      <c r="A1812">
        <v>3</v>
      </c>
      <c r="B1812">
        <v>1</v>
      </c>
      <c r="C1812" t="s">
        <v>1823</v>
      </c>
      <c r="D1812" s="1">
        <v>43922</v>
      </c>
      <c r="E1812" s="1" t="str">
        <f t="shared" si="114"/>
        <v>01-Apr</v>
      </c>
      <c r="F1812" s="14">
        <v>0.83124999999999993</v>
      </c>
      <c r="G1812" t="s">
        <v>11</v>
      </c>
      <c r="H1812">
        <v>34</v>
      </c>
      <c r="I1812" s="2">
        <v>31</v>
      </c>
      <c r="J1812" s="3">
        <v>4.99</v>
      </c>
      <c r="K1812" t="b">
        <v>0</v>
      </c>
      <c r="L1812">
        <f>WEEKDAY(D1812,11)</f>
        <v>3</v>
      </c>
      <c r="M1812" t="str">
        <f t="shared" si="112"/>
        <v>Wednesday</v>
      </c>
      <c r="N1812" t="str">
        <f t="shared" si="113"/>
        <v>Weekday</v>
      </c>
      <c r="O1812" t="str">
        <f t="shared" si="115"/>
        <v>Order&lt;=35</v>
      </c>
      <c r="P1812" t="str">
        <f>VLOOKUP(F1812,$T$11:$V$13,3,TRUE)</f>
        <v>06:00 PM - 09:00 PM</v>
      </c>
    </row>
    <row r="1813" spans="1:16" x14ac:dyDescent="0.25">
      <c r="A1813">
        <v>3</v>
      </c>
      <c r="B1813">
        <v>1</v>
      </c>
      <c r="C1813" t="s">
        <v>1824</v>
      </c>
      <c r="D1813" s="1">
        <v>43922</v>
      </c>
      <c r="E1813" s="1" t="str">
        <f t="shared" si="114"/>
        <v>01-Apr</v>
      </c>
      <c r="F1813" s="14">
        <v>0.8354166666666667</v>
      </c>
      <c r="G1813" t="s">
        <v>11</v>
      </c>
      <c r="H1813">
        <v>24</v>
      </c>
      <c r="I1813" s="2">
        <v>120</v>
      </c>
      <c r="J1813" s="3">
        <v>4.99</v>
      </c>
      <c r="K1813" t="b">
        <v>0</v>
      </c>
      <c r="L1813">
        <f>WEEKDAY(D1813,11)</f>
        <v>3</v>
      </c>
      <c r="M1813" t="str">
        <f t="shared" si="112"/>
        <v>Wednesday</v>
      </c>
      <c r="N1813" t="str">
        <f t="shared" si="113"/>
        <v>Weekday</v>
      </c>
      <c r="O1813" t="str">
        <f t="shared" si="115"/>
        <v>Order&gt;35</v>
      </c>
      <c r="P1813" t="str">
        <f>VLOOKUP(F1813,$T$11:$V$13,3,TRUE)</f>
        <v>06:00 PM - 09:00 PM</v>
      </c>
    </row>
    <row r="1814" spans="1:16" x14ac:dyDescent="0.25">
      <c r="A1814">
        <v>3</v>
      </c>
      <c r="B1814">
        <v>1</v>
      </c>
      <c r="C1814" t="s">
        <v>1825</v>
      </c>
      <c r="D1814" s="1">
        <v>43922</v>
      </c>
      <c r="E1814" s="1" t="str">
        <f t="shared" si="114"/>
        <v>01-Apr</v>
      </c>
      <c r="F1814" s="14">
        <v>0.84305555555555556</v>
      </c>
      <c r="G1814" t="s">
        <v>11</v>
      </c>
      <c r="H1814">
        <v>31</v>
      </c>
      <c r="I1814" s="2">
        <v>107</v>
      </c>
      <c r="J1814" s="3">
        <v>4.99</v>
      </c>
      <c r="K1814" t="b">
        <v>0</v>
      </c>
      <c r="L1814">
        <f>WEEKDAY(D1814,11)</f>
        <v>3</v>
      </c>
      <c r="M1814" t="str">
        <f t="shared" si="112"/>
        <v>Wednesday</v>
      </c>
      <c r="N1814" t="str">
        <f t="shared" si="113"/>
        <v>Weekday</v>
      </c>
      <c r="O1814" t="str">
        <f t="shared" si="115"/>
        <v>Order&gt;35</v>
      </c>
      <c r="P1814" t="str">
        <f>VLOOKUP(F1814,$T$11:$V$13,3,TRUE)</f>
        <v>06:00 PM - 09:00 PM</v>
      </c>
    </row>
    <row r="1815" spans="1:16" x14ac:dyDescent="0.25">
      <c r="A1815">
        <v>3</v>
      </c>
      <c r="B1815">
        <v>1</v>
      </c>
      <c r="C1815" t="s">
        <v>1826</v>
      </c>
      <c r="D1815" s="1">
        <v>43922</v>
      </c>
      <c r="E1815" s="1" t="str">
        <f t="shared" si="114"/>
        <v>01-Apr</v>
      </c>
      <c r="F1815" s="14">
        <v>0.84375</v>
      </c>
      <c r="G1815" t="s">
        <v>11</v>
      </c>
      <c r="H1815">
        <v>26</v>
      </c>
      <c r="I1815" s="2">
        <v>58</v>
      </c>
      <c r="J1815" s="3">
        <v>4.99</v>
      </c>
      <c r="K1815" t="b">
        <v>0</v>
      </c>
      <c r="L1815">
        <f>WEEKDAY(D1815,11)</f>
        <v>3</v>
      </c>
      <c r="M1815" t="str">
        <f t="shared" si="112"/>
        <v>Wednesday</v>
      </c>
      <c r="N1815" t="str">
        <f t="shared" si="113"/>
        <v>Weekday</v>
      </c>
      <c r="O1815" t="str">
        <f t="shared" si="115"/>
        <v>Order&gt;35</v>
      </c>
      <c r="P1815" t="str">
        <f>VLOOKUP(F1815,$T$11:$V$13,3,TRUE)</f>
        <v>06:00 PM - 09:00 PM</v>
      </c>
    </row>
    <row r="1816" spans="1:16" x14ac:dyDescent="0.25">
      <c r="A1816">
        <v>3</v>
      </c>
      <c r="B1816">
        <v>1</v>
      </c>
      <c r="C1816" t="s">
        <v>1827</v>
      </c>
      <c r="D1816" s="1">
        <v>43922</v>
      </c>
      <c r="E1816" s="1" t="str">
        <f t="shared" si="114"/>
        <v>01-Apr</v>
      </c>
      <c r="F1816" s="14">
        <v>0.84652777777777777</v>
      </c>
      <c r="G1816" t="s">
        <v>31</v>
      </c>
      <c r="H1816" t="s">
        <v>32</v>
      </c>
      <c r="I1816" s="2">
        <v>23</v>
      </c>
      <c r="J1816" s="3">
        <v>4.99</v>
      </c>
      <c r="K1816" t="b">
        <v>0</v>
      </c>
      <c r="L1816">
        <f>WEEKDAY(D1816,11)</f>
        <v>3</v>
      </c>
      <c r="M1816" t="str">
        <f t="shared" si="112"/>
        <v>Wednesday</v>
      </c>
      <c r="N1816" t="str">
        <f t="shared" si="113"/>
        <v>Weekday</v>
      </c>
      <c r="O1816" t="str">
        <f t="shared" si="115"/>
        <v>Order&lt;=35</v>
      </c>
      <c r="P1816" t="str">
        <f>VLOOKUP(F1816,$T$11:$V$13,3,TRUE)</f>
        <v>06:00 PM - 09:00 PM</v>
      </c>
    </row>
    <row r="1817" spans="1:16" x14ac:dyDescent="0.25">
      <c r="A1817">
        <v>3</v>
      </c>
      <c r="B1817">
        <v>1</v>
      </c>
      <c r="C1817" t="s">
        <v>1828</v>
      </c>
      <c r="D1817" s="1">
        <v>43922</v>
      </c>
      <c r="E1817" s="1" t="str">
        <f t="shared" si="114"/>
        <v>01-Apr</v>
      </c>
      <c r="F1817" s="14">
        <v>0.84861111111111109</v>
      </c>
      <c r="G1817" t="s">
        <v>31</v>
      </c>
      <c r="H1817" t="s">
        <v>32</v>
      </c>
      <c r="I1817" s="2">
        <v>36</v>
      </c>
      <c r="J1817" s="3">
        <v>4.99</v>
      </c>
      <c r="K1817" t="b">
        <v>0</v>
      </c>
      <c r="L1817">
        <f>WEEKDAY(D1817,11)</f>
        <v>3</v>
      </c>
      <c r="M1817" t="str">
        <f t="shared" si="112"/>
        <v>Wednesday</v>
      </c>
      <c r="N1817" t="str">
        <f t="shared" si="113"/>
        <v>Weekday</v>
      </c>
      <c r="O1817" t="str">
        <f t="shared" si="115"/>
        <v>Order&gt;35</v>
      </c>
      <c r="P1817" t="str">
        <f>VLOOKUP(F1817,$T$11:$V$13,3,TRUE)</f>
        <v>06:00 PM - 09:00 PM</v>
      </c>
    </row>
    <row r="1818" spans="1:16" x14ac:dyDescent="0.25">
      <c r="A1818">
        <v>3</v>
      </c>
      <c r="B1818">
        <v>1</v>
      </c>
      <c r="C1818" t="s">
        <v>1829</v>
      </c>
      <c r="D1818" s="1">
        <v>43922</v>
      </c>
      <c r="E1818" s="1" t="str">
        <f t="shared" si="114"/>
        <v>01-Apr</v>
      </c>
      <c r="F1818" s="14">
        <v>0.86041666666666661</v>
      </c>
      <c r="G1818" t="s">
        <v>11</v>
      </c>
      <c r="H1818">
        <v>23</v>
      </c>
      <c r="I1818" s="2">
        <v>161</v>
      </c>
      <c r="J1818" s="3">
        <v>4.99</v>
      </c>
      <c r="K1818" t="b">
        <v>0</v>
      </c>
      <c r="L1818">
        <f>WEEKDAY(D1818,11)</f>
        <v>3</v>
      </c>
      <c r="M1818" t="str">
        <f t="shared" si="112"/>
        <v>Wednesday</v>
      </c>
      <c r="N1818" t="str">
        <f t="shared" si="113"/>
        <v>Weekday</v>
      </c>
      <c r="O1818" t="str">
        <f t="shared" si="115"/>
        <v>Order&gt;35</v>
      </c>
      <c r="P1818" t="str">
        <f>VLOOKUP(F1818,$T$11:$V$13,3,TRUE)</f>
        <v>06:00 PM - 09:00 PM</v>
      </c>
    </row>
    <row r="1819" spans="1:16" x14ac:dyDescent="0.25">
      <c r="A1819">
        <v>3</v>
      </c>
      <c r="B1819">
        <v>1</v>
      </c>
      <c r="C1819" t="s">
        <v>1830</v>
      </c>
      <c r="D1819" s="1">
        <v>43922</v>
      </c>
      <c r="E1819" s="1" t="str">
        <f t="shared" si="114"/>
        <v>01-Apr</v>
      </c>
      <c r="F1819" s="14">
        <v>0.87152777777777779</v>
      </c>
      <c r="G1819" t="s">
        <v>31</v>
      </c>
      <c r="H1819" t="s">
        <v>32</v>
      </c>
      <c r="I1819" s="2">
        <v>31</v>
      </c>
      <c r="J1819" s="3">
        <v>4.99</v>
      </c>
      <c r="K1819" t="b">
        <v>0</v>
      </c>
      <c r="L1819">
        <f>WEEKDAY(D1819,11)</f>
        <v>3</v>
      </c>
      <c r="M1819" t="str">
        <f t="shared" si="112"/>
        <v>Wednesday</v>
      </c>
      <c r="N1819" t="str">
        <f t="shared" si="113"/>
        <v>Weekday</v>
      </c>
      <c r="O1819" t="str">
        <f t="shared" si="115"/>
        <v>Order&lt;=35</v>
      </c>
      <c r="P1819" t="str">
        <f>VLOOKUP(F1819,$T$11:$V$13,3,TRUE)</f>
        <v>06:00 PM - 09:00 PM</v>
      </c>
    </row>
    <row r="1820" spans="1:16" x14ac:dyDescent="0.25">
      <c r="A1820">
        <v>3</v>
      </c>
      <c r="B1820">
        <v>1</v>
      </c>
      <c r="C1820" t="s">
        <v>1831</v>
      </c>
      <c r="D1820" s="1">
        <v>43922</v>
      </c>
      <c r="E1820" s="1" t="str">
        <f t="shared" si="114"/>
        <v>01-Apr</v>
      </c>
      <c r="F1820" s="14">
        <v>0.87222222222222223</v>
      </c>
      <c r="G1820" t="s">
        <v>11</v>
      </c>
      <c r="H1820">
        <v>26</v>
      </c>
      <c r="I1820" s="2">
        <v>64</v>
      </c>
      <c r="J1820" s="3">
        <v>4.99</v>
      </c>
      <c r="K1820" t="b">
        <v>0</v>
      </c>
      <c r="L1820">
        <f>WEEKDAY(D1820,11)</f>
        <v>3</v>
      </c>
      <c r="M1820" t="str">
        <f t="shared" si="112"/>
        <v>Wednesday</v>
      </c>
      <c r="N1820" t="str">
        <f t="shared" si="113"/>
        <v>Weekday</v>
      </c>
      <c r="O1820" t="str">
        <f t="shared" si="115"/>
        <v>Order&gt;35</v>
      </c>
      <c r="P1820" t="str">
        <f>VLOOKUP(F1820,$T$11:$V$13,3,TRUE)</f>
        <v>06:00 PM - 09:00 PM</v>
      </c>
    </row>
    <row r="1821" spans="1:16" x14ac:dyDescent="0.25">
      <c r="A1821">
        <v>3</v>
      </c>
      <c r="B1821">
        <v>1</v>
      </c>
      <c r="C1821" t="s">
        <v>1832</v>
      </c>
      <c r="D1821" s="1">
        <v>43923</v>
      </c>
      <c r="E1821" s="1" t="str">
        <f t="shared" si="114"/>
        <v>02-Apr</v>
      </c>
      <c r="F1821" s="14">
        <v>0.5131944444444444</v>
      </c>
      <c r="G1821" t="s">
        <v>11</v>
      </c>
      <c r="H1821">
        <v>28</v>
      </c>
      <c r="I1821" s="2">
        <v>65</v>
      </c>
      <c r="J1821" s="3">
        <v>4.99</v>
      </c>
      <c r="K1821" t="b">
        <v>0</v>
      </c>
      <c r="L1821">
        <f>WEEKDAY(D1821,11)</f>
        <v>4</v>
      </c>
      <c r="M1821" t="str">
        <f t="shared" si="112"/>
        <v>Thursday</v>
      </c>
      <c r="N1821" t="str">
        <f t="shared" si="113"/>
        <v>Weekday</v>
      </c>
      <c r="O1821" t="str">
        <f t="shared" si="115"/>
        <v>Order&gt;35</v>
      </c>
      <c r="P1821" t="str">
        <f>VLOOKUP(F1821,$T$11:$V$13,3,TRUE)</f>
        <v>12:00 PM - 03:00 PM</v>
      </c>
    </row>
    <row r="1822" spans="1:16" x14ac:dyDescent="0.25">
      <c r="A1822">
        <v>3</v>
      </c>
      <c r="B1822">
        <v>1</v>
      </c>
      <c r="C1822" t="s">
        <v>1833</v>
      </c>
      <c r="D1822" s="1">
        <v>43923</v>
      </c>
      <c r="E1822" s="1" t="str">
        <f t="shared" si="114"/>
        <v>02-Apr</v>
      </c>
      <c r="F1822" s="14">
        <v>0.51944444444444449</v>
      </c>
      <c r="G1822" t="s">
        <v>11</v>
      </c>
      <c r="H1822">
        <v>29</v>
      </c>
      <c r="I1822" s="2">
        <v>56</v>
      </c>
      <c r="J1822" s="3">
        <v>4.99</v>
      </c>
      <c r="K1822" t="b">
        <v>0</v>
      </c>
      <c r="L1822">
        <f>WEEKDAY(D1822,11)</f>
        <v>4</v>
      </c>
      <c r="M1822" t="str">
        <f t="shared" si="112"/>
        <v>Thursday</v>
      </c>
      <c r="N1822" t="str">
        <f t="shared" si="113"/>
        <v>Weekday</v>
      </c>
      <c r="O1822" t="str">
        <f t="shared" si="115"/>
        <v>Order&gt;35</v>
      </c>
      <c r="P1822" t="str">
        <f>VLOOKUP(F1822,$T$11:$V$13,3,TRUE)</f>
        <v>12:00 PM - 03:00 PM</v>
      </c>
    </row>
    <row r="1823" spans="1:16" x14ac:dyDescent="0.25">
      <c r="A1823">
        <v>3</v>
      </c>
      <c r="B1823">
        <v>1</v>
      </c>
      <c r="C1823" t="s">
        <v>1834</v>
      </c>
      <c r="D1823" s="1">
        <v>43923</v>
      </c>
      <c r="E1823" s="1" t="str">
        <f t="shared" si="114"/>
        <v>02-Apr</v>
      </c>
      <c r="F1823" s="14">
        <v>0.52013888888888882</v>
      </c>
      <c r="G1823" t="s">
        <v>11</v>
      </c>
      <c r="H1823">
        <v>35</v>
      </c>
      <c r="I1823" s="2">
        <v>67</v>
      </c>
      <c r="J1823" s="3">
        <v>4.99</v>
      </c>
      <c r="K1823" t="b">
        <v>0</v>
      </c>
      <c r="L1823">
        <f>WEEKDAY(D1823,11)</f>
        <v>4</v>
      </c>
      <c r="M1823" t="str">
        <f t="shared" si="112"/>
        <v>Thursday</v>
      </c>
      <c r="N1823" t="str">
        <f t="shared" si="113"/>
        <v>Weekday</v>
      </c>
      <c r="O1823" t="str">
        <f t="shared" si="115"/>
        <v>Order&gt;35</v>
      </c>
      <c r="P1823" t="str">
        <f>VLOOKUP(F1823,$T$11:$V$13,3,TRUE)</f>
        <v>12:00 PM - 03:00 PM</v>
      </c>
    </row>
    <row r="1824" spans="1:16" x14ac:dyDescent="0.25">
      <c r="A1824">
        <v>3</v>
      </c>
      <c r="B1824">
        <v>1</v>
      </c>
      <c r="C1824" t="s">
        <v>1835</v>
      </c>
      <c r="D1824" s="1">
        <v>43923</v>
      </c>
      <c r="E1824" s="1" t="str">
        <f t="shared" si="114"/>
        <v>02-Apr</v>
      </c>
      <c r="F1824" s="14">
        <v>0.52986111111111112</v>
      </c>
      <c r="G1824" t="s">
        <v>11</v>
      </c>
      <c r="H1824">
        <v>25</v>
      </c>
      <c r="I1824" s="2">
        <v>41</v>
      </c>
      <c r="J1824" s="3">
        <v>4.99</v>
      </c>
      <c r="K1824" t="b">
        <v>0</v>
      </c>
      <c r="L1824">
        <f>WEEKDAY(D1824,11)</f>
        <v>4</v>
      </c>
      <c r="M1824" t="str">
        <f t="shared" si="112"/>
        <v>Thursday</v>
      </c>
      <c r="N1824" t="str">
        <f t="shared" si="113"/>
        <v>Weekday</v>
      </c>
      <c r="O1824" t="str">
        <f t="shared" si="115"/>
        <v>Order&gt;35</v>
      </c>
      <c r="P1824" t="str">
        <f>VLOOKUP(F1824,$T$11:$V$13,3,TRUE)</f>
        <v>12:00 PM - 03:00 PM</v>
      </c>
    </row>
    <row r="1825" spans="1:16" x14ac:dyDescent="0.25">
      <c r="A1825">
        <v>3</v>
      </c>
      <c r="B1825">
        <v>1</v>
      </c>
      <c r="C1825" t="s">
        <v>1836</v>
      </c>
      <c r="D1825" s="1">
        <v>43923</v>
      </c>
      <c r="E1825" s="1" t="str">
        <f t="shared" si="114"/>
        <v>02-Apr</v>
      </c>
      <c r="F1825" s="14">
        <v>0.54097222222222219</v>
      </c>
      <c r="G1825" t="s">
        <v>11</v>
      </c>
      <c r="H1825">
        <v>31</v>
      </c>
      <c r="I1825" s="2">
        <v>51</v>
      </c>
      <c r="J1825" s="3">
        <v>4.99</v>
      </c>
      <c r="K1825" t="b">
        <v>0</v>
      </c>
      <c r="L1825">
        <f>WEEKDAY(D1825,11)</f>
        <v>4</v>
      </c>
      <c r="M1825" t="str">
        <f t="shared" si="112"/>
        <v>Thursday</v>
      </c>
      <c r="N1825" t="str">
        <f t="shared" si="113"/>
        <v>Weekday</v>
      </c>
      <c r="O1825" t="str">
        <f t="shared" si="115"/>
        <v>Order&gt;35</v>
      </c>
      <c r="P1825" t="str">
        <f>VLOOKUP(F1825,$T$11:$V$13,3,TRUE)</f>
        <v>12:00 PM - 03:00 PM</v>
      </c>
    </row>
    <row r="1826" spans="1:16" x14ac:dyDescent="0.25">
      <c r="A1826">
        <v>3</v>
      </c>
      <c r="B1826">
        <v>1</v>
      </c>
      <c r="C1826" t="s">
        <v>1837</v>
      </c>
      <c r="D1826" s="1">
        <v>43923</v>
      </c>
      <c r="E1826" s="1" t="str">
        <f t="shared" si="114"/>
        <v>02-Apr</v>
      </c>
      <c r="F1826" s="14">
        <v>0.56874999999999998</v>
      </c>
      <c r="G1826" t="s">
        <v>11</v>
      </c>
      <c r="H1826">
        <v>39</v>
      </c>
      <c r="I1826" s="2">
        <v>113</v>
      </c>
      <c r="J1826" s="3">
        <v>4.99</v>
      </c>
      <c r="K1826" t="b">
        <v>0</v>
      </c>
      <c r="L1826">
        <f>WEEKDAY(D1826,11)</f>
        <v>4</v>
      </c>
      <c r="M1826" t="str">
        <f t="shared" si="112"/>
        <v>Thursday</v>
      </c>
      <c r="N1826" t="str">
        <f t="shared" si="113"/>
        <v>Weekday</v>
      </c>
      <c r="O1826" t="str">
        <f t="shared" si="115"/>
        <v>Order&gt;35</v>
      </c>
      <c r="P1826" t="str">
        <f>VLOOKUP(F1826,$T$11:$V$13,3,TRUE)</f>
        <v>12:00 PM - 03:00 PM</v>
      </c>
    </row>
    <row r="1827" spans="1:16" x14ac:dyDescent="0.25">
      <c r="A1827">
        <v>3</v>
      </c>
      <c r="B1827">
        <v>1</v>
      </c>
      <c r="C1827" t="s">
        <v>1838</v>
      </c>
      <c r="D1827" s="1">
        <v>43923</v>
      </c>
      <c r="E1827" s="1" t="str">
        <f t="shared" si="114"/>
        <v>02-Apr</v>
      </c>
      <c r="F1827" s="14">
        <v>0.57361111111111118</v>
      </c>
      <c r="G1827" t="s">
        <v>11</v>
      </c>
      <c r="H1827">
        <v>25</v>
      </c>
      <c r="I1827" s="2">
        <v>80</v>
      </c>
      <c r="J1827" s="3">
        <v>4.99</v>
      </c>
      <c r="K1827" t="b">
        <v>0</v>
      </c>
      <c r="L1827">
        <f>WEEKDAY(D1827,11)</f>
        <v>4</v>
      </c>
      <c r="M1827" t="str">
        <f t="shared" si="112"/>
        <v>Thursday</v>
      </c>
      <c r="N1827" t="str">
        <f t="shared" si="113"/>
        <v>Weekday</v>
      </c>
      <c r="O1827" t="str">
        <f t="shared" si="115"/>
        <v>Order&gt;35</v>
      </c>
      <c r="P1827" t="str">
        <f>VLOOKUP(F1827,$T$11:$V$13,3,TRUE)</f>
        <v>12:00 PM - 03:00 PM</v>
      </c>
    </row>
    <row r="1828" spans="1:16" x14ac:dyDescent="0.25">
      <c r="A1828">
        <v>3</v>
      </c>
      <c r="B1828">
        <v>1</v>
      </c>
      <c r="C1828" t="s">
        <v>1839</v>
      </c>
      <c r="D1828" s="1">
        <v>43923</v>
      </c>
      <c r="E1828" s="1" t="str">
        <f t="shared" si="114"/>
        <v>02-Apr</v>
      </c>
      <c r="F1828" s="14">
        <v>0.59444444444444444</v>
      </c>
      <c r="G1828" t="s">
        <v>11</v>
      </c>
      <c r="H1828">
        <v>30</v>
      </c>
      <c r="I1828" s="2">
        <v>52</v>
      </c>
      <c r="J1828" s="3">
        <v>4.99</v>
      </c>
      <c r="K1828" t="b">
        <v>0</v>
      </c>
      <c r="L1828">
        <f>WEEKDAY(D1828,11)</f>
        <v>4</v>
      </c>
      <c r="M1828" t="str">
        <f t="shared" si="112"/>
        <v>Thursday</v>
      </c>
      <c r="N1828" t="str">
        <f t="shared" si="113"/>
        <v>Weekday</v>
      </c>
      <c r="O1828" t="str">
        <f t="shared" si="115"/>
        <v>Order&gt;35</v>
      </c>
      <c r="P1828" t="str">
        <f>VLOOKUP(F1828,$T$11:$V$13,3,TRUE)</f>
        <v>12:00 PM - 03:00 PM</v>
      </c>
    </row>
    <row r="1829" spans="1:16" x14ac:dyDescent="0.25">
      <c r="A1829">
        <v>3</v>
      </c>
      <c r="B1829">
        <v>1</v>
      </c>
      <c r="C1829" t="s">
        <v>1840</v>
      </c>
      <c r="D1829" s="1">
        <v>43923</v>
      </c>
      <c r="E1829" s="1" t="str">
        <f t="shared" si="114"/>
        <v>02-Apr</v>
      </c>
      <c r="F1829" s="14">
        <v>0.60138888888888886</v>
      </c>
      <c r="G1829" t="s">
        <v>11</v>
      </c>
      <c r="H1829">
        <v>39</v>
      </c>
      <c r="I1829" s="2">
        <v>205</v>
      </c>
      <c r="J1829" s="3">
        <v>4.99</v>
      </c>
      <c r="K1829" t="b">
        <v>0</v>
      </c>
      <c r="L1829">
        <f>WEEKDAY(D1829,11)</f>
        <v>4</v>
      </c>
      <c r="M1829" t="str">
        <f t="shared" si="112"/>
        <v>Thursday</v>
      </c>
      <c r="N1829" t="str">
        <f t="shared" si="113"/>
        <v>Weekday</v>
      </c>
      <c r="O1829" t="str">
        <f t="shared" si="115"/>
        <v>Order&gt;35</v>
      </c>
      <c r="P1829" t="str">
        <f>VLOOKUP(F1829,$T$11:$V$13,3,TRUE)</f>
        <v>12:00 PM - 03:00 PM</v>
      </c>
    </row>
    <row r="1830" spans="1:16" x14ac:dyDescent="0.25">
      <c r="A1830">
        <v>3</v>
      </c>
      <c r="B1830">
        <v>1</v>
      </c>
      <c r="C1830" t="s">
        <v>1841</v>
      </c>
      <c r="D1830" s="1">
        <v>43923</v>
      </c>
      <c r="E1830" s="1" t="str">
        <f t="shared" si="114"/>
        <v>02-Apr</v>
      </c>
      <c r="F1830" s="14">
        <v>0.62361111111111112</v>
      </c>
      <c r="G1830" t="s">
        <v>11</v>
      </c>
      <c r="H1830">
        <v>28</v>
      </c>
      <c r="I1830" s="2">
        <v>65</v>
      </c>
      <c r="J1830" s="3">
        <v>4.99</v>
      </c>
      <c r="K1830" t="b">
        <v>0</v>
      </c>
      <c r="L1830">
        <f>WEEKDAY(D1830,11)</f>
        <v>4</v>
      </c>
      <c r="M1830" t="str">
        <f t="shared" si="112"/>
        <v>Thursday</v>
      </c>
      <c r="N1830" t="str">
        <f t="shared" si="113"/>
        <v>Weekday</v>
      </c>
      <c r="O1830" t="str">
        <f t="shared" si="115"/>
        <v>Order&gt;35</v>
      </c>
      <c r="P1830" t="str">
        <f>VLOOKUP(F1830,$T$11:$V$13,3,TRUE)</f>
        <v>12:00 PM - 03:00 PM</v>
      </c>
    </row>
    <row r="1831" spans="1:16" x14ac:dyDescent="0.25">
      <c r="A1831">
        <v>3</v>
      </c>
      <c r="B1831">
        <v>1</v>
      </c>
      <c r="C1831" t="s">
        <v>1842</v>
      </c>
      <c r="D1831" s="1">
        <v>43923</v>
      </c>
      <c r="E1831" s="1" t="str">
        <f t="shared" si="114"/>
        <v>02-Apr</v>
      </c>
      <c r="F1831" s="14">
        <v>0.63958333333333328</v>
      </c>
      <c r="G1831" t="s">
        <v>11</v>
      </c>
      <c r="H1831">
        <v>40</v>
      </c>
      <c r="I1831" s="2">
        <v>64</v>
      </c>
      <c r="J1831" s="3">
        <v>4.99</v>
      </c>
      <c r="K1831" t="b">
        <v>0</v>
      </c>
      <c r="L1831">
        <f>WEEKDAY(D1831,11)</f>
        <v>4</v>
      </c>
      <c r="M1831" t="str">
        <f t="shared" si="112"/>
        <v>Thursday</v>
      </c>
      <c r="N1831" t="str">
        <f t="shared" si="113"/>
        <v>Weekday</v>
      </c>
      <c r="O1831" t="str">
        <f t="shared" si="115"/>
        <v>Order&gt;35</v>
      </c>
      <c r="P1831" t="str">
        <f>VLOOKUP(F1831,$T$11:$V$13,3,TRUE)</f>
        <v>03:00 PM - 06:00 PM</v>
      </c>
    </row>
    <row r="1832" spans="1:16" x14ac:dyDescent="0.25">
      <c r="A1832">
        <v>3</v>
      </c>
      <c r="B1832">
        <v>1</v>
      </c>
      <c r="C1832" t="s">
        <v>1843</v>
      </c>
      <c r="D1832" s="1">
        <v>43923</v>
      </c>
      <c r="E1832" s="1" t="str">
        <f t="shared" si="114"/>
        <v>02-Apr</v>
      </c>
      <c r="F1832" s="14">
        <v>0.67291666666666661</v>
      </c>
      <c r="G1832" t="s">
        <v>11</v>
      </c>
      <c r="H1832">
        <v>39</v>
      </c>
      <c r="I1832" s="2">
        <v>88</v>
      </c>
      <c r="J1832" s="3">
        <v>4.99</v>
      </c>
      <c r="K1832" t="b">
        <v>0</v>
      </c>
      <c r="L1832">
        <f>WEEKDAY(D1832,11)</f>
        <v>4</v>
      </c>
      <c r="M1832" t="str">
        <f t="shared" si="112"/>
        <v>Thursday</v>
      </c>
      <c r="N1832" t="str">
        <f t="shared" si="113"/>
        <v>Weekday</v>
      </c>
      <c r="O1832" t="str">
        <f t="shared" si="115"/>
        <v>Order&gt;35</v>
      </c>
      <c r="P1832" t="str">
        <f>VLOOKUP(F1832,$T$11:$V$13,3,TRUE)</f>
        <v>03:00 PM - 06:00 PM</v>
      </c>
    </row>
    <row r="1833" spans="1:16" x14ac:dyDescent="0.25">
      <c r="A1833">
        <v>3</v>
      </c>
      <c r="B1833">
        <v>1</v>
      </c>
      <c r="C1833" t="s">
        <v>1844</v>
      </c>
      <c r="D1833" s="1">
        <v>43923</v>
      </c>
      <c r="E1833" s="1" t="str">
        <f t="shared" si="114"/>
        <v>02-Apr</v>
      </c>
      <c r="F1833" s="14">
        <v>0.68402777777777779</v>
      </c>
      <c r="G1833" t="s">
        <v>11</v>
      </c>
      <c r="H1833">
        <v>31</v>
      </c>
      <c r="I1833" s="2">
        <v>36</v>
      </c>
      <c r="J1833" s="3">
        <v>4.99</v>
      </c>
      <c r="K1833" t="b">
        <v>0</v>
      </c>
      <c r="L1833">
        <f>WEEKDAY(D1833,11)</f>
        <v>4</v>
      </c>
      <c r="M1833" t="str">
        <f t="shared" si="112"/>
        <v>Thursday</v>
      </c>
      <c r="N1833" t="str">
        <f t="shared" si="113"/>
        <v>Weekday</v>
      </c>
      <c r="O1833" t="str">
        <f t="shared" si="115"/>
        <v>Order&gt;35</v>
      </c>
      <c r="P1833" t="str">
        <f>VLOOKUP(F1833,$T$11:$V$13,3,TRUE)</f>
        <v>03:00 PM - 06:00 PM</v>
      </c>
    </row>
    <row r="1834" spans="1:16" x14ac:dyDescent="0.25">
      <c r="A1834">
        <v>3</v>
      </c>
      <c r="B1834">
        <v>1</v>
      </c>
      <c r="C1834" t="s">
        <v>1845</v>
      </c>
      <c r="D1834" s="1">
        <v>43923</v>
      </c>
      <c r="E1834" s="1" t="str">
        <f t="shared" si="114"/>
        <v>02-Apr</v>
      </c>
      <c r="F1834" s="14">
        <v>0.68402777777777779</v>
      </c>
      <c r="G1834" t="s">
        <v>11</v>
      </c>
      <c r="H1834">
        <v>20</v>
      </c>
      <c r="I1834" s="2">
        <v>77</v>
      </c>
      <c r="J1834" s="3">
        <v>4.99</v>
      </c>
      <c r="K1834" t="b">
        <v>0</v>
      </c>
      <c r="L1834">
        <f>WEEKDAY(D1834,11)</f>
        <v>4</v>
      </c>
      <c r="M1834" t="str">
        <f t="shared" si="112"/>
        <v>Thursday</v>
      </c>
      <c r="N1834" t="str">
        <f t="shared" si="113"/>
        <v>Weekday</v>
      </c>
      <c r="O1834" t="str">
        <f t="shared" si="115"/>
        <v>Order&gt;35</v>
      </c>
      <c r="P1834" t="str">
        <f>VLOOKUP(F1834,$T$11:$V$13,3,TRUE)</f>
        <v>03:00 PM - 06:00 PM</v>
      </c>
    </row>
    <row r="1835" spans="1:16" x14ac:dyDescent="0.25">
      <c r="A1835">
        <v>3</v>
      </c>
      <c r="B1835">
        <v>1</v>
      </c>
      <c r="C1835" t="s">
        <v>1846</v>
      </c>
      <c r="D1835" s="1">
        <v>43923</v>
      </c>
      <c r="E1835" s="1" t="str">
        <f t="shared" si="114"/>
        <v>02-Apr</v>
      </c>
      <c r="F1835" s="14">
        <v>0.7104166666666667</v>
      </c>
      <c r="G1835" t="s">
        <v>11</v>
      </c>
      <c r="H1835">
        <v>33</v>
      </c>
      <c r="I1835" s="2">
        <v>54</v>
      </c>
      <c r="J1835" s="3">
        <v>4.99</v>
      </c>
      <c r="K1835" t="b">
        <v>0</v>
      </c>
      <c r="L1835">
        <f>WEEKDAY(D1835,11)</f>
        <v>4</v>
      </c>
      <c r="M1835" t="str">
        <f t="shared" si="112"/>
        <v>Thursday</v>
      </c>
      <c r="N1835" t="str">
        <f t="shared" si="113"/>
        <v>Weekday</v>
      </c>
      <c r="O1835" t="str">
        <f t="shared" si="115"/>
        <v>Order&gt;35</v>
      </c>
      <c r="P1835" t="str">
        <f>VLOOKUP(F1835,$T$11:$V$13,3,TRUE)</f>
        <v>03:00 PM - 06:00 PM</v>
      </c>
    </row>
    <row r="1836" spans="1:16" x14ac:dyDescent="0.25">
      <c r="A1836">
        <v>3</v>
      </c>
      <c r="B1836">
        <v>1</v>
      </c>
      <c r="C1836" t="s">
        <v>1847</v>
      </c>
      <c r="D1836" s="1">
        <v>43923</v>
      </c>
      <c r="E1836" s="1" t="str">
        <f t="shared" si="114"/>
        <v>02-Apr</v>
      </c>
      <c r="F1836" s="14">
        <v>0.71111111111111114</v>
      </c>
      <c r="G1836" t="s">
        <v>11</v>
      </c>
      <c r="H1836">
        <v>29</v>
      </c>
      <c r="I1836" s="2">
        <v>49</v>
      </c>
      <c r="J1836" s="3">
        <v>4.99</v>
      </c>
      <c r="K1836" t="b">
        <v>0</v>
      </c>
      <c r="L1836">
        <f>WEEKDAY(D1836,11)</f>
        <v>4</v>
      </c>
      <c r="M1836" t="str">
        <f t="shared" si="112"/>
        <v>Thursday</v>
      </c>
      <c r="N1836" t="str">
        <f t="shared" si="113"/>
        <v>Weekday</v>
      </c>
      <c r="O1836" t="str">
        <f t="shared" si="115"/>
        <v>Order&gt;35</v>
      </c>
      <c r="P1836" t="str">
        <f>VLOOKUP(F1836,$T$11:$V$13,3,TRUE)</f>
        <v>03:00 PM - 06:00 PM</v>
      </c>
    </row>
    <row r="1837" spans="1:16" x14ac:dyDescent="0.25">
      <c r="A1837">
        <v>3</v>
      </c>
      <c r="B1837">
        <v>1</v>
      </c>
      <c r="C1837" t="s">
        <v>1848</v>
      </c>
      <c r="D1837" s="1">
        <v>43923</v>
      </c>
      <c r="E1837" s="1" t="str">
        <f t="shared" si="114"/>
        <v>02-Apr</v>
      </c>
      <c r="F1837" s="14">
        <v>0.71527777777777779</v>
      </c>
      <c r="G1837" t="s">
        <v>11</v>
      </c>
      <c r="H1837">
        <v>35</v>
      </c>
      <c r="I1837" s="2">
        <v>55</v>
      </c>
      <c r="J1837" s="3">
        <v>4.99</v>
      </c>
      <c r="K1837" t="b">
        <v>1</v>
      </c>
      <c r="L1837">
        <f>WEEKDAY(D1837,11)</f>
        <v>4</v>
      </c>
      <c r="M1837" t="str">
        <f t="shared" si="112"/>
        <v>Thursday</v>
      </c>
      <c r="N1837" t="str">
        <f t="shared" si="113"/>
        <v>Weekday</v>
      </c>
      <c r="O1837" t="str">
        <f t="shared" si="115"/>
        <v>Order&gt;35</v>
      </c>
      <c r="P1837" t="str">
        <f>VLOOKUP(F1837,$T$11:$V$13,3,TRUE)</f>
        <v>03:00 PM - 06:00 PM</v>
      </c>
    </row>
    <row r="1838" spans="1:16" x14ac:dyDescent="0.25">
      <c r="A1838">
        <v>3</v>
      </c>
      <c r="B1838">
        <v>1</v>
      </c>
      <c r="C1838" t="s">
        <v>1849</v>
      </c>
      <c r="D1838" s="1">
        <v>43923</v>
      </c>
      <c r="E1838" s="1" t="str">
        <f t="shared" si="114"/>
        <v>02-Apr</v>
      </c>
      <c r="F1838" s="14">
        <v>0.71666666666666667</v>
      </c>
      <c r="G1838" t="s">
        <v>11</v>
      </c>
      <c r="H1838">
        <v>36</v>
      </c>
      <c r="I1838" s="2">
        <v>35</v>
      </c>
      <c r="J1838" s="3">
        <v>4.99</v>
      </c>
      <c r="K1838" t="b">
        <v>0</v>
      </c>
      <c r="L1838">
        <f>WEEKDAY(D1838,11)</f>
        <v>4</v>
      </c>
      <c r="M1838" t="str">
        <f t="shared" si="112"/>
        <v>Thursday</v>
      </c>
      <c r="N1838" t="str">
        <f t="shared" si="113"/>
        <v>Weekday</v>
      </c>
      <c r="O1838" t="str">
        <f t="shared" si="115"/>
        <v>Order&lt;=35</v>
      </c>
      <c r="P1838" t="str">
        <f>VLOOKUP(F1838,$T$11:$V$13,3,TRUE)</f>
        <v>03:00 PM - 06:00 PM</v>
      </c>
    </row>
    <row r="1839" spans="1:16" x14ac:dyDescent="0.25">
      <c r="A1839">
        <v>3</v>
      </c>
      <c r="B1839">
        <v>1</v>
      </c>
      <c r="C1839" t="s">
        <v>1850</v>
      </c>
      <c r="D1839" s="1">
        <v>43923</v>
      </c>
      <c r="E1839" s="1" t="str">
        <f t="shared" si="114"/>
        <v>02-Apr</v>
      </c>
      <c r="F1839" s="14">
        <v>0.71875</v>
      </c>
      <c r="G1839" t="s">
        <v>11</v>
      </c>
      <c r="H1839">
        <v>37</v>
      </c>
      <c r="I1839" s="2">
        <v>69</v>
      </c>
      <c r="J1839" s="3">
        <v>4.99</v>
      </c>
      <c r="K1839" t="b">
        <v>0</v>
      </c>
      <c r="L1839">
        <f>WEEKDAY(D1839,11)</f>
        <v>4</v>
      </c>
      <c r="M1839" t="str">
        <f t="shared" si="112"/>
        <v>Thursday</v>
      </c>
      <c r="N1839" t="str">
        <f t="shared" si="113"/>
        <v>Weekday</v>
      </c>
      <c r="O1839" t="str">
        <f t="shared" si="115"/>
        <v>Order&gt;35</v>
      </c>
      <c r="P1839" t="str">
        <f>VLOOKUP(F1839,$T$11:$V$13,3,TRUE)</f>
        <v>03:00 PM - 06:00 PM</v>
      </c>
    </row>
    <row r="1840" spans="1:16" x14ac:dyDescent="0.25">
      <c r="A1840">
        <v>3</v>
      </c>
      <c r="B1840">
        <v>1</v>
      </c>
      <c r="C1840" t="s">
        <v>1851</v>
      </c>
      <c r="D1840" s="1">
        <v>43923</v>
      </c>
      <c r="E1840" s="1" t="str">
        <f t="shared" si="114"/>
        <v>02-Apr</v>
      </c>
      <c r="F1840" s="14">
        <v>0.71875</v>
      </c>
      <c r="G1840" t="s">
        <v>11</v>
      </c>
      <c r="H1840">
        <v>28</v>
      </c>
      <c r="I1840" s="2">
        <v>91</v>
      </c>
      <c r="J1840" s="3">
        <v>4.99</v>
      </c>
      <c r="K1840" t="b">
        <v>0</v>
      </c>
      <c r="L1840">
        <f>WEEKDAY(D1840,11)</f>
        <v>4</v>
      </c>
      <c r="M1840" t="str">
        <f t="shared" si="112"/>
        <v>Thursday</v>
      </c>
      <c r="N1840" t="str">
        <f t="shared" si="113"/>
        <v>Weekday</v>
      </c>
      <c r="O1840" t="str">
        <f t="shared" si="115"/>
        <v>Order&gt;35</v>
      </c>
      <c r="P1840" t="str">
        <f>VLOOKUP(F1840,$T$11:$V$13,3,TRUE)</f>
        <v>03:00 PM - 06:00 PM</v>
      </c>
    </row>
    <row r="1841" spans="1:16" x14ac:dyDescent="0.25">
      <c r="A1841">
        <v>3</v>
      </c>
      <c r="B1841">
        <v>1</v>
      </c>
      <c r="C1841" t="s">
        <v>1852</v>
      </c>
      <c r="D1841" s="1">
        <v>43923</v>
      </c>
      <c r="E1841" s="1" t="str">
        <f t="shared" si="114"/>
        <v>02-Apr</v>
      </c>
      <c r="F1841" s="14">
        <v>0.71944444444444444</v>
      </c>
      <c r="G1841" t="s">
        <v>11</v>
      </c>
      <c r="H1841">
        <v>44</v>
      </c>
      <c r="I1841" s="2">
        <v>39</v>
      </c>
      <c r="J1841" s="3">
        <v>4.99</v>
      </c>
      <c r="K1841" t="b">
        <v>0</v>
      </c>
      <c r="L1841">
        <f>WEEKDAY(D1841,11)</f>
        <v>4</v>
      </c>
      <c r="M1841" t="str">
        <f t="shared" si="112"/>
        <v>Thursday</v>
      </c>
      <c r="N1841" t="str">
        <f t="shared" si="113"/>
        <v>Weekday</v>
      </c>
      <c r="O1841" t="str">
        <f t="shared" si="115"/>
        <v>Order&gt;35</v>
      </c>
      <c r="P1841" t="str">
        <f>VLOOKUP(F1841,$T$11:$V$13,3,TRUE)</f>
        <v>03:00 PM - 06:00 PM</v>
      </c>
    </row>
    <row r="1842" spans="1:16" x14ac:dyDescent="0.25">
      <c r="A1842">
        <v>3</v>
      </c>
      <c r="B1842">
        <v>1</v>
      </c>
      <c r="C1842" t="s">
        <v>1853</v>
      </c>
      <c r="D1842" s="1">
        <v>43923</v>
      </c>
      <c r="E1842" s="1" t="str">
        <f t="shared" si="114"/>
        <v>02-Apr</v>
      </c>
      <c r="F1842" s="14">
        <v>0.71944444444444444</v>
      </c>
      <c r="G1842" t="s">
        <v>11</v>
      </c>
      <c r="H1842">
        <v>47</v>
      </c>
      <c r="I1842" s="2">
        <v>54</v>
      </c>
      <c r="J1842" s="3">
        <v>4.99</v>
      </c>
      <c r="K1842" t="b">
        <v>0</v>
      </c>
      <c r="L1842">
        <f>WEEKDAY(D1842,11)</f>
        <v>4</v>
      </c>
      <c r="M1842" t="str">
        <f t="shared" si="112"/>
        <v>Thursday</v>
      </c>
      <c r="N1842" t="str">
        <f t="shared" si="113"/>
        <v>Weekday</v>
      </c>
      <c r="O1842" t="str">
        <f t="shared" si="115"/>
        <v>Order&gt;35</v>
      </c>
      <c r="P1842" t="str">
        <f>VLOOKUP(F1842,$T$11:$V$13,3,TRUE)</f>
        <v>03:00 PM - 06:00 PM</v>
      </c>
    </row>
    <row r="1843" spans="1:16" x14ac:dyDescent="0.25">
      <c r="A1843">
        <v>3</v>
      </c>
      <c r="B1843">
        <v>1</v>
      </c>
      <c r="C1843" t="s">
        <v>1854</v>
      </c>
      <c r="D1843" s="1">
        <v>43923</v>
      </c>
      <c r="E1843" s="1" t="str">
        <f t="shared" si="114"/>
        <v>02-Apr</v>
      </c>
      <c r="F1843" s="14">
        <v>0.72013888888888899</v>
      </c>
      <c r="G1843" t="s">
        <v>11</v>
      </c>
      <c r="H1843">
        <v>41</v>
      </c>
      <c r="I1843" s="2">
        <v>41</v>
      </c>
      <c r="J1843" s="3">
        <v>4.99</v>
      </c>
      <c r="K1843" t="b">
        <v>0</v>
      </c>
      <c r="L1843">
        <f>WEEKDAY(D1843,11)</f>
        <v>4</v>
      </c>
      <c r="M1843" t="str">
        <f t="shared" si="112"/>
        <v>Thursday</v>
      </c>
      <c r="N1843" t="str">
        <f t="shared" si="113"/>
        <v>Weekday</v>
      </c>
      <c r="O1843" t="str">
        <f t="shared" si="115"/>
        <v>Order&gt;35</v>
      </c>
      <c r="P1843" t="str">
        <f>VLOOKUP(F1843,$T$11:$V$13,3,TRUE)</f>
        <v>03:00 PM - 06:00 PM</v>
      </c>
    </row>
    <row r="1844" spans="1:16" x14ac:dyDescent="0.25">
      <c r="A1844">
        <v>3</v>
      </c>
      <c r="B1844">
        <v>1</v>
      </c>
      <c r="C1844" t="s">
        <v>1855</v>
      </c>
      <c r="D1844" s="1">
        <v>43923</v>
      </c>
      <c r="E1844" s="1" t="str">
        <f t="shared" si="114"/>
        <v>02-Apr</v>
      </c>
      <c r="F1844" s="14">
        <v>0.72013888888888899</v>
      </c>
      <c r="G1844" t="s">
        <v>11</v>
      </c>
      <c r="H1844">
        <v>32</v>
      </c>
      <c r="I1844" s="2">
        <v>125</v>
      </c>
      <c r="J1844" s="3">
        <v>4.99</v>
      </c>
      <c r="K1844" t="b">
        <v>0</v>
      </c>
      <c r="L1844">
        <f>WEEKDAY(D1844,11)</f>
        <v>4</v>
      </c>
      <c r="M1844" t="str">
        <f t="shared" si="112"/>
        <v>Thursday</v>
      </c>
      <c r="N1844" t="str">
        <f t="shared" si="113"/>
        <v>Weekday</v>
      </c>
      <c r="O1844" t="str">
        <f t="shared" si="115"/>
        <v>Order&gt;35</v>
      </c>
      <c r="P1844" t="str">
        <f>VLOOKUP(F1844,$T$11:$V$13,3,TRUE)</f>
        <v>03:00 PM - 06:00 PM</v>
      </c>
    </row>
    <row r="1845" spans="1:16" x14ac:dyDescent="0.25">
      <c r="A1845">
        <v>3</v>
      </c>
      <c r="B1845">
        <v>1</v>
      </c>
      <c r="C1845" t="s">
        <v>1856</v>
      </c>
      <c r="D1845" s="1">
        <v>43923</v>
      </c>
      <c r="E1845" s="1" t="str">
        <f t="shared" si="114"/>
        <v>02-Apr</v>
      </c>
      <c r="F1845" s="14">
        <v>0.72638888888888886</v>
      </c>
      <c r="G1845" t="s">
        <v>11</v>
      </c>
      <c r="H1845">
        <v>46</v>
      </c>
      <c r="I1845" s="2">
        <v>83</v>
      </c>
      <c r="J1845" s="3">
        <v>4.99</v>
      </c>
      <c r="K1845" t="b">
        <v>0</v>
      </c>
      <c r="L1845">
        <f>WEEKDAY(D1845,11)</f>
        <v>4</v>
      </c>
      <c r="M1845" t="str">
        <f t="shared" si="112"/>
        <v>Thursday</v>
      </c>
      <c r="N1845" t="str">
        <f t="shared" si="113"/>
        <v>Weekday</v>
      </c>
      <c r="O1845" t="str">
        <f t="shared" si="115"/>
        <v>Order&gt;35</v>
      </c>
      <c r="P1845" t="str">
        <f>VLOOKUP(F1845,$T$11:$V$13,3,TRUE)</f>
        <v>03:00 PM - 06:00 PM</v>
      </c>
    </row>
    <row r="1846" spans="1:16" x14ac:dyDescent="0.25">
      <c r="A1846">
        <v>3</v>
      </c>
      <c r="B1846">
        <v>1</v>
      </c>
      <c r="C1846" t="s">
        <v>1857</v>
      </c>
      <c r="D1846" s="1">
        <v>43923</v>
      </c>
      <c r="E1846" s="1" t="str">
        <f t="shared" si="114"/>
        <v>02-Apr</v>
      </c>
      <c r="F1846" s="14">
        <v>0.72777777777777775</v>
      </c>
      <c r="G1846" t="s">
        <v>11</v>
      </c>
      <c r="H1846">
        <v>37</v>
      </c>
      <c r="I1846" s="2">
        <v>39</v>
      </c>
      <c r="J1846" s="3">
        <v>4.99</v>
      </c>
      <c r="K1846" t="b">
        <v>0</v>
      </c>
      <c r="L1846">
        <f>WEEKDAY(D1846,11)</f>
        <v>4</v>
      </c>
      <c r="M1846" t="str">
        <f t="shared" si="112"/>
        <v>Thursday</v>
      </c>
      <c r="N1846" t="str">
        <f t="shared" si="113"/>
        <v>Weekday</v>
      </c>
      <c r="O1846" t="str">
        <f t="shared" si="115"/>
        <v>Order&gt;35</v>
      </c>
      <c r="P1846" t="str">
        <f>VLOOKUP(F1846,$T$11:$V$13,3,TRUE)</f>
        <v>03:00 PM - 06:00 PM</v>
      </c>
    </row>
    <row r="1847" spans="1:16" x14ac:dyDescent="0.25">
      <c r="A1847">
        <v>3</v>
      </c>
      <c r="B1847">
        <v>1</v>
      </c>
      <c r="C1847" t="s">
        <v>1858</v>
      </c>
      <c r="D1847" s="1">
        <v>43923</v>
      </c>
      <c r="E1847" s="1" t="str">
        <f t="shared" si="114"/>
        <v>02-Apr</v>
      </c>
      <c r="F1847" s="14">
        <v>0.72986111111111107</v>
      </c>
      <c r="G1847" t="s">
        <v>11</v>
      </c>
      <c r="H1847">
        <v>48</v>
      </c>
      <c r="I1847" s="2">
        <v>51</v>
      </c>
      <c r="J1847" s="3">
        <v>4.99</v>
      </c>
      <c r="K1847" t="b">
        <v>0</v>
      </c>
      <c r="L1847">
        <f>WEEKDAY(D1847,11)</f>
        <v>4</v>
      </c>
      <c r="M1847" t="str">
        <f t="shared" si="112"/>
        <v>Thursday</v>
      </c>
      <c r="N1847" t="str">
        <f t="shared" si="113"/>
        <v>Weekday</v>
      </c>
      <c r="O1847" t="str">
        <f t="shared" si="115"/>
        <v>Order&gt;35</v>
      </c>
      <c r="P1847" t="str">
        <f>VLOOKUP(F1847,$T$11:$V$13,3,TRUE)</f>
        <v>03:00 PM - 06:00 PM</v>
      </c>
    </row>
    <row r="1848" spans="1:16" x14ac:dyDescent="0.25">
      <c r="A1848">
        <v>3</v>
      </c>
      <c r="B1848">
        <v>1</v>
      </c>
      <c r="C1848" t="s">
        <v>1859</v>
      </c>
      <c r="D1848" s="1">
        <v>43923</v>
      </c>
      <c r="E1848" s="1" t="str">
        <f t="shared" si="114"/>
        <v>02-Apr</v>
      </c>
      <c r="F1848" s="14">
        <v>0.73888888888888893</v>
      </c>
      <c r="G1848" t="s">
        <v>11</v>
      </c>
      <c r="H1848">
        <v>41</v>
      </c>
      <c r="I1848" s="2">
        <v>51</v>
      </c>
      <c r="J1848" s="3">
        <v>4.99</v>
      </c>
      <c r="K1848" t="b">
        <v>0</v>
      </c>
      <c r="L1848">
        <f>WEEKDAY(D1848,11)</f>
        <v>4</v>
      </c>
      <c r="M1848" t="str">
        <f t="shared" si="112"/>
        <v>Thursday</v>
      </c>
      <c r="N1848" t="str">
        <f t="shared" si="113"/>
        <v>Weekday</v>
      </c>
      <c r="O1848" t="str">
        <f t="shared" si="115"/>
        <v>Order&gt;35</v>
      </c>
      <c r="P1848" t="str">
        <f>VLOOKUP(F1848,$T$11:$V$13,3,TRUE)</f>
        <v>03:00 PM - 06:00 PM</v>
      </c>
    </row>
    <row r="1849" spans="1:16" x14ac:dyDescent="0.25">
      <c r="A1849">
        <v>3</v>
      </c>
      <c r="B1849">
        <v>1</v>
      </c>
      <c r="C1849" t="s">
        <v>1860</v>
      </c>
      <c r="D1849" s="1">
        <v>43923</v>
      </c>
      <c r="E1849" s="1" t="str">
        <f t="shared" si="114"/>
        <v>02-Apr</v>
      </c>
      <c r="F1849" s="14">
        <v>0.7402777777777777</v>
      </c>
      <c r="G1849" t="s">
        <v>11</v>
      </c>
      <c r="H1849">
        <v>40</v>
      </c>
      <c r="I1849" s="2">
        <v>55</v>
      </c>
      <c r="J1849" s="3">
        <v>4.99</v>
      </c>
      <c r="K1849" t="b">
        <v>0</v>
      </c>
      <c r="L1849">
        <f>WEEKDAY(D1849,11)</f>
        <v>4</v>
      </c>
      <c r="M1849" t="str">
        <f t="shared" si="112"/>
        <v>Thursday</v>
      </c>
      <c r="N1849" t="str">
        <f t="shared" si="113"/>
        <v>Weekday</v>
      </c>
      <c r="O1849" t="str">
        <f t="shared" si="115"/>
        <v>Order&gt;35</v>
      </c>
      <c r="P1849" t="str">
        <f>VLOOKUP(F1849,$T$11:$V$13,3,TRUE)</f>
        <v>03:00 PM - 06:00 PM</v>
      </c>
    </row>
    <row r="1850" spans="1:16" x14ac:dyDescent="0.25">
      <c r="A1850">
        <v>3</v>
      </c>
      <c r="B1850">
        <v>1</v>
      </c>
      <c r="C1850" t="s">
        <v>1861</v>
      </c>
      <c r="D1850" s="1">
        <v>43923</v>
      </c>
      <c r="E1850" s="1" t="str">
        <f t="shared" si="114"/>
        <v>02-Apr</v>
      </c>
      <c r="F1850" s="14">
        <v>0.7416666666666667</v>
      </c>
      <c r="G1850" t="s">
        <v>11</v>
      </c>
      <c r="H1850">
        <v>41</v>
      </c>
      <c r="I1850" s="2">
        <v>38</v>
      </c>
      <c r="J1850" s="3">
        <v>4.99</v>
      </c>
      <c r="K1850" t="b">
        <v>0</v>
      </c>
      <c r="L1850">
        <f>WEEKDAY(D1850,11)</f>
        <v>4</v>
      </c>
      <c r="M1850" t="str">
        <f t="shared" si="112"/>
        <v>Thursday</v>
      </c>
      <c r="N1850" t="str">
        <f t="shared" si="113"/>
        <v>Weekday</v>
      </c>
      <c r="O1850" t="str">
        <f t="shared" si="115"/>
        <v>Order&gt;35</v>
      </c>
      <c r="P1850" t="str">
        <f>VLOOKUP(F1850,$T$11:$V$13,3,TRUE)</f>
        <v>03:00 PM - 06:00 PM</v>
      </c>
    </row>
    <row r="1851" spans="1:16" x14ac:dyDescent="0.25">
      <c r="A1851">
        <v>3</v>
      </c>
      <c r="B1851">
        <v>1</v>
      </c>
      <c r="C1851" t="s">
        <v>1862</v>
      </c>
      <c r="D1851" s="1">
        <v>43923</v>
      </c>
      <c r="E1851" s="1" t="str">
        <f t="shared" si="114"/>
        <v>02-Apr</v>
      </c>
      <c r="F1851" s="14">
        <v>0.74583333333333324</v>
      </c>
      <c r="G1851" t="s">
        <v>11</v>
      </c>
      <c r="H1851">
        <v>47</v>
      </c>
      <c r="I1851" s="2">
        <v>35</v>
      </c>
      <c r="J1851" s="3">
        <v>4.99</v>
      </c>
      <c r="K1851" t="b">
        <v>0</v>
      </c>
      <c r="L1851">
        <f>WEEKDAY(D1851,11)</f>
        <v>4</v>
      </c>
      <c r="M1851" t="str">
        <f t="shared" si="112"/>
        <v>Thursday</v>
      </c>
      <c r="N1851" t="str">
        <f t="shared" si="113"/>
        <v>Weekday</v>
      </c>
      <c r="O1851" t="str">
        <f t="shared" si="115"/>
        <v>Order&lt;=35</v>
      </c>
      <c r="P1851" t="str">
        <f>VLOOKUP(F1851,$T$11:$V$13,3,TRUE)</f>
        <v>03:00 PM - 06:00 PM</v>
      </c>
    </row>
    <row r="1852" spans="1:16" x14ac:dyDescent="0.25">
      <c r="A1852">
        <v>3</v>
      </c>
      <c r="B1852">
        <v>1</v>
      </c>
      <c r="C1852" t="s">
        <v>1863</v>
      </c>
      <c r="D1852" s="1">
        <v>43923</v>
      </c>
      <c r="E1852" s="1" t="str">
        <f t="shared" si="114"/>
        <v>02-Apr</v>
      </c>
      <c r="F1852" s="14">
        <v>0.74652777777777779</v>
      </c>
      <c r="G1852" t="s">
        <v>11</v>
      </c>
      <c r="H1852">
        <v>42</v>
      </c>
      <c r="I1852" s="2">
        <v>42</v>
      </c>
      <c r="J1852" s="3">
        <v>4.99</v>
      </c>
      <c r="K1852" t="b">
        <v>0</v>
      </c>
      <c r="L1852">
        <f>WEEKDAY(D1852,11)</f>
        <v>4</v>
      </c>
      <c r="M1852" t="str">
        <f t="shared" si="112"/>
        <v>Thursday</v>
      </c>
      <c r="N1852" t="str">
        <f t="shared" si="113"/>
        <v>Weekday</v>
      </c>
      <c r="O1852" t="str">
        <f t="shared" si="115"/>
        <v>Order&gt;35</v>
      </c>
      <c r="P1852" t="str">
        <f>VLOOKUP(F1852,$T$11:$V$13,3,TRUE)</f>
        <v>03:00 PM - 06:00 PM</v>
      </c>
    </row>
    <row r="1853" spans="1:16" x14ac:dyDescent="0.25">
      <c r="A1853">
        <v>3</v>
      </c>
      <c r="B1853">
        <v>1</v>
      </c>
      <c r="C1853" t="s">
        <v>1864</v>
      </c>
      <c r="D1853" s="1">
        <v>43923</v>
      </c>
      <c r="E1853" s="1" t="str">
        <f t="shared" si="114"/>
        <v>02-Apr</v>
      </c>
      <c r="F1853" s="14">
        <v>0.74722222222222223</v>
      </c>
      <c r="G1853" t="s">
        <v>11</v>
      </c>
      <c r="H1853">
        <v>42</v>
      </c>
      <c r="I1853" s="2">
        <v>50</v>
      </c>
      <c r="J1853" s="3">
        <v>4.99</v>
      </c>
      <c r="K1853" t="b">
        <v>0</v>
      </c>
      <c r="L1853">
        <f>WEEKDAY(D1853,11)</f>
        <v>4</v>
      </c>
      <c r="M1853" t="str">
        <f t="shared" si="112"/>
        <v>Thursday</v>
      </c>
      <c r="N1853" t="str">
        <f t="shared" si="113"/>
        <v>Weekday</v>
      </c>
      <c r="O1853" t="str">
        <f t="shared" si="115"/>
        <v>Order&gt;35</v>
      </c>
      <c r="P1853" t="str">
        <f>VLOOKUP(F1853,$T$11:$V$13,3,TRUE)</f>
        <v>03:00 PM - 06:00 PM</v>
      </c>
    </row>
    <row r="1854" spans="1:16" x14ac:dyDescent="0.25">
      <c r="A1854">
        <v>3</v>
      </c>
      <c r="B1854">
        <v>1</v>
      </c>
      <c r="C1854" t="s">
        <v>1865</v>
      </c>
      <c r="D1854" s="1">
        <v>43923</v>
      </c>
      <c r="E1854" s="1" t="str">
        <f t="shared" si="114"/>
        <v>02-Apr</v>
      </c>
      <c r="F1854" s="14">
        <v>0.74791666666666667</v>
      </c>
      <c r="G1854" t="s">
        <v>11</v>
      </c>
      <c r="H1854">
        <v>41</v>
      </c>
      <c r="I1854" s="2">
        <v>39</v>
      </c>
      <c r="J1854" s="3">
        <v>4.99</v>
      </c>
      <c r="K1854" t="b">
        <v>0</v>
      </c>
      <c r="L1854">
        <f>WEEKDAY(D1854,11)</f>
        <v>4</v>
      </c>
      <c r="M1854" t="str">
        <f t="shared" si="112"/>
        <v>Thursday</v>
      </c>
      <c r="N1854" t="str">
        <f t="shared" si="113"/>
        <v>Weekday</v>
      </c>
      <c r="O1854" t="str">
        <f t="shared" si="115"/>
        <v>Order&gt;35</v>
      </c>
      <c r="P1854" t="str">
        <f>VLOOKUP(F1854,$T$11:$V$13,3,TRUE)</f>
        <v>03:00 PM - 06:00 PM</v>
      </c>
    </row>
    <row r="1855" spans="1:16" x14ac:dyDescent="0.25">
      <c r="A1855">
        <v>3</v>
      </c>
      <c r="B1855">
        <v>1</v>
      </c>
      <c r="C1855" t="s">
        <v>1866</v>
      </c>
      <c r="D1855" s="1">
        <v>43923</v>
      </c>
      <c r="E1855" s="1" t="str">
        <f t="shared" si="114"/>
        <v>02-Apr</v>
      </c>
      <c r="F1855" s="14">
        <v>0.75277777777777777</v>
      </c>
      <c r="G1855" t="s">
        <v>11</v>
      </c>
      <c r="H1855">
        <v>45</v>
      </c>
      <c r="I1855" s="2">
        <v>25</v>
      </c>
      <c r="J1855" s="3">
        <v>4.99</v>
      </c>
      <c r="K1855" t="b">
        <v>0</v>
      </c>
      <c r="L1855">
        <f>WEEKDAY(D1855,11)</f>
        <v>4</v>
      </c>
      <c r="M1855" t="str">
        <f t="shared" si="112"/>
        <v>Thursday</v>
      </c>
      <c r="N1855" t="str">
        <f t="shared" si="113"/>
        <v>Weekday</v>
      </c>
      <c r="O1855" t="str">
        <f t="shared" si="115"/>
        <v>Order&lt;=35</v>
      </c>
      <c r="P1855" t="str">
        <f>VLOOKUP(F1855,$T$11:$V$13,3,TRUE)</f>
        <v>06:00 PM - 09:00 PM</v>
      </c>
    </row>
    <row r="1856" spans="1:16" x14ac:dyDescent="0.25">
      <c r="A1856">
        <v>3</v>
      </c>
      <c r="B1856">
        <v>1</v>
      </c>
      <c r="C1856" t="s">
        <v>1867</v>
      </c>
      <c r="D1856" s="1">
        <v>43923</v>
      </c>
      <c r="E1856" s="1" t="str">
        <f t="shared" si="114"/>
        <v>02-Apr</v>
      </c>
      <c r="F1856" s="14">
        <v>0.75347222222222221</v>
      </c>
      <c r="G1856" t="s">
        <v>11</v>
      </c>
      <c r="H1856">
        <v>70</v>
      </c>
      <c r="I1856" s="2">
        <v>35</v>
      </c>
      <c r="J1856" s="3">
        <v>4.99</v>
      </c>
      <c r="K1856" t="b">
        <v>0</v>
      </c>
      <c r="L1856">
        <f>WEEKDAY(D1856,11)</f>
        <v>4</v>
      </c>
      <c r="M1856" t="str">
        <f t="shared" si="112"/>
        <v>Thursday</v>
      </c>
      <c r="N1856" t="str">
        <f t="shared" si="113"/>
        <v>Weekday</v>
      </c>
      <c r="O1856" t="str">
        <f t="shared" si="115"/>
        <v>Order&lt;=35</v>
      </c>
      <c r="P1856" t="str">
        <f>VLOOKUP(F1856,$T$11:$V$13,3,TRUE)</f>
        <v>06:00 PM - 09:00 PM</v>
      </c>
    </row>
    <row r="1857" spans="1:16" x14ac:dyDescent="0.25">
      <c r="A1857">
        <v>3</v>
      </c>
      <c r="B1857">
        <v>1</v>
      </c>
      <c r="C1857" t="s">
        <v>1868</v>
      </c>
      <c r="D1857" s="1">
        <v>43923</v>
      </c>
      <c r="E1857" s="1" t="str">
        <f t="shared" si="114"/>
        <v>02-Apr</v>
      </c>
      <c r="F1857" s="14">
        <v>0.75347222222222221</v>
      </c>
      <c r="G1857" t="s">
        <v>11</v>
      </c>
      <c r="H1857">
        <v>69</v>
      </c>
      <c r="I1857" s="2">
        <v>222</v>
      </c>
      <c r="J1857" s="3">
        <v>4.99</v>
      </c>
      <c r="K1857" t="b">
        <v>0</v>
      </c>
      <c r="L1857">
        <f>WEEKDAY(D1857,11)</f>
        <v>4</v>
      </c>
      <c r="M1857" t="str">
        <f t="shared" si="112"/>
        <v>Thursday</v>
      </c>
      <c r="N1857" t="str">
        <f t="shared" si="113"/>
        <v>Weekday</v>
      </c>
      <c r="O1857" t="str">
        <f t="shared" si="115"/>
        <v>Order&gt;35</v>
      </c>
      <c r="P1857" t="str">
        <f>VLOOKUP(F1857,$T$11:$V$13,3,TRUE)</f>
        <v>06:00 PM - 09:00 PM</v>
      </c>
    </row>
    <row r="1858" spans="1:16" x14ac:dyDescent="0.25">
      <c r="A1858">
        <v>3</v>
      </c>
      <c r="B1858">
        <v>1</v>
      </c>
      <c r="C1858" t="s">
        <v>1869</v>
      </c>
      <c r="D1858" s="1">
        <v>43923</v>
      </c>
      <c r="E1858" s="1" t="str">
        <f t="shared" si="114"/>
        <v>02-Apr</v>
      </c>
      <c r="F1858" s="14">
        <v>0.75486111111111109</v>
      </c>
      <c r="G1858" t="s">
        <v>11</v>
      </c>
      <c r="H1858">
        <v>53</v>
      </c>
      <c r="I1858" s="2">
        <v>53</v>
      </c>
      <c r="J1858" s="3">
        <v>4.99</v>
      </c>
      <c r="K1858" t="b">
        <v>0</v>
      </c>
      <c r="L1858">
        <f>WEEKDAY(D1858,11)</f>
        <v>4</v>
      </c>
      <c r="M1858" t="str">
        <f t="shared" ref="M1858:M1921" si="116">VLOOKUP(L1858,$S$2:$T$8,2,FALSE)</f>
        <v>Thursday</v>
      </c>
      <c r="N1858" t="str">
        <f t="shared" ref="N1858:N1921" si="117">VLOOKUP(L1858,$S$2:$U$8,3,FALSE)</f>
        <v>Weekday</v>
      </c>
      <c r="O1858" t="str">
        <f t="shared" si="115"/>
        <v>Order&gt;35</v>
      </c>
      <c r="P1858" t="str">
        <f>VLOOKUP(F1858,$T$11:$V$13,3,TRUE)</f>
        <v>06:00 PM - 09:00 PM</v>
      </c>
    </row>
    <row r="1859" spans="1:16" x14ac:dyDescent="0.25">
      <c r="A1859">
        <v>3</v>
      </c>
      <c r="B1859">
        <v>1</v>
      </c>
      <c r="C1859" t="s">
        <v>1870</v>
      </c>
      <c r="D1859" s="1">
        <v>43923</v>
      </c>
      <c r="E1859" s="1" t="str">
        <f t="shared" ref="E1859:E1922" si="118">TEXT(D1859,"dd-mmm")</f>
        <v>02-Apr</v>
      </c>
      <c r="F1859" s="14">
        <v>0.75763888888888886</v>
      </c>
      <c r="G1859" t="s">
        <v>11</v>
      </c>
      <c r="H1859">
        <v>77</v>
      </c>
      <c r="I1859" s="2">
        <v>60</v>
      </c>
      <c r="J1859" s="3">
        <v>4.99</v>
      </c>
      <c r="K1859" t="b">
        <v>0</v>
      </c>
      <c r="L1859">
        <f>WEEKDAY(D1859,11)</f>
        <v>4</v>
      </c>
      <c r="M1859" t="str">
        <f t="shared" si="116"/>
        <v>Thursday</v>
      </c>
      <c r="N1859" t="str">
        <f t="shared" si="117"/>
        <v>Weekday</v>
      </c>
      <c r="O1859" t="str">
        <f t="shared" ref="O1859:O1922" si="119">IF(I1859&gt;35,"Order&gt;35","Order&lt;=35")</f>
        <v>Order&gt;35</v>
      </c>
      <c r="P1859" t="str">
        <f>VLOOKUP(F1859,$T$11:$V$13,3,TRUE)</f>
        <v>06:00 PM - 09:00 PM</v>
      </c>
    </row>
    <row r="1860" spans="1:16" x14ac:dyDescent="0.25">
      <c r="A1860">
        <v>3</v>
      </c>
      <c r="B1860">
        <v>1</v>
      </c>
      <c r="C1860" t="s">
        <v>1871</v>
      </c>
      <c r="D1860" s="1">
        <v>43923</v>
      </c>
      <c r="E1860" s="1" t="str">
        <f t="shared" si="118"/>
        <v>02-Apr</v>
      </c>
      <c r="F1860" s="14">
        <v>0.76388888888888884</v>
      </c>
      <c r="G1860" t="s">
        <v>31</v>
      </c>
      <c r="H1860" t="s">
        <v>32</v>
      </c>
      <c r="I1860" s="2">
        <v>22</v>
      </c>
      <c r="J1860" s="3">
        <v>4.99</v>
      </c>
      <c r="K1860" t="b">
        <v>0</v>
      </c>
      <c r="L1860">
        <f>WEEKDAY(D1860,11)</f>
        <v>4</v>
      </c>
      <c r="M1860" t="str">
        <f t="shared" si="116"/>
        <v>Thursday</v>
      </c>
      <c r="N1860" t="str">
        <f t="shared" si="117"/>
        <v>Weekday</v>
      </c>
      <c r="O1860" t="str">
        <f t="shared" si="119"/>
        <v>Order&lt;=35</v>
      </c>
      <c r="P1860" t="str">
        <f>VLOOKUP(F1860,$T$11:$V$13,3,TRUE)</f>
        <v>06:00 PM - 09:00 PM</v>
      </c>
    </row>
    <row r="1861" spans="1:16" x14ac:dyDescent="0.25">
      <c r="A1861">
        <v>3</v>
      </c>
      <c r="B1861">
        <v>1</v>
      </c>
      <c r="C1861" t="s">
        <v>1872</v>
      </c>
      <c r="D1861" s="1">
        <v>43923</v>
      </c>
      <c r="E1861" s="1" t="str">
        <f t="shared" si="118"/>
        <v>02-Apr</v>
      </c>
      <c r="F1861" s="14">
        <v>0.77638888888888891</v>
      </c>
      <c r="G1861" t="s">
        <v>11</v>
      </c>
      <c r="H1861">
        <v>63</v>
      </c>
      <c r="I1861" s="2">
        <v>34</v>
      </c>
      <c r="J1861" s="3">
        <v>4.99</v>
      </c>
      <c r="K1861" t="b">
        <v>0</v>
      </c>
      <c r="L1861">
        <f>WEEKDAY(D1861,11)</f>
        <v>4</v>
      </c>
      <c r="M1861" t="str">
        <f t="shared" si="116"/>
        <v>Thursday</v>
      </c>
      <c r="N1861" t="str">
        <f t="shared" si="117"/>
        <v>Weekday</v>
      </c>
      <c r="O1861" t="str">
        <f t="shared" si="119"/>
        <v>Order&lt;=35</v>
      </c>
      <c r="P1861" t="str">
        <f>VLOOKUP(F1861,$T$11:$V$13,3,TRUE)</f>
        <v>06:00 PM - 09:00 PM</v>
      </c>
    </row>
    <row r="1862" spans="1:16" x14ac:dyDescent="0.25">
      <c r="A1862">
        <v>3</v>
      </c>
      <c r="B1862">
        <v>1</v>
      </c>
      <c r="C1862" t="s">
        <v>1873</v>
      </c>
      <c r="D1862" s="1">
        <v>43923</v>
      </c>
      <c r="E1862" s="1" t="str">
        <f t="shared" si="118"/>
        <v>02-Apr</v>
      </c>
      <c r="F1862" s="14">
        <v>0.77916666666666667</v>
      </c>
      <c r="G1862" t="s">
        <v>11</v>
      </c>
      <c r="H1862">
        <v>56</v>
      </c>
      <c r="I1862" s="2">
        <v>162</v>
      </c>
      <c r="J1862" s="3">
        <v>4.99</v>
      </c>
      <c r="K1862" t="b">
        <v>1</v>
      </c>
      <c r="L1862">
        <f>WEEKDAY(D1862,11)</f>
        <v>4</v>
      </c>
      <c r="M1862" t="str">
        <f t="shared" si="116"/>
        <v>Thursday</v>
      </c>
      <c r="N1862" t="str">
        <f t="shared" si="117"/>
        <v>Weekday</v>
      </c>
      <c r="O1862" t="str">
        <f t="shared" si="119"/>
        <v>Order&gt;35</v>
      </c>
      <c r="P1862" t="str">
        <f>VLOOKUP(F1862,$T$11:$V$13,3,TRUE)</f>
        <v>06:00 PM - 09:00 PM</v>
      </c>
    </row>
    <row r="1863" spans="1:16" x14ac:dyDescent="0.25">
      <c r="A1863">
        <v>3</v>
      </c>
      <c r="B1863">
        <v>1</v>
      </c>
      <c r="C1863" t="s">
        <v>1874</v>
      </c>
      <c r="D1863" s="1">
        <v>43923</v>
      </c>
      <c r="E1863" s="1" t="str">
        <f t="shared" si="118"/>
        <v>02-Apr</v>
      </c>
      <c r="F1863" s="14">
        <v>0.78055555555555556</v>
      </c>
      <c r="G1863" t="s">
        <v>11</v>
      </c>
      <c r="H1863">
        <v>62</v>
      </c>
      <c r="I1863" s="2">
        <v>44</v>
      </c>
      <c r="J1863" s="3">
        <v>4.99</v>
      </c>
      <c r="K1863" t="b">
        <v>0</v>
      </c>
      <c r="L1863">
        <f>WEEKDAY(D1863,11)</f>
        <v>4</v>
      </c>
      <c r="M1863" t="str">
        <f t="shared" si="116"/>
        <v>Thursday</v>
      </c>
      <c r="N1863" t="str">
        <f t="shared" si="117"/>
        <v>Weekday</v>
      </c>
      <c r="O1863" t="str">
        <f t="shared" si="119"/>
        <v>Order&gt;35</v>
      </c>
      <c r="P1863" t="str">
        <f>VLOOKUP(F1863,$T$11:$V$13,3,TRUE)</f>
        <v>06:00 PM - 09:00 PM</v>
      </c>
    </row>
    <row r="1864" spans="1:16" x14ac:dyDescent="0.25">
      <c r="A1864">
        <v>3</v>
      </c>
      <c r="B1864">
        <v>1</v>
      </c>
      <c r="C1864" t="s">
        <v>1875</v>
      </c>
      <c r="D1864" s="1">
        <v>43923</v>
      </c>
      <c r="E1864" s="1" t="str">
        <f t="shared" si="118"/>
        <v>02-Apr</v>
      </c>
      <c r="F1864" s="14">
        <v>0.78263888888888899</v>
      </c>
      <c r="G1864" t="s">
        <v>11</v>
      </c>
      <c r="H1864">
        <v>57</v>
      </c>
      <c r="I1864" s="2">
        <v>48</v>
      </c>
      <c r="J1864" s="3">
        <v>4.99</v>
      </c>
      <c r="K1864" t="b">
        <v>0</v>
      </c>
      <c r="L1864">
        <f>WEEKDAY(D1864,11)</f>
        <v>4</v>
      </c>
      <c r="M1864" t="str">
        <f t="shared" si="116"/>
        <v>Thursday</v>
      </c>
      <c r="N1864" t="str">
        <f t="shared" si="117"/>
        <v>Weekday</v>
      </c>
      <c r="O1864" t="str">
        <f t="shared" si="119"/>
        <v>Order&gt;35</v>
      </c>
      <c r="P1864" t="str">
        <f>VLOOKUP(F1864,$T$11:$V$13,3,TRUE)</f>
        <v>06:00 PM - 09:00 PM</v>
      </c>
    </row>
    <row r="1865" spans="1:16" x14ac:dyDescent="0.25">
      <c r="A1865">
        <v>3</v>
      </c>
      <c r="B1865">
        <v>1</v>
      </c>
      <c r="C1865" t="s">
        <v>1876</v>
      </c>
      <c r="D1865" s="1">
        <v>43923</v>
      </c>
      <c r="E1865" s="1" t="str">
        <f t="shared" si="118"/>
        <v>02-Apr</v>
      </c>
      <c r="F1865" s="14">
        <v>0.78541666666666676</v>
      </c>
      <c r="G1865" t="s">
        <v>11</v>
      </c>
      <c r="H1865">
        <v>59</v>
      </c>
      <c r="I1865" s="2">
        <v>51</v>
      </c>
      <c r="J1865" s="3">
        <v>4.99</v>
      </c>
      <c r="K1865" t="b">
        <v>0</v>
      </c>
      <c r="L1865">
        <f>WEEKDAY(D1865,11)</f>
        <v>4</v>
      </c>
      <c r="M1865" t="str">
        <f t="shared" si="116"/>
        <v>Thursday</v>
      </c>
      <c r="N1865" t="str">
        <f t="shared" si="117"/>
        <v>Weekday</v>
      </c>
      <c r="O1865" t="str">
        <f t="shared" si="119"/>
        <v>Order&gt;35</v>
      </c>
      <c r="P1865" t="str">
        <f>VLOOKUP(F1865,$T$11:$V$13,3,TRUE)</f>
        <v>06:00 PM - 09:00 PM</v>
      </c>
    </row>
    <row r="1866" spans="1:16" x14ac:dyDescent="0.25">
      <c r="A1866">
        <v>3</v>
      </c>
      <c r="B1866">
        <v>1</v>
      </c>
      <c r="C1866" t="s">
        <v>1877</v>
      </c>
      <c r="D1866" s="1">
        <v>43923</v>
      </c>
      <c r="E1866" s="1" t="str">
        <f t="shared" si="118"/>
        <v>02-Apr</v>
      </c>
      <c r="F1866" s="14">
        <v>0.78680555555555554</v>
      </c>
      <c r="G1866" t="s">
        <v>11</v>
      </c>
      <c r="H1866">
        <v>82</v>
      </c>
      <c r="I1866" s="2">
        <v>25</v>
      </c>
      <c r="J1866" s="3">
        <v>4.99</v>
      </c>
      <c r="K1866" t="b">
        <v>0</v>
      </c>
      <c r="L1866">
        <f>WEEKDAY(D1866,11)</f>
        <v>4</v>
      </c>
      <c r="M1866" t="str">
        <f t="shared" si="116"/>
        <v>Thursday</v>
      </c>
      <c r="N1866" t="str">
        <f t="shared" si="117"/>
        <v>Weekday</v>
      </c>
      <c r="O1866" t="str">
        <f t="shared" si="119"/>
        <v>Order&lt;=35</v>
      </c>
      <c r="P1866" t="str">
        <f>VLOOKUP(F1866,$T$11:$V$13,3,TRUE)</f>
        <v>06:00 PM - 09:00 PM</v>
      </c>
    </row>
    <row r="1867" spans="1:16" x14ac:dyDescent="0.25">
      <c r="A1867">
        <v>3</v>
      </c>
      <c r="B1867">
        <v>1</v>
      </c>
      <c r="C1867" t="s">
        <v>1878</v>
      </c>
      <c r="D1867" s="1">
        <v>43923</v>
      </c>
      <c r="E1867" s="1" t="str">
        <f t="shared" si="118"/>
        <v>02-Apr</v>
      </c>
      <c r="F1867" s="14">
        <v>0.78888888888888886</v>
      </c>
      <c r="G1867" t="s">
        <v>31</v>
      </c>
      <c r="H1867" t="s">
        <v>32</v>
      </c>
      <c r="I1867" s="2">
        <v>21</v>
      </c>
      <c r="J1867" s="3">
        <v>4.99</v>
      </c>
      <c r="K1867" t="b">
        <v>0</v>
      </c>
      <c r="L1867">
        <f>WEEKDAY(D1867,11)</f>
        <v>4</v>
      </c>
      <c r="M1867" t="str">
        <f t="shared" si="116"/>
        <v>Thursday</v>
      </c>
      <c r="N1867" t="str">
        <f t="shared" si="117"/>
        <v>Weekday</v>
      </c>
      <c r="O1867" t="str">
        <f t="shared" si="119"/>
        <v>Order&lt;=35</v>
      </c>
      <c r="P1867" t="str">
        <f>VLOOKUP(F1867,$T$11:$V$13,3,TRUE)</f>
        <v>06:00 PM - 09:00 PM</v>
      </c>
    </row>
    <row r="1868" spans="1:16" x14ac:dyDescent="0.25">
      <c r="A1868">
        <v>3</v>
      </c>
      <c r="B1868">
        <v>1</v>
      </c>
      <c r="C1868" t="s">
        <v>1879</v>
      </c>
      <c r="D1868" s="1">
        <v>43923</v>
      </c>
      <c r="E1868" s="1" t="str">
        <f t="shared" si="118"/>
        <v>02-Apr</v>
      </c>
      <c r="F1868" s="14">
        <v>0.78888888888888886</v>
      </c>
      <c r="G1868" t="s">
        <v>11</v>
      </c>
      <c r="H1868">
        <v>70</v>
      </c>
      <c r="I1868" s="2">
        <v>27</v>
      </c>
      <c r="J1868" s="3">
        <v>4.99</v>
      </c>
      <c r="K1868" t="b">
        <v>0</v>
      </c>
      <c r="L1868">
        <f>WEEKDAY(D1868,11)</f>
        <v>4</v>
      </c>
      <c r="M1868" t="str">
        <f t="shared" si="116"/>
        <v>Thursday</v>
      </c>
      <c r="N1868" t="str">
        <f t="shared" si="117"/>
        <v>Weekday</v>
      </c>
      <c r="O1868" t="str">
        <f t="shared" si="119"/>
        <v>Order&lt;=35</v>
      </c>
      <c r="P1868" t="str">
        <f>VLOOKUP(F1868,$T$11:$V$13,3,TRUE)</f>
        <v>06:00 PM - 09:00 PM</v>
      </c>
    </row>
    <row r="1869" spans="1:16" x14ac:dyDescent="0.25">
      <c r="A1869">
        <v>3</v>
      </c>
      <c r="B1869">
        <v>1</v>
      </c>
      <c r="C1869" t="s">
        <v>1880</v>
      </c>
      <c r="D1869" s="1">
        <v>43923</v>
      </c>
      <c r="E1869" s="1" t="str">
        <f t="shared" si="118"/>
        <v>02-Apr</v>
      </c>
      <c r="F1869" s="14">
        <v>0.78888888888888886</v>
      </c>
      <c r="G1869" t="s">
        <v>11</v>
      </c>
      <c r="H1869">
        <v>61</v>
      </c>
      <c r="I1869" s="2">
        <v>34</v>
      </c>
      <c r="J1869" s="3">
        <v>4.99</v>
      </c>
      <c r="K1869" t="b">
        <v>0</v>
      </c>
      <c r="L1869">
        <f>WEEKDAY(D1869,11)</f>
        <v>4</v>
      </c>
      <c r="M1869" t="str">
        <f t="shared" si="116"/>
        <v>Thursday</v>
      </c>
      <c r="N1869" t="str">
        <f t="shared" si="117"/>
        <v>Weekday</v>
      </c>
      <c r="O1869" t="str">
        <f t="shared" si="119"/>
        <v>Order&lt;=35</v>
      </c>
      <c r="P1869" t="str">
        <f>VLOOKUP(F1869,$T$11:$V$13,3,TRUE)</f>
        <v>06:00 PM - 09:00 PM</v>
      </c>
    </row>
    <row r="1870" spans="1:16" x14ac:dyDescent="0.25">
      <c r="A1870">
        <v>3</v>
      </c>
      <c r="B1870">
        <v>1</v>
      </c>
      <c r="C1870" t="s">
        <v>1881</v>
      </c>
      <c r="D1870" s="1">
        <v>43923</v>
      </c>
      <c r="E1870" s="1" t="str">
        <f t="shared" si="118"/>
        <v>02-Apr</v>
      </c>
      <c r="F1870" s="14">
        <v>0.7895833333333333</v>
      </c>
      <c r="G1870" t="s">
        <v>11</v>
      </c>
      <c r="H1870">
        <v>67</v>
      </c>
      <c r="I1870" s="2">
        <v>71</v>
      </c>
      <c r="J1870" s="3">
        <v>4.99</v>
      </c>
      <c r="K1870" t="b">
        <v>0</v>
      </c>
      <c r="L1870">
        <f>WEEKDAY(D1870,11)</f>
        <v>4</v>
      </c>
      <c r="M1870" t="str">
        <f t="shared" si="116"/>
        <v>Thursday</v>
      </c>
      <c r="N1870" t="str">
        <f t="shared" si="117"/>
        <v>Weekday</v>
      </c>
      <c r="O1870" t="str">
        <f t="shared" si="119"/>
        <v>Order&gt;35</v>
      </c>
      <c r="P1870" t="str">
        <f>VLOOKUP(F1870,$T$11:$V$13,3,TRUE)</f>
        <v>06:00 PM - 09:00 PM</v>
      </c>
    </row>
    <row r="1871" spans="1:16" x14ac:dyDescent="0.25">
      <c r="A1871">
        <v>3</v>
      </c>
      <c r="B1871">
        <v>1</v>
      </c>
      <c r="C1871" t="s">
        <v>1882</v>
      </c>
      <c r="D1871" s="1">
        <v>43923</v>
      </c>
      <c r="E1871" s="1" t="str">
        <f t="shared" si="118"/>
        <v>02-Apr</v>
      </c>
      <c r="F1871" s="14">
        <v>0.79027777777777775</v>
      </c>
      <c r="G1871" t="s">
        <v>11</v>
      </c>
      <c r="H1871">
        <v>71</v>
      </c>
      <c r="I1871" s="2">
        <v>34</v>
      </c>
      <c r="J1871" s="3">
        <v>4.99</v>
      </c>
      <c r="K1871" t="b">
        <v>0</v>
      </c>
      <c r="L1871">
        <f>WEEKDAY(D1871,11)</f>
        <v>4</v>
      </c>
      <c r="M1871" t="str">
        <f t="shared" si="116"/>
        <v>Thursday</v>
      </c>
      <c r="N1871" t="str">
        <f t="shared" si="117"/>
        <v>Weekday</v>
      </c>
      <c r="O1871" t="str">
        <f t="shared" si="119"/>
        <v>Order&lt;=35</v>
      </c>
      <c r="P1871" t="str">
        <f>VLOOKUP(F1871,$T$11:$V$13,3,TRUE)</f>
        <v>06:00 PM - 09:00 PM</v>
      </c>
    </row>
    <row r="1872" spans="1:16" x14ac:dyDescent="0.25">
      <c r="A1872">
        <v>3</v>
      </c>
      <c r="B1872">
        <v>1</v>
      </c>
      <c r="C1872" t="s">
        <v>1883</v>
      </c>
      <c r="D1872" s="1">
        <v>43923</v>
      </c>
      <c r="E1872" s="1" t="str">
        <f t="shared" si="118"/>
        <v>02-Apr</v>
      </c>
      <c r="F1872" s="14">
        <v>0.79513888888888884</v>
      </c>
      <c r="G1872" t="s">
        <v>11</v>
      </c>
      <c r="H1872">
        <v>33</v>
      </c>
      <c r="I1872" s="2">
        <v>58</v>
      </c>
      <c r="J1872" s="3">
        <v>4.99</v>
      </c>
      <c r="K1872" t="b">
        <v>0</v>
      </c>
      <c r="L1872">
        <f>WEEKDAY(D1872,11)</f>
        <v>4</v>
      </c>
      <c r="M1872" t="str">
        <f t="shared" si="116"/>
        <v>Thursday</v>
      </c>
      <c r="N1872" t="str">
        <f t="shared" si="117"/>
        <v>Weekday</v>
      </c>
      <c r="O1872" t="str">
        <f t="shared" si="119"/>
        <v>Order&gt;35</v>
      </c>
      <c r="P1872" t="str">
        <f>VLOOKUP(F1872,$T$11:$V$13,3,TRUE)</f>
        <v>06:00 PM - 09:00 PM</v>
      </c>
    </row>
    <row r="1873" spans="1:16" x14ac:dyDescent="0.25">
      <c r="A1873">
        <v>3</v>
      </c>
      <c r="B1873">
        <v>1</v>
      </c>
      <c r="C1873" t="s">
        <v>1884</v>
      </c>
      <c r="D1873" s="1">
        <v>43923</v>
      </c>
      <c r="E1873" s="1" t="str">
        <f t="shared" si="118"/>
        <v>02-Apr</v>
      </c>
      <c r="F1873" s="14">
        <v>0.79652777777777783</v>
      </c>
      <c r="G1873" t="s">
        <v>11</v>
      </c>
      <c r="H1873">
        <v>30</v>
      </c>
      <c r="I1873" s="2">
        <v>41</v>
      </c>
      <c r="J1873" s="3">
        <v>4.99</v>
      </c>
      <c r="K1873" t="b">
        <v>0</v>
      </c>
      <c r="L1873">
        <f>WEEKDAY(D1873,11)</f>
        <v>4</v>
      </c>
      <c r="M1873" t="str">
        <f t="shared" si="116"/>
        <v>Thursday</v>
      </c>
      <c r="N1873" t="str">
        <f t="shared" si="117"/>
        <v>Weekday</v>
      </c>
      <c r="O1873" t="str">
        <f t="shared" si="119"/>
        <v>Order&gt;35</v>
      </c>
      <c r="P1873" t="str">
        <f>VLOOKUP(F1873,$T$11:$V$13,3,TRUE)</f>
        <v>06:00 PM - 09:00 PM</v>
      </c>
    </row>
    <row r="1874" spans="1:16" x14ac:dyDescent="0.25">
      <c r="A1874">
        <v>3</v>
      </c>
      <c r="B1874">
        <v>1</v>
      </c>
      <c r="C1874" t="s">
        <v>1885</v>
      </c>
      <c r="D1874" s="1">
        <v>43923</v>
      </c>
      <c r="E1874" s="1" t="str">
        <f t="shared" si="118"/>
        <v>02-Apr</v>
      </c>
      <c r="F1874" s="14">
        <v>0.80208333333333337</v>
      </c>
      <c r="G1874" t="s">
        <v>11</v>
      </c>
      <c r="H1874">
        <v>24</v>
      </c>
      <c r="I1874" s="2">
        <v>74</v>
      </c>
      <c r="J1874" s="3">
        <v>4.99</v>
      </c>
      <c r="K1874" t="b">
        <v>0</v>
      </c>
      <c r="L1874">
        <f>WEEKDAY(D1874,11)</f>
        <v>4</v>
      </c>
      <c r="M1874" t="str">
        <f t="shared" si="116"/>
        <v>Thursday</v>
      </c>
      <c r="N1874" t="str">
        <f t="shared" si="117"/>
        <v>Weekday</v>
      </c>
      <c r="O1874" t="str">
        <f t="shared" si="119"/>
        <v>Order&gt;35</v>
      </c>
      <c r="P1874" t="str">
        <f>VLOOKUP(F1874,$T$11:$V$13,3,TRUE)</f>
        <v>06:00 PM - 09:00 PM</v>
      </c>
    </row>
    <row r="1875" spans="1:16" x14ac:dyDescent="0.25">
      <c r="A1875">
        <v>3</v>
      </c>
      <c r="B1875">
        <v>1</v>
      </c>
      <c r="C1875" t="s">
        <v>1886</v>
      </c>
      <c r="D1875" s="1">
        <v>43923</v>
      </c>
      <c r="E1875" s="1" t="str">
        <f t="shared" si="118"/>
        <v>02-Apr</v>
      </c>
      <c r="F1875" s="14">
        <v>0.80694444444444446</v>
      </c>
      <c r="G1875" t="s">
        <v>11</v>
      </c>
      <c r="H1875">
        <v>24</v>
      </c>
      <c r="I1875" s="2">
        <v>39</v>
      </c>
      <c r="J1875" s="3">
        <v>4.99</v>
      </c>
      <c r="K1875" t="b">
        <v>0</v>
      </c>
      <c r="L1875">
        <f>WEEKDAY(D1875,11)</f>
        <v>4</v>
      </c>
      <c r="M1875" t="str">
        <f t="shared" si="116"/>
        <v>Thursday</v>
      </c>
      <c r="N1875" t="str">
        <f t="shared" si="117"/>
        <v>Weekday</v>
      </c>
      <c r="O1875" t="str">
        <f t="shared" si="119"/>
        <v>Order&gt;35</v>
      </c>
      <c r="P1875" t="str">
        <f>VLOOKUP(F1875,$T$11:$V$13,3,TRUE)</f>
        <v>06:00 PM - 09:00 PM</v>
      </c>
    </row>
    <row r="1876" spans="1:16" x14ac:dyDescent="0.25">
      <c r="A1876">
        <v>3</v>
      </c>
      <c r="B1876">
        <v>1</v>
      </c>
      <c r="C1876" t="s">
        <v>1887</v>
      </c>
      <c r="D1876" s="1">
        <v>43923</v>
      </c>
      <c r="E1876" s="1" t="str">
        <f t="shared" si="118"/>
        <v>02-Apr</v>
      </c>
      <c r="F1876" s="14">
        <v>0.81666666666666676</v>
      </c>
      <c r="G1876" t="s">
        <v>11</v>
      </c>
      <c r="H1876">
        <v>34</v>
      </c>
      <c r="I1876" s="2">
        <v>40</v>
      </c>
      <c r="J1876" s="3">
        <v>4.99</v>
      </c>
      <c r="K1876" t="b">
        <v>0</v>
      </c>
      <c r="L1876">
        <f>WEEKDAY(D1876,11)</f>
        <v>4</v>
      </c>
      <c r="M1876" t="str">
        <f t="shared" si="116"/>
        <v>Thursday</v>
      </c>
      <c r="N1876" t="str">
        <f t="shared" si="117"/>
        <v>Weekday</v>
      </c>
      <c r="O1876" t="str">
        <f t="shared" si="119"/>
        <v>Order&gt;35</v>
      </c>
      <c r="P1876" t="str">
        <f>VLOOKUP(F1876,$T$11:$V$13,3,TRUE)</f>
        <v>06:00 PM - 09:00 PM</v>
      </c>
    </row>
    <row r="1877" spans="1:16" x14ac:dyDescent="0.25">
      <c r="A1877">
        <v>3</v>
      </c>
      <c r="B1877">
        <v>1</v>
      </c>
      <c r="C1877" t="s">
        <v>1888</v>
      </c>
      <c r="D1877" s="1">
        <v>43923</v>
      </c>
      <c r="E1877" s="1" t="str">
        <f t="shared" si="118"/>
        <v>02-Apr</v>
      </c>
      <c r="F1877" s="14">
        <v>0.81805555555555554</v>
      </c>
      <c r="G1877" t="s">
        <v>11</v>
      </c>
      <c r="H1877">
        <v>25</v>
      </c>
      <c r="I1877" s="2">
        <v>78</v>
      </c>
      <c r="J1877" s="3">
        <v>4.99</v>
      </c>
      <c r="K1877" t="b">
        <v>1</v>
      </c>
      <c r="L1877">
        <f>WEEKDAY(D1877,11)</f>
        <v>4</v>
      </c>
      <c r="M1877" t="str">
        <f t="shared" si="116"/>
        <v>Thursday</v>
      </c>
      <c r="N1877" t="str">
        <f t="shared" si="117"/>
        <v>Weekday</v>
      </c>
      <c r="O1877" t="str">
        <f t="shared" si="119"/>
        <v>Order&gt;35</v>
      </c>
      <c r="P1877" t="str">
        <f>VLOOKUP(F1877,$T$11:$V$13,3,TRUE)</f>
        <v>06:00 PM - 09:00 PM</v>
      </c>
    </row>
    <row r="1878" spans="1:16" x14ac:dyDescent="0.25">
      <c r="A1878">
        <v>3</v>
      </c>
      <c r="B1878">
        <v>1</v>
      </c>
      <c r="C1878" t="s">
        <v>1889</v>
      </c>
      <c r="D1878" s="1">
        <v>43923</v>
      </c>
      <c r="E1878" s="1" t="str">
        <f t="shared" si="118"/>
        <v>02-Apr</v>
      </c>
      <c r="F1878" s="14">
        <v>0.82013888888888886</v>
      </c>
      <c r="G1878" t="s">
        <v>11</v>
      </c>
      <c r="H1878">
        <v>37</v>
      </c>
      <c r="I1878" s="2">
        <v>138</v>
      </c>
      <c r="J1878" s="3">
        <v>4.99</v>
      </c>
      <c r="K1878" t="b">
        <v>0</v>
      </c>
      <c r="L1878">
        <f>WEEKDAY(D1878,11)</f>
        <v>4</v>
      </c>
      <c r="M1878" t="str">
        <f t="shared" si="116"/>
        <v>Thursday</v>
      </c>
      <c r="N1878" t="str">
        <f t="shared" si="117"/>
        <v>Weekday</v>
      </c>
      <c r="O1878" t="str">
        <f t="shared" si="119"/>
        <v>Order&gt;35</v>
      </c>
      <c r="P1878" t="str">
        <f>VLOOKUP(F1878,$T$11:$V$13,3,TRUE)</f>
        <v>06:00 PM - 09:00 PM</v>
      </c>
    </row>
    <row r="1879" spans="1:16" x14ac:dyDescent="0.25">
      <c r="A1879">
        <v>3</v>
      </c>
      <c r="B1879">
        <v>1</v>
      </c>
      <c r="C1879" t="s">
        <v>1890</v>
      </c>
      <c r="D1879" s="1">
        <v>43923</v>
      </c>
      <c r="E1879" s="1" t="str">
        <f t="shared" si="118"/>
        <v>02-Apr</v>
      </c>
      <c r="F1879" s="14">
        <v>0.8222222222222223</v>
      </c>
      <c r="G1879" t="s">
        <v>11</v>
      </c>
      <c r="H1879">
        <v>32</v>
      </c>
      <c r="I1879" s="2">
        <v>28</v>
      </c>
      <c r="J1879" s="3">
        <v>4.99</v>
      </c>
      <c r="K1879" t="b">
        <v>0</v>
      </c>
      <c r="L1879">
        <f>WEEKDAY(D1879,11)</f>
        <v>4</v>
      </c>
      <c r="M1879" t="str">
        <f t="shared" si="116"/>
        <v>Thursday</v>
      </c>
      <c r="N1879" t="str">
        <f t="shared" si="117"/>
        <v>Weekday</v>
      </c>
      <c r="O1879" t="str">
        <f t="shared" si="119"/>
        <v>Order&lt;=35</v>
      </c>
      <c r="P1879" t="str">
        <f>VLOOKUP(F1879,$T$11:$V$13,3,TRUE)</f>
        <v>06:00 PM - 09:00 PM</v>
      </c>
    </row>
    <row r="1880" spans="1:16" x14ac:dyDescent="0.25">
      <c r="A1880">
        <v>3</v>
      </c>
      <c r="B1880">
        <v>1</v>
      </c>
      <c r="C1880" t="s">
        <v>1891</v>
      </c>
      <c r="D1880" s="1">
        <v>43923</v>
      </c>
      <c r="E1880" s="1" t="str">
        <f t="shared" si="118"/>
        <v>02-Apr</v>
      </c>
      <c r="F1880" s="14">
        <v>0.82500000000000007</v>
      </c>
      <c r="G1880" t="s">
        <v>11</v>
      </c>
      <c r="H1880">
        <v>36</v>
      </c>
      <c r="I1880" s="2">
        <v>69</v>
      </c>
      <c r="J1880" s="3">
        <v>4.99</v>
      </c>
      <c r="K1880" t="b">
        <v>0</v>
      </c>
      <c r="L1880">
        <f>WEEKDAY(D1880,11)</f>
        <v>4</v>
      </c>
      <c r="M1880" t="str">
        <f t="shared" si="116"/>
        <v>Thursday</v>
      </c>
      <c r="N1880" t="str">
        <f t="shared" si="117"/>
        <v>Weekday</v>
      </c>
      <c r="O1880" t="str">
        <f t="shared" si="119"/>
        <v>Order&gt;35</v>
      </c>
      <c r="P1880" t="str">
        <f>VLOOKUP(F1880,$T$11:$V$13,3,TRUE)</f>
        <v>06:00 PM - 09:00 PM</v>
      </c>
    </row>
    <row r="1881" spans="1:16" x14ac:dyDescent="0.25">
      <c r="A1881">
        <v>3</v>
      </c>
      <c r="B1881">
        <v>1</v>
      </c>
      <c r="C1881" t="s">
        <v>1892</v>
      </c>
      <c r="D1881" s="1">
        <v>43923</v>
      </c>
      <c r="E1881" s="1" t="str">
        <f t="shared" si="118"/>
        <v>02-Apr</v>
      </c>
      <c r="F1881" s="14">
        <v>0.83124999999999993</v>
      </c>
      <c r="G1881" t="s">
        <v>11</v>
      </c>
      <c r="H1881">
        <v>26</v>
      </c>
      <c r="I1881" s="2">
        <v>65</v>
      </c>
      <c r="J1881" s="3">
        <v>4.99</v>
      </c>
      <c r="K1881" t="b">
        <v>0</v>
      </c>
      <c r="L1881">
        <f>WEEKDAY(D1881,11)</f>
        <v>4</v>
      </c>
      <c r="M1881" t="str">
        <f t="shared" si="116"/>
        <v>Thursday</v>
      </c>
      <c r="N1881" t="str">
        <f t="shared" si="117"/>
        <v>Weekday</v>
      </c>
      <c r="O1881" t="str">
        <f t="shared" si="119"/>
        <v>Order&gt;35</v>
      </c>
      <c r="P1881" t="str">
        <f>VLOOKUP(F1881,$T$11:$V$13,3,TRUE)</f>
        <v>06:00 PM - 09:00 PM</v>
      </c>
    </row>
    <row r="1882" spans="1:16" x14ac:dyDescent="0.25">
      <c r="A1882">
        <v>3</v>
      </c>
      <c r="B1882">
        <v>1</v>
      </c>
      <c r="C1882" t="s">
        <v>1893</v>
      </c>
      <c r="D1882" s="1">
        <v>43923</v>
      </c>
      <c r="E1882" s="1" t="str">
        <f t="shared" si="118"/>
        <v>02-Apr</v>
      </c>
      <c r="F1882" s="14">
        <v>0.83680555555555547</v>
      </c>
      <c r="G1882" t="s">
        <v>11</v>
      </c>
      <c r="H1882">
        <v>22</v>
      </c>
      <c r="I1882" s="2">
        <v>187</v>
      </c>
      <c r="J1882" s="3">
        <v>4.99</v>
      </c>
      <c r="K1882" t="b">
        <v>0</v>
      </c>
      <c r="L1882">
        <f>WEEKDAY(D1882,11)</f>
        <v>4</v>
      </c>
      <c r="M1882" t="str">
        <f t="shared" si="116"/>
        <v>Thursday</v>
      </c>
      <c r="N1882" t="str">
        <f t="shared" si="117"/>
        <v>Weekday</v>
      </c>
      <c r="O1882" t="str">
        <f t="shared" si="119"/>
        <v>Order&gt;35</v>
      </c>
      <c r="P1882" t="str">
        <f>VLOOKUP(F1882,$T$11:$V$13,3,TRUE)</f>
        <v>06:00 PM - 09:00 PM</v>
      </c>
    </row>
    <row r="1883" spans="1:16" x14ac:dyDescent="0.25">
      <c r="A1883">
        <v>3</v>
      </c>
      <c r="B1883">
        <v>1</v>
      </c>
      <c r="C1883" t="s">
        <v>1894</v>
      </c>
      <c r="D1883" s="1">
        <v>43923</v>
      </c>
      <c r="E1883" s="1" t="str">
        <f t="shared" si="118"/>
        <v>02-Apr</v>
      </c>
      <c r="F1883" s="14">
        <v>0.84861111111111109</v>
      </c>
      <c r="G1883" t="s">
        <v>11</v>
      </c>
      <c r="H1883">
        <v>29</v>
      </c>
      <c r="I1883" s="2">
        <v>48</v>
      </c>
      <c r="J1883" s="3">
        <v>4.99</v>
      </c>
      <c r="K1883" t="b">
        <v>0</v>
      </c>
      <c r="L1883">
        <f>WEEKDAY(D1883,11)</f>
        <v>4</v>
      </c>
      <c r="M1883" t="str">
        <f t="shared" si="116"/>
        <v>Thursday</v>
      </c>
      <c r="N1883" t="str">
        <f t="shared" si="117"/>
        <v>Weekday</v>
      </c>
      <c r="O1883" t="str">
        <f t="shared" si="119"/>
        <v>Order&gt;35</v>
      </c>
      <c r="P1883" t="str">
        <f>VLOOKUP(F1883,$T$11:$V$13,3,TRUE)</f>
        <v>06:00 PM - 09:00 PM</v>
      </c>
    </row>
    <row r="1884" spans="1:16" x14ac:dyDescent="0.25">
      <c r="A1884">
        <v>3</v>
      </c>
      <c r="B1884">
        <v>1</v>
      </c>
      <c r="C1884" t="s">
        <v>1895</v>
      </c>
      <c r="D1884" s="1">
        <v>43923</v>
      </c>
      <c r="E1884" s="1" t="str">
        <f t="shared" si="118"/>
        <v>02-Apr</v>
      </c>
      <c r="F1884" s="14">
        <v>0.85</v>
      </c>
      <c r="G1884" t="s">
        <v>11</v>
      </c>
      <c r="H1884">
        <v>38</v>
      </c>
      <c r="I1884" s="2">
        <v>216</v>
      </c>
      <c r="J1884" s="3">
        <v>4.99</v>
      </c>
      <c r="K1884" t="b">
        <v>0</v>
      </c>
      <c r="L1884">
        <f>WEEKDAY(D1884,11)</f>
        <v>4</v>
      </c>
      <c r="M1884" t="str">
        <f t="shared" si="116"/>
        <v>Thursday</v>
      </c>
      <c r="N1884" t="str">
        <f t="shared" si="117"/>
        <v>Weekday</v>
      </c>
      <c r="O1884" t="str">
        <f t="shared" si="119"/>
        <v>Order&gt;35</v>
      </c>
      <c r="P1884" t="str">
        <f>VLOOKUP(F1884,$T$11:$V$13,3,TRUE)</f>
        <v>06:00 PM - 09:00 PM</v>
      </c>
    </row>
    <row r="1885" spans="1:16" x14ac:dyDescent="0.25">
      <c r="A1885">
        <v>3</v>
      </c>
      <c r="B1885">
        <v>1</v>
      </c>
      <c r="C1885" t="s">
        <v>1896</v>
      </c>
      <c r="D1885" s="1">
        <v>43923</v>
      </c>
      <c r="E1885" s="1" t="str">
        <f t="shared" si="118"/>
        <v>02-Apr</v>
      </c>
      <c r="F1885" s="14">
        <v>0.86736111111111114</v>
      </c>
      <c r="G1885" t="s">
        <v>31</v>
      </c>
      <c r="H1885" t="s">
        <v>32</v>
      </c>
      <c r="I1885" s="2">
        <v>33</v>
      </c>
      <c r="J1885" s="3">
        <v>4.99</v>
      </c>
      <c r="K1885" t="b">
        <v>0</v>
      </c>
      <c r="L1885">
        <f>WEEKDAY(D1885,11)</f>
        <v>4</v>
      </c>
      <c r="M1885" t="str">
        <f t="shared" si="116"/>
        <v>Thursday</v>
      </c>
      <c r="N1885" t="str">
        <f t="shared" si="117"/>
        <v>Weekday</v>
      </c>
      <c r="O1885" t="str">
        <f t="shared" si="119"/>
        <v>Order&lt;=35</v>
      </c>
      <c r="P1885" t="str">
        <f>VLOOKUP(F1885,$T$11:$V$13,3,TRUE)</f>
        <v>06:00 PM - 09:00 PM</v>
      </c>
    </row>
    <row r="1886" spans="1:16" x14ac:dyDescent="0.25">
      <c r="A1886">
        <v>3</v>
      </c>
      <c r="B1886">
        <v>1</v>
      </c>
      <c r="C1886" t="s">
        <v>1897</v>
      </c>
      <c r="D1886" s="1">
        <v>43923</v>
      </c>
      <c r="E1886" s="1" t="str">
        <f t="shared" si="118"/>
        <v>02-Apr</v>
      </c>
      <c r="F1886" s="14">
        <v>0.87291666666666667</v>
      </c>
      <c r="G1886" t="s">
        <v>11</v>
      </c>
      <c r="H1886">
        <v>20</v>
      </c>
      <c r="I1886" s="2">
        <v>101</v>
      </c>
      <c r="J1886" s="3">
        <v>4.99</v>
      </c>
      <c r="K1886" t="b">
        <v>0</v>
      </c>
      <c r="L1886">
        <f>WEEKDAY(D1886,11)</f>
        <v>4</v>
      </c>
      <c r="M1886" t="str">
        <f t="shared" si="116"/>
        <v>Thursday</v>
      </c>
      <c r="N1886" t="str">
        <f t="shared" si="117"/>
        <v>Weekday</v>
      </c>
      <c r="O1886" t="str">
        <f t="shared" si="119"/>
        <v>Order&gt;35</v>
      </c>
      <c r="P1886" t="str">
        <f>VLOOKUP(F1886,$T$11:$V$13,3,TRUE)</f>
        <v>06:00 PM - 09:00 PM</v>
      </c>
    </row>
    <row r="1887" spans="1:16" x14ac:dyDescent="0.25">
      <c r="A1887">
        <v>3</v>
      </c>
      <c r="B1887">
        <v>1</v>
      </c>
      <c r="C1887" t="s">
        <v>1898</v>
      </c>
      <c r="D1887" s="1">
        <v>43924</v>
      </c>
      <c r="E1887" s="1" t="str">
        <f t="shared" si="118"/>
        <v>03-Apr</v>
      </c>
      <c r="F1887" s="14">
        <v>0.5</v>
      </c>
      <c r="G1887" t="s">
        <v>11</v>
      </c>
      <c r="H1887">
        <v>21</v>
      </c>
      <c r="I1887" s="2">
        <v>48</v>
      </c>
      <c r="J1887" s="3">
        <v>4.99</v>
      </c>
      <c r="K1887" t="b">
        <v>0</v>
      </c>
      <c r="L1887">
        <f>WEEKDAY(D1887,11)</f>
        <v>5</v>
      </c>
      <c r="M1887" t="str">
        <f t="shared" si="116"/>
        <v>Friday</v>
      </c>
      <c r="N1887" t="str">
        <f t="shared" si="117"/>
        <v>Weekend</v>
      </c>
      <c r="O1887" t="str">
        <f t="shared" si="119"/>
        <v>Order&gt;35</v>
      </c>
      <c r="P1887" t="str">
        <f>VLOOKUP(F1887,$T$11:$V$13,3,TRUE)</f>
        <v>12:00 PM - 03:00 PM</v>
      </c>
    </row>
    <row r="1888" spans="1:16" x14ac:dyDescent="0.25">
      <c r="A1888">
        <v>3</v>
      </c>
      <c r="B1888">
        <v>1</v>
      </c>
      <c r="C1888" t="s">
        <v>1899</v>
      </c>
      <c r="D1888" s="1">
        <v>43924</v>
      </c>
      <c r="E1888" s="1" t="str">
        <f t="shared" si="118"/>
        <v>03-Apr</v>
      </c>
      <c r="F1888" s="14">
        <v>0.50277777777777777</v>
      </c>
      <c r="G1888" t="s">
        <v>11</v>
      </c>
      <c r="H1888">
        <v>24</v>
      </c>
      <c r="I1888" s="2">
        <v>27</v>
      </c>
      <c r="J1888" s="3">
        <v>4.99</v>
      </c>
      <c r="K1888" t="b">
        <v>0</v>
      </c>
      <c r="L1888">
        <f>WEEKDAY(D1888,11)</f>
        <v>5</v>
      </c>
      <c r="M1888" t="str">
        <f t="shared" si="116"/>
        <v>Friday</v>
      </c>
      <c r="N1888" t="str">
        <f t="shared" si="117"/>
        <v>Weekend</v>
      </c>
      <c r="O1888" t="str">
        <f t="shared" si="119"/>
        <v>Order&lt;=35</v>
      </c>
      <c r="P1888" t="str">
        <f>VLOOKUP(F1888,$T$11:$V$13,3,TRUE)</f>
        <v>12:00 PM - 03:00 PM</v>
      </c>
    </row>
    <row r="1889" spans="1:16" x14ac:dyDescent="0.25">
      <c r="A1889">
        <v>3</v>
      </c>
      <c r="B1889">
        <v>1</v>
      </c>
      <c r="C1889" t="s">
        <v>1900</v>
      </c>
      <c r="D1889" s="1">
        <v>43924</v>
      </c>
      <c r="E1889" s="1" t="str">
        <f t="shared" si="118"/>
        <v>03-Apr</v>
      </c>
      <c r="F1889" s="14">
        <v>0.5229166666666667</v>
      </c>
      <c r="G1889" t="s">
        <v>11</v>
      </c>
      <c r="H1889">
        <v>29</v>
      </c>
      <c r="I1889" s="2">
        <v>65</v>
      </c>
      <c r="J1889" s="3">
        <v>4.99</v>
      </c>
      <c r="K1889" t="b">
        <v>1</v>
      </c>
      <c r="L1889">
        <f>WEEKDAY(D1889,11)</f>
        <v>5</v>
      </c>
      <c r="M1889" t="str">
        <f t="shared" si="116"/>
        <v>Friday</v>
      </c>
      <c r="N1889" t="str">
        <f t="shared" si="117"/>
        <v>Weekend</v>
      </c>
      <c r="O1889" t="str">
        <f t="shared" si="119"/>
        <v>Order&gt;35</v>
      </c>
      <c r="P1889" t="str">
        <f>VLOOKUP(F1889,$T$11:$V$13,3,TRUE)</f>
        <v>12:00 PM - 03:00 PM</v>
      </c>
    </row>
    <row r="1890" spans="1:16" x14ac:dyDescent="0.25">
      <c r="A1890">
        <v>3</v>
      </c>
      <c r="B1890">
        <v>1</v>
      </c>
      <c r="C1890" t="s">
        <v>1901</v>
      </c>
      <c r="D1890" s="1">
        <v>43924</v>
      </c>
      <c r="E1890" s="1" t="str">
        <f t="shared" si="118"/>
        <v>03-Apr</v>
      </c>
      <c r="F1890" s="14">
        <v>0.53541666666666665</v>
      </c>
      <c r="G1890" t="s">
        <v>11</v>
      </c>
      <c r="H1890">
        <v>38</v>
      </c>
      <c r="I1890" s="2">
        <v>44</v>
      </c>
      <c r="J1890" s="3">
        <v>4.99</v>
      </c>
      <c r="K1890" t="b">
        <v>0</v>
      </c>
      <c r="L1890">
        <f>WEEKDAY(D1890,11)</f>
        <v>5</v>
      </c>
      <c r="M1890" t="str">
        <f t="shared" si="116"/>
        <v>Friday</v>
      </c>
      <c r="N1890" t="str">
        <f t="shared" si="117"/>
        <v>Weekend</v>
      </c>
      <c r="O1890" t="str">
        <f t="shared" si="119"/>
        <v>Order&gt;35</v>
      </c>
      <c r="P1890" t="str">
        <f>VLOOKUP(F1890,$T$11:$V$13,3,TRUE)</f>
        <v>12:00 PM - 03:00 PM</v>
      </c>
    </row>
    <row r="1891" spans="1:16" x14ac:dyDescent="0.25">
      <c r="A1891">
        <v>3</v>
      </c>
      <c r="B1891">
        <v>1</v>
      </c>
      <c r="C1891" t="s">
        <v>1902</v>
      </c>
      <c r="D1891" s="1">
        <v>43924</v>
      </c>
      <c r="E1891" s="1" t="str">
        <f t="shared" si="118"/>
        <v>03-Apr</v>
      </c>
      <c r="F1891" s="14">
        <v>0.54722222222222217</v>
      </c>
      <c r="G1891" t="s">
        <v>11</v>
      </c>
      <c r="H1891">
        <v>21</v>
      </c>
      <c r="I1891" s="2">
        <v>28</v>
      </c>
      <c r="J1891" s="3">
        <v>4.99</v>
      </c>
      <c r="K1891" t="b">
        <v>0</v>
      </c>
      <c r="L1891">
        <f>WEEKDAY(D1891,11)</f>
        <v>5</v>
      </c>
      <c r="M1891" t="str">
        <f t="shared" si="116"/>
        <v>Friday</v>
      </c>
      <c r="N1891" t="str">
        <f t="shared" si="117"/>
        <v>Weekend</v>
      </c>
      <c r="O1891" t="str">
        <f t="shared" si="119"/>
        <v>Order&lt;=35</v>
      </c>
      <c r="P1891" t="str">
        <f>VLOOKUP(F1891,$T$11:$V$13,3,TRUE)</f>
        <v>12:00 PM - 03:00 PM</v>
      </c>
    </row>
    <row r="1892" spans="1:16" x14ac:dyDescent="0.25">
      <c r="A1892">
        <v>3</v>
      </c>
      <c r="B1892">
        <v>1</v>
      </c>
      <c r="C1892" t="s">
        <v>1903</v>
      </c>
      <c r="D1892" s="1">
        <v>43924</v>
      </c>
      <c r="E1892" s="1" t="str">
        <f t="shared" si="118"/>
        <v>03-Apr</v>
      </c>
      <c r="F1892" s="14">
        <v>0.54791666666666672</v>
      </c>
      <c r="G1892" t="s">
        <v>11</v>
      </c>
      <c r="H1892">
        <v>22</v>
      </c>
      <c r="I1892" s="2">
        <v>61</v>
      </c>
      <c r="J1892" s="3">
        <v>4.99</v>
      </c>
      <c r="K1892" t="b">
        <v>0</v>
      </c>
      <c r="L1892">
        <f>WEEKDAY(D1892,11)</f>
        <v>5</v>
      </c>
      <c r="M1892" t="str">
        <f t="shared" si="116"/>
        <v>Friday</v>
      </c>
      <c r="N1892" t="str">
        <f t="shared" si="117"/>
        <v>Weekend</v>
      </c>
      <c r="O1892" t="str">
        <f t="shared" si="119"/>
        <v>Order&gt;35</v>
      </c>
      <c r="P1892" t="str">
        <f>VLOOKUP(F1892,$T$11:$V$13,3,TRUE)</f>
        <v>12:00 PM - 03:00 PM</v>
      </c>
    </row>
    <row r="1893" spans="1:16" x14ac:dyDescent="0.25">
      <c r="A1893">
        <v>3</v>
      </c>
      <c r="B1893">
        <v>1</v>
      </c>
      <c r="C1893" t="s">
        <v>1904</v>
      </c>
      <c r="D1893" s="1">
        <v>43924</v>
      </c>
      <c r="E1893" s="1" t="str">
        <f t="shared" si="118"/>
        <v>03-Apr</v>
      </c>
      <c r="F1893" s="14">
        <v>0.56805555555555554</v>
      </c>
      <c r="G1893" t="s">
        <v>11</v>
      </c>
      <c r="H1893">
        <v>22</v>
      </c>
      <c r="I1893" s="2">
        <v>39</v>
      </c>
      <c r="J1893" s="3">
        <v>4.99</v>
      </c>
      <c r="K1893" t="b">
        <v>0</v>
      </c>
      <c r="L1893">
        <f>WEEKDAY(D1893,11)</f>
        <v>5</v>
      </c>
      <c r="M1893" t="str">
        <f t="shared" si="116"/>
        <v>Friday</v>
      </c>
      <c r="N1893" t="str">
        <f t="shared" si="117"/>
        <v>Weekend</v>
      </c>
      <c r="O1893" t="str">
        <f t="shared" si="119"/>
        <v>Order&gt;35</v>
      </c>
      <c r="P1893" t="str">
        <f>VLOOKUP(F1893,$T$11:$V$13,3,TRUE)</f>
        <v>12:00 PM - 03:00 PM</v>
      </c>
    </row>
    <row r="1894" spans="1:16" x14ac:dyDescent="0.25">
      <c r="A1894">
        <v>3</v>
      </c>
      <c r="B1894">
        <v>1</v>
      </c>
      <c r="C1894" t="s">
        <v>1905</v>
      </c>
      <c r="D1894" s="1">
        <v>43924</v>
      </c>
      <c r="E1894" s="1" t="str">
        <f t="shared" si="118"/>
        <v>03-Apr</v>
      </c>
      <c r="F1894" s="14">
        <v>0.57013888888888886</v>
      </c>
      <c r="G1894" t="s">
        <v>11</v>
      </c>
      <c r="H1894">
        <v>29</v>
      </c>
      <c r="I1894" s="2">
        <v>26</v>
      </c>
      <c r="J1894" s="3">
        <v>4.99</v>
      </c>
      <c r="K1894" t="b">
        <v>0</v>
      </c>
      <c r="L1894">
        <f>WEEKDAY(D1894,11)</f>
        <v>5</v>
      </c>
      <c r="M1894" t="str">
        <f t="shared" si="116"/>
        <v>Friday</v>
      </c>
      <c r="N1894" t="str">
        <f t="shared" si="117"/>
        <v>Weekend</v>
      </c>
      <c r="O1894" t="str">
        <f t="shared" si="119"/>
        <v>Order&lt;=35</v>
      </c>
      <c r="P1894" t="str">
        <f>VLOOKUP(F1894,$T$11:$V$13,3,TRUE)</f>
        <v>12:00 PM - 03:00 PM</v>
      </c>
    </row>
    <row r="1895" spans="1:16" x14ac:dyDescent="0.25">
      <c r="A1895">
        <v>3</v>
      </c>
      <c r="B1895">
        <v>1</v>
      </c>
      <c r="C1895" t="s">
        <v>1906</v>
      </c>
      <c r="D1895" s="1">
        <v>43924</v>
      </c>
      <c r="E1895" s="1" t="str">
        <f t="shared" si="118"/>
        <v>03-Apr</v>
      </c>
      <c r="F1895" s="14">
        <v>0.57291666666666663</v>
      </c>
      <c r="G1895" t="s">
        <v>11</v>
      </c>
      <c r="H1895">
        <v>37</v>
      </c>
      <c r="I1895" s="2">
        <v>69</v>
      </c>
      <c r="J1895" s="3">
        <v>4.99</v>
      </c>
      <c r="K1895" t="b">
        <v>0</v>
      </c>
      <c r="L1895">
        <f>WEEKDAY(D1895,11)</f>
        <v>5</v>
      </c>
      <c r="M1895" t="str">
        <f t="shared" si="116"/>
        <v>Friday</v>
      </c>
      <c r="N1895" t="str">
        <f t="shared" si="117"/>
        <v>Weekend</v>
      </c>
      <c r="O1895" t="str">
        <f t="shared" si="119"/>
        <v>Order&gt;35</v>
      </c>
      <c r="P1895" t="str">
        <f>VLOOKUP(F1895,$T$11:$V$13,3,TRUE)</f>
        <v>12:00 PM - 03:00 PM</v>
      </c>
    </row>
    <row r="1896" spans="1:16" x14ac:dyDescent="0.25">
      <c r="A1896">
        <v>3</v>
      </c>
      <c r="B1896">
        <v>1</v>
      </c>
      <c r="C1896" t="s">
        <v>1907</v>
      </c>
      <c r="D1896" s="1">
        <v>43924</v>
      </c>
      <c r="E1896" s="1" t="str">
        <f t="shared" si="118"/>
        <v>03-Apr</v>
      </c>
      <c r="F1896" s="14">
        <v>0.57430555555555551</v>
      </c>
      <c r="G1896" t="s">
        <v>11</v>
      </c>
      <c r="H1896">
        <v>32</v>
      </c>
      <c r="I1896" s="2">
        <v>28</v>
      </c>
      <c r="J1896" s="3">
        <v>4.99</v>
      </c>
      <c r="K1896" t="b">
        <v>0</v>
      </c>
      <c r="L1896">
        <f>WEEKDAY(D1896,11)</f>
        <v>5</v>
      </c>
      <c r="M1896" t="str">
        <f t="shared" si="116"/>
        <v>Friday</v>
      </c>
      <c r="N1896" t="str">
        <f t="shared" si="117"/>
        <v>Weekend</v>
      </c>
      <c r="O1896" t="str">
        <f t="shared" si="119"/>
        <v>Order&lt;=35</v>
      </c>
      <c r="P1896" t="str">
        <f>VLOOKUP(F1896,$T$11:$V$13,3,TRUE)</f>
        <v>12:00 PM - 03:00 PM</v>
      </c>
    </row>
    <row r="1897" spans="1:16" x14ac:dyDescent="0.25">
      <c r="A1897">
        <v>3</v>
      </c>
      <c r="B1897">
        <v>1</v>
      </c>
      <c r="C1897" t="s">
        <v>1908</v>
      </c>
      <c r="D1897" s="1">
        <v>43924</v>
      </c>
      <c r="E1897" s="1" t="str">
        <f t="shared" si="118"/>
        <v>03-Apr</v>
      </c>
      <c r="F1897" s="14">
        <v>0.62083333333333335</v>
      </c>
      <c r="G1897" t="s">
        <v>11</v>
      </c>
      <c r="H1897">
        <v>21</v>
      </c>
      <c r="I1897" s="2">
        <v>121</v>
      </c>
      <c r="J1897" s="3">
        <v>4.99</v>
      </c>
      <c r="K1897" t="b">
        <v>0</v>
      </c>
      <c r="L1897">
        <f>WEEKDAY(D1897,11)</f>
        <v>5</v>
      </c>
      <c r="M1897" t="str">
        <f t="shared" si="116"/>
        <v>Friday</v>
      </c>
      <c r="N1897" t="str">
        <f t="shared" si="117"/>
        <v>Weekend</v>
      </c>
      <c r="O1897" t="str">
        <f t="shared" si="119"/>
        <v>Order&gt;35</v>
      </c>
      <c r="P1897" t="str">
        <f>VLOOKUP(F1897,$T$11:$V$13,3,TRUE)</f>
        <v>12:00 PM - 03:00 PM</v>
      </c>
    </row>
    <row r="1898" spans="1:16" x14ac:dyDescent="0.25">
      <c r="A1898">
        <v>3</v>
      </c>
      <c r="B1898">
        <v>1</v>
      </c>
      <c r="C1898" t="s">
        <v>1909</v>
      </c>
      <c r="D1898" s="1">
        <v>43924</v>
      </c>
      <c r="E1898" s="1" t="str">
        <f t="shared" si="118"/>
        <v>03-Apr</v>
      </c>
      <c r="F1898" s="14">
        <v>0.64583333333333337</v>
      </c>
      <c r="G1898" t="s">
        <v>11</v>
      </c>
      <c r="H1898">
        <v>21</v>
      </c>
      <c r="I1898" s="2">
        <v>62</v>
      </c>
      <c r="J1898" s="3">
        <v>4.99</v>
      </c>
      <c r="K1898" t="b">
        <v>0</v>
      </c>
      <c r="L1898">
        <f>WEEKDAY(D1898,11)</f>
        <v>5</v>
      </c>
      <c r="M1898" t="str">
        <f t="shared" si="116"/>
        <v>Friday</v>
      </c>
      <c r="N1898" t="str">
        <f t="shared" si="117"/>
        <v>Weekend</v>
      </c>
      <c r="O1898" t="str">
        <f t="shared" si="119"/>
        <v>Order&gt;35</v>
      </c>
      <c r="P1898" t="str">
        <f>VLOOKUP(F1898,$T$11:$V$13,3,TRUE)</f>
        <v>03:00 PM - 06:00 PM</v>
      </c>
    </row>
    <row r="1899" spans="1:16" x14ac:dyDescent="0.25">
      <c r="A1899">
        <v>3</v>
      </c>
      <c r="B1899">
        <v>1</v>
      </c>
      <c r="C1899" t="s">
        <v>1910</v>
      </c>
      <c r="D1899" s="1">
        <v>43924</v>
      </c>
      <c r="E1899" s="1" t="str">
        <f t="shared" si="118"/>
        <v>03-Apr</v>
      </c>
      <c r="F1899" s="14">
        <v>0.67083333333333339</v>
      </c>
      <c r="G1899" t="s">
        <v>11</v>
      </c>
      <c r="H1899">
        <v>33</v>
      </c>
      <c r="I1899" s="2">
        <v>45</v>
      </c>
      <c r="J1899" s="3">
        <v>4.99</v>
      </c>
      <c r="K1899" t="b">
        <v>0</v>
      </c>
      <c r="L1899">
        <f>WEEKDAY(D1899,11)</f>
        <v>5</v>
      </c>
      <c r="M1899" t="str">
        <f t="shared" si="116"/>
        <v>Friday</v>
      </c>
      <c r="N1899" t="str">
        <f t="shared" si="117"/>
        <v>Weekend</v>
      </c>
      <c r="O1899" t="str">
        <f t="shared" si="119"/>
        <v>Order&gt;35</v>
      </c>
      <c r="P1899" t="str">
        <f>VLOOKUP(F1899,$T$11:$V$13,3,TRUE)</f>
        <v>03:00 PM - 06:00 PM</v>
      </c>
    </row>
    <row r="1900" spans="1:16" x14ac:dyDescent="0.25">
      <c r="A1900">
        <v>3</v>
      </c>
      <c r="B1900">
        <v>1</v>
      </c>
      <c r="C1900" t="s">
        <v>1911</v>
      </c>
      <c r="D1900" s="1">
        <v>43924</v>
      </c>
      <c r="E1900" s="1" t="str">
        <f t="shared" si="118"/>
        <v>03-Apr</v>
      </c>
      <c r="F1900" s="14">
        <v>0.67638888888888893</v>
      </c>
      <c r="G1900" t="s">
        <v>11</v>
      </c>
      <c r="H1900">
        <v>33</v>
      </c>
      <c r="I1900" s="2">
        <v>47</v>
      </c>
      <c r="J1900" s="3">
        <v>4.99</v>
      </c>
      <c r="K1900" t="b">
        <v>0</v>
      </c>
      <c r="L1900">
        <f>WEEKDAY(D1900,11)</f>
        <v>5</v>
      </c>
      <c r="M1900" t="str">
        <f t="shared" si="116"/>
        <v>Friday</v>
      </c>
      <c r="N1900" t="str">
        <f t="shared" si="117"/>
        <v>Weekend</v>
      </c>
      <c r="O1900" t="str">
        <f t="shared" si="119"/>
        <v>Order&gt;35</v>
      </c>
      <c r="P1900" t="str">
        <f>VLOOKUP(F1900,$T$11:$V$13,3,TRUE)</f>
        <v>03:00 PM - 06:00 PM</v>
      </c>
    </row>
    <row r="1901" spans="1:16" x14ac:dyDescent="0.25">
      <c r="A1901">
        <v>3</v>
      </c>
      <c r="B1901">
        <v>1</v>
      </c>
      <c r="C1901" t="s">
        <v>1912</v>
      </c>
      <c r="D1901" s="1">
        <v>43924</v>
      </c>
      <c r="E1901" s="1" t="str">
        <f t="shared" si="118"/>
        <v>03-Apr</v>
      </c>
      <c r="F1901" s="14">
        <v>0.68680555555555556</v>
      </c>
      <c r="G1901" t="s">
        <v>11</v>
      </c>
      <c r="H1901">
        <v>40</v>
      </c>
      <c r="I1901" s="2">
        <v>68</v>
      </c>
      <c r="J1901" s="3">
        <v>4.99</v>
      </c>
      <c r="K1901" t="b">
        <v>0</v>
      </c>
      <c r="L1901">
        <f>WEEKDAY(D1901,11)</f>
        <v>5</v>
      </c>
      <c r="M1901" t="str">
        <f t="shared" si="116"/>
        <v>Friday</v>
      </c>
      <c r="N1901" t="str">
        <f t="shared" si="117"/>
        <v>Weekend</v>
      </c>
      <c r="O1901" t="str">
        <f t="shared" si="119"/>
        <v>Order&gt;35</v>
      </c>
      <c r="P1901" t="str">
        <f>VLOOKUP(F1901,$T$11:$V$13,3,TRUE)</f>
        <v>03:00 PM - 06:00 PM</v>
      </c>
    </row>
    <row r="1902" spans="1:16" x14ac:dyDescent="0.25">
      <c r="A1902">
        <v>3</v>
      </c>
      <c r="B1902">
        <v>1</v>
      </c>
      <c r="C1902" t="s">
        <v>1913</v>
      </c>
      <c r="D1902" s="1">
        <v>43924</v>
      </c>
      <c r="E1902" s="1" t="str">
        <f t="shared" si="118"/>
        <v>03-Apr</v>
      </c>
      <c r="F1902" s="14">
        <v>0.68888888888888899</v>
      </c>
      <c r="G1902" t="s">
        <v>11</v>
      </c>
      <c r="H1902">
        <v>40</v>
      </c>
      <c r="I1902" s="2">
        <v>48</v>
      </c>
      <c r="J1902" s="3">
        <v>4.99</v>
      </c>
      <c r="K1902" t="b">
        <v>0</v>
      </c>
      <c r="L1902">
        <f>WEEKDAY(D1902,11)</f>
        <v>5</v>
      </c>
      <c r="M1902" t="str">
        <f t="shared" si="116"/>
        <v>Friday</v>
      </c>
      <c r="N1902" t="str">
        <f t="shared" si="117"/>
        <v>Weekend</v>
      </c>
      <c r="O1902" t="str">
        <f t="shared" si="119"/>
        <v>Order&gt;35</v>
      </c>
      <c r="P1902" t="str">
        <f>VLOOKUP(F1902,$T$11:$V$13,3,TRUE)</f>
        <v>03:00 PM - 06:00 PM</v>
      </c>
    </row>
    <row r="1903" spans="1:16" x14ac:dyDescent="0.25">
      <c r="A1903">
        <v>3</v>
      </c>
      <c r="B1903">
        <v>1</v>
      </c>
      <c r="C1903" t="s">
        <v>1914</v>
      </c>
      <c r="D1903" s="1">
        <v>43924</v>
      </c>
      <c r="E1903" s="1" t="str">
        <f t="shared" si="118"/>
        <v>03-Apr</v>
      </c>
      <c r="F1903" s="14">
        <v>0.69236111111111109</v>
      </c>
      <c r="G1903" t="s">
        <v>11</v>
      </c>
      <c r="H1903">
        <v>22</v>
      </c>
      <c r="I1903" s="2">
        <v>20</v>
      </c>
      <c r="J1903" s="3">
        <v>4.99</v>
      </c>
      <c r="K1903" t="b">
        <v>0</v>
      </c>
      <c r="L1903">
        <f>WEEKDAY(D1903,11)</f>
        <v>5</v>
      </c>
      <c r="M1903" t="str">
        <f t="shared" si="116"/>
        <v>Friday</v>
      </c>
      <c r="N1903" t="str">
        <f t="shared" si="117"/>
        <v>Weekend</v>
      </c>
      <c r="O1903" t="str">
        <f t="shared" si="119"/>
        <v>Order&lt;=35</v>
      </c>
      <c r="P1903" t="str">
        <f>VLOOKUP(F1903,$T$11:$V$13,3,TRUE)</f>
        <v>03:00 PM - 06:00 PM</v>
      </c>
    </row>
    <row r="1904" spans="1:16" x14ac:dyDescent="0.25">
      <c r="A1904">
        <v>3</v>
      </c>
      <c r="B1904">
        <v>1</v>
      </c>
      <c r="C1904" t="s">
        <v>1915</v>
      </c>
      <c r="D1904" s="1">
        <v>43924</v>
      </c>
      <c r="E1904" s="1" t="str">
        <f t="shared" si="118"/>
        <v>03-Apr</v>
      </c>
      <c r="F1904" s="14">
        <v>0.69236111111111109</v>
      </c>
      <c r="G1904" t="s">
        <v>11</v>
      </c>
      <c r="H1904">
        <v>28</v>
      </c>
      <c r="I1904" s="2">
        <v>67</v>
      </c>
      <c r="J1904" s="3">
        <v>4.99</v>
      </c>
      <c r="K1904" t="b">
        <v>0</v>
      </c>
      <c r="L1904">
        <f>WEEKDAY(D1904,11)</f>
        <v>5</v>
      </c>
      <c r="M1904" t="str">
        <f t="shared" si="116"/>
        <v>Friday</v>
      </c>
      <c r="N1904" t="str">
        <f t="shared" si="117"/>
        <v>Weekend</v>
      </c>
      <c r="O1904" t="str">
        <f t="shared" si="119"/>
        <v>Order&gt;35</v>
      </c>
      <c r="P1904" t="str">
        <f>VLOOKUP(F1904,$T$11:$V$13,3,TRUE)</f>
        <v>03:00 PM - 06:00 PM</v>
      </c>
    </row>
    <row r="1905" spans="1:16" x14ac:dyDescent="0.25">
      <c r="A1905">
        <v>3</v>
      </c>
      <c r="B1905">
        <v>1</v>
      </c>
      <c r="C1905" t="s">
        <v>1916</v>
      </c>
      <c r="D1905" s="1">
        <v>43924</v>
      </c>
      <c r="E1905" s="1" t="str">
        <f t="shared" si="118"/>
        <v>03-Apr</v>
      </c>
      <c r="F1905" s="14">
        <v>0.6958333333333333</v>
      </c>
      <c r="G1905" t="s">
        <v>11</v>
      </c>
      <c r="H1905">
        <v>29</v>
      </c>
      <c r="I1905" s="2">
        <v>68</v>
      </c>
      <c r="J1905" s="3">
        <v>4.99</v>
      </c>
      <c r="K1905" t="b">
        <v>0</v>
      </c>
      <c r="L1905">
        <f>WEEKDAY(D1905,11)</f>
        <v>5</v>
      </c>
      <c r="M1905" t="str">
        <f t="shared" si="116"/>
        <v>Friday</v>
      </c>
      <c r="N1905" t="str">
        <f t="shared" si="117"/>
        <v>Weekend</v>
      </c>
      <c r="O1905" t="str">
        <f t="shared" si="119"/>
        <v>Order&gt;35</v>
      </c>
      <c r="P1905" t="str">
        <f>VLOOKUP(F1905,$T$11:$V$13,3,TRUE)</f>
        <v>03:00 PM - 06:00 PM</v>
      </c>
    </row>
    <row r="1906" spans="1:16" x14ac:dyDescent="0.25">
      <c r="A1906">
        <v>3</v>
      </c>
      <c r="B1906">
        <v>1</v>
      </c>
      <c r="C1906" t="s">
        <v>1917</v>
      </c>
      <c r="D1906" s="1">
        <v>43924</v>
      </c>
      <c r="E1906" s="1" t="str">
        <f t="shared" si="118"/>
        <v>03-Apr</v>
      </c>
      <c r="F1906" s="14">
        <v>0.70347222222222217</v>
      </c>
      <c r="G1906" t="s">
        <v>11</v>
      </c>
      <c r="H1906">
        <v>27</v>
      </c>
      <c r="I1906" s="2">
        <v>36</v>
      </c>
      <c r="J1906" s="3">
        <v>4.99</v>
      </c>
      <c r="K1906" t="b">
        <v>0</v>
      </c>
      <c r="L1906">
        <f>WEEKDAY(D1906,11)</f>
        <v>5</v>
      </c>
      <c r="M1906" t="str">
        <f t="shared" si="116"/>
        <v>Friday</v>
      </c>
      <c r="N1906" t="str">
        <f t="shared" si="117"/>
        <v>Weekend</v>
      </c>
      <c r="O1906" t="str">
        <f t="shared" si="119"/>
        <v>Order&gt;35</v>
      </c>
      <c r="P1906" t="str">
        <f>VLOOKUP(F1906,$T$11:$V$13,3,TRUE)</f>
        <v>03:00 PM - 06:00 PM</v>
      </c>
    </row>
    <row r="1907" spans="1:16" x14ac:dyDescent="0.25">
      <c r="A1907">
        <v>3</v>
      </c>
      <c r="B1907">
        <v>1</v>
      </c>
      <c r="C1907" t="s">
        <v>1918</v>
      </c>
      <c r="D1907" s="1">
        <v>43924</v>
      </c>
      <c r="E1907" s="1" t="str">
        <f t="shared" si="118"/>
        <v>03-Apr</v>
      </c>
      <c r="F1907" s="14">
        <v>0.70624999999999993</v>
      </c>
      <c r="G1907" t="s">
        <v>11</v>
      </c>
      <c r="H1907">
        <v>28</v>
      </c>
      <c r="I1907" s="2">
        <v>38</v>
      </c>
      <c r="J1907" s="3">
        <v>4.99</v>
      </c>
      <c r="K1907" t="b">
        <v>0</v>
      </c>
      <c r="L1907">
        <f>WEEKDAY(D1907,11)</f>
        <v>5</v>
      </c>
      <c r="M1907" t="str">
        <f t="shared" si="116"/>
        <v>Friday</v>
      </c>
      <c r="N1907" t="str">
        <f t="shared" si="117"/>
        <v>Weekend</v>
      </c>
      <c r="O1907" t="str">
        <f t="shared" si="119"/>
        <v>Order&gt;35</v>
      </c>
      <c r="P1907" t="str">
        <f>VLOOKUP(F1907,$T$11:$V$13,3,TRUE)</f>
        <v>03:00 PM - 06:00 PM</v>
      </c>
    </row>
    <row r="1908" spans="1:16" x14ac:dyDescent="0.25">
      <c r="A1908">
        <v>3</v>
      </c>
      <c r="B1908">
        <v>1</v>
      </c>
      <c r="C1908" t="s">
        <v>1919</v>
      </c>
      <c r="D1908" s="1">
        <v>43924</v>
      </c>
      <c r="E1908" s="1" t="str">
        <f t="shared" si="118"/>
        <v>03-Apr</v>
      </c>
      <c r="F1908" s="14">
        <v>0.7090277777777777</v>
      </c>
      <c r="G1908" t="s">
        <v>11</v>
      </c>
      <c r="H1908">
        <v>92</v>
      </c>
      <c r="I1908" s="2">
        <v>79</v>
      </c>
      <c r="J1908" s="3">
        <v>4.99</v>
      </c>
      <c r="K1908" t="b">
        <v>0</v>
      </c>
      <c r="L1908">
        <f>WEEKDAY(D1908,11)</f>
        <v>5</v>
      </c>
      <c r="M1908" t="str">
        <f t="shared" si="116"/>
        <v>Friday</v>
      </c>
      <c r="N1908" t="str">
        <f t="shared" si="117"/>
        <v>Weekend</v>
      </c>
      <c r="O1908" t="str">
        <f t="shared" si="119"/>
        <v>Order&gt;35</v>
      </c>
      <c r="P1908" t="str">
        <f>VLOOKUP(F1908,$T$11:$V$13,3,TRUE)</f>
        <v>03:00 PM - 06:00 PM</v>
      </c>
    </row>
    <row r="1909" spans="1:16" x14ac:dyDescent="0.25">
      <c r="A1909">
        <v>3</v>
      </c>
      <c r="B1909">
        <v>1</v>
      </c>
      <c r="C1909" t="s">
        <v>1920</v>
      </c>
      <c r="D1909" s="1">
        <v>43924</v>
      </c>
      <c r="E1909" s="1" t="str">
        <f t="shared" si="118"/>
        <v>03-Apr</v>
      </c>
      <c r="F1909" s="14">
        <v>0.70972222222222225</v>
      </c>
      <c r="G1909" t="s">
        <v>31</v>
      </c>
      <c r="H1909" t="s">
        <v>32</v>
      </c>
      <c r="I1909" s="2">
        <v>40</v>
      </c>
      <c r="J1909" s="3">
        <v>4.99</v>
      </c>
      <c r="K1909" t="b">
        <v>0</v>
      </c>
      <c r="L1909">
        <f>WEEKDAY(D1909,11)</f>
        <v>5</v>
      </c>
      <c r="M1909" t="str">
        <f t="shared" si="116"/>
        <v>Friday</v>
      </c>
      <c r="N1909" t="str">
        <f t="shared" si="117"/>
        <v>Weekend</v>
      </c>
      <c r="O1909" t="str">
        <f t="shared" si="119"/>
        <v>Order&gt;35</v>
      </c>
      <c r="P1909" t="str">
        <f>VLOOKUP(F1909,$T$11:$V$13,3,TRUE)</f>
        <v>03:00 PM - 06:00 PM</v>
      </c>
    </row>
    <row r="1910" spans="1:16" x14ac:dyDescent="0.25">
      <c r="A1910">
        <v>3</v>
      </c>
      <c r="B1910">
        <v>1</v>
      </c>
      <c r="C1910" t="s">
        <v>1921</v>
      </c>
      <c r="D1910" s="1">
        <v>43924</v>
      </c>
      <c r="E1910" s="1" t="str">
        <f t="shared" si="118"/>
        <v>03-Apr</v>
      </c>
      <c r="F1910" s="14">
        <v>0.71111111111111114</v>
      </c>
      <c r="G1910" t="s">
        <v>11</v>
      </c>
      <c r="H1910">
        <v>65</v>
      </c>
      <c r="I1910" s="2">
        <v>174</v>
      </c>
      <c r="J1910" s="3">
        <v>4.99</v>
      </c>
      <c r="K1910" t="b">
        <v>0</v>
      </c>
      <c r="L1910">
        <f>WEEKDAY(D1910,11)</f>
        <v>5</v>
      </c>
      <c r="M1910" t="str">
        <f t="shared" si="116"/>
        <v>Friday</v>
      </c>
      <c r="N1910" t="str">
        <f t="shared" si="117"/>
        <v>Weekend</v>
      </c>
      <c r="O1910" t="str">
        <f t="shared" si="119"/>
        <v>Order&gt;35</v>
      </c>
      <c r="P1910" t="str">
        <f>VLOOKUP(F1910,$T$11:$V$13,3,TRUE)</f>
        <v>03:00 PM - 06:00 PM</v>
      </c>
    </row>
    <row r="1911" spans="1:16" x14ac:dyDescent="0.25">
      <c r="A1911">
        <v>3</v>
      </c>
      <c r="B1911">
        <v>1</v>
      </c>
      <c r="C1911" t="s">
        <v>1922</v>
      </c>
      <c r="D1911" s="1">
        <v>43924</v>
      </c>
      <c r="E1911" s="1" t="str">
        <f t="shared" si="118"/>
        <v>03-Apr</v>
      </c>
      <c r="F1911" s="14">
        <v>0.71250000000000002</v>
      </c>
      <c r="G1911" t="s">
        <v>11</v>
      </c>
      <c r="H1911">
        <v>105</v>
      </c>
      <c r="I1911" s="2">
        <v>43</v>
      </c>
      <c r="J1911" s="3">
        <v>4.99</v>
      </c>
      <c r="K1911" t="b">
        <v>0</v>
      </c>
      <c r="L1911">
        <f>WEEKDAY(D1911,11)</f>
        <v>5</v>
      </c>
      <c r="M1911" t="str">
        <f t="shared" si="116"/>
        <v>Friday</v>
      </c>
      <c r="N1911" t="str">
        <f t="shared" si="117"/>
        <v>Weekend</v>
      </c>
      <c r="O1911" t="str">
        <f t="shared" si="119"/>
        <v>Order&gt;35</v>
      </c>
      <c r="P1911" t="str">
        <f>VLOOKUP(F1911,$T$11:$V$13,3,TRUE)</f>
        <v>03:00 PM - 06:00 PM</v>
      </c>
    </row>
    <row r="1912" spans="1:16" x14ac:dyDescent="0.25">
      <c r="A1912">
        <v>3</v>
      </c>
      <c r="B1912">
        <v>1</v>
      </c>
      <c r="C1912" t="s">
        <v>1923</v>
      </c>
      <c r="D1912" s="1">
        <v>43924</v>
      </c>
      <c r="E1912" s="1" t="str">
        <f t="shared" si="118"/>
        <v>03-Apr</v>
      </c>
      <c r="F1912" s="14">
        <v>0.71319444444444446</v>
      </c>
      <c r="G1912" t="s">
        <v>31</v>
      </c>
      <c r="H1912" t="s">
        <v>32</v>
      </c>
      <c r="I1912" s="2">
        <v>38</v>
      </c>
      <c r="J1912" s="3">
        <v>4.99</v>
      </c>
      <c r="K1912" t="b">
        <v>0</v>
      </c>
      <c r="L1912">
        <f>WEEKDAY(D1912,11)</f>
        <v>5</v>
      </c>
      <c r="M1912" t="str">
        <f t="shared" si="116"/>
        <v>Friday</v>
      </c>
      <c r="N1912" t="str">
        <f t="shared" si="117"/>
        <v>Weekend</v>
      </c>
      <c r="O1912" t="str">
        <f t="shared" si="119"/>
        <v>Order&gt;35</v>
      </c>
      <c r="P1912" t="str">
        <f>VLOOKUP(F1912,$T$11:$V$13,3,TRUE)</f>
        <v>03:00 PM - 06:00 PM</v>
      </c>
    </row>
    <row r="1913" spans="1:16" x14ac:dyDescent="0.25">
      <c r="A1913">
        <v>3</v>
      </c>
      <c r="B1913">
        <v>1</v>
      </c>
      <c r="C1913" t="s">
        <v>1924</v>
      </c>
      <c r="D1913" s="1">
        <v>43924</v>
      </c>
      <c r="E1913" s="1" t="str">
        <f t="shared" si="118"/>
        <v>03-Apr</v>
      </c>
      <c r="F1913" s="14">
        <v>0.71388888888888891</v>
      </c>
      <c r="G1913" t="s">
        <v>11</v>
      </c>
      <c r="H1913">
        <v>86</v>
      </c>
      <c r="I1913" s="2">
        <v>79</v>
      </c>
      <c r="J1913" s="3">
        <v>4.99</v>
      </c>
      <c r="K1913" t="b">
        <v>0</v>
      </c>
      <c r="L1913">
        <f>WEEKDAY(D1913,11)</f>
        <v>5</v>
      </c>
      <c r="M1913" t="str">
        <f t="shared" si="116"/>
        <v>Friday</v>
      </c>
      <c r="N1913" t="str">
        <f t="shared" si="117"/>
        <v>Weekend</v>
      </c>
      <c r="O1913" t="str">
        <f t="shared" si="119"/>
        <v>Order&gt;35</v>
      </c>
      <c r="P1913" t="str">
        <f>VLOOKUP(F1913,$T$11:$V$13,3,TRUE)</f>
        <v>03:00 PM - 06:00 PM</v>
      </c>
    </row>
    <row r="1914" spans="1:16" x14ac:dyDescent="0.25">
      <c r="A1914">
        <v>3</v>
      </c>
      <c r="B1914">
        <v>1</v>
      </c>
      <c r="C1914" t="s">
        <v>1925</v>
      </c>
      <c r="D1914" s="1">
        <v>43924</v>
      </c>
      <c r="E1914" s="1" t="str">
        <f t="shared" si="118"/>
        <v>03-Apr</v>
      </c>
      <c r="F1914" s="14">
        <v>0.71458333333333324</v>
      </c>
      <c r="G1914" t="s">
        <v>11</v>
      </c>
      <c r="H1914">
        <v>87</v>
      </c>
      <c r="I1914" s="2">
        <v>47</v>
      </c>
      <c r="J1914" s="3">
        <v>4.99</v>
      </c>
      <c r="K1914" t="b">
        <v>0</v>
      </c>
      <c r="L1914">
        <f>WEEKDAY(D1914,11)</f>
        <v>5</v>
      </c>
      <c r="M1914" t="str">
        <f t="shared" si="116"/>
        <v>Friday</v>
      </c>
      <c r="N1914" t="str">
        <f t="shared" si="117"/>
        <v>Weekend</v>
      </c>
      <c r="O1914" t="str">
        <f t="shared" si="119"/>
        <v>Order&gt;35</v>
      </c>
      <c r="P1914" t="str">
        <f>VLOOKUP(F1914,$T$11:$V$13,3,TRUE)</f>
        <v>03:00 PM - 06:00 PM</v>
      </c>
    </row>
    <row r="1915" spans="1:16" x14ac:dyDescent="0.25">
      <c r="A1915">
        <v>3</v>
      </c>
      <c r="B1915">
        <v>1</v>
      </c>
      <c r="C1915" t="s">
        <v>1926</v>
      </c>
      <c r="D1915" s="1">
        <v>43924</v>
      </c>
      <c r="E1915" s="1" t="str">
        <f t="shared" si="118"/>
        <v>03-Apr</v>
      </c>
      <c r="F1915" s="14">
        <v>0.71458333333333324</v>
      </c>
      <c r="G1915" t="s">
        <v>11</v>
      </c>
      <c r="H1915">
        <v>98</v>
      </c>
      <c r="I1915" s="2">
        <v>80</v>
      </c>
      <c r="J1915" s="3">
        <v>4.99</v>
      </c>
      <c r="K1915" t="b">
        <v>0</v>
      </c>
      <c r="L1915">
        <f>WEEKDAY(D1915,11)</f>
        <v>5</v>
      </c>
      <c r="M1915" t="str">
        <f t="shared" si="116"/>
        <v>Friday</v>
      </c>
      <c r="N1915" t="str">
        <f t="shared" si="117"/>
        <v>Weekend</v>
      </c>
      <c r="O1915" t="str">
        <f t="shared" si="119"/>
        <v>Order&gt;35</v>
      </c>
      <c r="P1915" t="str">
        <f>VLOOKUP(F1915,$T$11:$V$13,3,TRUE)</f>
        <v>03:00 PM - 06:00 PM</v>
      </c>
    </row>
    <row r="1916" spans="1:16" x14ac:dyDescent="0.25">
      <c r="A1916">
        <v>3</v>
      </c>
      <c r="B1916">
        <v>1</v>
      </c>
      <c r="C1916" t="s">
        <v>1927</v>
      </c>
      <c r="D1916" s="1">
        <v>43924</v>
      </c>
      <c r="E1916" s="1" t="str">
        <f t="shared" si="118"/>
        <v>03-Apr</v>
      </c>
      <c r="F1916" s="14">
        <v>0.71736111111111101</v>
      </c>
      <c r="G1916" t="s">
        <v>11</v>
      </c>
      <c r="H1916">
        <v>113</v>
      </c>
      <c r="I1916" s="2">
        <v>45</v>
      </c>
      <c r="J1916" s="3">
        <v>4.99</v>
      </c>
      <c r="K1916" t="b">
        <v>0</v>
      </c>
      <c r="L1916">
        <f>WEEKDAY(D1916,11)</f>
        <v>5</v>
      </c>
      <c r="M1916" t="str">
        <f t="shared" si="116"/>
        <v>Friday</v>
      </c>
      <c r="N1916" t="str">
        <f t="shared" si="117"/>
        <v>Weekend</v>
      </c>
      <c r="O1916" t="str">
        <f t="shared" si="119"/>
        <v>Order&gt;35</v>
      </c>
      <c r="P1916" t="str">
        <f>VLOOKUP(F1916,$T$11:$V$13,3,TRUE)</f>
        <v>03:00 PM - 06:00 PM</v>
      </c>
    </row>
    <row r="1917" spans="1:16" x14ac:dyDescent="0.25">
      <c r="A1917">
        <v>3</v>
      </c>
      <c r="B1917">
        <v>1</v>
      </c>
      <c r="C1917" t="s">
        <v>1928</v>
      </c>
      <c r="D1917" s="1">
        <v>43924</v>
      </c>
      <c r="E1917" s="1" t="str">
        <f t="shared" si="118"/>
        <v>03-Apr</v>
      </c>
      <c r="F1917" s="14">
        <v>0.71805555555555556</v>
      </c>
      <c r="G1917" t="s">
        <v>11</v>
      </c>
      <c r="H1917">
        <v>96</v>
      </c>
      <c r="I1917" s="2">
        <v>70</v>
      </c>
      <c r="J1917" s="3">
        <v>4.99</v>
      </c>
      <c r="K1917" t="b">
        <v>0</v>
      </c>
      <c r="L1917">
        <f>WEEKDAY(D1917,11)</f>
        <v>5</v>
      </c>
      <c r="M1917" t="str">
        <f t="shared" si="116"/>
        <v>Friday</v>
      </c>
      <c r="N1917" t="str">
        <f t="shared" si="117"/>
        <v>Weekend</v>
      </c>
      <c r="O1917" t="str">
        <f t="shared" si="119"/>
        <v>Order&gt;35</v>
      </c>
      <c r="P1917" t="str">
        <f>VLOOKUP(F1917,$T$11:$V$13,3,TRUE)</f>
        <v>03:00 PM - 06:00 PM</v>
      </c>
    </row>
    <row r="1918" spans="1:16" x14ac:dyDescent="0.25">
      <c r="A1918">
        <v>3</v>
      </c>
      <c r="B1918">
        <v>1</v>
      </c>
      <c r="C1918" t="s">
        <v>1929</v>
      </c>
      <c r="D1918" s="1">
        <v>43924</v>
      </c>
      <c r="E1918" s="1" t="str">
        <f t="shared" si="118"/>
        <v>03-Apr</v>
      </c>
      <c r="F1918" s="14">
        <v>0.71805555555555556</v>
      </c>
      <c r="G1918" t="s">
        <v>11</v>
      </c>
      <c r="H1918">
        <v>116</v>
      </c>
      <c r="I1918" s="2">
        <v>98</v>
      </c>
      <c r="J1918" s="3">
        <v>4.99</v>
      </c>
      <c r="K1918" t="b">
        <v>0</v>
      </c>
      <c r="L1918">
        <f>WEEKDAY(D1918,11)</f>
        <v>5</v>
      </c>
      <c r="M1918" t="str">
        <f t="shared" si="116"/>
        <v>Friday</v>
      </c>
      <c r="N1918" t="str">
        <f t="shared" si="117"/>
        <v>Weekend</v>
      </c>
      <c r="O1918" t="str">
        <f t="shared" si="119"/>
        <v>Order&gt;35</v>
      </c>
      <c r="P1918" t="str">
        <f>VLOOKUP(F1918,$T$11:$V$13,3,TRUE)</f>
        <v>03:00 PM - 06:00 PM</v>
      </c>
    </row>
    <row r="1919" spans="1:16" x14ac:dyDescent="0.25">
      <c r="A1919">
        <v>3</v>
      </c>
      <c r="B1919">
        <v>1</v>
      </c>
      <c r="C1919" t="s">
        <v>1930</v>
      </c>
      <c r="D1919" s="1">
        <v>43924</v>
      </c>
      <c r="E1919" s="1" t="str">
        <f t="shared" si="118"/>
        <v>03-Apr</v>
      </c>
      <c r="F1919" s="14">
        <v>0.71944444444444444</v>
      </c>
      <c r="G1919" t="s">
        <v>31</v>
      </c>
      <c r="H1919" t="s">
        <v>32</v>
      </c>
      <c r="I1919" s="2">
        <v>34</v>
      </c>
      <c r="J1919" s="3">
        <v>4.99</v>
      </c>
      <c r="K1919" t="b">
        <v>0</v>
      </c>
      <c r="L1919">
        <f>WEEKDAY(D1919,11)</f>
        <v>5</v>
      </c>
      <c r="M1919" t="str">
        <f t="shared" si="116"/>
        <v>Friday</v>
      </c>
      <c r="N1919" t="str">
        <f t="shared" si="117"/>
        <v>Weekend</v>
      </c>
      <c r="O1919" t="str">
        <f t="shared" si="119"/>
        <v>Order&lt;=35</v>
      </c>
      <c r="P1919" t="str">
        <f>VLOOKUP(F1919,$T$11:$V$13,3,TRUE)</f>
        <v>03:00 PM - 06:00 PM</v>
      </c>
    </row>
    <row r="1920" spans="1:16" x14ac:dyDescent="0.25">
      <c r="A1920">
        <v>3</v>
      </c>
      <c r="B1920">
        <v>1</v>
      </c>
      <c r="C1920" t="s">
        <v>1931</v>
      </c>
      <c r="D1920" s="1">
        <v>43924</v>
      </c>
      <c r="E1920" s="1" t="str">
        <f t="shared" si="118"/>
        <v>03-Apr</v>
      </c>
      <c r="F1920" s="14">
        <v>0.72083333333333333</v>
      </c>
      <c r="G1920" t="s">
        <v>31</v>
      </c>
      <c r="H1920" t="s">
        <v>32</v>
      </c>
      <c r="I1920" s="2">
        <v>34</v>
      </c>
      <c r="J1920" s="3">
        <v>4.99</v>
      </c>
      <c r="K1920" t="b">
        <v>0</v>
      </c>
      <c r="L1920">
        <f>WEEKDAY(D1920,11)</f>
        <v>5</v>
      </c>
      <c r="M1920" t="str">
        <f t="shared" si="116"/>
        <v>Friday</v>
      </c>
      <c r="N1920" t="str">
        <f t="shared" si="117"/>
        <v>Weekend</v>
      </c>
      <c r="O1920" t="str">
        <f t="shared" si="119"/>
        <v>Order&lt;=35</v>
      </c>
      <c r="P1920" t="str">
        <f>VLOOKUP(F1920,$T$11:$V$13,3,TRUE)</f>
        <v>03:00 PM - 06:00 PM</v>
      </c>
    </row>
    <row r="1921" spans="1:16" x14ac:dyDescent="0.25">
      <c r="A1921">
        <v>3</v>
      </c>
      <c r="B1921">
        <v>1</v>
      </c>
      <c r="C1921" t="s">
        <v>1932</v>
      </c>
      <c r="D1921" s="1">
        <v>43924</v>
      </c>
      <c r="E1921" s="1" t="str">
        <f t="shared" si="118"/>
        <v>03-Apr</v>
      </c>
      <c r="F1921" s="14">
        <v>0.72222222222222221</v>
      </c>
      <c r="G1921" t="s">
        <v>31</v>
      </c>
      <c r="H1921" t="s">
        <v>32</v>
      </c>
      <c r="I1921" s="2">
        <v>25</v>
      </c>
      <c r="J1921" s="3">
        <v>4.99</v>
      </c>
      <c r="K1921" t="b">
        <v>0</v>
      </c>
      <c r="L1921">
        <f>WEEKDAY(D1921,11)</f>
        <v>5</v>
      </c>
      <c r="M1921" t="str">
        <f t="shared" si="116"/>
        <v>Friday</v>
      </c>
      <c r="N1921" t="str">
        <f t="shared" si="117"/>
        <v>Weekend</v>
      </c>
      <c r="O1921" t="str">
        <f t="shared" si="119"/>
        <v>Order&lt;=35</v>
      </c>
      <c r="P1921" t="str">
        <f>VLOOKUP(F1921,$T$11:$V$13,3,TRUE)</f>
        <v>03:00 PM - 06:00 PM</v>
      </c>
    </row>
    <row r="1922" spans="1:16" x14ac:dyDescent="0.25">
      <c r="A1922">
        <v>3</v>
      </c>
      <c r="B1922">
        <v>1</v>
      </c>
      <c r="C1922" t="s">
        <v>1933</v>
      </c>
      <c r="D1922" s="1">
        <v>43924</v>
      </c>
      <c r="E1922" s="1" t="str">
        <f t="shared" si="118"/>
        <v>03-Apr</v>
      </c>
      <c r="F1922" s="14">
        <v>0.72222222222222221</v>
      </c>
      <c r="G1922" t="s">
        <v>31</v>
      </c>
      <c r="H1922" t="s">
        <v>32</v>
      </c>
      <c r="I1922" s="2">
        <v>33</v>
      </c>
      <c r="J1922" s="3">
        <v>4.99</v>
      </c>
      <c r="K1922" t="b">
        <v>0</v>
      </c>
      <c r="L1922">
        <f>WEEKDAY(D1922,11)</f>
        <v>5</v>
      </c>
      <c r="M1922" t="str">
        <f t="shared" ref="M1922:M1985" si="120">VLOOKUP(L1922,$S$2:$T$8,2,FALSE)</f>
        <v>Friday</v>
      </c>
      <c r="N1922" t="str">
        <f t="shared" ref="N1922:N1985" si="121">VLOOKUP(L1922,$S$2:$U$8,3,FALSE)</f>
        <v>Weekend</v>
      </c>
      <c r="O1922" t="str">
        <f t="shared" si="119"/>
        <v>Order&lt;=35</v>
      </c>
      <c r="P1922" t="str">
        <f>VLOOKUP(F1922,$T$11:$V$13,3,TRUE)</f>
        <v>03:00 PM - 06:00 PM</v>
      </c>
    </row>
    <row r="1923" spans="1:16" x14ac:dyDescent="0.25">
      <c r="A1923">
        <v>3</v>
      </c>
      <c r="B1923">
        <v>1</v>
      </c>
      <c r="C1923" t="s">
        <v>1934</v>
      </c>
      <c r="D1923" s="1">
        <v>43924</v>
      </c>
      <c r="E1923" s="1" t="str">
        <f t="shared" ref="E1923:E1986" si="122">TEXT(D1923,"dd-mmm")</f>
        <v>03-Apr</v>
      </c>
      <c r="F1923" s="14">
        <v>0.72291666666666676</v>
      </c>
      <c r="G1923" t="s">
        <v>11</v>
      </c>
      <c r="H1923">
        <v>101</v>
      </c>
      <c r="I1923" s="2">
        <v>77</v>
      </c>
      <c r="J1923" s="3">
        <v>4.99</v>
      </c>
      <c r="K1923" t="b">
        <v>0</v>
      </c>
      <c r="L1923">
        <f>WEEKDAY(D1923,11)</f>
        <v>5</v>
      </c>
      <c r="M1923" t="str">
        <f t="shared" si="120"/>
        <v>Friday</v>
      </c>
      <c r="N1923" t="str">
        <f t="shared" si="121"/>
        <v>Weekend</v>
      </c>
      <c r="O1923" t="str">
        <f t="shared" ref="O1923:O1986" si="123">IF(I1923&gt;35,"Order&gt;35","Order&lt;=35")</f>
        <v>Order&gt;35</v>
      </c>
      <c r="P1923" t="str">
        <f>VLOOKUP(F1923,$T$11:$V$13,3,TRUE)</f>
        <v>03:00 PM - 06:00 PM</v>
      </c>
    </row>
    <row r="1924" spans="1:16" x14ac:dyDescent="0.25">
      <c r="A1924">
        <v>3</v>
      </c>
      <c r="B1924">
        <v>1</v>
      </c>
      <c r="C1924" t="s">
        <v>1935</v>
      </c>
      <c r="D1924" s="1">
        <v>43924</v>
      </c>
      <c r="E1924" s="1" t="str">
        <f t="shared" si="122"/>
        <v>03-Apr</v>
      </c>
      <c r="F1924" s="14">
        <v>0.72291666666666676</v>
      </c>
      <c r="G1924" t="s">
        <v>11</v>
      </c>
      <c r="H1924">
        <v>104</v>
      </c>
      <c r="I1924" s="2">
        <v>134</v>
      </c>
      <c r="J1924" s="3">
        <v>4.99</v>
      </c>
      <c r="K1924" t="b">
        <v>0</v>
      </c>
      <c r="L1924">
        <f>WEEKDAY(D1924,11)</f>
        <v>5</v>
      </c>
      <c r="M1924" t="str">
        <f t="shared" si="120"/>
        <v>Friday</v>
      </c>
      <c r="N1924" t="str">
        <f t="shared" si="121"/>
        <v>Weekend</v>
      </c>
      <c r="O1924" t="str">
        <f t="shared" si="123"/>
        <v>Order&gt;35</v>
      </c>
      <c r="P1924" t="str">
        <f>VLOOKUP(F1924,$T$11:$V$13,3,TRUE)</f>
        <v>03:00 PM - 06:00 PM</v>
      </c>
    </row>
    <row r="1925" spans="1:16" x14ac:dyDescent="0.25">
      <c r="A1925">
        <v>3</v>
      </c>
      <c r="B1925">
        <v>1</v>
      </c>
      <c r="C1925" t="s">
        <v>1936</v>
      </c>
      <c r="D1925" s="1">
        <v>43924</v>
      </c>
      <c r="E1925" s="1" t="str">
        <f t="shared" si="122"/>
        <v>03-Apr</v>
      </c>
      <c r="F1925" s="14">
        <v>0.72361111111111109</v>
      </c>
      <c r="G1925" t="s">
        <v>31</v>
      </c>
      <c r="H1925" t="s">
        <v>32</v>
      </c>
      <c r="I1925" s="2">
        <v>36</v>
      </c>
      <c r="J1925" s="3">
        <v>4.99</v>
      </c>
      <c r="K1925" t="b">
        <v>0</v>
      </c>
      <c r="L1925">
        <f>WEEKDAY(D1925,11)</f>
        <v>5</v>
      </c>
      <c r="M1925" t="str">
        <f t="shared" si="120"/>
        <v>Friday</v>
      </c>
      <c r="N1925" t="str">
        <f t="shared" si="121"/>
        <v>Weekend</v>
      </c>
      <c r="O1925" t="str">
        <f t="shared" si="123"/>
        <v>Order&gt;35</v>
      </c>
      <c r="P1925" t="str">
        <f>VLOOKUP(F1925,$T$11:$V$13,3,TRUE)</f>
        <v>03:00 PM - 06:00 PM</v>
      </c>
    </row>
    <row r="1926" spans="1:16" x14ac:dyDescent="0.25">
      <c r="A1926">
        <v>3</v>
      </c>
      <c r="B1926">
        <v>1</v>
      </c>
      <c r="C1926" t="s">
        <v>1937</v>
      </c>
      <c r="D1926" s="1">
        <v>43924</v>
      </c>
      <c r="E1926" s="1" t="str">
        <f t="shared" si="122"/>
        <v>03-Apr</v>
      </c>
      <c r="F1926" s="14">
        <v>0.72499999999999998</v>
      </c>
      <c r="G1926" t="s">
        <v>11</v>
      </c>
      <c r="H1926">
        <v>90</v>
      </c>
      <c r="I1926" s="2">
        <v>46</v>
      </c>
      <c r="J1926" s="3">
        <v>4.99</v>
      </c>
      <c r="K1926" t="b">
        <v>0</v>
      </c>
      <c r="L1926">
        <f>WEEKDAY(D1926,11)</f>
        <v>5</v>
      </c>
      <c r="M1926" t="str">
        <f t="shared" si="120"/>
        <v>Friday</v>
      </c>
      <c r="N1926" t="str">
        <f t="shared" si="121"/>
        <v>Weekend</v>
      </c>
      <c r="O1926" t="str">
        <f t="shared" si="123"/>
        <v>Order&gt;35</v>
      </c>
      <c r="P1926" t="str">
        <f>VLOOKUP(F1926,$T$11:$V$13,3,TRUE)</f>
        <v>03:00 PM - 06:00 PM</v>
      </c>
    </row>
    <row r="1927" spans="1:16" x14ac:dyDescent="0.25">
      <c r="A1927">
        <v>3</v>
      </c>
      <c r="B1927">
        <v>1</v>
      </c>
      <c r="C1927" t="s">
        <v>1938</v>
      </c>
      <c r="D1927" s="1">
        <v>43924</v>
      </c>
      <c r="E1927" s="1" t="str">
        <f t="shared" si="122"/>
        <v>03-Apr</v>
      </c>
      <c r="F1927" s="14">
        <v>0.72499999999999998</v>
      </c>
      <c r="G1927" t="s">
        <v>11</v>
      </c>
      <c r="H1927">
        <v>63</v>
      </c>
      <c r="I1927" s="2">
        <v>63</v>
      </c>
      <c r="J1927" s="3">
        <v>4.99</v>
      </c>
      <c r="K1927" t="b">
        <v>0</v>
      </c>
      <c r="L1927">
        <f>WEEKDAY(D1927,11)</f>
        <v>5</v>
      </c>
      <c r="M1927" t="str">
        <f t="shared" si="120"/>
        <v>Friday</v>
      </c>
      <c r="N1927" t="str">
        <f t="shared" si="121"/>
        <v>Weekend</v>
      </c>
      <c r="O1927" t="str">
        <f t="shared" si="123"/>
        <v>Order&gt;35</v>
      </c>
      <c r="P1927" t="str">
        <f>VLOOKUP(F1927,$T$11:$V$13,3,TRUE)</f>
        <v>03:00 PM - 06:00 PM</v>
      </c>
    </row>
    <row r="1928" spans="1:16" x14ac:dyDescent="0.25">
      <c r="A1928">
        <v>3</v>
      </c>
      <c r="B1928">
        <v>1</v>
      </c>
      <c r="C1928" t="s">
        <v>1939</v>
      </c>
      <c r="D1928" s="1">
        <v>43924</v>
      </c>
      <c r="E1928" s="1" t="str">
        <f t="shared" si="122"/>
        <v>03-Apr</v>
      </c>
      <c r="F1928" s="14">
        <v>0.72569444444444453</v>
      </c>
      <c r="G1928" t="s">
        <v>11</v>
      </c>
      <c r="H1928">
        <v>110</v>
      </c>
      <c r="I1928" s="2">
        <v>64</v>
      </c>
      <c r="J1928" s="3">
        <v>4.99</v>
      </c>
      <c r="K1928" t="b">
        <v>1</v>
      </c>
      <c r="L1928">
        <f>WEEKDAY(D1928,11)</f>
        <v>5</v>
      </c>
      <c r="M1928" t="str">
        <f t="shared" si="120"/>
        <v>Friday</v>
      </c>
      <c r="N1928" t="str">
        <f t="shared" si="121"/>
        <v>Weekend</v>
      </c>
      <c r="O1928" t="str">
        <f t="shared" si="123"/>
        <v>Order&gt;35</v>
      </c>
      <c r="P1928" t="str">
        <f>VLOOKUP(F1928,$T$11:$V$13,3,TRUE)</f>
        <v>03:00 PM - 06:00 PM</v>
      </c>
    </row>
    <row r="1929" spans="1:16" x14ac:dyDescent="0.25">
      <c r="A1929">
        <v>3</v>
      </c>
      <c r="B1929">
        <v>1</v>
      </c>
      <c r="C1929" t="s">
        <v>1940</v>
      </c>
      <c r="D1929" s="1">
        <v>43924</v>
      </c>
      <c r="E1929" s="1" t="str">
        <f t="shared" si="122"/>
        <v>03-Apr</v>
      </c>
      <c r="F1929" s="14">
        <v>0.72638888888888886</v>
      </c>
      <c r="G1929" t="s">
        <v>11</v>
      </c>
      <c r="H1929">
        <v>100</v>
      </c>
      <c r="I1929" s="2">
        <v>63</v>
      </c>
      <c r="J1929" s="3">
        <v>4.99</v>
      </c>
      <c r="K1929" t="b">
        <v>0</v>
      </c>
      <c r="L1929">
        <f>WEEKDAY(D1929,11)</f>
        <v>5</v>
      </c>
      <c r="M1929" t="str">
        <f t="shared" si="120"/>
        <v>Friday</v>
      </c>
      <c r="N1929" t="str">
        <f t="shared" si="121"/>
        <v>Weekend</v>
      </c>
      <c r="O1929" t="str">
        <f t="shared" si="123"/>
        <v>Order&gt;35</v>
      </c>
      <c r="P1929" t="str">
        <f>VLOOKUP(F1929,$T$11:$V$13,3,TRUE)</f>
        <v>03:00 PM - 06:00 PM</v>
      </c>
    </row>
    <row r="1930" spans="1:16" x14ac:dyDescent="0.25">
      <c r="A1930">
        <v>3</v>
      </c>
      <c r="B1930">
        <v>1</v>
      </c>
      <c r="C1930" t="s">
        <v>1941</v>
      </c>
      <c r="D1930" s="1">
        <v>43924</v>
      </c>
      <c r="E1930" s="1" t="str">
        <f t="shared" si="122"/>
        <v>03-Apr</v>
      </c>
      <c r="F1930" s="14">
        <v>0.7270833333333333</v>
      </c>
      <c r="G1930" t="s">
        <v>31</v>
      </c>
      <c r="H1930" t="s">
        <v>32</v>
      </c>
      <c r="I1930" s="2">
        <v>25</v>
      </c>
      <c r="J1930" s="3">
        <v>4.99</v>
      </c>
      <c r="K1930" t="b">
        <v>0</v>
      </c>
      <c r="L1930">
        <f>WEEKDAY(D1930,11)</f>
        <v>5</v>
      </c>
      <c r="M1930" t="str">
        <f t="shared" si="120"/>
        <v>Friday</v>
      </c>
      <c r="N1930" t="str">
        <f t="shared" si="121"/>
        <v>Weekend</v>
      </c>
      <c r="O1930" t="str">
        <f t="shared" si="123"/>
        <v>Order&lt;=35</v>
      </c>
      <c r="P1930" t="str">
        <f>VLOOKUP(F1930,$T$11:$V$13,3,TRUE)</f>
        <v>03:00 PM - 06:00 PM</v>
      </c>
    </row>
    <row r="1931" spans="1:16" x14ac:dyDescent="0.25">
      <c r="A1931">
        <v>3</v>
      </c>
      <c r="B1931">
        <v>1</v>
      </c>
      <c r="C1931" t="s">
        <v>1942</v>
      </c>
      <c r="D1931" s="1">
        <v>43924</v>
      </c>
      <c r="E1931" s="1" t="str">
        <f t="shared" si="122"/>
        <v>03-Apr</v>
      </c>
      <c r="F1931" s="14">
        <v>0.72916666666666663</v>
      </c>
      <c r="G1931" t="s">
        <v>31</v>
      </c>
      <c r="H1931" t="s">
        <v>32</v>
      </c>
      <c r="I1931" s="2">
        <v>25</v>
      </c>
      <c r="J1931" s="3">
        <v>4.99</v>
      </c>
      <c r="K1931" t="b">
        <v>0</v>
      </c>
      <c r="L1931">
        <f>WEEKDAY(D1931,11)</f>
        <v>5</v>
      </c>
      <c r="M1931" t="str">
        <f t="shared" si="120"/>
        <v>Friday</v>
      </c>
      <c r="N1931" t="str">
        <f t="shared" si="121"/>
        <v>Weekend</v>
      </c>
      <c r="O1931" t="str">
        <f t="shared" si="123"/>
        <v>Order&lt;=35</v>
      </c>
      <c r="P1931" t="str">
        <f>VLOOKUP(F1931,$T$11:$V$13,3,TRUE)</f>
        <v>03:00 PM - 06:00 PM</v>
      </c>
    </row>
    <row r="1932" spans="1:16" x14ac:dyDescent="0.25">
      <c r="A1932">
        <v>3</v>
      </c>
      <c r="B1932">
        <v>1</v>
      </c>
      <c r="C1932" t="s">
        <v>1943</v>
      </c>
      <c r="D1932" s="1">
        <v>43924</v>
      </c>
      <c r="E1932" s="1" t="str">
        <f t="shared" si="122"/>
        <v>03-Apr</v>
      </c>
      <c r="F1932" s="14">
        <v>0.72916666666666663</v>
      </c>
      <c r="G1932" t="s">
        <v>11</v>
      </c>
      <c r="H1932">
        <v>117</v>
      </c>
      <c r="I1932" s="2">
        <v>74</v>
      </c>
      <c r="J1932" s="3">
        <v>4.99</v>
      </c>
      <c r="K1932" t="b">
        <v>1</v>
      </c>
      <c r="L1932">
        <f>WEEKDAY(D1932,11)</f>
        <v>5</v>
      </c>
      <c r="M1932" t="str">
        <f t="shared" si="120"/>
        <v>Friday</v>
      </c>
      <c r="N1932" t="str">
        <f t="shared" si="121"/>
        <v>Weekend</v>
      </c>
      <c r="O1932" t="str">
        <f t="shared" si="123"/>
        <v>Order&gt;35</v>
      </c>
      <c r="P1932" t="str">
        <f>VLOOKUP(F1932,$T$11:$V$13,3,TRUE)</f>
        <v>03:00 PM - 06:00 PM</v>
      </c>
    </row>
    <row r="1933" spans="1:16" x14ac:dyDescent="0.25">
      <c r="A1933">
        <v>3</v>
      </c>
      <c r="B1933">
        <v>1</v>
      </c>
      <c r="C1933" t="s">
        <v>1944</v>
      </c>
      <c r="D1933" s="1">
        <v>43924</v>
      </c>
      <c r="E1933" s="1" t="str">
        <f t="shared" si="122"/>
        <v>03-Apr</v>
      </c>
      <c r="F1933" s="14">
        <v>0.72916666666666663</v>
      </c>
      <c r="G1933" t="s">
        <v>11</v>
      </c>
      <c r="H1933">
        <v>98</v>
      </c>
      <c r="I1933" s="2">
        <v>106</v>
      </c>
      <c r="J1933" s="3">
        <v>4.99</v>
      </c>
      <c r="K1933" t="b">
        <v>0</v>
      </c>
      <c r="L1933">
        <f>WEEKDAY(D1933,11)</f>
        <v>5</v>
      </c>
      <c r="M1933" t="str">
        <f t="shared" si="120"/>
        <v>Friday</v>
      </c>
      <c r="N1933" t="str">
        <f t="shared" si="121"/>
        <v>Weekend</v>
      </c>
      <c r="O1933" t="str">
        <f t="shared" si="123"/>
        <v>Order&gt;35</v>
      </c>
      <c r="P1933" t="str">
        <f>VLOOKUP(F1933,$T$11:$V$13,3,TRUE)</f>
        <v>03:00 PM - 06:00 PM</v>
      </c>
    </row>
    <row r="1934" spans="1:16" x14ac:dyDescent="0.25">
      <c r="A1934">
        <v>3</v>
      </c>
      <c r="B1934">
        <v>1</v>
      </c>
      <c r="C1934" t="s">
        <v>1945</v>
      </c>
      <c r="D1934" s="1">
        <v>43924</v>
      </c>
      <c r="E1934" s="1" t="str">
        <f t="shared" si="122"/>
        <v>03-Apr</v>
      </c>
      <c r="F1934" s="14">
        <v>0.73055555555555562</v>
      </c>
      <c r="G1934" t="s">
        <v>11</v>
      </c>
      <c r="H1934">
        <v>68</v>
      </c>
      <c r="I1934" s="2">
        <v>59</v>
      </c>
      <c r="J1934" s="3">
        <v>4.99</v>
      </c>
      <c r="K1934" t="b">
        <v>0</v>
      </c>
      <c r="L1934">
        <f>WEEKDAY(D1934,11)</f>
        <v>5</v>
      </c>
      <c r="M1934" t="str">
        <f t="shared" si="120"/>
        <v>Friday</v>
      </c>
      <c r="N1934" t="str">
        <f t="shared" si="121"/>
        <v>Weekend</v>
      </c>
      <c r="O1934" t="str">
        <f t="shared" si="123"/>
        <v>Order&gt;35</v>
      </c>
      <c r="P1934" t="str">
        <f>VLOOKUP(F1934,$T$11:$V$13,3,TRUE)</f>
        <v>03:00 PM - 06:00 PM</v>
      </c>
    </row>
    <row r="1935" spans="1:16" x14ac:dyDescent="0.25">
      <c r="A1935">
        <v>3</v>
      </c>
      <c r="B1935">
        <v>1</v>
      </c>
      <c r="C1935" t="s">
        <v>1946</v>
      </c>
      <c r="D1935" s="1">
        <v>43924</v>
      </c>
      <c r="E1935" s="1" t="str">
        <f t="shared" si="122"/>
        <v>03-Apr</v>
      </c>
      <c r="F1935" s="14">
        <v>0.73125000000000007</v>
      </c>
      <c r="G1935" t="s">
        <v>31</v>
      </c>
      <c r="H1935" t="s">
        <v>32</v>
      </c>
      <c r="I1935" s="2">
        <v>21</v>
      </c>
      <c r="J1935" s="3">
        <v>4.99</v>
      </c>
      <c r="K1935" t="b">
        <v>0</v>
      </c>
      <c r="L1935">
        <f>WEEKDAY(D1935,11)</f>
        <v>5</v>
      </c>
      <c r="M1935" t="str">
        <f t="shared" si="120"/>
        <v>Friday</v>
      </c>
      <c r="N1935" t="str">
        <f t="shared" si="121"/>
        <v>Weekend</v>
      </c>
      <c r="O1935" t="str">
        <f t="shared" si="123"/>
        <v>Order&lt;=35</v>
      </c>
      <c r="P1935" t="str">
        <f>VLOOKUP(F1935,$T$11:$V$13,3,TRUE)</f>
        <v>03:00 PM - 06:00 PM</v>
      </c>
    </row>
    <row r="1936" spans="1:16" x14ac:dyDescent="0.25">
      <c r="A1936">
        <v>3</v>
      </c>
      <c r="B1936">
        <v>1</v>
      </c>
      <c r="C1936" t="s">
        <v>1947</v>
      </c>
      <c r="D1936" s="1">
        <v>43924</v>
      </c>
      <c r="E1936" s="1" t="str">
        <f t="shared" si="122"/>
        <v>03-Apr</v>
      </c>
      <c r="F1936" s="14">
        <v>0.73125000000000007</v>
      </c>
      <c r="G1936" t="s">
        <v>11</v>
      </c>
      <c r="H1936">
        <v>79</v>
      </c>
      <c r="I1936" s="2">
        <v>53</v>
      </c>
      <c r="J1936" s="3">
        <v>4.99</v>
      </c>
      <c r="K1936" t="b">
        <v>0</v>
      </c>
      <c r="L1936">
        <f>WEEKDAY(D1936,11)</f>
        <v>5</v>
      </c>
      <c r="M1936" t="str">
        <f t="shared" si="120"/>
        <v>Friday</v>
      </c>
      <c r="N1936" t="str">
        <f t="shared" si="121"/>
        <v>Weekend</v>
      </c>
      <c r="O1936" t="str">
        <f t="shared" si="123"/>
        <v>Order&gt;35</v>
      </c>
      <c r="P1936" t="str">
        <f>VLOOKUP(F1936,$T$11:$V$13,3,TRUE)</f>
        <v>03:00 PM - 06:00 PM</v>
      </c>
    </row>
    <row r="1937" spans="1:16" x14ac:dyDescent="0.25">
      <c r="A1937">
        <v>3</v>
      </c>
      <c r="B1937">
        <v>1</v>
      </c>
      <c r="C1937" t="s">
        <v>1948</v>
      </c>
      <c r="D1937" s="1">
        <v>43924</v>
      </c>
      <c r="E1937" s="1" t="str">
        <f t="shared" si="122"/>
        <v>03-Apr</v>
      </c>
      <c r="F1937" s="14">
        <v>0.73263888888888884</v>
      </c>
      <c r="G1937" t="s">
        <v>11</v>
      </c>
      <c r="H1937">
        <v>89</v>
      </c>
      <c r="I1937" s="2">
        <v>121</v>
      </c>
      <c r="J1937" s="3">
        <v>4.99</v>
      </c>
      <c r="K1937" t="b">
        <v>0</v>
      </c>
      <c r="L1937">
        <f>WEEKDAY(D1937,11)</f>
        <v>5</v>
      </c>
      <c r="M1937" t="str">
        <f t="shared" si="120"/>
        <v>Friday</v>
      </c>
      <c r="N1937" t="str">
        <f t="shared" si="121"/>
        <v>Weekend</v>
      </c>
      <c r="O1937" t="str">
        <f t="shared" si="123"/>
        <v>Order&gt;35</v>
      </c>
      <c r="P1937" t="str">
        <f>VLOOKUP(F1937,$T$11:$V$13,3,TRUE)</f>
        <v>03:00 PM - 06:00 PM</v>
      </c>
    </row>
    <row r="1938" spans="1:16" x14ac:dyDescent="0.25">
      <c r="A1938">
        <v>3</v>
      </c>
      <c r="B1938">
        <v>1</v>
      </c>
      <c r="C1938" t="s">
        <v>1949</v>
      </c>
      <c r="D1938" s="1">
        <v>43924</v>
      </c>
      <c r="E1938" s="1" t="str">
        <f t="shared" si="122"/>
        <v>03-Apr</v>
      </c>
      <c r="F1938" s="14">
        <v>0.73402777777777783</v>
      </c>
      <c r="G1938" t="s">
        <v>31</v>
      </c>
      <c r="H1938" t="s">
        <v>32</v>
      </c>
      <c r="I1938" s="2">
        <v>32</v>
      </c>
      <c r="J1938" s="3">
        <v>4.99</v>
      </c>
      <c r="K1938" t="b">
        <v>0</v>
      </c>
      <c r="L1938">
        <f>WEEKDAY(D1938,11)</f>
        <v>5</v>
      </c>
      <c r="M1938" t="str">
        <f t="shared" si="120"/>
        <v>Friday</v>
      </c>
      <c r="N1938" t="str">
        <f t="shared" si="121"/>
        <v>Weekend</v>
      </c>
      <c r="O1938" t="str">
        <f t="shared" si="123"/>
        <v>Order&lt;=35</v>
      </c>
      <c r="P1938" t="str">
        <f>VLOOKUP(F1938,$T$11:$V$13,3,TRUE)</f>
        <v>03:00 PM - 06:00 PM</v>
      </c>
    </row>
    <row r="1939" spans="1:16" x14ac:dyDescent="0.25">
      <c r="A1939">
        <v>3</v>
      </c>
      <c r="B1939">
        <v>1</v>
      </c>
      <c r="C1939" t="s">
        <v>1950</v>
      </c>
      <c r="D1939" s="1">
        <v>43924</v>
      </c>
      <c r="E1939" s="1" t="str">
        <f t="shared" si="122"/>
        <v>03-Apr</v>
      </c>
      <c r="F1939" s="14">
        <v>0.73541666666666661</v>
      </c>
      <c r="G1939" t="s">
        <v>11</v>
      </c>
      <c r="H1939">
        <v>84</v>
      </c>
      <c r="I1939" s="2">
        <v>193</v>
      </c>
      <c r="J1939" s="3">
        <v>4.99</v>
      </c>
      <c r="K1939" t="b">
        <v>0</v>
      </c>
      <c r="L1939">
        <f>WEEKDAY(D1939,11)</f>
        <v>5</v>
      </c>
      <c r="M1939" t="str">
        <f t="shared" si="120"/>
        <v>Friday</v>
      </c>
      <c r="N1939" t="str">
        <f t="shared" si="121"/>
        <v>Weekend</v>
      </c>
      <c r="O1939" t="str">
        <f t="shared" si="123"/>
        <v>Order&gt;35</v>
      </c>
      <c r="P1939" t="str">
        <f>VLOOKUP(F1939,$T$11:$V$13,3,TRUE)</f>
        <v>03:00 PM - 06:00 PM</v>
      </c>
    </row>
    <row r="1940" spans="1:16" x14ac:dyDescent="0.25">
      <c r="A1940">
        <v>3</v>
      </c>
      <c r="B1940">
        <v>1</v>
      </c>
      <c r="C1940" t="s">
        <v>1951</v>
      </c>
      <c r="D1940" s="1">
        <v>43924</v>
      </c>
      <c r="E1940" s="1" t="str">
        <f t="shared" si="122"/>
        <v>03-Apr</v>
      </c>
      <c r="F1940" s="14">
        <v>0.73611111111111116</v>
      </c>
      <c r="G1940" t="s">
        <v>11</v>
      </c>
      <c r="H1940">
        <v>64</v>
      </c>
      <c r="I1940" s="2">
        <v>236</v>
      </c>
      <c r="J1940" s="3">
        <v>4.99</v>
      </c>
      <c r="K1940" t="b">
        <v>0</v>
      </c>
      <c r="L1940">
        <f>WEEKDAY(D1940,11)</f>
        <v>5</v>
      </c>
      <c r="M1940" t="str">
        <f t="shared" si="120"/>
        <v>Friday</v>
      </c>
      <c r="N1940" t="str">
        <f t="shared" si="121"/>
        <v>Weekend</v>
      </c>
      <c r="O1940" t="str">
        <f t="shared" si="123"/>
        <v>Order&gt;35</v>
      </c>
      <c r="P1940" t="str">
        <f>VLOOKUP(F1940,$T$11:$V$13,3,TRUE)</f>
        <v>03:00 PM - 06:00 PM</v>
      </c>
    </row>
    <row r="1941" spans="1:16" x14ac:dyDescent="0.25">
      <c r="A1941">
        <v>3</v>
      </c>
      <c r="B1941">
        <v>1</v>
      </c>
      <c r="C1941" t="s">
        <v>1952</v>
      </c>
      <c r="D1941" s="1">
        <v>43924</v>
      </c>
      <c r="E1941" s="1" t="str">
        <f t="shared" si="122"/>
        <v>03-Apr</v>
      </c>
      <c r="F1941" s="14">
        <v>0.7368055555555556</v>
      </c>
      <c r="G1941" t="s">
        <v>11</v>
      </c>
      <c r="H1941">
        <v>101</v>
      </c>
      <c r="I1941" s="2">
        <v>42</v>
      </c>
      <c r="J1941" s="3">
        <v>4.99</v>
      </c>
      <c r="K1941" t="b">
        <v>0</v>
      </c>
      <c r="L1941">
        <f>WEEKDAY(D1941,11)</f>
        <v>5</v>
      </c>
      <c r="M1941" t="str">
        <f t="shared" si="120"/>
        <v>Friday</v>
      </c>
      <c r="N1941" t="str">
        <f t="shared" si="121"/>
        <v>Weekend</v>
      </c>
      <c r="O1941" t="str">
        <f t="shared" si="123"/>
        <v>Order&gt;35</v>
      </c>
      <c r="P1941" t="str">
        <f>VLOOKUP(F1941,$T$11:$V$13,3,TRUE)</f>
        <v>03:00 PM - 06:00 PM</v>
      </c>
    </row>
    <row r="1942" spans="1:16" x14ac:dyDescent="0.25">
      <c r="A1942">
        <v>3</v>
      </c>
      <c r="B1942">
        <v>1</v>
      </c>
      <c r="C1942" t="s">
        <v>1953</v>
      </c>
      <c r="D1942" s="1">
        <v>43924</v>
      </c>
      <c r="E1942" s="1" t="str">
        <f t="shared" si="122"/>
        <v>03-Apr</v>
      </c>
      <c r="F1942" s="14">
        <v>0.7368055555555556</v>
      </c>
      <c r="G1942" t="s">
        <v>11</v>
      </c>
      <c r="H1942">
        <v>95</v>
      </c>
      <c r="I1942" s="2">
        <v>58</v>
      </c>
      <c r="J1942" s="3">
        <v>4.99</v>
      </c>
      <c r="K1942" t="b">
        <v>0</v>
      </c>
      <c r="L1942">
        <f>WEEKDAY(D1942,11)</f>
        <v>5</v>
      </c>
      <c r="M1942" t="str">
        <f t="shared" si="120"/>
        <v>Friday</v>
      </c>
      <c r="N1942" t="str">
        <f t="shared" si="121"/>
        <v>Weekend</v>
      </c>
      <c r="O1942" t="str">
        <f t="shared" si="123"/>
        <v>Order&gt;35</v>
      </c>
      <c r="P1942" t="str">
        <f>VLOOKUP(F1942,$T$11:$V$13,3,TRUE)</f>
        <v>03:00 PM - 06:00 PM</v>
      </c>
    </row>
    <row r="1943" spans="1:16" x14ac:dyDescent="0.25">
      <c r="A1943">
        <v>3</v>
      </c>
      <c r="B1943">
        <v>1</v>
      </c>
      <c r="C1943" t="s">
        <v>1954</v>
      </c>
      <c r="D1943" s="1">
        <v>43924</v>
      </c>
      <c r="E1943" s="1" t="str">
        <f t="shared" si="122"/>
        <v>03-Apr</v>
      </c>
      <c r="F1943" s="14">
        <v>0.73819444444444438</v>
      </c>
      <c r="G1943" t="s">
        <v>11</v>
      </c>
      <c r="H1943">
        <v>126</v>
      </c>
      <c r="I1943" s="2">
        <v>88</v>
      </c>
      <c r="J1943" s="3">
        <v>4.99</v>
      </c>
      <c r="K1943" t="b">
        <v>0</v>
      </c>
      <c r="L1943">
        <f>WEEKDAY(D1943,11)</f>
        <v>5</v>
      </c>
      <c r="M1943" t="str">
        <f t="shared" si="120"/>
        <v>Friday</v>
      </c>
      <c r="N1943" t="str">
        <f t="shared" si="121"/>
        <v>Weekend</v>
      </c>
      <c r="O1943" t="str">
        <f t="shared" si="123"/>
        <v>Order&gt;35</v>
      </c>
      <c r="P1943" t="str">
        <f>VLOOKUP(F1943,$T$11:$V$13,3,TRUE)</f>
        <v>03:00 PM - 06:00 PM</v>
      </c>
    </row>
    <row r="1944" spans="1:16" x14ac:dyDescent="0.25">
      <c r="A1944">
        <v>3</v>
      </c>
      <c r="B1944">
        <v>1</v>
      </c>
      <c r="C1944" t="s">
        <v>1955</v>
      </c>
      <c r="D1944" s="1">
        <v>43924</v>
      </c>
      <c r="E1944" s="1" t="str">
        <f t="shared" si="122"/>
        <v>03-Apr</v>
      </c>
      <c r="F1944" s="14">
        <v>0.73888888888888893</v>
      </c>
      <c r="G1944" t="s">
        <v>11</v>
      </c>
      <c r="H1944">
        <v>111</v>
      </c>
      <c r="I1944" s="2">
        <v>65</v>
      </c>
      <c r="J1944" s="3">
        <v>4.99</v>
      </c>
      <c r="K1944" t="b">
        <v>0</v>
      </c>
      <c r="L1944">
        <f>WEEKDAY(D1944,11)</f>
        <v>5</v>
      </c>
      <c r="M1944" t="str">
        <f t="shared" si="120"/>
        <v>Friday</v>
      </c>
      <c r="N1944" t="str">
        <f t="shared" si="121"/>
        <v>Weekend</v>
      </c>
      <c r="O1944" t="str">
        <f t="shared" si="123"/>
        <v>Order&gt;35</v>
      </c>
      <c r="P1944" t="str">
        <f>VLOOKUP(F1944,$T$11:$V$13,3,TRUE)</f>
        <v>03:00 PM - 06:00 PM</v>
      </c>
    </row>
    <row r="1945" spans="1:16" x14ac:dyDescent="0.25">
      <c r="A1945">
        <v>3</v>
      </c>
      <c r="B1945">
        <v>1</v>
      </c>
      <c r="C1945" t="s">
        <v>1956</v>
      </c>
      <c r="D1945" s="1">
        <v>43924</v>
      </c>
      <c r="E1945" s="1" t="str">
        <f t="shared" si="122"/>
        <v>03-Apr</v>
      </c>
      <c r="F1945" s="14">
        <v>0.73888888888888893</v>
      </c>
      <c r="G1945" t="s">
        <v>11</v>
      </c>
      <c r="H1945">
        <v>95</v>
      </c>
      <c r="I1945" s="2">
        <v>91</v>
      </c>
      <c r="J1945" s="3">
        <v>4.99</v>
      </c>
      <c r="K1945" t="b">
        <v>0</v>
      </c>
      <c r="L1945">
        <f>WEEKDAY(D1945,11)</f>
        <v>5</v>
      </c>
      <c r="M1945" t="str">
        <f t="shared" si="120"/>
        <v>Friday</v>
      </c>
      <c r="N1945" t="str">
        <f t="shared" si="121"/>
        <v>Weekend</v>
      </c>
      <c r="O1945" t="str">
        <f t="shared" si="123"/>
        <v>Order&gt;35</v>
      </c>
      <c r="P1945" t="str">
        <f>VLOOKUP(F1945,$T$11:$V$13,3,TRUE)</f>
        <v>03:00 PM - 06:00 PM</v>
      </c>
    </row>
    <row r="1946" spans="1:16" x14ac:dyDescent="0.25">
      <c r="A1946">
        <v>3</v>
      </c>
      <c r="B1946">
        <v>1</v>
      </c>
      <c r="C1946" t="s">
        <v>1957</v>
      </c>
      <c r="D1946" s="1">
        <v>43924</v>
      </c>
      <c r="E1946" s="1" t="str">
        <f t="shared" si="122"/>
        <v>03-Apr</v>
      </c>
      <c r="F1946" s="14">
        <v>0.74375000000000002</v>
      </c>
      <c r="G1946" t="s">
        <v>11</v>
      </c>
      <c r="H1946">
        <v>121</v>
      </c>
      <c r="I1946" s="2">
        <v>74</v>
      </c>
      <c r="J1946" s="3">
        <v>4.99</v>
      </c>
      <c r="K1946" t="b">
        <v>0</v>
      </c>
      <c r="L1946">
        <f>WEEKDAY(D1946,11)</f>
        <v>5</v>
      </c>
      <c r="M1946" t="str">
        <f t="shared" si="120"/>
        <v>Friday</v>
      </c>
      <c r="N1946" t="str">
        <f t="shared" si="121"/>
        <v>Weekend</v>
      </c>
      <c r="O1946" t="str">
        <f t="shared" si="123"/>
        <v>Order&gt;35</v>
      </c>
      <c r="P1946" t="str">
        <f>VLOOKUP(F1946,$T$11:$V$13,3,TRUE)</f>
        <v>03:00 PM - 06:00 PM</v>
      </c>
    </row>
    <row r="1947" spans="1:16" x14ac:dyDescent="0.25">
      <c r="A1947">
        <v>3</v>
      </c>
      <c r="B1947">
        <v>1</v>
      </c>
      <c r="C1947" t="s">
        <v>1958</v>
      </c>
      <c r="D1947" s="1">
        <v>43924</v>
      </c>
      <c r="E1947" s="1" t="str">
        <f t="shared" si="122"/>
        <v>03-Apr</v>
      </c>
      <c r="F1947" s="14">
        <v>0.74444444444444446</v>
      </c>
      <c r="G1947" t="s">
        <v>11</v>
      </c>
      <c r="H1947">
        <v>98</v>
      </c>
      <c r="I1947" s="2">
        <v>50</v>
      </c>
      <c r="J1947" s="3">
        <v>4.99</v>
      </c>
      <c r="K1947" t="b">
        <v>1</v>
      </c>
      <c r="L1947">
        <f>WEEKDAY(D1947,11)</f>
        <v>5</v>
      </c>
      <c r="M1947" t="str">
        <f t="shared" si="120"/>
        <v>Friday</v>
      </c>
      <c r="N1947" t="str">
        <f t="shared" si="121"/>
        <v>Weekend</v>
      </c>
      <c r="O1947" t="str">
        <f t="shared" si="123"/>
        <v>Order&gt;35</v>
      </c>
      <c r="P1947" t="str">
        <f>VLOOKUP(F1947,$T$11:$V$13,3,TRUE)</f>
        <v>03:00 PM - 06:00 PM</v>
      </c>
    </row>
    <row r="1948" spans="1:16" x14ac:dyDescent="0.25">
      <c r="A1948">
        <v>3</v>
      </c>
      <c r="B1948">
        <v>1</v>
      </c>
      <c r="C1948" t="s">
        <v>1959</v>
      </c>
      <c r="D1948" s="1">
        <v>43924</v>
      </c>
      <c r="E1948" s="1" t="str">
        <f t="shared" si="122"/>
        <v>03-Apr</v>
      </c>
      <c r="F1948" s="14">
        <v>0.74791666666666667</v>
      </c>
      <c r="G1948" t="s">
        <v>11</v>
      </c>
      <c r="H1948">
        <v>109</v>
      </c>
      <c r="I1948" s="2">
        <v>69</v>
      </c>
      <c r="J1948" s="3">
        <v>4.99</v>
      </c>
      <c r="K1948" t="b">
        <v>0</v>
      </c>
      <c r="L1948">
        <f>WEEKDAY(D1948,11)</f>
        <v>5</v>
      </c>
      <c r="M1948" t="str">
        <f t="shared" si="120"/>
        <v>Friday</v>
      </c>
      <c r="N1948" t="str">
        <f t="shared" si="121"/>
        <v>Weekend</v>
      </c>
      <c r="O1948" t="str">
        <f t="shared" si="123"/>
        <v>Order&gt;35</v>
      </c>
      <c r="P1948" t="str">
        <f>VLOOKUP(F1948,$T$11:$V$13,3,TRUE)</f>
        <v>03:00 PM - 06:00 PM</v>
      </c>
    </row>
    <row r="1949" spans="1:16" x14ac:dyDescent="0.25">
      <c r="A1949">
        <v>3</v>
      </c>
      <c r="B1949">
        <v>1</v>
      </c>
      <c r="C1949" t="s">
        <v>1960</v>
      </c>
      <c r="D1949" s="1">
        <v>43924</v>
      </c>
      <c r="E1949" s="1" t="str">
        <f t="shared" si="122"/>
        <v>03-Apr</v>
      </c>
      <c r="F1949" s="14">
        <v>0.74861111111111101</v>
      </c>
      <c r="G1949" t="s">
        <v>11</v>
      </c>
      <c r="H1949">
        <v>93</v>
      </c>
      <c r="I1949" s="2">
        <v>123</v>
      </c>
      <c r="J1949" s="3">
        <v>4.99</v>
      </c>
      <c r="K1949" t="b">
        <v>0</v>
      </c>
      <c r="L1949">
        <f>WEEKDAY(D1949,11)</f>
        <v>5</v>
      </c>
      <c r="M1949" t="str">
        <f t="shared" si="120"/>
        <v>Friday</v>
      </c>
      <c r="N1949" t="str">
        <f t="shared" si="121"/>
        <v>Weekend</v>
      </c>
      <c r="O1949" t="str">
        <f t="shared" si="123"/>
        <v>Order&gt;35</v>
      </c>
      <c r="P1949" t="str">
        <f>VLOOKUP(F1949,$T$11:$V$13,3,TRUE)</f>
        <v>03:00 PM - 06:00 PM</v>
      </c>
    </row>
    <row r="1950" spans="1:16" x14ac:dyDescent="0.25">
      <c r="A1950">
        <v>3</v>
      </c>
      <c r="B1950">
        <v>1</v>
      </c>
      <c r="C1950" t="s">
        <v>1961</v>
      </c>
      <c r="D1950" s="1">
        <v>43924</v>
      </c>
      <c r="E1950" s="1" t="str">
        <f t="shared" si="122"/>
        <v>03-Apr</v>
      </c>
      <c r="F1950" s="14">
        <v>0.75347222222222221</v>
      </c>
      <c r="G1950" t="s">
        <v>11</v>
      </c>
      <c r="H1950">
        <v>108</v>
      </c>
      <c r="I1950" s="2">
        <v>94</v>
      </c>
      <c r="J1950" s="3">
        <v>4.99</v>
      </c>
      <c r="K1950" t="b">
        <v>0</v>
      </c>
      <c r="L1950">
        <f>WEEKDAY(D1950,11)</f>
        <v>5</v>
      </c>
      <c r="M1950" t="str">
        <f t="shared" si="120"/>
        <v>Friday</v>
      </c>
      <c r="N1950" t="str">
        <f t="shared" si="121"/>
        <v>Weekend</v>
      </c>
      <c r="O1950" t="str">
        <f t="shared" si="123"/>
        <v>Order&gt;35</v>
      </c>
      <c r="P1950" t="str">
        <f>VLOOKUP(F1950,$T$11:$V$13,3,TRUE)</f>
        <v>06:00 PM - 09:00 PM</v>
      </c>
    </row>
    <row r="1951" spans="1:16" x14ac:dyDescent="0.25">
      <c r="A1951">
        <v>3</v>
      </c>
      <c r="B1951">
        <v>1</v>
      </c>
      <c r="C1951" t="s">
        <v>1962</v>
      </c>
      <c r="D1951" s="1">
        <v>43924</v>
      </c>
      <c r="E1951" s="1" t="str">
        <f t="shared" si="122"/>
        <v>03-Apr</v>
      </c>
      <c r="F1951" s="14">
        <v>0.75416666666666676</v>
      </c>
      <c r="G1951" t="s">
        <v>11</v>
      </c>
      <c r="H1951">
        <v>126</v>
      </c>
      <c r="I1951" s="2">
        <v>37</v>
      </c>
      <c r="J1951" s="3">
        <v>4.99</v>
      </c>
      <c r="K1951" t="b">
        <v>0</v>
      </c>
      <c r="L1951">
        <f>WEEKDAY(D1951,11)</f>
        <v>5</v>
      </c>
      <c r="M1951" t="str">
        <f t="shared" si="120"/>
        <v>Friday</v>
      </c>
      <c r="N1951" t="str">
        <f t="shared" si="121"/>
        <v>Weekend</v>
      </c>
      <c r="O1951" t="str">
        <f t="shared" si="123"/>
        <v>Order&gt;35</v>
      </c>
      <c r="P1951" t="str">
        <f>VLOOKUP(F1951,$T$11:$V$13,3,TRUE)</f>
        <v>06:00 PM - 09:00 PM</v>
      </c>
    </row>
    <row r="1952" spans="1:16" x14ac:dyDescent="0.25">
      <c r="A1952">
        <v>3</v>
      </c>
      <c r="B1952">
        <v>1</v>
      </c>
      <c r="C1952" t="s">
        <v>1963</v>
      </c>
      <c r="D1952" s="1">
        <v>43924</v>
      </c>
      <c r="E1952" s="1" t="str">
        <f t="shared" si="122"/>
        <v>03-Apr</v>
      </c>
      <c r="F1952" s="14">
        <v>0.75416666666666676</v>
      </c>
      <c r="G1952" t="s">
        <v>11</v>
      </c>
      <c r="H1952">
        <v>89</v>
      </c>
      <c r="I1952" s="2">
        <v>51</v>
      </c>
      <c r="J1952" s="3">
        <v>4.99</v>
      </c>
      <c r="K1952" t="b">
        <v>0</v>
      </c>
      <c r="L1952">
        <f>WEEKDAY(D1952,11)</f>
        <v>5</v>
      </c>
      <c r="M1952" t="str">
        <f t="shared" si="120"/>
        <v>Friday</v>
      </c>
      <c r="N1952" t="str">
        <f t="shared" si="121"/>
        <v>Weekend</v>
      </c>
      <c r="O1952" t="str">
        <f t="shared" si="123"/>
        <v>Order&gt;35</v>
      </c>
      <c r="P1952" t="str">
        <f>VLOOKUP(F1952,$T$11:$V$13,3,TRUE)</f>
        <v>06:00 PM - 09:00 PM</v>
      </c>
    </row>
    <row r="1953" spans="1:16" x14ac:dyDescent="0.25">
      <c r="A1953">
        <v>3</v>
      </c>
      <c r="B1953">
        <v>1</v>
      </c>
      <c r="C1953" t="s">
        <v>1964</v>
      </c>
      <c r="D1953" s="1">
        <v>43924</v>
      </c>
      <c r="E1953" s="1" t="str">
        <f t="shared" si="122"/>
        <v>03-Apr</v>
      </c>
      <c r="F1953" s="14">
        <v>0.75486111111111109</v>
      </c>
      <c r="G1953" t="s">
        <v>11</v>
      </c>
      <c r="H1953">
        <v>84</v>
      </c>
      <c r="I1953" s="2">
        <v>34</v>
      </c>
      <c r="J1953" s="3">
        <v>4.99</v>
      </c>
      <c r="K1953" t="b">
        <v>0</v>
      </c>
      <c r="L1953">
        <f>WEEKDAY(D1953,11)</f>
        <v>5</v>
      </c>
      <c r="M1953" t="str">
        <f t="shared" si="120"/>
        <v>Friday</v>
      </c>
      <c r="N1953" t="str">
        <f t="shared" si="121"/>
        <v>Weekend</v>
      </c>
      <c r="O1953" t="str">
        <f t="shared" si="123"/>
        <v>Order&lt;=35</v>
      </c>
      <c r="P1953" t="str">
        <f>VLOOKUP(F1953,$T$11:$V$13,3,TRUE)</f>
        <v>06:00 PM - 09:00 PM</v>
      </c>
    </row>
    <row r="1954" spans="1:16" x14ac:dyDescent="0.25">
      <c r="A1954">
        <v>3</v>
      </c>
      <c r="B1954">
        <v>1</v>
      </c>
      <c r="C1954" t="s">
        <v>1965</v>
      </c>
      <c r="D1954" s="1">
        <v>43924</v>
      </c>
      <c r="E1954" s="1" t="str">
        <f t="shared" si="122"/>
        <v>03-Apr</v>
      </c>
      <c r="F1954" s="14">
        <v>0.75486111111111109</v>
      </c>
      <c r="G1954" t="s">
        <v>11</v>
      </c>
      <c r="H1954">
        <v>97</v>
      </c>
      <c r="I1954" s="2">
        <v>86</v>
      </c>
      <c r="J1954" s="3">
        <v>4.99</v>
      </c>
      <c r="K1954" t="b">
        <v>0</v>
      </c>
      <c r="L1954">
        <f>WEEKDAY(D1954,11)</f>
        <v>5</v>
      </c>
      <c r="M1954" t="str">
        <f t="shared" si="120"/>
        <v>Friday</v>
      </c>
      <c r="N1954" t="str">
        <f t="shared" si="121"/>
        <v>Weekend</v>
      </c>
      <c r="O1954" t="str">
        <f t="shared" si="123"/>
        <v>Order&gt;35</v>
      </c>
      <c r="P1954" t="str">
        <f>VLOOKUP(F1954,$T$11:$V$13,3,TRUE)</f>
        <v>06:00 PM - 09:00 PM</v>
      </c>
    </row>
    <row r="1955" spans="1:16" x14ac:dyDescent="0.25">
      <c r="A1955">
        <v>3</v>
      </c>
      <c r="B1955">
        <v>1</v>
      </c>
      <c r="C1955" t="s">
        <v>1966</v>
      </c>
      <c r="D1955" s="1">
        <v>43924</v>
      </c>
      <c r="E1955" s="1" t="str">
        <f t="shared" si="122"/>
        <v>03-Apr</v>
      </c>
      <c r="F1955" s="14">
        <v>0.7583333333333333</v>
      </c>
      <c r="G1955" t="s">
        <v>11</v>
      </c>
      <c r="H1955">
        <v>113</v>
      </c>
      <c r="I1955" s="2">
        <v>73</v>
      </c>
      <c r="J1955" s="3">
        <v>4.99</v>
      </c>
      <c r="K1955" t="b">
        <v>0</v>
      </c>
      <c r="L1955">
        <f>WEEKDAY(D1955,11)</f>
        <v>5</v>
      </c>
      <c r="M1955" t="str">
        <f t="shared" si="120"/>
        <v>Friday</v>
      </c>
      <c r="N1955" t="str">
        <f t="shared" si="121"/>
        <v>Weekend</v>
      </c>
      <c r="O1955" t="str">
        <f t="shared" si="123"/>
        <v>Order&gt;35</v>
      </c>
      <c r="P1955" t="str">
        <f>VLOOKUP(F1955,$T$11:$V$13,3,TRUE)</f>
        <v>06:00 PM - 09:00 PM</v>
      </c>
    </row>
    <row r="1956" spans="1:16" x14ac:dyDescent="0.25">
      <c r="A1956">
        <v>3</v>
      </c>
      <c r="B1956">
        <v>1</v>
      </c>
      <c r="C1956" t="s">
        <v>1967</v>
      </c>
      <c r="D1956" s="1">
        <v>43924</v>
      </c>
      <c r="E1956" s="1" t="str">
        <f t="shared" si="122"/>
        <v>03-Apr</v>
      </c>
      <c r="F1956" s="14">
        <v>0.7583333333333333</v>
      </c>
      <c r="G1956" t="s">
        <v>11</v>
      </c>
      <c r="H1956">
        <v>140</v>
      </c>
      <c r="I1956" s="2">
        <v>76</v>
      </c>
      <c r="J1956" s="3">
        <v>4.99</v>
      </c>
      <c r="K1956" t="b">
        <v>0</v>
      </c>
      <c r="L1956">
        <f>WEEKDAY(D1956,11)</f>
        <v>5</v>
      </c>
      <c r="M1956" t="str">
        <f t="shared" si="120"/>
        <v>Friday</v>
      </c>
      <c r="N1956" t="str">
        <f t="shared" si="121"/>
        <v>Weekend</v>
      </c>
      <c r="O1956" t="str">
        <f t="shared" si="123"/>
        <v>Order&gt;35</v>
      </c>
      <c r="P1956" t="str">
        <f>VLOOKUP(F1956,$T$11:$V$13,3,TRUE)</f>
        <v>06:00 PM - 09:00 PM</v>
      </c>
    </row>
    <row r="1957" spans="1:16" x14ac:dyDescent="0.25">
      <c r="A1957">
        <v>3</v>
      </c>
      <c r="B1957">
        <v>1</v>
      </c>
      <c r="C1957" t="s">
        <v>1968</v>
      </c>
      <c r="D1957" s="1">
        <v>43924</v>
      </c>
      <c r="E1957" s="1" t="str">
        <f t="shared" si="122"/>
        <v>03-Apr</v>
      </c>
      <c r="F1957" s="14">
        <v>0.75902777777777775</v>
      </c>
      <c r="G1957" t="s">
        <v>11</v>
      </c>
      <c r="H1957">
        <v>154</v>
      </c>
      <c r="I1957" s="2">
        <v>40</v>
      </c>
      <c r="J1957" s="3">
        <v>4.99</v>
      </c>
      <c r="K1957" t="b">
        <v>0</v>
      </c>
      <c r="L1957">
        <f>WEEKDAY(D1957,11)</f>
        <v>5</v>
      </c>
      <c r="M1957" t="str">
        <f t="shared" si="120"/>
        <v>Friday</v>
      </c>
      <c r="N1957" t="str">
        <f t="shared" si="121"/>
        <v>Weekend</v>
      </c>
      <c r="O1957" t="str">
        <f t="shared" si="123"/>
        <v>Order&gt;35</v>
      </c>
      <c r="P1957" t="str">
        <f>VLOOKUP(F1957,$T$11:$V$13,3,TRUE)</f>
        <v>06:00 PM - 09:00 PM</v>
      </c>
    </row>
    <row r="1958" spans="1:16" x14ac:dyDescent="0.25">
      <c r="A1958">
        <v>3</v>
      </c>
      <c r="B1958">
        <v>1</v>
      </c>
      <c r="C1958" t="s">
        <v>1969</v>
      </c>
      <c r="D1958" s="1">
        <v>43924</v>
      </c>
      <c r="E1958" s="1" t="str">
        <f t="shared" si="122"/>
        <v>03-Apr</v>
      </c>
      <c r="F1958" s="14">
        <v>0.75902777777777775</v>
      </c>
      <c r="G1958" t="s">
        <v>11</v>
      </c>
      <c r="H1958">
        <v>124</v>
      </c>
      <c r="I1958" s="2">
        <v>52</v>
      </c>
      <c r="J1958" s="3">
        <v>4.99</v>
      </c>
      <c r="K1958" t="b">
        <v>0</v>
      </c>
      <c r="L1958">
        <f>WEEKDAY(D1958,11)</f>
        <v>5</v>
      </c>
      <c r="M1958" t="str">
        <f t="shared" si="120"/>
        <v>Friday</v>
      </c>
      <c r="N1958" t="str">
        <f t="shared" si="121"/>
        <v>Weekend</v>
      </c>
      <c r="O1958" t="str">
        <f t="shared" si="123"/>
        <v>Order&gt;35</v>
      </c>
      <c r="P1958" t="str">
        <f>VLOOKUP(F1958,$T$11:$V$13,3,TRUE)</f>
        <v>06:00 PM - 09:00 PM</v>
      </c>
    </row>
    <row r="1959" spans="1:16" x14ac:dyDescent="0.25">
      <c r="A1959">
        <v>3</v>
      </c>
      <c r="B1959">
        <v>1</v>
      </c>
      <c r="C1959" t="s">
        <v>1970</v>
      </c>
      <c r="D1959" s="1">
        <v>43924</v>
      </c>
      <c r="E1959" s="1" t="str">
        <f t="shared" si="122"/>
        <v>03-Apr</v>
      </c>
      <c r="F1959" s="14">
        <v>0.76041666666666663</v>
      </c>
      <c r="G1959" t="s">
        <v>11</v>
      </c>
      <c r="H1959">
        <v>106</v>
      </c>
      <c r="I1959" s="2">
        <v>115</v>
      </c>
      <c r="J1959" s="3">
        <v>4.99</v>
      </c>
      <c r="K1959" t="b">
        <v>1</v>
      </c>
      <c r="L1959">
        <f>WEEKDAY(D1959,11)</f>
        <v>5</v>
      </c>
      <c r="M1959" t="str">
        <f t="shared" si="120"/>
        <v>Friday</v>
      </c>
      <c r="N1959" t="str">
        <f t="shared" si="121"/>
        <v>Weekend</v>
      </c>
      <c r="O1959" t="str">
        <f t="shared" si="123"/>
        <v>Order&gt;35</v>
      </c>
      <c r="P1959" t="str">
        <f>VLOOKUP(F1959,$T$11:$V$13,3,TRUE)</f>
        <v>06:00 PM - 09:00 PM</v>
      </c>
    </row>
    <row r="1960" spans="1:16" x14ac:dyDescent="0.25">
      <c r="A1960">
        <v>3</v>
      </c>
      <c r="B1960">
        <v>1</v>
      </c>
      <c r="C1960" t="s">
        <v>1971</v>
      </c>
      <c r="D1960" s="1">
        <v>43924</v>
      </c>
      <c r="E1960" s="1" t="str">
        <f t="shared" si="122"/>
        <v>03-Apr</v>
      </c>
      <c r="F1960" s="14">
        <v>0.76111111111111107</v>
      </c>
      <c r="G1960" t="s">
        <v>11</v>
      </c>
      <c r="H1960">
        <v>115</v>
      </c>
      <c r="I1960" s="2">
        <v>35</v>
      </c>
      <c r="J1960" s="3">
        <v>4.99</v>
      </c>
      <c r="K1960" t="b">
        <v>0</v>
      </c>
      <c r="L1960">
        <f>WEEKDAY(D1960,11)</f>
        <v>5</v>
      </c>
      <c r="M1960" t="str">
        <f t="shared" si="120"/>
        <v>Friday</v>
      </c>
      <c r="N1960" t="str">
        <f t="shared" si="121"/>
        <v>Weekend</v>
      </c>
      <c r="O1960" t="str">
        <f t="shared" si="123"/>
        <v>Order&lt;=35</v>
      </c>
      <c r="P1960" t="str">
        <f>VLOOKUP(F1960,$T$11:$V$13,3,TRUE)</f>
        <v>06:00 PM - 09:00 PM</v>
      </c>
    </row>
    <row r="1961" spans="1:16" x14ac:dyDescent="0.25">
      <c r="A1961">
        <v>3</v>
      </c>
      <c r="B1961">
        <v>1</v>
      </c>
      <c r="C1961" t="s">
        <v>1972</v>
      </c>
      <c r="D1961" s="1">
        <v>43924</v>
      </c>
      <c r="E1961" s="1" t="str">
        <f t="shared" si="122"/>
        <v>03-Apr</v>
      </c>
      <c r="F1961" s="14">
        <v>0.76111111111111107</v>
      </c>
      <c r="G1961" t="s">
        <v>11</v>
      </c>
      <c r="H1961">
        <v>129</v>
      </c>
      <c r="I1961" s="2">
        <v>37</v>
      </c>
      <c r="J1961" s="3">
        <v>4.99</v>
      </c>
      <c r="K1961" t="b">
        <v>0</v>
      </c>
      <c r="L1961">
        <f>WEEKDAY(D1961,11)</f>
        <v>5</v>
      </c>
      <c r="M1961" t="str">
        <f t="shared" si="120"/>
        <v>Friday</v>
      </c>
      <c r="N1961" t="str">
        <f t="shared" si="121"/>
        <v>Weekend</v>
      </c>
      <c r="O1961" t="str">
        <f t="shared" si="123"/>
        <v>Order&gt;35</v>
      </c>
      <c r="P1961" t="str">
        <f>VLOOKUP(F1961,$T$11:$V$13,3,TRUE)</f>
        <v>06:00 PM - 09:00 PM</v>
      </c>
    </row>
    <row r="1962" spans="1:16" x14ac:dyDescent="0.25">
      <c r="A1962">
        <v>3</v>
      </c>
      <c r="B1962">
        <v>1</v>
      </c>
      <c r="C1962" t="s">
        <v>1973</v>
      </c>
      <c r="D1962" s="1">
        <v>43924</v>
      </c>
      <c r="E1962" s="1" t="str">
        <f t="shared" si="122"/>
        <v>03-Apr</v>
      </c>
      <c r="F1962" s="14">
        <v>0.76180555555555562</v>
      </c>
      <c r="G1962" t="s">
        <v>11</v>
      </c>
      <c r="H1962">
        <v>100</v>
      </c>
      <c r="I1962" s="2">
        <v>76</v>
      </c>
      <c r="J1962" s="3">
        <v>4.99</v>
      </c>
      <c r="K1962" t="b">
        <v>0</v>
      </c>
      <c r="L1962">
        <f>WEEKDAY(D1962,11)</f>
        <v>5</v>
      </c>
      <c r="M1962" t="str">
        <f t="shared" si="120"/>
        <v>Friday</v>
      </c>
      <c r="N1962" t="str">
        <f t="shared" si="121"/>
        <v>Weekend</v>
      </c>
      <c r="O1962" t="str">
        <f t="shared" si="123"/>
        <v>Order&gt;35</v>
      </c>
      <c r="P1962" t="str">
        <f>VLOOKUP(F1962,$T$11:$V$13,3,TRUE)</f>
        <v>06:00 PM - 09:00 PM</v>
      </c>
    </row>
    <row r="1963" spans="1:16" x14ac:dyDescent="0.25">
      <c r="A1963">
        <v>3</v>
      </c>
      <c r="B1963">
        <v>1</v>
      </c>
      <c r="C1963" t="s">
        <v>1974</v>
      </c>
      <c r="D1963" s="1">
        <v>43924</v>
      </c>
      <c r="E1963" s="1" t="str">
        <f t="shared" si="122"/>
        <v>03-Apr</v>
      </c>
      <c r="F1963" s="14">
        <v>0.76250000000000007</v>
      </c>
      <c r="G1963" t="s">
        <v>11</v>
      </c>
      <c r="H1963">
        <v>111</v>
      </c>
      <c r="I1963" s="2">
        <v>92</v>
      </c>
      <c r="J1963" s="3">
        <v>4.99</v>
      </c>
      <c r="K1963" t="b">
        <v>0</v>
      </c>
      <c r="L1963">
        <f>WEEKDAY(D1963,11)</f>
        <v>5</v>
      </c>
      <c r="M1963" t="str">
        <f t="shared" si="120"/>
        <v>Friday</v>
      </c>
      <c r="N1963" t="str">
        <f t="shared" si="121"/>
        <v>Weekend</v>
      </c>
      <c r="O1963" t="str">
        <f t="shared" si="123"/>
        <v>Order&gt;35</v>
      </c>
      <c r="P1963" t="str">
        <f>VLOOKUP(F1963,$T$11:$V$13,3,TRUE)</f>
        <v>06:00 PM - 09:00 PM</v>
      </c>
    </row>
    <row r="1964" spans="1:16" x14ac:dyDescent="0.25">
      <c r="A1964">
        <v>3</v>
      </c>
      <c r="B1964">
        <v>1</v>
      </c>
      <c r="C1964" t="s">
        <v>1975</v>
      </c>
      <c r="D1964" s="1">
        <v>43924</v>
      </c>
      <c r="E1964" s="1" t="str">
        <f t="shared" si="122"/>
        <v>03-Apr</v>
      </c>
      <c r="F1964" s="14">
        <v>0.76388888888888884</v>
      </c>
      <c r="G1964" t="s">
        <v>11</v>
      </c>
      <c r="H1964">
        <v>147</v>
      </c>
      <c r="I1964" s="2">
        <v>35</v>
      </c>
      <c r="J1964" s="3">
        <v>4.99</v>
      </c>
      <c r="K1964" t="b">
        <v>0</v>
      </c>
      <c r="L1964">
        <f>WEEKDAY(D1964,11)</f>
        <v>5</v>
      </c>
      <c r="M1964" t="str">
        <f t="shared" si="120"/>
        <v>Friday</v>
      </c>
      <c r="N1964" t="str">
        <f t="shared" si="121"/>
        <v>Weekend</v>
      </c>
      <c r="O1964" t="str">
        <f t="shared" si="123"/>
        <v>Order&lt;=35</v>
      </c>
      <c r="P1964" t="str">
        <f>VLOOKUP(F1964,$T$11:$V$13,3,TRUE)</f>
        <v>06:00 PM - 09:00 PM</v>
      </c>
    </row>
    <row r="1965" spans="1:16" x14ac:dyDescent="0.25">
      <c r="A1965">
        <v>3</v>
      </c>
      <c r="B1965">
        <v>1</v>
      </c>
      <c r="C1965" t="s">
        <v>1976</v>
      </c>
      <c r="D1965" s="1">
        <v>43924</v>
      </c>
      <c r="E1965" s="1" t="str">
        <f t="shared" si="122"/>
        <v>03-Apr</v>
      </c>
      <c r="F1965" s="14">
        <v>0.76666666666666661</v>
      </c>
      <c r="G1965" t="s">
        <v>31</v>
      </c>
      <c r="H1965" t="s">
        <v>32</v>
      </c>
      <c r="I1965" s="2">
        <v>21</v>
      </c>
      <c r="J1965" s="3">
        <v>4.99</v>
      </c>
      <c r="K1965" t="b">
        <v>0</v>
      </c>
      <c r="L1965">
        <f>WEEKDAY(D1965,11)</f>
        <v>5</v>
      </c>
      <c r="M1965" t="str">
        <f t="shared" si="120"/>
        <v>Friday</v>
      </c>
      <c r="N1965" t="str">
        <f t="shared" si="121"/>
        <v>Weekend</v>
      </c>
      <c r="O1965" t="str">
        <f t="shared" si="123"/>
        <v>Order&lt;=35</v>
      </c>
      <c r="P1965" t="str">
        <f>VLOOKUP(F1965,$T$11:$V$13,3,TRUE)</f>
        <v>06:00 PM - 09:00 PM</v>
      </c>
    </row>
    <row r="1966" spans="1:16" x14ac:dyDescent="0.25">
      <c r="A1966">
        <v>3</v>
      </c>
      <c r="B1966">
        <v>1</v>
      </c>
      <c r="C1966" t="s">
        <v>1977</v>
      </c>
      <c r="D1966" s="1">
        <v>43924</v>
      </c>
      <c r="E1966" s="1" t="str">
        <f t="shared" si="122"/>
        <v>03-Apr</v>
      </c>
      <c r="F1966" s="14">
        <v>0.76666666666666661</v>
      </c>
      <c r="G1966" t="s">
        <v>11</v>
      </c>
      <c r="H1966">
        <v>108</v>
      </c>
      <c r="I1966" s="2">
        <v>46</v>
      </c>
      <c r="J1966" s="3">
        <v>4.99</v>
      </c>
      <c r="K1966" t="b">
        <v>0</v>
      </c>
      <c r="L1966">
        <f>WEEKDAY(D1966,11)</f>
        <v>5</v>
      </c>
      <c r="M1966" t="str">
        <f t="shared" si="120"/>
        <v>Friday</v>
      </c>
      <c r="N1966" t="str">
        <f t="shared" si="121"/>
        <v>Weekend</v>
      </c>
      <c r="O1966" t="str">
        <f t="shared" si="123"/>
        <v>Order&gt;35</v>
      </c>
      <c r="P1966" t="str">
        <f>VLOOKUP(F1966,$T$11:$V$13,3,TRUE)</f>
        <v>06:00 PM - 09:00 PM</v>
      </c>
    </row>
    <row r="1967" spans="1:16" x14ac:dyDescent="0.25">
      <c r="A1967">
        <v>3</v>
      </c>
      <c r="B1967">
        <v>1</v>
      </c>
      <c r="C1967" t="s">
        <v>1978</v>
      </c>
      <c r="D1967" s="1">
        <v>43924</v>
      </c>
      <c r="E1967" s="1" t="str">
        <f t="shared" si="122"/>
        <v>03-Apr</v>
      </c>
      <c r="F1967" s="14">
        <v>0.7715277777777777</v>
      </c>
      <c r="G1967" t="s">
        <v>11</v>
      </c>
      <c r="H1967">
        <v>91</v>
      </c>
      <c r="I1967" s="2">
        <v>88</v>
      </c>
      <c r="J1967" s="3">
        <v>4.99</v>
      </c>
      <c r="K1967" t="b">
        <v>0</v>
      </c>
      <c r="L1967">
        <f>WEEKDAY(D1967,11)</f>
        <v>5</v>
      </c>
      <c r="M1967" t="str">
        <f t="shared" si="120"/>
        <v>Friday</v>
      </c>
      <c r="N1967" t="str">
        <f t="shared" si="121"/>
        <v>Weekend</v>
      </c>
      <c r="O1967" t="str">
        <f t="shared" si="123"/>
        <v>Order&gt;35</v>
      </c>
      <c r="P1967" t="str">
        <f>VLOOKUP(F1967,$T$11:$V$13,3,TRUE)</f>
        <v>06:00 PM - 09:00 PM</v>
      </c>
    </row>
    <row r="1968" spans="1:16" x14ac:dyDescent="0.25">
      <c r="A1968">
        <v>3</v>
      </c>
      <c r="B1968">
        <v>1</v>
      </c>
      <c r="C1968" t="s">
        <v>1979</v>
      </c>
      <c r="D1968" s="1">
        <v>43924</v>
      </c>
      <c r="E1968" s="1" t="str">
        <f t="shared" si="122"/>
        <v>03-Apr</v>
      </c>
      <c r="F1968" s="14">
        <v>0.77569444444444446</v>
      </c>
      <c r="G1968" t="s">
        <v>31</v>
      </c>
      <c r="H1968" t="s">
        <v>32</v>
      </c>
      <c r="I1968" s="2">
        <v>23</v>
      </c>
      <c r="J1968" s="3">
        <v>4.99</v>
      </c>
      <c r="K1968" t="b">
        <v>0</v>
      </c>
      <c r="L1968">
        <f>WEEKDAY(D1968,11)</f>
        <v>5</v>
      </c>
      <c r="M1968" t="str">
        <f t="shared" si="120"/>
        <v>Friday</v>
      </c>
      <c r="N1968" t="str">
        <f t="shared" si="121"/>
        <v>Weekend</v>
      </c>
      <c r="O1968" t="str">
        <f t="shared" si="123"/>
        <v>Order&lt;=35</v>
      </c>
      <c r="P1968" t="str">
        <f>VLOOKUP(F1968,$T$11:$V$13,3,TRUE)</f>
        <v>06:00 PM - 09:00 PM</v>
      </c>
    </row>
    <row r="1969" spans="1:16" x14ac:dyDescent="0.25">
      <c r="A1969">
        <v>3</v>
      </c>
      <c r="B1969">
        <v>1</v>
      </c>
      <c r="C1969" t="s">
        <v>1980</v>
      </c>
      <c r="D1969" s="1">
        <v>43924</v>
      </c>
      <c r="E1969" s="1" t="str">
        <f t="shared" si="122"/>
        <v>03-Apr</v>
      </c>
      <c r="F1969" s="14">
        <v>0.77847222222222223</v>
      </c>
      <c r="G1969" t="s">
        <v>31</v>
      </c>
      <c r="H1969" t="s">
        <v>32</v>
      </c>
      <c r="I1969" s="2">
        <v>24</v>
      </c>
      <c r="J1969" s="3">
        <v>4.99</v>
      </c>
      <c r="K1969" t="b">
        <v>0</v>
      </c>
      <c r="L1969">
        <f>WEEKDAY(D1969,11)</f>
        <v>5</v>
      </c>
      <c r="M1969" t="str">
        <f t="shared" si="120"/>
        <v>Friday</v>
      </c>
      <c r="N1969" t="str">
        <f t="shared" si="121"/>
        <v>Weekend</v>
      </c>
      <c r="O1969" t="str">
        <f t="shared" si="123"/>
        <v>Order&lt;=35</v>
      </c>
      <c r="P1969" t="str">
        <f>VLOOKUP(F1969,$T$11:$V$13,3,TRUE)</f>
        <v>06:00 PM - 09:00 PM</v>
      </c>
    </row>
    <row r="1970" spans="1:16" x14ac:dyDescent="0.25">
      <c r="A1970">
        <v>3</v>
      </c>
      <c r="B1970">
        <v>1</v>
      </c>
      <c r="C1970" t="s">
        <v>1981</v>
      </c>
      <c r="D1970" s="1">
        <v>43924</v>
      </c>
      <c r="E1970" s="1" t="str">
        <f t="shared" si="122"/>
        <v>03-Apr</v>
      </c>
      <c r="F1970" s="14">
        <v>0.77916666666666667</v>
      </c>
      <c r="G1970" t="s">
        <v>11</v>
      </c>
      <c r="H1970">
        <v>103</v>
      </c>
      <c r="I1970" s="2">
        <v>27</v>
      </c>
      <c r="J1970" s="3">
        <v>4.99</v>
      </c>
      <c r="K1970" t="b">
        <v>0</v>
      </c>
      <c r="L1970">
        <f>WEEKDAY(D1970,11)</f>
        <v>5</v>
      </c>
      <c r="M1970" t="str">
        <f t="shared" si="120"/>
        <v>Friday</v>
      </c>
      <c r="N1970" t="str">
        <f t="shared" si="121"/>
        <v>Weekend</v>
      </c>
      <c r="O1970" t="str">
        <f t="shared" si="123"/>
        <v>Order&lt;=35</v>
      </c>
      <c r="P1970" t="str">
        <f>VLOOKUP(F1970,$T$11:$V$13,3,TRUE)</f>
        <v>06:00 PM - 09:00 PM</v>
      </c>
    </row>
    <row r="1971" spans="1:16" x14ac:dyDescent="0.25">
      <c r="A1971">
        <v>3</v>
      </c>
      <c r="B1971">
        <v>1</v>
      </c>
      <c r="C1971" t="s">
        <v>1982</v>
      </c>
      <c r="D1971" s="1">
        <v>43924</v>
      </c>
      <c r="E1971" s="1" t="str">
        <f t="shared" si="122"/>
        <v>03-Apr</v>
      </c>
      <c r="F1971" s="14">
        <v>0.77916666666666667</v>
      </c>
      <c r="G1971" t="s">
        <v>11</v>
      </c>
      <c r="H1971">
        <v>123</v>
      </c>
      <c r="I1971" s="2">
        <v>31</v>
      </c>
      <c r="J1971" s="3">
        <v>4.99</v>
      </c>
      <c r="K1971" t="b">
        <v>0</v>
      </c>
      <c r="L1971">
        <f>WEEKDAY(D1971,11)</f>
        <v>5</v>
      </c>
      <c r="M1971" t="str">
        <f t="shared" si="120"/>
        <v>Friday</v>
      </c>
      <c r="N1971" t="str">
        <f t="shared" si="121"/>
        <v>Weekend</v>
      </c>
      <c r="O1971" t="str">
        <f t="shared" si="123"/>
        <v>Order&lt;=35</v>
      </c>
      <c r="P1971" t="str">
        <f>VLOOKUP(F1971,$T$11:$V$13,3,TRUE)</f>
        <v>06:00 PM - 09:00 PM</v>
      </c>
    </row>
    <row r="1972" spans="1:16" x14ac:dyDescent="0.25">
      <c r="A1972">
        <v>3</v>
      </c>
      <c r="B1972">
        <v>1</v>
      </c>
      <c r="C1972" t="s">
        <v>1983</v>
      </c>
      <c r="D1972" s="1">
        <v>43924</v>
      </c>
      <c r="E1972" s="1" t="str">
        <f t="shared" si="122"/>
        <v>03-Apr</v>
      </c>
      <c r="F1972" s="14">
        <v>0.78125</v>
      </c>
      <c r="G1972" t="s">
        <v>11</v>
      </c>
      <c r="H1972">
        <v>125</v>
      </c>
      <c r="I1972" s="2">
        <v>38</v>
      </c>
      <c r="J1972" s="3">
        <v>4.99</v>
      </c>
      <c r="K1972" t="b">
        <v>0</v>
      </c>
      <c r="L1972">
        <f>WEEKDAY(D1972,11)</f>
        <v>5</v>
      </c>
      <c r="M1972" t="str">
        <f t="shared" si="120"/>
        <v>Friday</v>
      </c>
      <c r="N1972" t="str">
        <f t="shared" si="121"/>
        <v>Weekend</v>
      </c>
      <c r="O1972" t="str">
        <f t="shared" si="123"/>
        <v>Order&gt;35</v>
      </c>
      <c r="P1972" t="str">
        <f>VLOOKUP(F1972,$T$11:$V$13,3,TRUE)</f>
        <v>06:00 PM - 09:00 PM</v>
      </c>
    </row>
    <row r="1973" spans="1:16" x14ac:dyDescent="0.25">
      <c r="A1973">
        <v>3</v>
      </c>
      <c r="B1973">
        <v>1</v>
      </c>
      <c r="C1973" t="s">
        <v>1984</v>
      </c>
      <c r="D1973" s="1">
        <v>43924</v>
      </c>
      <c r="E1973" s="1" t="str">
        <f t="shared" si="122"/>
        <v>03-Apr</v>
      </c>
      <c r="F1973" s="14">
        <v>0.78194444444444444</v>
      </c>
      <c r="G1973" t="s">
        <v>11</v>
      </c>
      <c r="H1973">
        <v>101</v>
      </c>
      <c r="I1973" s="2">
        <v>57</v>
      </c>
      <c r="J1973" s="3">
        <v>4.99</v>
      </c>
      <c r="K1973" t="b">
        <v>0</v>
      </c>
      <c r="L1973">
        <f>WEEKDAY(D1973,11)</f>
        <v>5</v>
      </c>
      <c r="M1973" t="str">
        <f t="shared" si="120"/>
        <v>Friday</v>
      </c>
      <c r="N1973" t="str">
        <f t="shared" si="121"/>
        <v>Weekend</v>
      </c>
      <c r="O1973" t="str">
        <f t="shared" si="123"/>
        <v>Order&gt;35</v>
      </c>
      <c r="P1973" t="str">
        <f>VLOOKUP(F1973,$T$11:$V$13,3,TRUE)</f>
        <v>06:00 PM - 09:00 PM</v>
      </c>
    </row>
    <row r="1974" spans="1:16" x14ac:dyDescent="0.25">
      <c r="A1974">
        <v>3</v>
      </c>
      <c r="B1974">
        <v>1</v>
      </c>
      <c r="C1974" t="s">
        <v>1985</v>
      </c>
      <c r="D1974" s="1">
        <v>43924</v>
      </c>
      <c r="E1974" s="1" t="str">
        <f t="shared" si="122"/>
        <v>03-Apr</v>
      </c>
      <c r="F1974" s="14">
        <v>0.78333333333333333</v>
      </c>
      <c r="G1974" t="s">
        <v>11</v>
      </c>
      <c r="H1974">
        <v>140</v>
      </c>
      <c r="I1974" s="2">
        <v>73</v>
      </c>
      <c r="J1974" s="3">
        <v>4.99</v>
      </c>
      <c r="K1974" t="b">
        <v>1</v>
      </c>
      <c r="L1974">
        <f>WEEKDAY(D1974,11)</f>
        <v>5</v>
      </c>
      <c r="M1974" t="str">
        <f t="shared" si="120"/>
        <v>Friday</v>
      </c>
      <c r="N1974" t="str">
        <f t="shared" si="121"/>
        <v>Weekend</v>
      </c>
      <c r="O1974" t="str">
        <f t="shared" si="123"/>
        <v>Order&gt;35</v>
      </c>
      <c r="P1974" t="str">
        <f>VLOOKUP(F1974,$T$11:$V$13,3,TRUE)</f>
        <v>06:00 PM - 09:00 PM</v>
      </c>
    </row>
    <row r="1975" spans="1:16" x14ac:dyDescent="0.25">
      <c r="A1975">
        <v>3</v>
      </c>
      <c r="B1975">
        <v>1</v>
      </c>
      <c r="C1975" t="s">
        <v>1986</v>
      </c>
      <c r="D1975" s="1">
        <v>43924</v>
      </c>
      <c r="E1975" s="1" t="str">
        <f t="shared" si="122"/>
        <v>03-Apr</v>
      </c>
      <c r="F1975" s="14">
        <v>0.78402777777777777</v>
      </c>
      <c r="G1975" t="s">
        <v>11</v>
      </c>
      <c r="H1975">
        <v>139</v>
      </c>
      <c r="I1975" s="2">
        <v>33</v>
      </c>
      <c r="J1975" s="3">
        <v>4.99</v>
      </c>
      <c r="K1975" t="b">
        <v>0</v>
      </c>
      <c r="L1975">
        <f>WEEKDAY(D1975,11)</f>
        <v>5</v>
      </c>
      <c r="M1975" t="str">
        <f t="shared" si="120"/>
        <v>Friday</v>
      </c>
      <c r="N1975" t="str">
        <f t="shared" si="121"/>
        <v>Weekend</v>
      </c>
      <c r="O1975" t="str">
        <f t="shared" si="123"/>
        <v>Order&lt;=35</v>
      </c>
      <c r="P1975" t="str">
        <f>VLOOKUP(F1975,$T$11:$V$13,3,TRUE)</f>
        <v>06:00 PM - 09:00 PM</v>
      </c>
    </row>
    <row r="1976" spans="1:16" x14ac:dyDescent="0.25">
      <c r="A1976">
        <v>3</v>
      </c>
      <c r="B1976">
        <v>1</v>
      </c>
      <c r="C1976" t="s">
        <v>1987</v>
      </c>
      <c r="D1976" s="1">
        <v>43924</v>
      </c>
      <c r="E1976" s="1" t="str">
        <f t="shared" si="122"/>
        <v>03-Apr</v>
      </c>
      <c r="F1976" s="14">
        <v>0.78680555555555554</v>
      </c>
      <c r="G1976" t="s">
        <v>11</v>
      </c>
      <c r="H1976">
        <v>68</v>
      </c>
      <c r="I1976" s="2">
        <v>88</v>
      </c>
      <c r="J1976" s="3">
        <v>4.99</v>
      </c>
      <c r="K1976" t="b">
        <v>0</v>
      </c>
      <c r="L1976">
        <f>WEEKDAY(D1976,11)</f>
        <v>5</v>
      </c>
      <c r="M1976" t="str">
        <f t="shared" si="120"/>
        <v>Friday</v>
      </c>
      <c r="N1976" t="str">
        <f t="shared" si="121"/>
        <v>Weekend</v>
      </c>
      <c r="O1976" t="str">
        <f t="shared" si="123"/>
        <v>Order&gt;35</v>
      </c>
      <c r="P1976" t="str">
        <f>VLOOKUP(F1976,$T$11:$V$13,3,TRUE)</f>
        <v>06:00 PM - 09:00 PM</v>
      </c>
    </row>
    <row r="1977" spans="1:16" x14ac:dyDescent="0.25">
      <c r="A1977">
        <v>3</v>
      </c>
      <c r="B1977">
        <v>1</v>
      </c>
      <c r="C1977" t="s">
        <v>1988</v>
      </c>
      <c r="D1977" s="1">
        <v>43924</v>
      </c>
      <c r="E1977" s="1" t="str">
        <f t="shared" si="122"/>
        <v>03-Apr</v>
      </c>
      <c r="F1977" s="14">
        <v>0.78680555555555554</v>
      </c>
      <c r="G1977" t="s">
        <v>11</v>
      </c>
      <c r="H1977">
        <v>94</v>
      </c>
      <c r="I1977" s="2">
        <v>109</v>
      </c>
      <c r="J1977" s="3">
        <v>4.99</v>
      </c>
      <c r="K1977" t="b">
        <v>0</v>
      </c>
      <c r="L1977">
        <f>WEEKDAY(D1977,11)</f>
        <v>5</v>
      </c>
      <c r="M1977" t="str">
        <f t="shared" si="120"/>
        <v>Friday</v>
      </c>
      <c r="N1977" t="str">
        <f t="shared" si="121"/>
        <v>Weekend</v>
      </c>
      <c r="O1977" t="str">
        <f t="shared" si="123"/>
        <v>Order&gt;35</v>
      </c>
      <c r="P1977" t="str">
        <f>VLOOKUP(F1977,$T$11:$V$13,3,TRUE)</f>
        <v>06:00 PM - 09:00 PM</v>
      </c>
    </row>
    <row r="1978" spans="1:16" x14ac:dyDescent="0.25">
      <c r="A1978">
        <v>3</v>
      </c>
      <c r="B1978">
        <v>1</v>
      </c>
      <c r="C1978" t="s">
        <v>1989</v>
      </c>
      <c r="D1978" s="1">
        <v>43924</v>
      </c>
      <c r="E1978" s="1" t="str">
        <f t="shared" si="122"/>
        <v>03-Apr</v>
      </c>
      <c r="F1978" s="14">
        <v>0.78819444444444453</v>
      </c>
      <c r="G1978" t="s">
        <v>11</v>
      </c>
      <c r="H1978">
        <v>127</v>
      </c>
      <c r="I1978" s="2">
        <v>39</v>
      </c>
      <c r="J1978" s="3">
        <v>4.99</v>
      </c>
      <c r="K1978" t="b">
        <v>0</v>
      </c>
      <c r="L1978">
        <f>WEEKDAY(D1978,11)</f>
        <v>5</v>
      </c>
      <c r="M1978" t="str">
        <f t="shared" si="120"/>
        <v>Friday</v>
      </c>
      <c r="N1978" t="str">
        <f t="shared" si="121"/>
        <v>Weekend</v>
      </c>
      <c r="O1978" t="str">
        <f t="shared" si="123"/>
        <v>Order&gt;35</v>
      </c>
      <c r="P1978" t="str">
        <f>VLOOKUP(F1978,$T$11:$V$13,3,TRUE)</f>
        <v>06:00 PM - 09:00 PM</v>
      </c>
    </row>
    <row r="1979" spans="1:16" x14ac:dyDescent="0.25">
      <c r="A1979">
        <v>3</v>
      </c>
      <c r="B1979">
        <v>1</v>
      </c>
      <c r="C1979" t="s">
        <v>1990</v>
      </c>
      <c r="D1979" s="1">
        <v>43924</v>
      </c>
      <c r="E1979" s="1" t="str">
        <f t="shared" si="122"/>
        <v>03-Apr</v>
      </c>
      <c r="F1979" s="14">
        <v>0.78819444444444453</v>
      </c>
      <c r="G1979" t="s">
        <v>11</v>
      </c>
      <c r="H1979">
        <v>91</v>
      </c>
      <c r="I1979" s="2">
        <v>41</v>
      </c>
      <c r="J1979" s="3">
        <v>4.99</v>
      </c>
      <c r="K1979" t="b">
        <v>0</v>
      </c>
      <c r="L1979">
        <f>WEEKDAY(D1979,11)</f>
        <v>5</v>
      </c>
      <c r="M1979" t="str">
        <f t="shared" si="120"/>
        <v>Friday</v>
      </c>
      <c r="N1979" t="str">
        <f t="shared" si="121"/>
        <v>Weekend</v>
      </c>
      <c r="O1979" t="str">
        <f t="shared" si="123"/>
        <v>Order&gt;35</v>
      </c>
      <c r="P1979" t="str">
        <f>VLOOKUP(F1979,$T$11:$V$13,3,TRUE)</f>
        <v>06:00 PM - 09:00 PM</v>
      </c>
    </row>
    <row r="1980" spans="1:16" x14ac:dyDescent="0.25">
      <c r="A1980">
        <v>3</v>
      </c>
      <c r="B1980">
        <v>1</v>
      </c>
      <c r="C1980" t="s">
        <v>1991</v>
      </c>
      <c r="D1980" s="1">
        <v>43924</v>
      </c>
      <c r="E1980" s="1" t="str">
        <f t="shared" si="122"/>
        <v>03-Apr</v>
      </c>
      <c r="F1980" s="14">
        <v>0.79236111111111107</v>
      </c>
      <c r="G1980" t="s">
        <v>11</v>
      </c>
      <c r="H1980">
        <v>111</v>
      </c>
      <c r="I1980" s="2">
        <v>41</v>
      </c>
      <c r="J1980" s="3">
        <v>4.99</v>
      </c>
      <c r="K1980" t="b">
        <v>0</v>
      </c>
      <c r="L1980">
        <f>WEEKDAY(D1980,11)</f>
        <v>5</v>
      </c>
      <c r="M1980" t="str">
        <f t="shared" si="120"/>
        <v>Friday</v>
      </c>
      <c r="N1980" t="str">
        <f t="shared" si="121"/>
        <v>Weekend</v>
      </c>
      <c r="O1980" t="str">
        <f t="shared" si="123"/>
        <v>Order&gt;35</v>
      </c>
      <c r="P1980" t="str">
        <f>VLOOKUP(F1980,$T$11:$V$13,3,TRUE)</f>
        <v>06:00 PM - 09:00 PM</v>
      </c>
    </row>
    <row r="1981" spans="1:16" x14ac:dyDescent="0.25">
      <c r="A1981">
        <v>3</v>
      </c>
      <c r="B1981">
        <v>1</v>
      </c>
      <c r="C1981" t="s">
        <v>1992</v>
      </c>
      <c r="D1981" s="1">
        <v>43924</v>
      </c>
      <c r="E1981" s="1" t="str">
        <f t="shared" si="122"/>
        <v>03-Apr</v>
      </c>
      <c r="F1981" s="14">
        <v>0.79791666666666661</v>
      </c>
      <c r="G1981" t="s">
        <v>11</v>
      </c>
      <c r="H1981">
        <v>101</v>
      </c>
      <c r="I1981" s="2">
        <v>71</v>
      </c>
      <c r="J1981" s="3">
        <v>4.99</v>
      </c>
      <c r="K1981" t="b">
        <v>0</v>
      </c>
      <c r="L1981">
        <f>WEEKDAY(D1981,11)</f>
        <v>5</v>
      </c>
      <c r="M1981" t="str">
        <f t="shared" si="120"/>
        <v>Friday</v>
      </c>
      <c r="N1981" t="str">
        <f t="shared" si="121"/>
        <v>Weekend</v>
      </c>
      <c r="O1981" t="str">
        <f t="shared" si="123"/>
        <v>Order&gt;35</v>
      </c>
      <c r="P1981" t="str">
        <f>VLOOKUP(F1981,$T$11:$V$13,3,TRUE)</f>
        <v>06:00 PM - 09:00 PM</v>
      </c>
    </row>
    <row r="1982" spans="1:16" x14ac:dyDescent="0.25">
      <c r="A1982">
        <v>3</v>
      </c>
      <c r="B1982">
        <v>1</v>
      </c>
      <c r="C1982" t="s">
        <v>1993</v>
      </c>
      <c r="D1982" s="1">
        <v>43924</v>
      </c>
      <c r="E1982" s="1" t="str">
        <f t="shared" si="122"/>
        <v>03-Apr</v>
      </c>
      <c r="F1982" s="14">
        <v>0.79861111111111116</v>
      </c>
      <c r="G1982" t="s">
        <v>11</v>
      </c>
      <c r="H1982">
        <v>122</v>
      </c>
      <c r="I1982" s="2">
        <v>137</v>
      </c>
      <c r="J1982" s="3">
        <v>4.99</v>
      </c>
      <c r="K1982" t="b">
        <v>0</v>
      </c>
      <c r="L1982">
        <f>WEEKDAY(D1982,11)</f>
        <v>5</v>
      </c>
      <c r="M1982" t="str">
        <f t="shared" si="120"/>
        <v>Friday</v>
      </c>
      <c r="N1982" t="str">
        <f t="shared" si="121"/>
        <v>Weekend</v>
      </c>
      <c r="O1982" t="str">
        <f t="shared" si="123"/>
        <v>Order&gt;35</v>
      </c>
      <c r="P1982" t="str">
        <f>VLOOKUP(F1982,$T$11:$V$13,3,TRUE)</f>
        <v>06:00 PM - 09:00 PM</v>
      </c>
    </row>
    <row r="1983" spans="1:16" x14ac:dyDescent="0.25">
      <c r="A1983">
        <v>3</v>
      </c>
      <c r="B1983">
        <v>1</v>
      </c>
      <c r="C1983" t="s">
        <v>1994</v>
      </c>
      <c r="D1983" s="1">
        <v>43924</v>
      </c>
      <c r="E1983" s="1" t="str">
        <f t="shared" si="122"/>
        <v>03-Apr</v>
      </c>
      <c r="F1983" s="14">
        <v>0.80138888888888893</v>
      </c>
      <c r="G1983" t="s">
        <v>11</v>
      </c>
      <c r="H1983">
        <v>141</v>
      </c>
      <c r="I1983" s="2">
        <v>31</v>
      </c>
      <c r="J1983" s="3">
        <v>4.99</v>
      </c>
      <c r="K1983" t="b">
        <v>0</v>
      </c>
      <c r="L1983">
        <f>WEEKDAY(D1983,11)</f>
        <v>5</v>
      </c>
      <c r="M1983" t="str">
        <f t="shared" si="120"/>
        <v>Friday</v>
      </c>
      <c r="N1983" t="str">
        <f t="shared" si="121"/>
        <v>Weekend</v>
      </c>
      <c r="O1983" t="str">
        <f t="shared" si="123"/>
        <v>Order&lt;=35</v>
      </c>
      <c r="P1983" t="str">
        <f>VLOOKUP(F1983,$T$11:$V$13,3,TRUE)</f>
        <v>06:00 PM - 09:00 PM</v>
      </c>
    </row>
    <row r="1984" spans="1:16" x14ac:dyDescent="0.25">
      <c r="A1984">
        <v>3</v>
      </c>
      <c r="B1984">
        <v>1</v>
      </c>
      <c r="C1984" t="s">
        <v>1995</v>
      </c>
      <c r="D1984" s="1">
        <v>43924</v>
      </c>
      <c r="E1984" s="1" t="str">
        <f t="shared" si="122"/>
        <v>03-Apr</v>
      </c>
      <c r="F1984" s="14">
        <v>0.81458333333333333</v>
      </c>
      <c r="G1984" t="s">
        <v>11</v>
      </c>
      <c r="H1984">
        <v>126</v>
      </c>
      <c r="I1984" s="2">
        <v>33</v>
      </c>
      <c r="J1984" s="3">
        <v>4.99</v>
      </c>
      <c r="K1984" t="b">
        <v>0</v>
      </c>
      <c r="L1984">
        <f>WEEKDAY(D1984,11)</f>
        <v>5</v>
      </c>
      <c r="M1984" t="str">
        <f t="shared" si="120"/>
        <v>Friday</v>
      </c>
      <c r="N1984" t="str">
        <f t="shared" si="121"/>
        <v>Weekend</v>
      </c>
      <c r="O1984" t="str">
        <f t="shared" si="123"/>
        <v>Order&lt;=35</v>
      </c>
      <c r="P1984" t="str">
        <f>VLOOKUP(F1984,$T$11:$V$13,3,TRUE)</f>
        <v>06:00 PM - 09:00 PM</v>
      </c>
    </row>
    <row r="1985" spans="1:16" x14ac:dyDescent="0.25">
      <c r="A1985">
        <v>3</v>
      </c>
      <c r="B1985">
        <v>1</v>
      </c>
      <c r="C1985" t="s">
        <v>1996</v>
      </c>
      <c r="D1985" s="1">
        <v>43924</v>
      </c>
      <c r="E1985" s="1" t="str">
        <f t="shared" si="122"/>
        <v>03-Apr</v>
      </c>
      <c r="F1985" s="14">
        <v>0.81458333333333333</v>
      </c>
      <c r="G1985" t="s">
        <v>11</v>
      </c>
      <c r="H1985">
        <v>94</v>
      </c>
      <c r="I1985" s="2">
        <v>33</v>
      </c>
      <c r="J1985" s="3">
        <v>4.99</v>
      </c>
      <c r="K1985" t="b">
        <v>0</v>
      </c>
      <c r="L1985">
        <f>WEEKDAY(D1985,11)</f>
        <v>5</v>
      </c>
      <c r="M1985" t="str">
        <f t="shared" si="120"/>
        <v>Friday</v>
      </c>
      <c r="N1985" t="str">
        <f t="shared" si="121"/>
        <v>Weekend</v>
      </c>
      <c r="O1985" t="str">
        <f t="shared" si="123"/>
        <v>Order&lt;=35</v>
      </c>
      <c r="P1985" t="str">
        <f>VLOOKUP(F1985,$T$11:$V$13,3,TRUE)</f>
        <v>06:00 PM - 09:00 PM</v>
      </c>
    </row>
    <row r="1986" spans="1:16" x14ac:dyDescent="0.25">
      <c r="A1986">
        <v>3</v>
      </c>
      <c r="B1986">
        <v>1</v>
      </c>
      <c r="C1986" t="s">
        <v>1997</v>
      </c>
      <c r="D1986" s="1">
        <v>43924</v>
      </c>
      <c r="E1986" s="1" t="str">
        <f t="shared" si="122"/>
        <v>03-Apr</v>
      </c>
      <c r="F1986" s="14">
        <v>0.81458333333333333</v>
      </c>
      <c r="G1986" t="s">
        <v>11</v>
      </c>
      <c r="H1986">
        <v>127</v>
      </c>
      <c r="I1986" s="2">
        <v>64</v>
      </c>
      <c r="J1986" s="3">
        <v>4.99</v>
      </c>
      <c r="K1986" t="b">
        <v>0</v>
      </c>
      <c r="L1986">
        <f>WEEKDAY(D1986,11)</f>
        <v>5</v>
      </c>
      <c r="M1986" t="str">
        <f t="shared" ref="M1986:M2049" si="124">VLOOKUP(L1986,$S$2:$T$8,2,FALSE)</f>
        <v>Friday</v>
      </c>
      <c r="N1986" t="str">
        <f t="shared" ref="N1986:N2049" si="125">VLOOKUP(L1986,$S$2:$U$8,3,FALSE)</f>
        <v>Weekend</v>
      </c>
      <c r="O1986" t="str">
        <f t="shared" si="123"/>
        <v>Order&gt;35</v>
      </c>
      <c r="P1986" t="str">
        <f>VLOOKUP(F1986,$T$11:$V$13,3,TRUE)</f>
        <v>06:00 PM - 09:00 PM</v>
      </c>
    </row>
    <row r="1987" spans="1:16" x14ac:dyDescent="0.25">
      <c r="A1987">
        <v>3</v>
      </c>
      <c r="B1987">
        <v>1</v>
      </c>
      <c r="C1987" t="s">
        <v>1998</v>
      </c>
      <c r="D1987" s="1">
        <v>43924</v>
      </c>
      <c r="E1987" s="1" t="str">
        <f t="shared" ref="E1987:E2050" si="126">TEXT(D1987,"dd-mmm")</f>
        <v>03-Apr</v>
      </c>
      <c r="F1987" s="14">
        <v>0.81527777777777777</v>
      </c>
      <c r="G1987" t="s">
        <v>11</v>
      </c>
      <c r="H1987">
        <v>135</v>
      </c>
      <c r="I1987" s="2">
        <v>205</v>
      </c>
      <c r="J1987" s="3">
        <v>4.99</v>
      </c>
      <c r="K1987" t="b">
        <v>0</v>
      </c>
      <c r="L1987">
        <f>WEEKDAY(D1987,11)</f>
        <v>5</v>
      </c>
      <c r="M1987" t="str">
        <f t="shared" si="124"/>
        <v>Friday</v>
      </c>
      <c r="N1987" t="str">
        <f t="shared" si="125"/>
        <v>Weekend</v>
      </c>
      <c r="O1987" t="str">
        <f t="shared" ref="O1987:O2050" si="127">IF(I1987&gt;35,"Order&gt;35","Order&lt;=35")</f>
        <v>Order&gt;35</v>
      </c>
      <c r="P1987" t="str">
        <f>VLOOKUP(F1987,$T$11:$V$13,3,TRUE)</f>
        <v>06:00 PM - 09:00 PM</v>
      </c>
    </row>
    <row r="1988" spans="1:16" x14ac:dyDescent="0.25">
      <c r="A1988">
        <v>3</v>
      </c>
      <c r="B1988">
        <v>1</v>
      </c>
      <c r="C1988" t="s">
        <v>1999</v>
      </c>
      <c r="D1988" s="1">
        <v>43924</v>
      </c>
      <c r="E1988" s="1" t="str">
        <f t="shared" si="126"/>
        <v>03-Apr</v>
      </c>
      <c r="F1988" s="14">
        <v>0.81597222222222221</v>
      </c>
      <c r="G1988" t="s">
        <v>11</v>
      </c>
      <c r="H1988">
        <v>89</v>
      </c>
      <c r="I1988" s="2">
        <v>37</v>
      </c>
      <c r="J1988" s="3">
        <v>4.99</v>
      </c>
      <c r="K1988" t="b">
        <v>0</v>
      </c>
      <c r="L1988">
        <f>WEEKDAY(D1988,11)</f>
        <v>5</v>
      </c>
      <c r="M1988" t="str">
        <f t="shared" si="124"/>
        <v>Friday</v>
      </c>
      <c r="N1988" t="str">
        <f t="shared" si="125"/>
        <v>Weekend</v>
      </c>
      <c r="O1988" t="str">
        <f t="shared" si="127"/>
        <v>Order&gt;35</v>
      </c>
      <c r="P1988" t="str">
        <f>VLOOKUP(F1988,$T$11:$V$13,3,TRUE)</f>
        <v>06:00 PM - 09:00 PM</v>
      </c>
    </row>
    <row r="1989" spans="1:16" x14ac:dyDescent="0.25">
      <c r="A1989">
        <v>3</v>
      </c>
      <c r="B1989">
        <v>1</v>
      </c>
      <c r="C1989" t="s">
        <v>2000</v>
      </c>
      <c r="D1989" s="1">
        <v>43924</v>
      </c>
      <c r="E1989" s="1" t="str">
        <f t="shared" si="126"/>
        <v>03-Apr</v>
      </c>
      <c r="F1989" s="14">
        <v>0.81666666666666676</v>
      </c>
      <c r="G1989" t="s">
        <v>11</v>
      </c>
      <c r="H1989">
        <v>117</v>
      </c>
      <c r="I1989" s="2">
        <v>75</v>
      </c>
      <c r="J1989" s="3">
        <v>4.99</v>
      </c>
      <c r="K1989" t="b">
        <v>0</v>
      </c>
      <c r="L1989">
        <f>WEEKDAY(D1989,11)</f>
        <v>5</v>
      </c>
      <c r="M1989" t="str">
        <f t="shared" si="124"/>
        <v>Friday</v>
      </c>
      <c r="N1989" t="str">
        <f t="shared" si="125"/>
        <v>Weekend</v>
      </c>
      <c r="O1989" t="str">
        <f t="shared" si="127"/>
        <v>Order&gt;35</v>
      </c>
      <c r="P1989" t="str">
        <f>VLOOKUP(F1989,$T$11:$V$13,3,TRUE)</f>
        <v>06:00 PM - 09:00 PM</v>
      </c>
    </row>
    <row r="1990" spans="1:16" x14ac:dyDescent="0.25">
      <c r="A1990">
        <v>3</v>
      </c>
      <c r="B1990">
        <v>1</v>
      </c>
      <c r="C1990" t="s">
        <v>2001</v>
      </c>
      <c r="D1990" s="1">
        <v>43924</v>
      </c>
      <c r="E1990" s="1" t="str">
        <f t="shared" si="126"/>
        <v>03-Apr</v>
      </c>
      <c r="F1990" s="14">
        <v>0.81736111111111109</v>
      </c>
      <c r="G1990" t="s">
        <v>11</v>
      </c>
      <c r="H1990">
        <v>92</v>
      </c>
      <c r="I1990" s="2">
        <v>95</v>
      </c>
      <c r="J1990" s="3">
        <v>4.99</v>
      </c>
      <c r="K1990" t="b">
        <v>0</v>
      </c>
      <c r="L1990">
        <f>WEEKDAY(D1990,11)</f>
        <v>5</v>
      </c>
      <c r="M1990" t="str">
        <f t="shared" si="124"/>
        <v>Friday</v>
      </c>
      <c r="N1990" t="str">
        <f t="shared" si="125"/>
        <v>Weekend</v>
      </c>
      <c r="O1990" t="str">
        <f t="shared" si="127"/>
        <v>Order&gt;35</v>
      </c>
      <c r="P1990" t="str">
        <f>VLOOKUP(F1990,$T$11:$V$13,3,TRUE)</f>
        <v>06:00 PM - 09:00 PM</v>
      </c>
    </row>
    <row r="1991" spans="1:16" x14ac:dyDescent="0.25">
      <c r="A1991">
        <v>3</v>
      </c>
      <c r="B1991">
        <v>1</v>
      </c>
      <c r="C1991" t="s">
        <v>2002</v>
      </c>
      <c r="D1991" s="1">
        <v>43924</v>
      </c>
      <c r="E1991" s="1" t="str">
        <f t="shared" si="126"/>
        <v>03-Apr</v>
      </c>
      <c r="F1991" s="14">
        <v>0.82013888888888886</v>
      </c>
      <c r="G1991" t="s">
        <v>11</v>
      </c>
      <c r="H1991">
        <v>128</v>
      </c>
      <c r="I1991" s="2">
        <v>46</v>
      </c>
      <c r="J1991" s="3">
        <v>4.99</v>
      </c>
      <c r="K1991" t="b">
        <v>0</v>
      </c>
      <c r="L1991">
        <f>WEEKDAY(D1991,11)</f>
        <v>5</v>
      </c>
      <c r="M1991" t="str">
        <f t="shared" si="124"/>
        <v>Friday</v>
      </c>
      <c r="N1991" t="str">
        <f t="shared" si="125"/>
        <v>Weekend</v>
      </c>
      <c r="O1991" t="str">
        <f t="shared" si="127"/>
        <v>Order&gt;35</v>
      </c>
      <c r="P1991" t="str">
        <f>VLOOKUP(F1991,$T$11:$V$13,3,TRUE)</f>
        <v>06:00 PM - 09:00 PM</v>
      </c>
    </row>
    <row r="1992" spans="1:16" x14ac:dyDescent="0.25">
      <c r="A1992">
        <v>3</v>
      </c>
      <c r="B1992">
        <v>1</v>
      </c>
      <c r="C1992" t="s">
        <v>2003</v>
      </c>
      <c r="D1992" s="1">
        <v>43924</v>
      </c>
      <c r="E1992" s="1" t="str">
        <f t="shared" si="126"/>
        <v>03-Apr</v>
      </c>
      <c r="F1992" s="14">
        <v>0.82013888888888886</v>
      </c>
      <c r="G1992" t="s">
        <v>11</v>
      </c>
      <c r="H1992">
        <v>102</v>
      </c>
      <c r="I1992" s="2">
        <v>62</v>
      </c>
      <c r="J1992" s="3">
        <v>4.99</v>
      </c>
      <c r="K1992" t="b">
        <v>0</v>
      </c>
      <c r="L1992">
        <f>WEEKDAY(D1992,11)</f>
        <v>5</v>
      </c>
      <c r="M1992" t="str">
        <f t="shared" si="124"/>
        <v>Friday</v>
      </c>
      <c r="N1992" t="str">
        <f t="shared" si="125"/>
        <v>Weekend</v>
      </c>
      <c r="O1992" t="str">
        <f t="shared" si="127"/>
        <v>Order&gt;35</v>
      </c>
      <c r="P1992" t="str">
        <f>VLOOKUP(F1992,$T$11:$V$13,3,TRUE)</f>
        <v>06:00 PM - 09:00 PM</v>
      </c>
    </row>
    <row r="1993" spans="1:16" x14ac:dyDescent="0.25">
      <c r="A1993">
        <v>3</v>
      </c>
      <c r="B1993">
        <v>1</v>
      </c>
      <c r="C1993" t="s">
        <v>2004</v>
      </c>
      <c r="D1993" s="1">
        <v>43924</v>
      </c>
      <c r="E1993" s="1" t="str">
        <f t="shared" si="126"/>
        <v>03-Apr</v>
      </c>
      <c r="F1993" s="14">
        <v>0.8256944444444444</v>
      </c>
      <c r="G1993" t="s">
        <v>31</v>
      </c>
      <c r="H1993" t="s">
        <v>32</v>
      </c>
      <c r="I1993" s="2">
        <v>20</v>
      </c>
      <c r="J1993" s="3">
        <v>4.99</v>
      </c>
      <c r="K1993" t="b">
        <v>0</v>
      </c>
      <c r="L1993">
        <f>WEEKDAY(D1993,11)</f>
        <v>5</v>
      </c>
      <c r="M1993" t="str">
        <f t="shared" si="124"/>
        <v>Friday</v>
      </c>
      <c r="N1993" t="str">
        <f t="shared" si="125"/>
        <v>Weekend</v>
      </c>
      <c r="O1993" t="str">
        <f t="shared" si="127"/>
        <v>Order&lt;=35</v>
      </c>
      <c r="P1993" t="str">
        <f>VLOOKUP(F1993,$T$11:$V$13,3,TRUE)</f>
        <v>06:00 PM - 09:00 PM</v>
      </c>
    </row>
    <row r="1994" spans="1:16" x14ac:dyDescent="0.25">
      <c r="A1994">
        <v>3</v>
      </c>
      <c r="B1994">
        <v>1</v>
      </c>
      <c r="C1994" t="s">
        <v>2005</v>
      </c>
      <c r="D1994" s="1">
        <v>43924</v>
      </c>
      <c r="E1994" s="1" t="str">
        <f t="shared" si="126"/>
        <v>03-Apr</v>
      </c>
      <c r="F1994" s="14">
        <v>0.82986111111111116</v>
      </c>
      <c r="G1994" t="s">
        <v>11</v>
      </c>
      <c r="H1994">
        <v>89</v>
      </c>
      <c r="I1994" s="2">
        <v>48</v>
      </c>
      <c r="J1994" s="3">
        <v>4.99</v>
      </c>
      <c r="K1994" t="b">
        <v>0</v>
      </c>
      <c r="L1994">
        <f>WEEKDAY(D1994,11)</f>
        <v>5</v>
      </c>
      <c r="M1994" t="str">
        <f t="shared" si="124"/>
        <v>Friday</v>
      </c>
      <c r="N1994" t="str">
        <f t="shared" si="125"/>
        <v>Weekend</v>
      </c>
      <c r="O1994" t="str">
        <f t="shared" si="127"/>
        <v>Order&gt;35</v>
      </c>
      <c r="P1994" t="str">
        <f>VLOOKUP(F1994,$T$11:$V$13,3,TRUE)</f>
        <v>06:00 PM - 09:00 PM</v>
      </c>
    </row>
    <row r="1995" spans="1:16" x14ac:dyDescent="0.25">
      <c r="A1995">
        <v>3</v>
      </c>
      <c r="B1995">
        <v>1</v>
      </c>
      <c r="C1995" t="s">
        <v>2006</v>
      </c>
      <c r="D1995" s="1">
        <v>43924</v>
      </c>
      <c r="E1995" s="1" t="str">
        <f t="shared" si="126"/>
        <v>03-Apr</v>
      </c>
      <c r="F1995" s="14">
        <v>0.83194444444444438</v>
      </c>
      <c r="G1995" t="s">
        <v>11</v>
      </c>
      <c r="H1995">
        <v>104</v>
      </c>
      <c r="I1995" s="2">
        <v>116</v>
      </c>
      <c r="J1995" s="3">
        <v>4.99</v>
      </c>
      <c r="K1995" t="b">
        <v>0</v>
      </c>
      <c r="L1995">
        <f>WEEKDAY(D1995,11)</f>
        <v>5</v>
      </c>
      <c r="M1995" t="str">
        <f t="shared" si="124"/>
        <v>Friday</v>
      </c>
      <c r="N1995" t="str">
        <f t="shared" si="125"/>
        <v>Weekend</v>
      </c>
      <c r="O1995" t="str">
        <f t="shared" si="127"/>
        <v>Order&gt;35</v>
      </c>
      <c r="P1995" t="str">
        <f>VLOOKUP(F1995,$T$11:$V$13,3,TRUE)</f>
        <v>06:00 PM - 09:00 PM</v>
      </c>
    </row>
    <row r="1996" spans="1:16" x14ac:dyDescent="0.25">
      <c r="A1996">
        <v>3</v>
      </c>
      <c r="B1996">
        <v>1</v>
      </c>
      <c r="C1996" t="s">
        <v>2007</v>
      </c>
      <c r="D1996" s="1">
        <v>43924</v>
      </c>
      <c r="E1996" s="1" t="str">
        <f t="shared" si="126"/>
        <v>03-Apr</v>
      </c>
      <c r="F1996" s="14">
        <v>0.8340277777777777</v>
      </c>
      <c r="G1996" t="s">
        <v>31</v>
      </c>
      <c r="H1996" t="s">
        <v>32</v>
      </c>
      <c r="I1996" s="2">
        <v>46</v>
      </c>
      <c r="J1996" s="3">
        <v>4.99</v>
      </c>
      <c r="K1996" t="b">
        <v>0</v>
      </c>
      <c r="L1996">
        <f>WEEKDAY(D1996,11)</f>
        <v>5</v>
      </c>
      <c r="M1996" t="str">
        <f t="shared" si="124"/>
        <v>Friday</v>
      </c>
      <c r="N1996" t="str">
        <f t="shared" si="125"/>
        <v>Weekend</v>
      </c>
      <c r="O1996" t="str">
        <f t="shared" si="127"/>
        <v>Order&gt;35</v>
      </c>
      <c r="P1996" t="str">
        <f>VLOOKUP(F1996,$T$11:$V$13,3,TRUE)</f>
        <v>06:00 PM - 09:00 PM</v>
      </c>
    </row>
    <row r="1997" spans="1:16" x14ac:dyDescent="0.25">
      <c r="A1997">
        <v>3</v>
      </c>
      <c r="B1997">
        <v>1</v>
      </c>
      <c r="C1997" t="s">
        <v>2008</v>
      </c>
      <c r="D1997" s="1">
        <v>43924</v>
      </c>
      <c r="E1997" s="1" t="str">
        <f t="shared" si="126"/>
        <v>03-Apr</v>
      </c>
      <c r="F1997" s="14">
        <v>0.83888888888888891</v>
      </c>
      <c r="G1997" t="s">
        <v>31</v>
      </c>
      <c r="H1997" t="s">
        <v>32</v>
      </c>
      <c r="I1997" s="2">
        <v>56</v>
      </c>
      <c r="J1997" s="3">
        <v>4.99</v>
      </c>
      <c r="K1997" t="b">
        <v>0</v>
      </c>
      <c r="L1997">
        <f>WEEKDAY(D1997,11)</f>
        <v>5</v>
      </c>
      <c r="M1997" t="str">
        <f t="shared" si="124"/>
        <v>Friday</v>
      </c>
      <c r="N1997" t="str">
        <f t="shared" si="125"/>
        <v>Weekend</v>
      </c>
      <c r="O1997" t="str">
        <f t="shared" si="127"/>
        <v>Order&gt;35</v>
      </c>
      <c r="P1997" t="str">
        <f>VLOOKUP(F1997,$T$11:$V$13,3,TRUE)</f>
        <v>06:00 PM - 09:00 PM</v>
      </c>
    </row>
    <row r="1998" spans="1:16" x14ac:dyDescent="0.25">
      <c r="A1998">
        <v>3</v>
      </c>
      <c r="B1998">
        <v>1</v>
      </c>
      <c r="C1998" t="s">
        <v>2009</v>
      </c>
      <c r="D1998" s="1">
        <v>43924</v>
      </c>
      <c r="E1998" s="1" t="str">
        <f t="shared" si="126"/>
        <v>03-Apr</v>
      </c>
      <c r="F1998" s="14">
        <v>0.84097222222222223</v>
      </c>
      <c r="G1998" t="s">
        <v>31</v>
      </c>
      <c r="H1998" t="s">
        <v>32</v>
      </c>
      <c r="I1998" s="2">
        <v>39</v>
      </c>
      <c r="J1998" s="3">
        <v>4.99</v>
      </c>
      <c r="K1998" t="b">
        <v>0</v>
      </c>
      <c r="L1998">
        <f>WEEKDAY(D1998,11)</f>
        <v>5</v>
      </c>
      <c r="M1998" t="str">
        <f t="shared" si="124"/>
        <v>Friday</v>
      </c>
      <c r="N1998" t="str">
        <f t="shared" si="125"/>
        <v>Weekend</v>
      </c>
      <c r="O1998" t="str">
        <f t="shared" si="127"/>
        <v>Order&gt;35</v>
      </c>
      <c r="P1998" t="str">
        <f>VLOOKUP(F1998,$T$11:$V$13,3,TRUE)</f>
        <v>06:00 PM - 09:00 PM</v>
      </c>
    </row>
    <row r="1999" spans="1:16" x14ac:dyDescent="0.25">
      <c r="A1999">
        <v>3</v>
      </c>
      <c r="B1999">
        <v>1</v>
      </c>
      <c r="C1999" t="s">
        <v>2010</v>
      </c>
      <c r="D1999" s="1">
        <v>43924</v>
      </c>
      <c r="E1999" s="1" t="str">
        <f t="shared" si="126"/>
        <v>03-Apr</v>
      </c>
      <c r="F1999" s="14">
        <v>0.84166666666666667</v>
      </c>
      <c r="G1999" t="s">
        <v>31</v>
      </c>
      <c r="H1999" t="s">
        <v>32</v>
      </c>
      <c r="I1999" s="2">
        <v>34</v>
      </c>
      <c r="J1999" s="3">
        <v>4.99</v>
      </c>
      <c r="K1999" t="b">
        <v>0</v>
      </c>
      <c r="L1999">
        <f>WEEKDAY(D1999,11)</f>
        <v>5</v>
      </c>
      <c r="M1999" t="str">
        <f t="shared" si="124"/>
        <v>Friday</v>
      </c>
      <c r="N1999" t="str">
        <f t="shared" si="125"/>
        <v>Weekend</v>
      </c>
      <c r="O1999" t="str">
        <f t="shared" si="127"/>
        <v>Order&lt;=35</v>
      </c>
      <c r="P1999" t="str">
        <f>VLOOKUP(F1999,$T$11:$V$13,3,TRUE)</f>
        <v>06:00 PM - 09:00 PM</v>
      </c>
    </row>
    <row r="2000" spans="1:16" x14ac:dyDescent="0.25">
      <c r="A2000">
        <v>3</v>
      </c>
      <c r="B2000">
        <v>1</v>
      </c>
      <c r="C2000" t="s">
        <v>2011</v>
      </c>
      <c r="D2000" s="1">
        <v>43924</v>
      </c>
      <c r="E2000" s="1" t="str">
        <f t="shared" si="126"/>
        <v>03-Apr</v>
      </c>
      <c r="F2000" s="14">
        <v>0.84236111111111101</v>
      </c>
      <c r="G2000" t="s">
        <v>11</v>
      </c>
      <c r="H2000">
        <v>74</v>
      </c>
      <c r="I2000" s="2">
        <v>79</v>
      </c>
      <c r="J2000" s="3">
        <v>4.99</v>
      </c>
      <c r="K2000" t="b">
        <v>0</v>
      </c>
      <c r="L2000">
        <f>WEEKDAY(D2000,11)</f>
        <v>5</v>
      </c>
      <c r="M2000" t="str">
        <f t="shared" si="124"/>
        <v>Friday</v>
      </c>
      <c r="N2000" t="str">
        <f t="shared" si="125"/>
        <v>Weekend</v>
      </c>
      <c r="O2000" t="str">
        <f t="shared" si="127"/>
        <v>Order&gt;35</v>
      </c>
      <c r="P2000" t="str">
        <f>VLOOKUP(F2000,$T$11:$V$13,3,TRUE)</f>
        <v>06:00 PM - 09:00 PM</v>
      </c>
    </row>
    <row r="2001" spans="1:16" x14ac:dyDescent="0.25">
      <c r="A2001">
        <v>3</v>
      </c>
      <c r="B2001">
        <v>1</v>
      </c>
      <c r="C2001" t="s">
        <v>2012</v>
      </c>
      <c r="D2001" s="1">
        <v>43924</v>
      </c>
      <c r="E2001" s="1" t="str">
        <f t="shared" si="126"/>
        <v>03-Apr</v>
      </c>
      <c r="F2001" s="14">
        <v>0.84375</v>
      </c>
      <c r="G2001" t="s">
        <v>11</v>
      </c>
      <c r="H2001">
        <v>108</v>
      </c>
      <c r="I2001" s="2">
        <v>73</v>
      </c>
      <c r="J2001" s="3">
        <v>4.99</v>
      </c>
      <c r="K2001" t="b">
        <v>0</v>
      </c>
      <c r="L2001">
        <f>WEEKDAY(D2001,11)</f>
        <v>5</v>
      </c>
      <c r="M2001" t="str">
        <f t="shared" si="124"/>
        <v>Friday</v>
      </c>
      <c r="N2001" t="str">
        <f t="shared" si="125"/>
        <v>Weekend</v>
      </c>
      <c r="O2001" t="str">
        <f t="shared" si="127"/>
        <v>Order&gt;35</v>
      </c>
      <c r="P2001" t="str">
        <f>VLOOKUP(F2001,$T$11:$V$13,3,TRUE)</f>
        <v>06:00 PM - 09:00 PM</v>
      </c>
    </row>
    <row r="2002" spans="1:16" x14ac:dyDescent="0.25">
      <c r="A2002">
        <v>3</v>
      </c>
      <c r="B2002">
        <v>1</v>
      </c>
      <c r="C2002" t="s">
        <v>2013</v>
      </c>
      <c r="D2002" s="1">
        <v>43924</v>
      </c>
      <c r="E2002" s="1" t="str">
        <f t="shared" si="126"/>
        <v>03-Apr</v>
      </c>
      <c r="F2002" s="14">
        <v>0.85138888888888886</v>
      </c>
      <c r="G2002" t="s">
        <v>31</v>
      </c>
      <c r="H2002" t="s">
        <v>32</v>
      </c>
      <c r="I2002" s="2">
        <v>51</v>
      </c>
      <c r="J2002" s="3">
        <v>4.99</v>
      </c>
      <c r="K2002" t="b">
        <v>0</v>
      </c>
      <c r="L2002">
        <f>WEEKDAY(D2002,11)</f>
        <v>5</v>
      </c>
      <c r="M2002" t="str">
        <f t="shared" si="124"/>
        <v>Friday</v>
      </c>
      <c r="N2002" t="str">
        <f t="shared" si="125"/>
        <v>Weekend</v>
      </c>
      <c r="O2002" t="str">
        <f t="shared" si="127"/>
        <v>Order&gt;35</v>
      </c>
      <c r="P2002" t="str">
        <f>VLOOKUP(F2002,$T$11:$V$13,3,TRUE)</f>
        <v>06:00 PM - 09:00 PM</v>
      </c>
    </row>
    <row r="2003" spans="1:16" x14ac:dyDescent="0.25">
      <c r="A2003">
        <v>3</v>
      </c>
      <c r="B2003">
        <v>1</v>
      </c>
      <c r="C2003" t="s">
        <v>2014</v>
      </c>
      <c r="D2003" s="1">
        <v>43924</v>
      </c>
      <c r="E2003" s="1" t="str">
        <f t="shared" si="126"/>
        <v>03-Apr</v>
      </c>
      <c r="F2003" s="14">
        <v>0.85138888888888886</v>
      </c>
      <c r="G2003" t="s">
        <v>31</v>
      </c>
      <c r="H2003" t="s">
        <v>32</v>
      </c>
      <c r="I2003" s="2">
        <v>56</v>
      </c>
      <c r="J2003" s="3">
        <v>4.99</v>
      </c>
      <c r="K2003" t="b">
        <v>0</v>
      </c>
      <c r="L2003">
        <f>WEEKDAY(D2003,11)</f>
        <v>5</v>
      </c>
      <c r="M2003" t="str">
        <f t="shared" si="124"/>
        <v>Friday</v>
      </c>
      <c r="N2003" t="str">
        <f t="shared" si="125"/>
        <v>Weekend</v>
      </c>
      <c r="O2003" t="str">
        <f t="shared" si="127"/>
        <v>Order&gt;35</v>
      </c>
      <c r="P2003" t="str">
        <f>VLOOKUP(F2003,$T$11:$V$13,3,TRUE)</f>
        <v>06:00 PM - 09:00 PM</v>
      </c>
    </row>
    <row r="2004" spans="1:16" x14ac:dyDescent="0.25">
      <c r="A2004">
        <v>3</v>
      </c>
      <c r="B2004">
        <v>1</v>
      </c>
      <c r="C2004" t="s">
        <v>2015</v>
      </c>
      <c r="D2004" s="1">
        <v>43924</v>
      </c>
      <c r="E2004" s="1" t="str">
        <f t="shared" si="126"/>
        <v>03-Apr</v>
      </c>
      <c r="F2004" s="14">
        <v>0.85277777777777775</v>
      </c>
      <c r="G2004" t="s">
        <v>31</v>
      </c>
      <c r="H2004" t="s">
        <v>32</v>
      </c>
      <c r="I2004" s="2">
        <v>49</v>
      </c>
      <c r="J2004" s="3">
        <v>4.99</v>
      </c>
      <c r="K2004" t="b">
        <v>0</v>
      </c>
      <c r="L2004">
        <f>WEEKDAY(D2004,11)</f>
        <v>5</v>
      </c>
      <c r="M2004" t="str">
        <f t="shared" si="124"/>
        <v>Friday</v>
      </c>
      <c r="N2004" t="str">
        <f t="shared" si="125"/>
        <v>Weekend</v>
      </c>
      <c r="O2004" t="str">
        <f t="shared" si="127"/>
        <v>Order&gt;35</v>
      </c>
      <c r="P2004" t="str">
        <f>VLOOKUP(F2004,$T$11:$V$13,3,TRUE)</f>
        <v>06:00 PM - 09:00 PM</v>
      </c>
    </row>
    <row r="2005" spans="1:16" x14ac:dyDescent="0.25">
      <c r="A2005">
        <v>3</v>
      </c>
      <c r="B2005">
        <v>1</v>
      </c>
      <c r="C2005" t="s">
        <v>2016</v>
      </c>
      <c r="D2005" s="1">
        <v>43924</v>
      </c>
      <c r="E2005" s="1" t="str">
        <f t="shared" si="126"/>
        <v>03-Apr</v>
      </c>
      <c r="F2005" s="14">
        <v>0.86111111111111116</v>
      </c>
      <c r="G2005" t="s">
        <v>11</v>
      </c>
      <c r="H2005">
        <v>130</v>
      </c>
      <c r="I2005" s="2">
        <v>70</v>
      </c>
      <c r="J2005" s="3">
        <v>4.99</v>
      </c>
      <c r="K2005" t="b">
        <v>0</v>
      </c>
      <c r="L2005">
        <f>WEEKDAY(D2005,11)</f>
        <v>5</v>
      </c>
      <c r="M2005" t="str">
        <f t="shared" si="124"/>
        <v>Friday</v>
      </c>
      <c r="N2005" t="str">
        <f t="shared" si="125"/>
        <v>Weekend</v>
      </c>
      <c r="O2005" t="str">
        <f t="shared" si="127"/>
        <v>Order&gt;35</v>
      </c>
      <c r="P2005" t="str">
        <f>VLOOKUP(F2005,$T$11:$V$13,3,TRUE)</f>
        <v>06:00 PM - 09:00 PM</v>
      </c>
    </row>
    <row r="2006" spans="1:16" x14ac:dyDescent="0.25">
      <c r="A2006">
        <v>3</v>
      </c>
      <c r="B2006">
        <v>1</v>
      </c>
      <c r="C2006" t="s">
        <v>2017</v>
      </c>
      <c r="D2006" s="1">
        <v>43924</v>
      </c>
      <c r="E2006" s="1" t="str">
        <f t="shared" si="126"/>
        <v>03-Apr</v>
      </c>
      <c r="F2006" s="14">
        <v>0.86736111111111114</v>
      </c>
      <c r="G2006" t="s">
        <v>11</v>
      </c>
      <c r="H2006">
        <v>119</v>
      </c>
      <c r="I2006" s="2">
        <v>86</v>
      </c>
      <c r="J2006" s="3">
        <v>4.99</v>
      </c>
      <c r="K2006" t="b">
        <v>0</v>
      </c>
      <c r="L2006">
        <f>WEEKDAY(D2006,11)</f>
        <v>5</v>
      </c>
      <c r="M2006" t="str">
        <f t="shared" si="124"/>
        <v>Friday</v>
      </c>
      <c r="N2006" t="str">
        <f t="shared" si="125"/>
        <v>Weekend</v>
      </c>
      <c r="O2006" t="str">
        <f t="shared" si="127"/>
        <v>Order&gt;35</v>
      </c>
      <c r="P2006" t="str">
        <f>VLOOKUP(F2006,$T$11:$V$13,3,TRUE)</f>
        <v>06:00 PM - 09:00 PM</v>
      </c>
    </row>
    <row r="2007" spans="1:16" x14ac:dyDescent="0.25">
      <c r="A2007">
        <v>3</v>
      </c>
      <c r="B2007">
        <v>1</v>
      </c>
      <c r="C2007" t="s">
        <v>2018</v>
      </c>
      <c r="D2007" s="1">
        <v>43924</v>
      </c>
      <c r="E2007" s="1" t="str">
        <f t="shared" si="126"/>
        <v>03-Apr</v>
      </c>
      <c r="F2007" s="14">
        <v>0.86805555555555547</v>
      </c>
      <c r="G2007" t="s">
        <v>11</v>
      </c>
      <c r="H2007">
        <v>126</v>
      </c>
      <c r="I2007" s="2">
        <v>83</v>
      </c>
      <c r="J2007" s="3">
        <v>4.99</v>
      </c>
      <c r="K2007" t="b">
        <v>0</v>
      </c>
      <c r="L2007">
        <f>WEEKDAY(D2007,11)</f>
        <v>5</v>
      </c>
      <c r="M2007" t="str">
        <f t="shared" si="124"/>
        <v>Friday</v>
      </c>
      <c r="N2007" t="str">
        <f t="shared" si="125"/>
        <v>Weekend</v>
      </c>
      <c r="O2007" t="str">
        <f t="shared" si="127"/>
        <v>Order&gt;35</v>
      </c>
      <c r="P2007" t="str">
        <f>VLOOKUP(F2007,$T$11:$V$13,3,TRUE)</f>
        <v>06:00 PM - 09:00 PM</v>
      </c>
    </row>
    <row r="2008" spans="1:16" x14ac:dyDescent="0.25">
      <c r="A2008">
        <v>3</v>
      </c>
      <c r="B2008">
        <v>1</v>
      </c>
      <c r="C2008" t="s">
        <v>2019</v>
      </c>
      <c r="D2008" s="1">
        <v>43924</v>
      </c>
      <c r="E2008" s="1" t="str">
        <f t="shared" si="126"/>
        <v>03-Apr</v>
      </c>
      <c r="F2008" s="14">
        <v>0.86875000000000002</v>
      </c>
      <c r="G2008" t="s">
        <v>11</v>
      </c>
      <c r="H2008">
        <v>87</v>
      </c>
      <c r="I2008" s="2">
        <v>70</v>
      </c>
      <c r="J2008" s="3">
        <v>4.99</v>
      </c>
      <c r="K2008" t="b">
        <v>0</v>
      </c>
      <c r="L2008">
        <f>WEEKDAY(D2008,11)</f>
        <v>5</v>
      </c>
      <c r="M2008" t="str">
        <f t="shared" si="124"/>
        <v>Friday</v>
      </c>
      <c r="N2008" t="str">
        <f t="shared" si="125"/>
        <v>Weekend</v>
      </c>
      <c r="O2008" t="str">
        <f t="shared" si="127"/>
        <v>Order&gt;35</v>
      </c>
      <c r="P2008" t="str">
        <f>VLOOKUP(F2008,$T$11:$V$13,3,TRUE)</f>
        <v>06:00 PM - 09:00 PM</v>
      </c>
    </row>
    <row r="2009" spans="1:16" x14ac:dyDescent="0.25">
      <c r="A2009">
        <v>3</v>
      </c>
      <c r="B2009">
        <v>1</v>
      </c>
      <c r="C2009" t="s">
        <v>2020</v>
      </c>
      <c r="D2009" s="1">
        <v>43924</v>
      </c>
      <c r="E2009" s="1" t="str">
        <f t="shared" si="126"/>
        <v>03-Apr</v>
      </c>
      <c r="F2009" s="14">
        <v>0.87083333333333324</v>
      </c>
      <c r="G2009" t="s">
        <v>11</v>
      </c>
      <c r="H2009">
        <v>120</v>
      </c>
      <c r="I2009" s="2">
        <v>248</v>
      </c>
      <c r="J2009" s="3">
        <v>4.99</v>
      </c>
      <c r="K2009" t="b">
        <v>0</v>
      </c>
      <c r="L2009">
        <f>WEEKDAY(D2009,11)</f>
        <v>5</v>
      </c>
      <c r="M2009" t="str">
        <f t="shared" si="124"/>
        <v>Friday</v>
      </c>
      <c r="N2009" t="str">
        <f t="shared" si="125"/>
        <v>Weekend</v>
      </c>
      <c r="O2009" t="str">
        <f t="shared" si="127"/>
        <v>Order&gt;35</v>
      </c>
      <c r="P2009" t="str">
        <f>VLOOKUP(F2009,$T$11:$V$13,3,TRUE)</f>
        <v>06:00 PM - 09:00 PM</v>
      </c>
    </row>
    <row r="2010" spans="1:16" x14ac:dyDescent="0.25">
      <c r="A2010">
        <v>3</v>
      </c>
      <c r="B2010">
        <v>1</v>
      </c>
      <c r="C2010" t="s">
        <v>2021</v>
      </c>
      <c r="D2010" s="1">
        <v>43925</v>
      </c>
      <c r="E2010" s="1" t="str">
        <f t="shared" si="126"/>
        <v>04-Apr</v>
      </c>
      <c r="F2010" s="14">
        <v>0.51944444444444449</v>
      </c>
      <c r="G2010" t="s">
        <v>11</v>
      </c>
      <c r="H2010">
        <v>40</v>
      </c>
      <c r="I2010" s="2">
        <v>138</v>
      </c>
      <c r="J2010" s="3">
        <v>4.99</v>
      </c>
      <c r="K2010" t="b">
        <v>0</v>
      </c>
      <c r="L2010">
        <f>WEEKDAY(D2010,11)</f>
        <v>6</v>
      </c>
      <c r="M2010" t="str">
        <f t="shared" si="124"/>
        <v>Saturday</v>
      </c>
      <c r="N2010" t="str">
        <f t="shared" si="125"/>
        <v>Weekend</v>
      </c>
      <c r="O2010" t="str">
        <f t="shared" si="127"/>
        <v>Order&gt;35</v>
      </c>
      <c r="P2010" t="str">
        <f>VLOOKUP(F2010,$T$11:$V$13,3,TRUE)</f>
        <v>12:00 PM - 03:00 PM</v>
      </c>
    </row>
    <row r="2011" spans="1:16" x14ac:dyDescent="0.25">
      <c r="A2011">
        <v>3</v>
      </c>
      <c r="B2011">
        <v>1</v>
      </c>
      <c r="C2011" t="s">
        <v>2022</v>
      </c>
      <c r="D2011" s="1">
        <v>43925</v>
      </c>
      <c r="E2011" s="1" t="str">
        <f t="shared" si="126"/>
        <v>04-Apr</v>
      </c>
      <c r="F2011" s="14">
        <v>0.52569444444444446</v>
      </c>
      <c r="G2011" t="s">
        <v>11</v>
      </c>
      <c r="H2011">
        <v>31</v>
      </c>
      <c r="I2011" s="2">
        <v>27</v>
      </c>
      <c r="J2011" s="3">
        <v>4.99</v>
      </c>
      <c r="K2011" t="b">
        <v>0</v>
      </c>
      <c r="L2011">
        <f>WEEKDAY(D2011,11)</f>
        <v>6</v>
      </c>
      <c r="M2011" t="str">
        <f t="shared" si="124"/>
        <v>Saturday</v>
      </c>
      <c r="N2011" t="str">
        <f t="shared" si="125"/>
        <v>Weekend</v>
      </c>
      <c r="O2011" t="str">
        <f t="shared" si="127"/>
        <v>Order&lt;=35</v>
      </c>
      <c r="P2011" t="str">
        <f>VLOOKUP(F2011,$T$11:$V$13,3,TRUE)</f>
        <v>12:00 PM - 03:00 PM</v>
      </c>
    </row>
    <row r="2012" spans="1:16" x14ac:dyDescent="0.25">
      <c r="A2012">
        <v>3</v>
      </c>
      <c r="B2012">
        <v>1</v>
      </c>
      <c r="C2012" t="s">
        <v>2023</v>
      </c>
      <c r="D2012" s="1">
        <v>43925</v>
      </c>
      <c r="E2012" s="1" t="str">
        <f t="shared" si="126"/>
        <v>04-Apr</v>
      </c>
      <c r="F2012" s="14">
        <v>0.52638888888888891</v>
      </c>
      <c r="G2012" t="s">
        <v>11</v>
      </c>
      <c r="H2012">
        <v>26</v>
      </c>
      <c r="I2012" s="2">
        <v>203</v>
      </c>
      <c r="J2012" s="3">
        <v>4.99</v>
      </c>
      <c r="K2012" t="b">
        <v>0</v>
      </c>
      <c r="L2012">
        <f>WEEKDAY(D2012,11)</f>
        <v>6</v>
      </c>
      <c r="M2012" t="str">
        <f t="shared" si="124"/>
        <v>Saturday</v>
      </c>
      <c r="N2012" t="str">
        <f t="shared" si="125"/>
        <v>Weekend</v>
      </c>
      <c r="O2012" t="str">
        <f t="shared" si="127"/>
        <v>Order&gt;35</v>
      </c>
      <c r="P2012" t="str">
        <f>VLOOKUP(F2012,$T$11:$V$13,3,TRUE)</f>
        <v>12:00 PM - 03:00 PM</v>
      </c>
    </row>
    <row r="2013" spans="1:16" x14ac:dyDescent="0.25">
      <c r="A2013">
        <v>3</v>
      </c>
      <c r="B2013">
        <v>1</v>
      </c>
      <c r="C2013" t="s">
        <v>2024</v>
      </c>
      <c r="D2013" s="1">
        <v>43925</v>
      </c>
      <c r="E2013" s="1" t="str">
        <f t="shared" si="126"/>
        <v>04-Apr</v>
      </c>
      <c r="F2013" s="14">
        <v>0.52708333333333335</v>
      </c>
      <c r="G2013" t="s">
        <v>11</v>
      </c>
      <c r="H2013">
        <v>33</v>
      </c>
      <c r="I2013" s="2">
        <v>21</v>
      </c>
      <c r="J2013" s="3">
        <v>4.99</v>
      </c>
      <c r="K2013" t="b">
        <v>0</v>
      </c>
      <c r="L2013">
        <f>WEEKDAY(D2013,11)</f>
        <v>6</v>
      </c>
      <c r="M2013" t="str">
        <f t="shared" si="124"/>
        <v>Saturday</v>
      </c>
      <c r="N2013" t="str">
        <f t="shared" si="125"/>
        <v>Weekend</v>
      </c>
      <c r="O2013" t="str">
        <f t="shared" si="127"/>
        <v>Order&lt;=35</v>
      </c>
      <c r="P2013" t="str">
        <f>VLOOKUP(F2013,$T$11:$V$13,3,TRUE)</f>
        <v>12:00 PM - 03:00 PM</v>
      </c>
    </row>
    <row r="2014" spans="1:16" x14ac:dyDescent="0.25">
      <c r="A2014">
        <v>3</v>
      </c>
      <c r="B2014">
        <v>1</v>
      </c>
      <c r="C2014" t="s">
        <v>2025</v>
      </c>
      <c r="D2014" s="1">
        <v>43925</v>
      </c>
      <c r="E2014" s="1" t="str">
        <f t="shared" si="126"/>
        <v>04-Apr</v>
      </c>
      <c r="F2014" s="14">
        <v>0.53749999999999998</v>
      </c>
      <c r="G2014" t="s">
        <v>11</v>
      </c>
      <c r="H2014">
        <v>36</v>
      </c>
      <c r="I2014" s="2">
        <v>42</v>
      </c>
      <c r="J2014" s="3">
        <v>4.99</v>
      </c>
      <c r="K2014" t="b">
        <v>0</v>
      </c>
      <c r="L2014">
        <f>WEEKDAY(D2014,11)</f>
        <v>6</v>
      </c>
      <c r="M2014" t="str">
        <f t="shared" si="124"/>
        <v>Saturday</v>
      </c>
      <c r="N2014" t="str">
        <f t="shared" si="125"/>
        <v>Weekend</v>
      </c>
      <c r="O2014" t="str">
        <f t="shared" si="127"/>
        <v>Order&gt;35</v>
      </c>
      <c r="P2014" t="str">
        <f>VLOOKUP(F2014,$T$11:$V$13,3,TRUE)</f>
        <v>12:00 PM - 03:00 PM</v>
      </c>
    </row>
    <row r="2015" spans="1:16" x14ac:dyDescent="0.25">
      <c r="A2015">
        <v>3</v>
      </c>
      <c r="B2015">
        <v>1</v>
      </c>
      <c r="C2015" t="s">
        <v>2026</v>
      </c>
      <c r="D2015" s="1">
        <v>43925</v>
      </c>
      <c r="E2015" s="1" t="str">
        <f t="shared" si="126"/>
        <v>04-Apr</v>
      </c>
      <c r="F2015" s="14">
        <v>0.53749999999999998</v>
      </c>
      <c r="G2015" t="s">
        <v>11</v>
      </c>
      <c r="H2015">
        <v>28</v>
      </c>
      <c r="I2015" s="2">
        <v>51</v>
      </c>
      <c r="J2015" s="3">
        <v>4.99</v>
      </c>
      <c r="K2015" t="b">
        <v>0</v>
      </c>
      <c r="L2015">
        <f>WEEKDAY(D2015,11)</f>
        <v>6</v>
      </c>
      <c r="M2015" t="str">
        <f t="shared" si="124"/>
        <v>Saturday</v>
      </c>
      <c r="N2015" t="str">
        <f t="shared" si="125"/>
        <v>Weekend</v>
      </c>
      <c r="O2015" t="str">
        <f t="shared" si="127"/>
        <v>Order&gt;35</v>
      </c>
      <c r="P2015" t="str">
        <f>VLOOKUP(F2015,$T$11:$V$13,3,TRUE)</f>
        <v>12:00 PM - 03:00 PM</v>
      </c>
    </row>
    <row r="2016" spans="1:16" x14ac:dyDescent="0.25">
      <c r="A2016">
        <v>3</v>
      </c>
      <c r="B2016">
        <v>1</v>
      </c>
      <c r="C2016" t="s">
        <v>2027</v>
      </c>
      <c r="D2016" s="1">
        <v>43925</v>
      </c>
      <c r="E2016" s="1" t="str">
        <f t="shared" si="126"/>
        <v>04-Apr</v>
      </c>
      <c r="F2016" s="14">
        <v>0.54166666666666663</v>
      </c>
      <c r="G2016" t="s">
        <v>11</v>
      </c>
      <c r="H2016">
        <v>26</v>
      </c>
      <c r="I2016" s="2">
        <v>41</v>
      </c>
      <c r="J2016" s="3">
        <v>4.99</v>
      </c>
      <c r="K2016" t="b">
        <v>0</v>
      </c>
      <c r="L2016">
        <f>WEEKDAY(D2016,11)</f>
        <v>6</v>
      </c>
      <c r="M2016" t="str">
        <f t="shared" si="124"/>
        <v>Saturday</v>
      </c>
      <c r="N2016" t="str">
        <f t="shared" si="125"/>
        <v>Weekend</v>
      </c>
      <c r="O2016" t="str">
        <f t="shared" si="127"/>
        <v>Order&gt;35</v>
      </c>
      <c r="P2016" t="str">
        <f>VLOOKUP(F2016,$T$11:$V$13,3,TRUE)</f>
        <v>12:00 PM - 03:00 PM</v>
      </c>
    </row>
    <row r="2017" spans="1:16" x14ac:dyDescent="0.25">
      <c r="A2017">
        <v>3</v>
      </c>
      <c r="B2017">
        <v>1</v>
      </c>
      <c r="C2017" t="s">
        <v>2028</v>
      </c>
      <c r="D2017" s="1">
        <v>43925</v>
      </c>
      <c r="E2017" s="1" t="str">
        <f t="shared" si="126"/>
        <v>04-Apr</v>
      </c>
      <c r="F2017" s="14">
        <v>0.54236111111111118</v>
      </c>
      <c r="G2017" t="s">
        <v>11</v>
      </c>
      <c r="H2017">
        <v>25</v>
      </c>
      <c r="I2017" s="2">
        <v>81</v>
      </c>
      <c r="J2017" s="3">
        <v>4.99</v>
      </c>
      <c r="K2017" t="b">
        <v>0</v>
      </c>
      <c r="L2017">
        <f>WEEKDAY(D2017,11)</f>
        <v>6</v>
      </c>
      <c r="M2017" t="str">
        <f t="shared" si="124"/>
        <v>Saturday</v>
      </c>
      <c r="N2017" t="str">
        <f t="shared" si="125"/>
        <v>Weekend</v>
      </c>
      <c r="O2017" t="str">
        <f t="shared" si="127"/>
        <v>Order&gt;35</v>
      </c>
      <c r="P2017" t="str">
        <f>VLOOKUP(F2017,$T$11:$V$13,3,TRUE)</f>
        <v>12:00 PM - 03:00 PM</v>
      </c>
    </row>
    <row r="2018" spans="1:16" x14ac:dyDescent="0.25">
      <c r="A2018">
        <v>3</v>
      </c>
      <c r="B2018">
        <v>1</v>
      </c>
      <c r="C2018" t="s">
        <v>2029</v>
      </c>
      <c r="D2018" s="1">
        <v>43925</v>
      </c>
      <c r="E2018" s="1" t="str">
        <f t="shared" si="126"/>
        <v>04-Apr</v>
      </c>
      <c r="F2018" s="14">
        <v>0.54583333333333328</v>
      </c>
      <c r="G2018" t="s">
        <v>11</v>
      </c>
      <c r="H2018">
        <v>20</v>
      </c>
      <c r="I2018" s="2">
        <v>55</v>
      </c>
      <c r="J2018" s="3">
        <v>4.99</v>
      </c>
      <c r="K2018" t="b">
        <v>0</v>
      </c>
      <c r="L2018">
        <f>WEEKDAY(D2018,11)</f>
        <v>6</v>
      </c>
      <c r="M2018" t="str">
        <f t="shared" si="124"/>
        <v>Saturday</v>
      </c>
      <c r="N2018" t="str">
        <f t="shared" si="125"/>
        <v>Weekend</v>
      </c>
      <c r="O2018" t="str">
        <f t="shared" si="127"/>
        <v>Order&gt;35</v>
      </c>
      <c r="P2018" t="str">
        <f>VLOOKUP(F2018,$T$11:$V$13,3,TRUE)</f>
        <v>12:00 PM - 03:00 PM</v>
      </c>
    </row>
    <row r="2019" spans="1:16" x14ac:dyDescent="0.25">
      <c r="A2019">
        <v>3</v>
      </c>
      <c r="B2019">
        <v>1</v>
      </c>
      <c r="C2019" t="s">
        <v>2030</v>
      </c>
      <c r="D2019" s="1">
        <v>43925</v>
      </c>
      <c r="E2019" s="1" t="str">
        <f t="shared" si="126"/>
        <v>04-Apr</v>
      </c>
      <c r="F2019" s="14">
        <v>0.54791666666666672</v>
      </c>
      <c r="G2019" t="s">
        <v>11</v>
      </c>
      <c r="H2019">
        <v>36</v>
      </c>
      <c r="I2019" s="2">
        <v>69</v>
      </c>
      <c r="J2019" s="3">
        <v>4.99</v>
      </c>
      <c r="K2019" t="b">
        <v>0</v>
      </c>
      <c r="L2019">
        <f>WEEKDAY(D2019,11)</f>
        <v>6</v>
      </c>
      <c r="M2019" t="str">
        <f t="shared" si="124"/>
        <v>Saturday</v>
      </c>
      <c r="N2019" t="str">
        <f t="shared" si="125"/>
        <v>Weekend</v>
      </c>
      <c r="O2019" t="str">
        <f t="shared" si="127"/>
        <v>Order&gt;35</v>
      </c>
      <c r="P2019" t="str">
        <f>VLOOKUP(F2019,$T$11:$V$13,3,TRUE)</f>
        <v>12:00 PM - 03:00 PM</v>
      </c>
    </row>
    <row r="2020" spans="1:16" x14ac:dyDescent="0.25">
      <c r="A2020">
        <v>3</v>
      </c>
      <c r="B2020">
        <v>1</v>
      </c>
      <c r="C2020" t="s">
        <v>2031</v>
      </c>
      <c r="D2020" s="1">
        <v>43925</v>
      </c>
      <c r="E2020" s="1" t="str">
        <f t="shared" si="126"/>
        <v>04-Apr</v>
      </c>
      <c r="F2020" s="14">
        <v>0.5493055555555556</v>
      </c>
      <c r="G2020" t="s">
        <v>11</v>
      </c>
      <c r="H2020">
        <v>30</v>
      </c>
      <c r="I2020" s="2">
        <v>99</v>
      </c>
      <c r="J2020" s="3">
        <v>4.99</v>
      </c>
      <c r="K2020" t="b">
        <v>0</v>
      </c>
      <c r="L2020">
        <f>WEEKDAY(D2020,11)</f>
        <v>6</v>
      </c>
      <c r="M2020" t="str">
        <f t="shared" si="124"/>
        <v>Saturday</v>
      </c>
      <c r="N2020" t="str">
        <f t="shared" si="125"/>
        <v>Weekend</v>
      </c>
      <c r="O2020" t="str">
        <f t="shared" si="127"/>
        <v>Order&gt;35</v>
      </c>
      <c r="P2020" t="str">
        <f>VLOOKUP(F2020,$T$11:$V$13,3,TRUE)</f>
        <v>12:00 PM - 03:00 PM</v>
      </c>
    </row>
    <row r="2021" spans="1:16" x14ac:dyDescent="0.25">
      <c r="A2021">
        <v>3</v>
      </c>
      <c r="B2021">
        <v>1</v>
      </c>
      <c r="C2021" t="s">
        <v>2032</v>
      </c>
      <c r="D2021" s="1">
        <v>43925</v>
      </c>
      <c r="E2021" s="1" t="str">
        <f t="shared" si="126"/>
        <v>04-Apr</v>
      </c>
      <c r="F2021" s="14">
        <v>0.55833333333333335</v>
      </c>
      <c r="G2021" t="s">
        <v>11</v>
      </c>
      <c r="H2021">
        <v>24</v>
      </c>
      <c r="I2021" s="2">
        <v>45</v>
      </c>
      <c r="J2021" s="3">
        <v>4.99</v>
      </c>
      <c r="K2021" t="b">
        <v>0</v>
      </c>
      <c r="L2021">
        <f>WEEKDAY(D2021,11)</f>
        <v>6</v>
      </c>
      <c r="M2021" t="str">
        <f t="shared" si="124"/>
        <v>Saturday</v>
      </c>
      <c r="N2021" t="str">
        <f t="shared" si="125"/>
        <v>Weekend</v>
      </c>
      <c r="O2021" t="str">
        <f t="shared" si="127"/>
        <v>Order&gt;35</v>
      </c>
      <c r="P2021" t="str">
        <f>VLOOKUP(F2021,$T$11:$V$13,3,TRUE)</f>
        <v>12:00 PM - 03:00 PM</v>
      </c>
    </row>
    <row r="2022" spans="1:16" x14ac:dyDescent="0.25">
      <c r="A2022">
        <v>3</v>
      </c>
      <c r="B2022">
        <v>1</v>
      </c>
      <c r="C2022" t="s">
        <v>2033</v>
      </c>
      <c r="D2022" s="1">
        <v>43925</v>
      </c>
      <c r="E2022" s="1" t="str">
        <f t="shared" si="126"/>
        <v>04-Apr</v>
      </c>
      <c r="F2022" s="14">
        <v>0.5625</v>
      </c>
      <c r="G2022" t="s">
        <v>11</v>
      </c>
      <c r="H2022">
        <v>27</v>
      </c>
      <c r="I2022" s="2">
        <v>46</v>
      </c>
      <c r="J2022" s="3">
        <v>4.99</v>
      </c>
      <c r="K2022" t="b">
        <v>0</v>
      </c>
      <c r="L2022">
        <f>WEEKDAY(D2022,11)</f>
        <v>6</v>
      </c>
      <c r="M2022" t="str">
        <f t="shared" si="124"/>
        <v>Saturday</v>
      </c>
      <c r="N2022" t="str">
        <f t="shared" si="125"/>
        <v>Weekend</v>
      </c>
      <c r="O2022" t="str">
        <f t="shared" si="127"/>
        <v>Order&gt;35</v>
      </c>
      <c r="P2022" t="str">
        <f>VLOOKUP(F2022,$T$11:$V$13,3,TRUE)</f>
        <v>12:00 PM - 03:00 PM</v>
      </c>
    </row>
    <row r="2023" spans="1:16" x14ac:dyDescent="0.25">
      <c r="A2023">
        <v>3</v>
      </c>
      <c r="B2023">
        <v>1</v>
      </c>
      <c r="C2023" t="s">
        <v>2034</v>
      </c>
      <c r="D2023" s="1">
        <v>43925</v>
      </c>
      <c r="E2023" s="1" t="str">
        <f t="shared" si="126"/>
        <v>04-Apr</v>
      </c>
      <c r="F2023" s="14">
        <v>0.57361111111111118</v>
      </c>
      <c r="G2023" t="s">
        <v>11</v>
      </c>
      <c r="H2023">
        <v>35</v>
      </c>
      <c r="I2023" s="2">
        <v>42</v>
      </c>
      <c r="J2023" s="3">
        <v>4.99</v>
      </c>
      <c r="K2023" t="b">
        <v>0</v>
      </c>
      <c r="L2023">
        <f>WEEKDAY(D2023,11)</f>
        <v>6</v>
      </c>
      <c r="M2023" t="str">
        <f t="shared" si="124"/>
        <v>Saturday</v>
      </c>
      <c r="N2023" t="str">
        <f t="shared" si="125"/>
        <v>Weekend</v>
      </c>
      <c r="O2023" t="str">
        <f t="shared" si="127"/>
        <v>Order&gt;35</v>
      </c>
      <c r="P2023" t="str">
        <f>VLOOKUP(F2023,$T$11:$V$13,3,TRUE)</f>
        <v>12:00 PM - 03:00 PM</v>
      </c>
    </row>
    <row r="2024" spans="1:16" x14ac:dyDescent="0.25">
      <c r="A2024">
        <v>3</v>
      </c>
      <c r="B2024">
        <v>1</v>
      </c>
      <c r="C2024" t="s">
        <v>2035</v>
      </c>
      <c r="D2024" s="1">
        <v>43925</v>
      </c>
      <c r="E2024" s="1" t="str">
        <f t="shared" si="126"/>
        <v>04-Apr</v>
      </c>
      <c r="F2024" s="14">
        <v>0.57986111111111105</v>
      </c>
      <c r="G2024" t="s">
        <v>11</v>
      </c>
      <c r="H2024">
        <v>39</v>
      </c>
      <c r="I2024" s="2">
        <v>61</v>
      </c>
      <c r="J2024" s="3">
        <v>4.99</v>
      </c>
      <c r="K2024" t="b">
        <v>0</v>
      </c>
      <c r="L2024">
        <f>WEEKDAY(D2024,11)</f>
        <v>6</v>
      </c>
      <c r="M2024" t="str">
        <f t="shared" si="124"/>
        <v>Saturday</v>
      </c>
      <c r="N2024" t="str">
        <f t="shared" si="125"/>
        <v>Weekend</v>
      </c>
      <c r="O2024" t="str">
        <f t="shared" si="127"/>
        <v>Order&gt;35</v>
      </c>
      <c r="P2024" t="str">
        <f>VLOOKUP(F2024,$T$11:$V$13,3,TRUE)</f>
        <v>12:00 PM - 03:00 PM</v>
      </c>
    </row>
    <row r="2025" spans="1:16" x14ac:dyDescent="0.25">
      <c r="A2025">
        <v>3</v>
      </c>
      <c r="B2025">
        <v>1</v>
      </c>
      <c r="C2025" t="s">
        <v>2036</v>
      </c>
      <c r="D2025" s="1">
        <v>43925</v>
      </c>
      <c r="E2025" s="1" t="str">
        <f t="shared" si="126"/>
        <v>04-Apr</v>
      </c>
      <c r="F2025" s="14">
        <v>0.58263888888888882</v>
      </c>
      <c r="G2025" t="s">
        <v>11</v>
      </c>
      <c r="H2025">
        <v>30</v>
      </c>
      <c r="I2025" s="2">
        <v>74</v>
      </c>
      <c r="J2025" s="3">
        <v>4.99</v>
      </c>
      <c r="K2025" t="b">
        <v>0</v>
      </c>
      <c r="L2025">
        <f>WEEKDAY(D2025,11)</f>
        <v>6</v>
      </c>
      <c r="M2025" t="str">
        <f t="shared" si="124"/>
        <v>Saturday</v>
      </c>
      <c r="N2025" t="str">
        <f t="shared" si="125"/>
        <v>Weekend</v>
      </c>
      <c r="O2025" t="str">
        <f t="shared" si="127"/>
        <v>Order&gt;35</v>
      </c>
      <c r="P2025" t="str">
        <f>VLOOKUP(F2025,$T$11:$V$13,3,TRUE)</f>
        <v>12:00 PM - 03:00 PM</v>
      </c>
    </row>
    <row r="2026" spans="1:16" x14ac:dyDescent="0.25">
      <c r="A2026">
        <v>3</v>
      </c>
      <c r="B2026">
        <v>1</v>
      </c>
      <c r="C2026" t="s">
        <v>2037</v>
      </c>
      <c r="D2026" s="1">
        <v>43925</v>
      </c>
      <c r="E2026" s="1" t="str">
        <f t="shared" si="126"/>
        <v>04-Apr</v>
      </c>
      <c r="F2026" s="14">
        <v>0.58611111111111114</v>
      </c>
      <c r="G2026" t="s">
        <v>11</v>
      </c>
      <c r="H2026">
        <v>26</v>
      </c>
      <c r="I2026" s="2">
        <v>73</v>
      </c>
      <c r="J2026" s="3">
        <v>4.99</v>
      </c>
      <c r="K2026" t="b">
        <v>0</v>
      </c>
      <c r="L2026">
        <f>WEEKDAY(D2026,11)</f>
        <v>6</v>
      </c>
      <c r="M2026" t="str">
        <f t="shared" si="124"/>
        <v>Saturday</v>
      </c>
      <c r="N2026" t="str">
        <f t="shared" si="125"/>
        <v>Weekend</v>
      </c>
      <c r="O2026" t="str">
        <f t="shared" si="127"/>
        <v>Order&gt;35</v>
      </c>
      <c r="P2026" t="str">
        <f>VLOOKUP(F2026,$T$11:$V$13,3,TRUE)</f>
        <v>12:00 PM - 03:00 PM</v>
      </c>
    </row>
    <row r="2027" spans="1:16" x14ac:dyDescent="0.25">
      <c r="A2027">
        <v>3</v>
      </c>
      <c r="B2027">
        <v>1</v>
      </c>
      <c r="C2027" t="s">
        <v>2038</v>
      </c>
      <c r="D2027" s="1">
        <v>43925</v>
      </c>
      <c r="E2027" s="1" t="str">
        <f t="shared" si="126"/>
        <v>04-Apr</v>
      </c>
      <c r="F2027" s="14">
        <v>0.58819444444444446</v>
      </c>
      <c r="G2027" t="s">
        <v>11</v>
      </c>
      <c r="H2027">
        <v>27</v>
      </c>
      <c r="I2027" s="2">
        <v>210</v>
      </c>
      <c r="J2027" s="3">
        <v>4.99</v>
      </c>
      <c r="K2027" t="b">
        <v>0</v>
      </c>
      <c r="L2027">
        <f>WEEKDAY(D2027,11)</f>
        <v>6</v>
      </c>
      <c r="M2027" t="str">
        <f t="shared" si="124"/>
        <v>Saturday</v>
      </c>
      <c r="N2027" t="str">
        <f t="shared" si="125"/>
        <v>Weekend</v>
      </c>
      <c r="O2027" t="str">
        <f t="shared" si="127"/>
        <v>Order&gt;35</v>
      </c>
      <c r="P2027" t="str">
        <f>VLOOKUP(F2027,$T$11:$V$13,3,TRUE)</f>
        <v>12:00 PM - 03:00 PM</v>
      </c>
    </row>
    <row r="2028" spans="1:16" x14ac:dyDescent="0.25">
      <c r="A2028">
        <v>3</v>
      </c>
      <c r="B2028">
        <v>1</v>
      </c>
      <c r="C2028" t="s">
        <v>2039</v>
      </c>
      <c r="D2028" s="1">
        <v>43925</v>
      </c>
      <c r="E2028" s="1" t="str">
        <f t="shared" si="126"/>
        <v>04-Apr</v>
      </c>
      <c r="F2028" s="14">
        <v>0.59444444444444444</v>
      </c>
      <c r="G2028" t="s">
        <v>11</v>
      </c>
      <c r="H2028">
        <v>37</v>
      </c>
      <c r="I2028" s="2">
        <v>49</v>
      </c>
      <c r="J2028" s="3">
        <v>4.99</v>
      </c>
      <c r="K2028" t="b">
        <v>0</v>
      </c>
      <c r="L2028">
        <f>WEEKDAY(D2028,11)</f>
        <v>6</v>
      </c>
      <c r="M2028" t="str">
        <f t="shared" si="124"/>
        <v>Saturday</v>
      </c>
      <c r="N2028" t="str">
        <f t="shared" si="125"/>
        <v>Weekend</v>
      </c>
      <c r="O2028" t="str">
        <f t="shared" si="127"/>
        <v>Order&gt;35</v>
      </c>
      <c r="P2028" t="str">
        <f>VLOOKUP(F2028,$T$11:$V$13,3,TRUE)</f>
        <v>12:00 PM - 03:00 PM</v>
      </c>
    </row>
    <row r="2029" spans="1:16" x14ac:dyDescent="0.25">
      <c r="A2029">
        <v>3</v>
      </c>
      <c r="B2029">
        <v>1</v>
      </c>
      <c r="C2029" t="s">
        <v>2040</v>
      </c>
      <c r="D2029" s="1">
        <v>43925</v>
      </c>
      <c r="E2029" s="1" t="str">
        <f t="shared" si="126"/>
        <v>04-Apr</v>
      </c>
      <c r="F2029" s="14">
        <v>0.6020833333333333</v>
      </c>
      <c r="G2029" t="s">
        <v>11</v>
      </c>
      <c r="H2029">
        <v>23</v>
      </c>
      <c r="I2029" s="2">
        <v>112</v>
      </c>
      <c r="J2029" s="3">
        <v>4.99</v>
      </c>
      <c r="K2029" t="b">
        <v>1</v>
      </c>
      <c r="L2029">
        <f>WEEKDAY(D2029,11)</f>
        <v>6</v>
      </c>
      <c r="M2029" t="str">
        <f t="shared" si="124"/>
        <v>Saturday</v>
      </c>
      <c r="N2029" t="str">
        <f t="shared" si="125"/>
        <v>Weekend</v>
      </c>
      <c r="O2029" t="str">
        <f t="shared" si="127"/>
        <v>Order&gt;35</v>
      </c>
      <c r="P2029" t="str">
        <f>VLOOKUP(F2029,$T$11:$V$13,3,TRUE)</f>
        <v>12:00 PM - 03:00 PM</v>
      </c>
    </row>
    <row r="2030" spans="1:16" x14ac:dyDescent="0.25">
      <c r="A2030">
        <v>3</v>
      </c>
      <c r="B2030">
        <v>1</v>
      </c>
      <c r="C2030" t="s">
        <v>2041</v>
      </c>
      <c r="D2030" s="1">
        <v>43925</v>
      </c>
      <c r="E2030" s="1" t="str">
        <f t="shared" si="126"/>
        <v>04-Apr</v>
      </c>
      <c r="F2030" s="14">
        <v>0.60555555555555551</v>
      </c>
      <c r="G2030" t="s">
        <v>11</v>
      </c>
      <c r="H2030">
        <v>27</v>
      </c>
      <c r="I2030" s="2">
        <v>28</v>
      </c>
      <c r="J2030" s="3">
        <v>4.99</v>
      </c>
      <c r="K2030" t="b">
        <v>0</v>
      </c>
      <c r="L2030">
        <f>WEEKDAY(D2030,11)</f>
        <v>6</v>
      </c>
      <c r="M2030" t="str">
        <f t="shared" si="124"/>
        <v>Saturday</v>
      </c>
      <c r="N2030" t="str">
        <f t="shared" si="125"/>
        <v>Weekend</v>
      </c>
      <c r="O2030" t="str">
        <f t="shared" si="127"/>
        <v>Order&lt;=35</v>
      </c>
      <c r="P2030" t="str">
        <f>VLOOKUP(F2030,$T$11:$V$13,3,TRUE)</f>
        <v>12:00 PM - 03:00 PM</v>
      </c>
    </row>
    <row r="2031" spans="1:16" x14ac:dyDescent="0.25">
      <c r="A2031">
        <v>3</v>
      </c>
      <c r="B2031">
        <v>1</v>
      </c>
      <c r="C2031" t="s">
        <v>2042</v>
      </c>
      <c r="D2031" s="1">
        <v>43925</v>
      </c>
      <c r="E2031" s="1" t="str">
        <f t="shared" si="126"/>
        <v>04-Apr</v>
      </c>
      <c r="F2031" s="14">
        <v>0.60902777777777783</v>
      </c>
      <c r="G2031" t="s">
        <v>11</v>
      </c>
      <c r="H2031">
        <v>25</v>
      </c>
      <c r="I2031" s="2">
        <v>31</v>
      </c>
      <c r="J2031" s="3">
        <v>4.99</v>
      </c>
      <c r="K2031" t="b">
        <v>0</v>
      </c>
      <c r="L2031">
        <f>WEEKDAY(D2031,11)</f>
        <v>6</v>
      </c>
      <c r="M2031" t="str">
        <f t="shared" si="124"/>
        <v>Saturday</v>
      </c>
      <c r="N2031" t="str">
        <f t="shared" si="125"/>
        <v>Weekend</v>
      </c>
      <c r="O2031" t="str">
        <f t="shared" si="127"/>
        <v>Order&lt;=35</v>
      </c>
      <c r="P2031" t="str">
        <f>VLOOKUP(F2031,$T$11:$V$13,3,TRUE)</f>
        <v>12:00 PM - 03:00 PM</v>
      </c>
    </row>
    <row r="2032" spans="1:16" x14ac:dyDescent="0.25">
      <c r="A2032">
        <v>3</v>
      </c>
      <c r="B2032">
        <v>1</v>
      </c>
      <c r="C2032" t="s">
        <v>2043</v>
      </c>
      <c r="D2032" s="1">
        <v>43925</v>
      </c>
      <c r="E2032" s="1" t="str">
        <f t="shared" si="126"/>
        <v>04-Apr</v>
      </c>
      <c r="F2032" s="14">
        <v>0.62083333333333335</v>
      </c>
      <c r="G2032" t="s">
        <v>11</v>
      </c>
      <c r="H2032">
        <v>37</v>
      </c>
      <c r="I2032" s="2">
        <v>26</v>
      </c>
      <c r="J2032" s="3">
        <v>4.99</v>
      </c>
      <c r="K2032" t="b">
        <v>0</v>
      </c>
      <c r="L2032">
        <f>WEEKDAY(D2032,11)</f>
        <v>6</v>
      </c>
      <c r="M2032" t="str">
        <f t="shared" si="124"/>
        <v>Saturday</v>
      </c>
      <c r="N2032" t="str">
        <f t="shared" si="125"/>
        <v>Weekend</v>
      </c>
      <c r="O2032" t="str">
        <f t="shared" si="127"/>
        <v>Order&lt;=35</v>
      </c>
      <c r="P2032" t="str">
        <f>VLOOKUP(F2032,$T$11:$V$13,3,TRUE)</f>
        <v>12:00 PM - 03:00 PM</v>
      </c>
    </row>
    <row r="2033" spans="1:16" x14ac:dyDescent="0.25">
      <c r="A2033">
        <v>3</v>
      </c>
      <c r="B2033">
        <v>1</v>
      </c>
      <c r="C2033" t="s">
        <v>2044</v>
      </c>
      <c r="D2033" s="1">
        <v>43925</v>
      </c>
      <c r="E2033" s="1" t="str">
        <f t="shared" si="126"/>
        <v>04-Apr</v>
      </c>
      <c r="F2033" s="14">
        <v>0.62152777777777779</v>
      </c>
      <c r="G2033" t="s">
        <v>11</v>
      </c>
      <c r="H2033">
        <v>20</v>
      </c>
      <c r="I2033" s="2">
        <v>39</v>
      </c>
      <c r="J2033" s="3">
        <v>4.99</v>
      </c>
      <c r="K2033" t="b">
        <v>0</v>
      </c>
      <c r="L2033">
        <f>WEEKDAY(D2033,11)</f>
        <v>6</v>
      </c>
      <c r="M2033" t="str">
        <f t="shared" si="124"/>
        <v>Saturday</v>
      </c>
      <c r="N2033" t="str">
        <f t="shared" si="125"/>
        <v>Weekend</v>
      </c>
      <c r="O2033" t="str">
        <f t="shared" si="127"/>
        <v>Order&gt;35</v>
      </c>
      <c r="P2033" t="str">
        <f>VLOOKUP(F2033,$T$11:$V$13,3,TRUE)</f>
        <v>12:00 PM - 03:00 PM</v>
      </c>
    </row>
    <row r="2034" spans="1:16" x14ac:dyDescent="0.25">
      <c r="A2034">
        <v>3</v>
      </c>
      <c r="B2034">
        <v>1</v>
      </c>
      <c r="C2034" t="s">
        <v>2045</v>
      </c>
      <c r="D2034" s="1">
        <v>43925</v>
      </c>
      <c r="E2034" s="1" t="str">
        <f t="shared" si="126"/>
        <v>04-Apr</v>
      </c>
      <c r="F2034" s="14">
        <v>0.62291666666666667</v>
      </c>
      <c r="G2034" t="s">
        <v>11</v>
      </c>
      <c r="H2034">
        <v>25</v>
      </c>
      <c r="I2034" s="2">
        <v>85</v>
      </c>
      <c r="J2034" s="3">
        <v>4.99</v>
      </c>
      <c r="K2034" t="b">
        <v>0</v>
      </c>
      <c r="L2034">
        <f>WEEKDAY(D2034,11)</f>
        <v>6</v>
      </c>
      <c r="M2034" t="str">
        <f t="shared" si="124"/>
        <v>Saturday</v>
      </c>
      <c r="N2034" t="str">
        <f t="shared" si="125"/>
        <v>Weekend</v>
      </c>
      <c r="O2034" t="str">
        <f t="shared" si="127"/>
        <v>Order&gt;35</v>
      </c>
      <c r="P2034" t="str">
        <f>VLOOKUP(F2034,$T$11:$V$13,3,TRUE)</f>
        <v>12:00 PM - 03:00 PM</v>
      </c>
    </row>
    <row r="2035" spans="1:16" x14ac:dyDescent="0.25">
      <c r="A2035">
        <v>3</v>
      </c>
      <c r="B2035">
        <v>1</v>
      </c>
      <c r="C2035" t="s">
        <v>2046</v>
      </c>
      <c r="D2035" s="1">
        <v>43925</v>
      </c>
      <c r="E2035" s="1" t="str">
        <f t="shared" si="126"/>
        <v>04-Apr</v>
      </c>
      <c r="F2035" s="14">
        <v>0.66041666666666665</v>
      </c>
      <c r="G2035" t="s">
        <v>11</v>
      </c>
      <c r="H2035">
        <v>23</v>
      </c>
      <c r="I2035" s="2">
        <v>72</v>
      </c>
      <c r="J2035" s="3">
        <v>4.99</v>
      </c>
      <c r="K2035" t="b">
        <v>0</v>
      </c>
      <c r="L2035">
        <f>WEEKDAY(D2035,11)</f>
        <v>6</v>
      </c>
      <c r="M2035" t="str">
        <f t="shared" si="124"/>
        <v>Saturday</v>
      </c>
      <c r="N2035" t="str">
        <f t="shared" si="125"/>
        <v>Weekend</v>
      </c>
      <c r="O2035" t="str">
        <f t="shared" si="127"/>
        <v>Order&gt;35</v>
      </c>
      <c r="P2035" t="str">
        <f>VLOOKUP(F2035,$T$11:$V$13,3,TRUE)</f>
        <v>03:00 PM - 06:00 PM</v>
      </c>
    </row>
    <row r="2036" spans="1:16" x14ac:dyDescent="0.25">
      <c r="A2036">
        <v>3</v>
      </c>
      <c r="B2036">
        <v>1</v>
      </c>
      <c r="C2036" t="s">
        <v>2047</v>
      </c>
      <c r="D2036" s="1">
        <v>43925</v>
      </c>
      <c r="E2036" s="1" t="str">
        <f t="shared" si="126"/>
        <v>04-Apr</v>
      </c>
      <c r="F2036" s="14">
        <v>0.66666666666666663</v>
      </c>
      <c r="G2036" t="s">
        <v>11</v>
      </c>
      <c r="H2036">
        <v>53</v>
      </c>
      <c r="I2036" s="2">
        <v>56</v>
      </c>
      <c r="J2036" s="3">
        <v>4.99</v>
      </c>
      <c r="K2036" t="b">
        <v>0</v>
      </c>
      <c r="L2036">
        <f>WEEKDAY(D2036,11)</f>
        <v>6</v>
      </c>
      <c r="M2036" t="str">
        <f t="shared" si="124"/>
        <v>Saturday</v>
      </c>
      <c r="N2036" t="str">
        <f t="shared" si="125"/>
        <v>Weekend</v>
      </c>
      <c r="O2036" t="str">
        <f t="shared" si="127"/>
        <v>Order&gt;35</v>
      </c>
      <c r="P2036" t="str">
        <f>VLOOKUP(F2036,$T$11:$V$13,3,TRUE)</f>
        <v>03:00 PM - 06:00 PM</v>
      </c>
    </row>
    <row r="2037" spans="1:16" x14ac:dyDescent="0.25">
      <c r="A2037">
        <v>3</v>
      </c>
      <c r="B2037">
        <v>1</v>
      </c>
      <c r="C2037" t="s">
        <v>2048</v>
      </c>
      <c r="D2037" s="1">
        <v>43925</v>
      </c>
      <c r="E2037" s="1" t="str">
        <f t="shared" si="126"/>
        <v>04-Apr</v>
      </c>
      <c r="F2037" s="14">
        <v>0.66736111111111107</v>
      </c>
      <c r="G2037" t="s">
        <v>11</v>
      </c>
      <c r="H2037">
        <v>32</v>
      </c>
      <c r="I2037" s="2">
        <v>58</v>
      </c>
      <c r="J2037" s="3">
        <v>4.99</v>
      </c>
      <c r="K2037" t="b">
        <v>0</v>
      </c>
      <c r="L2037">
        <f>WEEKDAY(D2037,11)</f>
        <v>6</v>
      </c>
      <c r="M2037" t="str">
        <f t="shared" si="124"/>
        <v>Saturday</v>
      </c>
      <c r="N2037" t="str">
        <f t="shared" si="125"/>
        <v>Weekend</v>
      </c>
      <c r="O2037" t="str">
        <f t="shared" si="127"/>
        <v>Order&gt;35</v>
      </c>
      <c r="P2037" t="str">
        <f>VLOOKUP(F2037,$T$11:$V$13,3,TRUE)</f>
        <v>03:00 PM - 06:00 PM</v>
      </c>
    </row>
    <row r="2038" spans="1:16" x14ac:dyDescent="0.25">
      <c r="A2038">
        <v>3</v>
      </c>
      <c r="B2038">
        <v>1</v>
      </c>
      <c r="C2038" t="s">
        <v>2049</v>
      </c>
      <c r="D2038" s="1">
        <v>43925</v>
      </c>
      <c r="E2038" s="1" t="str">
        <f t="shared" si="126"/>
        <v>04-Apr</v>
      </c>
      <c r="F2038" s="14">
        <v>0.67083333333333339</v>
      </c>
      <c r="G2038" t="s">
        <v>11</v>
      </c>
      <c r="H2038">
        <v>33</v>
      </c>
      <c r="I2038" s="2">
        <v>31</v>
      </c>
      <c r="J2038" s="3">
        <v>4.99</v>
      </c>
      <c r="K2038" t="b">
        <v>0</v>
      </c>
      <c r="L2038">
        <f>WEEKDAY(D2038,11)</f>
        <v>6</v>
      </c>
      <c r="M2038" t="str">
        <f t="shared" si="124"/>
        <v>Saturday</v>
      </c>
      <c r="N2038" t="str">
        <f t="shared" si="125"/>
        <v>Weekend</v>
      </c>
      <c r="O2038" t="str">
        <f t="shared" si="127"/>
        <v>Order&lt;=35</v>
      </c>
      <c r="P2038" t="str">
        <f>VLOOKUP(F2038,$T$11:$V$13,3,TRUE)</f>
        <v>03:00 PM - 06:00 PM</v>
      </c>
    </row>
    <row r="2039" spans="1:16" x14ac:dyDescent="0.25">
      <c r="A2039">
        <v>3</v>
      </c>
      <c r="B2039">
        <v>1</v>
      </c>
      <c r="C2039" t="s">
        <v>2050</v>
      </c>
      <c r="D2039" s="1">
        <v>43925</v>
      </c>
      <c r="E2039" s="1" t="str">
        <f t="shared" si="126"/>
        <v>04-Apr</v>
      </c>
      <c r="F2039" s="14">
        <v>0.67152777777777783</v>
      </c>
      <c r="G2039" t="s">
        <v>11</v>
      </c>
      <c r="H2039">
        <v>55</v>
      </c>
      <c r="I2039" s="2">
        <v>48</v>
      </c>
      <c r="J2039" s="3">
        <v>4.99</v>
      </c>
      <c r="K2039" t="b">
        <v>0</v>
      </c>
      <c r="L2039">
        <f>WEEKDAY(D2039,11)</f>
        <v>6</v>
      </c>
      <c r="M2039" t="str">
        <f t="shared" si="124"/>
        <v>Saturday</v>
      </c>
      <c r="N2039" t="str">
        <f t="shared" si="125"/>
        <v>Weekend</v>
      </c>
      <c r="O2039" t="str">
        <f t="shared" si="127"/>
        <v>Order&gt;35</v>
      </c>
      <c r="P2039" t="str">
        <f>VLOOKUP(F2039,$T$11:$V$13,3,TRUE)</f>
        <v>03:00 PM - 06:00 PM</v>
      </c>
    </row>
    <row r="2040" spans="1:16" x14ac:dyDescent="0.25">
      <c r="A2040">
        <v>3</v>
      </c>
      <c r="B2040">
        <v>1</v>
      </c>
      <c r="C2040" t="s">
        <v>2051</v>
      </c>
      <c r="D2040" s="1">
        <v>43925</v>
      </c>
      <c r="E2040" s="1" t="str">
        <f t="shared" si="126"/>
        <v>04-Apr</v>
      </c>
      <c r="F2040" s="14">
        <v>0.67986111111111114</v>
      </c>
      <c r="G2040" t="s">
        <v>11</v>
      </c>
      <c r="H2040">
        <v>50</v>
      </c>
      <c r="I2040" s="2">
        <v>72</v>
      </c>
      <c r="J2040" s="3">
        <v>4.99</v>
      </c>
      <c r="K2040" t="b">
        <v>0</v>
      </c>
      <c r="L2040">
        <f>WEEKDAY(D2040,11)</f>
        <v>6</v>
      </c>
      <c r="M2040" t="str">
        <f t="shared" si="124"/>
        <v>Saturday</v>
      </c>
      <c r="N2040" t="str">
        <f t="shared" si="125"/>
        <v>Weekend</v>
      </c>
      <c r="O2040" t="str">
        <f t="shared" si="127"/>
        <v>Order&gt;35</v>
      </c>
      <c r="P2040" t="str">
        <f>VLOOKUP(F2040,$T$11:$V$13,3,TRUE)</f>
        <v>03:00 PM - 06:00 PM</v>
      </c>
    </row>
    <row r="2041" spans="1:16" x14ac:dyDescent="0.25">
      <c r="A2041">
        <v>3</v>
      </c>
      <c r="B2041">
        <v>1</v>
      </c>
      <c r="C2041" t="s">
        <v>2052</v>
      </c>
      <c r="D2041" s="1">
        <v>43925</v>
      </c>
      <c r="E2041" s="1" t="str">
        <f t="shared" si="126"/>
        <v>04-Apr</v>
      </c>
      <c r="F2041" s="14">
        <v>0.68055555555555547</v>
      </c>
      <c r="G2041" t="s">
        <v>11</v>
      </c>
      <c r="H2041">
        <v>35</v>
      </c>
      <c r="I2041" s="2">
        <v>94</v>
      </c>
      <c r="J2041" s="3">
        <v>4.99</v>
      </c>
      <c r="K2041" t="b">
        <v>0</v>
      </c>
      <c r="L2041">
        <f>WEEKDAY(D2041,11)</f>
        <v>6</v>
      </c>
      <c r="M2041" t="str">
        <f t="shared" si="124"/>
        <v>Saturday</v>
      </c>
      <c r="N2041" t="str">
        <f t="shared" si="125"/>
        <v>Weekend</v>
      </c>
      <c r="O2041" t="str">
        <f t="shared" si="127"/>
        <v>Order&gt;35</v>
      </c>
      <c r="P2041" t="str">
        <f>VLOOKUP(F2041,$T$11:$V$13,3,TRUE)</f>
        <v>03:00 PM - 06:00 PM</v>
      </c>
    </row>
    <row r="2042" spans="1:16" x14ac:dyDescent="0.25">
      <c r="A2042">
        <v>3</v>
      </c>
      <c r="B2042">
        <v>1</v>
      </c>
      <c r="C2042" t="s">
        <v>2053</v>
      </c>
      <c r="D2042" s="1">
        <v>43925</v>
      </c>
      <c r="E2042" s="1" t="str">
        <f t="shared" si="126"/>
        <v>04-Apr</v>
      </c>
      <c r="F2042" s="14">
        <v>0.68125000000000002</v>
      </c>
      <c r="G2042" t="s">
        <v>11</v>
      </c>
      <c r="H2042">
        <v>45</v>
      </c>
      <c r="I2042" s="2">
        <v>48</v>
      </c>
      <c r="J2042" s="3">
        <v>4.99</v>
      </c>
      <c r="K2042" t="b">
        <v>0</v>
      </c>
      <c r="L2042">
        <f>WEEKDAY(D2042,11)</f>
        <v>6</v>
      </c>
      <c r="M2042" t="str">
        <f t="shared" si="124"/>
        <v>Saturday</v>
      </c>
      <c r="N2042" t="str">
        <f t="shared" si="125"/>
        <v>Weekend</v>
      </c>
      <c r="O2042" t="str">
        <f t="shared" si="127"/>
        <v>Order&gt;35</v>
      </c>
      <c r="P2042" t="str">
        <f>VLOOKUP(F2042,$T$11:$V$13,3,TRUE)</f>
        <v>03:00 PM - 06:00 PM</v>
      </c>
    </row>
    <row r="2043" spans="1:16" x14ac:dyDescent="0.25">
      <c r="A2043">
        <v>3</v>
      </c>
      <c r="B2043">
        <v>1</v>
      </c>
      <c r="C2043" t="s">
        <v>2054</v>
      </c>
      <c r="D2043" s="1">
        <v>43925</v>
      </c>
      <c r="E2043" s="1" t="str">
        <f t="shared" si="126"/>
        <v>04-Apr</v>
      </c>
      <c r="F2043" s="14">
        <v>0.68333333333333324</v>
      </c>
      <c r="G2043" t="s">
        <v>11</v>
      </c>
      <c r="H2043">
        <v>41</v>
      </c>
      <c r="I2043" s="2">
        <v>44</v>
      </c>
      <c r="J2043" s="3">
        <v>4.99</v>
      </c>
      <c r="K2043" t="b">
        <v>0</v>
      </c>
      <c r="L2043">
        <f>WEEKDAY(D2043,11)</f>
        <v>6</v>
      </c>
      <c r="M2043" t="str">
        <f t="shared" si="124"/>
        <v>Saturday</v>
      </c>
      <c r="N2043" t="str">
        <f t="shared" si="125"/>
        <v>Weekend</v>
      </c>
      <c r="O2043" t="str">
        <f t="shared" si="127"/>
        <v>Order&gt;35</v>
      </c>
      <c r="P2043" t="str">
        <f>VLOOKUP(F2043,$T$11:$V$13,3,TRUE)</f>
        <v>03:00 PM - 06:00 PM</v>
      </c>
    </row>
    <row r="2044" spans="1:16" x14ac:dyDescent="0.25">
      <c r="A2044">
        <v>3</v>
      </c>
      <c r="B2044">
        <v>1</v>
      </c>
      <c r="C2044" t="s">
        <v>2055</v>
      </c>
      <c r="D2044" s="1">
        <v>43925</v>
      </c>
      <c r="E2044" s="1" t="str">
        <f t="shared" si="126"/>
        <v>04-Apr</v>
      </c>
      <c r="F2044" s="14">
        <v>0.68333333333333324</v>
      </c>
      <c r="G2044" t="s">
        <v>11</v>
      </c>
      <c r="H2044">
        <v>48</v>
      </c>
      <c r="I2044" s="2">
        <v>47</v>
      </c>
      <c r="J2044" s="3">
        <v>4.99</v>
      </c>
      <c r="K2044" t="b">
        <v>0</v>
      </c>
      <c r="L2044">
        <f>WEEKDAY(D2044,11)</f>
        <v>6</v>
      </c>
      <c r="M2044" t="str">
        <f t="shared" si="124"/>
        <v>Saturday</v>
      </c>
      <c r="N2044" t="str">
        <f t="shared" si="125"/>
        <v>Weekend</v>
      </c>
      <c r="O2044" t="str">
        <f t="shared" si="127"/>
        <v>Order&gt;35</v>
      </c>
      <c r="P2044" t="str">
        <f>VLOOKUP(F2044,$T$11:$V$13,3,TRUE)</f>
        <v>03:00 PM - 06:00 PM</v>
      </c>
    </row>
    <row r="2045" spans="1:16" x14ac:dyDescent="0.25">
      <c r="A2045">
        <v>3</v>
      </c>
      <c r="B2045">
        <v>1</v>
      </c>
      <c r="C2045" t="s">
        <v>2056</v>
      </c>
      <c r="D2045" s="1">
        <v>43925</v>
      </c>
      <c r="E2045" s="1" t="str">
        <f t="shared" si="126"/>
        <v>04-Apr</v>
      </c>
      <c r="F2045" s="14">
        <v>0.6875</v>
      </c>
      <c r="G2045" t="s">
        <v>11</v>
      </c>
      <c r="H2045">
        <v>37</v>
      </c>
      <c r="I2045" s="2">
        <v>50</v>
      </c>
      <c r="J2045" s="3">
        <v>4.99</v>
      </c>
      <c r="K2045" t="b">
        <v>0</v>
      </c>
      <c r="L2045">
        <f>WEEKDAY(D2045,11)</f>
        <v>6</v>
      </c>
      <c r="M2045" t="str">
        <f t="shared" si="124"/>
        <v>Saturday</v>
      </c>
      <c r="N2045" t="str">
        <f t="shared" si="125"/>
        <v>Weekend</v>
      </c>
      <c r="O2045" t="str">
        <f t="shared" si="127"/>
        <v>Order&gt;35</v>
      </c>
      <c r="P2045" t="str">
        <f>VLOOKUP(F2045,$T$11:$V$13,3,TRUE)</f>
        <v>03:00 PM - 06:00 PM</v>
      </c>
    </row>
    <row r="2046" spans="1:16" x14ac:dyDescent="0.25">
      <c r="A2046">
        <v>3</v>
      </c>
      <c r="B2046">
        <v>1</v>
      </c>
      <c r="C2046" t="s">
        <v>2057</v>
      </c>
      <c r="D2046" s="1">
        <v>43925</v>
      </c>
      <c r="E2046" s="1" t="str">
        <f t="shared" si="126"/>
        <v>04-Apr</v>
      </c>
      <c r="F2046" s="14">
        <v>0.69305555555555554</v>
      </c>
      <c r="G2046" t="s">
        <v>11</v>
      </c>
      <c r="H2046">
        <v>31</v>
      </c>
      <c r="I2046" s="2">
        <v>62</v>
      </c>
      <c r="J2046" s="3">
        <v>4.99</v>
      </c>
      <c r="K2046" t="b">
        <v>0</v>
      </c>
      <c r="L2046">
        <f>WEEKDAY(D2046,11)</f>
        <v>6</v>
      </c>
      <c r="M2046" t="str">
        <f t="shared" si="124"/>
        <v>Saturday</v>
      </c>
      <c r="N2046" t="str">
        <f t="shared" si="125"/>
        <v>Weekend</v>
      </c>
      <c r="O2046" t="str">
        <f t="shared" si="127"/>
        <v>Order&gt;35</v>
      </c>
      <c r="P2046" t="str">
        <f>VLOOKUP(F2046,$T$11:$V$13,3,TRUE)</f>
        <v>03:00 PM - 06:00 PM</v>
      </c>
    </row>
    <row r="2047" spans="1:16" x14ac:dyDescent="0.25">
      <c r="A2047">
        <v>3</v>
      </c>
      <c r="B2047">
        <v>1</v>
      </c>
      <c r="C2047" t="s">
        <v>2058</v>
      </c>
      <c r="D2047" s="1">
        <v>43925</v>
      </c>
      <c r="E2047" s="1" t="str">
        <f t="shared" si="126"/>
        <v>04-Apr</v>
      </c>
      <c r="F2047" s="14">
        <v>0.69305555555555554</v>
      </c>
      <c r="G2047" t="s">
        <v>11</v>
      </c>
      <c r="H2047">
        <v>44</v>
      </c>
      <c r="I2047" s="2">
        <v>83</v>
      </c>
      <c r="J2047" s="3">
        <v>4.99</v>
      </c>
      <c r="K2047" t="b">
        <v>0</v>
      </c>
      <c r="L2047">
        <f>WEEKDAY(D2047,11)</f>
        <v>6</v>
      </c>
      <c r="M2047" t="str">
        <f t="shared" si="124"/>
        <v>Saturday</v>
      </c>
      <c r="N2047" t="str">
        <f t="shared" si="125"/>
        <v>Weekend</v>
      </c>
      <c r="O2047" t="str">
        <f t="shared" si="127"/>
        <v>Order&gt;35</v>
      </c>
      <c r="P2047" t="str">
        <f>VLOOKUP(F2047,$T$11:$V$13,3,TRUE)</f>
        <v>03:00 PM - 06:00 PM</v>
      </c>
    </row>
    <row r="2048" spans="1:16" x14ac:dyDescent="0.25">
      <c r="A2048">
        <v>3</v>
      </c>
      <c r="B2048">
        <v>1</v>
      </c>
      <c r="C2048" t="s">
        <v>2059</v>
      </c>
      <c r="D2048" s="1">
        <v>43925</v>
      </c>
      <c r="E2048" s="1" t="str">
        <f t="shared" si="126"/>
        <v>04-Apr</v>
      </c>
      <c r="F2048" s="14">
        <v>0.69513888888888886</v>
      </c>
      <c r="G2048" t="s">
        <v>11</v>
      </c>
      <c r="H2048">
        <v>41</v>
      </c>
      <c r="I2048" s="2">
        <v>20</v>
      </c>
      <c r="J2048" s="3">
        <v>4.99</v>
      </c>
      <c r="K2048" t="b">
        <v>0</v>
      </c>
      <c r="L2048">
        <f>WEEKDAY(D2048,11)</f>
        <v>6</v>
      </c>
      <c r="M2048" t="str">
        <f t="shared" si="124"/>
        <v>Saturday</v>
      </c>
      <c r="N2048" t="str">
        <f t="shared" si="125"/>
        <v>Weekend</v>
      </c>
      <c r="O2048" t="str">
        <f t="shared" si="127"/>
        <v>Order&lt;=35</v>
      </c>
      <c r="P2048" t="str">
        <f>VLOOKUP(F2048,$T$11:$V$13,3,TRUE)</f>
        <v>03:00 PM - 06:00 PM</v>
      </c>
    </row>
    <row r="2049" spans="1:16" x14ac:dyDescent="0.25">
      <c r="A2049">
        <v>3</v>
      </c>
      <c r="B2049">
        <v>1</v>
      </c>
      <c r="C2049" t="s">
        <v>2060</v>
      </c>
      <c r="D2049" s="1">
        <v>43925</v>
      </c>
      <c r="E2049" s="1" t="str">
        <f t="shared" si="126"/>
        <v>04-Apr</v>
      </c>
      <c r="F2049" s="14">
        <v>0.70138888888888884</v>
      </c>
      <c r="G2049" t="s">
        <v>11</v>
      </c>
      <c r="H2049">
        <v>44</v>
      </c>
      <c r="I2049" s="2">
        <v>79</v>
      </c>
      <c r="J2049" s="3">
        <v>4.99</v>
      </c>
      <c r="K2049" t="b">
        <v>0</v>
      </c>
      <c r="L2049">
        <f>WEEKDAY(D2049,11)</f>
        <v>6</v>
      </c>
      <c r="M2049" t="str">
        <f t="shared" si="124"/>
        <v>Saturday</v>
      </c>
      <c r="N2049" t="str">
        <f t="shared" si="125"/>
        <v>Weekend</v>
      </c>
      <c r="O2049" t="str">
        <f t="shared" si="127"/>
        <v>Order&gt;35</v>
      </c>
      <c r="P2049" t="str">
        <f>VLOOKUP(F2049,$T$11:$V$13,3,TRUE)</f>
        <v>03:00 PM - 06:00 PM</v>
      </c>
    </row>
    <row r="2050" spans="1:16" x14ac:dyDescent="0.25">
      <c r="A2050">
        <v>3</v>
      </c>
      <c r="B2050">
        <v>1</v>
      </c>
      <c r="C2050" t="s">
        <v>2061</v>
      </c>
      <c r="D2050" s="1">
        <v>43925</v>
      </c>
      <c r="E2050" s="1" t="str">
        <f t="shared" si="126"/>
        <v>04-Apr</v>
      </c>
      <c r="F2050" s="14">
        <v>0.70416666666666661</v>
      </c>
      <c r="G2050" t="s">
        <v>11</v>
      </c>
      <c r="H2050">
        <v>37</v>
      </c>
      <c r="I2050" s="2">
        <v>28</v>
      </c>
      <c r="J2050" s="3">
        <v>4.99</v>
      </c>
      <c r="K2050" t="b">
        <v>0</v>
      </c>
      <c r="L2050">
        <f>WEEKDAY(D2050,11)</f>
        <v>6</v>
      </c>
      <c r="M2050" t="str">
        <f t="shared" ref="M2050:M2113" si="128">VLOOKUP(L2050,$S$2:$T$8,2,FALSE)</f>
        <v>Saturday</v>
      </c>
      <c r="N2050" t="str">
        <f t="shared" ref="N2050:N2113" si="129">VLOOKUP(L2050,$S$2:$U$8,3,FALSE)</f>
        <v>Weekend</v>
      </c>
      <c r="O2050" t="str">
        <f t="shared" si="127"/>
        <v>Order&lt;=35</v>
      </c>
      <c r="P2050" t="str">
        <f>VLOOKUP(F2050,$T$11:$V$13,3,TRUE)</f>
        <v>03:00 PM - 06:00 PM</v>
      </c>
    </row>
    <row r="2051" spans="1:16" x14ac:dyDescent="0.25">
      <c r="A2051">
        <v>3</v>
      </c>
      <c r="B2051">
        <v>1</v>
      </c>
      <c r="C2051" t="s">
        <v>2062</v>
      </c>
      <c r="D2051" s="1">
        <v>43925</v>
      </c>
      <c r="E2051" s="1" t="str">
        <f t="shared" ref="E2051:E2114" si="130">TEXT(D2051,"dd-mmm")</f>
        <v>04-Apr</v>
      </c>
      <c r="F2051" s="14">
        <v>0.70833333333333337</v>
      </c>
      <c r="G2051" t="s">
        <v>11</v>
      </c>
      <c r="H2051">
        <v>59</v>
      </c>
      <c r="I2051" s="2">
        <v>37</v>
      </c>
      <c r="J2051" s="3">
        <v>4.99</v>
      </c>
      <c r="K2051" t="b">
        <v>0</v>
      </c>
      <c r="L2051">
        <f>WEEKDAY(D2051,11)</f>
        <v>6</v>
      </c>
      <c r="M2051" t="str">
        <f t="shared" si="128"/>
        <v>Saturday</v>
      </c>
      <c r="N2051" t="str">
        <f t="shared" si="129"/>
        <v>Weekend</v>
      </c>
      <c r="O2051" t="str">
        <f t="shared" ref="O2051:O2114" si="131">IF(I2051&gt;35,"Order&gt;35","Order&lt;=35")</f>
        <v>Order&gt;35</v>
      </c>
      <c r="P2051" t="str">
        <f>VLOOKUP(F2051,$T$11:$V$13,3,TRUE)</f>
        <v>03:00 PM - 06:00 PM</v>
      </c>
    </row>
    <row r="2052" spans="1:16" x14ac:dyDescent="0.25">
      <c r="A2052">
        <v>3</v>
      </c>
      <c r="B2052">
        <v>1</v>
      </c>
      <c r="C2052" t="s">
        <v>2063</v>
      </c>
      <c r="D2052" s="1">
        <v>43925</v>
      </c>
      <c r="E2052" s="1" t="str">
        <f t="shared" si="130"/>
        <v>04-Apr</v>
      </c>
      <c r="F2052" s="14">
        <v>0.7104166666666667</v>
      </c>
      <c r="G2052" t="s">
        <v>11</v>
      </c>
      <c r="H2052">
        <v>92</v>
      </c>
      <c r="I2052" s="2">
        <v>45</v>
      </c>
      <c r="J2052" s="3">
        <v>4.99</v>
      </c>
      <c r="K2052" t="b">
        <v>0</v>
      </c>
      <c r="L2052">
        <f>WEEKDAY(D2052,11)</f>
        <v>6</v>
      </c>
      <c r="M2052" t="str">
        <f t="shared" si="128"/>
        <v>Saturday</v>
      </c>
      <c r="N2052" t="str">
        <f t="shared" si="129"/>
        <v>Weekend</v>
      </c>
      <c r="O2052" t="str">
        <f t="shared" si="131"/>
        <v>Order&gt;35</v>
      </c>
      <c r="P2052" t="str">
        <f>VLOOKUP(F2052,$T$11:$V$13,3,TRUE)</f>
        <v>03:00 PM - 06:00 PM</v>
      </c>
    </row>
    <row r="2053" spans="1:16" x14ac:dyDescent="0.25">
      <c r="A2053">
        <v>3</v>
      </c>
      <c r="B2053">
        <v>1</v>
      </c>
      <c r="C2053" t="s">
        <v>2064</v>
      </c>
      <c r="D2053" s="1">
        <v>43925</v>
      </c>
      <c r="E2053" s="1" t="str">
        <f t="shared" si="130"/>
        <v>04-Apr</v>
      </c>
      <c r="F2053" s="14">
        <v>0.71111111111111114</v>
      </c>
      <c r="G2053" t="s">
        <v>31</v>
      </c>
      <c r="H2053" t="s">
        <v>32</v>
      </c>
      <c r="I2053" s="2">
        <v>23</v>
      </c>
      <c r="J2053" s="3">
        <v>4.99</v>
      </c>
      <c r="K2053" t="b">
        <v>0</v>
      </c>
      <c r="L2053">
        <f>WEEKDAY(D2053,11)</f>
        <v>6</v>
      </c>
      <c r="M2053" t="str">
        <f t="shared" si="128"/>
        <v>Saturday</v>
      </c>
      <c r="N2053" t="str">
        <f t="shared" si="129"/>
        <v>Weekend</v>
      </c>
      <c r="O2053" t="str">
        <f t="shared" si="131"/>
        <v>Order&lt;=35</v>
      </c>
      <c r="P2053" t="str">
        <f>VLOOKUP(F2053,$T$11:$V$13,3,TRUE)</f>
        <v>03:00 PM - 06:00 PM</v>
      </c>
    </row>
    <row r="2054" spans="1:16" x14ac:dyDescent="0.25">
      <c r="A2054">
        <v>3</v>
      </c>
      <c r="B2054">
        <v>1</v>
      </c>
      <c r="C2054" t="s">
        <v>2065</v>
      </c>
      <c r="D2054" s="1">
        <v>43925</v>
      </c>
      <c r="E2054" s="1" t="str">
        <f t="shared" si="130"/>
        <v>04-Apr</v>
      </c>
      <c r="F2054" s="14">
        <v>0.71180555555555547</v>
      </c>
      <c r="G2054" t="s">
        <v>11</v>
      </c>
      <c r="H2054">
        <v>72</v>
      </c>
      <c r="I2054" s="2">
        <v>93</v>
      </c>
      <c r="J2054" s="3">
        <v>4.99</v>
      </c>
      <c r="K2054" t="b">
        <v>0</v>
      </c>
      <c r="L2054">
        <f>WEEKDAY(D2054,11)</f>
        <v>6</v>
      </c>
      <c r="M2054" t="str">
        <f t="shared" si="128"/>
        <v>Saturday</v>
      </c>
      <c r="N2054" t="str">
        <f t="shared" si="129"/>
        <v>Weekend</v>
      </c>
      <c r="O2054" t="str">
        <f t="shared" si="131"/>
        <v>Order&gt;35</v>
      </c>
      <c r="P2054" t="str">
        <f>VLOOKUP(F2054,$T$11:$V$13,3,TRUE)</f>
        <v>03:00 PM - 06:00 PM</v>
      </c>
    </row>
    <row r="2055" spans="1:16" x14ac:dyDescent="0.25">
      <c r="A2055">
        <v>3</v>
      </c>
      <c r="B2055">
        <v>1</v>
      </c>
      <c r="C2055" t="s">
        <v>2066</v>
      </c>
      <c r="D2055" s="1">
        <v>43925</v>
      </c>
      <c r="E2055" s="1" t="str">
        <f t="shared" si="130"/>
        <v>04-Apr</v>
      </c>
      <c r="F2055" s="14">
        <v>0.71319444444444446</v>
      </c>
      <c r="G2055" t="s">
        <v>11</v>
      </c>
      <c r="H2055">
        <v>96</v>
      </c>
      <c r="I2055" s="2">
        <v>55</v>
      </c>
      <c r="J2055" s="3">
        <v>4.99</v>
      </c>
      <c r="K2055" t="b">
        <v>0</v>
      </c>
      <c r="L2055">
        <f>WEEKDAY(D2055,11)</f>
        <v>6</v>
      </c>
      <c r="M2055" t="str">
        <f t="shared" si="128"/>
        <v>Saturday</v>
      </c>
      <c r="N2055" t="str">
        <f t="shared" si="129"/>
        <v>Weekend</v>
      </c>
      <c r="O2055" t="str">
        <f t="shared" si="131"/>
        <v>Order&gt;35</v>
      </c>
      <c r="P2055" t="str">
        <f>VLOOKUP(F2055,$T$11:$V$13,3,TRUE)</f>
        <v>03:00 PM - 06:00 PM</v>
      </c>
    </row>
    <row r="2056" spans="1:16" x14ac:dyDescent="0.25">
      <c r="A2056">
        <v>3</v>
      </c>
      <c r="B2056">
        <v>1</v>
      </c>
      <c r="C2056" t="s">
        <v>2067</v>
      </c>
      <c r="D2056" s="1">
        <v>43925</v>
      </c>
      <c r="E2056" s="1" t="str">
        <f t="shared" si="130"/>
        <v>04-Apr</v>
      </c>
      <c r="F2056" s="14">
        <v>0.71319444444444446</v>
      </c>
      <c r="G2056" t="s">
        <v>11</v>
      </c>
      <c r="H2056">
        <v>105</v>
      </c>
      <c r="I2056" s="2">
        <v>70</v>
      </c>
      <c r="J2056" s="3">
        <v>4.99</v>
      </c>
      <c r="K2056" t="b">
        <v>0</v>
      </c>
      <c r="L2056">
        <f>WEEKDAY(D2056,11)</f>
        <v>6</v>
      </c>
      <c r="M2056" t="str">
        <f t="shared" si="128"/>
        <v>Saturday</v>
      </c>
      <c r="N2056" t="str">
        <f t="shared" si="129"/>
        <v>Weekend</v>
      </c>
      <c r="O2056" t="str">
        <f t="shared" si="131"/>
        <v>Order&gt;35</v>
      </c>
      <c r="P2056" t="str">
        <f>VLOOKUP(F2056,$T$11:$V$13,3,TRUE)</f>
        <v>03:00 PM - 06:00 PM</v>
      </c>
    </row>
    <row r="2057" spans="1:16" x14ac:dyDescent="0.25">
      <c r="A2057">
        <v>3</v>
      </c>
      <c r="B2057">
        <v>1</v>
      </c>
      <c r="C2057" t="s">
        <v>2068</v>
      </c>
      <c r="D2057" s="1">
        <v>43925</v>
      </c>
      <c r="E2057" s="1" t="str">
        <f t="shared" si="130"/>
        <v>04-Apr</v>
      </c>
      <c r="F2057" s="14">
        <v>0.71388888888888891</v>
      </c>
      <c r="G2057" t="s">
        <v>11</v>
      </c>
      <c r="H2057">
        <v>63</v>
      </c>
      <c r="I2057" s="2">
        <v>41</v>
      </c>
      <c r="J2057" s="3">
        <v>4.99</v>
      </c>
      <c r="K2057" t="b">
        <v>0</v>
      </c>
      <c r="L2057">
        <f>WEEKDAY(D2057,11)</f>
        <v>6</v>
      </c>
      <c r="M2057" t="str">
        <f t="shared" si="128"/>
        <v>Saturday</v>
      </c>
      <c r="N2057" t="str">
        <f t="shared" si="129"/>
        <v>Weekend</v>
      </c>
      <c r="O2057" t="str">
        <f t="shared" si="131"/>
        <v>Order&gt;35</v>
      </c>
      <c r="P2057" t="str">
        <f>VLOOKUP(F2057,$T$11:$V$13,3,TRUE)</f>
        <v>03:00 PM - 06:00 PM</v>
      </c>
    </row>
    <row r="2058" spans="1:16" x14ac:dyDescent="0.25">
      <c r="A2058">
        <v>3</v>
      </c>
      <c r="B2058">
        <v>1</v>
      </c>
      <c r="C2058" t="s">
        <v>2069</v>
      </c>
      <c r="D2058" s="1">
        <v>43925</v>
      </c>
      <c r="E2058" s="1" t="str">
        <f t="shared" si="130"/>
        <v>04-Apr</v>
      </c>
      <c r="F2058" s="14">
        <v>0.71458333333333324</v>
      </c>
      <c r="G2058" t="s">
        <v>11</v>
      </c>
      <c r="H2058">
        <v>96</v>
      </c>
      <c r="I2058" s="2">
        <v>76</v>
      </c>
      <c r="J2058" s="3">
        <v>4.99</v>
      </c>
      <c r="K2058" t="b">
        <v>0</v>
      </c>
      <c r="L2058">
        <f>WEEKDAY(D2058,11)</f>
        <v>6</v>
      </c>
      <c r="M2058" t="str">
        <f t="shared" si="128"/>
        <v>Saturday</v>
      </c>
      <c r="N2058" t="str">
        <f t="shared" si="129"/>
        <v>Weekend</v>
      </c>
      <c r="O2058" t="str">
        <f t="shared" si="131"/>
        <v>Order&gt;35</v>
      </c>
      <c r="P2058" t="str">
        <f>VLOOKUP(F2058,$T$11:$V$13,3,TRUE)</f>
        <v>03:00 PM - 06:00 PM</v>
      </c>
    </row>
    <row r="2059" spans="1:16" x14ac:dyDescent="0.25">
      <c r="A2059">
        <v>3</v>
      </c>
      <c r="B2059">
        <v>1</v>
      </c>
      <c r="C2059" t="s">
        <v>2070</v>
      </c>
      <c r="D2059" s="1">
        <v>43925</v>
      </c>
      <c r="E2059" s="1" t="str">
        <f t="shared" si="130"/>
        <v>04-Apr</v>
      </c>
      <c r="F2059" s="14">
        <v>0.71597222222222223</v>
      </c>
      <c r="G2059" t="s">
        <v>11</v>
      </c>
      <c r="H2059">
        <v>110</v>
      </c>
      <c r="I2059" s="2">
        <v>145</v>
      </c>
      <c r="J2059" s="3">
        <v>4.99</v>
      </c>
      <c r="K2059" t="b">
        <v>0</v>
      </c>
      <c r="L2059">
        <f>WEEKDAY(D2059,11)</f>
        <v>6</v>
      </c>
      <c r="M2059" t="str">
        <f t="shared" si="128"/>
        <v>Saturday</v>
      </c>
      <c r="N2059" t="str">
        <f t="shared" si="129"/>
        <v>Weekend</v>
      </c>
      <c r="O2059" t="str">
        <f t="shared" si="131"/>
        <v>Order&gt;35</v>
      </c>
      <c r="P2059" t="str">
        <f>VLOOKUP(F2059,$T$11:$V$13,3,TRUE)</f>
        <v>03:00 PM - 06:00 PM</v>
      </c>
    </row>
    <row r="2060" spans="1:16" x14ac:dyDescent="0.25">
      <c r="A2060">
        <v>3</v>
      </c>
      <c r="B2060">
        <v>1</v>
      </c>
      <c r="C2060" t="s">
        <v>2071</v>
      </c>
      <c r="D2060" s="1">
        <v>43925</v>
      </c>
      <c r="E2060" s="1" t="str">
        <f t="shared" si="130"/>
        <v>04-Apr</v>
      </c>
      <c r="F2060" s="14">
        <v>0.71805555555555556</v>
      </c>
      <c r="G2060" t="s">
        <v>11</v>
      </c>
      <c r="H2060">
        <v>74</v>
      </c>
      <c r="I2060" s="2">
        <v>47</v>
      </c>
      <c r="J2060" s="3">
        <v>4.99</v>
      </c>
      <c r="K2060" t="b">
        <v>0</v>
      </c>
      <c r="L2060">
        <f>WEEKDAY(D2060,11)</f>
        <v>6</v>
      </c>
      <c r="M2060" t="str">
        <f t="shared" si="128"/>
        <v>Saturday</v>
      </c>
      <c r="N2060" t="str">
        <f t="shared" si="129"/>
        <v>Weekend</v>
      </c>
      <c r="O2060" t="str">
        <f t="shared" si="131"/>
        <v>Order&gt;35</v>
      </c>
      <c r="P2060" t="str">
        <f>VLOOKUP(F2060,$T$11:$V$13,3,TRUE)</f>
        <v>03:00 PM - 06:00 PM</v>
      </c>
    </row>
    <row r="2061" spans="1:16" x14ac:dyDescent="0.25">
      <c r="A2061">
        <v>3</v>
      </c>
      <c r="B2061">
        <v>1</v>
      </c>
      <c r="C2061" t="s">
        <v>2072</v>
      </c>
      <c r="D2061" s="1">
        <v>43925</v>
      </c>
      <c r="E2061" s="1" t="str">
        <f t="shared" si="130"/>
        <v>04-Apr</v>
      </c>
      <c r="F2061" s="14">
        <v>0.72083333333333333</v>
      </c>
      <c r="G2061" t="s">
        <v>31</v>
      </c>
      <c r="H2061" t="s">
        <v>32</v>
      </c>
      <c r="I2061" s="2">
        <v>33</v>
      </c>
      <c r="J2061" s="3">
        <v>4.99</v>
      </c>
      <c r="K2061" t="b">
        <v>0</v>
      </c>
      <c r="L2061">
        <f>WEEKDAY(D2061,11)</f>
        <v>6</v>
      </c>
      <c r="M2061" t="str">
        <f t="shared" si="128"/>
        <v>Saturday</v>
      </c>
      <c r="N2061" t="str">
        <f t="shared" si="129"/>
        <v>Weekend</v>
      </c>
      <c r="O2061" t="str">
        <f t="shared" si="131"/>
        <v>Order&lt;=35</v>
      </c>
      <c r="P2061" t="str">
        <f>VLOOKUP(F2061,$T$11:$V$13,3,TRUE)</f>
        <v>03:00 PM - 06:00 PM</v>
      </c>
    </row>
    <row r="2062" spans="1:16" x14ac:dyDescent="0.25">
      <c r="A2062">
        <v>3</v>
      </c>
      <c r="B2062">
        <v>1</v>
      </c>
      <c r="C2062" t="s">
        <v>2073</v>
      </c>
      <c r="D2062" s="1">
        <v>43925</v>
      </c>
      <c r="E2062" s="1" t="str">
        <f t="shared" si="130"/>
        <v>04-Apr</v>
      </c>
      <c r="F2062" s="14">
        <v>0.72083333333333333</v>
      </c>
      <c r="G2062" t="s">
        <v>11</v>
      </c>
      <c r="H2062">
        <v>68</v>
      </c>
      <c r="I2062" s="2">
        <v>72</v>
      </c>
      <c r="J2062" s="3">
        <v>4.99</v>
      </c>
      <c r="K2062" t="b">
        <v>0</v>
      </c>
      <c r="L2062">
        <f>WEEKDAY(D2062,11)</f>
        <v>6</v>
      </c>
      <c r="M2062" t="str">
        <f t="shared" si="128"/>
        <v>Saturday</v>
      </c>
      <c r="N2062" t="str">
        <f t="shared" si="129"/>
        <v>Weekend</v>
      </c>
      <c r="O2062" t="str">
        <f t="shared" si="131"/>
        <v>Order&gt;35</v>
      </c>
      <c r="P2062" t="str">
        <f>VLOOKUP(F2062,$T$11:$V$13,3,TRUE)</f>
        <v>03:00 PM - 06:00 PM</v>
      </c>
    </row>
    <row r="2063" spans="1:16" x14ac:dyDescent="0.25">
      <c r="A2063">
        <v>3</v>
      </c>
      <c r="B2063">
        <v>1</v>
      </c>
      <c r="C2063" t="s">
        <v>2074</v>
      </c>
      <c r="D2063" s="1">
        <v>43925</v>
      </c>
      <c r="E2063" s="1" t="str">
        <f t="shared" si="130"/>
        <v>04-Apr</v>
      </c>
      <c r="F2063" s="14">
        <v>0.72222222222222221</v>
      </c>
      <c r="G2063" t="s">
        <v>11</v>
      </c>
      <c r="H2063">
        <v>67</v>
      </c>
      <c r="I2063" s="2">
        <v>117</v>
      </c>
      <c r="J2063" s="3">
        <v>4.99</v>
      </c>
      <c r="K2063" t="b">
        <v>0</v>
      </c>
      <c r="L2063">
        <f>WEEKDAY(D2063,11)</f>
        <v>6</v>
      </c>
      <c r="M2063" t="str">
        <f t="shared" si="128"/>
        <v>Saturday</v>
      </c>
      <c r="N2063" t="str">
        <f t="shared" si="129"/>
        <v>Weekend</v>
      </c>
      <c r="O2063" t="str">
        <f t="shared" si="131"/>
        <v>Order&gt;35</v>
      </c>
      <c r="P2063" t="str">
        <f>VLOOKUP(F2063,$T$11:$V$13,3,TRUE)</f>
        <v>03:00 PM - 06:00 PM</v>
      </c>
    </row>
    <row r="2064" spans="1:16" x14ac:dyDescent="0.25">
      <c r="A2064">
        <v>3</v>
      </c>
      <c r="B2064">
        <v>1</v>
      </c>
      <c r="C2064" t="s">
        <v>2075</v>
      </c>
      <c r="D2064" s="1">
        <v>43925</v>
      </c>
      <c r="E2064" s="1" t="str">
        <f t="shared" si="130"/>
        <v>04-Apr</v>
      </c>
      <c r="F2064" s="14">
        <v>0.72361111111111109</v>
      </c>
      <c r="G2064" t="s">
        <v>11</v>
      </c>
      <c r="H2064">
        <v>87</v>
      </c>
      <c r="I2064" s="2">
        <v>37</v>
      </c>
      <c r="J2064" s="3">
        <v>4.99</v>
      </c>
      <c r="K2064" t="b">
        <v>0</v>
      </c>
      <c r="L2064">
        <f>WEEKDAY(D2064,11)</f>
        <v>6</v>
      </c>
      <c r="M2064" t="str">
        <f t="shared" si="128"/>
        <v>Saturday</v>
      </c>
      <c r="N2064" t="str">
        <f t="shared" si="129"/>
        <v>Weekend</v>
      </c>
      <c r="O2064" t="str">
        <f t="shared" si="131"/>
        <v>Order&gt;35</v>
      </c>
      <c r="P2064" t="str">
        <f>VLOOKUP(F2064,$T$11:$V$13,3,TRUE)</f>
        <v>03:00 PM - 06:00 PM</v>
      </c>
    </row>
    <row r="2065" spans="1:16" x14ac:dyDescent="0.25">
      <c r="A2065">
        <v>3</v>
      </c>
      <c r="B2065">
        <v>1</v>
      </c>
      <c r="C2065" t="s">
        <v>2076</v>
      </c>
      <c r="D2065" s="1">
        <v>43925</v>
      </c>
      <c r="E2065" s="1" t="str">
        <f t="shared" si="130"/>
        <v>04-Apr</v>
      </c>
      <c r="F2065" s="14">
        <v>0.72361111111111109</v>
      </c>
      <c r="G2065" t="s">
        <v>11</v>
      </c>
      <c r="H2065">
        <v>103</v>
      </c>
      <c r="I2065" s="2">
        <v>72</v>
      </c>
      <c r="J2065" s="3">
        <v>4.99</v>
      </c>
      <c r="K2065" t="b">
        <v>0</v>
      </c>
      <c r="L2065">
        <f>WEEKDAY(D2065,11)</f>
        <v>6</v>
      </c>
      <c r="M2065" t="str">
        <f t="shared" si="128"/>
        <v>Saturday</v>
      </c>
      <c r="N2065" t="str">
        <f t="shared" si="129"/>
        <v>Weekend</v>
      </c>
      <c r="O2065" t="str">
        <f t="shared" si="131"/>
        <v>Order&gt;35</v>
      </c>
      <c r="P2065" t="str">
        <f>VLOOKUP(F2065,$T$11:$V$13,3,TRUE)</f>
        <v>03:00 PM - 06:00 PM</v>
      </c>
    </row>
    <row r="2066" spans="1:16" x14ac:dyDescent="0.25">
      <c r="A2066">
        <v>3</v>
      </c>
      <c r="B2066">
        <v>1</v>
      </c>
      <c r="C2066" t="s">
        <v>2077</v>
      </c>
      <c r="D2066" s="1">
        <v>43925</v>
      </c>
      <c r="E2066" s="1" t="str">
        <f t="shared" si="130"/>
        <v>04-Apr</v>
      </c>
      <c r="F2066" s="14">
        <v>0.72430555555555554</v>
      </c>
      <c r="G2066" t="s">
        <v>31</v>
      </c>
      <c r="H2066" t="s">
        <v>32</v>
      </c>
      <c r="I2066" s="2">
        <v>25</v>
      </c>
      <c r="J2066" s="3">
        <v>4.99</v>
      </c>
      <c r="K2066" t="b">
        <v>0</v>
      </c>
      <c r="L2066">
        <f>WEEKDAY(D2066,11)</f>
        <v>6</v>
      </c>
      <c r="M2066" t="str">
        <f t="shared" si="128"/>
        <v>Saturday</v>
      </c>
      <c r="N2066" t="str">
        <f t="shared" si="129"/>
        <v>Weekend</v>
      </c>
      <c r="O2066" t="str">
        <f t="shared" si="131"/>
        <v>Order&lt;=35</v>
      </c>
      <c r="P2066" t="str">
        <f>VLOOKUP(F2066,$T$11:$V$13,3,TRUE)</f>
        <v>03:00 PM - 06:00 PM</v>
      </c>
    </row>
    <row r="2067" spans="1:16" x14ac:dyDescent="0.25">
      <c r="A2067">
        <v>3</v>
      </c>
      <c r="B2067">
        <v>1</v>
      </c>
      <c r="C2067" t="s">
        <v>2078</v>
      </c>
      <c r="D2067" s="1">
        <v>43925</v>
      </c>
      <c r="E2067" s="1" t="str">
        <f t="shared" si="130"/>
        <v>04-Apr</v>
      </c>
      <c r="F2067" s="14">
        <v>0.72430555555555554</v>
      </c>
      <c r="G2067" t="s">
        <v>11</v>
      </c>
      <c r="H2067">
        <v>71</v>
      </c>
      <c r="I2067" s="2">
        <v>81</v>
      </c>
      <c r="J2067" s="3">
        <v>4.99</v>
      </c>
      <c r="K2067" t="b">
        <v>0</v>
      </c>
      <c r="L2067">
        <f>WEEKDAY(D2067,11)</f>
        <v>6</v>
      </c>
      <c r="M2067" t="str">
        <f t="shared" si="128"/>
        <v>Saturday</v>
      </c>
      <c r="N2067" t="str">
        <f t="shared" si="129"/>
        <v>Weekend</v>
      </c>
      <c r="O2067" t="str">
        <f t="shared" si="131"/>
        <v>Order&gt;35</v>
      </c>
      <c r="P2067" t="str">
        <f>VLOOKUP(F2067,$T$11:$V$13,3,TRUE)</f>
        <v>03:00 PM - 06:00 PM</v>
      </c>
    </row>
    <row r="2068" spans="1:16" x14ac:dyDescent="0.25">
      <c r="A2068">
        <v>3</v>
      </c>
      <c r="B2068">
        <v>1</v>
      </c>
      <c r="C2068" t="s">
        <v>2079</v>
      </c>
      <c r="D2068" s="1">
        <v>43925</v>
      </c>
      <c r="E2068" s="1" t="str">
        <f t="shared" si="130"/>
        <v>04-Apr</v>
      </c>
      <c r="F2068" s="14">
        <v>0.72430555555555554</v>
      </c>
      <c r="G2068" t="s">
        <v>11</v>
      </c>
      <c r="H2068">
        <v>126</v>
      </c>
      <c r="I2068" s="2">
        <v>196</v>
      </c>
      <c r="J2068" s="3">
        <v>4.99</v>
      </c>
      <c r="K2068" t="b">
        <v>0</v>
      </c>
      <c r="L2068">
        <f>WEEKDAY(D2068,11)</f>
        <v>6</v>
      </c>
      <c r="M2068" t="str">
        <f t="shared" si="128"/>
        <v>Saturday</v>
      </c>
      <c r="N2068" t="str">
        <f t="shared" si="129"/>
        <v>Weekend</v>
      </c>
      <c r="O2068" t="str">
        <f t="shared" si="131"/>
        <v>Order&gt;35</v>
      </c>
      <c r="P2068" t="str">
        <f>VLOOKUP(F2068,$T$11:$V$13,3,TRUE)</f>
        <v>03:00 PM - 06:00 PM</v>
      </c>
    </row>
    <row r="2069" spans="1:16" x14ac:dyDescent="0.25">
      <c r="A2069">
        <v>3</v>
      </c>
      <c r="B2069">
        <v>1</v>
      </c>
      <c r="C2069" t="s">
        <v>2080</v>
      </c>
      <c r="D2069" s="1">
        <v>43925</v>
      </c>
      <c r="E2069" s="1" t="str">
        <f t="shared" si="130"/>
        <v>04-Apr</v>
      </c>
      <c r="F2069" s="14">
        <v>0.72569444444444453</v>
      </c>
      <c r="G2069" t="s">
        <v>11</v>
      </c>
      <c r="H2069">
        <v>84</v>
      </c>
      <c r="I2069" s="2">
        <v>44</v>
      </c>
      <c r="J2069" s="3">
        <v>4.99</v>
      </c>
      <c r="K2069" t="b">
        <v>1</v>
      </c>
      <c r="L2069">
        <f>WEEKDAY(D2069,11)</f>
        <v>6</v>
      </c>
      <c r="M2069" t="str">
        <f t="shared" si="128"/>
        <v>Saturday</v>
      </c>
      <c r="N2069" t="str">
        <f t="shared" si="129"/>
        <v>Weekend</v>
      </c>
      <c r="O2069" t="str">
        <f t="shared" si="131"/>
        <v>Order&gt;35</v>
      </c>
      <c r="P2069" t="str">
        <f>VLOOKUP(F2069,$T$11:$V$13,3,TRUE)</f>
        <v>03:00 PM - 06:00 PM</v>
      </c>
    </row>
    <row r="2070" spans="1:16" x14ac:dyDescent="0.25">
      <c r="A2070">
        <v>3</v>
      </c>
      <c r="B2070">
        <v>1</v>
      </c>
      <c r="C2070" t="s">
        <v>2081</v>
      </c>
      <c r="D2070" s="1">
        <v>43925</v>
      </c>
      <c r="E2070" s="1" t="str">
        <f t="shared" si="130"/>
        <v>04-Apr</v>
      </c>
      <c r="F2070" s="14">
        <v>0.7270833333333333</v>
      </c>
      <c r="G2070" t="s">
        <v>11</v>
      </c>
      <c r="H2070">
        <v>88</v>
      </c>
      <c r="I2070" s="2">
        <v>168</v>
      </c>
      <c r="J2070" s="3">
        <v>4.99</v>
      </c>
      <c r="K2070" t="b">
        <v>1</v>
      </c>
      <c r="L2070">
        <f>WEEKDAY(D2070,11)</f>
        <v>6</v>
      </c>
      <c r="M2070" t="str">
        <f t="shared" si="128"/>
        <v>Saturday</v>
      </c>
      <c r="N2070" t="str">
        <f t="shared" si="129"/>
        <v>Weekend</v>
      </c>
      <c r="O2070" t="str">
        <f t="shared" si="131"/>
        <v>Order&gt;35</v>
      </c>
      <c r="P2070" t="str">
        <f>VLOOKUP(F2070,$T$11:$V$13,3,TRUE)</f>
        <v>03:00 PM - 06:00 PM</v>
      </c>
    </row>
    <row r="2071" spans="1:16" x14ac:dyDescent="0.25">
      <c r="A2071">
        <v>3</v>
      </c>
      <c r="B2071">
        <v>1</v>
      </c>
      <c r="C2071" t="s">
        <v>2082</v>
      </c>
      <c r="D2071" s="1">
        <v>43925</v>
      </c>
      <c r="E2071" s="1" t="str">
        <f t="shared" si="130"/>
        <v>04-Apr</v>
      </c>
      <c r="F2071" s="14">
        <v>0.72777777777777775</v>
      </c>
      <c r="G2071" t="s">
        <v>11</v>
      </c>
      <c r="H2071">
        <v>66</v>
      </c>
      <c r="I2071" s="2">
        <v>63</v>
      </c>
      <c r="J2071" s="3">
        <v>4.99</v>
      </c>
      <c r="K2071" t="b">
        <v>0</v>
      </c>
      <c r="L2071">
        <f>WEEKDAY(D2071,11)</f>
        <v>6</v>
      </c>
      <c r="M2071" t="str">
        <f t="shared" si="128"/>
        <v>Saturday</v>
      </c>
      <c r="N2071" t="str">
        <f t="shared" si="129"/>
        <v>Weekend</v>
      </c>
      <c r="O2071" t="str">
        <f t="shared" si="131"/>
        <v>Order&gt;35</v>
      </c>
      <c r="P2071" t="str">
        <f>VLOOKUP(F2071,$T$11:$V$13,3,TRUE)</f>
        <v>03:00 PM - 06:00 PM</v>
      </c>
    </row>
    <row r="2072" spans="1:16" x14ac:dyDescent="0.25">
      <c r="A2072">
        <v>3</v>
      </c>
      <c r="B2072">
        <v>1</v>
      </c>
      <c r="C2072" t="s">
        <v>2083</v>
      </c>
      <c r="D2072" s="1">
        <v>43925</v>
      </c>
      <c r="E2072" s="1" t="str">
        <f t="shared" si="130"/>
        <v>04-Apr</v>
      </c>
      <c r="F2072" s="14">
        <v>0.72916666666666663</v>
      </c>
      <c r="G2072" t="s">
        <v>11</v>
      </c>
      <c r="H2072">
        <v>98</v>
      </c>
      <c r="I2072" s="2">
        <v>67</v>
      </c>
      <c r="J2072" s="3">
        <v>4.99</v>
      </c>
      <c r="K2072" t="b">
        <v>0</v>
      </c>
      <c r="L2072">
        <f>WEEKDAY(D2072,11)</f>
        <v>6</v>
      </c>
      <c r="M2072" t="str">
        <f t="shared" si="128"/>
        <v>Saturday</v>
      </c>
      <c r="N2072" t="str">
        <f t="shared" si="129"/>
        <v>Weekend</v>
      </c>
      <c r="O2072" t="str">
        <f t="shared" si="131"/>
        <v>Order&gt;35</v>
      </c>
      <c r="P2072" t="str">
        <f>VLOOKUP(F2072,$T$11:$V$13,3,TRUE)</f>
        <v>03:00 PM - 06:00 PM</v>
      </c>
    </row>
    <row r="2073" spans="1:16" x14ac:dyDescent="0.25">
      <c r="A2073">
        <v>3</v>
      </c>
      <c r="B2073">
        <v>1</v>
      </c>
      <c r="C2073" t="s">
        <v>2084</v>
      </c>
      <c r="D2073" s="1">
        <v>43925</v>
      </c>
      <c r="E2073" s="1" t="str">
        <f t="shared" si="130"/>
        <v>04-Apr</v>
      </c>
      <c r="F2073" s="14">
        <v>0.72916666666666663</v>
      </c>
      <c r="G2073" t="s">
        <v>11</v>
      </c>
      <c r="H2073">
        <v>87</v>
      </c>
      <c r="I2073" s="2">
        <v>104</v>
      </c>
      <c r="J2073" s="3">
        <v>4.99</v>
      </c>
      <c r="K2073" t="b">
        <v>0</v>
      </c>
      <c r="L2073">
        <f>WEEKDAY(D2073,11)</f>
        <v>6</v>
      </c>
      <c r="M2073" t="str">
        <f t="shared" si="128"/>
        <v>Saturday</v>
      </c>
      <c r="N2073" t="str">
        <f t="shared" si="129"/>
        <v>Weekend</v>
      </c>
      <c r="O2073" t="str">
        <f t="shared" si="131"/>
        <v>Order&gt;35</v>
      </c>
      <c r="P2073" t="str">
        <f>VLOOKUP(F2073,$T$11:$V$13,3,TRUE)</f>
        <v>03:00 PM - 06:00 PM</v>
      </c>
    </row>
    <row r="2074" spans="1:16" x14ac:dyDescent="0.25">
      <c r="A2074">
        <v>3</v>
      </c>
      <c r="B2074">
        <v>1</v>
      </c>
      <c r="C2074" t="s">
        <v>2085</v>
      </c>
      <c r="D2074" s="1">
        <v>43925</v>
      </c>
      <c r="E2074" s="1" t="str">
        <f t="shared" si="130"/>
        <v>04-Apr</v>
      </c>
      <c r="F2074" s="14">
        <v>0.72986111111111107</v>
      </c>
      <c r="G2074" t="s">
        <v>31</v>
      </c>
      <c r="H2074" t="s">
        <v>32</v>
      </c>
      <c r="I2074" s="2">
        <v>27</v>
      </c>
      <c r="J2074" s="3">
        <v>4.99</v>
      </c>
      <c r="K2074" t="b">
        <v>0</v>
      </c>
      <c r="L2074">
        <f>WEEKDAY(D2074,11)</f>
        <v>6</v>
      </c>
      <c r="M2074" t="str">
        <f t="shared" si="128"/>
        <v>Saturday</v>
      </c>
      <c r="N2074" t="str">
        <f t="shared" si="129"/>
        <v>Weekend</v>
      </c>
      <c r="O2074" t="str">
        <f t="shared" si="131"/>
        <v>Order&lt;=35</v>
      </c>
      <c r="P2074" t="str">
        <f>VLOOKUP(F2074,$T$11:$V$13,3,TRUE)</f>
        <v>03:00 PM - 06:00 PM</v>
      </c>
    </row>
    <row r="2075" spans="1:16" x14ac:dyDescent="0.25">
      <c r="A2075">
        <v>3</v>
      </c>
      <c r="B2075">
        <v>1</v>
      </c>
      <c r="C2075" t="s">
        <v>2086</v>
      </c>
      <c r="D2075" s="1">
        <v>43925</v>
      </c>
      <c r="E2075" s="1" t="str">
        <f t="shared" si="130"/>
        <v>04-Apr</v>
      </c>
      <c r="F2075" s="14">
        <v>0.73055555555555562</v>
      </c>
      <c r="G2075" t="s">
        <v>31</v>
      </c>
      <c r="H2075" t="s">
        <v>32</v>
      </c>
      <c r="I2075" s="2">
        <v>32</v>
      </c>
      <c r="J2075" s="3">
        <v>4.99</v>
      </c>
      <c r="K2075" t="b">
        <v>0</v>
      </c>
      <c r="L2075">
        <f>WEEKDAY(D2075,11)</f>
        <v>6</v>
      </c>
      <c r="M2075" t="str">
        <f t="shared" si="128"/>
        <v>Saturday</v>
      </c>
      <c r="N2075" t="str">
        <f t="shared" si="129"/>
        <v>Weekend</v>
      </c>
      <c r="O2075" t="str">
        <f t="shared" si="131"/>
        <v>Order&lt;=35</v>
      </c>
      <c r="P2075" t="str">
        <f>VLOOKUP(F2075,$T$11:$V$13,3,TRUE)</f>
        <v>03:00 PM - 06:00 PM</v>
      </c>
    </row>
    <row r="2076" spans="1:16" x14ac:dyDescent="0.25">
      <c r="A2076">
        <v>3</v>
      </c>
      <c r="B2076">
        <v>1</v>
      </c>
      <c r="C2076" t="s">
        <v>2087</v>
      </c>
      <c r="D2076" s="1">
        <v>43925</v>
      </c>
      <c r="E2076" s="1" t="str">
        <f t="shared" si="130"/>
        <v>04-Apr</v>
      </c>
      <c r="F2076" s="14">
        <v>0.73055555555555562</v>
      </c>
      <c r="G2076" t="s">
        <v>11</v>
      </c>
      <c r="H2076">
        <v>81</v>
      </c>
      <c r="I2076" s="2">
        <v>92</v>
      </c>
      <c r="J2076" s="3">
        <v>4.99</v>
      </c>
      <c r="K2076" t="b">
        <v>1</v>
      </c>
      <c r="L2076">
        <f>WEEKDAY(D2076,11)</f>
        <v>6</v>
      </c>
      <c r="M2076" t="str">
        <f t="shared" si="128"/>
        <v>Saturday</v>
      </c>
      <c r="N2076" t="str">
        <f t="shared" si="129"/>
        <v>Weekend</v>
      </c>
      <c r="O2076" t="str">
        <f t="shared" si="131"/>
        <v>Order&gt;35</v>
      </c>
      <c r="P2076" t="str">
        <f>VLOOKUP(F2076,$T$11:$V$13,3,TRUE)</f>
        <v>03:00 PM - 06:00 PM</v>
      </c>
    </row>
    <row r="2077" spans="1:16" x14ac:dyDescent="0.25">
      <c r="A2077">
        <v>3</v>
      </c>
      <c r="B2077">
        <v>1</v>
      </c>
      <c r="C2077" t="s">
        <v>2088</v>
      </c>
      <c r="D2077" s="1">
        <v>43925</v>
      </c>
      <c r="E2077" s="1" t="str">
        <f t="shared" si="130"/>
        <v>04-Apr</v>
      </c>
      <c r="F2077" s="14">
        <v>0.73125000000000007</v>
      </c>
      <c r="G2077" t="s">
        <v>31</v>
      </c>
      <c r="H2077" t="s">
        <v>32</v>
      </c>
      <c r="I2077" s="2">
        <v>28</v>
      </c>
      <c r="J2077" s="3">
        <v>4.99</v>
      </c>
      <c r="K2077" t="b">
        <v>0</v>
      </c>
      <c r="L2077">
        <f>WEEKDAY(D2077,11)</f>
        <v>6</v>
      </c>
      <c r="M2077" t="str">
        <f t="shared" si="128"/>
        <v>Saturday</v>
      </c>
      <c r="N2077" t="str">
        <f t="shared" si="129"/>
        <v>Weekend</v>
      </c>
      <c r="O2077" t="str">
        <f t="shared" si="131"/>
        <v>Order&lt;=35</v>
      </c>
      <c r="P2077" t="str">
        <f>VLOOKUP(F2077,$T$11:$V$13,3,TRUE)</f>
        <v>03:00 PM - 06:00 PM</v>
      </c>
    </row>
    <row r="2078" spans="1:16" x14ac:dyDescent="0.25">
      <c r="A2078">
        <v>3</v>
      </c>
      <c r="B2078">
        <v>1</v>
      </c>
      <c r="C2078" t="s">
        <v>2089</v>
      </c>
      <c r="D2078" s="1">
        <v>43925</v>
      </c>
      <c r="E2078" s="1" t="str">
        <f t="shared" si="130"/>
        <v>04-Apr</v>
      </c>
      <c r="F2078" s="14">
        <v>0.7319444444444444</v>
      </c>
      <c r="G2078" t="s">
        <v>31</v>
      </c>
      <c r="H2078" t="s">
        <v>32</v>
      </c>
      <c r="I2078" s="2">
        <v>31</v>
      </c>
      <c r="J2078" s="3">
        <v>4.99</v>
      </c>
      <c r="K2078" t="b">
        <v>0</v>
      </c>
      <c r="L2078">
        <f>WEEKDAY(D2078,11)</f>
        <v>6</v>
      </c>
      <c r="M2078" t="str">
        <f t="shared" si="128"/>
        <v>Saturday</v>
      </c>
      <c r="N2078" t="str">
        <f t="shared" si="129"/>
        <v>Weekend</v>
      </c>
      <c r="O2078" t="str">
        <f t="shared" si="131"/>
        <v>Order&lt;=35</v>
      </c>
      <c r="P2078" t="str">
        <f>VLOOKUP(F2078,$T$11:$V$13,3,TRUE)</f>
        <v>03:00 PM - 06:00 PM</v>
      </c>
    </row>
    <row r="2079" spans="1:16" x14ac:dyDescent="0.25">
      <c r="A2079">
        <v>3</v>
      </c>
      <c r="B2079">
        <v>1</v>
      </c>
      <c r="C2079" t="s">
        <v>2090</v>
      </c>
      <c r="D2079" s="1">
        <v>43925</v>
      </c>
      <c r="E2079" s="1" t="str">
        <f t="shared" si="130"/>
        <v>04-Apr</v>
      </c>
      <c r="F2079" s="14">
        <v>0.7319444444444444</v>
      </c>
      <c r="G2079" t="s">
        <v>11</v>
      </c>
      <c r="H2079">
        <v>73</v>
      </c>
      <c r="I2079" s="2">
        <v>229</v>
      </c>
      <c r="J2079" s="3">
        <v>4.99</v>
      </c>
      <c r="K2079" t="b">
        <v>0</v>
      </c>
      <c r="L2079">
        <f>WEEKDAY(D2079,11)</f>
        <v>6</v>
      </c>
      <c r="M2079" t="str">
        <f t="shared" si="128"/>
        <v>Saturday</v>
      </c>
      <c r="N2079" t="str">
        <f t="shared" si="129"/>
        <v>Weekend</v>
      </c>
      <c r="O2079" t="str">
        <f t="shared" si="131"/>
        <v>Order&gt;35</v>
      </c>
      <c r="P2079" t="str">
        <f>VLOOKUP(F2079,$T$11:$V$13,3,TRUE)</f>
        <v>03:00 PM - 06:00 PM</v>
      </c>
    </row>
    <row r="2080" spans="1:16" x14ac:dyDescent="0.25">
      <c r="A2080">
        <v>3</v>
      </c>
      <c r="B2080">
        <v>1</v>
      </c>
      <c r="C2080" t="s">
        <v>2091</v>
      </c>
      <c r="D2080" s="1">
        <v>43925</v>
      </c>
      <c r="E2080" s="1" t="str">
        <f t="shared" si="130"/>
        <v>04-Apr</v>
      </c>
      <c r="F2080" s="14">
        <v>0.73263888888888884</v>
      </c>
      <c r="G2080" t="s">
        <v>11</v>
      </c>
      <c r="H2080">
        <v>112</v>
      </c>
      <c r="I2080" s="2">
        <v>38</v>
      </c>
      <c r="J2080" s="3">
        <v>4.99</v>
      </c>
      <c r="K2080" t="b">
        <v>0</v>
      </c>
      <c r="L2080">
        <f>WEEKDAY(D2080,11)</f>
        <v>6</v>
      </c>
      <c r="M2080" t="str">
        <f t="shared" si="128"/>
        <v>Saturday</v>
      </c>
      <c r="N2080" t="str">
        <f t="shared" si="129"/>
        <v>Weekend</v>
      </c>
      <c r="O2080" t="str">
        <f t="shared" si="131"/>
        <v>Order&gt;35</v>
      </c>
      <c r="P2080" t="str">
        <f>VLOOKUP(F2080,$T$11:$V$13,3,TRUE)</f>
        <v>03:00 PM - 06:00 PM</v>
      </c>
    </row>
    <row r="2081" spans="1:16" x14ac:dyDescent="0.25">
      <c r="A2081">
        <v>3</v>
      </c>
      <c r="B2081">
        <v>1</v>
      </c>
      <c r="C2081" t="s">
        <v>2092</v>
      </c>
      <c r="D2081" s="1">
        <v>43925</v>
      </c>
      <c r="E2081" s="1" t="str">
        <f t="shared" si="130"/>
        <v>04-Apr</v>
      </c>
      <c r="F2081" s="14">
        <v>0.73263888888888884</v>
      </c>
      <c r="G2081" t="s">
        <v>11</v>
      </c>
      <c r="H2081">
        <v>119</v>
      </c>
      <c r="I2081" s="2">
        <v>54</v>
      </c>
      <c r="J2081" s="3">
        <v>4.99</v>
      </c>
      <c r="K2081" t="b">
        <v>0</v>
      </c>
      <c r="L2081">
        <f>WEEKDAY(D2081,11)</f>
        <v>6</v>
      </c>
      <c r="M2081" t="str">
        <f t="shared" si="128"/>
        <v>Saturday</v>
      </c>
      <c r="N2081" t="str">
        <f t="shared" si="129"/>
        <v>Weekend</v>
      </c>
      <c r="O2081" t="str">
        <f t="shared" si="131"/>
        <v>Order&gt;35</v>
      </c>
      <c r="P2081" t="str">
        <f>VLOOKUP(F2081,$T$11:$V$13,3,TRUE)</f>
        <v>03:00 PM - 06:00 PM</v>
      </c>
    </row>
    <row r="2082" spans="1:16" x14ac:dyDescent="0.25">
      <c r="A2082">
        <v>3</v>
      </c>
      <c r="B2082">
        <v>1</v>
      </c>
      <c r="C2082" t="s">
        <v>2093</v>
      </c>
      <c r="D2082" s="1">
        <v>43925</v>
      </c>
      <c r="E2082" s="1" t="str">
        <f t="shared" si="130"/>
        <v>04-Apr</v>
      </c>
      <c r="F2082" s="14">
        <v>0.73263888888888884</v>
      </c>
      <c r="G2082" t="s">
        <v>11</v>
      </c>
      <c r="H2082">
        <v>106</v>
      </c>
      <c r="I2082" s="2">
        <v>91</v>
      </c>
      <c r="J2082" s="3">
        <v>4.99</v>
      </c>
      <c r="K2082" t="b">
        <v>0</v>
      </c>
      <c r="L2082">
        <f>WEEKDAY(D2082,11)</f>
        <v>6</v>
      </c>
      <c r="M2082" t="str">
        <f t="shared" si="128"/>
        <v>Saturday</v>
      </c>
      <c r="N2082" t="str">
        <f t="shared" si="129"/>
        <v>Weekend</v>
      </c>
      <c r="O2082" t="str">
        <f t="shared" si="131"/>
        <v>Order&gt;35</v>
      </c>
      <c r="P2082" t="str">
        <f>VLOOKUP(F2082,$T$11:$V$13,3,TRUE)</f>
        <v>03:00 PM - 06:00 PM</v>
      </c>
    </row>
    <row r="2083" spans="1:16" x14ac:dyDescent="0.25">
      <c r="A2083">
        <v>3</v>
      </c>
      <c r="B2083">
        <v>1</v>
      </c>
      <c r="C2083" t="s">
        <v>2094</v>
      </c>
      <c r="D2083" s="1">
        <v>43925</v>
      </c>
      <c r="E2083" s="1" t="str">
        <f t="shared" si="130"/>
        <v>04-Apr</v>
      </c>
      <c r="F2083" s="14">
        <v>0.73333333333333339</v>
      </c>
      <c r="G2083" t="s">
        <v>11</v>
      </c>
      <c r="H2083">
        <v>112</v>
      </c>
      <c r="I2083" s="2">
        <v>44</v>
      </c>
      <c r="J2083" s="3">
        <v>4.99</v>
      </c>
      <c r="K2083" t="b">
        <v>0</v>
      </c>
      <c r="L2083">
        <f>WEEKDAY(D2083,11)</f>
        <v>6</v>
      </c>
      <c r="M2083" t="str">
        <f t="shared" si="128"/>
        <v>Saturday</v>
      </c>
      <c r="N2083" t="str">
        <f t="shared" si="129"/>
        <v>Weekend</v>
      </c>
      <c r="O2083" t="str">
        <f t="shared" si="131"/>
        <v>Order&gt;35</v>
      </c>
      <c r="P2083" t="str">
        <f>VLOOKUP(F2083,$T$11:$V$13,3,TRUE)</f>
        <v>03:00 PM - 06:00 PM</v>
      </c>
    </row>
    <row r="2084" spans="1:16" x14ac:dyDescent="0.25">
      <c r="A2084">
        <v>3</v>
      </c>
      <c r="B2084">
        <v>1</v>
      </c>
      <c r="C2084" t="s">
        <v>2095</v>
      </c>
      <c r="D2084" s="1">
        <v>43925</v>
      </c>
      <c r="E2084" s="1" t="str">
        <f t="shared" si="130"/>
        <v>04-Apr</v>
      </c>
      <c r="F2084" s="14">
        <v>0.73472222222222217</v>
      </c>
      <c r="G2084" t="s">
        <v>31</v>
      </c>
      <c r="H2084" t="s">
        <v>32</v>
      </c>
      <c r="I2084" s="2">
        <v>21</v>
      </c>
      <c r="J2084" s="3">
        <v>4.99</v>
      </c>
      <c r="K2084" t="b">
        <v>0</v>
      </c>
      <c r="L2084">
        <f>WEEKDAY(D2084,11)</f>
        <v>6</v>
      </c>
      <c r="M2084" t="str">
        <f t="shared" si="128"/>
        <v>Saturday</v>
      </c>
      <c r="N2084" t="str">
        <f t="shared" si="129"/>
        <v>Weekend</v>
      </c>
      <c r="O2084" t="str">
        <f t="shared" si="131"/>
        <v>Order&lt;=35</v>
      </c>
      <c r="P2084" t="str">
        <f>VLOOKUP(F2084,$T$11:$V$13,3,TRUE)</f>
        <v>03:00 PM - 06:00 PM</v>
      </c>
    </row>
    <row r="2085" spans="1:16" x14ac:dyDescent="0.25">
      <c r="A2085">
        <v>3</v>
      </c>
      <c r="B2085">
        <v>1</v>
      </c>
      <c r="C2085" t="s">
        <v>2096</v>
      </c>
      <c r="D2085" s="1">
        <v>43925</v>
      </c>
      <c r="E2085" s="1" t="str">
        <f t="shared" si="130"/>
        <v>04-Apr</v>
      </c>
      <c r="F2085" s="14">
        <v>0.73541666666666661</v>
      </c>
      <c r="G2085" t="s">
        <v>31</v>
      </c>
      <c r="H2085" t="s">
        <v>32</v>
      </c>
      <c r="I2085" s="2">
        <v>25</v>
      </c>
      <c r="J2085" s="3">
        <v>4.99</v>
      </c>
      <c r="K2085" t="b">
        <v>0</v>
      </c>
      <c r="L2085">
        <f>WEEKDAY(D2085,11)</f>
        <v>6</v>
      </c>
      <c r="M2085" t="str">
        <f t="shared" si="128"/>
        <v>Saturday</v>
      </c>
      <c r="N2085" t="str">
        <f t="shared" si="129"/>
        <v>Weekend</v>
      </c>
      <c r="O2085" t="str">
        <f t="shared" si="131"/>
        <v>Order&lt;=35</v>
      </c>
      <c r="P2085" t="str">
        <f>VLOOKUP(F2085,$T$11:$V$13,3,TRUE)</f>
        <v>03:00 PM - 06:00 PM</v>
      </c>
    </row>
    <row r="2086" spans="1:16" x14ac:dyDescent="0.25">
      <c r="A2086">
        <v>3</v>
      </c>
      <c r="B2086">
        <v>1</v>
      </c>
      <c r="C2086" t="s">
        <v>2097</v>
      </c>
      <c r="D2086" s="1">
        <v>43925</v>
      </c>
      <c r="E2086" s="1" t="str">
        <f t="shared" si="130"/>
        <v>04-Apr</v>
      </c>
      <c r="F2086" s="14">
        <v>0.73541666666666661</v>
      </c>
      <c r="G2086" t="s">
        <v>11</v>
      </c>
      <c r="H2086">
        <v>103</v>
      </c>
      <c r="I2086" s="2">
        <v>215</v>
      </c>
      <c r="J2086" s="3">
        <v>4.99</v>
      </c>
      <c r="K2086" t="b">
        <v>0</v>
      </c>
      <c r="L2086">
        <f>WEEKDAY(D2086,11)</f>
        <v>6</v>
      </c>
      <c r="M2086" t="str">
        <f t="shared" si="128"/>
        <v>Saturday</v>
      </c>
      <c r="N2086" t="str">
        <f t="shared" si="129"/>
        <v>Weekend</v>
      </c>
      <c r="O2086" t="str">
        <f t="shared" si="131"/>
        <v>Order&gt;35</v>
      </c>
      <c r="P2086" t="str">
        <f>VLOOKUP(F2086,$T$11:$V$13,3,TRUE)</f>
        <v>03:00 PM - 06:00 PM</v>
      </c>
    </row>
    <row r="2087" spans="1:16" x14ac:dyDescent="0.25">
      <c r="A2087">
        <v>3</v>
      </c>
      <c r="B2087">
        <v>1</v>
      </c>
      <c r="C2087" t="s">
        <v>2098</v>
      </c>
      <c r="D2087" s="1">
        <v>43925</v>
      </c>
      <c r="E2087" s="1" t="str">
        <f t="shared" si="130"/>
        <v>04-Apr</v>
      </c>
      <c r="F2087" s="14">
        <v>0.73611111111111116</v>
      </c>
      <c r="G2087" t="s">
        <v>11</v>
      </c>
      <c r="H2087">
        <v>115</v>
      </c>
      <c r="I2087" s="2">
        <v>63</v>
      </c>
      <c r="J2087" s="3">
        <v>4.99</v>
      </c>
      <c r="K2087" t="b">
        <v>0</v>
      </c>
      <c r="L2087">
        <f>WEEKDAY(D2087,11)</f>
        <v>6</v>
      </c>
      <c r="M2087" t="str">
        <f t="shared" si="128"/>
        <v>Saturday</v>
      </c>
      <c r="N2087" t="str">
        <f t="shared" si="129"/>
        <v>Weekend</v>
      </c>
      <c r="O2087" t="str">
        <f t="shared" si="131"/>
        <v>Order&gt;35</v>
      </c>
      <c r="P2087" t="str">
        <f>VLOOKUP(F2087,$T$11:$V$13,3,TRUE)</f>
        <v>03:00 PM - 06:00 PM</v>
      </c>
    </row>
    <row r="2088" spans="1:16" x14ac:dyDescent="0.25">
      <c r="A2088">
        <v>3</v>
      </c>
      <c r="B2088">
        <v>1</v>
      </c>
      <c r="C2088" t="s">
        <v>2099</v>
      </c>
      <c r="D2088" s="1">
        <v>43925</v>
      </c>
      <c r="E2088" s="1" t="str">
        <f t="shared" si="130"/>
        <v>04-Apr</v>
      </c>
      <c r="F2088" s="14">
        <v>0.73749999999999993</v>
      </c>
      <c r="G2088" t="s">
        <v>11</v>
      </c>
      <c r="H2088">
        <v>110</v>
      </c>
      <c r="I2088" s="2">
        <v>95</v>
      </c>
      <c r="J2088" s="3">
        <v>4.99</v>
      </c>
      <c r="K2088" t="b">
        <v>1</v>
      </c>
      <c r="L2088">
        <f>WEEKDAY(D2088,11)</f>
        <v>6</v>
      </c>
      <c r="M2088" t="str">
        <f t="shared" si="128"/>
        <v>Saturday</v>
      </c>
      <c r="N2088" t="str">
        <f t="shared" si="129"/>
        <v>Weekend</v>
      </c>
      <c r="O2088" t="str">
        <f t="shared" si="131"/>
        <v>Order&gt;35</v>
      </c>
      <c r="P2088" t="str">
        <f>VLOOKUP(F2088,$T$11:$V$13,3,TRUE)</f>
        <v>03:00 PM - 06:00 PM</v>
      </c>
    </row>
    <row r="2089" spans="1:16" x14ac:dyDescent="0.25">
      <c r="A2089">
        <v>3</v>
      </c>
      <c r="B2089">
        <v>1</v>
      </c>
      <c r="C2089" t="s">
        <v>2100</v>
      </c>
      <c r="D2089" s="1">
        <v>43925</v>
      </c>
      <c r="E2089" s="1" t="str">
        <f t="shared" si="130"/>
        <v>04-Apr</v>
      </c>
      <c r="F2089" s="14">
        <v>0.73819444444444438</v>
      </c>
      <c r="G2089" t="s">
        <v>11</v>
      </c>
      <c r="H2089">
        <v>92</v>
      </c>
      <c r="I2089" s="2">
        <v>55</v>
      </c>
      <c r="J2089" s="3">
        <v>4.99</v>
      </c>
      <c r="K2089" t="b">
        <v>0</v>
      </c>
      <c r="L2089">
        <f>WEEKDAY(D2089,11)</f>
        <v>6</v>
      </c>
      <c r="M2089" t="str">
        <f t="shared" si="128"/>
        <v>Saturday</v>
      </c>
      <c r="N2089" t="str">
        <f t="shared" si="129"/>
        <v>Weekend</v>
      </c>
      <c r="O2089" t="str">
        <f t="shared" si="131"/>
        <v>Order&gt;35</v>
      </c>
      <c r="P2089" t="str">
        <f>VLOOKUP(F2089,$T$11:$V$13,3,TRUE)</f>
        <v>03:00 PM - 06:00 PM</v>
      </c>
    </row>
    <row r="2090" spans="1:16" x14ac:dyDescent="0.25">
      <c r="A2090">
        <v>3</v>
      </c>
      <c r="B2090">
        <v>1</v>
      </c>
      <c r="C2090" t="s">
        <v>2101</v>
      </c>
      <c r="D2090" s="1">
        <v>43925</v>
      </c>
      <c r="E2090" s="1" t="str">
        <f t="shared" si="130"/>
        <v>04-Apr</v>
      </c>
      <c r="F2090" s="14">
        <v>0.73888888888888893</v>
      </c>
      <c r="G2090" t="s">
        <v>31</v>
      </c>
      <c r="H2090" t="s">
        <v>32</v>
      </c>
      <c r="I2090" s="2">
        <v>29</v>
      </c>
      <c r="J2090" s="3">
        <v>4.99</v>
      </c>
      <c r="K2090" t="b">
        <v>0</v>
      </c>
      <c r="L2090">
        <f>WEEKDAY(D2090,11)</f>
        <v>6</v>
      </c>
      <c r="M2090" t="str">
        <f t="shared" si="128"/>
        <v>Saturday</v>
      </c>
      <c r="N2090" t="str">
        <f t="shared" si="129"/>
        <v>Weekend</v>
      </c>
      <c r="O2090" t="str">
        <f t="shared" si="131"/>
        <v>Order&lt;=35</v>
      </c>
      <c r="P2090" t="str">
        <f>VLOOKUP(F2090,$T$11:$V$13,3,TRUE)</f>
        <v>03:00 PM - 06:00 PM</v>
      </c>
    </row>
    <row r="2091" spans="1:16" x14ac:dyDescent="0.25">
      <c r="A2091">
        <v>3</v>
      </c>
      <c r="B2091">
        <v>1</v>
      </c>
      <c r="C2091" t="s">
        <v>2102</v>
      </c>
      <c r="D2091" s="1">
        <v>43925</v>
      </c>
      <c r="E2091" s="1" t="str">
        <f t="shared" si="130"/>
        <v>04-Apr</v>
      </c>
      <c r="F2091" s="14">
        <v>0.73958333333333337</v>
      </c>
      <c r="G2091" t="s">
        <v>11</v>
      </c>
      <c r="H2091">
        <v>106</v>
      </c>
      <c r="I2091" s="2">
        <v>50</v>
      </c>
      <c r="J2091" s="3">
        <v>4.99</v>
      </c>
      <c r="K2091" t="b">
        <v>0</v>
      </c>
      <c r="L2091">
        <f>WEEKDAY(D2091,11)</f>
        <v>6</v>
      </c>
      <c r="M2091" t="str">
        <f t="shared" si="128"/>
        <v>Saturday</v>
      </c>
      <c r="N2091" t="str">
        <f t="shared" si="129"/>
        <v>Weekend</v>
      </c>
      <c r="O2091" t="str">
        <f t="shared" si="131"/>
        <v>Order&gt;35</v>
      </c>
      <c r="P2091" t="str">
        <f>VLOOKUP(F2091,$T$11:$V$13,3,TRUE)</f>
        <v>03:00 PM - 06:00 PM</v>
      </c>
    </row>
    <row r="2092" spans="1:16" x14ac:dyDescent="0.25">
      <c r="A2092">
        <v>3</v>
      </c>
      <c r="B2092">
        <v>1</v>
      </c>
      <c r="C2092" t="s">
        <v>2103</v>
      </c>
      <c r="D2092" s="1">
        <v>43925</v>
      </c>
      <c r="E2092" s="1" t="str">
        <f t="shared" si="130"/>
        <v>04-Apr</v>
      </c>
      <c r="F2092" s="14">
        <v>0.73958333333333337</v>
      </c>
      <c r="G2092" t="s">
        <v>11</v>
      </c>
      <c r="H2092">
        <v>108</v>
      </c>
      <c r="I2092" s="2">
        <v>58</v>
      </c>
      <c r="J2092" s="3">
        <v>4.99</v>
      </c>
      <c r="K2092" t="b">
        <v>0</v>
      </c>
      <c r="L2092">
        <f>WEEKDAY(D2092,11)</f>
        <v>6</v>
      </c>
      <c r="M2092" t="str">
        <f t="shared" si="128"/>
        <v>Saturday</v>
      </c>
      <c r="N2092" t="str">
        <f t="shared" si="129"/>
        <v>Weekend</v>
      </c>
      <c r="O2092" t="str">
        <f t="shared" si="131"/>
        <v>Order&gt;35</v>
      </c>
      <c r="P2092" t="str">
        <f>VLOOKUP(F2092,$T$11:$V$13,3,TRUE)</f>
        <v>03:00 PM - 06:00 PM</v>
      </c>
    </row>
    <row r="2093" spans="1:16" x14ac:dyDescent="0.25">
      <c r="A2093">
        <v>3</v>
      </c>
      <c r="B2093">
        <v>1</v>
      </c>
      <c r="C2093" t="s">
        <v>2104</v>
      </c>
      <c r="D2093" s="1">
        <v>43925</v>
      </c>
      <c r="E2093" s="1" t="str">
        <f t="shared" si="130"/>
        <v>04-Apr</v>
      </c>
      <c r="F2093" s="14">
        <v>0.7402777777777777</v>
      </c>
      <c r="G2093" t="s">
        <v>11</v>
      </c>
      <c r="H2093">
        <v>102</v>
      </c>
      <c r="I2093" s="2">
        <v>63</v>
      </c>
      <c r="J2093" s="3">
        <v>4.99</v>
      </c>
      <c r="K2093" t="b">
        <v>0</v>
      </c>
      <c r="L2093">
        <f>WEEKDAY(D2093,11)</f>
        <v>6</v>
      </c>
      <c r="M2093" t="str">
        <f t="shared" si="128"/>
        <v>Saturday</v>
      </c>
      <c r="N2093" t="str">
        <f t="shared" si="129"/>
        <v>Weekend</v>
      </c>
      <c r="O2093" t="str">
        <f t="shared" si="131"/>
        <v>Order&gt;35</v>
      </c>
      <c r="P2093" t="str">
        <f>VLOOKUP(F2093,$T$11:$V$13,3,TRUE)</f>
        <v>03:00 PM - 06:00 PM</v>
      </c>
    </row>
    <row r="2094" spans="1:16" x14ac:dyDescent="0.25">
      <c r="A2094">
        <v>3</v>
      </c>
      <c r="B2094">
        <v>1</v>
      </c>
      <c r="C2094" t="s">
        <v>2105</v>
      </c>
      <c r="D2094" s="1">
        <v>43925</v>
      </c>
      <c r="E2094" s="1" t="str">
        <f t="shared" si="130"/>
        <v>04-Apr</v>
      </c>
      <c r="F2094" s="14">
        <v>0.74097222222222225</v>
      </c>
      <c r="G2094" t="s">
        <v>11</v>
      </c>
      <c r="H2094">
        <v>74</v>
      </c>
      <c r="I2094" s="2">
        <v>57</v>
      </c>
      <c r="J2094" s="3">
        <v>4.99</v>
      </c>
      <c r="K2094" t="b">
        <v>0</v>
      </c>
      <c r="L2094">
        <f>WEEKDAY(D2094,11)</f>
        <v>6</v>
      </c>
      <c r="M2094" t="str">
        <f t="shared" si="128"/>
        <v>Saturday</v>
      </c>
      <c r="N2094" t="str">
        <f t="shared" si="129"/>
        <v>Weekend</v>
      </c>
      <c r="O2094" t="str">
        <f t="shared" si="131"/>
        <v>Order&gt;35</v>
      </c>
      <c r="P2094" t="str">
        <f>VLOOKUP(F2094,$T$11:$V$13,3,TRUE)</f>
        <v>03:00 PM - 06:00 PM</v>
      </c>
    </row>
    <row r="2095" spans="1:16" x14ac:dyDescent="0.25">
      <c r="A2095">
        <v>3</v>
      </c>
      <c r="B2095">
        <v>1</v>
      </c>
      <c r="C2095" t="s">
        <v>2106</v>
      </c>
      <c r="D2095" s="1">
        <v>43925</v>
      </c>
      <c r="E2095" s="1" t="str">
        <f t="shared" si="130"/>
        <v>04-Apr</v>
      </c>
      <c r="F2095" s="14">
        <v>0.74097222222222225</v>
      </c>
      <c r="G2095" t="s">
        <v>11</v>
      </c>
      <c r="H2095">
        <v>83</v>
      </c>
      <c r="I2095" s="2">
        <v>62</v>
      </c>
      <c r="J2095" s="3">
        <v>4.99</v>
      </c>
      <c r="K2095" t="b">
        <v>0</v>
      </c>
      <c r="L2095">
        <f>WEEKDAY(D2095,11)</f>
        <v>6</v>
      </c>
      <c r="M2095" t="str">
        <f t="shared" si="128"/>
        <v>Saturday</v>
      </c>
      <c r="N2095" t="str">
        <f t="shared" si="129"/>
        <v>Weekend</v>
      </c>
      <c r="O2095" t="str">
        <f t="shared" si="131"/>
        <v>Order&gt;35</v>
      </c>
      <c r="P2095" t="str">
        <f>VLOOKUP(F2095,$T$11:$V$13,3,TRUE)</f>
        <v>03:00 PM - 06:00 PM</v>
      </c>
    </row>
    <row r="2096" spans="1:16" x14ac:dyDescent="0.25">
      <c r="A2096">
        <v>3</v>
      </c>
      <c r="B2096">
        <v>1</v>
      </c>
      <c r="C2096" t="s">
        <v>2107</v>
      </c>
      <c r="D2096" s="1">
        <v>43925</v>
      </c>
      <c r="E2096" s="1" t="str">
        <f t="shared" si="130"/>
        <v>04-Apr</v>
      </c>
      <c r="F2096" s="14">
        <v>0.7416666666666667</v>
      </c>
      <c r="G2096" t="s">
        <v>11</v>
      </c>
      <c r="H2096">
        <v>111</v>
      </c>
      <c r="I2096" s="2">
        <v>76</v>
      </c>
      <c r="J2096" s="3">
        <v>4.99</v>
      </c>
      <c r="K2096" t="b">
        <v>0</v>
      </c>
      <c r="L2096">
        <f>WEEKDAY(D2096,11)</f>
        <v>6</v>
      </c>
      <c r="M2096" t="str">
        <f t="shared" si="128"/>
        <v>Saturday</v>
      </c>
      <c r="N2096" t="str">
        <f t="shared" si="129"/>
        <v>Weekend</v>
      </c>
      <c r="O2096" t="str">
        <f t="shared" si="131"/>
        <v>Order&gt;35</v>
      </c>
      <c r="P2096" t="str">
        <f>VLOOKUP(F2096,$T$11:$V$13,3,TRUE)</f>
        <v>03:00 PM - 06:00 PM</v>
      </c>
    </row>
    <row r="2097" spans="1:16" x14ac:dyDescent="0.25">
      <c r="A2097">
        <v>3</v>
      </c>
      <c r="B2097">
        <v>1</v>
      </c>
      <c r="C2097" t="s">
        <v>2108</v>
      </c>
      <c r="D2097" s="1">
        <v>43925</v>
      </c>
      <c r="E2097" s="1" t="str">
        <f t="shared" si="130"/>
        <v>04-Apr</v>
      </c>
      <c r="F2097" s="14">
        <v>0.74236111111111114</v>
      </c>
      <c r="G2097" t="s">
        <v>31</v>
      </c>
      <c r="H2097" t="s">
        <v>32</v>
      </c>
      <c r="I2097" s="2">
        <v>28</v>
      </c>
      <c r="J2097" s="3">
        <v>4.99</v>
      </c>
      <c r="K2097" t="b">
        <v>0</v>
      </c>
      <c r="L2097">
        <f>WEEKDAY(D2097,11)</f>
        <v>6</v>
      </c>
      <c r="M2097" t="str">
        <f t="shared" si="128"/>
        <v>Saturday</v>
      </c>
      <c r="N2097" t="str">
        <f t="shared" si="129"/>
        <v>Weekend</v>
      </c>
      <c r="O2097" t="str">
        <f t="shared" si="131"/>
        <v>Order&lt;=35</v>
      </c>
      <c r="P2097" t="str">
        <f>VLOOKUP(F2097,$T$11:$V$13,3,TRUE)</f>
        <v>03:00 PM - 06:00 PM</v>
      </c>
    </row>
    <row r="2098" spans="1:16" x14ac:dyDescent="0.25">
      <c r="A2098">
        <v>3</v>
      </c>
      <c r="B2098">
        <v>1</v>
      </c>
      <c r="C2098" t="s">
        <v>2109</v>
      </c>
      <c r="D2098" s="1">
        <v>43925</v>
      </c>
      <c r="E2098" s="1" t="str">
        <f t="shared" si="130"/>
        <v>04-Apr</v>
      </c>
      <c r="F2098" s="14">
        <v>0.74305555555555547</v>
      </c>
      <c r="G2098" t="s">
        <v>31</v>
      </c>
      <c r="H2098" t="s">
        <v>32</v>
      </c>
      <c r="I2098" s="2">
        <v>27</v>
      </c>
      <c r="J2098" s="3">
        <v>4.99</v>
      </c>
      <c r="K2098" t="b">
        <v>0</v>
      </c>
      <c r="L2098">
        <f>WEEKDAY(D2098,11)</f>
        <v>6</v>
      </c>
      <c r="M2098" t="str">
        <f t="shared" si="128"/>
        <v>Saturday</v>
      </c>
      <c r="N2098" t="str">
        <f t="shared" si="129"/>
        <v>Weekend</v>
      </c>
      <c r="O2098" t="str">
        <f t="shared" si="131"/>
        <v>Order&lt;=35</v>
      </c>
      <c r="P2098" t="str">
        <f>VLOOKUP(F2098,$T$11:$V$13,3,TRUE)</f>
        <v>03:00 PM - 06:00 PM</v>
      </c>
    </row>
    <row r="2099" spans="1:16" x14ac:dyDescent="0.25">
      <c r="A2099">
        <v>3</v>
      </c>
      <c r="B2099">
        <v>1</v>
      </c>
      <c r="C2099" t="s">
        <v>2110</v>
      </c>
      <c r="D2099" s="1">
        <v>43925</v>
      </c>
      <c r="E2099" s="1" t="str">
        <f t="shared" si="130"/>
        <v>04-Apr</v>
      </c>
      <c r="F2099" s="14">
        <v>0.74513888888888891</v>
      </c>
      <c r="G2099" t="s">
        <v>11</v>
      </c>
      <c r="H2099">
        <v>102</v>
      </c>
      <c r="I2099" s="2">
        <v>59</v>
      </c>
      <c r="J2099" s="3">
        <v>4.99</v>
      </c>
      <c r="K2099" t="b">
        <v>0</v>
      </c>
      <c r="L2099">
        <f>WEEKDAY(D2099,11)</f>
        <v>6</v>
      </c>
      <c r="M2099" t="str">
        <f t="shared" si="128"/>
        <v>Saturday</v>
      </c>
      <c r="N2099" t="str">
        <f t="shared" si="129"/>
        <v>Weekend</v>
      </c>
      <c r="O2099" t="str">
        <f t="shared" si="131"/>
        <v>Order&gt;35</v>
      </c>
      <c r="P2099" t="str">
        <f>VLOOKUP(F2099,$T$11:$V$13,3,TRUE)</f>
        <v>03:00 PM - 06:00 PM</v>
      </c>
    </row>
    <row r="2100" spans="1:16" x14ac:dyDescent="0.25">
      <c r="A2100">
        <v>3</v>
      </c>
      <c r="B2100">
        <v>1</v>
      </c>
      <c r="C2100" t="s">
        <v>2111</v>
      </c>
      <c r="D2100" s="1">
        <v>43925</v>
      </c>
      <c r="E2100" s="1" t="str">
        <f t="shared" si="130"/>
        <v>04-Apr</v>
      </c>
      <c r="F2100" s="14">
        <v>0.74513888888888891</v>
      </c>
      <c r="G2100" t="s">
        <v>11</v>
      </c>
      <c r="H2100">
        <v>94</v>
      </c>
      <c r="I2100" s="2">
        <v>80</v>
      </c>
      <c r="J2100" s="3">
        <v>4.99</v>
      </c>
      <c r="K2100" t="b">
        <v>0</v>
      </c>
      <c r="L2100">
        <f>WEEKDAY(D2100,11)</f>
        <v>6</v>
      </c>
      <c r="M2100" t="str">
        <f t="shared" si="128"/>
        <v>Saturday</v>
      </c>
      <c r="N2100" t="str">
        <f t="shared" si="129"/>
        <v>Weekend</v>
      </c>
      <c r="O2100" t="str">
        <f t="shared" si="131"/>
        <v>Order&gt;35</v>
      </c>
      <c r="P2100" t="str">
        <f>VLOOKUP(F2100,$T$11:$V$13,3,TRUE)</f>
        <v>03:00 PM - 06:00 PM</v>
      </c>
    </row>
    <row r="2101" spans="1:16" x14ac:dyDescent="0.25">
      <c r="A2101">
        <v>3</v>
      </c>
      <c r="B2101">
        <v>1</v>
      </c>
      <c r="C2101" t="s">
        <v>2112</v>
      </c>
      <c r="D2101" s="1">
        <v>43925</v>
      </c>
      <c r="E2101" s="1" t="str">
        <f t="shared" si="130"/>
        <v>04-Apr</v>
      </c>
      <c r="F2101" s="14">
        <v>0.74583333333333324</v>
      </c>
      <c r="G2101" t="s">
        <v>31</v>
      </c>
      <c r="H2101" t="s">
        <v>32</v>
      </c>
      <c r="I2101" s="2">
        <v>26</v>
      </c>
      <c r="J2101" s="3">
        <v>4.99</v>
      </c>
      <c r="K2101" t="b">
        <v>0</v>
      </c>
      <c r="L2101">
        <f>WEEKDAY(D2101,11)</f>
        <v>6</v>
      </c>
      <c r="M2101" t="str">
        <f t="shared" si="128"/>
        <v>Saturday</v>
      </c>
      <c r="N2101" t="str">
        <f t="shared" si="129"/>
        <v>Weekend</v>
      </c>
      <c r="O2101" t="str">
        <f t="shared" si="131"/>
        <v>Order&lt;=35</v>
      </c>
      <c r="P2101" t="str">
        <f>VLOOKUP(F2101,$T$11:$V$13,3,TRUE)</f>
        <v>03:00 PM - 06:00 PM</v>
      </c>
    </row>
    <row r="2102" spans="1:16" x14ac:dyDescent="0.25">
      <c r="A2102">
        <v>3</v>
      </c>
      <c r="B2102">
        <v>1</v>
      </c>
      <c r="C2102" t="s">
        <v>2113</v>
      </c>
      <c r="D2102" s="1">
        <v>43925</v>
      </c>
      <c r="E2102" s="1" t="str">
        <f t="shared" si="130"/>
        <v>04-Apr</v>
      </c>
      <c r="F2102" s="14">
        <v>0.74583333333333324</v>
      </c>
      <c r="G2102" t="s">
        <v>11</v>
      </c>
      <c r="H2102">
        <v>84</v>
      </c>
      <c r="I2102" s="2">
        <v>80</v>
      </c>
      <c r="J2102" s="3">
        <v>4.99</v>
      </c>
      <c r="K2102" t="b">
        <v>0</v>
      </c>
      <c r="L2102">
        <f>WEEKDAY(D2102,11)</f>
        <v>6</v>
      </c>
      <c r="M2102" t="str">
        <f t="shared" si="128"/>
        <v>Saturday</v>
      </c>
      <c r="N2102" t="str">
        <f t="shared" si="129"/>
        <v>Weekend</v>
      </c>
      <c r="O2102" t="str">
        <f t="shared" si="131"/>
        <v>Order&gt;35</v>
      </c>
      <c r="P2102" t="str">
        <f>VLOOKUP(F2102,$T$11:$V$13,3,TRUE)</f>
        <v>03:00 PM - 06:00 PM</v>
      </c>
    </row>
    <row r="2103" spans="1:16" x14ac:dyDescent="0.25">
      <c r="A2103">
        <v>3</v>
      </c>
      <c r="B2103">
        <v>1</v>
      </c>
      <c r="C2103" t="s">
        <v>2114</v>
      </c>
      <c r="D2103" s="1">
        <v>43925</v>
      </c>
      <c r="E2103" s="1" t="str">
        <f t="shared" si="130"/>
        <v>04-Apr</v>
      </c>
      <c r="F2103" s="14">
        <v>0.74652777777777779</v>
      </c>
      <c r="G2103" t="s">
        <v>11</v>
      </c>
      <c r="H2103">
        <v>92</v>
      </c>
      <c r="I2103" s="2">
        <v>66</v>
      </c>
      <c r="J2103" s="3">
        <v>4.99</v>
      </c>
      <c r="K2103" t="b">
        <v>0</v>
      </c>
      <c r="L2103">
        <f>WEEKDAY(D2103,11)</f>
        <v>6</v>
      </c>
      <c r="M2103" t="str">
        <f t="shared" si="128"/>
        <v>Saturday</v>
      </c>
      <c r="N2103" t="str">
        <f t="shared" si="129"/>
        <v>Weekend</v>
      </c>
      <c r="O2103" t="str">
        <f t="shared" si="131"/>
        <v>Order&gt;35</v>
      </c>
      <c r="P2103" t="str">
        <f>VLOOKUP(F2103,$T$11:$V$13,3,TRUE)</f>
        <v>03:00 PM - 06:00 PM</v>
      </c>
    </row>
    <row r="2104" spans="1:16" x14ac:dyDescent="0.25">
      <c r="A2104">
        <v>3</v>
      </c>
      <c r="B2104">
        <v>1</v>
      </c>
      <c r="C2104" t="s">
        <v>2115</v>
      </c>
      <c r="D2104" s="1">
        <v>43925</v>
      </c>
      <c r="E2104" s="1" t="str">
        <f t="shared" si="130"/>
        <v>04-Apr</v>
      </c>
      <c r="F2104" s="14">
        <v>0.74722222222222223</v>
      </c>
      <c r="G2104" t="s">
        <v>11</v>
      </c>
      <c r="H2104">
        <v>93</v>
      </c>
      <c r="I2104" s="2">
        <v>60</v>
      </c>
      <c r="J2104" s="3">
        <v>4.99</v>
      </c>
      <c r="K2104" t="b">
        <v>0</v>
      </c>
      <c r="L2104">
        <f>WEEKDAY(D2104,11)</f>
        <v>6</v>
      </c>
      <c r="M2104" t="str">
        <f t="shared" si="128"/>
        <v>Saturday</v>
      </c>
      <c r="N2104" t="str">
        <f t="shared" si="129"/>
        <v>Weekend</v>
      </c>
      <c r="O2104" t="str">
        <f t="shared" si="131"/>
        <v>Order&gt;35</v>
      </c>
      <c r="P2104" t="str">
        <f>VLOOKUP(F2104,$T$11:$V$13,3,TRUE)</f>
        <v>03:00 PM - 06:00 PM</v>
      </c>
    </row>
    <row r="2105" spans="1:16" x14ac:dyDescent="0.25">
      <c r="A2105">
        <v>3</v>
      </c>
      <c r="B2105">
        <v>1</v>
      </c>
      <c r="C2105" t="s">
        <v>2116</v>
      </c>
      <c r="D2105" s="1">
        <v>43925</v>
      </c>
      <c r="E2105" s="1" t="str">
        <f t="shared" si="130"/>
        <v>04-Apr</v>
      </c>
      <c r="F2105" s="14">
        <v>0.74791666666666667</v>
      </c>
      <c r="G2105" t="s">
        <v>31</v>
      </c>
      <c r="H2105" t="s">
        <v>32</v>
      </c>
      <c r="I2105" s="2">
        <v>33</v>
      </c>
      <c r="J2105" s="3">
        <v>4.99</v>
      </c>
      <c r="K2105" t="b">
        <v>0</v>
      </c>
      <c r="L2105">
        <f>WEEKDAY(D2105,11)</f>
        <v>6</v>
      </c>
      <c r="M2105" t="str">
        <f t="shared" si="128"/>
        <v>Saturday</v>
      </c>
      <c r="N2105" t="str">
        <f t="shared" si="129"/>
        <v>Weekend</v>
      </c>
      <c r="O2105" t="str">
        <f t="shared" si="131"/>
        <v>Order&lt;=35</v>
      </c>
      <c r="P2105" t="str">
        <f>VLOOKUP(F2105,$T$11:$V$13,3,TRUE)</f>
        <v>03:00 PM - 06:00 PM</v>
      </c>
    </row>
    <row r="2106" spans="1:16" x14ac:dyDescent="0.25">
      <c r="A2106">
        <v>3</v>
      </c>
      <c r="B2106">
        <v>1</v>
      </c>
      <c r="C2106" t="s">
        <v>2117</v>
      </c>
      <c r="D2106" s="1">
        <v>43925</v>
      </c>
      <c r="E2106" s="1" t="str">
        <f t="shared" si="130"/>
        <v>04-Apr</v>
      </c>
      <c r="F2106" s="14">
        <v>0.75208333333333333</v>
      </c>
      <c r="G2106" t="s">
        <v>11</v>
      </c>
      <c r="H2106">
        <v>183</v>
      </c>
      <c r="I2106" s="2">
        <v>43</v>
      </c>
      <c r="J2106" s="3">
        <v>4.99</v>
      </c>
      <c r="K2106" t="b">
        <v>0</v>
      </c>
      <c r="L2106">
        <f>WEEKDAY(D2106,11)</f>
        <v>6</v>
      </c>
      <c r="M2106" t="str">
        <f t="shared" si="128"/>
        <v>Saturday</v>
      </c>
      <c r="N2106" t="str">
        <f t="shared" si="129"/>
        <v>Weekend</v>
      </c>
      <c r="O2106" t="str">
        <f t="shared" si="131"/>
        <v>Order&gt;35</v>
      </c>
      <c r="P2106" t="str">
        <f>VLOOKUP(F2106,$T$11:$V$13,3,TRUE)</f>
        <v>06:00 PM - 09:00 PM</v>
      </c>
    </row>
    <row r="2107" spans="1:16" x14ac:dyDescent="0.25">
      <c r="A2107">
        <v>3</v>
      </c>
      <c r="B2107">
        <v>1</v>
      </c>
      <c r="C2107" t="s">
        <v>2118</v>
      </c>
      <c r="D2107" s="1">
        <v>43925</v>
      </c>
      <c r="E2107" s="1" t="str">
        <f t="shared" si="130"/>
        <v>04-Apr</v>
      </c>
      <c r="F2107" s="14">
        <v>0.75277777777777777</v>
      </c>
      <c r="G2107" t="s">
        <v>11</v>
      </c>
      <c r="H2107">
        <v>184</v>
      </c>
      <c r="I2107" s="2">
        <v>183</v>
      </c>
      <c r="J2107" s="3">
        <v>4.99</v>
      </c>
      <c r="K2107" t="b">
        <v>0</v>
      </c>
      <c r="L2107">
        <f>WEEKDAY(D2107,11)</f>
        <v>6</v>
      </c>
      <c r="M2107" t="str">
        <f t="shared" si="128"/>
        <v>Saturday</v>
      </c>
      <c r="N2107" t="str">
        <f t="shared" si="129"/>
        <v>Weekend</v>
      </c>
      <c r="O2107" t="str">
        <f t="shared" si="131"/>
        <v>Order&gt;35</v>
      </c>
      <c r="P2107" t="str">
        <f>VLOOKUP(F2107,$T$11:$V$13,3,TRUE)</f>
        <v>06:00 PM - 09:00 PM</v>
      </c>
    </row>
    <row r="2108" spans="1:16" x14ac:dyDescent="0.25">
      <c r="A2108">
        <v>3</v>
      </c>
      <c r="B2108">
        <v>1</v>
      </c>
      <c r="C2108" t="s">
        <v>2119</v>
      </c>
      <c r="D2108" s="1">
        <v>43925</v>
      </c>
      <c r="E2108" s="1" t="str">
        <f t="shared" si="130"/>
        <v>04-Apr</v>
      </c>
      <c r="F2108" s="14">
        <v>0.75416666666666676</v>
      </c>
      <c r="G2108" t="s">
        <v>11</v>
      </c>
      <c r="H2108">
        <v>114</v>
      </c>
      <c r="I2108" s="2">
        <v>129</v>
      </c>
      <c r="J2108" s="3">
        <v>4.99</v>
      </c>
      <c r="K2108" t="b">
        <v>1</v>
      </c>
      <c r="L2108">
        <f>WEEKDAY(D2108,11)</f>
        <v>6</v>
      </c>
      <c r="M2108" t="str">
        <f t="shared" si="128"/>
        <v>Saturday</v>
      </c>
      <c r="N2108" t="str">
        <f t="shared" si="129"/>
        <v>Weekend</v>
      </c>
      <c r="O2108" t="str">
        <f t="shared" si="131"/>
        <v>Order&gt;35</v>
      </c>
      <c r="P2108" t="str">
        <f>VLOOKUP(F2108,$T$11:$V$13,3,TRUE)</f>
        <v>06:00 PM - 09:00 PM</v>
      </c>
    </row>
    <row r="2109" spans="1:16" x14ac:dyDescent="0.25">
      <c r="A2109">
        <v>3</v>
      </c>
      <c r="B2109">
        <v>1</v>
      </c>
      <c r="C2109" t="s">
        <v>2120</v>
      </c>
      <c r="D2109" s="1">
        <v>43925</v>
      </c>
      <c r="E2109" s="1" t="str">
        <f t="shared" si="130"/>
        <v>04-Apr</v>
      </c>
      <c r="F2109" s="14">
        <v>0.75486111111111109</v>
      </c>
      <c r="G2109" t="s">
        <v>31</v>
      </c>
      <c r="H2109" t="s">
        <v>32</v>
      </c>
      <c r="I2109" s="2">
        <v>27</v>
      </c>
      <c r="J2109" s="3">
        <v>4.99</v>
      </c>
      <c r="K2109" t="b">
        <v>0</v>
      </c>
      <c r="L2109">
        <f>WEEKDAY(D2109,11)</f>
        <v>6</v>
      </c>
      <c r="M2109" t="str">
        <f t="shared" si="128"/>
        <v>Saturday</v>
      </c>
      <c r="N2109" t="str">
        <f t="shared" si="129"/>
        <v>Weekend</v>
      </c>
      <c r="O2109" t="str">
        <f t="shared" si="131"/>
        <v>Order&lt;=35</v>
      </c>
      <c r="P2109" t="str">
        <f>VLOOKUP(F2109,$T$11:$V$13,3,TRUE)</f>
        <v>06:00 PM - 09:00 PM</v>
      </c>
    </row>
    <row r="2110" spans="1:16" x14ac:dyDescent="0.25">
      <c r="A2110">
        <v>3</v>
      </c>
      <c r="B2110">
        <v>1</v>
      </c>
      <c r="C2110" t="s">
        <v>2121</v>
      </c>
      <c r="D2110" s="1">
        <v>43925</v>
      </c>
      <c r="E2110" s="1" t="str">
        <f t="shared" si="130"/>
        <v>04-Apr</v>
      </c>
      <c r="F2110" s="14">
        <v>0.75555555555555554</v>
      </c>
      <c r="G2110" t="s">
        <v>31</v>
      </c>
      <c r="H2110" t="s">
        <v>32</v>
      </c>
      <c r="I2110" s="2">
        <v>26</v>
      </c>
      <c r="J2110" s="3">
        <v>4.99</v>
      </c>
      <c r="K2110" t="b">
        <v>0</v>
      </c>
      <c r="L2110">
        <f>WEEKDAY(D2110,11)</f>
        <v>6</v>
      </c>
      <c r="M2110" t="str">
        <f t="shared" si="128"/>
        <v>Saturday</v>
      </c>
      <c r="N2110" t="str">
        <f t="shared" si="129"/>
        <v>Weekend</v>
      </c>
      <c r="O2110" t="str">
        <f t="shared" si="131"/>
        <v>Order&lt;=35</v>
      </c>
      <c r="P2110" t="str">
        <f>VLOOKUP(F2110,$T$11:$V$13,3,TRUE)</f>
        <v>06:00 PM - 09:00 PM</v>
      </c>
    </row>
    <row r="2111" spans="1:16" x14ac:dyDescent="0.25">
      <c r="A2111">
        <v>3</v>
      </c>
      <c r="B2111">
        <v>1</v>
      </c>
      <c r="C2111" t="s">
        <v>2122</v>
      </c>
      <c r="D2111" s="1">
        <v>43925</v>
      </c>
      <c r="E2111" s="1" t="str">
        <f t="shared" si="130"/>
        <v>04-Apr</v>
      </c>
      <c r="F2111" s="14">
        <v>0.75555555555555554</v>
      </c>
      <c r="G2111" t="s">
        <v>11</v>
      </c>
      <c r="H2111">
        <v>203</v>
      </c>
      <c r="I2111" s="2">
        <v>63</v>
      </c>
      <c r="J2111" s="3">
        <v>4.99</v>
      </c>
      <c r="K2111" t="b">
        <v>0</v>
      </c>
      <c r="L2111">
        <f>WEEKDAY(D2111,11)</f>
        <v>6</v>
      </c>
      <c r="M2111" t="str">
        <f t="shared" si="128"/>
        <v>Saturday</v>
      </c>
      <c r="N2111" t="str">
        <f t="shared" si="129"/>
        <v>Weekend</v>
      </c>
      <c r="O2111" t="str">
        <f t="shared" si="131"/>
        <v>Order&gt;35</v>
      </c>
      <c r="P2111" t="str">
        <f>VLOOKUP(F2111,$T$11:$V$13,3,TRUE)</f>
        <v>06:00 PM - 09:00 PM</v>
      </c>
    </row>
    <row r="2112" spans="1:16" x14ac:dyDescent="0.25">
      <c r="A2112">
        <v>3</v>
      </c>
      <c r="B2112">
        <v>1</v>
      </c>
      <c r="C2112" t="s">
        <v>2123</v>
      </c>
      <c r="D2112" s="1">
        <v>43925</v>
      </c>
      <c r="E2112" s="1" t="str">
        <f t="shared" si="130"/>
        <v>04-Apr</v>
      </c>
      <c r="F2112" s="14">
        <v>0.75555555555555554</v>
      </c>
      <c r="G2112" t="s">
        <v>11</v>
      </c>
      <c r="H2112">
        <v>157</v>
      </c>
      <c r="I2112" s="2">
        <v>77</v>
      </c>
      <c r="J2112" s="3">
        <v>4.99</v>
      </c>
      <c r="K2112" t="b">
        <v>1</v>
      </c>
      <c r="L2112">
        <f>WEEKDAY(D2112,11)</f>
        <v>6</v>
      </c>
      <c r="M2112" t="str">
        <f t="shared" si="128"/>
        <v>Saturday</v>
      </c>
      <c r="N2112" t="str">
        <f t="shared" si="129"/>
        <v>Weekend</v>
      </c>
      <c r="O2112" t="str">
        <f t="shared" si="131"/>
        <v>Order&gt;35</v>
      </c>
      <c r="P2112" t="str">
        <f>VLOOKUP(F2112,$T$11:$V$13,3,TRUE)</f>
        <v>06:00 PM - 09:00 PM</v>
      </c>
    </row>
    <row r="2113" spans="1:16" x14ac:dyDescent="0.25">
      <c r="A2113">
        <v>3</v>
      </c>
      <c r="B2113">
        <v>1</v>
      </c>
      <c r="C2113" t="s">
        <v>2124</v>
      </c>
      <c r="D2113" s="1">
        <v>43925</v>
      </c>
      <c r="E2113" s="1" t="str">
        <f t="shared" si="130"/>
        <v>04-Apr</v>
      </c>
      <c r="F2113" s="14">
        <v>0.75555555555555554</v>
      </c>
      <c r="G2113" t="s">
        <v>11</v>
      </c>
      <c r="H2113">
        <v>147</v>
      </c>
      <c r="I2113" s="2">
        <v>189</v>
      </c>
      <c r="J2113" s="3">
        <v>4.99</v>
      </c>
      <c r="K2113" t="b">
        <v>0</v>
      </c>
      <c r="L2113">
        <f>WEEKDAY(D2113,11)</f>
        <v>6</v>
      </c>
      <c r="M2113" t="str">
        <f t="shared" si="128"/>
        <v>Saturday</v>
      </c>
      <c r="N2113" t="str">
        <f t="shared" si="129"/>
        <v>Weekend</v>
      </c>
      <c r="O2113" t="str">
        <f t="shared" si="131"/>
        <v>Order&gt;35</v>
      </c>
      <c r="P2113" t="str">
        <f>VLOOKUP(F2113,$T$11:$V$13,3,TRUE)</f>
        <v>06:00 PM - 09:00 PM</v>
      </c>
    </row>
    <row r="2114" spans="1:16" x14ac:dyDescent="0.25">
      <c r="A2114">
        <v>3</v>
      </c>
      <c r="B2114">
        <v>1</v>
      </c>
      <c r="C2114" t="s">
        <v>2125</v>
      </c>
      <c r="D2114" s="1">
        <v>43925</v>
      </c>
      <c r="E2114" s="1" t="str">
        <f t="shared" si="130"/>
        <v>04-Apr</v>
      </c>
      <c r="F2114" s="14">
        <v>0.75694444444444453</v>
      </c>
      <c r="G2114" t="s">
        <v>11</v>
      </c>
      <c r="H2114">
        <v>160</v>
      </c>
      <c r="I2114" s="2">
        <v>93</v>
      </c>
      <c r="J2114" s="3">
        <v>4.99</v>
      </c>
      <c r="K2114" t="b">
        <v>0</v>
      </c>
      <c r="L2114">
        <f>WEEKDAY(D2114,11)</f>
        <v>6</v>
      </c>
      <c r="M2114" t="str">
        <f t="shared" ref="M2114:M2177" si="132">VLOOKUP(L2114,$S$2:$T$8,2,FALSE)</f>
        <v>Saturday</v>
      </c>
      <c r="N2114" t="str">
        <f t="shared" ref="N2114:N2177" si="133">VLOOKUP(L2114,$S$2:$U$8,3,FALSE)</f>
        <v>Weekend</v>
      </c>
      <c r="O2114" t="str">
        <f t="shared" si="131"/>
        <v>Order&gt;35</v>
      </c>
      <c r="P2114" t="str">
        <f>VLOOKUP(F2114,$T$11:$V$13,3,TRUE)</f>
        <v>06:00 PM - 09:00 PM</v>
      </c>
    </row>
    <row r="2115" spans="1:16" x14ac:dyDescent="0.25">
      <c r="A2115">
        <v>3</v>
      </c>
      <c r="B2115">
        <v>1</v>
      </c>
      <c r="C2115" t="s">
        <v>2126</v>
      </c>
      <c r="D2115" s="1">
        <v>43925</v>
      </c>
      <c r="E2115" s="1" t="str">
        <f t="shared" ref="E2115:E2178" si="134">TEXT(D2115,"dd-mmm")</f>
        <v>04-Apr</v>
      </c>
      <c r="F2115" s="14">
        <v>0.75763888888888886</v>
      </c>
      <c r="G2115" t="s">
        <v>31</v>
      </c>
      <c r="H2115" t="s">
        <v>32</v>
      </c>
      <c r="I2115" s="2">
        <v>25</v>
      </c>
      <c r="J2115" s="3">
        <v>4.99</v>
      </c>
      <c r="K2115" t="b">
        <v>0</v>
      </c>
      <c r="L2115">
        <f>WEEKDAY(D2115,11)</f>
        <v>6</v>
      </c>
      <c r="M2115" t="str">
        <f t="shared" si="132"/>
        <v>Saturday</v>
      </c>
      <c r="N2115" t="str">
        <f t="shared" si="133"/>
        <v>Weekend</v>
      </c>
      <c r="O2115" t="str">
        <f t="shared" ref="O2115:O2178" si="135">IF(I2115&gt;35,"Order&gt;35","Order&lt;=35")</f>
        <v>Order&lt;=35</v>
      </c>
      <c r="P2115" t="str">
        <f>VLOOKUP(F2115,$T$11:$V$13,3,TRUE)</f>
        <v>06:00 PM - 09:00 PM</v>
      </c>
    </row>
    <row r="2116" spans="1:16" x14ac:dyDescent="0.25">
      <c r="A2116">
        <v>3</v>
      </c>
      <c r="B2116">
        <v>1</v>
      </c>
      <c r="C2116" t="s">
        <v>2127</v>
      </c>
      <c r="D2116" s="1">
        <v>43925</v>
      </c>
      <c r="E2116" s="1" t="str">
        <f t="shared" si="134"/>
        <v>04-Apr</v>
      </c>
      <c r="F2116" s="14">
        <v>0.7597222222222223</v>
      </c>
      <c r="G2116" t="s">
        <v>11</v>
      </c>
      <c r="H2116">
        <v>179</v>
      </c>
      <c r="I2116" s="2">
        <v>40</v>
      </c>
      <c r="J2116" s="3">
        <v>4.99</v>
      </c>
      <c r="K2116" t="b">
        <v>0</v>
      </c>
      <c r="L2116">
        <f>WEEKDAY(D2116,11)</f>
        <v>6</v>
      </c>
      <c r="M2116" t="str">
        <f t="shared" si="132"/>
        <v>Saturday</v>
      </c>
      <c r="N2116" t="str">
        <f t="shared" si="133"/>
        <v>Weekend</v>
      </c>
      <c r="O2116" t="str">
        <f t="shared" si="135"/>
        <v>Order&gt;35</v>
      </c>
      <c r="P2116" t="str">
        <f>VLOOKUP(F2116,$T$11:$V$13,3,TRUE)</f>
        <v>06:00 PM - 09:00 PM</v>
      </c>
    </row>
    <row r="2117" spans="1:16" x14ac:dyDescent="0.25">
      <c r="A2117">
        <v>3</v>
      </c>
      <c r="B2117">
        <v>1</v>
      </c>
      <c r="C2117" t="s">
        <v>2128</v>
      </c>
      <c r="D2117" s="1">
        <v>43925</v>
      </c>
      <c r="E2117" s="1" t="str">
        <f t="shared" si="134"/>
        <v>04-Apr</v>
      </c>
      <c r="F2117" s="14">
        <v>0.76041666666666663</v>
      </c>
      <c r="G2117" t="s">
        <v>11</v>
      </c>
      <c r="H2117">
        <v>174</v>
      </c>
      <c r="I2117" s="2">
        <v>182</v>
      </c>
      <c r="J2117" s="3">
        <v>4.99</v>
      </c>
      <c r="K2117" t="b">
        <v>0</v>
      </c>
      <c r="L2117">
        <f>WEEKDAY(D2117,11)</f>
        <v>6</v>
      </c>
      <c r="M2117" t="str">
        <f t="shared" si="132"/>
        <v>Saturday</v>
      </c>
      <c r="N2117" t="str">
        <f t="shared" si="133"/>
        <v>Weekend</v>
      </c>
      <c r="O2117" t="str">
        <f t="shared" si="135"/>
        <v>Order&gt;35</v>
      </c>
      <c r="P2117" t="str">
        <f>VLOOKUP(F2117,$T$11:$V$13,3,TRUE)</f>
        <v>06:00 PM - 09:00 PM</v>
      </c>
    </row>
    <row r="2118" spans="1:16" x14ac:dyDescent="0.25">
      <c r="A2118">
        <v>3</v>
      </c>
      <c r="B2118">
        <v>1</v>
      </c>
      <c r="C2118" t="s">
        <v>2129</v>
      </c>
      <c r="D2118" s="1">
        <v>43925</v>
      </c>
      <c r="E2118" s="1" t="str">
        <f t="shared" si="134"/>
        <v>04-Apr</v>
      </c>
      <c r="F2118" s="14">
        <v>0.76180555555555562</v>
      </c>
      <c r="G2118" t="s">
        <v>11</v>
      </c>
      <c r="H2118">
        <v>183</v>
      </c>
      <c r="I2118" s="2">
        <v>45</v>
      </c>
      <c r="J2118" s="3">
        <v>4.99</v>
      </c>
      <c r="K2118" t="b">
        <v>0</v>
      </c>
      <c r="L2118">
        <f>WEEKDAY(D2118,11)</f>
        <v>6</v>
      </c>
      <c r="M2118" t="str">
        <f t="shared" si="132"/>
        <v>Saturday</v>
      </c>
      <c r="N2118" t="str">
        <f t="shared" si="133"/>
        <v>Weekend</v>
      </c>
      <c r="O2118" t="str">
        <f t="shared" si="135"/>
        <v>Order&gt;35</v>
      </c>
      <c r="P2118" t="str">
        <f>VLOOKUP(F2118,$T$11:$V$13,3,TRUE)</f>
        <v>06:00 PM - 09:00 PM</v>
      </c>
    </row>
    <row r="2119" spans="1:16" x14ac:dyDescent="0.25">
      <c r="A2119">
        <v>3</v>
      </c>
      <c r="B2119">
        <v>1</v>
      </c>
      <c r="C2119" t="s">
        <v>2130</v>
      </c>
      <c r="D2119" s="1">
        <v>43925</v>
      </c>
      <c r="E2119" s="1" t="str">
        <f t="shared" si="134"/>
        <v>04-Apr</v>
      </c>
      <c r="F2119" s="14">
        <v>0.76250000000000007</v>
      </c>
      <c r="G2119" t="s">
        <v>11</v>
      </c>
      <c r="H2119">
        <v>148</v>
      </c>
      <c r="I2119" s="2">
        <v>38</v>
      </c>
      <c r="J2119" s="3">
        <v>4.99</v>
      </c>
      <c r="K2119" t="b">
        <v>0</v>
      </c>
      <c r="L2119">
        <f>WEEKDAY(D2119,11)</f>
        <v>6</v>
      </c>
      <c r="M2119" t="str">
        <f t="shared" si="132"/>
        <v>Saturday</v>
      </c>
      <c r="N2119" t="str">
        <f t="shared" si="133"/>
        <v>Weekend</v>
      </c>
      <c r="O2119" t="str">
        <f t="shared" si="135"/>
        <v>Order&gt;35</v>
      </c>
      <c r="P2119" t="str">
        <f>VLOOKUP(F2119,$T$11:$V$13,3,TRUE)</f>
        <v>06:00 PM - 09:00 PM</v>
      </c>
    </row>
    <row r="2120" spans="1:16" x14ac:dyDescent="0.25">
      <c r="A2120">
        <v>3</v>
      </c>
      <c r="B2120">
        <v>1</v>
      </c>
      <c r="C2120" t="s">
        <v>2131</v>
      </c>
      <c r="D2120" s="1">
        <v>43925</v>
      </c>
      <c r="E2120" s="1" t="str">
        <f t="shared" si="134"/>
        <v>04-Apr</v>
      </c>
      <c r="F2120" s="14">
        <v>0.76388888888888884</v>
      </c>
      <c r="G2120" t="s">
        <v>31</v>
      </c>
      <c r="H2120" t="s">
        <v>32</v>
      </c>
      <c r="I2120" s="2">
        <v>22</v>
      </c>
      <c r="J2120" s="3">
        <v>4.99</v>
      </c>
      <c r="K2120" t="b">
        <v>0</v>
      </c>
      <c r="L2120">
        <f>WEEKDAY(D2120,11)</f>
        <v>6</v>
      </c>
      <c r="M2120" t="str">
        <f t="shared" si="132"/>
        <v>Saturday</v>
      </c>
      <c r="N2120" t="str">
        <f t="shared" si="133"/>
        <v>Weekend</v>
      </c>
      <c r="O2120" t="str">
        <f t="shared" si="135"/>
        <v>Order&lt;=35</v>
      </c>
      <c r="P2120" t="str">
        <f>VLOOKUP(F2120,$T$11:$V$13,3,TRUE)</f>
        <v>06:00 PM - 09:00 PM</v>
      </c>
    </row>
    <row r="2121" spans="1:16" x14ac:dyDescent="0.25">
      <c r="A2121">
        <v>3</v>
      </c>
      <c r="B2121">
        <v>1</v>
      </c>
      <c r="C2121" t="s">
        <v>2132</v>
      </c>
      <c r="D2121" s="1">
        <v>43925</v>
      </c>
      <c r="E2121" s="1" t="str">
        <f t="shared" si="134"/>
        <v>04-Apr</v>
      </c>
      <c r="F2121" s="14">
        <v>0.76388888888888884</v>
      </c>
      <c r="G2121" t="s">
        <v>11</v>
      </c>
      <c r="H2121">
        <v>156</v>
      </c>
      <c r="I2121" s="2">
        <v>55</v>
      </c>
      <c r="J2121" s="3">
        <v>4.99</v>
      </c>
      <c r="K2121" t="b">
        <v>0</v>
      </c>
      <c r="L2121">
        <f>WEEKDAY(D2121,11)</f>
        <v>6</v>
      </c>
      <c r="M2121" t="str">
        <f t="shared" si="132"/>
        <v>Saturday</v>
      </c>
      <c r="N2121" t="str">
        <f t="shared" si="133"/>
        <v>Weekend</v>
      </c>
      <c r="O2121" t="str">
        <f t="shared" si="135"/>
        <v>Order&gt;35</v>
      </c>
      <c r="P2121" t="str">
        <f>VLOOKUP(F2121,$T$11:$V$13,3,TRUE)</f>
        <v>06:00 PM - 09:00 PM</v>
      </c>
    </row>
    <row r="2122" spans="1:16" x14ac:dyDescent="0.25">
      <c r="A2122">
        <v>3</v>
      </c>
      <c r="B2122">
        <v>1</v>
      </c>
      <c r="C2122" t="s">
        <v>2133</v>
      </c>
      <c r="D2122" s="1">
        <v>43925</v>
      </c>
      <c r="E2122" s="1" t="str">
        <f t="shared" si="134"/>
        <v>04-Apr</v>
      </c>
      <c r="F2122" s="14">
        <v>0.76458333333333339</v>
      </c>
      <c r="G2122" t="s">
        <v>11</v>
      </c>
      <c r="H2122">
        <v>123</v>
      </c>
      <c r="I2122" s="2">
        <v>45</v>
      </c>
      <c r="J2122" s="3">
        <v>4.99</v>
      </c>
      <c r="K2122" t="b">
        <v>0</v>
      </c>
      <c r="L2122">
        <f>WEEKDAY(D2122,11)</f>
        <v>6</v>
      </c>
      <c r="M2122" t="str">
        <f t="shared" si="132"/>
        <v>Saturday</v>
      </c>
      <c r="N2122" t="str">
        <f t="shared" si="133"/>
        <v>Weekend</v>
      </c>
      <c r="O2122" t="str">
        <f t="shared" si="135"/>
        <v>Order&gt;35</v>
      </c>
      <c r="P2122" t="str">
        <f>VLOOKUP(F2122,$T$11:$V$13,3,TRUE)</f>
        <v>06:00 PM - 09:00 PM</v>
      </c>
    </row>
    <row r="2123" spans="1:16" x14ac:dyDescent="0.25">
      <c r="A2123">
        <v>3</v>
      </c>
      <c r="B2123">
        <v>1</v>
      </c>
      <c r="C2123" t="s">
        <v>2134</v>
      </c>
      <c r="D2123" s="1">
        <v>43925</v>
      </c>
      <c r="E2123" s="1" t="str">
        <f t="shared" si="134"/>
        <v>04-Apr</v>
      </c>
      <c r="F2123" s="14">
        <v>0.76458333333333339</v>
      </c>
      <c r="G2123" t="s">
        <v>11</v>
      </c>
      <c r="H2123">
        <v>141</v>
      </c>
      <c r="I2123" s="2">
        <v>61</v>
      </c>
      <c r="J2123" s="3">
        <v>4.99</v>
      </c>
      <c r="K2123" t="b">
        <v>0</v>
      </c>
      <c r="L2123">
        <f>WEEKDAY(D2123,11)</f>
        <v>6</v>
      </c>
      <c r="M2123" t="str">
        <f t="shared" si="132"/>
        <v>Saturday</v>
      </c>
      <c r="N2123" t="str">
        <f t="shared" si="133"/>
        <v>Weekend</v>
      </c>
      <c r="O2123" t="str">
        <f t="shared" si="135"/>
        <v>Order&gt;35</v>
      </c>
      <c r="P2123" t="str">
        <f>VLOOKUP(F2123,$T$11:$V$13,3,TRUE)</f>
        <v>06:00 PM - 09:00 PM</v>
      </c>
    </row>
    <row r="2124" spans="1:16" x14ac:dyDescent="0.25">
      <c r="A2124">
        <v>3</v>
      </c>
      <c r="B2124">
        <v>1</v>
      </c>
      <c r="C2124" t="s">
        <v>2135</v>
      </c>
      <c r="D2124" s="1">
        <v>43925</v>
      </c>
      <c r="E2124" s="1" t="str">
        <f t="shared" si="134"/>
        <v>04-Apr</v>
      </c>
      <c r="F2124" s="14">
        <v>0.7680555555555556</v>
      </c>
      <c r="G2124" t="s">
        <v>11</v>
      </c>
      <c r="H2124">
        <v>151</v>
      </c>
      <c r="I2124" s="2">
        <v>55</v>
      </c>
      <c r="J2124" s="3">
        <v>4.99</v>
      </c>
      <c r="K2124" t="b">
        <v>0</v>
      </c>
      <c r="L2124">
        <f>WEEKDAY(D2124,11)</f>
        <v>6</v>
      </c>
      <c r="M2124" t="str">
        <f t="shared" si="132"/>
        <v>Saturday</v>
      </c>
      <c r="N2124" t="str">
        <f t="shared" si="133"/>
        <v>Weekend</v>
      </c>
      <c r="O2124" t="str">
        <f t="shared" si="135"/>
        <v>Order&gt;35</v>
      </c>
      <c r="P2124" t="str">
        <f>VLOOKUP(F2124,$T$11:$V$13,3,TRUE)</f>
        <v>06:00 PM - 09:00 PM</v>
      </c>
    </row>
    <row r="2125" spans="1:16" x14ac:dyDescent="0.25">
      <c r="A2125">
        <v>3</v>
      </c>
      <c r="B2125">
        <v>1</v>
      </c>
      <c r="C2125" t="s">
        <v>2136</v>
      </c>
      <c r="D2125" s="1">
        <v>43925</v>
      </c>
      <c r="E2125" s="1" t="str">
        <f t="shared" si="134"/>
        <v>04-Apr</v>
      </c>
      <c r="F2125" s="14">
        <v>0.7680555555555556</v>
      </c>
      <c r="G2125" t="s">
        <v>11</v>
      </c>
      <c r="H2125">
        <v>166</v>
      </c>
      <c r="I2125" s="2">
        <v>58</v>
      </c>
      <c r="J2125" s="3">
        <v>4.99</v>
      </c>
      <c r="K2125" t="b">
        <v>0</v>
      </c>
      <c r="L2125">
        <f>WEEKDAY(D2125,11)</f>
        <v>6</v>
      </c>
      <c r="M2125" t="str">
        <f t="shared" si="132"/>
        <v>Saturday</v>
      </c>
      <c r="N2125" t="str">
        <f t="shared" si="133"/>
        <v>Weekend</v>
      </c>
      <c r="O2125" t="str">
        <f t="shared" si="135"/>
        <v>Order&gt;35</v>
      </c>
      <c r="P2125" t="str">
        <f>VLOOKUP(F2125,$T$11:$V$13,3,TRUE)</f>
        <v>06:00 PM - 09:00 PM</v>
      </c>
    </row>
    <row r="2126" spans="1:16" x14ac:dyDescent="0.25">
      <c r="A2126">
        <v>3</v>
      </c>
      <c r="B2126">
        <v>1</v>
      </c>
      <c r="C2126" t="s">
        <v>2137</v>
      </c>
      <c r="D2126" s="1">
        <v>43925</v>
      </c>
      <c r="E2126" s="1" t="str">
        <f t="shared" si="134"/>
        <v>04-Apr</v>
      </c>
      <c r="F2126" s="14">
        <v>0.7680555555555556</v>
      </c>
      <c r="G2126" t="s">
        <v>11</v>
      </c>
      <c r="H2126">
        <v>163</v>
      </c>
      <c r="I2126" s="2">
        <v>63</v>
      </c>
      <c r="J2126" s="3">
        <v>4.99</v>
      </c>
      <c r="K2126" t="b">
        <v>0</v>
      </c>
      <c r="L2126">
        <f>WEEKDAY(D2126,11)</f>
        <v>6</v>
      </c>
      <c r="M2126" t="str">
        <f t="shared" si="132"/>
        <v>Saturday</v>
      </c>
      <c r="N2126" t="str">
        <f t="shared" si="133"/>
        <v>Weekend</v>
      </c>
      <c r="O2126" t="str">
        <f t="shared" si="135"/>
        <v>Order&gt;35</v>
      </c>
      <c r="P2126" t="str">
        <f>VLOOKUP(F2126,$T$11:$V$13,3,TRUE)</f>
        <v>06:00 PM - 09:00 PM</v>
      </c>
    </row>
    <row r="2127" spans="1:16" x14ac:dyDescent="0.25">
      <c r="A2127">
        <v>3</v>
      </c>
      <c r="B2127">
        <v>1</v>
      </c>
      <c r="C2127" t="s">
        <v>2138</v>
      </c>
      <c r="D2127" s="1">
        <v>43925</v>
      </c>
      <c r="E2127" s="1" t="str">
        <f t="shared" si="134"/>
        <v>04-Apr</v>
      </c>
      <c r="F2127" s="14">
        <v>0.77083333333333337</v>
      </c>
      <c r="G2127" t="s">
        <v>11</v>
      </c>
      <c r="H2127">
        <v>129</v>
      </c>
      <c r="I2127" s="2">
        <v>42</v>
      </c>
      <c r="J2127" s="3">
        <v>4.99</v>
      </c>
      <c r="K2127" t="b">
        <v>0</v>
      </c>
      <c r="L2127">
        <f>WEEKDAY(D2127,11)</f>
        <v>6</v>
      </c>
      <c r="M2127" t="str">
        <f t="shared" si="132"/>
        <v>Saturday</v>
      </c>
      <c r="N2127" t="str">
        <f t="shared" si="133"/>
        <v>Weekend</v>
      </c>
      <c r="O2127" t="str">
        <f t="shared" si="135"/>
        <v>Order&gt;35</v>
      </c>
      <c r="P2127" t="str">
        <f>VLOOKUP(F2127,$T$11:$V$13,3,TRUE)</f>
        <v>06:00 PM - 09:00 PM</v>
      </c>
    </row>
    <row r="2128" spans="1:16" x14ac:dyDescent="0.25">
      <c r="A2128">
        <v>3</v>
      </c>
      <c r="B2128">
        <v>1</v>
      </c>
      <c r="C2128" t="s">
        <v>2139</v>
      </c>
      <c r="D2128" s="1">
        <v>43925</v>
      </c>
      <c r="E2128" s="1" t="str">
        <f t="shared" si="134"/>
        <v>04-Apr</v>
      </c>
      <c r="F2128" s="14">
        <v>0.77083333333333337</v>
      </c>
      <c r="G2128" t="s">
        <v>11</v>
      </c>
      <c r="H2128">
        <v>162</v>
      </c>
      <c r="I2128" s="2">
        <v>46</v>
      </c>
      <c r="J2128" s="3">
        <v>4.99</v>
      </c>
      <c r="K2128" t="b">
        <v>0</v>
      </c>
      <c r="L2128">
        <f>WEEKDAY(D2128,11)</f>
        <v>6</v>
      </c>
      <c r="M2128" t="str">
        <f t="shared" si="132"/>
        <v>Saturday</v>
      </c>
      <c r="N2128" t="str">
        <f t="shared" si="133"/>
        <v>Weekend</v>
      </c>
      <c r="O2128" t="str">
        <f t="shared" si="135"/>
        <v>Order&gt;35</v>
      </c>
      <c r="P2128" t="str">
        <f>VLOOKUP(F2128,$T$11:$V$13,3,TRUE)</f>
        <v>06:00 PM - 09:00 PM</v>
      </c>
    </row>
    <row r="2129" spans="1:16" x14ac:dyDescent="0.25">
      <c r="A2129">
        <v>3</v>
      </c>
      <c r="B2129">
        <v>1</v>
      </c>
      <c r="C2129" t="s">
        <v>2140</v>
      </c>
      <c r="D2129" s="1">
        <v>43925</v>
      </c>
      <c r="E2129" s="1" t="str">
        <f t="shared" si="134"/>
        <v>04-Apr</v>
      </c>
      <c r="F2129" s="14">
        <v>0.77083333333333337</v>
      </c>
      <c r="G2129" t="s">
        <v>11</v>
      </c>
      <c r="H2129">
        <v>166</v>
      </c>
      <c r="I2129" s="2">
        <v>67</v>
      </c>
      <c r="J2129" s="3">
        <v>4.99</v>
      </c>
      <c r="K2129" t="b">
        <v>0</v>
      </c>
      <c r="L2129">
        <f>WEEKDAY(D2129,11)</f>
        <v>6</v>
      </c>
      <c r="M2129" t="str">
        <f t="shared" si="132"/>
        <v>Saturday</v>
      </c>
      <c r="N2129" t="str">
        <f t="shared" si="133"/>
        <v>Weekend</v>
      </c>
      <c r="O2129" t="str">
        <f t="shared" si="135"/>
        <v>Order&gt;35</v>
      </c>
      <c r="P2129" t="str">
        <f>VLOOKUP(F2129,$T$11:$V$13,3,TRUE)</f>
        <v>06:00 PM - 09:00 PM</v>
      </c>
    </row>
    <row r="2130" spans="1:16" x14ac:dyDescent="0.25">
      <c r="A2130">
        <v>3</v>
      </c>
      <c r="B2130">
        <v>1</v>
      </c>
      <c r="C2130" t="s">
        <v>2141</v>
      </c>
      <c r="D2130" s="1">
        <v>43925</v>
      </c>
      <c r="E2130" s="1" t="str">
        <f t="shared" si="134"/>
        <v>04-Apr</v>
      </c>
      <c r="F2130" s="14">
        <v>0.77222222222222225</v>
      </c>
      <c r="G2130" t="s">
        <v>11</v>
      </c>
      <c r="H2130">
        <v>142</v>
      </c>
      <c r="I2130" s="2">
        <v>40</v>
      </c>
      <c r="J2130" s="3">
        <v>4.99</v>
      </c>
      <c r="K2130" t="b">
        <v>0</v>
      </c>
      <c r="L2130">
        <f>WEEKDAY(D2130,11)</f>
        <v>6</v>
      </c>
      <c r="M2130" t="str">
        <f t="shared" si="132"/>
        <v>Saturday</v>
      </c>
      <c r="N2130" t="str">
        <f t="shared" si="133"/>
        <v>Weekend</v>
      </c>
      <c r="O2130" t="str">
        <f t="shared" si="135"/>
        <v>Order&gt;35</v>
      </c>
      <c r="P2130" t="str">
        <f>VLOOKUP(F2130,$T$11:$V$13,3,TRUE)</f>
        <v>06:00 PM - 09:00 PM</v>
      </c>
    </row>
    <row r="2131" spans="1:16" x14ac:dyDescent="0.25">
      <c r="A2131">
        <v>3</v>
      </c>
      <c r="B2131">
        <v>1</v>
      </c>
      <c r="C2131" t="s">
        <v>2142</v>
      </c>
      <c r="D2131" s="1">
        <v>43925</v>
      </c>
      <c r="E2131" s="1" t="str">
        <f t="shared" si="134"/>
        <v>04-Apr</v>
      </c>
      <c r="F2131" s="14">
        <v>0.77430555555555547</v>
      </c>
      <c r="G2131" t="s">
        <v>31</v>
      </c>
      <c r="H2131" t="s">
        <v>32</v>
      </c>
      <c r="I2131" s="2">
        <v>22</v>
      </c>
      <c r="J2131" s="3">
        <v>4.99</v>
      </c>
      <c r="K2131" t="b">
        <v>0</v>
      </c>
      <c r="L2131">
        <f>WEEKDAY(D2131,11)</f>
        <v>6</v>
      </c>
      <c r="M2131" t="str">
        <f t="shared" si="132"/>
        <v>Saturday</v>
      </c>
      <c r="N2131" t="str">
        <f t="shared" si="133"/>
        <v>Weekend</v>
      </c>
      <c r="O2131" t="str">
        <f t="shared" si="135"/>
        <v>Order&lt;=35</v>
      </c>
      <c r="P2131" t="str">
        <f>VLOOKUP(F2131,$T$11:$V$13,3,TRUE)</f>
        <v>06:00 PM - 09:00 PM</v>
      </c>
    </row>
    <row r="2132" spans="1:16" x14ac:dyDescent="0.25">
      <c r="A2132">
        <v>3</v>
      </c>
      <c r="B2132">
        <v>1</v>
      </c>
      <c r="C2132" t="s">
        <v>2143</v>
      </c>
      <c r="D2132" s="1">
        <v>43925</v>
      </c>
      <c r="E2132" s="1" t="str">
        <f t="shared" si="134"/>
        <v>04-Apr</v>
      </c>
      <c r="F2132" s="14">
        <v>0.77430555555555547</v>
      </c>
      <c r="G2132" t="s">
        <v>31</v>
      </c>
      <c r="H2132" t="s">
        <v>32</v>
      </c>
      <c r="I2132" s="2">
        <v>32</v>
      </c>
      <c r="J2132" s="3">
        <v>4.99</v>
      </c>
      <c r="K2132" t="b">
        <v>0</v>
      </c>
      <c r="L2132">
        <f>WEEKDAY(D2132,11)</f>
        <v>6</v>
      </c>
      <c r="M2132" t="str">
        <f t="shared" si="132"/>
        <v>Saturday</v>
      </c>
      <c r="N2132" t="str">
        <f t="shared" si="133"/>
        <v>Weekend</v>
      </c>
      <c r="O2132" t="str">
        <f t="shared" si="135"/>
        <v>Order&lt;=35</v>
      </c>
      <c r="P2132" t="str">
        <f>VLOOKUP(F2132,$T$11:$V$13,3,TRUE)</f>
        <v>06:00 PM - 09:00 PM</v>
      </c>
    </row>
    <row r="2133" spans="1:16" x14ac:dyDescent="0.25">
      <c r="A2133">
        <v>3</v>
      </c>
      <c r="B2133">
        <v>1</v>
      </c>
      <c r="C2133" t="s">
        <v>2144</v>
      </c>
      <c r="D2133" s="1">
        <v>43925</v>
      </c>
      <c r="E2133" s="1" t="str">
        <f t="shared" si="134"/>
        <v>04-Apr</v>
      </c>
      <c r="F2133" s="14">
        <v>0.77500000000000002</v>
      </c>
      <c r="G2133" t="s">
        <v>11</v>
      </c>
      <c r="H2133">
        <v>158</v>
      </c>
      <c r="I2133" s="2">
        <v>54</v>
      </c>
      <c r="J2133" s="3">
        <v>4.99</v>
      </c>
      <c r="K2133" t="b">
        <v>0</v>
      </c>
      <c r="L2133">
        <f>WEEKDAY(D2133,11)</f>
        <v>6</v>
      </c>
      <c r="M2133" t="str">
        <f t="shared" si="132"/>
        <v>Saturday</v>
      </c>
      <c r="N2133" t="str">
        <f t="shared" si="133"/>
        <v>Weekend</v>
      </c>
      <c r="O2133" t="str">
        <f t="shared" si="135"/>
        <v>Order&gt;35</v>
      </c>
      <c r="P2133" t="str">
        <f>VLOOKUP(F2133,$T$11:$V$13,3,TRUE)</f>
        <v>06:00 PM - 09:00 PM</v>
      </c>
    </row>
    <row r="2134" spans="1:16" x14ac:dyDescent="0.25">
      <c r="A2134">
        <v>3</v>
      </c>
      <c r="B2134">
        <v>1</v>
      </c>
      <c r="C2134" t="s">
        <v>2145</v>
      </c>
      <c r="D2134" s="1">
        <v>43925</v>
      </c>
      <c r="E2134" s="1" t="str">
        <f t="shared" si="134"/>
        <v>04-Apr</v>
      </c>
      <c r="F2134" s="14">
        <v>0.77500000000000002</v>
      </c>
      <c r="G2134" t="s">
        <v>11</v>
      </c>
      <c r="H2134">
        <v>188</v>
      </c>
      <c r="I2134" s="2">
        <v>63</v>
      </c>
      <c r="J2134" s="3">
        <v>4.99</v>
      </c>
      <c r="K2134" t="b">
        <v>1</v>
      </c>
      <c r="L2134">
        <f>WEEKDAY(D2134,11)</f>
        <v>6</v>
      </c>
      <c r="M2134" t="str">
        <f t="shared" si="132"/>
        <v>Saturday</v>
      </c>
      <c r="N2134" t="str">
        <f t="shared" si="133"/>
        <v>Weekend</v>
      </c>
      <c r="O2134" t="str">
        <f t="shared" si="135"/>
        <v>Order&gt;35</v>
      </c>
      <c r="P2134" t="str">
        <f>VLOOKUP(F2134,$T$11:$V$13,3,TRUE)</f>
        <v>06:00 PM - 09:00 PM</v>
      </c>
    </row>
    <row r="2135" spans="1:16" x14ac:dyDescent="0.25">
      <c r="A2135">
        <v>3</v>
      </c>
      <c r="B2135">
        <v>1</v>
      </c>
      <c r="C2135" t="s">
        <v>2146</v>
      </c>
      <c r="D2135" s="1">
        <v>43925</v>
      </c>
      <c r="E2135" s="1" t="str">
        <f t="shared" si="134"/>
        <v>04-Apr</v>
      </c>
      <c r="F2135" s="14">
        <v>0.77500000000000002</v>
      </c>
      <c r="G2135" t="s">
        <v>11</v>
      </c>
      <c r="H2135">
        <v>160</v>
      </c>
      <c r="I2135" s="2">
        <v>73</v>
      </c>
      <c r="J2135" s="3">
        <v>4.99</v>
      </c>
      <c r="K2135" t="b">
        <v>0</v>
      </c>
      <c r="L2135">
        <f>WEEKDAY(D2135,11)</f>
        <v>6</v>
      </c>
      <c r="M2135" t="str">
        <f t="shared" si="132"/>
        <v>Saturday</v>
      </c>
      <c r="N2135" t="str">
        <f t="shared" si="133"/>
        <v>Weekend</v>
      </c>
      <c r="O2135" t="str">
        <f t="shared" si="135"/>
        <v>Order&gt;35</v>
      </c>
      <c r="P2135" t="str">
        <f>VLOOKUP(F2135,$T$11:$V$13,3,TRUE)</f>
        <v>06:00 PM - 09:00 PM</v>
      </c>
    </row>
    <row r="2136" spans="1:16" x14ac:dyDescent="0.25">
      <c r="A2136">
        <v>3</v>
      </c>
      <c r="B2136">
        <v>1</v>
      </c>
      <c r="C2136" t="s">
        <v>2147</v>
      </c>
      <c r="D2136" s="1">
        <v>43925</v>
      </c>
      <c r="E2136" s="1" t="str">
        <f t="shared" si="134"/>
        <v>04-Apr</v>
      </c>
      <c r="F2136" s="14">
        <v>0.77569444444444446</v>
      </c>
      <c r="G2136" t="s">
        <v>31</v>
      </c>
      <c r="H2136" t="s">
        <v>32</v>
      </c>
      <c r="I2136" s="2">
        <v>29</v>
      </c>
      <c r="J2136" s="3">
        <v>4.99</v>
      </c>
      <c r="K2136" t="b">
        <v>0</v>
      </c>
      <c r="L2136">
        <f>WEEKDAY(D2136,11)</f>
        <v>6</v>
      </c>
      <c r="M2136" t="str">
        <f t="shared" si="132"/>
        <v>Saturday</v>
      </c>
      <c r="N2136" t="str">
        <f t="shared" si="133"/>
        <v>Weekend</v>
      </c>
      <c r="O2136" t="str">
        <f t="shared" si="135"/>
        <v>Order&lt;=35</v>
      </c>
      <c r="P2136" t="str">
        <f>VLOOKUP(F2136,$T$11:$V$13,3,TRUE)</f>
        <v>06:00 PM - 09:00 PM</v>
      </c>
    </row>
    <row r="2137" spans="1:16" x14ac:dyDescent="0.25">
      <c r="A2137">
        <v>3</v>
      </c>
      <c r="B2137">
        <v>1</v>
      </c>
      <c r="C2137" t="s">
        <v>2148</v>
      </c>
      <c r="D2137" s="1">
        <v>43925</v>
      </c>
      <c r="E2137" s="1" t="str">
        <f t="shared" si="134"/>
        <v>04-Apr</v>
      </c>
      <c r="F2137" s="14">
        <v>0.77569444444444446</v>
      </c>
      <c r="G2137" t="s">
        <v>11</v>
      </c>
      <c r="H2137">
        <v>177</v>
      </c>
      <c r="I2137" s="2">
        <v>75</v>
      </c>
      <c r="J2137" s="3">
        <v>4.99</v>
      </c>
      <c r="K2137" t="b">
        <v>1</v>
      </c>
      <c r="L2137">
        <f>WEEKDAY(D2137,11)</f>
        <v>6</v>
      </c>
      <c r="M2137" t="str">
        <f t="shared" si="132"/>
        <v>Saturday</v>
      </c>
      <c r="N2137" t="str">
        <f t="shared" si="133"/>
        <v>Weekend</v>
      </c>
      <c r="O2137" t="str">
        <f t="shared" si="135"/>
        <v>Order&gt;35</v>
      </c>
      <c r="P2137" t="str">
        <f>VLOOKUP(F2137,$T$11:$V$13,3,TRUE)</f>
        <v>06:00 PM - 09:00 PM</v>
      </c>
    </row>
    <row r="2138" spans="1:16" x14ac:dyDescent="0.25">
      <c r="A2138">
        <v>3</v>
      </c>
      <c r="B2138">
        <v>1</v>
      </c>
      <c r="C2138" t="s">
        <v>2149</v>
      </c>
      <c r="D2138" s="1">
        <v>43925</v>
      </c>
      <c r="E2138" s="1" t="str">
        <f t="shared" si="134"/>
        <v>04-Apr</v>
      </c>
      <c r="F2138" s="14">
        <v>0.77569444444444446</v>
      </c>
      <c r="G2138" t="s">
        <v>11</v>
      </c>
      <c r="H2138">
        <v>150</v>
      </c>
      <c r="I2138" s="2">
        <v>107</v>
      </c>
      <c r="J2138" s="3">
        <v>4.99</v>
      </c>
      <c r="K2138" t="b">
        <v>1</v>
      </c>
      <c r="L2138">
        <f>WEEKDAY(D2138,11)</f>
        <v>6</v>
      </c>
      <c r="M2138" t="str">
        <f t="shared" si="132"/>
        <v>Saturday</v>
      </c>
      <c r="N2138" t="str">
        <f t="shared" si="133"/>
        <v>Weekend</v>
      </c>
      <c r="O2138" t="str">
        <f t="shared" si="135"/>
        <v>Order&gt;35</v>
      </c>
      <c r="P2138" t="str">
        <f>VLOOKUP(F2138,$T$11:$V$13,3,TRUE)</f>
        <v>06:00 PM - 09:00 PM</v>
      </c>
    </row>
    <row r="2139" spans="1:16" x14ac:dyDescent="0.25">
      <c r="A2139">
        <v>3</v>
      </c>
      <c r="B2139">
        <v>1</v>
      </c>
      <c r="C2139" t="s">
        <v>2150</v>
      </c>
      <c r="D2139" s="1">
        <v>43925</v>
      </c>
      <c r="E2139" s="1" t="str">
        <f t="shared" si="134"/>
        <v>04-Apr</v>
      </c>
      <c r="F2139" s="14">
        <v>0.77916666666666667</v>
      </c>
      <c r="G2139" t="s">
        <v>11</v>
      </c>
      <c r="H2139">
        <v>164</v>
      </c>
      <c r="I2139" s="2">
        <v>50</v>
      </c>
      <c r="J2139" s="3">
        <v>4.99</v>
      </c>
      <c r="K2139" t="b">
        <v>0</v>
      </c>
      <c r="L2139">
        <f>WEEKDAY(D2139,11)</f>
        <v>6</v>
      </c>
      <c r="M2139" t="str">
        <f t="shared" si="132"/>
        <v>Saturday</v>
      </c>
      <c r="N2139" t="str">
        <f t="shared" si="133"/>
        <v>Weekend</v>
      </c>
      <c r="O2139" t="str">
        <f t="shared" si="135"/>
        <v>Order&gt;35</v>
      </c>
      <c r="P2139" t="str">
        <f>VLOOKUP(F2139,$T$11:$V$13,3,TRUE)</f>
        <v>06:00 PM - 09:00 PM</v>
      </c>
    </row>
    <row r="2140" spans="1:16" x14ac:dyDescent="0.25">
      <c r="A2140">
        <v>3</v>
      </c>
      <c r="B2140">
        <v>1</v>
      </c>
      <c r="C2140" t="s">
        <v>2151</v>
      </c>
      <c r="D2140" s="1">
        <v>43925</v>
      </c>
      <c r="E2140" s="1" t="str">
        <f t="shared" si="134"/>
        <v>04-Apr</v>
      </c>
      <c r="F2140" s="14">
        <v>0.77986111111111101</v>
      </c>
      <c r="G2140" t="s">
        <v>11</v>
      </c>
      <c r="H2140">
        <v>127</v>
      </c>
      <c r="I2140" s="2">
        <v>83</v>
      </c>
      <c r="J2140" s="3">
        <v>4.99</v>
      </c>
      <c r="K2140" t="b">
        <v>0</v>
      </c>
      <c r="L2140">
        <f>WEEKDAY(D2140,11)</f>
        <v>6</v>
      </c>
      <c r="M2140" t="str">
        <f t="shared" si="132"/>
        <v>Saturday</v>
      </c>
      <c r="N2140" t="str">
        <f t="shared" si="133"/>
        <v>Weekend</v>
      </c>
      <c r="O2140" t="str">
        <f t="shared" si="135"/>
        <v>Order&gt;35</v>
      </c>
      <c r="P2140" t="str">
        <f>VLOOKUP(F2140,$T$11:$V$13,3,TRUE)</f>
        <v>06:00 PM - 09:00 PM</v>
      </c>
    </row>
    <row r="2141" spans="1:16" x14ac:dyDescent="0.25">
      <c r="A2141">
        <v>3</v>
      </c>
      <c r="B2141">
        <v>1</v>
      </c>
      <c r="C2141" t="s">
        <v>2152</v>
      </c>
      <c r="D2141" s="1">
        <v>43925</v>
      </c>
      <c r="E2141" s="1" t="str">
        <f t="shared" si="134"/>
        <v>04-Apr</v>
      </c>
      <c r="F2141" s="14">
        <v>0.78055555555555556</v>
      </c>
      <c r="G2141" t="s">
        <v>11</v>
      </c>
      <c r="H2141">
        <v>160</v>
      </c>
      <c r="I2141" s="2">
        <v>109</v>
      </c>
      <c r="J2141" s="3">
        <v>4.99</v>
      </c>
      <c r="K2141" t="b">
        <v>0</v>
      </c>
      <c r="L2141">
        <f>WEEKDAY(D2141,11)</f>
        <v>6</v>
      </c>
      <c r="M2141" t="str">
        <f t="shared" si="132"/>
        <v>Saturday</v>
      </c>
      <c r="N2141" t="str">
        <f t="shared" si="133"/>
        <v>Weekend</v>
      </c>
      <c r="O2141" t="str">
        <f t="shared" si="135"/>
        <v>Order&gt;35</v>
      </c>
      <c r="P2141" t="str">
        <f>VLOOKUP(F2141,$T$11:$V$13,3,TRUE)</f>
        <v>06:00 PM - 09:00 PM</v>
      </c>
    </row>
    <row r="2142" spans="1:16" x14ac:dyDescent="0.25">
      <c r="A2142">
        <v>3</v>
      </c>
      <c r="B2142">
        <v>1</v>
      </c>
      <c r="C2142" t="s">
        <v>2153</v>
      </c>
      <c r="D2142" s="1">
        <v>43925</v>
      </c>
      <c r="E2142" s="1" t="str">
        <f t="shared" si="134"/>
        <v>04-Apr</v>
      </c>
      <c r="F2142" s="14">
        <v>0.78194444444444444</v>
      </c>
      <c r="G2142" t="s">
        <v>11</v>
      </c>
      <c r="H2142">
        <v>193</v>
      </c>
      <c r="I2142" s="2">
        <v>47</v>
      </c>
      <c r="J2142" s="3">
        <v>4.99</v>
      </c>
      <c r="K2142" t="b">
        <v>0</v>
      </c>
      <c r="L2142">
        <f>WEEKDAY(D2142,11)</f>
        <v>6</v>
      </c>
      <c r="M2142" t="str">
        <f t="shared" si="132"/>
        <v>Saturday</v>
      </c>
      <c r="N2142" t="str">
        <f t="shared" si="133"/>
        <v>Weekend</v>
      </c>
      <c r="O2142" t="str">
        <f t="shared" si="135"/>
        <v>Order&gt;35</v>
      </c>
      <c r="P2142" t="str">
        <f>VLOOKUP(F2142,$T$11:$V$13,3,TRUE)</f>
        <v>06:00 PM - 09:00 PM</v>
      </c>
    </row>
    <row r="2143" spans="1:16" x14ac:dyDescent="0.25">
      <c r="A2143">
        <v>3</v>
      </c>
      <c r="B2143">
        <v>1</v>
      </c>
      <c r="C2143" t="s">
        <v>2154</v>
      </c>
      <c r="D2143" s="1">
        <v>43925</v>
      </c>
      <c r="E2143" s="1" t="str">
        <f t="shared" si="134"/>
        <v>04-Apr</v>
      </c>
      <c r="F2143" s="14">
        <v>0.78541666666666676</v>
      </c>
      <c r="G2143" t="s">
        <v>11</v>
      </c>
      <c r="H2143">
        <v>188</v>
      </c>
      <c r="I2143" s="2">
        <v>86</v>
      </c>
      <c r="J2143" s="3">
        <v>4.99</v>
      </c>
      <c r="K2143" t="b">
        <v>0</v>
      </c>
      <c r="L2143">
        <f>WEEKDAY(D2143,11)</f>
        <v>6</v>
      </c>
      <c r="M2143" t="str">
        <f t="shared" si="132"/>
        <v>Saturday</v>
      </c>
      <c r="N2143" t="str">
        <f t="shared" si="133"/>
        <v>Weekend</v>
      </c>
      <c r="O2143" t="str">
        <f t="shared" si="135"/>
        <v>Order&gt;35</v>
      </c>
      <c r="P2143" t="str">
        <f>VLOOKUP(F2143,$T$11:$V$13,3,TRUE)</f>
        <v>06:00 PM - 09:00 PM</v>
      </c>
    </row>
    <row r="2144" spans="1:16" x14ac:dyDescent="0.25">
      <c r="A2144">
        <v>3</v>
      </c>
      <c r="B2144">
        <v>1</v>
      </c>
      <c r="C2144" t="s">
        <v>2155</v>
      </c>
      <c r="D2144" s="1">
        <v>43925</v>
      </c>
      <c r="E2144" s="1" t="str">
        <f t="shared" si="134"/>
        <v>04-Apr</v>
      </c>
      <c r="F2144" s="14">
        <v>0.78541666666666676</v>
      </c>
      <c r="G2144" t="s">
        <v>11</v>
      </c>
      <c r="H2144">
        <v>121</v>
      </c>
      <c r="I2144" s="2">
        <v>164</v>
      </c>
      <c r="J2144" s="3">
        <v>4.99</v>
      </c>
      <c r="K2144" t="b">
        <v>0</v>
      </c>
      <c r="L2144">
        <f>WEEKDAY(D2144,11)</f>
        <v>6</v>
      </c>
      <c r="M2144" t="str">
        <f t="shared" si="132"/>
        <v>Saturday</v>
      </c>
      <c r="N2144" t="str">
        <f t="shared" si="133"/>
        <v>Weekend</v>
      </c>
      <c r="O2144" t="str">
        <f t="shared" si="135"/>
        <v>Order&gt;35</v>
      </c>
      <c r="P2144" t="str">
        <f>VLOOKUP(F2144,$T$11:$V$13,3,TRUE)</f>
        <v>06:00 PM - 09:00 PM</v>
      </c>
    </row>
    <row r="2145" spans="1:16" x14ac:dyDescent="0.25">
      <c r="A2145">
        <v>3</v>
      </c>
      <c r="B2145">
        <v>1</v>
      </c>
      <c r="C2145" t="s">
        <v>2156</v>
      </c>
      <c r="D2145" s="1">
        <v>43925</v>
      </c>
      <c r="E2145" s="1" t="str">
        <f t="shared" si="134"/>
        <v>04-Apr</v>
      </c>
      <c r="F2145" s="14">
        <v>0.78611111111111109</v>
      </c>
      <c r="G2145" t="s">
        <v>31</v>
      </c>
      <c r="H2145" t="s">
        <v>32</v>
      </c>
      <c r="I2145" s="2">
        <v>27</v>
      </c>
      <c r="J2145" s="3">
        <v>4.99</v>
      </c>
      <c r="K2145" t="b">
        <v>0</v>
      </c>
      <c r="L2145">
        <f>WEEKDAY(D2145,11)</f>
        <v>6</v>
      </c>
      <c r="M2145" t="str">
        <f t="shared" si="132"/>
        <v>Saturday</v>
      </c>
      <c r="N2145" t="str">
        <f t="shared" si="133"/>
        <v>Weekend</v>
      </c>
      <c r="O2145" t="str">
        <f t="shared" si="135"/>
        <v>Order&lt;=35</v>
      </c>
      <c r="P2145" t="str">
        <f>VLOOKUP(F2145,$T$11:$V$13,3,TRUE)</f>
        <v>06:00 PM - 09:00 PM</v>
      </c>
    </row>
    <row r="2146" spans="1:16" x14ac:dyDescent="0.25">
      <c r="A2146">
        <v>3</v>
      </c>
      <c r="B2146">
        <v>1</v>
      </c>
      <c r="C2146" t="s">
        <v>2157</v>
      </c>
      <c r="D2146" s="1">
        <v>43925</v>
      </c>
      <c r="E2146" s="1" t="str">
        <f t="shared" si="134"/>
        <v>04-Apr</v>
      </c>
      <c r="F2146" s="14">
        <v>0.78680555555555554</v>
      </c>
      <c r="G2146" t="s">
        <v>11</v>
      </c>
      <c r="H2146">
        <v>116</v>
      </c>
      <c r="I2146" s="2">
        <v>250</v>
      </c>
      <c r="J2146" s="3">
        <v>4.99</v>
      </c>
      <c r="K2146" t="b">
        <v>1</v>
      </c>
      <c r="L2146">
        <f>WEEKDAY(D2146,11)</f>
        <v>6</v>
      </c>
      <c r="M2146" t="str">
        <f t="shared" si="132"/>
        <v>Saturday</v>
      </c>
      <c r="N2146" t="str">
        <f t="shared" si="133"/>
        <v>Weekend</v>
      </c>
      <c r="O2146" t="str">
        <f t="shared" si="135"/>
        <v>Order&gt;35</v>
      </c>
      <c r="P2146" t="str">
        <f>VLOOKUP(F2146,$T$11:$V$13,3,TRUE)</f>
        <v>06:00 PM - 09:00 PM</v>
      </c>
    </row>
    <row r="2147" spans="1:16" x14ac:dyDescent="0.25">
      <c r="A2147">
        <v>3</v>
      </c>
      <c r="B2147">
        <v>1</v>
      </c>
      <c r="C2147" t="s">
        <v>2158</v>
      </c>
      <c r="D2147" s="1">
        <v>43925</v>
      </c>
      <c r="E2147" s="1" t="str">
        <f t="shared" si="134"/>
        <v>04-Apr</v>
      </c>
      <c r="F2147" s="14">
        <v>0.78749999999999998</v>
      </c>
      <c r="G2147" t="s">
        <v>11</v>
      </c>
      <c r="H2147">
        <v>190</v>
      </c>
      <c r="I2147" s="2">
        <v>41</v>
      </c>
      <c r="J2147" s="3">
        <v>4.99</v>
      </c>
      <c r="K2147" t="b">
        <v>1</v>
      </c>
      <c r="L2147">
        <f>WEEKDAY(D2147,11)</f>
        <v>6</v>
      </c>
      <c r="M2147" t="str">
        <f t="shared" si="132"/>
        <v>Saturday</v>
      </c>
      <c r="N2147" t="str">
        <f t="shared" si="133"/>
        <v>Weekend</v>
      </c>
      <c r="O2147" t="str">
        <f t="shared" si="135"/>
        <v>Order&gt;35</v>
      </c>
      <c r="P2147" t="str">
        <f>VLOOKUP(F2147,$T$11:$V$13,3,TRUE)</f>
        <v>06:00 PM - 09:00 PM</v>
      </c>
    </row>
    <row r="2148" spans="1:16" x14ac:dyDescent="0.25">
      <c r="A2148">
        <v>3</v>
      </c>
      <c r="B2148">
        <v>1</v>
      </c>
      <c r="C2148" t="s">
        <v>2159</v>
      </c>
      <c r="D2148" s="1">
        <v>43925</v>
      </c>
      <c r="E2148" s="1" t="str">
        <f t="shared" si="134"/>
        <v>04-Apr</v>
      </c>
      <c r="F2148" s="14">
        <v>0.78819444444444453</v>
      </c>
      <c r="G2148" t="s">
        <v>11</v>
      </c>
      <c r="H2148">
        <v>193</v>
      </c>
      <c r="I2148" s="2">
        <v>38</v>
      </c>
      <c r="J2148" s="3">
        <v>4.99</v>
      </c>
      <c r="K2148" t="b">
        <v>0</v>
      </c>
      <c r="L2148">
        <f>WEEKDAY(D2148,11)</f>
        <v>6</v>
      </c>
      <c r="M2148" t="str">
        <f t="shared" si="132"/>
        <v>Saturday</v>
      </c>
      <c r="N2148" t="str">
        <f t="shared" si="133"/>
        <v>Weekend</v>
      </c>
      <c r="O2148" t="str">
        <f t="shared" si="135"/>
        <v>Order&gt;35</v>
      </c>
      <c r="P2148" t="str">
        <f>VLOOKUP(F2148,$T$11:$V$13,3,TRUE)</f>
        <v>06:00 PM - 09:00 PM</v>
      </c>
    </row>
    <row r="2149" spans="1:16" x14ac:dyDescent="0.25">
      <c r="A2149">
        <v>3</v>
      </c>
      <c r="B2149">
        <v>1</v>
      </c>
      <c r="C2149" t="s">
        <v>2160</v>
      </c>
      <c r="D2149" s="1">
        <v>43925</v>
      </c>
      <c r="E2149" s="1" t="str">
        <f t="shared" si="134"/>
        <v>04-Apr</v>
      </c>
      <c r="F2149" s="14">
        <v>0.78819444444444453</v>
      </c>
      <c r="G2149" t="s">
        <v>11</v>
      </c>
      <c r="H2149">
        <v>136</v>
      </c>
      <c r="I2149" s="2">
        <v>64</v>
      </c>
      <c r="J2149" s="3">
        <v>4.99</v>
      </c>
      <c r="K2149" t="b">
        <v>0</v>
      </c>
      <c r="L2149">
        <f>WEEKDAY(D2149,11)</f>
        <v>6</v>
      </c>
      <c r="M2149" t="str">
        <f t="shared" si="132"/>
        <v>Saturday</v>
      </c>
      <c r="N2149" t="str">
        <f t="shared" si="133"/>
        <v>Weekend</v>
      </c>
      <c r="O2149" t="str">
        <f t="shared" si="135"/>
        <v>Order&gt;35</v>
      </c>
      <c r="P2149" t="str">
        <f>VLOOKUP(F2149,$T$11:$V$13,3,TRUE)</f>
        <v>06:00 PM - 09:00 PM</v>
      </c>
    </row>
    <row r="2150" spans="1:16" x14ac:dyDescent="0.25">
      <c r="A2150">
        <v>3</v>
      </c>
      <c r="B2150">
        <v>1</v>
      </c>
      <c r="C2150" t="s">
        <v>2161</v>
      </c>
      <c r="D2150" s="1">
        <v>43925</v>
      </c>
      <c r="E2150" s="1" t="str">
        <f t="shared" si="134"/>
        <v>04-Apr</v>
      </c>
      <c r="F2150" s="14">
        <v>0.78888888888888886</v>
      </c>
      <c r="G2150" t="s">
        <v>11</v>
      </c>
      <c r="H2150">
        <v>165</v>
      </c>
      <c r="I2150" s="2">
        <v>250</v>
      </c>
      <c r="J2150" s="3">
        <v>4.99</v>
      </c>
      <c r="K2150" t="b">
        <v>0</v>
      </c>
      <c r="L2150">
        <f>WEEKDAY(D2150,11)</f>
        <v>6</v>
      </c>
      <c r="M2150" t="str">
        <f t="shared" si="132"/>
        <v>Saturday</v>
      </c>
      <c r="N2150" t="str">
        <f t="shared" si="133"/>
        <v>Weekend</v>
      </c>
      <c r="O2150" t="str">
        <f t="shared" si="135"/>
        <v>Order&gt;35</v>
      </c>
      <c r="P2150" t="str">
        <f>VLOOKUP(F2150,$T$11:$V$13,3,TRUE)</f>
        <v>06:00 PM - 09:00 PM</v>
      </c>
    </row>
    <row r="2151" spans="1:16" x14ac:dyDescent="0.25">
      <c r="A2151">
        <v>3</v>
      </c>
      <c r="B2151">
        <v>1</v>
      </c>
      <c r="C2151" t="s">
        <v>2162</v>
      </c>
      <c r="D2151" s="1">
        <v>43925</v>
      </c>
      <c r="E2151" s="1" t="str">
        <f t="shared" si="134"/>
        <v>04-Apr</v>
      </c>
      <c r="F2151" s="14">
        <v>0.79027777777777775</v>
      </c>
      <c r="G2151" t="s">
        <v>11</v>
      </c>
      <c r="H2151">
        <v>174</v>
      </c>
      <c r="I2151" s="2">
        <v>52</v>
      </c>
      <c r="J2151" s="3">
        <v>4.99</v>
      </c>
      <c r="K2151" t="b">
        <v>0</v>
      </c>
      <c r="L2151">
        <f>WEEKDAY(D2151,11)</f>
        <v>6</v>
      </c>
      <c r="M2151" t="str">
        <f t="shared" si="132"/>
        <v>Saturday</v>
      </c>
      <c r="N2151" t="str">
        <f t="shared" si="133"/>
        <v>Weekend</v>
      </c>
      <c r="O2151" t="str">
        <f t="shared" si="135"/>
        <v>Order&gt;35</v>
      </c>
      <c r="P2151" t="str">
        <f>VLOOKUP(F2151,$T$11:$V$13,3,TRUE)</f>
        <v>06:00 PM - 09:00 PM</v>
      </c>
    </row>
    <row r="2152" spans="1:16" x14ac:dyDescent="0.25">
      <c r="A2152">
        <v>3</v>
      </c>
      <c r="B2152">
        <v>1</v>
      </c>
      <c r="C2152" t="s">
        <v>2163</v>
      </c>
      <c r="D2152" s="1">
        <v>43925</v>
      </c>
      <c r="E2152" s="1" t="str">
        <f t="shared" si="134"/>
        <v>04-Apr</v>
      </c>
      <c r="F2152" s="14">
        <v>0.79583333333333339</v>
      </c>
      <c r="G2152" t="s">
        <v>11</v>
      </c>
      <c r="H2152">
        <v>109</v>
      </c>
      <c r="I2152" s="2">
        <v>79</v>
      </c>
      <c r="J2152" s="3">
        <v>4.99</v>
      </c>
      <c r="K2152" t="b">
        <v>0</v>
      </c>
      <c r="L2152">
        <f>WEEKDAY(D2152,11)</f>
        <v>6</v>
      </c>
      <c r="M2152" t="str">
        <f t="shared" si="132"/>
        <v>Saturday</v>
      </c>
      <c r="N2152" t="str">
        <f t="shared" si="133"/>
        <v>Weekend</v>
      </c>
      <c r="O2152" t="str">
        <f t="shared" si="135"/>
        <v>Order&gt;35</v>
      </c>
      <c r="P2152" t="str">
        <f>VLOOKUP(F2152,$T$11:$V$13,3,TRUE)</f>
        <v>06:00 PM - 09:00 PM</v>
      </c>
    </row>
    <row r="2153" spans="1:16" x14ac:dyDescent="0.25">
      <c r="A2153">
        <v>3</v>
      </c>
      <c r="B2153">
        <v>1</v>
      </c>
      <c r="C2153" t="s">
        <v>2164</v>
      </c>
      <c r="D2153" s="1">
        <v>43925</v>
      </c>
      <c r="E2153" s="1" t="str">
        <f t="shared" si="134"/>
        <v>04-Apr</v>
      </c>
      <c r="F2153" s="14">
        <v>0.79722222222222217</v>
      </c>
      <c r="G2153" t="s">
        <v>11</v>
      </c>
      <c r="H2153">
        <v>132</v>
      </c>
      <c r="I2153" s="2">
        <v>37</v>
      </c>
      <c r="J2153" s="3">
        <v>4.99</v>
      </c>
      <c r="K2153" t="b">
        <v>0</v>
      </c>
      <c r="L2153">
        <f>WEEKDAY(D2153,11)</f>
        <v>6</v>
      </c>
      <c r="M2153" t="str">
        <f t="shared" si="132"/>
        <v>Saturday</v>
      </c>
      <c r="N2153" t="str">
        <f t="shared" si="133"/>
        <v>Weekend</v>
      </c>
      <c r="O2153" t="str">
        <f t="shared" si="135"/>
        <v>Order&gt;35</v>
      </c>
      <c r="P2153" t="str">
        <f>VLOOKUP(F2153,$T$11:$V$13,3,TRUE)</f>
        <v>06:00 PM - 09:00 PM</v>
      </c>
    </row>
    <row r="2154" spans="1:16" x14ac:dyDescent="0.25">
      <c r="A2154">
        <v>3</v>
      </c>
      <c r="B2154">
        <v>1</v>
      </c>
      <c r="C2154" t="s">
        <v>2165</v>
      </c>
      <c r="D2154" s="1">
        <v>43925</v>
      </c>
      <c r="E2154" s="1" t="str">
        <f t="shared" si="134"/>
        <v>04-Apr</v>
      </c>
      <c r="F2154" s="14">
        <v>0.80138888888888893</v>
      </c>
      <c r="G2154" t="s">
        <v>11</v>
      </c>
      <c r="H2154">
        <v>90</v>
      </c>
      <c r="I2154" s="2">
        <v>59</v>
      </c>
      <c r="J2154" s="3">
        <v>4.99</v>
      </c>
      <c r="K2154" t="b">
        <v>0</v>
      </c>
      <c r="L2154">
        <f>WEEKDAY(D2154,11)</f>
        <v>6</v>
      </c>
      <c r="M2154" t="str">
        <f t="shared" si="132"/>
        <v>Saturday</v>
      </c>
      <c r="N2154" t="str">
        <f t="shared" si="133"/>
        <v>Weekend</v>
      </c>
      <c r="O2154" t="str">
        <f t="shared" si="135"/>
        <v>Order&gt;35</v>
      </c>
      <c r="P2154" t="str">
        <f>VLOOKUP(F2154,$T$11:$V$13,3,TRUE)</f>
        <v>06:00 PM - 09:00 PM</v>
      </c>
    </row>
    <row r="2155" spans="1:16" x14ac:dyDescent="0.25">
      <c r="A2155">
        <v>3</v>
      </c>
      <c r="B2155">
        <v>1</v>
      </c>
      <c r="C2155" t="s">
        <v>2166</v>
      </c>
      <c r="D2155" s="1">
        <v>43925</v>
      </c>
      <c r="E2155" s="1" t="str">
        <f t="shared" si="134"/>
        <v>04-Apr</v>
      </c>
      <c r="F2155" s="14">
        <v>0.80138888888888893</v>
      </c>
      <c r="G2155" t="s">
        <v>11</v>
      </c>
      <c r="H2155">
        <v>134</v>
      </c>
      <c r="I2155" s="2">
        <v>71</v>
      </c>
      <c r="J2155" s="3">
        <v>4.99</v>
      </c>
      <c r="K2155" t="b">
        <v>0</v>
      </c>
      <c r="L2155">
        <f>WEEKDAY(D2155,11)</f>
        <v>6</v>
      </c>
      <c r="M2155" t="str">
        <f t="shared" si="132"/>
        <v>Saturday</v>
      </c>
      <c r="N2155" t="str">
        <f t="shared" si="133"/>
        <v>Weekend</v>
      </c>
      <c r="O2155" t="str">
        <f t="shared" si="135"/>
        <v>Order&gt;35</v>
      </c>
      <c r="P2155" t="str">
        <f>VLOOKUP(F2155,$T$11:$V$13,3,TRUE)</f>
        <v>06:00 PM - 09:00 PM</v>
      </c>
    </row>
    <row r="2156" spans="1:16" x14ac:dyDescent="0.25">
      <c r="A2156">
        <v>3</v>
      </c>
      <c r="B2156">
        <v>1</v>
      </c>
      <c r="C2156" t="s">
        <v>2167</v>
      </c>
      <c r="D2156" s="1">
        <v>43925</v>
      </c>
      <c r="E2156" s="1" t="str">
        <f t="shared" si="134"/>
        <v>04-Apr</v>
      </c>
      <c r="F2156" s="14">
        <v>0.80138888888888893</v>
      </c>
      <c r="G2156" t="s">
        <v>11</v>
      </c>
      <c r="H2156">
        <v>159</v>
      </c>
      <c r="I2156" s="2">
        <v>72</v>
      </c>
      <c r="J2156" s="3">
        <v>4.99</v>
      </c>
      <c r="K2156" t="b">
        <v>0</v>
      </c>
      <c r="L2156">
        <f>WEEKDAY(D2156,11)</f>
        <v>6</v>
      </c>
      <c r="M2156" t="str">
        <f t="shared" si="132"/>
        <v>Saturday</v>
      </c>
      <c r="N2156" t="str">
        <f t="shared" si="133"/>
        <v>Weekend</v>
      </c>
      <c r="O2156" t="str">
        <f t="shared" si="135"/>
        <v>Order&gt;35</v>
      </c>
      <c r="P2156" t="str">
        <f>VLOOKUP(F2156,$T$11:$V$13,3,TRUE)</f>
        <v>06:00 PM - 09:00 PM</v>
      </c>
    </row>
    <row r="2157" spans="1:16" x14ac:dyDescent="0.25">
      <c r="A2157">
        <v>3</v>
      </c>
      <c r="B2157">
        <v>1</v>
      </c>
      <c r="C2157" t="s">
        <v>2168</v>
      </c>
      <c r="D2157" s="1">
        <v>43925</v>
      </c>
      <c r="E2157" s="1" t="str">
        <f t="shared" si="134"/>
        <v>04-Apr</v>
      </c>
      <c r="F2157" s="14">
        <v>0.80138888888888893</v>
      </c>
      <c r="G2157" t="s">
        <v>11</v>
      </c>
      <c r="H2157">
        <v>101</v>
      </c>
      <c r="I2157" s="2">
        <v>97</v>
      </c>
      <c r="J2157" s="3">
        <v>4.99</v>
      </c>
      <c r="K2157" t="b">
        <v>0</v>
      </c>
      <c r="L2157">
        <f>WEEKDAY(D2157,11)</f>
        <v>6</v>
      </c>
      <c r="M2157" t="str">
        <f t="shared" si="132"/>
        <v>Saturday</v>
      </c>
      <c r="N2157" t="str">
        <f t="shared" si="133"/>
        <v>Weekend</v>
      </c>
      <c r="O2157" t="str">
        <f t="shared" si="135"/>
        <v>Order&gt;35</v>
      </c>
      <c r="P2157" t="str">
        <f>VLOOKUP(F2157,$T$11:$V$13,3,TRUE)</f>
        <v>06:00 PM - 09:00 PM</v>
      </c>
    </row>
    <row r="2158" spans="1:16" x14ac:dyDescent="0.25">
      <c r="A2158">
        <v>3</v>
      </c>
      <c r="B2158">
        <v>1</v>
      </c>
      <c r="C2158" t="s">
        <v>2169</v>
      </c>
      <c r="D2158" s="1">
        <v>43925</v>
      </c>
      <c r="E2158" s="1" t="str">
        <f t="shared" si="134"/>
        <v>04-Apr</v>
      </c>
      <c r="F2158" s="14">
        <v>0.8027777777777777</v>
      </c>
      <c r="G2158" t="s">
        <v>31</v>
      </c>
      <c r="H2158" t="s">
        <v>32</v>
      </c>
      <c r="I2158" s="2">
        <v>22</v>
      </c>
      <c r="J2158" s="3">
        <v>4.99</v>
      </c>
      <c r="K2158" t="b">
        <v>0</v>
      </c>
      <c r="L2158">
        <f>WEEKDAY(D2158,11)</f>
        <v>6</v>
      </c>
      <c r="M2158" t="str">
        <f t="shared" si="132"/>
        <v>Saturday</v>
      </c>
      <c r="N2158" t="str">
        <f t="shared" si="133"/>
        <v>Weekend</v>
      </c>
      <c r="O2158" t="str">
        <f t="shared" si="135"/>
        <v>Order&lt;=35</v>
      </c>
      <c r="P2158" t="str">
        <f>VLOOKUP(F2158,$T$11:$V$13,3,TRUE)</f>
        <v>06:00 PM - 09:00 PM</v>
      </c>
    </row>
    <row r="2159" spans="1:16" x14ac:dyDescent="0.25">
      <c r="A2159">
        <v>3</v>
      </c>
      <c r="B2159">
        <v>1</v>
      </c>
      <c r="C2159" t="s">
        <v>2170</v>
      </c>
      <c r="D2159" s="1">
        <v>43925</v>
      </c>
      <c r="E2159" s="1" t="str">
        <f t="shared" si="134"/>
        <v>04-Apr</v>
      </c>
      <c r="F2159" s="14">
        <v>0.80555555555555547</v>
      </c>
      <c r="G2159" t="s">
        <v>31</v>
      </c>
      <c r="H2159" t="s">
        <v>32</v>
      </c>
      <c r="I2159" s="2">
        <v>21</v>
      </c>
      <c r="J2159" s="3">
        <v>4.99</v>
      </c>
      <c r="K2159" t="b">
        <v>0</v>
      </c>
      <c r="L2159">
        <f>WEEKDAY(D2159,11)</f>
        <v>6</v>
      </c>
      <c r="M2159" t="str">
        <f t="shared" si="132"/>
        <v>Saturday</v>
      </c>
      <c r="N2159" t="str">
        <f t="shared" si="133"/>
        <v>Weekend</v>
      </c>
      <c r="O2159" t="str">
        <f t="shared" si="135"/>
        <v>Order&lt;=35</v>
      </c>
      <c r="P2159" t="str">
        <f>VLOOKUP(F2159,$T$11:$V$13,3,TRUE)</f>
        <v>06:00 PM - 09:00 PM</v>
      </c>
    </row>
    <row r="2160" spans="1:16" x14ac:dyDescent="0.25">
      <c r="A2160">
        <v>3</v>
      </c>
      <c r="B2160">
        <v>1</v>
      </c>
      <c r="C2160" t="s">
        <v>2171</v>
      </c>
      <c r="D2160" s="1">
        <v>43925</v>
      </c>
      <c r="E2160" s="1" t="str">
        <f t="shared" si="134"/>
        <v>04-Apr</v>
      </c>
      <c r="F2160" s="14">
        <v>0.80625000000000002</v>
      </c>
      <c r="G2160" t="s">
        <v>11</v>
      </c>
      <c r="H2160">
        <v>142</v>
      </c>
      <c r="I2160" s="2">
        <v>29</v>
      </c>
      <c r="J2160" s="3">
        <v>4.99</v>
      </c>
      <c r="K2160" t="b">
        <v>0</v>
      </c>
      <c r="L2160">
        <f>WEEKDAY(D2160,11)</f>
        <v>6</v>
      </c>
      <c r="M2160" t="str">
        <f t="shared" si="132"/>
        <v>Saturday</v>
      </c>
      <c r="N2160" t="str">
        <f t="shared" si="133"/>
        <v>Weekend</v>
      </c>
      <c r="O2160" t="str">
        <f t="shared" si="135"/>
        <v>Order&lt;=35</v>
      </c>
      <c r="P2160" t="str">
        <f>VLOOKUP(F2160,$T$11:$V$13,3,TRUE)</f>
        <v>06:00 PM - 09:00 PM</v>
      </c>
    </row>
    <row r="2161" spans="1:16" x14ac:dyDescent="0.25">
      <c r="A2161">
        <v>3</v>
      </c>
      <c r="B2161">
        <v>1</v>
      </c>
      <c r="C2161" t="s">
        <v>2172</v>
      </c>
      <c r="D2161" s="1">
        <v>43925</v>
      </c>
      <c r="E2161" s="1" t="str">
        <f t="shared" si="134"/>
        <v>04-Apr</v>
      </c>
      <c r="F2161" s="14">
        <v>0.80763888888888891</v>
      </c>
      <c r="G2161" t="s">
        <v>11</v>
      </c>
      <c r="H2161">
        <v>98</v>
      </c>
      <c r="I2161" s="2">
        <v>76</v>
      </c>
      <c r="J2161" s="3">
        <v>4.99</v>
      </c>
      <c r="K2161" t="b">
        <v>0</v>
      </c>
      <c r="L2161">
        <f>WEEKDAY(D2161,11)</f>
        <v>6</v>
      </c>
      <c r="M2161" t="str">
        <f t="shared" si="132"/>
        <v>Saturday</v>
      </c>
      <c r="N2161" t="str">
        <f t="shared" si="133"/>
        <v>Weekend</v>
      </c>
      <c r="O2161" t="str">
        <f t="shared" si="135"/>
        <v>Order&gt;35</v>
      </c>
      <c r="P2161" t="str">
        <f>VLOOKUP(F2161,$T$11:$V$13,3,TRUE)</f>
        <v>06:00 PM - 09:00 PM</v>
      </c>
    </row>
    <row r="2162" spans="1:16" x14ac:dyDescent="0.25">
      <c r="A2162">
        <v>3</v>
      </c>
      <c r="B2162">
        <v>1</v>
      </c>
      <c r="C2162" t="s">
        <v>2173</v>
      </c>
      <c r="D2162" s="1">
        <v>43925</v>
      </c>
      <c r="E2162" s="1" t="str">
        <f t="shared" si="134"/>
        <v>04-Apr</v>
      </c>
      <c r="F2162" s="14">
        <v>0.80833333333333324</v>
      </c>
      <c r="G2162" t="s">
        <v>31</v>
      </c>
      <c r="H2162" t="s">
        <v>32</v>
      </c>
      <c r="I2162" s="2">
        <v>21</v>
      </c>
      <c r="J2162" s="3">
        <v>4.99</v>
      </c>
      <c r="K2162" t="b">
        <v>0</v>
      </c>
      <c r="L2162">
        <f>WEEKDAY(D2162,11)</f>
        <v>6</v>
      </c>
      <c r="M2162" t="str">
        <f t="shared" si="132"/>
        <v>Saturday</v>
      </c>
      <c r="N2162" t="str">
        <f t="shared" si="133"/>
        <v>Weekend</v>
      </c>
      <c r="O2162" t="str">
        <f t="shared" si="135"/>
        <v>Order&lt;=35</v>
      </c>
      <c r="P2162" t="str">
        <f>VLOOKUP(F2162,$T$11:$V$13,3,TRUE)</f>
        <v>06:00 PM - 09:00 PM</v>
      </c>
    </row>
    <row r="2163" spans="1:16" x14ac:dyDescent="0.25">
      <c r="A2163">
        <v>3</v>
      </c>
      <c r="B2163">
        <v>1</v>
      </c>
      <c r="C2163" t="s">
        <v>2174</v>
      </c>
      <c r="D2163" s="1">
        <v>43925</v>
      </c>
      <c r="E2163" s="1" t="str">
        <f t="shared" si="134"/>
        <v>04-Apr</v>
      </c>
      <c r="F2163" s="14">
        <v>0.80972222222222223</v>
      </c>
      <c r="G2163" t="s">
        <v>11</v>
      </c>
      <c r="H2163">
        <v>210</v>
      </c>
      <c r="I2163" s="2">
        <v>92</v>
      </c>
      <c r="J2163" s="3">
        <v>4.99</v>
      </c>
      <c r="K2163" t="b">
        <v>0</v>
      </c>
      <c r="L2163">
        <f>WEEKDAY(D2163,11)</f>
        <v>6</v>
      </c>
      <c r="M2163" t="str">
        <f t="shared" si="132"/>
        <v>Saturday</v>
      </c>
      <c r="N2163" t="str">
        <f t="shared" si="133"/>
        <v>Weekend</v>
      </c>
      <c r="O2163" t="str">
        <f t="shared" si="135"/>
        <v>Order&gt;35</v>
      </c>
      <c r="P2163" t="str">
        <f>VLOOKUP(F2163,$T$11:$V$13,3,TRUE)</f>
        <v>06:00 PM - 09:00 PM</v>
      </c>
    </row>
    <row r="2164" spans="1:16" x14ac:dyDescent="0.25">
      <c r="A2164">
        <v>3</v>
      </c>
      <c r="B2164">
        <v>1</v>
      </c>
      <c r="C2164" t="s">
        <v>2175</v>
      </c>
      <c r="D2164" s="1">
        <v>43925</v>
      </c>
      <c r="E2164" s="1" t="str">
        <f t="shared" si="134"/>
        <v>04-Apr</v>
      </c>
      <c r="F2164" s="14">
        <v>0.81041666666666667</v>
      </c>
      <c r="G2164" t="s">
        <v>11</v>
      </c>
      <c r="H2164">
        <v>144</v>
      </c>
      <c r="I2164" s="2">
        <v>54</v>
      </c>
      <c r="J2164" s="3">
        <v>4.99</v>
      </c>
      <c r="K2164" t="b">
        <v>0</v>
      </c>
      <c r="L2164">
        <f>WEEKDAY(D2164,11)</f>
        <v>6</v>
      </c>
      <c r="M2164" t="str">
        <f t="shared" si="132"/>
        <v>Saturday</v>
      </c>
      <c r="N2164" t="str">
        <f t="shared" si="133"/>
        <v>Weekend</v>
      </c>
      <c r="O2164" t="str">
        <f t="shared" si="135"/>
        <v>Order&gt;35</v>
      </c>
      <c r="P2164" t="str">
        <f>VLOOKUP(F2164,$T$11:$V$13,3,TRUE)</f>
        <v>06:00 PM - 09:00 PM</v>
      </c>
    </row>
    <row r="2165" spans="1:16" x14ac:dyDescent="0.25">
      <c r="A2165">
        <v>3</v>
      </c>
      <c r="B2165">
        <v>1</v>
      </c>
      <c r="C2165" t="s">
        <v>2176</v>
      </c>
      <c r="D2165" s="1">
        <v>43925</v>
      </c>
      <c r="E2165" s="1" t="str">
        <f t="shared" si="134"/>
        <v>04-Apr</v>
      </c>
      <c r="F2165" s="14">
        <v>0.81041666666666667</v>
      </c>
      <c r="G2165" t="s">
        <v>11</v>
      </c>
      <c r="H2165">
        <v>166</v>
      </c>
      <c r="I2165" s="2">
        <v>86</v>
      </c>
      <c r="J2165" s="3">
        <v>4.99</v>
      </c>
      <c r="K2165" t="b">
        <v>0</v>
      </c>
      <c r="L2165">
        <f>WEEKDAY(D2165,11)</f>
        <v>6</v>
      </c>
      <c r="M2165" t="str">
        <f t="shared" si="132"/>
        <v>Saturday</v>
      </c>
      <c r="N2165" t="str">
        <f t="shared" si="133"/>
        <v>Weekend</v>
      </c>
      <c r="O2165" t="str">
        <f t="shared" si="135"/>
        <v>Order&gt;35</v>
      </c>
      <c r="P2165" t="str">
        <f>VLOOKUP(F2165,$T$11:$V$13,3,TRUE)</f>
        <v>06:00 PM - 09:00 PM</v>
      </c>
    </row>
    <row r="2166" spans="1:16" x14ac:dyDescent="0.25">
      <c r="A2166">
        <v>3</v>
      </c>
      <c r="B2166">
        <v>1</v>
      </c>
      <c r="C2166" t="s">
        <v>2177</v>
      </c>
      <c r="D2166" s="1">
        <v>43925</v>
      </c>
      <c r="E2166" s="1" t="str">
        <f t="shared" si="134"/>
        <v>04-Apr</v>
      </c>
      <c r="F2166" s="14">
        <v>0.81111111111111101</v>
      </c>
      <c r="G2166" t="s">
        <v>11</v>
      </c>
      <c r="H2166">
        <v>191</v>
      </c>
      <c r="I2166" s="2">
        <v>32</v>
      </c>
      <c r="J2166" s="3">
        <v>4.99</v>
      </c>
      <c r="K2166" t="b">
        <v>0</v>
      </c>
      <c r="L2166">
        <f>WEEKDAY(D2166,11)</f>
        <v>6</v>
      </c>
      <c r="M2166" t="str">
        <f t="shared" si="132"/>
        <v>Saturday</v>
      </c>
      <c r="N2166" t="str">
        <f t="shared" si="133"/>
        <v>Weekend</v>
      </c>
      <c r="O2166" t="str">
        <f t="shared" si="135"/>
        <v>Order&lt;=35</v>
      </c>
      <c r="P2166" t="str">
        <f>VLOOKUP(F2166,$T$11:$V$13,3,TRUE)</f>
        <v>06:00 PM - 09:00 PM</v>
      </c>
    </row>
    <row r="2167" spans="1:16" x14ac:dyDescent="0.25">
      <c r="A2167">
        <v>3</v>
      </c>
      <c r="B2167">
        <v>1</v>
      </c>
      <c r="C2167" t="s">
        <v>2178</v>
      </c>
      <c r="D2167" s="1">
        <v>43925</v>
      </c>
      <c r="E2167" s="1" t="str">
        <f t="shared" si="134"/>
        <v>04-Apr</v>
      </c>
      <c r="F2167" s="14">
        <v>0.81180555555555556</v>
      </c>
      <c r="G2167" t="s">
        <v>11</v>
      </c>
      <c r="H2167">
        <v>182</v>
      </c>
      <c r="I2167" s="2">
        <v>59</v>
      </c>
      <c r="J2167" s="3">
        <v>4.99</v>
      </c>
      <c r="K2167" t="b">
        <v>0</v>
      </c>
      <c r="L2167">
        <f>WEEKDAY(D2167,11)</f>
        <v>6</v>
      </c>
      <c r="M2167" t="str">
        <f t="shared" si="132"/>
        <v>Saturday</v>
      </c>
      <c r="N2167" t="str">
        <f t="shared" si="133"/>
        <v>Weekend</v>
      </c>
      <c r="O2167" t="str">
        <f t="shared" si="135"/>
        <v>Order&gt;35</v>
      </c>
      <c r="P2167" t="str">
        <f>VLOOKUP(F2167,$T$11:$V$13,3,TRUE)</f>
        <v>06:00 PM - 09:00 PM</v>
      </c>
    </row>
    <row r="2168" spans="1:16" x14ac:dyDescent="0.25">
      <c r="A2168">
        <v>3</v>
      </c>
      <c r="B2168">
        <v>1</v>
      </c>
      <c r="C2168" t="s">
        <v>2179</v>
      </c>
      <c r="D2168" s="1">
        <v>43925</v>
      </c>
      <c r="E2168" s="1" t="str">
        <f t="shared" si="134"/>
        <v>04-Apr</v>
      </c>
      <c r="F2168" s="14">
        <v>0.8125</v>
      </c>
      <c r="G2168" t="s">
        <v>11</v>
      </c>
      <c r="H2168">
        <v>143</v>
      </c>
      <c r="I2168" s="2">
        <v>71</v>
      </c>
      <c r="J2168" s="3">
        <v>4.99</v>
      </c>
      <c r="K2168" t="b">
        <v>0</v>
      </c>
      <c r="L2168">
        <f>WEEKDAY(D2168,11)</f>
        <v>6</v>
      </c>
      <c r="M2168" t="str">
        <f t="shared" si="132"/>
        <v>Saturday</v>
      </c>
      <c r="N2168" t="str">
        <f t="shared" si="133"/>
        <v>Weekend</v>
      </c>
      <c r="O2168" t="str">
        <f t="shared" si="135"/>
        <v>Order&gt;35</v>
      </c>
      <c r="P2168" t="str">
        <f>VLOOKUP(F2168,$T$11:$V$13,3,TRUE)</f>
        <v>06:00 PM - 09:00 PM</v>
      </c>
    </row>
    <row r="2169" spans="1:16" x14ac:dyDescent="0.25">
      <c r="A2169">
        <v>3</v>
      </c>
      <c r="B2169">
        <v>1</v>
      </c>
      <c r="C2169" t="s">
        <v>2180</v>
      </c>
      <c r="D2169" s="1">
        <v>43925</v>
      </c>
      <c r="E2169" s="1" t="str">
        <f t="shared" si="134"/>
        <v>04-Apr</v>
      </c>
      <c r="F2169" s="14">
        <v>0.81458333333333333</v>
      </c>
      <c r="G2169" t="s">
        <v>11</v>
      </c>
      <c r="H2169">
        <v>161</v>
      </c>
      <c r="I2169" s="2">
        <v>33</v>
      </c>
      <c r="J2169" s="3">
        <v>4.99</v>
      </c>
      <c r="K2169" t="b">
        <v>0</v>
      </c>
      <c r="L2169">
        <f>WEEKDAY(D2169,11)</f>
        <v>6</v>
      </c>
      <c r="M2169" t="str">
        <f t="shared" si="132"/>
        <v>Saturday</v>
      </c>
      <c r="N2169" t="str">
        <f t="shared" si="133"/>
        <v>Weekend</v>
      </c>
      <c r="O2169" t="str">
        <f t="shared" si="135"/>
        <v>Order&lt;=35</v>
      </c>
      <c r="P2169" t="str">
        <f>VLOOKUP(F2169,$T$11:$V$13,3,TRUE)</f>
        <v>06:00 PM - 09:00 PM</v>
      </c>
    </row>
    <row r="2170" spans="1:16" x14ac:dyDescent="0.25">
      <c r="A2170">
        <v>3</v>
      </c>
      <c r="B2170">
        <v>1</v>
      </c>
      <c r="C2170" t="s">
        <v>2181</v>
      </c>
      <c r="D2170" s="1">
        <v>43925</v>
      </c>
      <c r="E2170" s="1" t="str">
        <f t="shared" si="134"/>
        <v>04-Apr</v>
      </c>
      <c r="F2170" s="14">
        <v>0.81666666666666676</v>
      </c>
      <c r="G2170" t="s">
        <v>11</v>
      </c>
      <c r="H2170">
        <v>104</v>
      </c>
      <c r="I2170" s="2">
        <v>30</v>
      </c>
      <c r="J2170" s="3">
        <v>4.99</v>
      </c>
      <c r="K2170" t="b">
        <v>0</v>
      </c>
      <c r="L2170">
        <f>WEEKDAY(D2170,11)</f>
        <v>6</v>
      </c>
      <c r="M2170" t="str">
        <f t="shared" si="132"/>
        <v>Saturday</v>
      </c>
      <c r="N2170" t="str">
        <f t="shared" si="133"/>
        <v>Weekend</v>
      </c>
      <c r="O2170" t="str">
        <f t="shared" si="135"/>
        <v>Order&lt;=35</v>
      </c>
      <c r="P2170" t="str">
        <f>VLOOKUP(F2170,$T$11:$V$13,3,TRUE)</f>
        <v>06:00 PM - 09:00 PM</v>
      </c>
    </row>
    <row r="2171" spans="1:16" x14ac:dyDescent="0.25">
      <c r="A2171">
        <v>3</v>
      </c>
      <c r="B2171">
        <v>1</v>
      </c>
      <c r="C2171" t="s">
        <v>2182</v>
      </c>
      <c r="D2171" s="1">
        <v>43925</v>
      </c>
      <c r="E2171" s="1" t="str">
        <f t="shared" si="134"/>
        <v>04-Apr</v>
      </c>
      <c r="F2171" s="14">
        <v>0.81666666666666676</v>
      </c>
      <c r="G2171" t="s">
        <v>11</v>
      </c>
      <c r="H2171">
        <v>108</v>
      </c>
      <c r="I2171" s="2">
        <v>36</v>
      </c>
      <c r="J2171" s="3">
        <v>4.99</v>
      </c>
      <c r="K2171" t="b">
        <v>0</v>
      </c>
      <c r="L2171">
        <f>WEEKDAY(D2171,11)</f>
        <v>6</v>
      </c>
      <c r="M2171" t="str">
        <f t="shared" si="132"/>
        <v>Saturday</v>
      </c>
      <c r="N2171" t="str">
        <f t="shared" si="133"/>
        <v>Weekend</v>
      </c>
      <c r="O2171" t="str">
        <f t="shared" si="135"/>
        <v>Order&gt;35</v>
      </c>
      <c r="P2171" t="str">
        <f>VLOOKUP(F2171,$T$11:$V$13,3,TRUE)</f>
        <v>06:00 PM - 09:00 PM</v>
      </c>
    </row>
    <row r="2172" spans="1:16" x14ac:dyDescent="0.25">
      <c r="A2172">
        <v>3</v>
      </c>
      <c r="B2172">
        <v>1</v>
      </c>
      <c r="C2172" t="s">
        <v>2183</v>
      </c>
      <c r="D2172" s="1">
        <v>43925</v>
      </c>
      <c r="E2172" s="1" t="str">
        <f t="shared" si="134"/>
        <v>04-Apr</v>
      </c>
      <c r="F2172" s="14">
        <v>0.81736111111111109</v>
      </c>
      <c r="G2172" t="s">
        <v>11</v>
      </c>
      <c r="H2172">
        <v>109</v>
      </c>
      <c r="I2172" s="2">
        <v>49</v>
      </c>
      <c r="J2172" s="3">
        <v>4.99</v>
      </c>
      <c r="K2172" t="b">
        <v>0</v>
      </c>
      <c r="L2172">
        <f>WEEKDAY(D2172,11)</f>
        <v>6</v>
      </c>
      <c r="M2172" t="str">
        <f t="shared" si="132"/>
        <v>Saturday</v>
      </c>
      <c r="N2172" t="str">
        <f t="shared" si="133"/>
        <v>Weekend</v>
      </c>
      <c r="O2172" t="str">
        <f t="shared" si="135"/>
        <v>Order&gt;35</v>
      </c>
      <c r="P2172" t="str">
        <f>VLOOKUP(F2172,$T$11:$V$13,3,TRUE)</f>
        <v>06:00 PM - 09:00 PM</v>
      </c>
    </row>
    <row r="2173" spans="1:16" x14ac:dyDescent="0.25">
      <c r="A2173">
        <v>3</v>
      </c>
      <c r="B2173">
        <v>1</v>
      </c>
      <c r="C2173" t="s">
        <v>2184</v>
      </c>
      <c r="D2173" s="1">
        <v>43925</v>
      </c>
      <c r="E2173" s="1" t="str">
        <f t="shared" si="134"/>
        <v>04-Apr</v>
      </c>
      <c r="F2173" s="14">
        <v>0.81874999999999998</v>
      </c>
      <c r="G2173" t="s">
        <v>11</v>
      </c>
      <c r="H2173">
        <v>186</v>
      </c>
      <c r="I2173" s="2">
        <v>50</v>
      </c>
      <c r="J2173" s="3">
        <v>4.99</v>
      </c>
      <c r="K2173" t="b">
        <v>0</v>
      </c>
      <c r="L2173">
        <f>WEEKDAY(D2173,11)</f>
        <v>6</v>
      </c>
      <c r="M2173" t="str">
        <f t="shared" si="132"/>
        <v>Saturday</v>
      </c>
      <c r="N2173" t="str">
        <f t="shared" si="133"/>
        <v>Weekend</v>
      </c>
      <c r="O2173" t="str">
        <f t="shared" si="135"/>
        <v>Order&gt;35</v>
      </c>
      <c r="P2173" t="str">
        <f>VLOOKUP(F2173,$T$11:$V$13,3,TRUE)</f>
        <v>06:00 PM - 09:00 PM</v>
      </c>
    </row>
    <row r="2174" spans="1:16" x14ac:dyDescent="0.25">
      <c r="A2174">
        <v>3</v>
      </c>
      <c r="B2174">
        <v>1</v>
      </c>
      <c r="C2174" t="s">
        <v>2185</v>
      </c>
      <c r="D2174" s="1">
        <v>43925</v>
      </c>
      <c r="E2174" s="1" t="str">
        <f t="shared" si="134"/>
        <v>04-Apr</v>
      </c>
      <c r="F2174" s="14">
        <v>0.8222222222222223</v>
      </c>
      <c r="G2174" t="s">
        <v>11</v>
      </c>
      <c r="H2174">
        <v>151</v>
      </c>
      <c r="I2174" s="2">
        <v>67</v>
      </c>
      <c r="J2174" s="3">
        <v>4.99</v>
      </c>
      <c r="K2174" t="b">
        <v>0</v>
      </c>
      <c r="L2174">
        <f>WEEKDAY(D2174,11)</f>
        <v>6</v>
      </c>
      <c r="M2174" t="str">
        <f t="shared" si="132"/>
        <v>Saturday</v>
      </c>
      <c r="N2174" t="str">
        <f t="shared" si="133"/>
        <v>Weekend</v>
      </c>
      <c r="O2174" t="str">
        <f t="shared" si="135"/>
        <v>Order&gt;35</v>
      </c>
      <c r="P2174" t="str">
        <f>VLOOKUP(F2174,$T$11:$V$13,3,TRUE)</f>
        <v>06:00 PM - 09:00 PM</v>
      </c>
    </row>
    <row r="2175" spans="1:16" x14ac:dyDescent="0.25">
      <c r="A2175">
        <v>3</v>
      </c>
      <c r="B2175">
        <v>1</v>
      </c>
      <c r="C2175" t="s">
        <v>2186</v>
      </c>
      <c r="D2175" s="1">
        <v>43925</v>
      </c>
      <c r="E2175" s="1" t="str">
        <f t="shared" si="134"/>
        <v>04-Apr</v>
      </c>
      <c r="F2175" s="14">
        <v>0.82638888888888884</v>
      </c>
      <c r="G2175" t="s">
        <v>11</v>
      </c>
      <c r="H2175">
        <v>150</v>
      </c>
      <c r="I2175" s="2">
        <v>35</v>
      </c>
      <c r="J2175" s="3">
        <v>4.99</v>
      </c>
      <c r="K2175" t="b">
        <v>0</v>
      </c>
      <c r="L2175">
        <f>WEEKDAY(D2175,11)</f>
        <v>6</v>
      </c>
      <c r="M2175" t="str">
        <f t="shared" si="132"/>
        <v>Saturday</v>
      </c>
      <c r="N2175" t="str">
        <f t="shared" si="133"/>
        <v>Weekend</v>
      </c>
      <c r="O2175" t="str">
        <f t="shared" si="135"/>
        <v>Order&lt;=35</v>
      </c>
      <c r="P2175" t="str">
        <f>VLOOKUP(F2175,$T$11:$V$13,3,TRUE)</f>
        <v>06:00 PM - 09:00 PM</v>
      </c>
    </row>
    <row r="2176" spans="1:16" x14ac:dyDescent="0.25">
      <c r="A2176">
        <v>3</v>
      </c>
      <c r="B2176">
        <v>1</v>
      </c>
      <c r="C2176" t="s">
        <v>2187</v>
      </c>
      <c r="D2176" s="1">
        <v>43925</v>
      </c>
      <c r="E2176" s="1" t="str">
        <f t="shared" si="134"/>
        <v>04-Apr</v>
      </c>
      <c r="F2176" s="14">
        <v>0.82638888888888884</v>
      </c>
      <c r="G2176" t="s">
        <v>11</v>
      </c>
      <c r="H2176">
        <v>109</v>
      </c>
      <c r="I2176" s="2">
        <v>160</v>
      </c>
      <c r="J2176" s="3">
        <v>4.99</v>
      </c>
      <c r="K2176" t="b">
        <v>0</v>
      </c>
      <c r="L2176">
        <f>WEEKDAY(D2176,11)</f>
        <v>6</v>
      </c>
      <c r="M2176" t="str">
        <f t="shared" si="132"/>
        <v>Saturday</v>
      </c>
      <c r="N2176" t="str">
        <f t="shared" si="133"/>
        <v>Weekend</v>
      </c>
      <c r="O2176" t="str">
        <f t="shared" si="135"/>
        <v>Order&gt;35</v>
      </c>
      <c r="P2176" t="str">
        <f>VLOOKUP(F2176,$T$11:$V$13,3,TRUE)</f>
        <v>06:00 PM - 09:00 PM</v>
      </c>
    </row>
    <row r="2177" spans="1:16" x14ac:dyDescent="0.25">
      <c r="A2177">
        <v>3</v>
      </c>
      <c r="B2177">
        <v>1</v>
      </c>
      <c r="C2177" t="s">
        <v>2188</v>
      </c>
      <c r="D2177" s="1">
        <v>43925</v>
      </c>
      <c r="E2177" s="1" t="str">
        <f t="shared" si="134"/>
        <v>04-Apr</v>
      </c>
      <c r="F2177" s="14">
        <v>0.82777777777777783</v>
      </c>
      <c r="G2177" t="s">
        <v>11</v>
      </c>
      <c r="H2177">
        <v>143</v>
      </c>
      <c r="I2177" s="2">
        <v>155</v>
      </c>
      <c r="J2177" s="3">
        <v>4.99</v>
      </c>
      <c r="K2177" t="b">
        <v>0</v>
      </c>
      <c r="L2177">
        <f>WEEKDAY(D2177,11)</f>
        <v>6</v>
      </c>
      <c r="M2177" t="str">
        <f t="shared" si="132"/>
        <v>Saturday</v>
      </c>
      <c r="N2177" t="str">
        <f t="shared" si="133"/>
        <v>Weekend</v>
      </c>
      <c r="O2177" t="str">
        <f t="shared" si="135"/>
        <v>Order&gt;35</v>
      </c>
      <c r="P2177" t="str">
        <f>VLOOKUP(F2177,$T$11:$V$13,3,TRUE)</f>
        <v>06:00 PM - 09:00 PM</v>
      </c>
    </row>
    <row r="2178" spans="1:16" x14ac:dyDescent="0.25">
      <c r="A2178">
        <v>3</v>
      </c>
      <c r="B2178">
        <v>1</v>
      </c>
      <c r="C2178" t="s">
        <v>2189</v>
      </c>
      <c r="D2178" s="1">
        <v>43925</v>
      </c>
      <c r="E2178" s="1" t="str">
        <f t="shared" si="134"/>
        <v>04-Apr</v>
      </c>
      <c r="F2178" s="14">
        <v>0.82916666666666661</v>
      </c>
      <c r="G2178" t="s">
        <v>11</v>
      </c>
      <c r="H2178">
        <v>97</v>
      </c>
      <c r="I2178" s="2">
        <v>72</v>
      </c>
      <c r="J2178" s="3">
        <v>4.99</v>
      </c>
      <c r="K2178" t="b">
        <v>0</v>
      </c>
      <c r="L2178">
        <f>WEEKDAY(D2178,11)</f>
        <v>6</v>
      </c>
      <c r="M2178" t="str">
        <f t="shared" ref="M2178:M2241" si="136">VLOOKUP(L2178,$S$2:$T$8,2,FALSE)</f>
        <v>Saturday</v>
      </c>
      <c r="N2178" t="str">
        <f t="shared" ref="N2178:N2241" si="137">VLOOKUP(L2178,$S$2:$U$8,3,FALSE)</f>
        <v>Weekend</v>
      </c>
      <c r="O2178" t="str">
        <f t="shared" si="135"/>
        <v>Order&gt;35</v>
      </c>
      <c r="P2178" t="str">
        <f>VLOOKUP(F2178,$T$11:$V$13,3,TRUE)</f>
        <v>06:00 PM - 09:00 PM</v>
      </c>
    </row>
    <row r="2179" spans="1:16" x14ac:dyDescent="0.25">
      <c r="A2179">
        <v>3</v>
      </c>
      <c r="B2179">
        <v>1</v>
      </c>
      <c r="C2179" t="s">
        <v>2190</v>
      </c>
      <c r="D2179" s="1">
        <v>43925</v>
      </c>
      <c r="E2179" s="1" t="str">
        <f t="shared" ref="E2179:E2242" si="138">TEXT(D2179,"dd-mmm")</f>
        <v>04-Apr</v>
      </c>
      <c r="F2179" s="14">
        <v>0.82986111111111116</v>
      </c>
      <c r="G2179" t="s">
        <v>11</v>
      </c>
      <c r="H2179">
        <v>101</v>
      </c>
      <c r="I2179" s="2">
        <v>47</v>
      </c>
      <c r="J2179" s="3">
        <v>4.99</v>
      </c>
      <c r="K2179" t="b">
        <v>0</v>
      </c>
      <c r="L2179">
        <f>WEEKDAY(D2179,11)</f>
        <v>6</v>
      </c>
      <c r="M2179" t="str">
        <f t="shared" si="136"/>
        <v>Saturday</v>
      </c>
      <c r="N2179" t="str">
        <f t="shared" si="137"/>
        <v>Weekend</v>
      </c>
      <c r="O2179" t="str">
        <f t="shared" ref="O2179:O2242" si="139">IF(I2179&gt;35,"Order&gt;35","Order&lt;=35")</f>
        <v>Order&gt;35</v>
      </c>
      <c r="P2179" t="str">
        <f>VLOOKUP(F2179,$T$11:$V$13,3,TRUE)</f>
        <v>06:00 PM - 09:00 PM</v>
      </c>
    </row>
    <row r="2180" spans="1:16" x14ac:dyDescent="0.25">
      <c r="A2180">
        <v>3</v>
      </c>
      <c r="B2180">
        <v>1</v>
      </c>
      <c r="C2180" t="s">
        <v>2191</v>
      </c>
      <c r="D2180" s="1">
        <v>43925</v>
      </c>
      <c r="E2180" s="1" t="str">
        <f t="shared" si="138"/>
        <v>04-Apr</v>
      </c>
      <c r="F2180" s="14">
        <v>0.8305555555555556</v>
      </c>
      <c r="G2180" t="s">
        <v>11</v>
      </c>
      <c r="H2180">
        <v>126</v>
      </c>
      <c r="I2180" s="2">
        <v>34</v>
      </c>
      <c r="J2180" s="3">
        <v>4.99</v>
      </c>
      <c r="K2180" t="b">
        <v>0</v>
      </c>
      <c r="L2180">
        <f>WEEKDAY(D2180,11)</f>
        <v>6</v>
      </c>
      <c r="M2180" t="str">
        <f t="shared" si="136"/>
        <v>Saturday</v>
      </c>
      <c r="N2180" t="str">
        <f t="shared" si="137"/>
        <v>Weekend</v>
      </c>
      <c r="O2180" t="str">
        <f t="shared" si="139"/>
        <v>Order&lt;=35</v>
      </c>
      <c r="P2180" t="str">
        <f>VLOOKUP(F2180,$T$11:$V$13,3,TRUE)</f>
        <v>06:00 PM - 09:00 PM</v>
      </c>
    </row>
    <row r="2181" spans="1:16" x14ac:dyDescent="0.25">
      <c r="A2181">
        <v>3</v>
      </c>
      <c r="B2181">
        <v>1</v>
      </c>
      <c r="C2181" t="s">
        <v>2192</v>
      </c>
      <c r="D2181" s="1">
        <v>43925</v>
      </c>
      <c r="E2181" s="1" t="str">
        <f t="shared" si="138"/>
        <v>04-Apr</v>
      </c>
      <c r="F2181" s="14">
        <v>0.83263888888888893</v>
      </c>
      <c r="G2181" t="s">
        <v>11</v>
      </c>
      <c r="H2181">
        <v>140</v>
      </c>
      <c r="I2181" s="2">
        <v>28</v>
      </c>
      <c r="J2181" s="3">
        <v>4.99</v>
      </c>
      <c r="K2181" t="b">
        <v>0</v>
      </c>
      <c r="L2181">
        <f>WEEKDAY(D2181,11)</f>
        <v>6</v>
      </c>
      <c r="M2181" t="str">
        <f t="shared" si="136"/>
        <v>Saturday</v>
      </c>
      <c r="N2181" t="str">
        <f t="shared" si="137"/>
        <v>Weekend</v>
      </c>
      <c r="O2181" t="str">
        <f t="shared" si="139"/>
        <v>Order&lt;=35</v>
      </c>
      <c r="P2181" t="str">
        <f>VLOOKUP(F2181,$T$11:$V$13,3,TRUE)</f>
        <v>06:00 PM - 09:00 PM</v>
      </c>
    </row>
    <row r="2182" spans="1:16" x14ac:dyDescent="0.25">
      <c r="A2182">
        <v>3</v>
      </c>
      <c r="B2182">
        <v>1</v>
      </c>
      <c r="C2182" t="s">
        <v>2193</v>
      </c>
      <c r="D2182" s="1">
        <v>43925</v>
      </c>
      <c r="E2182" s="1" t="str">
        <f t="shared" si="138"/>
        <v>04-Apr</v>
      </c>
      <c r="F2182" s="14">
        <v>0.84027777777777779</v>
      </c>
      <c r="G2182" t="s">
        <v>31</v>
      </c>
      <c r="H2182" t="s">
        <v>32</v>
      </c>
      <c r="I2182" s="2">
        <v>59</v>
      </c>
      <c r="J2182" s="3">
        <v>4.99</v>
      </c>
      <c r="K2182" t="b">
        <v>0</v>
      </c>
      <c r="L2182">
        <f>WEEKDAY(D2182,11)</f>
        <v>6</v>
      </c>
      <c r="M2182" t="str">
        <f t="shared" si="136"/>
        <v>Saturday</v>
      </c>
      <c r="N2182" t="str">
        <f t="shared" si="137"/>
        <v>Weekend</v>
      </c>
      <c r="O2182" t="str">
        <f t="shared" si="139"/>
        <v>Order&gt;35</v>
      </c>
      <c r="P2182" t="str">
        <f>VLOOKUP(F2182,$T$11:$V$13,3,TRUE)</f>
        <v>06:00 PM - 09:00 PM</v>
      </c>
    </row>
    <row r="2183" spans="1:16" x14ac:dyDescent="0.25">
      <c r="A2183">
        <v>3</v>
      </c>
      <c r="B2183">
        <v>1</v>
      </c>
      <c r="C2183" t="s">
        <v>2194</v>
      </c>
      <c r="D2183" s="1">
        <v>43925</v>
      </c>
      <c r="E2183" s="1" t="str">
        <f t="shared" si="138"/>
        <v>04-Apr</v>
      </c>
      <c r="F2183" s="14">
        <v>0.84375</v>
      </c>
      <c r="G2183" t="s">
        <v>11</v>
      </c>
      <c r="H2183">
        <v>104</v>
      </c>
      <c r="I2183" s="2">
        <v>102</v>
      </c>
      <c r="J2183" s="3">
        <v>4.99</v>
      </c>
      <c r="K2183" t="b">
        <v>0</v>
      </c>
      <c r="L2183">
        <f>WEEKDAY(D2183,11)</f>
        <v>6</v>
      </c>
      <c r="M2183" t="str">
        <f t="shared" si="136"/>
        <v>Saturday</v>
      </c>
      <c r="N2183" t="str">
        <f t="shared" si="137"/>
        <v>Weekend</v>
      </c>
      <c r="O2183" t="str">
        <f t="shared" si="139"/>
        <v>Order&gt;35</v>
      </c>
      <c r="P2183" t="str">
        <f>VLOOKUP(F2183,$T$11:$V$13,3,TRUE)</f>
        <v>06:00 PM - 09:00 PM</v>
      </c>
    </row>
    <row r="2184" spans="1:16" x14ac:dyDescent="0.25">
      <c r="A2184">
        <v>3</v>
      </c>
      <c r="B2184">
        <v>1</v>
      </c>
      <c r="C2184" t="s">
        <v>2195</v>
      </c>
      <c r="D2184" s="1">
        <v>43925</v>
      </c>
      <c r="E2184" s="1" t="str">
        <f t="shared" si="138"/>
        <v>04-Apr</v>
      </c>
      <c r="F2184" s="14">
        <v>0.84513888888888899</v>
      </c>
      <c r="G2184" t="s">
        <v>31</v>
      </c>
      <c r="H2184" t="s">
        <v>32</v>
      </c>
      <c r="I2184" s="2">
        <v>45</v>
      </c>
      <c r="J2184" s="3">
        <v>4.99</v>
      </c>
      <c r="K2184" t="b">
        <v>0</v>
      </c>
      <c r="L2184">
        <f>WEEKDAY(D2184,11)</f>
        <v>6</v>
      </c>
      <c r="M2184" t="str">
        <f t="shared" si="136"/>
        <v>Saturday</v>
      </c>
      <c r="N2184" t="str">
        <f t="shared" si="137"/>
        <v>Weekend</v>
      </c>
      <c r="O2184" t="str">
        <f t="shared" si="139"/>
        <v>Order&gt;35</v>
      </c>
      <c r="P2184" t="str">
        <f>VLOOKUP(F2184,$T$11:$V$13,3,TRUE)</f>
        <v>06:00 PM - 09:00 PM</v>
      </c>
    </row>
    <row r="2185" spans="1:16" x14ac:dyDescent="0.25">
      <c r="A2185">
        <v>3</v>
      </c>
      <c r="B2185">
        <v>1</v>
      </c>
      <c r="C2185" t="s">
        <v>2196</v>
      </c>
      <c r="D2185" s="1">
        <v>43925</v>
      </c>
      <c r="E2185" s="1" t="str">
        <f t="shared" si="138"/>
        <v>04-Apr</v>
      </c>
      <c r="F2185" s="14">
        <v>0.84583333333333333</v>
      </c>
      <c r="G2185" t="s">
        <v>31</v>
      </c>
      <c r="H2185" t="s">
        <v>32</v>
      </c>
      <c r="I2185" s="2">
        <v>43</v>
      </c>
      <c r="J2185" s="3">
        <v>4.99</v>
      </c>
      <c r="K2185" t="b">
        <v>0</v>
      </c>
      <c r="L2185">
        <f>WEEKDAY(D2185,11)</f>
        <v>6</v>
      </c>
      <c r="M2185" t="str">
        <f t="shared" si="136"/>
        <v>Saturday</v>
      </c>
      <c r="N2185" t="str">
        <f t="shared" si="137"/>
        <v>Weekend</v>
      </c>
      <c r="O2185" t="str">
        <f t="shared" si="139"/>
        <v>Order&gt;35</v>
      </c>
      <c r="P2185" t="str">
        <f>VLOOKUP(F2185,$T$11:$V$13,3,TRUE)</f>
        <v>06:00 PM - 09:00 PM</v>
      </c>
    </row>
    <row r="2186" spans="1:16" x14ac:dyDescent="0.25">
      <c r="A2186">
        <v>3</v>
      </c>
      <c r="B2186">
        <v>1</v>
      </c>
      <c r="C2186" t="s">
        <v>2197</v>
      </c>
      <c r="D2186" s="1">
        <v>43925</v>
      </c>
      <c r="E2186" s="1" t="str">
        <f t="shared" si="138"/>
        <v>04-Apr</v>
      </c>
      <c r="F2186" s="14">
        <v>0.84722222222222221</v>
      </c>
      <c r="G2186" t="s">
        <v>31</v>
      </c>
      <c r="H2186" t="s">
        <v>32</v>
      </c>
      <c r="I2186" s="2">
        <v>33</v>
      </c>
      <c r="J2186" s="3">
        <v>4.99</v>
      </c>
      <c r="K2186" t="b">
        <v>0</v>
      </c>
      <c r="L2186">
        <f>WEEKDAY(D2186,11)</f>
        <v>6</v>
      </c>
      <c r="M2186" t="str">
        <f t="shared" si="136"/>
        <v>Saturday</v>
      </c>
      <c r="N2186" t="str">
        <f t="shared" si="137"/>
        <v>Weekend</v>
      </c>
      <c r="O2186" t="str">
        <f t="shared" si="139"/>
        <v>Order&lt;=35</v>
      </c>
      <c r="P2186" t="str">
        <f>VLOOKUP(F2186,$T$11:$V$13,3,TRUE)</f>
        <v>06:00 PM - 09:00 PM</v>
      </c>
    </row>
    <row r="2187" spans="1:16" x14ac:dyDescent="0.25">
      <c r="A2187">
        <v>3</v>
      </c>
      <c r="B2187">
        <v>1</v>
      </c>
      <c r="C2187" t="s">
        <v>2198</v>
      </c>
      <c r="D2187" s="1">
        <v>43925</v>
      </c>
      <c r="E2187" s="1" t="str">
        <f t="shared" si="138"/>
        <v>04-Apr</v>
      </c>
      <c r="F2187" s="14">
        <v>0.85069444444444453</v>
      </c>
      <c r="G2187" t="s">
        <v>31</v>
      </c>
      <c r="H2187" t="s">
        <v>32</v>
      </c>
      <c r="I2187" s="2">
        <v>54</v>
      </c>
      <c r="J2187" s="3">
        <v>4.99</v>
      </c>
      <c r="K2187" t="b">
        <v>0</v>
      </c>
      <c r="L2187">
        <f>WEEKDAY(D2187,11)</f>
        <v>6</v>
      </c>
      <c r="M2187" t="str">
        <f t="shared" si="136"/>
        <v>Saturday</v>
      </c>
      <c r="N2187" t="str">
        <f t="shared" si="137"/>
        <v>Weekend</v>
      </c>
      <c r="O2187" t="str">
        <f t="shared" si="139"/>
        <v>Order&gt;35</v>
      </c>
      <c r="P2187" t="str">
        <f>VLOOKUP(F2187,$T$11:$V$13,3,TRUE)</f>
        <v>06:00 PM - 09:00 PM</v>
      </c>
    </row>
    <row r="2188" spans="1:16" x14ac:dyDescent="0.25">
      <c r="A2188">
        <v>3</v>
      </c>
      <c r="B2188">
        <v>1</v>
      </c>
      <c r="C2188" t="s">
        <v>2199</v>
      </c>
      <c r="D2188" s="1">
        <v>43925</v>
      </c>
      <c r="E2188" s="1" t="str">
        <f t="shared" si="138"/>
        <v>04-Apr</v>
      </c>
      <c r="F2188" s="14">
        <v>0.85069444444444453</v>
      </c>
      <c r="G2188" t="s">
        <v>31</v>
      </c>
      <c r="H2188" t="s">
        <v>32</v>
      </c>
      <c r="I2188" s="2">
        <v>59</v>
      </c>
      <c r="J2188" s="3">
        <v>4.99</v>
      </c>
      <c r="K2188" t="b">
        <v>0</v>
      </c>
      <c r="L2188">
        <f>WEEKDAY(D2188,11)</f>
        <v>6</v>
      </c>
      <c r="M2188" t="str">
        <f t="shared" si="136"/>
        <v>Saturday</v>
      </c>
      <c r="N2188" t="str">
        <f t="shared" si="137"/>
        <v>Weekend</v>
      </c>
      <c r="O2188" t="str">
        <f t="shared" si="139"/>
        <v>Order&gt;35</v>
      </c>
      <c r="P2188" t="str">
        <f>VLOOKUP(F2188,$T$11:$V$13,3,TRUE)</f>
        <v>06:00 PM - 09:00 PM</v>
      </c>
    </row>
    <row r="2189" spans="1:16" x14ac:dyDescent="0.25">
      <c r="A2189">
        <v>3</v>
      </c>
      <c r="B2189">
        <v>1</v>
      </c>
      <c r="C2189" t="s">
        <v>2200</v>
      </c>
      <c r="D2189" s="1">
        <v>43925</v>
      </c>
      <c r="E2189" s="1" t="str">
        <f t="shared" si="138"/>
        <v>04-Apr</v>
      </c>
      <c r="F2189" s="14">
        <v>0.8520833333333333</v>
      </c>
      <c r="G2189" t="s">
        <v>31</v>
      </c>
      <c r="H2189" t="s">
        <v>32</v>
      </c>
      <c r="I2189" s="2">
        <v>28</v>
      </c>
      <c r="J2189" s="3">
        <v>4.99</v>
      </c>
      <c r="K2189" t="b">
        <v>0</v>
      </c>
      <c r="L2189">
        <f>WEEKDAY(D2189,11)</f>
        <v>6</v>
      </c>
      <c r="M2189" t="str">
        <f t="shared" si="136"/>
        <v>Saturday</v>
      </c>
      <c r="N2189" t="str">
        <f t="shared" si="137"/>
        <v>Weekend</v>
      </c>
      <c r="O2189" t="str">
        <f t="shared" si="139"/>
        <v>Order&lt;=35</v>
      </c>
      <c r="P2189" t="str">
        <f>VLOOKUP(F2189,$T$11:$V$13,3,TRUE)</f>
        <v>06:00 PM - 09:00 PM</v>
      </c>
    </row>
    <row r="2190" spans="1:16" x14ac:dyDescent="0.25">
      <c r="A2190">
        <v>3</v>
      </c>
      <c r="B2190">
        <v>1</v>
      </c>
      <c r="C2190" t="s">
        <v>2201</v>
      </c>
      <c r="D2190" s="1">
        <v>43925</v>
      </c>
      <c r="E2190" s="1" t="str">
        <f t="shared" si="138"/>
        <v>04-Apr</v>
      </c>
      <c r="F2190" s="14">
        <v>0.85277777777777775</v>
      </c>
      <c r="G2190" t="s">
        <v>31</v>
      </c>
      <c r="H2190" t="s">
        <v>32</v>
      </c>
      <c r="I2190" s="2">
        <v>52</v>
      </c>
      <c r="J2190" s="3">
        <v>4.99</v>
      </c>
      <c r="K2190" t="b">
        <v>0</v>
      </c>
      <c r="L2190">
        <f>WEEKDAY(D2190,11)</f>
        <v>6</v>
      </c>
      <c r="M2190" t="str">
        <f t="shared" si="136"/>
        <v>Saturday</v>
      </c>
      <c r="N2190" t="str">
        <f t="shared" si="137"/>
        <v>Weekend</v>
      </c>
      <c r="O2190" t="str">
        <f t="shared" si="139"/>
        <v>Order&gt;35</v>
      </c>
      <c r="P2190" t="str">
        <f>VLOOKUP(F2190,$T$11:$V$13,3,TRUE)</f>
        <v>06:00 PM - 09:00 PM</v>
      </c>
    </row>
    <row r="2191" spans="1:16" x14ac:dyDescent="0.25">
      <c r="A2191">
        <v>3</v>
      </c>
      <c r="B2191">
        <v>1</v>
      </c>
      <c r="C2191" t="s">
        <v>2202</v>
      </c>
      <c r="D2191" s="1">
        <v>43925</v>
      </c>
      <c r="E2191" s="1" t="str">
        <f t="shared" si="138"/>
        <v>04-Apr</v>
      </c>
      <c r="F2191" s="14">
        <v>0.85277777777777775</v>
      </c>
      <c r="G2191" t="s">
        <v>11</v>
      </c>
      <c r="H2191">
        <v>110</v>
      </c>
      <c r="I2191" s="2">
        <v>90</v>
      </c>
      <c r="J2191" s="3">
        <v>4.99</v>
      </c>
      <c r="K2191" t="b">
        <v>0</v>
      </c>
      <c r="L2191">
        <f>WEEKDAY(D2191,11)</f>
        <v>6</v>
      </c>
      <c r="M2191" t="str">
        <f t="shared" si="136"/>
        <v>Saturday</v>
      </c>
      <c r="N2191" t="str">
        <f t="shared" si="137"/>
        <v>Weekend</v>
      </c>
      <c r="O2191" t="str">
        <f t="shared" si="139"/>
        <v>Order&gt;35</v>
      </c>
      <c r="P2191" t="str">
        <f>VLOOKUP(F2191,$T$11:$V$13,3,TRUE)</f>
        <v>06:00 PM - 09:00 PM</v>
      </c>
    </row>
    <row r="2192" spans="1:16" x14ac:dyDescent="0.25">
      <c r="A2192">
        <v>3</v>
      </c>
      <c r="B2192">
        <v>1</v>
      </c>
      <c r="C2192" t="s">
        <v>2203</v>
      </c>
      <c r="D2192" s="1">
        <v>43925</v>
      </c>
      <c r="E2192" s="1" t="str">
        <f t="shared" si="138"/>
        <v>04-Apr</v>
      </c>
      <c r="F2192" s="14">
        <v>0.86249999999999993</v>
      </c>
      <c r="G2192" t="s">
        <v>31</v>
      </c>
      <c r="H2192" t="s">
        <v>32</v>
      </c>
      <c r="I2192" s="2">
        <v>47</v>
      </c>
      <c r="J2192" s="3">
        <v>4.99</v>
      </c>
      <c r="K2192" t="b">
        <v>0</v>
      </c>
      <c r="L2192">
        <f>WEEKDAY(D2192,11)</f>
        <v>6</v>
      </c>
      <c r="M2192" t="str">
        <f t="shared" si="136"/>
        <v>Saturday</v>
      </c>
      <c r="N2192" t="str">
        <f t="shared" si="137"/>
        <v>Weekend</v>
      </c>
      <c r="O2192" t="str">
        <f t="shared" si="139"/>
        <v>Order&gt;35</v>
      </c>
      <c r="P2192" t="str">
        <f>VLOOKUP(F2192,$T$11:$V$13,3,TRUE)</f>
        <v>06:00 PM - 09:00 PM</v>
      </c>
    </row>
    <row r="2193" spans="1:16" x14ac:dyDescent="0.25">
      <c r="A2193">
        <v>3</v>
      </c>
      <c r="B2193">
        <v>1</v>
      </c>
      <c r="C2193" t="s">
        <v>2204</v>
      </c>
      <c r="D2193" s="1">
        <v>43925</v>
      </c>
      <c r="E2193" s="1" t="str">
        <f t="shared" si="138"/>
        <v>04-Apr</v>
      </c>
      <c r="F2193" s="14">
        <v>0.86319444444444438</v>
      </c>
      <c r="G2193" t="s">
        <v>31</v>
      </c>
      <c r="H2193" t="s">
        <v>32</v>
      </c>
      <c r="I2193" s="2">
        <v>29</v>
      </c>
      <c r="J2193" s="3">
        <v>4.99</v>
      </c>
      <c r="K2193" t="b">
        <v>0</v>
      </c>
      <c r="L2193">
        <f>WEEKDAY(D2193,11)</f>
        <v>6</v>
      </c>
      <c r="M2193" t="str">
        <f t="shared" si="136"/>
        <v>Saturday</v>
      </c>
      <c r="N2193" t="str">
        <f t="shared" si="137"/>
        <v>Weekend</v>
      </c>
      <c r="O2193" t="str">
        <f t="shared" si="139"/>
        <v>Order&lt;=35</v>
      </c>
      <c r="P2193" t="str">
        <f>VLOOKUP(F2193,$T$11:$V$13,3,TRUE)</f>
        <v>06:00 PM - 09:00 PM</v>
      </c>
    </row>
    <row r="2194" spans="1:16" x14ac:dyDescent="0.25">
      <c r="A2194">
        <v>3</v>
      </c>
      <c r="B2194">
        <v>1</v>
      </c>
      <c r="C2194" t="s">
        <v>2205</v>
      </c>
      <c r="D2194" s="1">
        <v>43925</v>
      </c>
      <c r="E2194" s="1" t="str">
        <f t="shared" si="138"/>
        <v>04-Apr</v>
      </c>
      <c r="F2194" s="14">
        <v>0.86736111111111114</v>
      </c>
      <c r="G2194" t="s">
        <v>31</v>
      </c>
      <c r="H2194" t="s">
        <v>32</v>
      </c>
      <c r="I2194" s="2">
        <v>53</v>
      </c>
      <c r="J2194" s="3">
        <v>4.99</v>
      </c>
      <c r="K2194" t="b">
        <v>0</v>
      </c>
      <c r="L2194">
        <f>WEEKDAY(D2194,11)</f>
        <v>6</v>
      </c>
      <c r="M2194" t="str">
        <f t="shared" si="136"/>
        <v>Saturday</v>
      </c>
      <c r="N2194" t="str">
        <f t="shared" si="137"/>
        <v>Weekend</v>
      </c>
      <c r="O2194" t="str">
        <f t="shared" si="139"/>
        <v>Order&gt;35</v>
      </c>
      <c r="P2194" t="str">
        <f>VLOOKUP(F2194,$T$11:$V$13,3,TRUE)</f>
        <v>06:00 PM - 09:00 PM</v>
      </c>
    </row>
    <row r="2195" spans="1:16" x14ac:dyDescent="0.25">
      <c r="A2195">
        <v>3</v>
      </c>
      <c r="B2195">
        <v>1</v>
      </c>
      <c r="C2195" t="s">
        <v>2206</v>
      </c>
      <c r="D2195" s="1">
        <v>43925</v>
      </c>
      <c r="E2195" s="1" t="str">
        <f t="shared" si="138"/>
        <v>04-Apr</v>
      </c>
      <c r="F2195" s="14">
        <v>0.86805555555555547</v>
      </c>
      <c r="G2195" t="s">
        <v>11</v>
      </c>
      <c r="H2195">
        <v>133</v>
      </c>
      <c r="I2195" s="2">
        <v>94</v>
      </c>
      <c r="J2195" s="3">
        <v>4.99</v>
      </c>
      <c r="K2195" t="b">
        <v>1</v>
      </c>
      <c r="L2195">
        <f>WEEKDAY(D2195,11)</f>
        <v>6</v>
      </c>
      <c r="M2195" t="str">
        <f t="shared" si="136"/>
        <v>Saturday</v>
      </c>
      <c r="N2195" t="str">
        <f t="shared" si="137"/>
        <v>Weekend</v>
      </c>
      <c r="O2195" t="str">
        <f t="shared" si="139"/>
        <v>Order&gt;35</v>
      </c>
      <c r="P2195" t="str">
        <f>VLOOKUP(F2195,$T$11:$V$13,3,TRUE)</f>
        <v>06:00 PM - 09:00 PM</v>
      </c>
    </row>
    <row r="2196" spans="1:16" x14ac:dyDescent="0.25">
      <c r="A2196">
        <v>3</v>
      </c>
      <c r="B2196">
        <v>1</v>
      </c>
      <c r="C2196" t="s">
        <v>2207</v>
      </c>
      <c r="D2196" s="1">
        <v>43925</v>
      </c>
      <c r="E2196" s="1" t="str">
        <f t="shared" si="138"/>
        <v>04-Apr</v>
      </c>
      <c r="F2196" s="14">
        <v>0.87083333333333324</v>
      </c>
      <c r="G2196" t="s">
        <v>31</v>
      </c>
      <c r="H2196" t="s">
        <v>32</v>
      </c>
      <c r="I2196" s="2">
        <v>22</v>
      </c>
      <c r="J2196" s="3">
        <v>4.99</v>
      </c>
      <c r="K2196" t="b">
        <v>0</v>
      </c>
      <c r="L2196">
        <f>WEEKDAY(D2196,11)</f>
        <v>6</v>
      </c>
      <c r="M2196" t="str">
        <f t="shared" si="136"/>
        <v>Saturday</v>
      </c>
      <c r="N2196" t="str">
        <f t="shared" si="137"/>
        <v>Weekend</v>
      </c>
      <c r="O2196" t="str">
        <f t="shared" si="139"/>
        <v>Order&lt;=35</v>
      </c>
      <c r="P2196" t="str">
        <f>VLOOKUP(F2196,$T$11:$V$13,3,TRUE)</f>
        <v>06:00 PM - 09:00 PM</v>
      </c>
    </row>
    <row r="2197" spans="1:16" x14ac:dyDescent="0.25">
      <c r="A2197">
        <v>3</v>
      </c>
      <c r="B2197">
        <v>1</v>
      </c>
      <c r="C2197" t="s">
        <v>2208</v>
      </c>
      <c r="D2197" s="1">
        <v>43925</v>
      </c>
      <c r="E2197" s="1" t="str">
        <f t="shared" si="138"/>
        <v>04-Apr</v>
      </c>
      <c r="F2197" s="14">
        <v>0.87083333333333324</v>
      </c>
      <c r="G2197" t="s">
        <v>11</v>
      </c>
      <c r="H2197">
        <v>128</v>
      </c>
      <c r="I2197" s="2">
        <v>197</v>
      </c>
      <c r="J2197" s="3">
        <v>4.99</v>
      </c>
      <c r="K2197" t="b">
        <v>0</v>
      </c>
      <c r="L2197">
        <f>WEEKDAY(D2197,11)</f>
        <v>6</v>
      </c>
      <c r="M2197" t="str">
        <f t="shared" si="136"/>
        <v>Saturday</v>
      </c>
      <c r="N2197" t="str">
        <f t="shared" si="137"/>
        <v>Weekend</v>
      </c>
      <c r="O2197" t="str">
        <f t="shared" si="139"/>
        <v>Order&gt;35</v>
      </c>
      <c r="P2197" t="str">
        <f>VLOOKUP(F2197,$T$11:$V$13,3,TRUE)</f>
        <v>06:00 PM - 09:00 PM</v>
      </c>
    </row>
    <row r="2198" spans="1:16" x14ac:dyDescent="0.25">
      <c r="A2198">
        <v>3</v>
      </c>
      <c r="B2198">
        <v>1</v>
      </c>
      <c r="C2198" t="s">
        <v>2209</v>
      </c>
      <c r="D2198" s="1">
        <v>43925</v>
      </c>
      <c r="E2198" s="1" t="str">
        <f t="shared" si="138"/>
        <v>04-Apr</v>
      </c>
      <c r="F2198" s="14">
        <v>0.87152777777777779</v>
      </c>
      <c r="G2198" t="s">
        <v>31</v>
      </c>
      <c r="H2198" t="s">
        <v>32</v>
      </c>
      <c r="I2198" s="2">
        <v>58</v>
      </c>
      <c r="J2198" s="3">
        <v>4.99</v>
      </c>
      <c r="K2198" t="b">
        <v>0</v>
      </c>
      <c r="L2198">
        <f>WEEKDAY(D2198,11)</f>
        <v>6</v>
      </c>
      <c r="M2198" t="str">
        <f t="shared" si="136"/>
        <v>Saturday</v>
      </c>
      <c r="N2198" t="str">
        <f t="shared" si="137"/>
        <v>Weekend</v>
      </c>
      <c r="O2198" t="str">
        <f t="shared" si="139"/>
        <v>Order&gt;35</v>
      </c>
      <c r="P2198" t="str">
        <f>VLOOKUP(F2198,$T$11:$V$13,3,TRUE)</f>
        <v>06:00 PM - 09:00 PM</v>
      </c>
    </row>
    <row r="2199" spans="1:16" x14ac:dyDescent="0.25">
      <c r="A2199">
        <v>3</v>
      </c>
      <c r="B2199">
        <v>1</v>
      </c>
      <c r="C2199" t="s">
        <v>2210</v>
      </c>
      <c r="D2199" s="1">
        <v>43925</v>
      </c>
      <c r="E2199" s="1" t="str">
        <f t="shared" si="138"/>
        <v>04-Apr</v>
      </c>
      <c r="F2199" s="14">
        <v>0.87361111111111101</v>
      </c>
      <c r="G2199" t="s">
        <v>31</v>
      </c>
      <c r="H2199" t="s">
        <v>32</v>
      </c>
      <c r="I2199" s="2">
        <v>37</v>
      </c>
      <c r="J2199" s="3">
        <v>4.99</v>
      </c>
      <c r="K2199" t="b">
        <v>0</v>
      </c>
      <c r="L2199">
        <f>WEEKDAY(D2199,11)</f>
        <v>6</v>
      </c>
      <c r="M2199" t="str">
        <f t="shared" si="136"/>
        <v>Saturday</v>
      </c>
      <c r="N2199" t="str">
        <f t="shared" si="137"/>
        <v>Weekend</v>
      </c>
      <c r="O2199" t="str">
        <f t="shared" si="139"/>
        <v>Order&gt;35</v>
      </c>
      <c r="P2199" t="str">
        <f>VLOOKUP(F2199,$T$11:$V$13,3,TRUE)</f>
        <v>06:00 PM - 09:00 PM</v>
      </c>
    </row>
    <row r="2200" spans="1:16" x14ac:dyDescent="0.25">
      <c r="A2200">
        <v>3</v>
      </c>
      <c r="B2200">
        <v>1</v>
      </c>
      <c r="C2200" t="s">
        <v>2211</v>
      </c>
      <c r="D2200" s="1">
        <v>43926</v>
      </c>
      <c r="E2200" s="1" t="str">
        <f t="shared" si="138"/>
        <v>05-Apr</v>
      </c>
      <c r="F2200" s="14">
        <v>0.50277777777777777</v>
      </c>
      <c r="G2200" t="s">
        <v>11</v>
      </c>
      <c r="H2200">
        <v>23</v>
      </c>
      <c r="I2200" s="2">
        <v>79</v>
      </c>
      <c r="J2200" s="3">
        <v>4.99</v>
      </c>
      <c r="K2200" t="b">
        <v>0</v>
      </c>
      <c r="L2200">
        <f>WEEKDAY(D2200,11)</f>
        <v>7</v>
      </c>
      <c r="M2200" t="str">
        <f t="shared" si="136"/>
        <v>Sunday</v>
      </c>
      <c r="N2200" t="str">
        <f t="shared" si="137"/>
        <v>Weekend</v>
      </c>
      <c r="O2200" t="str">
        <f t="shared" si="139"/>
        <v>Order&gt;35</v>
      </c>
      <c r="P2200" t="str">
        <f>VLOOKUP(F2200,$T$11:$V$13,3,TRUE)</f>
        <v>12:00 PM - 03:00 PM</v>
      </c>
    </row>
    <row r="2201" spans="1:16" x14ac:dyDescent="0.25">
      <c r="A2201">
        <v>3</v>
      </c>
      <c r="B2201">
        <v>1</v>
      </c>
      <c r="C2201" t="s">
        <v>2212</v>
      </c>
      <c r="D2201" s="1">
        <v>43926</v>
      </c>
      <c r="E2201" s="1" t="str">
        <f t="shared" si="138"/>
        <v>05-Apr</v>
      </c>
      <c r="F2201" s="14">
        <v>0.50277777777777777</v>
      </c>
      <c r="G2201" t="s">
        <v>11</v>
      </c>
      <c r="H2201">
        <v>35</v>
      </c>
      <c r="I2201" s="2">
        <v>91</v>
      </c>
      <c r="J2201" s="3">
        <v>4.99</v>
      </c>
      <c r="K2201" t="b">
        <v>0</v>
      </c>
      <c r="L2201">
        <f>WEEKDAY(D2201,11)</f>
        <v>7</v>
      </c>
      <c r="M2201" t="str">
        <f t="shared" si="136"/>
        <v>Sunday</v>
      </c>
      <c r="N2201" t="str">
        <f t="shared" si="137"/>
        <v>Weekend</v>
      </c>
      <c r="O2201" t="str">
        <f t="shared" si="139"/>
        <v>Order&gt;35</v>
      </c>
      <c r="P2201" t="str">
        <f>VLOOKUP(F2201,$T$11:$V$13,3,TRUE)</f>
        <v>12:00 PM - 03:00 PM</v>
      </c>
    </row>
    <row r="2202" spans="1:16" x14ac:dyDescent="0.25">
      <c r="A2202">
        <v>3</v>
      </c>
      <c r="B2202">
        <v>1</v>
      </c>
      <c r="C2202" t="s">
        <v>2213</v>
      </c>
      <c r="D2202" s="1">
        <v>43926</v>
      </c>
      <c r="E2202" s="1" t="str">
        <f t="shared" si="138"/>
        <v>05-Apr</v>
      </c>
      <c r="F2202" s="14">
        <v>0.51180555555555551</v>
      </c>
      <c r="G2202" t="s">
        <v>11</v>
      </c>
      <c r="H2202">
        <v>21</v>
      </c>
      <c r="I2202" s="2">
        <v>54</v>
      </c>
      <c r="J2202" s="3">
        <v>4.99</v>
      </c>
      <c r="K2202" t="b">
        <v>0</v>
      </c>
      <c r="L2202">
        <f>WEEKDAY(D2202,11)</f>
        <v>7</v>
      </c>
      <c r="M2202" t="str">
        <f t="shared" si="136"/>
        <v>Sunday</v>
      </c>
      <c r="N2202" t="str">
        <f t="shared" si="137"/>
        <v>Weekend</v>
      </c>
      <c r="O2202" t="str">
        <f t="shared" si="139"/>
        <v>Order&gt;35</v>
      </c>
      <c r="P2202" t="str">
        <f>VLOOKUP(F2202,$T$11:$V$13,3,TRUE)</f>
        <v>12:00 PM - 03:00 PM</v>
      </c>
    </row>
    <row r="2203" spans="1:16" x14ac:dyDescent="0.25">
      <c r="A2203">
        <v>3</v>
      </c>
      <c r="B2203">
        <v>1</v>
      </c>
      <c r="C2203" t="s">
        <v>2214</v>
      </c>
      <c r="D2203" s="1">
        <v>43926</v>
      </c>
      <c r="E2203" s="1" t="str">
        <f t="shared" si="138"/>
        <v>05-Apr</v>
      </c>
      <c r="F2203" s="14">
        <v>0.53680555555555554</v>
      </c>
      <c r="G2203" t="s">
        <v>11</v>
      </c>
      <c r="H2203">
        <v>23</v>
      </c>
      <c r="I2203" s="2">
        <v>36</v>
      </c>
      <c r="J2203" s="3">
        <v>4.99</v>
      </c>
      <c r="K2203" t="b">
        <v>0</v>
      </c>
      <c r="L2203">
        <f>WEEKDAY(D2203,11)</f>
        <v>7</v>
      </c>
      <c r="M2203" t="str">
        <f t="shared" si="136"/>
        <v>Sunday</v>
      </c>
      <c r="N2203" t="str">
        <f t="shared" si="137"/>
        <v>Weekend</v>
      </c>
      <c r="O2203" t="str">
        <f t="shared" si="139"/>
        <v>Order&gt;35</v>
      </c>
      <c r="P2203" t="str">
        <f>VLOOKUP(F2203,$T$11:$V$13,3,TRUE)</f>
        <v>12:00 PM - 03:00 PM</v>
      </c>
    </row>
    <row r="2204" spans="1:16" x14ac:dyDescent="0.25">
      <c r="A2204">
        <v>3</v>
      </c>
      <c r="B2204">
        <v>1</v>
      </c>
      <c r="C2204" t="s">
        <v>2215</v>
      </c>
      <c r="D2204" s="1">
        <v>43926</v>
      </c>
      <c r="E2204" s="1" t="str">
        <f t="shared" si="138"/>
        <v>05-Apr</v>
      </c>
      <c r="F2204" s="14">
        <v>0.53680555555555554</v>
      </c>
      <c r="G2204" t="s">
        <v>11</v>
      </c>
      <c r="H2204">
        <v>26</v>
      </c>
      <c r="I2204" s="2">
        <v>39</v>
      </c>
      <c r="J2204" s="3">
        <v>4.99</v>
      </c>
      <c r="K2204" t="b">
        <v>0</v>
      </c>
      <c r="L2204">
        <f>WEEKDAY(D2204,11)</f>
        <v>7</v>
      </c>
      <c r="M2204" t="str">
        <f t="shared" si="136"/>
        <v>Sunday</v>
      </c>
      <c r="N2204" t="str">
        <f t="shared" si="137"/>
        <v>Weekend</v>
      </c>
      <c r="O2204" t="str">
        <f t="shared" si="139"/>
        <v>Order&gt;35</v>
      </c>
      <c r="P2204" t="str">
        <f>VLOOKUP(F2204,$T$11:$V$13,3,TRUE)</f>
        <v>12:00 PM - 03:00 PM</v>
      </c>
    </row>
    <row r="2205" spans="1:16" x14ac:dyDescent="0.25">
      <c r="A2205">
        <v>3</v>
      </c>
      <c r="B2205">
        <v>1</v>
      </c>
      <c r="C2205" t="s">
        <v>2216</v>
      </c>
      <c r="D2205" s="1">
        <v>43926</v>
      </c>
      <c r="E2205" s="1" t="str">
        <f t="shared" si="138"/>
        <v>05-Apr</v>
      </c>
      <c r="F2205" s="14">
        <v>0.56527777777777777</v>
      </c>
      <c r="G2205" t="s">
        <v>11</v>
      </c>
      <c r="H2205">
        <v>20</v>
      </c>
      <c r="I2205" s="2">
        <v>53</v>
      </c>
      <c r="J2205" s="3">
        <v>4.99</v>
      </c>
      <c r="K2205" t="b">
        <v>0</v>
      </c>
      <c r="L2205">
        <f>WEEKDAY(D2205,11)</f>
        <v>7</v>
      </c>
      <c r="M2205" t="str">
        <f t="shared" si="136"/>
        <v>Sunday</v>
      </c>
      <c r="N2205" t="str">
        <f t="shared" si="137"/>
        <v>Weekend</v>
      </c>
      <c r="O2205" t="str">
        <f t="shared" si="139"/>
        <v>Order&gt;35</v>
      </c>
      <c r="P2205" t="str">
        <f>VLOOKUP(F2205,$T$11:$V$13,3,TRUE)</f>
        <v>12:00 PM - 03:00 PM</v>
      </c>
    </row>
    <row r="2206" spans="1:16" x14ac:dyDescent="0.25">
      <c r="A2206">
        <v>3</v>
      </c>
      <c r="B2206">
        <v>1</v>
      </c>
      <c r="C2206" t="s">
        <v>2217</v>
      </c>
      <c r="D2206" s="1">
        <v>43926</v>
      </c>
      <c r="E2206" s="1" t="str">
        <f t="shared" si="138"/>
        <v>05-Apr</v>
      </c>
      <c r="F2206" s="14">
        <v>0.57638888888888895</v>
      </c>
      <c r="G2206" t="s">
        <v>11</v>
      </c>
      <c r="H2206">
        <v>36</v>
      </c>
      <c r="I2206" s="2">
        <v>24</v>
      </c>
      <c r="J2206" s="3">
        <v>4.99</v>
      </c>
      <c r="K2206" t="b">
        <v>0</v>
      </c>
      <c r="L2206">
        <f>WEEKDAY(D2206,11)</f>
        <v>7</v>
      </c>
      <c r="M2206" t="str">
        <f t="shared" si="136"/>
        <v>Sunday</v>
      </c>
      <c r="N2206" t="str">
        <f t="shared" si="137"/>
        <v>Weekend</v>
      </c>
      <c r="O2206" t="str">
        <f t="shared" si="139"/>
        <v>Order&lt;=35</v>
      </c>
      <c r="P2206" t="str">
        <f>VLOOKUP(F2206,$T$11:$V$13,3,TRUE)</f>
        <v>12:00 PM - 03:00 PM</v>
      </c>
    </row>
    <row r="2207" spans="1:16" x14ac:dyDescent="0.25">
      <c r="A2207">
        <v>3</v>
      </c>
      <c r="B2207">
        <v>1</v>
      </c>
      <c r="C2207" t="s">
        <v>2218</v>
      </c>
      <c r="D2207" s="1">
        <v>43926</v>
      </c>
      <c r="E2207" s="1" t="str">
        <f t="shared" si="138"/>
        <v>05-Apr</v>
      </c>
      <c r="F2207" s="14">
        <v>0.57708333333333328</v>
      </c>
      <c r="G2207" t="s">
        <v>11</v>
      </c>
      <c r="H2207">
        <v>34</v>
      </c>
      <c r="I2207" s="2">
        <v>80</v>
      </c>
      <c r="J2207" s="3">
        <v>4.99</v>
      </c>
      <c r="K2207" t="b">
        <v>0</v>
      </c>
      <c r="L2207">
        <f>WEEKDAY(D2207,11)</f>
        <v>7</v>
      </c>
      <c r="M2207" t="str">
        <f t="shared" si="136"/>
        <v>Sunday</v>
      </c>
      <c r="N2207" t="str">
        <f t="shared" si="137"/>
        <v>Weekend</v>
      </c>
      <c r="O2207" t="str">
        <f t="shared" si="139"/>
        <v>Order&gt;35</v>
      </c>
      <c r="P2207" t="str">
        <f>VLOOKUP(F2207,$T$11:$V$13,3,TRUE)</f>
        <v>12:00 PM - 03:00 PM</v>
      </c>
    </row>
    <row r="2208" spans="1:16" x14ac:dyDescent="0.25">
      <c r="A2208">
        <v>3</v>
      </c>
      <c r="B2208">
        <v>1</v>
      </c>
      <c r="C2208" t="s">
        <v>2219</v>
      </c>
      <c r="D2208" s="1">
        <v>43926</v>
      </c>
      <c r="E2208" s="1" t="str">
        <f t="shared" si="138"/>
        <v>05-Apr</v>
      </c>
      <c r="F2208" s="14">
        <v>0.57777777777777783</v>
      </c>
      <c r="G2208" t="s">
        <v>11</v>
      </c>
      <c r="H2208">
        <v>24</v>
      </c>
      <c r="I2208" s="2">
        <v>52</v>
      </c>
      <c r="J2208" s="3">
        <v>4.99</v>
      </c>
      <c r="K2208" t="b">
        <v>0</v>
      </c>
      <c r="L2208">
        <f>WEEKDAY(D2208,11)</f>
        <v>7</v>
      </c>
      <c r="M2208" t="str">
        <f t="shared" si="136"/>
        <v>Sunday</v>
      </c>
      <c r="N2208" t="str">
        <f t="shared" si="137"/>
        <v>Weekend</v>
      </c>
      <c r="O2208" t="str">
        <f t="shared" si="139"/>
        <v>Order&gt;35</v>
      </c>
      <c r="P2208" t="str">
        <f>VLOOKUP(F2208,$T$11:$V$13,3,TRUE)</f>
        <v>12:00 PM - 03:00 PM</v>
      </c>
    </row>
    <row r="2209" spans="1:16" x14ac:dyDescent="0.25">
      <c r="A2209">
        <v>3</v>
      </c>
      <c r="B2209">
        <v>1</v>
      </c>
      <c r="C2209" t="s">
        <v>2220</v>
      </c>
      <c r="D2209" s="1">
        <v>43926</v>
      </c>
      <c r="E2209" s="1" t="str">
        <f t="shared" si="138"/>
        <v>05-Apr</v>
      </c>
      <c r="F2209" s="14">
        <v>0.58263888888888882</v>
      </c>
      <c r="G2209" t="s">
        <v>11</v>
      </c>
      <c r="H2209">
        <v>33</v>
      </c>
      <c r="I2209" s="2">
        <v>59</v>
      </c>
      <c r="J2209" s="3">
        <v>4.99</v>
      </c>
      <c r="K2209" t="b">
        <v>0</v>
      </c>
      <c r="L2209">
        <f>WEEKDAY(D2209,11)</f>
        <v>7</v>
      </c>
      <c r="M2209" t="str">
        <f t="shared" si="136"/>
        <v>Sunday</v>
      </c>
      <c r="N2209" t="str">
        <f t="shared" si="137"/>
        <v>Weekend</v>
      </c>
      <c r="O2209" t="str">
        <f t="shared" si="139"/>
        <v>Order&gt;35</v>
      </c>
      <c r="P2209" t="str">
        <f>VLOOKUP(F2209,$T$11:$V$13,3,TRUE)</f>
        <v>12:00 PM - 03:00 PM</v>
      </c>
    </row>
    <row r="2210" spans="1:16" x14ac:dyDescent="0.25">
      <c r="A2210">
        <v>3</v>
      </c>
      <c r="B2210">
        <v>1</v>
      </c>
      <c r="C2210" t="s">
        <v>2221</v>
      </c>
      <c r="D2210" s="1">
        <v>43926</v>
      </c>
      <c r="E2210" s="1" t="str">
        <f t="shared" si="138"/>
        <v>05-Apr</v>
      </c>
      <c r="F2210" s="14">
        <v>0.59097222222222223</v>
      </c>
      <c r="G2210" t="s">
        <v>11</v>
      </c>
      <c r="H2210">
        <v>33</v>
      </c>
      <c r="I2210" s="2">
        <v>137</v>
      </c>
      <c r="J2210" s="3">
        <v>4.99</v>
      </c>
      <c r="K2210" t="b">
        <v>0</v>
      </c>
      <c r="L2210">
        <f>WEEKDAY(D2210,11)</f>
        <v>7</v>
      </c>
      <c r="M2210" t="str">
        <f t="shared" si="136"/>
        <v>Sunday</v>
      </c>
      <c r="N2210" t="str">
        <f t="shared" si="137"/>
        <v>Weekend</v>
      </c>
      <c r="O2210" t="str">
        <f t="shared" si="139"/>
        <v>Order&gt;35</v>
      </c>
      <c r="P2210" t="str">
        <f>VLOOKUP(F2210,$T$11:$V$13,3,TRUE)</f>
        <v>12:00 PM - 03:00 PM</v>
      </c>
    </row>
    <row r="2211" spans="1:16" x14ac:dyDescent="0.25">
      <c r="A2211">
        <v>3</v>
      </c>
      <c r="B2211">
        <v>1</v>
      </c>
      <c r="C2211" t="s">
        <v>2222</v>
      </c>
      <c r="D2211" s="1">
        <v>43926</v>
      </c>
      <c r="E2211" s="1" t="str">
        <f t="shared" si="138"/>
        <v>05-Apr</v>
      </c>
      <c r="F2211" s="14">
        <v>0.59375</v>
      </c>
      <c r="G2211" t="s">
        <v>11</v>
      </c>
      <c r="H2211">
        <v>39</v>
      </c>
      <c r="I2211" s="2">
        <v>46</v>
      </c>
      <c r="J2211" s="3">
        <v>4.99</v>
      </c>
      <c r="K2211" t="b">
        <v>1</v>
      </c>
      <c r="L2211">
        <f>WEEKDAY(D2211,11)</f>
        <v>7</v>
      </c>
      <c r="M2211" t="str">
        <f t="shared" si="136"/>
        <v>Sunday</v>
      </c>
      <c r="N2211" t="str">
        <f t="shared" si="137"/>
        <v>Weekend</v>
      </c>
      <c r="O2211" t="str">
        <f t="shared" si="139"/>
        <v>Order&gt;35</v>
      </c>
      <c r="P2211" t="str">
        <f>VLOOKUP(F2211,$T$11:$V$13,3,TRUE)</f>
        <v>12:00 PM - 03:00 PM</v>
      </c>
    </row>
    <row r="2212" spans="1:16" x14ac:dyDescent="0.25">
      <c r="A2212">
        <v>3</v>
      </c>
      <c r="B2212">
        <v>1</v>
      </c>
      <c r="C2212" t="s">
        <v>2223</v>
      </c>
      <c r="D2212" s="1">
        <v>43926</v>
      </c>
      <c r="E2212" s="1" t="str">
        <f t="shared" si="138"/>
        <v>05-Apr</v>
      </c>
      <c r="F2212" s="14">
        <v>0.60763888888888895</v>
      </c>
      <c r="G2212" t="s">
        <v>11</v>
      </c>
      <c r="H2212">
        <v>27</v>
      </c>
      <c r="I2212" s="2">
        <v>29</v>
      </c>
      <c r="J2212" s="3">
        <v>4.99</v>
      </c>
      <c r="K2212" t="b">
        <v>0</v>
      </c>
      <c r="L2212">
        <f>WEEKDAY(D2212,11)</f>
        <v>7</v>
      </c>
      <c r="M2212" t="str">
        <f t="shared" si="136"/>
        <v>Sunday</v>
      </c>
      <c r="N2212" t="str">
        <f t="shared" si="137"/>
        <v>Weekend</v>
      </c>
      <c r="O2212" t="str">
        <f t="shared" si="139"/>
        <v>Order&lt;=35</v>
      </c>
      <c r="P2212" t="str">
        <f>VLOOKUP(F2212,$T$11:$V$13,3,TRUE)</f>
        <v>12:00 PM - 03:00 PM</v>
      </c>
    </row>
    <row r="2213" spans="1:16" x14ac:dyDescent="0.25">
      <c r="A2213">
        <v>3</v>
      </c>
      <c r="B2213">
        <v>1</v>
      </c>
      <c r="C2213" t="s">
        <v>2224</v>
      </c>
      <c r="D2213" s="1">
        <v>43926</v>
      </c>
      <c r="E2213" s="1" t="str">
        <f t="shared" si="138"/>
        <v>05-Apr</v>
      </c>
      <c r="F2213" s="14">
        <v>0.60972222222222217</v>
      </c>
      <c r="G2213" t="s">
        <v>11</v>
      </c>
      <c r="H2213">
        <v>28</v>
      </c>
      <c r="I2213" s="2">
        <v>39</v>
      </c>
      <c r="J2213" s="3">
        <v>4.99</v>
      </c>
      <c r="K2213" t="b">
        <v>1</v>
      </c>
      <c r="L2213">
        <f>WEEKDAY(D2213,11)</f>
        <v>7</v>
      </c>
      <c r="M2213" t="str">
        <f t="shared" si="136"/>
        <v>Sunday</v>
      </c>
      <c r="N2213" t="str">
        <f t="shared" si="137"/>
        <v>Weekend</v>
      </c>
      <c r="O2213" t="str">
        <f t="shared" si="139"/>
        <v>Order&gt;35</v>
      </c>
      <c r="P2213" t="str">
        <f>VLOOKUP(F2213,$T$11:$V$13,3,TRUE)</f>
        <v>12:00 PM - 03:00 PM</v>
      </c>
    </row>
    <row r="2214" spans="1:16" x14ac:dyDescent="0.25">
      <c r="A2214">
        <v>3</v>
      </c>
      <c r="B2214">
        <v>1</v>
      </c>
      <c r="C2214" t="s">
        <v>2225</v>
      </c>
      <c r="D2214" s="1">
        <v>43926</v>
      </c>
      <c r="E2214" s="1" t="str">
        <f t="shared" si="138"/>
        <v>05-Apr</v>
      </c>
      <c r="F2214" s="14">
        <v>0.62361111111111112</v>
      </c>
      <c r="G2214" t="s">
        <v>11</v>
      </c>
      <c r="H2214">
        <v>39</v>
      </c>
      <c r="I2214" s="2">
        <v>63</v>
      </c>
      <c r="J2214" s="3">
        <v>4.99</v>
      </c>
      <c r="K2214" t="b">
        <v>0</v>
      </c>
      <c r="L2214">
        <f>WEEKDAY(D2214,11)</f>
        <v>7</v>
      </c>
      <c r="M2214" t="str">
        <f t="shared" si="136"/>
        <v>Sunday</v>
      </c>
      <c r="N2214" t="str">
        <f t="shared" si="137"/>
        <v>Weekend</v>
      </c>
      <c r="O2214" t="str">
        <f t="shared" si="139"/>
        <v>Order&gt;35</v>
      </c>
      <c r="P2214" t="str">
        <f>VLOOKUP(F2214,$T$11:$V$13,3,TRUE)</f>
        <v>12:00 PM - 03:00 PM</v>
      </c>
    </row>
    <row r="2215" spans="1:16" x14ac:dyDescent="0.25">
      <c r="A2215">
        <v>3</v>
      </c>
      <c r="B2215">
        <v>1</v>
      </c>
      <c r="C2215" t="s">
        <v>2226</v>
      </c>
      <c r="D2215" s="1">
        <v>43926</v>
      </c>
      <c r="E2215" s="1" t="str">
        <f t="shared" si="138"/>
        <v>05-Apr</v>
      </c>
      <c r="F2215" s="14">
        <v>0.65486111111111112</v>
      </c>
      <c r="G2215" t="s">
        <v>11</v>
      </c>
      <c r="H2215">
        <v>21</v>
      </c>
      <c r="I2215" s="2">
        <v>21</v>
      </c>
      <c r="J2215" s="3">
        <v>4.99</v>
      </c>
      <c r="K2215" t="b">
        <v>0</v>
      </c>
      <c r="L2215">
        <f>WEEKDAY(D2215,11)</f>
        <v>7</v>
      </c>
      <c r="M2215" t="str">
        <f t="shared" si="136"/>
        <v>Sunday</v>
      </c>
      <c r="N2215" t="str">
        <f t="shared" si="137"/>
        <v>Weekend</v>
      </c>
      <c r="O2215" t="str">
        <f t="shared" si="139"/>
        <v>Order&lt;=35</v>
      </c>
      <c r="P2215" t="str">
        <f>VLOOKUP(F2215,$T$11:$V$13,3,TRUE)</f>
        <v>03:00 PM - 06:00 PM</v>
      </c>
    </row>
    <row r="2216" spans="1:16" x14ac:dyDescent="0.25">
      <c r="A2216">
        <v>3</v>
      </c>
      <c r="B2216">
        <v>1</v>
      </c>
      <c r="C2216" t="s">
        <v>2227</v>
      </c>
      <c r="D2216" s="1">
        <v>43926</v>
      </c>
      <c r="E2216" s="1" t="str">
        <f t="shared" si="138"/>
        <v>05-Apr</v>
      </c>
      <c r="F2216" s="14">
        <v>0.67013888888888884</v>
      </c>
      <c r="G2216" t="s">
        <v>11</v>
      </c>
      <c r="H2216">
        <v>26</v>
      </c>
      <c r="I2216" s="2">
        <v>57</v>
      </c>
      <c r="J2216" s="3">
        <v>4.99</v>
      </c>
      <c r="K2216" t="b">
        <v>0</v>
      </c>
      <c r="L2216">
        <f>WEEKDAY(D2216,11)</f>
        <v>7</v>
      </c>
      <c r="M2216" t="str">
        <f t="shared" si="136"/>
        <v>Sunday</v>
      </c>
      <c r="N2216" t="str">
        <f t="shared" si="137"/>
        <v>Weekend</v>
      </c>
      <c r="O2216" t="str">
        <f t="shared" si="139"/>
        <v>Order&gt;35</v>
      </c>
      <c r="P2216" t="str">
        <f>VLOOKUP(F2216,$T$11:$V$13,3,TRUE)</f>
        <v>03:00 PM - 06:00 PM</v>
      </c>
    </row>
    <row r="2217" spans="1:16" x14ac:dyDescent="0.25">
      <c r="A2217">
        <v>3</v>
      </c>
      <c r="B2217">
        <v>1</v>
      </c>
      <c r="C2217" t="s">
        <v>2228</v>
      </c>
      <c r="D2217" s="1">
        <v>43926</v>
      </c>
      <c r="E2217" s="1" t="str">
        <f t="shared" si="138"/>
        <v>05-Apr</v>
      </c>
      <c r="F2217" s="14">
        <v>0.67291666666666661</v>
      </c>
      <c r="G2217" t="s">
        <v>11</v>
      </c>
      <c r="H2217">
        <v>20</v>
      </c>
      <c r="I2217" s="2">
        <v>50</v>
      </c>
      <c r="J2217" s="3">
        <v>4.99</v>
      </c>
      <c r="K2217" t="b">
        <v>0</v>
      </c>
      <c r="L2217">
        <f>WEEKDAY(D2217,11)</f>
        <v>7</v>
      </c>
      <c r="M2217" t="str">
        <f t="shared" si="136"/>
        <v>Sunday</v>
      </c>
      <c r="N2217" t="str">
        <f t="shared" si="137"/>
        <v>Weekend</v>
      </c>
      <c r="O2217" t="str">
        <f t="shared" si="139"/>
        <v>Order&gt;35</v>
      </c>
      <c r="P2217" t="str">
        <f>VLOOKUP(F2217,$T$11:$V$13,3,TRUE)</f>
        <v>03:00 PM - 06:00 PM</v>
      </c>
    </row>
    <row r="2218" spans="1:16" x14ac:dyDescent="0.25">
      <c r="A2218">
        <v>3</v>
      </c>
      <c r="B2218">
        <v>1</v>
      </c>
      <c r="C2218" t="s">
        <v>2229</v>
      </c>
      <c r="D2218" s="1">
        <v>43926</v>
      </c>
      <c r="E2218" s="1" t="str">
        <f t="shared" si="138"/>
        <v>05-Apr</v>
      </c>
      <c r="F2218" s="14">
        <v>0.67847222222222225</v>
      </c>
      <c r="G2218" t="s">
        <v>11</v>
      </c>
      <c r="H2218">
        <v>38</v>
      </c>
      <c r="I2218" s="2">
        <v>75</v>
      </c>
      <c r="J2218" s="3">
        <v>4.99</v>
      </c>
      <c r="K2218" t="b">
        <v>0</v>
      </c>
      <c r="L2218">
        <f>WEEKDAY(D2218,11)</f>
        <v>7</v>
      </c>
      <c r="M2218" t="str">
        <f t="shared" si="136"/>
        <v>Sunday</v>
      </c>
      <c r="N2218" t="str">
        <f t="shared" si="137"/>
        <v>Weekend</v>
      </c>
      <c r="O2218" t="str">
        <f t="shared" si="139"/>
        <v>Order&gt;35</v>
      </c>
      <c r="P2218" t="str">
        <f>VLOOKUP(F2218,$T$11:$V$13,3,TRUE)</f>
        <v>03:00 PM - 06:00 PM</v>
      </c>
    </row>
    <row r="2219" spans="1:16" x14ac:dyDescent="0.25">
      <c r="A2219">
        <v>3</v>
      </c>
      <c r="B2219">
        <v>1</v>
      </c>
      <c r="C2219" t="s">
        <v>2230</v>
      </c>
      <c r="D2219" s="1">
        <v>43926</v>
      </c>
      <c r="E2219" s="1" t="str">
        <f t="shared" si="138"/>
        <v>05-Apr</v>
      </c>
      <c r="F2219" s="14">
        <v>0.68125000000000002</v>
      </c>
      <c r="G2219" t="s">
        <v>11</v>
      </c>
      <c r="H2219">
        <v>30</v>
      </c>
      <c r="I2219" s="2">
        <v>33</v>
      </c>
      <c r="J2219" s="3">
        <v>4.99</v>
      </c>
      <c r="K2219" t="b">
        <v>0</v>
      </c>
      <c r="L2219">
        <f>WEEKDAY(D2219,11)</f>
        <v>7</v>
      </c>
      <c r="M2219" t="str">
        <f t="shared" si="136"/>
        <v>Sunday</v>
      </c>
      <c r="N2219" t="str">
        <f t="shared" si="137"/>
        <v>Weekend</v>
      </c>
      <c r="O2219" t="str">
        <f t="shared" si="139"/>
        <v>Order&lt;=35</v>
      </c>
      <c r="P2219" t="str">
        <f>VLOOKUP(F2219,$T$11:$V$13,3,TRUE)</f>
        <v>03:00 PM - 06:00 PM</v>
      </c>
    </row>
    <row r="2220" spans="1:16" x14ac:dyDescent="0.25">
      <c r="A2220">
        <v>3</v>
      </c>
      <c r="B2220">
        <v>1</v>
      </c>
      <c r="C2220" t="s">
        <v>2231</v>
      </c>
      <c r="D2220" s="1">
        <v>43926</v>
      </c>
      <c r="E2220" s="1" t="str">
        <f t="shared" si="138"/>
        <v>05-Apr</v>
      </c>
      <c r="F2220" s="14">
        <v>0.6958333333333333</v>
      </c>
      <c r="G2220" t="s">
        <v>11</v>
      </c>
      <c r="H2220">
        <v>40</v>
      </c>
      <c r="I2220" s="2">
        <v>126</v>
      </c>
      <c r="J2220" s="3">
        <v>4.99</v>
      </c>
      <c r="K2220" t="b">
        <v>0</v>
      </c>
      <c r="L2220">
        <f>WEEKDAY(D2220,11)</f>
        <v>7</v>
      </c>
      <c r="M2220" t="str">
        <f t="shared" si="136"/>
        <v>Sunday</v>
      </c>
      <c r="N2220" t="str">
        <f t="shared" si="137"/>
        <v>Weekend</v>
      </c>
      <c r="O2220" t="str">
        <f t="shared" si="139"/>
        <v>Order&gt;35</v>
      </c>
      <c r="P2220" t="str">
        <f>VLOOKUP(F2220,$T$11:$V$13,3,TRUE)</f>
        <v>03:00 PM - 06:00 PM</v>
      </c>
    </row>
    <row r="2221" spans="1:16" x14ac:dyDescent="0.25">
      <c r="A2221">
        <v>3</v>
      </c>
      <c r="B2221">
        <v>1</v>
      </c>
      <c r="C2221" t="s">
        <v>2232</v>
      </c>
      <c r="D2221" s="1">
        <v>43926</v>
      </c>
      <c r="E2221" s="1" t="str">
        <f t="shared" si="138"/>
        <v>05-Apr</v>
      </c>
      <c r="F2221" s="14">
        <v>0.70277777777777783</v>
      </c>
      <c r="G2221" t="s">
        <v>11</v>
      </c>
      <c r="H2221">
        <v>37</v>
      </c>
      <c r="I2221" s="2">
        <v>81</v>
      </c>
      <c r="J2221" s="3">
        <v>4.99</v>
      </c>
      <c r="K2221" t="b">
        <v>0</v>
      </c>
      <c r="L2221">
        <f>WEEKDAY(D2221,11)</f>
        <v>7</v>
      </c>
      <c r="M2221" t="str">
        <f t="shared" si="136"/>
        <v>Sunday</v>
      </c>
      <c r="N2221" t="str">
        <f t="shared" si="137"/>
        <v>Weekend</v>
      </c>
      <c r="O2221" t="str">
        <f t="shared" si="139"/>
        <v>Order&gt;35</v>
      </c>
      <c r="P2221" t="str">
        <f>VLOOKUP(F2221,$T$11:$V$13,3,TRUE)</f>
        <v>03:00 PM - 06:00 PM</v>
      </c>
    </row>
    <row r="2222" spans="1:16" x14ac:dyDescent="0.25">
      <c r="A2222">
        <v>3</v>
      </c>
      <c r="B2222">
        <v>1</v>
      </c>
      <c r="C2222" t="s">
        <v>2233</v>
      </c>
      <c r="D2222" s="1">
        <v>43926</v>
      </c>
      <c r="E2222" s="1" t="str">
        <f t="shared" si="138"/>
        <v>05-Apr</v>
      </c>
      <c r="F2222" s="14">
        <v>0.70277777777777783</v>
      </c>
      <c r="G2222" t="s">
        <v>11</v>
      </c>
      <c r="H2222">
        <v>36</v>
      </c>
      <c r="I2222" s="2">
        <v>104</v>
      </c>
      <c r="J2222" s="3">
        <v>4.99</v>
      </c>
      <c r="K2222" t="b">
        <v>0</v>
      </c>
      <c r="L2222">
        <f>WEEKDAY(D2222,11)</f>
        <v>7</v>
      </c>
      <c r="M2222" t="str">
        <f t="shared" si="136"/>
        <v>Sunday</v>
      </c>
      <c r="N2222" t="str">
        <f t="shared" si="137"/>
        <v>Weekend</v>
      </c>
      <c r="O2222" t="str">
        <f t="shared" si="139"/>
        <v>Order&gt;35</v>
      </c>
      <c r="P2222" t="str">
        <f>VLOOKUP(F2222,$T$11:$V$13,3,TRUE)</f>
        <v>03:00 PM - 06:00 PM</v>
      </c>
    </row>
    <row r="2223" spans="1:16" x14ac:dyDescent="0.25">
      <c r="A2223">
        <v>3</v>
      </c>
      <c r="B2223">
        <v>1</v>
      </c>
      <c r="C2223" t="s">
        <v>2234</v>
      </c>
      <c r="D2223" s="1">
        <v>43926</v>
      </c>
      <c r="E2223" s="1" t="str">
        <f t="shared" si="138"/>
        <v>05-Apr</v>
      </c>
      <c r="F2223" s="14">
        <v>0.70347222222222217</v>
      </c>
      <c r="G2223" t="s">
        <v>11</v>
      </c>
      <c r="H2223">
        <v>24</v>
      </c>
      <c r="I2223" s="2">
        <v>38</v>
      </c>
      <c r="J2223" s="3">
        <v>4.99</v>
      </c>
      <c r="K2223" t="b">
        <v>0</v>
      </c>
      <c r="L2223">
        <f>WEEKDAY(D2223,11)</f>
        <v>7</v>
      </c>
      <c r="M2223" t="str">
        <f t="shared" si="136"/>
        <v>Sunday</v>
      </c>
      <c r="N2223" t="str">
        <f t="shared" si="137"/>
        <v>Weekend</v>
      </c>
      <c r="O2223" t="str">
        <f t="shared" si="139"/>
        <v>Order&gt;35</v>
      </c>
      <c r="P2223" t="str">
        <f>VLOOKUP(F2223,$T$11:$V$13,3,TRUE)</f>
        <v>03:00 PM - 06:00 PM</v>
      </c>
    </row>
    <row r="2224" spans="1:16" x14ac:dyDescent="0.25">
      <c r="A2224">
        <v>3</v>
      </c>
      <c r="B2224">
        <v>1</v>
      </c>
      <c r="C2224" t="s">
        <v>2235</v>
      </c>
      <c r="D2224" s="1">
        <v>43926</v>
      </c>
      <c r="E2224" s="1" t="str">
        <f t="shared" si="138"/>
        <v>05-Apr</v>
      </c>
      <c r="F2224" s="14">
        <v>0.70624999999999993</v>
      </c>
      <c r="G2224" t="s">
        <v>11</v>
      </c>
      <c r="H2224">
        <v>27</v>
      </c>
      <c r="I2224" s="2">
        <v>40</v>
      </c>
      <c r="J2224" s="3">
        <v>4.99</v>
      </c>
      <c r="K2224" t="b">
        <v>0</v>
      </c>
      <c r="L2224">
        <f>WEEKDAY(D2224,11)</f>
        <v>7</v>
      </c>
      <c r="M2224" t="str">
        <f t="shared" si="136"/>
        <v>Sunday</v>
      </c>
      <c r="N2224" t="str">
        <f t="shared" si="137"/>
        <v>Weekend</v>
      </c>
      <c r="O2224" t="str">
        <f t="shared" si="139"/>
        <v>Order&gt;35</v>
      </c>
      <c r="P2224" t="str">
        <f>VLOOKUP(F2224,$T$11:$V$13,3,TRUE)</f>
        <v>03:00 PM - 06:00 PM</v>
      </c>
    </row>
    <row r="2225" spans="1:16" x14ac:dyDescent="0.25">
      <c r="A2225">
        <v>3</v>
      </c>
      <c r="B2225">
        <v>1</v>
      </c>
      <c r="C2225" t="s">
        <v>2236</v>
      </c>
      <c r="D2225" s="1">
        <v>43926</v>
      </c>
      <c r="E2225" s="1" t="str">
        <f t="shared" si="138"/>
        <v>05-Apr</v>
      </c>
      <c r="F2225" s="14">
        <v>0.70833333333333337</v>
      </c>
      <c r="G2225" t="s">
        <v>11</v>
      </c>
      <c r="H2225">
        <v>92</v>
      </c>
      <c r="I2225" s="2">
        <v>102</v>
      </c>
      <c r="J2225" s="3">
        <v>4.99</v>
      </c>
      <c r="K2225" t="b">
        <v>0</v>
      </c>
      <c r="L2225">
        <f>WEEKDAY(D2225,11)</f>
        <v>7</v>
      </c>
      <c r="M2225" t="str">
        <f t="shared" si="136"/>
        <v>Sunday</v>
      </c>
      <c r="N2225" t="str">
        <f t="shared" si="137"/>
        <v>Weekend</v>
      </c>
      <c r="O2225" t="str">
        <f t="shared" si="139"/>
        <v>Order&gt;35</v>
      </c>
      <c r="P2225" t="str">
        <f>VLOOKUP(F2225,$T$11:$V$13,3,TRUE)</f>
        <v>03:00 PM - 06:00 PM</v>
      </c>
    </row>
    <row r="2226" spans="1:16" x14ac:dyDescent="0.25">
      <c r="A2226">
        <v>3</v>
      </c>
      <c r="B2226">
        <v>1</v>
      </c>
      <c r="C2226" t="s">
        <v>2237</v>
      </c>
      <c r="D2226" s="1">
        <v>43926</v>
      </c>
      <c r="E2226" s="1" t="str">
        <f t="shared" si="138"/>
        <v>05-Apr</v>
      </c>
      <c r="F2226" s="14">
        <v>0.7090277777777777</v>
      </c>
      <c r="G2226" t="s">
        <v>31</v>
      </c>
      <c r="H2226" t="s">
        <v>32</v>
      </c>
      <c r="I2226" s="2">
        <v>20</v>
      </c>
      <c r="J2226" s="3">
        <v>4.99</v>
      </c>
      <c r="K2226" t="b">
        <v>0</v>
      </c>
      <c r="L2226">
        <f>WEEKDAY(D2226,11)</f>
        <v>7</v>
      </c>
      <c r="M2226" t="str">
        <f t="shared" si="136"/>
        <v>Sunday</v>
      </c>
      <c r="N2226" t="str">
        <f t="shared" si="137"/>
        <v>Weekend</v>
      </c>
      <c r="O2226" t="str">
        <f t="shared" si="139"/>
        <v>Order&lt;=35</v>
      </c>
      <c r="P2226" t="str">
        <f>VLOOKUP(F2226,$T$11:$V$13,3,TRUE)</f>
        <v>03:00 PM - 06:00 PM</v>
      </c>
    </row>
    <row r="2227" spans="1:16" x14ac:dyDescent="0.25">
      <c r="A2227">
        <v>3</v>
      </c>
      <c r="B2227">
        <v>1</v>
      </c>
      <c r="C2227" t="s">
        <v>2238</v>
      </c>
      <c r="D2227" s="1">
        <v>43926</v>
      </c>
      <c r="E2227" s="1" t="str">
        <f t="shared" si="138"/>
        <v>05-Apr</v>
      </c>
      <c r="F2227" s="14">
        <v>0.70972222222222225</v>
      </c>
      <c r="G2227" t="s">
        <v>11</v>
      </c>
      <c r="H2227">
        <v>69</v>
      </c>
      <c r="I2227" s="2">
        <v>47</v>
      </c>
      <c r="J2227" s="3">
        <v>4.99</v>
      </c>
      <c r="K2227" t="b">
        <v>0</v>
      </c>
      <c r="L2227">
        <f>WEEKDAY(D2227,11)</f>
        <v>7</v>
      </c>
      <c r="M2227" t="str">
        <f t="shared" si="136"/>
        <v>Sunday</v>
      </c>
      <c r="N2227" t="str">
        <f t="shared" si="137"/>
        <v>Weekend</v>
      </c>
      <c r="O2227" t="str">
        <f t="shared" si="139"/>
        <v>Order&gt;35</v>
      </c>
      <c r="P2227" t="str">
        <f>VLOOKUP(F2227,$T$11:$V$13,3,TRUE)</f>
        <v>03:00 PM - 06:00 PM</v>
      </c>
    </row>
    <row r="2228" spans="1:16" x14ac:dyDescent="0.25">
      <c r="A2228">
        <v>3</v>
      </c>
      <c r="B2228">
        <v>1</v>
      </c>
      <c r="C2228" t="s">
        <v>2239</v>
      </c>
      <c r="D2228" s="1">
        <v>43926</v>
      </c>
      <c r="E2228" s="1" t="str">
        <f t="shared" si="138"/>
        <v>05-Apr</v>
      </c>
      <c r="F2228" s="14">
        <v>0.71111111111111114</v>
      </c>
      <c r="G2228" t="s">
        <v>11</v>
      </c>
      <c r="H2228">
        <v>77</v>
      </c>
      <c r="I2228" s="2">
        <v>40</v>
      </c>
      <c r="J2228" s="3">
        <v>4.99</v>
      </c>
      <c r="K2228" t="b">
        <v>0</v>
      </c>
      <c r="L2228">
        <f>WEEKDAY(D2228,11)</f>
        <v>7</v>
      </c>
      <c r="M2228" t="str">
        <f t="shared" si="136"/>
        <v>Sunday</v>
      </c>
      <c r="N2228" t="str">
        <f t="shared" si="137"/>
        <v>Weekend</v>
      </c>
      <c r="O2228" t="str">
        <f t="shared" si="139"/>
        <v>Order&gt;35</v>
      </c>
      <c r="P2228" t="str">
        <f>VLOOKUP(F2228,$T$11:$V$13,3,TRUE)</f>
        <v>03:00 PM - 06:00 PM</v>
      </c>
    </row>
    <row r="2229" spans="1:16" x14ac:dyDescent="0.25">
      <c r="A2229">
        <v>3</v>
      </c>
      <c r="B2229">
        <v>1</v>
      </c>
      <c r="C2229" t="s">
        <v>2240</v>
      </c>
      <c r="D2229" s="1">
        <v>43926</v>
      </c>
      <c r="E2229" s="1" t="str">
        <f t="shared" si="138"/>
        <v>05-Apr</v>
      </c>
      <c r="F2229" s="14">
        <v>0.71111111111111114</v>
      </c>
      <c r="G2229" t="s">
        <v>11</v>
      </c>
      <c r="H2229">
        <v>108</v>
      </c>
      <c r="I2229" s="2">
        <v>50</v>
      </c>
      <c r="J2229" s="3">
        <v>4.99</v>
      </c>
      <c r="K2229" t="b">
        <v>0</v>
      </c>
      <c r="L2229">
        <f>WEEKDAY(D2229,11)</f>
        <v>7</v>
      </c>
      <c r="M2229" t="str">
        <f t="shared" si="136"/>
        <v>Sunday</v>
      </c>
      <c r="N2229" t="str">
        <f t="shared" si="137"/>
        <v>Weekend</v>
      </c>
      <c r="O2229" t="str">
        <f t="shared" si="139"/>
        <v>Order&gt;35</v>
      </c>
      <c r="P2229" t="str">
        <f>VLOOKUP(F2229,$T$11:$V$13,3,TRUE)</f>
        <v>03:00 PM - 06:00 PM</v>
      </c>
    </row>
    <row r="2230" spans="1:16" x14ac:dyDescent="0.25">
      <c r="A2230">
        <v>3</v>
      </c>
      <c r="B2230">
        <v>1</v>
      </c>
      <c r="C2230" t="s">
        <v>2241</v>
      </c>
      <c r="D2230" s="1">
        <v>43926</v>
      </c>
      <c r="E2230" s="1" t="str">
        <f t="shared" si="138"/>
        <v>05-Apr</v>
      </c>
      <c r="F2230" s="14">
        <v>0.71319444444444446</v>
      </c>
      <c r="G2230" t="s">
        <v>11</v>
      </c>
      <c r="H2230">
        <v>78</v>
      </c>
      <c r="I2230" s="2">
        <v>65</v>
      </c>
      <c r="J2230" s="3">
        <v>4.99</v>
      </c>
      <c r="K2230" t="b">
        <v>0</v>
      </c>
      <c r="L2230">
        <f>WEEKDAY(D2230,11)</f>
        <v>7</v>
      </c>
      <c r="M2230" t="str">
        <f t="shared" si="136"/>
        <v>Sunday</v>
      </c>
      <c r="N2230" t="str">
        <f t="shared" si="137"/>
        <v>Weekend</v>
      </c>
      <c r="O2230" t="str">
        <f t="shared" si="139"/>
        <v>Order&gt;35</v>
      </c>
      <c r="P2230" t="str">
        <f>VLOOKUP(F2230,$T$11:$V$13,3,TRUE)</f>
        <v>03:00 PM - 06:00 PM</v>
      </c>
    </row>
    <row r="2231" spans="1:16" x14ac:dyDescent="0.25">
      <c r="A2231">
        <v>3</v>
      </c>
      <c r="B2231">
        <v>1</v>
      </c>
      <c r="C2231" t="s">
        <v>2242</v>
      </c>
      <c r="D2231" s="1">
        <v>43926</v>
      </c>
      <c r="E2231" s="1" t="str">
        <f t="shared" si="138"/>
        <v>05-Apr</v>
      </c>
      <c r="F2231" s="14">
        <v>0.71458333333333324</v>
      </c>
      <c r="G2231" t="s">
        <v>31</v>
      </c>
      <c r="H2231" t="s">
        <v>32</v>
      </c>
      <c r="I2231" s="2">
        <v>26</v>
      </c>
      <c r="J2231" s="3">
        <v>4.99</v>
      </c>
      <c r="K2231" t="b">
        <v>0</v>
      </c>
      <c r="L2231">
        <f>WEEKDAY(D2231,11)</f>
        <v>7</v>
      </c>
      <c r="M2231" t="str">
        <f t="shared" si="136"/>
        <v>Sunday</v>
      </c>
      <c r="N2231" t="str">
        <f t="shared" si="137"/>
        <v>Weekend</v>
      </c>
      <c r="O2231" t="str">
        <f t="shared" si="139"/>
        <v>Order&lt;=35</v>
      </c>
      <c r="P2231" t="str">
        <f>VLOOKUP(F2231,$T$11:$V$13,3,TRUE)</f>
        <v>03:00 PM - 06:00 PM</v>
      </c>
    </row>
    <row r="2232" spans="1:16" x14ac:dyDescent="0.25">
      <c r="A2232">
        <v>3</v>
      </c>
      <c r="B2232">
        <v>1</v>
      </c>
      <c r="C2232" t="s">
        <v>2243</v>
      </c>
      <c r="D2232" s="1">
        <v>43926</v>
      </c>
      <c r="E2232" s="1" t="str">
        <f t="shared" si="138"/>
        <v>05-Apr</v>
      </c>
      <c r="F2232" s="14">
        <v>0.71458333333333324</v>
      </c>
      <c r="G2232" t="s">
        <v>11</v>
      </c>
      <c r="H2232">
        <v>82</v>
      </c>
      <c r="I2232" s="2">
        <v>153</v>
      </c>
      <c r="J2232" s="3">
        <v>4.99</v>
      </c>
      <c r="K2232" t="b">
        <v>0</v>
      </c>
      <c r="L2232">
        <f>WEEKDAY(D2232,11)</f>
        <v>7</v>
      </c>
      <c r="M2232" t="str">
        <f t="shared" si="136"/>
        <v>Sunday</v>
      </c>
      <c r="N2232" t="str">
        <f t="shared" si="137"/>
        <v>Weekend</v>
      </c>
      <c r="O2232" t="str">
        <f t="shared" si="139"/>
        <v>Order&gt;35</v>
      </c>
      <c r="P2232" t="str">
        <f>VLOOKUP(F2232,$T$11:$V$13,3,TRUE)</f>
        <v>03:00 PM - 06:00 PM</v>
      </c>
    </row>
    <row r="2233" spans="1:16" x14ac:dyDescent="0.25">
      <c r="A2233">
        <v>3</v>
      </c>
      <c r="B2233">
        <v>1</v>
      </c>
      <c r="C2233" t="s">
        <v>2244</v>
      </c>
      <c r="D2233" s="1">
        <v>43926</v>
      </c>
      <c r="E2233" s="1" t="str">
        <f t="shared" si="138"/>
        <v>05-Apr</v>
      </c>
      <c r="F2233" s="14">
        <v>0.71597222222222223</v>
      </c>
      <c r="G2233" t="s">
        <v>11</v>
      </c>
      <c r="H2233">
        <v>93</v>
      </c>
      <c r="I2233" s="2">
        <v>90</v>
      </c>
      <c r="J2233" s="3">
        <v>4.99</v>
      </c>
      <c r="K2233" t="b">
        <v>1</v>
      </c>
      <c r="L2233">
        <f>WEEKDAY(D2233,11)</f>
        <v>7</v>
      </c>
      <c r="M2233" t="str">
        <f t="shared" si="136"/>
        <v>Sunday</v>
      </c>
      <c r="N2233" t="str">
        <f t="shared" si="137"/>
        <v>Weekend</v>
      </c>
      <c r="O2233" t="str">
        <f t="shared" si="139"/>
        <v>Order&gt;35</v>
      </c>
      <c r="P2233" t="str">
        <f>VLOOKUP(F2233,$T$11:$V$13,3,TRUE)</f>
        <v>03:00 PM - 06:00 PM</v>
      </c>
    </row>
    <row r="2234" spans="1:16" x14ac:dyDescent="0.25">
      <c r="A2234">
        <v>3</v>
      </c>
      <c r="B2234">
        <v>1</v>
      </c>
      <c r="C2234" t="s">
        <v>2245</v>
      </c>
      <c r="D2234" s="1">
        <v>43926</v>
      </c>
      <c r="E2234" s="1" t="str">
        <f t="shared" si="138"/>
        <v>05-Apr</v>
      </c>
      <c r="F2234" s="14">
        <v>0.71666666666666667</v>
      </c>
      <c r="G2234" t="s">
        <v>11</v>
      </c>
      <c r="H2234">
        <v>88</v>
      </c>
      <c r="I2234" s="2">
        <v>60</v>
      </c>
      <c r="J2234" s="3">
        <v>4.99</v>
      </c>
      <c r="K2234" t="b">
        <v>1</v>
      </c>
      <c r="L2234">
        <f>WEEKDAY(D2234,11)</f>
        <v>7</v>
      </c>
      <c r="M2234" t="str">
        <f t="shared" si="136"/>
        <v>Sunday</v>
      </c>
      <c r="N2234" t="str">
        <f t="shared" si="137"/>
        <v>Weekend</v>
      </c>
      <c r="O2234" t="str">
        <f t="shared" si="139"/>
        <v>Order&gt;35</v>
      </c>
      <c r="P2234" t="str">
        <f>VLOOKUP(F2234,$T$11:$V$13,3,TRUE)</f>
        <v>03:00 PM - 06:00 PM</v>
      </c>
    </row>
    <row r="2235" spans="1:16" x14ac:dyDescent="0.25">
      <c r="A2235">
        <v>3</v>
      </c>
      <c r="B2235">
        <v>1</v>
      </c>
      <c r="C2235" t="s">
        <v>2246</v>
      </c>
      <c r="D2235" s="1">
        <v>43926</v>
      </c>
      <c r="E2235" s="1" t="str">
        <f t="shared" si="138"/>
        <v>05-Apr</v>
      </c>
      <c r="F2235" s="14">
        <v>0.71666666666666667</v>
      </c>
      <c r="G2235" t="s">
        <v>11</v>
      </c>
      <c r="H2235">
        <v>105</v>
      </c>
      <c r="I2235" s="2">
        <v>87</v>
      </c>
      <c r="J2235" s="3">
        <v>4.99</v>
      </c>
      <c r="K2235" t="b">
        <v>1</v>
      </c>
      <c r="L2235">
        <f>WEEKDAY(D2235,11)</f>
        <v>7</v>
      </c>
      <c r="M2235" t="str">
        <f t="shared" si="136"/>
        <v>Sunday</v>
      </c>
      <c r="N2235" t="str">
        <f t="shared" si="137"/>
        <v>Weekend</v>
      </c>
      <c r="O2235" t="str">
        <f t="shared" si="139"/>
        <v>Order&gt;35</v>
      </c>
      <c r="P2235" t="str">
        <f>VLOOKUP(F2235,$T$11:$V$13,3,TRUE)</f>
        <v>03:00 PM - 06:00 PM</v>
      </c>
    </row>
    <row r="2236" spans="1:16" x14ac:dyDescent="0.25">
      <c r="A2236">
        <v>3</v>
      </c>
      <c r="B2236">
        <v>1</v>
      </c>
      <c r="C2236" t="s">
        <v>2247</v>
      </c>
      <c r="D2236" s="1">
        <v>43926</v>
      </c>
      <c r="E2236" s="1" t="str">
        <f t="shared" si="138"/>
        <v>05-Apr</v>
      </c>
      <c r="F2236" s="14">
        <v>0.72083333333333333</v>
      </c>
      <c r="G2236" t="s">
        <v>11</v>
      </c>
      <c r="H2236">
        <v>97</v>
      </c>
      <c r="I2236" s="2">
        <v>65</v>
      </c>
      <c r="J2236" s="3">
        <v>4.99</v>
      </c>
      <c r="K2236" t="b">
        <v>0</v>
      </c>
      <c r="L2236">
        <f>WEEKDAY(D2236,11)</f>
        <v>7</v>
      </c>
      <c r="M2236" t="str">
        <f t="shared" si="136"/>
        <v>Sunday</v>
      </c>
      <c r="N2236" t="str">
        <f t="shared" si="137"/>
        <v>Weekend</v>
      </c>
      <c r="O2236" t="str">
        <f t="shared" si="139"/>
        <v>Order&gt;35</v>
      </c>
      <c r="P2236" t="str">
        <f>VLOOKUP(F2236,$T$11:$V$13,3,TRUE)</f>
        <v>03:00 PM - 06:00 PM</v>
      </c>
    </row>
    <row r="2237" spans="1:16" x14ac:dyDescent="0.25">
      <c r="A2237">
        <v>3</v>
      </c>
      <c r="B2237">
        <v>1</v>
      </c>
      <c r="C2237" t="s">
        <v>2248</v>
      </c>
      <c r="D2237" s="1">
        <v>43926</v>
      </c>
      <c r="E2237" s="1" t="str">
        <f t="shared" si="138"/>
        <v>05-Apr</v>
      </c>
      <c r="F2237" s="14">
        <v>0.72083333333333333</v>
      </c>
      <c r="G2237" t="s">
        <v>11</v>
      </c>
      <c r="H2237">
        <v>103</v>
      </c>
      <c r="I2237" s="2">
        <v>93</v>
      </c>
      <c r="J2237" s="3">
        <v>4.99</v>
      </c>
      <c r="K2237" t="b">
        <v>0</v>
      </c>
      <c r="L2237">
        <f>WEEKDAY(D2237,11)</f>
        <v>7</v>
      </c>
      <c r="M2237" t="str">
        <f t="shared" si="136"/>
        <v>Sunday</v>
      </c>
      <c r="N2237" t="str">
        <f t="shared" si="137"/>
        <v>Weekend</v>
      </c>
      <c r="O2237" t="str">
        <f t="shared" si="139"/>
        <v>Order&gt;35</v>
      </c>
      <c r="P2237" t="str">
        <f>VLOOKUP(F2237,$T$11:$V$13,3,TRUE)</f>
        <v>03:00 PM - 06:00 PM</v>
      </c>
    </row>
    <row r="2238" spans="1:16" x14ac:dyDescent="0.25">
      <c r="A2238">
        <v>3</v>
      </c>
      <c r="B2238">
        <v>1</v>
      </c>
      <c r="C2238" t="s">
        <v>2249</v>
      </c>
      <c r="D2238" s="1">
        <v>43926</v>
      </c>
      <c r="E2238" s="1" t="str">
        <f t="shared" si="138"/>
        <v>05-Apr</v>
      </c>
      <c r="F2238" s="14">
        <v>0.72152777777777777</v>
      </c>
      <c r="G2238" t="s">
        <v>31</v>
      </c>
      <c r="H2238" t="s">
        <v>32</v>
      </c>
      <c r="I2238" s="2">
        <v>37</v>
      </c>
      <c r="J2238" s="3">
        <v>4.99</v>
      </c>
      <c r="K2238" t="b">
        <v>0</v>
      </c>
      <c r="L2238">
        <f>WEEKDAY(D2238,11)</f>
        <v>7</v>
      </c>
      <c r="M2238" t="str">
        <f t="shared" si="136"/>
        <v>Sunday</v>
      </c>
      <c r="N2238" t="str">
        <f t="shared" si="137"/>
        <v>Weekend</v>
      </c>
      <c r="O2238" t="str">
        <f t="shared" si="139"/>
        <v>Order&gt;35</v>
      </c>
      <c r="P2238" t="str">
        <f>VLOOKUP(F2238,$T$11:$V$13,3,TRUE)</f>
        <v>03:00 PM - 06:00 PM</v>
      </c>
    </row>
    <row r="2239" spans="1:16" x14ac:dyDescent="0.25">
      <c r="A2239">
        <v>3</v>
      </c>
      <c r="B2239">
        <v>1</v>
      </c>
      <c r="C2239" t="s">
        <v>2250</v>
      </c>
      <c r="D2239" s="1">
        <v>43926</v>
      </c>
      <c r="E2239" s="1" t="str">
        <f t="shared" si="138"/>
        <v>05-Apr</v>
      </c>
      <c r="F2239" s="14">
        <v>0.72291666666666676</v>
      </c>
      <c r="G2239" t="s">
        <v>11</v>
      </c>
      <c r="H2239">
        <v>106</v>
      </c>
      <c r="I2239" s="2">
        <v>39</v>
      </c>
      <c r="J2239" s="3">
        <v>4.99</v>
      </c>
      <c r="K2239" t="b">
        <v>0</v>
      </c>
      <c r="L2239">
        <f>WEEKDAY(D2239,11)</f>
        <v>7</v>
      </c>
      <c r="M2239" t="str">
        <f t="shared" si="136"/>
        <v>Sunday</v>
      </c>
      <c r="N2239" t="str">
        <f t="shared" si="137"/>
        <v>Weekend</v>
      </c>
      <c r="O2239" t="str">
        <f t="shared" si="139"/>
        <v>Order&gt;35</v>
      </c>
      <c r="P2239" t="str">
        <f>VLOOKUP(F2239,$T$11:$V$13,3,TRUE)</f>
        <v>03:00 PM - 06:00 PM</v>
      </c>
    </row>
    <row r="2240" spans="1:16" x14ac:dyDescent="0.25">
      <c r="A2240">
        <v>3</v>
      </c>
      <c r="B2240">
        <v>1</v>
      </c>
      <c r="C2240" t="s">
        <v>2251</v>
      </c>
      <c r="D2240" s="1">
        <v>43926</v>
      </c>
      <c r="E2240" s="1" t="str">
        <f t="shared" si="138"/>
        <v>05-Apr</v>
      </c>
      <c r="F2240" s="14">
        <v>0.72291666666666676</v>
      </c>
      <c r="G2240" t="s">
        <v>11</v>
      </c>
      <c r="H2240">
        <v>101</v>
      </c>
      <c r="I2240" s="2">
        <v>51</v>
      </c>
      <c r="J2240" s="3">
        <v>4.99</v>
      </c>
      <c r="K2240" t="b">
        <v>0</v>
      </c>
      <c r="L2240">
        <f>WEEKDAY(D2240,11)</f>
        <v>7</v>
      </c>
      <c r="M2240" t="str">
        <f t="shared" si="136"/>
        <v>Sunday</v>
      </c>
      <c r="N2240" t="str">
        <f t="shared" si="137"/>
        <v>Weekend</v>
      </c>
      <c r="O2240" t="str">
        <f t="shared" si="139"/>
        <v>Order&gt;35</v>
      </c>
      <c r="P2240" t="str">
        <f>VLOOKUP(F2240,$T$11:$V$13,3,TRUE)</f>
        <v>03:00 PM - 06:00 PM</v>
      </c>
    </row>
    <row r="2241" spans="1:16" x14ac:dyDescent="0.25">
      <c r="A2241">
        <v>3</v>
      </c>
      <c r="B2241">
        <v>1</v>
      </c>
      <c r="C2241" t="s">
        <v>2252</v>
      </c>
      <c r="D2241" s="1">
        <v>43926</v>
      </c>
      <c r="E2241" s="1" t="str">
        <f t="shared" si="138"/>
        <v>05-Apr</v>
      </c>
      <c r="F2241" s="14">
        <v>0.72430555555555554</v>
      </c>
      <c r="G2241" t="s">
        <v>31</v>
      </c>
      <c r="H2241" t="s">
        <v>32</v>
      </c>
      <c r="I2241" s="2">
        <v>21</v>
      </c>
      <c r="J2241" s="3">
        <v>4.99</v>
      </c>
      <c r="K2241" t="b">
        <v>0</v>
      </c>
      <c r="L2241">
        <f>WEEKDAY(D2241,11)</f>
        <v>7</v>
      </c>
      <c r="M2241" t="str">
        <f t="shared" si="136"/>
        <v>Sunday</v>
      </c>
      <c r="N2241" t="str">
        <f t="shared" si="137"/>
        <v>Weekend</v>
      </c>
      <c r="O2241" t="str">
        <f t="shared" si="139"/>
        <v>Order&lt;=35</v>
      </c>
      <c r="P2241" t="str">
        <f>VLOOKUP(F2241,$T$11:$V$13,3,TRUE)</f>
        <v>03:00 PM - 06:00 PM</v>
      </c>
    </row>
    <row r="2242" spans="1:16" x14ac:dyDescent="0.25">
      <c r="A2242">
        <v>3</v>
      </c>
      <c r="B2242">
        <v>1</v>
      </c>
      <c r="C2242" t="s">
        <v>2253</v>
      </c>
      <c r="D2242" s="1">
        <v>43926</v>
      </c>
      <c r="E2242" s="1" t="str">
        <f t="shared" si="138"/>
        <v>05-Apr</v>
      </c>
      <c r="F2242" s="14">
        <v>0.72569444444444453</v>
      </c>
      <c r="G2242" t="s">
        <v>11</v>
      </c>
      <c r="H2242">
        <v>95</v>
      </c>
      <c r="I2242" s="2">
        <v>81</v>
      </c>
      <c r="J2242" s="3">
        <v>4.99</v>
      </c>
      <c r="K2242" t="b">
        <v>0</v>
      </c>
      <c r="L2242">
        <f>WEEKDAY(D2242,11)</f>
        <v>7</v>
      </c>
      <c r="M2242" t="str">
        <f t="shared" ref="M2242:M2305" si="140">VLOOKUP(L2242,$S$2:$T$8,2,FALSE)</f>
        <v>Sunday</v>
      </c>
      <c r="N2242" t="str">
        <f t="shared" ref="N2242:N2305" si="141">VLOOKUP(L2242,$S$2:$U$8,3,FALSE)</f>
        <v>Weekend</v>
      </c>
      <c r="O2242" t="str">
        <f t="shared" si="139"/>
        <v>Order&gt;35</v>
      </c>
      <c r="P2242" t="str">
        <f>VLOOKUP(F2242,$T$11:$V$13,3,TRUE)</f>
        <v>03:00 PM - 06:00 PM</v>
      </c>
    </row>
    <row r="2243" spans="1:16" x14ac:dyDescent="0.25">
      <c r="A2243">
        <v>3</v>
      </c>
      <c r="B2243">
        <v>1</v>
      </c>
      <c r="C2243" t="s">
        <v>2254</v>
      </c>
      <c r="D2243" s="1">
        <v>43926</v>
      </c>
      <c r="E2243" s="1" t="str">
        <f t="shared" ref="E2243:E2306" si="142">TEXT(D2243,"dd-mmm")</f>
        <v>05-Apr</v>
      </c>
      <c r="F2243" s="14">
        <v>0.7270833333333333</v>
      </c>
      <c r="G2243" t="s">
        <v>11</v>
      </c>
      <c r="H2243">
        <v>96</v>
      </c>
      <c r="I2243" s="2">
        <v>48</v>
      </c>
      <c r="J2243" s="3">
        <v>4.99</v>
      </c>
      <c r="K2243" t="b">
        <v>0</v>
      </c>
      <c r="L2243">
        <f>WEEKDAY(D2243,11)</f>
        <v>7</v>
      </c>
      <c r="M2243" t="str">
        <f t="shared" si="140"/>
        <v>Sunday</v>
      </c>
      <c r="N2243" t="str">
        <f t="shared" si="141"/>
        <v>Weekend</v>
      </c>
      <c r="O2243" t="str">
        <f t="shared" ref="O2243:O2306" si="143">IF(I2243&gt;35,"Order&gt;35","Order&lt;=35")</f>
        <v>Order&gt;35</v>
      </c>
      <c r="P2243" t="str">
        <f>VLOOKUP(F2243,$T$11:$V$13,3,TRUE)</f>
        <v>03:00 PM - 06:00 PM</v>
      </c>
    </row>
    <row r="2244" spans="1:16" x14ac:dyDescent="0.25">
      <c r="A2244">
        <v>3</v>
      </c>
      <c r="B2244">
        <v>1</v>
      </c>
      <c r="C2244" t="s">
        <v>2255</v>
      </c>
      <c r="D2244" s="1">
        <v>43926</v>
      </c>
      <c r="E2244" s="1" t="str">
        <f t="shared" si="142"/>
        <v>05-Apr</v>
      </c>
      <c r="F2244" s="14">
        <v>0.72916666666666663</v>
      </c>
      <c r="G2244" t="s">
        <v>31</v>
      </c>
      <c r="H2244" t="s">
        <v>32</v>
      </c>
      <c r="I2244" s="2">
        <v>27</v>
      </c>
      <c r="J2244" s="3">
        <v>4.99</v>
      </c>
      <c r="K2244" t="b">
        <v>0</v>
      </c>
      <c r="L2244">
        <f>WEEKDAY(D2244,11)</f>
        <v>7</v>
      </c>
      <c r="M2244" t="str">
        <f t="shared" si="140"/>
        <v>Sunday</v>
      </c>
      <c r="N2244" t="str">
        <f t="shared" si="141"/>
        <v>Weekend</v>
      </c>
      <c r="O2244" t="str">
        <f t="shared" si="143"/>
        <v>Order&lt;=35</v>
      </c>
      <c r="P2244" t="str">
        <f>VLOOKUP(F2244,$T$11:$V$13,3,TRUE)</f>
        <v>03:00 PM - 06:00 PM</v>
      </c>
    </row>
    <row r="2245" spans="1:16" x14ac:dyDescent="0.25">
      <c r="A2245">
        <v>3</v>
      </c>
      <c r="B2245">
        <v>1</v>
      </c>
      <c r="C2245" t="s">
        <v>2256</v>
      </c>
      <c r="D2245" s="1">
        <v>43926</v>
      </c>
      <c r="E2245" s="1" t="str">
        <f t="shared" si="142"/>
        <v>05-Apr</v>
      </c>
      <c r="F2245" s="14">
        <v>0.72916666666666663</v>
      </c>
      <c r="G2245" t="s">
        <v>11</v>
      </c>
      <c r="H2245">
        <v>104</v>
      </c>
      <c r="I2245" s="2">
        <v>125</v>
      </c>
      <c r="J2245" s="3">
        <v>4.99</v>
      </c>
      <c r="K2245" t="b">
        <v>1</v>
      </c>
      <c r="L2245">
        <f>WEEKDAY(D2245,11)</f>
        <v>7</v>
      </c>
      <c r="M2245" t="str">
        <f t="shared" si="140"/>
        <v>Sunday</v>
      </c>
      <c r="N2245" t="str">
        <f t="shared" si="141"/>
        <v>Weekend</v>
      </c>
      <c r="O2245" t="str">
        <f t="shared" si="143"/>
        <v>Order&gt;35</v>
      </c>
      <c r="P2245" t="str">
        <f>VLOOKUP(F2245,$T$11:$V$13,3,TRUE)</f>
        <v>03:00 PM - 06:00 PM</v>
      </c>
    </row>
    <row r="2246" spans="1:16" x14ac:dyDescent="0.25">
      <c r="A2246">
        <v>3</v>
      </c>
      <c r="B2246">
        <v>1</v>
      </c>
      <c r="C2246" t="s">
        <v>2257</v>
      </c>
      <c r="D2246" s="1">
        <v>43926</v>
      </c>
      <c r="E2246" s="1" t="str">
        <f t="shared" si="142"/>
        <v>05-Apr</v>
      </c>
      <c r="F2246" s="14">
        <v>0.72986111111111107</v>
      </c>
      <c r="G2246" t="s">
        <v>11</v>
      </c>
      <c r="H2246">
        <v>109</v>
      </c>
      <c r="I2246" s="2">
        <v>50</v>
      </c>
      <c r="J2246" s="3">
        <v>4.99</v>
      </c>
      <c r="K2246" t="b">
        <v>0</v>
      </c>
      <c r="L2246">
        <f>WEEKDAY(D2246,11)</f>
        <v>7</v>
      </c>
      <c r="M2246" t="str">
        <f t="shared" si="140"/>
        <v>Sunday</v>
      </c>
      <c r="N2246" t="str">
        <f t="shared" si="141"/>
        <v>Weekend</v>
      </c>
      <c r="O2246" t="str">
        <f t="shared" si="143"/>
        <v>Order&gt;35</v>
      </c>
      <c r="P2246" t="str">
        <f>VLOOKUP(F2246,$T$11:$V$13,3,TRUE)</f>
        <v>03:00 PM - 06:00 PM</v>
      </c>
    </row>
    <row r="2247" spans="1:16" x14ac:dyDescent="0.25">
      <c r="A2247">
        <v>3</v>
      </c>
      <c r="B2247">
        <v>1</v>
      </c>
      <c r="C2247" t="s">
        <v>2258</v>
      </c>
      <c r="D2247" s="1">
        <v>43926</v>
      </c>
      <c r="E2247" s="1" t="str">
        <f t="shared" si="142"/>
        <v>05-Apr</v>
      </c>
      <c r="F2247" s="14">
        <v>0.73055555555555562</v>
      </c>
      <c r="G2247" t="s">
        <v>11</v>
      </c>
      <c r="H2247">
        <v>89</v>
      </c>
      <c r="I2247" s="2">
        <v>40</v>
      </c>
      <c r="J2247" s="3">
        <v>4.99</v>
      </c>
      <c r="K2247" t="b">
        <v>0</v>
      </c>
      <c r="L2247">
        <f>WEEKDAY(D2247,11)</f>
        <v>7</v>
      </c>
      <c r="M2247" t="str">
        <f t="shared" si="140"/>
        <v>Sunday</v>
      </c>
      <c r="N2247" t="str">
        <f t="shared" si="141"/>
        <v>Weekend</v>
      </c>
      <c r="O2247" t="str">
        <f t="shared" si="143"/>
        <v>Order&gt;35</v>
      </c>
      <c r="P2247" t="str">
        <f>VLOOKUP(F2247,$T$11:$V$13,3,TRUE)</f>
        <v>03:00 PM - 06:00 PM</v>
      </c>
    </row>
    <row r="2248" spans="1:16" x14ac:dyDescent="0.25">
      <c r="A2248">
        <v>3</v>
      </c>
      <c r="B2248">
        <v>1</v>
      </c>
      <c r="C2248" t="s">
        <v>2259</v>
      </c>
      <c r="D2248" s="1">
        <v>43926</v>
      </c>
      <c r="E2248" s="1" t="str">
        <f t="shared" si="142"/>
        <v>05-Apr</v>
      </c>
      <c r="F2248" s="14">
        <v>0.73125000000000007</v>
      </c>
      <c r="G2248" t="s">
        <v>11</v>
      </c>
      <c r="H2248">
        <v>104</v>
      </c>
      <c r="I2248" s="2">
        <v>81</v>
      </c>
      <c r="J2248" s="3">
        <v>4.99</v>
      </c>
      <c r="K2248" t="b">
        <v>0</v>
      </c>
      <c r="L2248">
        <f>WEEKDAY(D2248,11)</f>
        <v>7</v>
      </c>
      <c r="M2248" t="str">
        <f t="shared" si="140"/>
        <v>Sunday</v>
      </c>
      <c r="N2248" t="str">
        <f t="shared" si="141"/>
        <v>Weekend</v>
      </c>
      <c r="O2248" t="str">
        <f t="shared" si="143"/>
        <v>Order&gt;35</v>
      </c>
      <c r="P2248" t="str">
        <f>VLOOKUP(F2248,$T$11:$V$13,3,TRUE)</f>
        <v>03:00 PM - 06:00 PM</v>
      </c>
    </row>
    <row r="2249" spans="1:16" x14ac:dyDescent="0.25">
      <c r="A2249">
        <v>3</v>
      </c>
      <c r="B2249">
        <v>1</v>
      </c>
      <c r="C2249" t="s">
        <v>2260</v>
      </c>
      <c r="D2249" s="1">
        <v>43926</v>
      </c>
      <c r="E2249" s="1" t="str">
        <f t="shared" si="142"/>
        <v>05-Apr</v>
      </c>
      <c r="F2249" s="14">
        <v>0.73263888888888884</v>
      </c>
      <c r="G2249" t="s">
        <v>11</v>
      </c>
      <c r="H2249">
        <v>63</v>
      </c>
      <c r="I2249" s="2">
        <v>74</v>
      </c>
      <c r="J2249" s="3">
        <v>4.99</v>
      </c>
      <c r="K2249" t="b">
        <v>0</v>
      </c>
      <c r="L2249">
        <f>WEEKDAY(D2249,11)</f>
        <v>7</v>
      </c>
      <c r="M2249" t="str">
        <f t="shared" si="140"/>
        <v>Sunday</v>
      </c>
      <c r="N2249" t="str">
        <f t="shared" si="141"/>
        <v>Weekend</v>
      </c>
      <c r="O2249" t="str">
        <f t="shared" si="143"/>
        <v>Order&gt;35</v>
      </c>
      <c r="P2249" t="str">
        <f>VLOOKUP(F2249,$T$11:$V$13,3,TRUE)</f>
        <v>03:00 PM - 06:00 PM</v>
      </c>
    </row>
    <row r="2250" spans="1:16" x14ac:dyDescent="0.25">
      <c r="A2250">
        <v>3</v>
      </c>
      <c r="B2250">
        <v>1</v>
      </c>
      <c r="C2250" t="s">
        <v>2261</v>
      </c>
      <c r="D2250" s="1">
        <v>43926</v>
      </c>
      <c r="E2250" s="1" t="str">
        <f t="shared" si="142"/>
        <v>05-Apr</v>
      </c>
      <c r="F2250" s="14">
        <v>0.73402777777777783</v>
      </c>
      <c r="G2250" t="s">
        <v>31</v>
      </c>
      <c r="H2250" t="s">
        <v>32</v>
      </c>
      <c r="I2250" s="2">
        <v>31</v>
      </c>
      <c r="J2250" s="3">
        <v>4.99</v>
      </c>
      <c r="K2250" t="b">
        <v>0</v>
      </c>
      <c r="L2250">
        <f>WEEKDAY(D2250,11)</f>
        <v>7</v>
      </c>
      <c r="M2250" t="str">
        <f t="shared" si="140"/>
        <v>Sunday</v>
      </c>
      <c r="N2250" t="str">
        <f t="shared" si="141"/>
        <v>Weekend</v>
      </c>
      <c r="O2250" t="str">
        <f t="shared" si="143"/>
        <v>Order&lt;=35</v>
      </c>
      <c r="P2250" t="str">
        <f>VLOOKUP(F2250,$T$11:$V$13,3,TRUE)</f>
        <v>03:00 PM - 06:00 PM</v>
      </c>
    </row>
    <row r="2251" spans="1:16" x14ac:dyDescent="0.25">
      <c r="A2251">
        <v>3</v>
      </c>
      <c r="B2251">
        <v>1</v>
      </c>
      <c r="C2251" t="s">
        <v>2262</v>
      </c>
      <c r="D2251" s="1">
        <v>43926</v>
      </c>
      <c r="E2251" s="1" t="str">
        <f t="shared" si="142"/>
        <v>05-Apr</v>
      </c>
      <c r="F2251" s="14">
        <v>0.73472222222222217</v>
      </c>
      <c r="G2251" t="s">
        <v>11</v>
      </c>
      <c r="H2251">
        <v>88</v>
      </c>
      <c r="I2251" s="2">
        <v>47</v>
      </c>
      <c r="J2251" s="3">
        <v>4.99</v>
      </c>
      <c r="K2251" t="b">
        <v>0</v>
      </c>
      <c r="L2251">
        <f>WEEKDAY(D2251,11)</f>
        <v>7</v>
      </c>
      <c r="M2251" t="str">
        <f t="shared" si="140"/>
        <v>Sunday</v>
      </c>
      <c r="N2251" t="str">
        <f t="shared" si="141"/>
        <v>Weekend</v>
      </c>
      <c r="O2251" t="str">
        <f t="shared" si="143"/>
        <v>Order&gt;35</v>
      </c>
      <c r="P2251" t="str">
        <f>VLOOKUP(F2251,$T$11:$V$13,3,TRUE)</f>
        <v>03:00 PM - 06:00 PM</v>
      </c>
    </row>
    <row r="2252" spans="1:16" x14ac:dyDescent="0.25">
      <c r="A2252">
        <v>3</v>
      </c>
      <c r="B2252">
        <v>1</v>
      </c>
      <c r="C2252" t="s">
        <v>2263</v>
      </c>
      <c r="D2252" s="1">
        <v>43926</v>
      </c>
      <c r="E2252" s="1" t="str">
        <f t="shared" si="142"/>
        <v>05-Apr</v>
      </c>
      <c r="F2252" s="14">
        <v>0.73541666666666661</v>
      </c>
      <c r="G2252" t="s">
        <v>11</v>
      </c>
      <c r="H2252">
        <v>75</v>
      </c>
      <c r="I2252" s="2">
        <v>60</v>
      </c>
      <c r="J2252" s="3">
        <v>4.99</v>
      </c>
      <c r="K2252" t="b">
        <v>0</v>
      </c>
      <c r="L2252">
        <f>WEEKDAY(D2252,11)</f>
        <v>7</v>
      </c>
      <c r="M2252" t="str">
        <f t="shared" si="140"/>
        <v>Sunday</v>
      </c>
      <c r="N2252" t="str">
        <f t="shared" si="141"/>
        <v>Weekend</v>
      </c>
      <c r="O2252" t="str">
        <f t="shared" si="143"/>
        <v>Order&gt;35</v>
      </c>
      <c r="P2252" t="str">
        <f>VLOOKUP(F2252,$T$11:$V$13,3,TRUE)</f>
        <v>03:00 PM - 06:00 PM</v>
      </c>
    </row>
    <row r="2253" spans="1:16" x14ac:dyDescent="0.25">
      <c r="A2253">
        <v>3</v>
      </c>
      <c r="B2253">
        <v>1</v>
      </c>
      <c r="C2253" t="s">
        <v>2264</v>
      </c>
      <c r="D2253" s="1">
        <v>43926</v>
      </c>
      <c r="E2253" s="1" t="str">
        <f t="shared" si="142"/>
        <v>05-Apr</v>
      </c>
      <c r="F2253" s="14">
        <v>0.73819444444444438</v>
      </c>
      <c r="G2253" t="s">
        <v>31</v>
      </c>
      <c r="H2253" t="s">
        <v>32</v>
      </c>
      <c r="I2253" s="2">
        <v>31</v>
      </c>
      <c r="J2253" s="3">
        <v>4.99</v>
      </c>
      <c r="K2253" t="b">
        <v>0</v>
      </c>
      <c r="L2253">
        <f>WEEKDAY(D2253,11)</f>
        <v>7</v>
      </c>
      <c r="M2253" t="str">
        <f t="shared" si="140"/>
        <v>Sunday</v>
      </c>
      <c r="N2253" t="str">
        <f t="shared" si="141"/>
        <v>Weekend</v>
      </c>
      <c r="O2253" t="str">
        <f t="shared" si="143"/>
        <v>Order&lt;=35</v>
      </c>
      <c r="P2253" t="str">
        <f>VLOOKUP(F2253,$T$11:$V$13,3,TRUE)</f>
        <v>03:00 PM - 06:00 PM</v>
      </c>
    </row>
    <row r="2254" spans="1:16" x14ac:dyDescent="0.25">
      <c r="A2254">
        <v>3</v>
      </c>
      <c r="B2254">
        <v>1</v>
      </c>
      <c r="C2254" t="s">
        <v>2265</v>
      </c>
      <c r="D2254" s="1">
        <v>43926</v>
      </c>
      <c r="E2254" s="1" t="str">
        <f t="shared" si="142"/>
        <v>05-Apr</v>
      </c>
      <c r="F2254" s="14">
        <v>0.73819444444444438</v>
      </c>
      <c r="G2254" t="s">
        <v>11</v>
      </c>
      <c r="H2254">
        <v>76</v>
      </c>
      <c r="I2254" s="2">
        <v>40</v>
      </c>
      <c r="J2254" s="3">
        <v>4.99</v>
      </c>
      <c r="K2254" t="b">
        <v>0</v>
      </c>
      <c r="L2254">
        <f>WEEKDAY(D2254,11)</f>
        <v>7</v>
      </c>
      <c r="M2254" t="str">
        <f t="shared" si="140"/>
        <v>Sunday</v>
      </c>
      <c r="N2254" t="str">
        <f t="shared" si="141"/>
        <v>Weekend</v>
      </c>
      <c r="O2254" t="str">
        <f t="shared" si="143"/>
        <v>Order&gt;35</v>
      </c>
      <c r="P2254" t="str">
        <f>VLOOKUP(F2254,$T$11:$V$13,3,TRUE)</f>
        <v>03:00 PM - 06:00 PM</v>
      </c>
    </row>
    <row r="2255" spans="1:16" x14ac:dyDescent="0.25">
      <c r="A2255">
        <v>3</v>
      </c>
      <c r="B2255">
        <v>1</v>
      </c>
      <c r="C2255" t="s">
        <v>2266</v>
      </c>
      <c r="D2255" s="1">
        <v>43926</v>
      </c>
      <c r="E2255" s="1" t="str">
        <f t="shared" si="142"/>
        <v>05-Apr</v>
      </c>
      <c r="F2255" s="14">
        <v>0.73888888888888893</v>
      </c>
      <c r="G2255" t="s">
        <v>31</v>
      </c>
      <c r="H2255" t="s">
        <v>32</v>
      </c>
      <c r="I2255" s="2">
        <v>32</v>
      </c>
      <c r="J2255" s="3">
        <v>4.99</v>
      </c>
      <c r="K2255" t="b">
        <v>0</v>
      </c>
      <c r="L2255">
        <f>WEEKDAY(D2255,11)</f>
        <v>7</v>
      </c>
      <c r="M2255" t="str">
        <f t="shared" si="140"/>
        <v>Sunday</v>
      </c>
      <c r="N2255" t="str">
        <f t="shared" si="141"/>
        <v>Weekend</v>
      </c>
      <c r="O2255" t="str">
        <f t="shared" si="143"/>
        <v>Order&lt;=35</v>
      </c>
      <c r="P2255" t="str">
        <f>VLOOKUP(F2255,$T$11:$V$13,3,TRUE)</f>
        <v>03:00 PM - 06:00 PM</v>
      </c>
    </row>
    <row r="2256" spans="1:16" x14ac:dyDescent="0.25">
      <c r="A2256">
        <v>3</v>
      </c>
      <c r="B2256">
        <v>1</v>
      </c>
      <c r="C2256" t="s">
        <v>2267</v>
      </c>
      <c r="D2256" s="1">
        <v>43926</v>
      </c>
      <c r="E2256" s="1" t="str">
        <f t="shared" si="142"/>
        <v>05-Apr</v>
      </c>
      <c r="F2256" s="14">
        <v>0.73888888888888893</v>
      </c>
      <c r="G2256" t="s">
        <v>11</v>
      </c>
      <c r="H2256">
        <v>113</v>
      </c>
      <c r="I2256" s="2">
        <v>62</v>
      </c>
      <c r="J2256" s="3">
        <v>4.99</v>
      </c>
      <c r="K2256" t="b">
        <v>0</v>
      </c>
      <c r="L2256">
        <f>WEEKDAY(D2256,11)</f>
        <v>7</v>
      </c>
      <c r="M2256" t="str">
        <f t="shared" si="140"/>
        <v>Sunday</v>
      </c>
      <c r="N2256" t="str">
        <f t="shared" si="141"/>
        <v>Weekend</v>
      </c>
      <c r="O2256" t="str">
        <f t="shared" si="143"/>
        <v>Order&gt;35</v>
      </c>
      <c r="P2256" t="str">
        <f>VLOOKUP(F2256,$T$11:$V$13,3,TRUE)</f>
        <v>03:00 PM - 06:00 PM</v>
      </c>
    </row>
    <row r="2257" spans="1:16" x14ac:dyDescent="0.25">
      <c r="A2257">
        <v>3</v>
      </c>
      <c r="B2257">
        <v>1</v>
      </c>
      <c r="C2257" t="s">
        <v>2268</v>
      </c>
      <c r="D2257" s="1">
        <v>43926</v>
      </c>
      <c r="E2257" s="1" t="str">
        <f t="shared" si="142"/>
        <v>05-Apr</v>
      </c>
      <c r="F2257" s="14">
        <v>0.7402777777777777</v>
      </c>
      <c r="G2257" t="s">
        <v>11</v>
      </c>
      <c r="H2257">
        <v>116</v>
      </c>
      <c r="I2257" s="2">
        <v>85</v>
      </c>
      <c r="J2257" s="3">
        <v>4.99</v>
      </c>
      <c r="K2257" t="b">
        <v>0</v>
      </c>
      <c r="L2257">
        <f>WEEKDAY(D2257,11)</f>
        <v>7</v>
      </c>
      <c r="M2257" t="str">
        <f t="shared" si="140"/>
        <v>Sunday</v>
      </c>
      <c r="N2257" t="str">
        <f t="shared" si="141"/>
        <v>Weekend</v>
      </c>
      <c r="O2257" t="str">
        <f t="shared" si="143"/>
        <v>Order&gt;35</v>
      </c>
      <c r="P2257" t="str">
        <f>VLOOKUP(F2257,$T$11:$V$13,3,TRUE)</f>
        <v>03:00 PM - 06:00 PM</v>
      </c>
    </row>
    <row r="2258" spans="1:16" x14ac:dyDescent="0.25">
      <c r="A2258">
        <v>3</v>
      </c>
      <c r="B2258">
        <v>1</v>
      </c>
      <c r="C2258" t="s">
        <v>2269</v>
      </c>
      <c r="D2258" s="1">
        <v>43926</v>
      </c>
      <c r="E2258" s="1" t="str">
        <f t="shared" si="142"/>
        <v>05-Apr</v>
      </c>
      <c r="F2258" s="14">
        <v>0.7416666666666667</v>
      </c>
      <c r="G2258" t="s">
        <v>11</v>
      </c>
      <c r="H2258">
        <v>107</v>
      </c>
      <c r="I2258" s="2">
        <v>42</v>
      </c>
      <c r="J2258" s="3">
        <v>4.99</v>
      </c>
      <c r="K2258" t="b">
        <v>0</v>
      </c>
      <c r="L2258">
        <f>WEEKDAY(D2258,11)</f>
        <v>7</v>
      </c>
      <c r="M2258" t="str">
        <f t="shared" si="140"/>
        <v>Sunday</v>
      </c>
      <c r="N2258" t="str">
        <f t="shared" si="141"/>
        <v>Weekend</v>
      </c>
      <c r="O2258" t="str">
        <f t="shared" si="143"/>
        <v>Order&gt;35</v>
      </c>
      <c r="P2258" t="str">
        <f>VLOOKUP(F2258,$T$11:$V$13,3,TRUE)</f>
        <v>03:00 PM - 06:00 PM</v>
      </c>
    </row>
    <row r="2259" spans="1:16" x14ac:dyDescent="0.25">
      <c r="A2259">
        <v>3</v>
      </c>
      <c r="B2259">
        <v>1</v>
      </c>
      <c r="C2259" t="s">
        <v>2270</v>
      </c>
      <c r="D2259" s="1">
        <v>43926</v>
      </c>
      <c r="E2259" s="1" t="str">
        <f t="shared" si="142"/>
        <v>05-Apr</v>
      </c>
      <c r="F2259" s="14">
        <v>0.7416666666666667</v>
      </c>
      <c r="G2259" t="s">
        <v>11</v>
      </c>
      <c r="H2259">
        <v>100</v>
      </c>
      <c r="I2259" s="2">
        <v>74</v>
      </c>
      <c r="J2259" s="3">
        <v>4.99</v>
      </c>
      <c r="K2259" t="b">
        <v>0</v>
      </c>
      <c r="L2259">
        <f>WEEKDAY(D2259,11)</f>
        <v>7</v>
      </c>
      <c r="M2259" t="str">
        <f t="shared" si="140"/>
        <v>Sunday</v>
      </c>
      <c r="N2259" t="str">
        <f t="shared" si="141"/>
        <v>Weekend</v>
      </c>
      <c r="O2259" t="str">
        <f t="shared" si="143"/>
        <v>Order&gt;35</v>
      </c>
      <c r="P2259" t="str">
        <f>VLOOKUP(F2259,$T$11:$V$13,3,TRUE)</f>
        <v>03:00 PM - 06:00 PM</v>
      </c>
    </row>
    <row r="2260" spans="1:16" x14ac:dyDescent="0.25">
      <c r="A2260">
        <v>3</v>
      </c>
      <c r="B2260">
        <v>1</v>
      </c>
      <c r="C2260" t="s">
        <v>2271</v>
      </c>
      <c r="D2260" s="1">
        <v>43926</v>
      </c>
      <c r="E2260" s="1" t="str">
        <f t="shared" si="142"/>
        <v>05-Apr</v>
      </c>
      <c r="F2260" s="14">
        <v>0.74513888888888891</v>
      </c>
      <c r="G2260" t="s">
        <v>11</v>
      </c>
      <c r="H2260">
        <v>86</v>
      </c>
      <c r="I2260" s="2">
        <v>41</v>
      </c>
      <c r="J2260" s="3">
        <v>4.99</v>
      </c>
      <c r="K2260" t="b">
        <v>0</v>
      </c>
      <c r="L2260">
        <f>WEEKDAY(D2260,11)</f>
        <v>7</v>
      </c>
      <c r="M2260" t="str">
        <f t="shared" si="140"/>
        <v>Sunday</v>
      </c>
      <c r="N2260" t="str">
        <f t="shared" si="141"/>
        <v>Weekend</v>
      </c>
      <c r="O2260" t="str">
        <f t="shared" si="143"/>
        <v>Order&gt;35</v>
      </c>
      <c r="P2260" t="str">
        <f>VLOOKUP(F2260,$T$11:$V$13,3,TRUE)</f>
        <v>03:00 PM - 06:00 PM</v>
      </c>
    </row>
    <row r="2261" spans="1:16" x14ac:dyDescent="0.25">
      <c r="A2261">
        <v>3</v>
      </c>
      <c r="B2261">
        <v>1</v>
      </c>
      <c r="C2261" t="s">
        <v>2272</v>
      </c>
      <c r="D2261" s="1">
        <v>43926</v>
      </c>
      <c r="E2261" s="1" t="str">
        <f t="shared" si="142"/>
        <v>05-Apr</v>
      </c>
      <c r="F2261" s="14">
        <v>0.74652777777777779</v>
      </c>
      <c r="G2261" t="s">
        <v>31</v>
      </c>
      <c r="H2261" t="s">
        <v>32</v>
      </c>
      <c r="I2261" s="2">
        <v>23</v>
      </c>
      <c r="J2261" s="3">
        <v>4.99</v>
      </c>
      <c r="K2261" t="b">
        <v>0</v>
      </c>
      <c r="L2261">
        <f>WEEKDAY(D2261,11)</f>
        <v>7</v>
      </c>
      <c r="M2261" t="str">
        <f t="shared" si="140"/>
        <v>Sunday</v>
      </c>
      <c r="N2261" t="str">
        <f t="shared" si="141"/>
        <v>Weekend</v>
      </c>
      <c r="O2261" t="str">
        <f t="shared" si="143"/>
        <v>Order&lt;=35</v>
      </c>
      <c r="P2261" t="str">
        <f>VLOOKUP(F2261,$T$11:$V$13,3,TRUE)</f>
        <v>03:00 PM - 06:00 PM</v>
      </c>
    </row>
    <row r="2262" spans="1:16" x14ac:dyDescent="0.25">
      <c r="A2262">
        <v>3</v>
      </c>
      <c r="B2262">
        <v>1</v>
      </c>
      <c r="C2262" t="s">
        <v>2273</v>
      </c>
      <c r="D2262" s="1">
        <v>43926</v>
      </c>
      <c r="E2262" s="1" t="str">
        <f t="shared" si="142"/>
        <v>05-Apr</v>
      </c>
      <c r="F2262" s="14">
        <v>0.74722222222222223</v>
      </c>
      <c r="G2262" t="s">
        <v>31</v>
      </c>
      <c r="H2262" t="s">
        <v>32</v>
      </c>
      <c r="I2262" s="2">
        <v>33</v>
      </c>
      <c r="J2262" s="3">
        <v>4.99</v>
      </c>
      <c r="K2262" t="b">
        <v>0</v>
      </c>
      <c r="L2262">
        <f>WEEKDAY(D2262,11)</f>
        <v>7</v>
      </c>
      <c r="M2262" t="str">
        <f t="shared" si="140"/>
        <v>Sunday</v>
      </c>
      <c r="N2262" t="str">
        <f t="shared" si="141"/>
        <v>Weekend</v>
      </c>
      <c r="O2262" t="str">
        <f t="shared" si="143"/>
        <v>Order&lt;=35</v>
      </c>
      <c r="P2262" t="str">
        <f>VLOOKUP(F2262,$T$11:$V$13,3,TRUE)</f>
        <v>03:00 PM - 06:00 PM</v>
      </c>
    </row>
    <row r="2263" spans="1:16" x14ac:dyDescent="0.25">
      <c r="A2263">
        <v>3</v>
      </c>
      <c r="B2263">
        <v>1</v>
      </c>
      <c r="C2263" t="s">
        <v>2274</v>
      </c>
      <c r="D2263" s="1">
        <v>43926</v>
      </c>
      <c r="E2263" s="1" t="str">
        <f t="shared" si="142"/>
        <v>05-Apr</v>
      </c>
      <c r="F2263" s="14">
        <v>0.74791666666666667</v>
      </c>
      <c r="G2263" t="s">
        <v>31</v>
      </c>
      <c r="H2263" t="s">
        <v>32</v>
      </c>
      <c r="I2263" s="2">
        <v>37</v>
      </c>
      <c r="J2263" s="3">
        <v>4.99</v>
      </c>
      <c r="K2263" t="b">
        <v>0</v>
      </c>
      <c r="L2263">
        <f>WEEKDAY(D2263,11)</f>
        <v>7</v>
      </c>
      <c r="M2263" t="str">
        <f t="shared" si="140"/>
        <v>Sunday</v>
      </c>
      <c r="N2263" t="str">
        <f t="shared" si="141"/>
        <v>Weekend</v>
      </c>
      <c r="O2263" t="str">
        <f t="shared" si="143"/>
        <v>Order&gt;35</v>
      </c>
      <c r="P2263" t="str">
        <f>VLOOKUP(F2263,$T$11:$V$13,3,TRUE)</f>
        <v>03:00 PM - 06:00 PM</v>
      </c>
    </row>
    <row r="2264" spans="1:16" x14ac:dyDescent="0.25">
      <c r="A2264">
        <v>3</v>
      </c>
      <c r="B2264">
        <v>1</v>
      </c>
      <c r="C2264" t="s">
        <v>2275</v>
      </c>
      <c r="D2264" s="1">
        <v>43926</v>
      </c>
      <c r="E2264" s="1" t="str">
        <f t="shared" si="142"/>
        <v>05-Apr</v>
      </c>
      <c r="F2264" s="14">
        <v>0.74930555555555556</v>
      </c>
      <c r="G2264" t="s">
        <v>11</v>
      </c>
      <c r="H2264">
        <v>87</v>
      </c>
      <c r="I2264" s="2">
        <v>69</v>
      </c>
      <c r="J2264" s="3">
        <v>4.99</v>
      </c>
      <c r="K2264" t="b">
        <v>1</v>
      </c>
      <c r="L2264">
        <f>WEEKDAY(D2264,11)</f>
        <v>7</v>
      </c>
      <c r="M2264" t="str">
        <f t="shared" si="140"/>
        <v>Sunday</v>
      </c>
      <c r="N2264" t="str">
        <f t="shared" si="141"/>
        <v>Weekend</v>
      </c>
      <c r="O2264" t="str">
        <f t="shared" si="143"/>
        <v>Order&gt;35</v>
      </c>
      <c r="P2264" t="str">
        <f>VLOOKUP(F2264,$T$11:$V$13,3,TRUE)</f>
        <v>03:00 PM - 06:00 PM</v>
      </c>
    </row>
    <row r="2265" spans="1:16" x14ac:dyDescent="0.25">
      <c r="A2265">
        <v>3</v>
      </c>
      <c r="B2265">
        <v>1</v>
      </c>
      <c r="C2265" t="s">
        <v>2276</v>
      </c>
      <c r="D2265" s="1">
        <v>43926</v>
      </c>
      <c r="E2265" s="1" t="str">
        <f t="shared" si="142"/>
        <v>05-Apr</v>
      </c>
      <c r="F2265" s="14">
        <v>0.74930555555555556</v>
      </c>
      <c r="G2265" t="s">
        <v>11</v>
      </c>
      <c r="H2265">
        <v>108</v>
      </c>
      <c r="I2265" s="2">
        <v>110</v>
      </c>
      <c r="J2265" s="3">
        <v>4.99</v>
      </c>
      <c r="K2265" t="b">
        <v>0</v>
      </c>
      <c r="L2265">
        <f>WEEKDAY(D2265,11)</f>
        <v>7</v>
      </c>
      <c r="M2265" t="str">
        <f t="shared" si="140"/>
        <v>Sunday</v>
      </c>
      <c r="N2265" t="str">
        <f t="shared" si="141"/>
        <v>Weekend</v>
      </c>
      <c r="O2265" t="str">
        <f t="shared" si="143"/>
        <v>Order&gt;35</v>
      </c>
      <c r="P2265" t="str">
        <f>VLOOKUP(F2265,$T$11:$V$13,3,TRUE)</f>
        <v>03:00 PM - 06:00 PM</v>
      </c>
    </row>
    <row r="2266" spans="1:16" x14ac:dyDescent="0.25">
      <c r="A2266">
        <v>3</v>
      </c>
      <c r="B2266">
        <v>1</v>
      </c>
      <c r="C2266" t="s">
        <v>2277</v>
      </c>
      <c r="D2266" s="1">
        <v>43926</v>
      </c>
      <c r="E2266" s="1" t="str">
        <f t="shared" si="142"/>
        <v>05-Apr</v>
      </c>
      <c r="F2266" s="14">
        <v>0.75138888888888899</v>
      </c>
      <c r="G2266" t="s">
        <v>11</v>
      </c>
      <c r="H2266">
        <v>119</v>
      </c>
      <c r="I2266" s="2">
        <v>64</v>
      </c>
      <c r="J2266" s="3">
        <v>4.99</v>
      </c>
      <c r="K2266" t="b">
        <v>0</v>
      </c>
      <c r="L2266">
        <f>WEEKDAY(D2266,11)</f>
        <v>7</v>
      </c>
      <c r="M2266" t="str">
        <f t="shared" si="140"/>
        <v>Sunday</v>
      </c>
      <c r="N2266" t="str">
        <f t="shared" si="141"/>
        <v>Weekend</v>
      </c>
      <c r="O2266" t="str">
        <f t="shared" si="143"/>
        <v>Order&gt;35</v>
      </c>
      <c r="P2266" t="str">
        <f>VLOOKUP(F2266,$T$11:$V$13,3,TRUE)</f>
        <v>06:00 PM - 09:00 PM</v>
      </c>
    </row>
    <row r="2267" spans="1:16" x14ac:dyDescent="0.25">
      <c r="A2267">
        <v>3</v>
      </c>
      <c r="B2267">
        <v>1</v>
      </c>
      <c r="C2267" t="s">
        <v>2278</v>
      </c>
      <c r="D2267" s="1">
        <v>43926</v>
      </c>
      <c r="E2267" s="1" t="str">
        <f t="shared" si="142"/>
        <v>05-Apr</v>
      </c>
      <c r="F2267" s="14">
        <v>0.75277777777777777</v>
      </c>
      <c r="G2267" t="s">
        <v>11</v>
      </c>
      <c r="H2267">
        <v>76</v>
      </c>
      <c r="I2267" s="2">
        <v>51</v>
      </c>
      <c r="J2267" s="3">
        <v>4.99</v>
      </c>
      <c r="K2267" t="b">
        <v>0</v>
      </c>
      <c r="L2267">
        <f>WEEKDAY(D2267,11)</f>
        <v>7</v>
      </c>
      <c r="M2267" t="str">
        <f t="shared" si="140"/>
        <v>Sunday</v>
      </c>
      <c r="N2267" t="str">
        <f t="shared" si="141"/>
        <v>Weekend</v>
      </c>
      <c r="O2267" t="str">
        <f t="shared" si="143"/>
        <v>Order&gt;35</v>
      </c>
      <c r="P2267" t="str">
        <f>VLOOKUP(F2267,$T$11:$V$13,3,TRUE)</f>
        <v>06:00 PM - 09:00 PM</v>
      </c>
    </row>
    <row r="2268" spans="1:16" x14ac:dyDescent="0.25">
      <c r="A2268">
        <v>3</v>
      </c>
      <c r="B2268">
        <v>1</v>
      </c>
      <c r="C2268" t="s">
        <v>2279</v>
      </c>
      <c r="D2268" s="1">
        <v>43926</v>
      </c>
      <c r="E2268" s="1" t="str">
        <f t="shared" si="142"/>
        <v>05-Apr</v>
      </c>
      <c r="F2268" s="14">
        <v>0.75416666666666676</v>
      </c>
      <c r="G2268" t="s">
        <v>11</v>
      </c>
      <c r="H2268">
        <v>114</v>
      </c>
      <c r="I2268" s="2">
        <v>58</v>
      </c>
      <c r="J2268" s="3">
        <v>4.99</v>
      </c>
      <c r="K2268" t="b">
        <v>0</v>
      </c>
      <c r="L2268">
        <f>WEEKDAY(D2268,11)</f>
        <v>7</v>
      </c>
      <c r="M2268" t="str">
        <f t="shared" si="140"/>
        <v>Sunday</v>
      </c>
      <c r="N2268" t="str">
        <f t="shared" si="141"/>
        <v>Weekend</v>
      </c>
      <c r="O2268" t="str">
        <f t="shared" si="143"/>
        <v>Order&gt;35</v>
      </c>
      <c r="P2268" t="str">
        <f>VLOOKUP(F2268,$T$11:$V$13,3,TRUE)</f>
        <v>06:00 PM - 09:00 PM</v>
      </c>
    </row>
    <row r="2269" spans="1:16" x14ac:dyDescent="0.25">
      <c r="A2269">
        <v>3</v>
      </c>
      <c r="B2269">
        <v>1</v>
      </c>
      <c r="C2269" t="s">
        <v>2280</v>
      </c>
      <c r="D2269" s="1">
        <v>43926</v>
      </c>
      <c r="E2269" s="1" t="str">
        <f t="shared" si="142"/>
        <v>05-Apr</v>
      </c>
      <c r="F2269" s="14">
        <v>0.75416666666666676</v>
      </c>
      <c r="G2269" t="s">
        <v>11</v>
      </c>
      <c r="H2269">
        <v>109</v>
      </c>
      <c r="I2269" s="2">
        <v>65</v>
      </c>
      <c r="J2269" s="3">
        <v>4.99</v>
      </c>
      <c r="K2269" t="b">
        <v>0</v>
      </c>
      <c r="L2269">
        <f>WEEKDAY(D2269,11)</f>
        <v>7</v>
      </c>
      <c r="M2269" t="str">
        <f t="shared" si="140"/>
        <v>Sunday</v>
      </c>
      <c r="N2269" t="str">
        <f t="shared" si="141"/>
        <v>Weekend</v>
      </c>
      <c r="O2269" t="str">
        <f t="shared" si="143"/>
        <v>Order&gt;35</v>
      </c>
      <c r="P2269" t="str">
        <f>VLOOKUP(F2269,$T$11:$V$13,3,TRUE)</f>
        <v>06:00 PM - 09:00 PM</v>
      </c>
    </row>
    <row r="2270" spans="1:16" x14ac:dyDescent="0.25">
      <c r="A2270">
        <v>3</v>
      </c>
      <c r="B2270">
        <v>1</v>
      </c>
      <c r="C2270" t="s">
        <v>2281</v>
      </c>
      <c r="D2270" s="1">
        <v>43926</v>
      </c>
      <c r="E2270" s="1" t="str">
        <f t="shared" si="142"/>
        <v>05-Apr</v>
      </c>
      <c r="F2270" s="14">
        <v>0.75694444444444453</v>
      </c>
      <c r="G2270" t="s">
        <v>11</v>
      </c>
      <c r="H2270">
        <v>71</v>
      </c>
      <c r="I2270" s="2">
        <v>61</v>
      </c>
      <c r="J2270" s="3">
        <v>4.99</v>
      </c>
      <c r="K2270" t="b">
        <v>0</v>
      </c>
      <c r="L2270">
        <f>WEEKDAY(D2270,11)</f>
        <v>7</v>
      </c>
      <c r="M2270" t="str">
        <f t="shared" si="140"/>
        <v>Sunday</v>
      </c>
      <c r="N2270" t="str">
        <f t="shared" si="141"/>
        <v>Weekend</v>
      </c>
      <c r="O2270" t="str">
        <f t="shared" si="143"/>
        <v>Order&gt;35</v>
      </c>
      <c r="P2270" t="str">
        <f>VLOOKUP(F2270,$T$11:$V$13,3,TRUE)</f>
        <v>06:00 PM - 09:00 PM</v>
      </c>
    </row>
    <row r="2271" spans="1:16" x14ac:dyDescent="0.25">
      <c r="A2271">
        <v>3</v>
      </c>
      <c r="B2271">
        <v>1</v>
      </c>
      <c r="C2271" t="s">
        <v>2282</v>
      </c>
      <c r="D2271" s="1">
        <v>43926</v>
      </c>
      <c r="E2271" s="1" t="str">
        <f t="shared" si="142"/>
        <v>05-Apr</v>
      </c>
      <c r="F2271" s="14">
        <v>0.7597222222222223</v>
      </c>
      <c r="G2271" t="s">
        <v>11</v>
      </c>
      <c r="H2271">
        <v>76</v>
      </c>
      <c r="I2271" s="2">
        <v>37</v>
      </c>
      <c r="J2271" s="3">
        <v>4.99</v>
      </c>
      <c r="K2271" t="b">
        <v>0</v>
      </c>
      <c r="L2271">
        <f>WEEKDAY(D2271,11)</f>
        <v>7</v>
      </c>
      <c r="M2271" t="str">
        <f t="shared" si="140"/>
        <v>Sunday</v>
      </c>
      <c r="N2271" t="str">
        <f t="shared" si="141"/>
        <v>Weekend</v>
      </c>
      <c r="O2271" t="str">
        <f t="shared" si="143"/>
        <v>Order&gt;35</v>
      </c>
      <c r="P2271" t="str">
        <f>VLOOKUP(F2271,$T$11:$V$13,3,TRUE)</f>
        <v>06:00 PM - 09:00 PM</v>
      </c>
    </row>
    <row r="2272" spans="1:16" x14ac:dyDescent="0.25">
      <c r="A2272">
        <v>3</v>
      </c>
      <c r="B2272">
        <v>1</v>
      </c>
      <c r="C2272" t="s">
        <v>2283</v>
      </c>
      <c r="D2272" s="1">
        <v>43926</v>
      </c>
      <c r="E2272" s="1" t="str">
        <f t="shared" si="142"/>
        <v>05-Apr</v>
      </c>
      <c r="F2272" s="14">
        <v>0.7597222222222223</v>
      </c>
      <c r="G2272" t="s">
        <v>11</v>
      </c>
      <c r="H2272">
        <v>108</v>
      </c>
      <c r="I2272" s="2">
        <v>71</v>
      </c>
      <c r="J2272" s="3">
        <v>4.99</v>
      </c>
      <c r="K2272" t="b">
        <v>0</v>
      </c>
      <c r="L2272">
        <f>WEEKDAY(D2272,11)</f>
        <v>7</v>
      </c>
      <c r="M2272" t="str">
        <f t="shared" si="140"/>
        <v>Sunday</v>
      </c>
      <c r="N2272" t="str">
        <f t="shared" si="141"/>
        <v>Weekend</v>
      </c>
      <c r="O2272" t="str">
        <f t="shared" si="143"/>
        <v>Order&gt;35</v>
      </c>
      <c r="P2272" t="str">
        <f>VLOOKUP(F2272,$T$11:$V$13,3,TRUE)</f>
        <v>06:00 PM - 09:00 PM</v>
      </c>
    </row>
    <row r="2273" spans="1:16" x14ac:dyDescent="0.25">
      <c r="A2273">
        <v>3</v>
      </c>
      <c r="B2273">
        <v>1</v>
      </c>
      <c r="C2273" t="s">
        <v>2284</v>
      </c>
      <c r="D2273" s="1">
        <v>43926</v>
      </c>
      <c r="E2273" s="1" t="str">
        <f t="shared" si="142"/>
        <v>05-Apr</v>
      </c>
      <c r="F2273" s="14">
        <v>0.76180555555555562</v>
      </c>
      <c r="G2273" t="s">
        <v>11</v>
      </c>
      <c r="H2273">
        <v>91</v>
      </c>
      <c r="I2273" s="2">
        <v>36</v>
      </c>
      <c r="J2273" s="3">
        <v>4.99</v>
      </c>
      <c r="K2273" t="b">
        <v>0</v>
      </c>
      <c r="L2273">
        <f>WEEKDAY(D2273,11)</f>
        <v>7</v>
      </c>
      <c r="M2273" t="str">
        <f t="shared" si="140"/>
        <v>Sunday</v>
      </c>
      <c r="N2273" t="str">
        <f t="shared" si="141"/>
        <v>Weekend</v>
      </c>
      <c r="O2273" t="str">
        <f t="shared" si="143"/>
        <v>Order&gt;35</v>
      </c>
      <c r="P2273" t="str">
        <f>VLOOKUP(F2273,$T$11:$V$13,3,TRUE)</f>
        <v>06:00 PM - 09:00 PM</v>
      </c>
    </row>
    <row r="2274" spans="1:16" x14ac:dyDescent="0.25">
      <c r="A2274">
        <v>3</v>
      </c>
      <c r="B2274">
        <v>1</v>
      </c>
      <c r="C2274" t="s">
        <v>2285</v>
      </c>
      <c r="D2274" s="1">
        <v>43926</v>
      </c>
      <c r="E2274" s="1" t="str">
        <f t="shared" si="142"/>
        <v>05-Apr</v>
      </c>
      <c r="F2274" s="14">
        <v>0.76388888888888884</v>
      </c>
      <c r="G2274" t="s">
        <v>11</v>
      </c>
      <c r="H2274">
        <v>64</v>
      </c>
      <c r="I2274" s="2">
        <v>33</v>
      </c>
      <c r="J2274" s="3">
        <v>4.99</v>
      </c>
      <c r="K2274" t="b">
        <v>0</v>
      </c>
      <c r="L2274">
        <f>WEEKDAY(D2274,11)</f>
        <v>7</v>
      </c>
      <c r="M2274" t="str">
        <f t="shared" si="140"/>
        <v>Sunday</v>
      </c>
      <c r="N2274" t="str">
        <f t="shared" si="141"/>
        <v>Weekend</v>
      </c>
      <c r="O2274" t="str">
        <f t="shared" si="143"/>
        <v>Order&lt;=35</v>
      </c>
      <c r="P2274" t="str">
        <f>VLOOKUP(F2274,$T$11:$V$13,3,TRUE)</f>
        <v>06:00 PM - 09:00 PM</v>
      </c>
    </row>
    <row r="2275" spans="1:16" x14ac:dyDescent="0.25">
      <c r="A2275">
        <v>3</v>
      </c>
      <c r="B2275">
        <v>1</v>
      </c>
      <c r="C2275" t="s">
        <v>2286</v>
      </c>
      <c r="D2275" s="1">
        <v>43926</v>
      </c>
      <c r="E2275" s="1" t="str">
        <f t="shared" si="142"/>
        <v>05-Apr</v>
      </c>
      <c r="F2275" s="14">
        <v>0.76458333333333339</v>
      </c>
      <c r="G2275" t="s">
        <v>11</v>
      </c>
      <c r="H2275">
        <v>86</v>
      </c>
      <c r="I2275" s="2">
        <v>54</v>
      </c>
      <c r="J2275" s="3">
        <v>4.99</v>
      </c>
      <c r="K2275" t="b">
        <v>0</v>
      </c>
      <c r="L2275">
        <f>WEEKDAY(D2275,11)</f>
        <v>7</v>
      </c>
      <c r="M2275" t="str">
        <f t="shared" si="140"/>
        <v>Sunday</v>
      </c>
      <c r="N2275" t="str">
        <f t="shared" si="141"/>
        <v>Weekend</v>
      </c>
      <c r="O2275" t="str">
        <f t="shared" si="143"/>
        <v>Order&gt;35</v>
      </c>
      <c r="P2275" t="str">
        <f>VLOOKUP(F2275,$T$11:$V$13,3,TRUE)</f>
        <v>06:00 PM - 09:00 PM</v>
      </c>
    </row>
    <row r="2276" spans="1:16" x14ac:dyDescent="0.25">
      <c r="A2276">
        <v>3</v>
      </c>
      <c r="B2276">
        <v>1</v>
      </c>
      <c r="C2276" t="s">
        <v>2287</v>
      </c>
      <c r="D2276" s="1">
        <v>43926</v>
      </c>
      <c r="E2276" s="1" t="str">
        <f t="shared" si="142"/>
        <v>05-Apr</v>
      </c>
      <c r="F2276" s="14">
        <v>0.76458333333333339</v>
      </c>
      <c r="G2276" t="s">
        <v>11</v>
      </c>
      <c r="H2276">
        <v>85</v>
      </c>
      <c r="I2276" s="2">
        <v>85</v>
      </c>
      <c r="J2276" s="3">
        <v>4.99</v>
      </c>
      <c r="K2276" t="b">
        <v>0</v>
      </c>
      <c r="L2276">
        <f>WEEKDAY(D2276,11)</f>
        <v>7</v>
      </c>
      <c r="M2276" t="str">
        <f t="shared" si="140"/>
        <v>Sunday</v>
      </c>
      <c r="N2276" t="str">
        <f t="shared" si="141"/>
        <v>Weekend</v>
      </c>
      <c r="O2276" t="str">
        <f t="shared" si="143"/>
        <v>Order&gt;35</v>
      </c>
      <c r="P2276" t="str">
        <f>VLOOKUP(F2276,$T$11:$V$13,3,TRUE)</f>
        <v>06:00 PM - 09:00 PM</v>
      </c>
    </row>
    <row r="2277" spans="1:16" x14ac:dyDescent="0.25">
      <c r="A2277">
        <v>3</v>
      </c>
      <c r="B2277">
        <v>1</v>
      </c>
      <c r="C2277" t="s">
        <v>2288</v>
      </c>
      <c r="D2277" s="1">
        <v>43926</v>
      </c>
      <c r="E2277" s="1" t="str">
        <f t="shared" si="142"/>
        <v>05-Apr</v>
      </c>
      <c r="F2277" s="14">
        <v>0.76944444444444438</v>
      </c>
      <c r="G2277" t="s">
        <v>11</v>
      </c>
      <c r="H2277">
        <v>98</v>
      </c>
      <c r="I2277" s="2">
        <v>66</v>
      </c>
      <c r="J2277" s="3">
        <v>4.99</v>
      </c>
      <c r="K2277" t="b">
        <v>0</v>
      </c>
      <c r="L2277">
        <f>WEEKDAY(D2277,11)</f>
        <v>7</v>
      </c>
      <c r="M2277" t="str">
        <f t="shared" si="140"/>
        <v>Sunday</v>
      </c>
      <c r="N2277" t="str">
        <f t="shared" si="141"/>
        <v>Weekend</v>
      </c>
      <c r="O2277" t="str">
        <f t="shared" si="143"/>
        <v>Order&gt;35</v>
      </c>
      <c r="P2277" t="str">
        <f>VLOOKUP(F2277,$T$11:$V$13,3,TRUE)</f>
        <v>06:00 PM - 09:00 PM</v>
      </c>
    </row>
    <row r="2278" spans="1:16" x14ac:dyDescent="0.25">
      <c r="A2278">
        <v>3</v>
      </c>
      <c r="B2278">
        <v>1</v>
      </c>
      <c r="C2278" t="s">
        <v>2289</v>
      </c>
      <c r="D2278" s="1">
        <v>43926</v>
      </c>
      <c r="E2278" s="1" t="str">
        <f t="shared" si="142"/>
        <v>05-Apr</v>
      </c>
      <c r="F2278" s="14">
        <v>0.77013888888888893</v>
      </c>
      <c r="G2278" t="s">
        <v>11</v>
      </c>
      <c r="H2278">
        <v>110</v>
      </c>
      <c r="I2278" s="2">
        <v>55</v>
      </c>
      <c r="J2278" s="3">
        <v>4.99</v>
      </c>
      <c r="K2278" t="b">
        <v>0</v>
      </c>
      <c r="L2278">
        <f>WEEKDAY(D2278,11)</f>
        <v>7</v>
      </c>
      <c r="M2278" t="str">
        <f t="shared" si="140"/>
        <v>Sunday</v>
      </c>
      <c r="N2278" t="str">
        <f t="shared" si="141"/>
        <v>Weekend</v>
      </c>
      <c r="O2278" t="str">
        <f t="shared" si="143"/>
        <v>Order&gt;35</v>
      </c>
      <c r="P2278" t="str">
        <f>VLOOKUP(F2278,$T$11:$V$13,3,TRUE)</f>
        <v>06:00 PM - 09:00 PM</v>
      </c>
    </row>
    <row r="2279" spans="1:16" x14ac:dyDescent="0.25">
      <c r="A2279">
        <v>3</v>
      </c>
      <c r="B2279">
        <v>1</v>
      </c>
      <c r="C2279" t="s">
        <v>2290</v>
      </c>
      <c r="D2279" s="1">
        <v>43926</v>
      </c>
      <c r="E2279" s="1" t="str">
        <f t="shared" si="142"/>
        <v>05-Apr</v>
      </c>
      <c r="F2279" s="14">
        <v>0.77222222222222225</v>
      </c>
      <c r="G2279" t="s">
        <v>11</v>
      </c>
      <c r="H2279">
        <v>100</v>
      </c>
      <c r="I2279" s="2">
        <v>31</v>
      </c>
      <c r="J2279" s="3">
        <v>4.99</v>
      </c>
      <c r="K2279" t="b">
        <v>0</v>
      </c>
      <c r="L2279">
        <f>WEEKDAY(D2279,11)</f>
        <v>7</v>
      </c>
      <c r="M2279" t="str">
        <f t="shared" si="140"/>
        <v>Sunday</v>
      </c>
      <c r="N2279" t="str">
        <f t="shared" si="141"/>
        <v>Weekend</v>
      </c>
      <c r="O2279" t="str">
        <f t="shared" si="143"/>
        <v>Order&lt;=35</v>
      </c>
      <c r="P2279" t="str">
        <f>VLOOKUP(F2279,$T$11:$V$13,3,TRUE)</f>
        <v>06:00 PM - 09:00 PM</v>
      </c>
    </row>
    <row r="2280" spans="1:16" x14ac:dyDescent="0.25">
      <c r="A2280">
        <v>3</v>
      </c>
      <c r="B2280">
        <v>1</v>
      </c>
      <c r="C2280" t="s">
        <v>2291</v>
      </c>
      <c r="D2280" s="1">
        <v>43926</v>
      </c>
      <c r="E2280" s="1" t="str">
        <f t="shared" si="142"/>
        <v>05-Apr</v>
      </c>
      <c r="F2280" s="14">
        <v>0.7729166666666667</v>
      </c>
      <c r="G2280" t="s">
        <v>11</v>
      </c>
      <c r="H2280">
        <v>121</v>
      </c>
      <c r="I2280" s="2">
        <v>209</v>
      </c>
      <c r="J2280" s="3">
        <v>4.99</v>
      </c>
      <c r="K2280" t="b">
        <v>1</v>
      </c>
      <c r="L2280">
        <f>WEEKDAY(D2280,11)</f>
        <v>7</v>
      </c>
      <c r="M2280" t="str">
        <f t="shared" si="140"/>
        <v>Sunday</v>
      </c>
      <c r="N2280" t="str">
        <f t="shared" si="141"/>
        <v>Weekend</v>
      </c>
      <c r="O2280" t="str">
        <f t="shared" si="143"/>
        <v>Order&gt;35</v>
      </c>
      <c r="P2280" t="str">
        <f>VLOOKUP(F2280,$T$11:$V$13,3,TRUE)</f>
        <v>06:00 PM - 09:00 PM</v>
      </c>
    </row>
    <row r="2281" spans="1:16" x14ac:dyDescent="0.25">
      <c r="A2281">
        <v>3</v>
      </c>
      <c r="B2281">
        <v>1</v>
      </c>
      <c r="C2281" t="s">
        <v>2292</v>
      </c>
      <c r="D2281" s="1">
        <v>43926</v>
      </c>
      <c r="E2281" s="1" t="str">
        <f t="shared" si="142"/>
        <v>05-Apr</v>
      </c>
      <c r="F2281" s="14">
        <v>0.77569444444444446</v>
      </c>
      <c r="G2281" t="s">
        <v>11</v>
      </c>
      <c r="H2281">
        <v>86</v>
      </c>
      <c r="I2281" s="2">
        <v>99</v>
      </c>
      <c r="J2281" s="3">
        <v>4.99</v>
      </c>
      <c r="K2281" t="b">
        <v>0</v>
      </c>
      <c r="L2281">
        <f>WEEKDAY(D2281,11)</f>
        <v>7</v>
      </c>
      <c r="M2281" t="str">
        <f t="shared" si="140"/>
        <v>Sunday</v>
      </c>
      <c r="N2281" t="str">
        <f t="shared" si="141"/>
        <v>Weekend</v>
      </c>
      <c r="O2281" t="str">
        <f t="shared" si="143"/>
        <v>Order&gt;35</v>
      </c>
      <c r="P2281" t="str">
        <f>VLOOKUP(F2281,$T$11:$V$13,3,TRUE)</f>
        <v>06:00 PM - 09:00 PM</v>
      </c>
    </row>
    <row r="2282" spans="1:16" x14ac:dyDescent="0.25">
      <c r="A2282">
        <v>3</v>
      </c>
      <c r="B2282">
        <v>1</v>
      </c>
      <c r="C2282" t="s">
        <v>2293</v>
      </c>
      <c r="D2282" s="1">
        <v>43926</v>
      </c>
      <c r="E2282" s="1" t="str">
        <f t="shared" si="142"/>
        <v>05-Apr</v>
      </c>
      <c r="F2282" s="14">
        <v>0.77986111111111101</v>
      </c>
      <c r="G2282" t="s">
        <v>11</v>
      </c>
      <c r="H2282">
        <v>72</v>
      </c>
      <c r="I2282" s="2">
        <v>41</v>
      </c>
      <c r="J2282" s="3">
        <v>4.99</v>
      </c>
      <c r="K2282" t="b">
        <v>0</v>
      </c>
      <c r="L2282">
        <f>WEEKDAY(D2282,11)</f>
        <v>7</v>
      </c>
      <c r="M2282" t="str">
        <f t="shared" si="140"/>
        <v>Sunday</v>
      </c>
      <c r="N2282" t="str">
        <f t="shared" si="141"/>
        <v>Weekend</v>
      </c>
      <c r="O2282" t="str">
        <f t="shared" si="143"/>
        <v>Order&gt;35</v>
      </c>
      <c r="P2282" t="str">
        <f>VLOOKUP(F2282,$T$11:$V$13,3,TRUE)</f>
        <v>06:00 PM - 09:00 PM</v>
      </c>
    </row>
    <row r="2283" spans="1:16" x14ac:dyDescent="0.25">
      <c r="A2283">
        <v>3</v>
      </c>
      <c r="B2283">
        <v>1</v>
      </c>
      <c r="C2283" t="s">
        <v>2294</v>
      </c>
      <c r="D2283" s="1">
        <v>43926</v>
      </c>
      <c r="E2283" s="1" t="str">
        <f t="shared" si="142"/>
        <v>05-Apr</v>
      </c>
      <c r="F2283" s="14">
        <v>0.78125</v>
      </c>
      <c r="G2283" t="s">
        <v>11</v>
      </c>
      <c r="H2283">
        <v>120</v>
      </c>
      <c r="I2283" s="2">
        <v>35</v>
      </c>
      <c r="J2283" s="3">
        <v>4.99</v>
      </c>
      <c r="K2283" t="b">
        <v>0</v>
      </c>
      <c r="L2283">
        <f>WEEKDAY(D2283,11)</f>
        <v>7</v>
      </c>
      <c r="M2283" t="str">
        <f t="shared" si="140"/>
        <v>Sunday</v>
      </c>
      <c r="N2283" t="str">
        <f t="shared" si="141"/>
        <v>Weekend</v>
      </c>
      <c r="O2283" t="str">
        <f t="shared" si="143"/>
        <v>Order&lt;=35</v>
      </c>
      <c r="P2283" t="str">
        <f>VLOOKUP(F2283,$T$11:$V$13,3,TRUE)</f>
        <v>06:00 PM - 09:00 PM</v>
      </c>
    </row>
    <row r="2284" spans="1:16" x14ac:dyDescent="0.25">
      <c r="A2284">
        <v>3</v>
      </c>
      <c r="B2284">
        <v>1</v>
      </c>
      <c r="C2284" t="s">
        <v>2295</v>
      </c>
      <c r="D2284" s="1">
        <v>43926</v>
      </c>
      <c r="E2284" s="1" t="str">
        <f t="shared" si="142"/>
        <v>05-Apr</v>
      </c>
      <c r="F2284" s="14">
        <v>0.78125</v>
      </c>
      <c r="G2284" t="s">
        <v>11</v>
      </c>
      <c r="H2284">
        <v>106</v>
      </c>
      <c r="I2284" s="2">
        <v>39</v>
      </c>
      <c r="J2284" s="3">
        <v>4.99</v>
      </c>
      <c r="K2284" t="b">
        <v>0</v>
      </c>
      <c r="L2284">
        <f>WEEKDAY(D2284,11)</f>
        <v>7</v>
      </c>
      <c r="M2284" t="str">
        <f t="shared" si="140"/>
        <v>Sunday</v>
      </c>
      <c r="N2284" t="str">
        <f t="shared" si="141"/>
        <v>Weekend</v>
      </c>
      <c r="O2284" t="str">
        <f t="shared" si="143"/>
        <v>Order&gt;35</v>
      </c>
      <c r="P2284" t="str">
        <f>VLOOKUP(F2284,$T$11:$V$13,3,TRUE)</f>
        <v>06:00 PM - 09:00 PM</v>
      </c>
    </row>
    <row r="2285" spans="1:16" x14ac:dyDescent="0.25">
      <c r="A2285">
        <v>3</v>
      </c>
      <c r="B2285">
        <v>1</v>
      </c>
      <c r="C2285" t="s">
        <v>2296</v>
      </c>
      <c r="D2285" s="1">
        <v>43926</v>
      </c>
      <c r="E2285" s="1" t="str">
        <f t="shared" si="142"/>
        <v>05-Apr</v>
      </c>
      <c r="F2285" s="14">
        <v>0.78125</v>
      </c>
      <c r="G2285" t="s">
        <v>11</v>
      </c>
      <c r="H2285">
        <v>85</v>
      </c>
      <c r="I2285" s="2">
        <v>68</v>
      </c>
      <c r="J2285" s="3">
        <v>4.99</v>
      </c>
      <c r="K2285" t="b">
        <v>0</v>
      </c>
      <c r="L2285">
        <f>WEEKDAY(D2285,11)</f>
        <v>7</v>
      </c>
      <c r="M2285" t="str">
        <f t="shared" si="140"/>
        <v>Sunday</v>
      </c>
      <c r="N2285" t="str">
        <f t="shared" si="141"/>
        <v>Weekend</v>
      </c>
      <c r="O2285" t="str">
        <f t="shared" si="143"/>
        <v>Order&gt;35</v>
      </c>
      <c r="P2285" t="str">
        <f>VLOOKUP(F2285,$T$11:$V$13,3,TRUE)</f>
        <v>06:00 PM - 09:00 PM</v>
      </c>
    </row>
    <row r="2286" spans="1:16" x14ac:dyDescent="0.25">
      <c r="A2286">
        <v>3</v>
      </c>
      <c r="B2286">
        <v>1</v>
      </c>
      <c r="C2286" t="s">
        <v>2297</v>
      </c>
      <c r="D2286" s="1">
        <v>43926</v>
      </c>
      <c r="E2286" s="1" t="str">
        <f t="shared" si="142"/>
        <v>05-Apr</v>
      </c>
      <c r="F2286" s="14">
        <v>0.78263888888888899</v>
      </c>
      <c r="G2286" t="s">
        <v>11</v>
      </c>
      <c r="H2286">
        <v>70</v>
      </c>
      <c r="I2286" s="2">
        <v>35</v>
      </c>
      <c r="J2286" s="3">
        <v>4.99</v>
      </c>
      <c r="K2286" t="b">
        <v>1</v>
      </c>
      <c r="L2286">
        <f>WEEKDAY(D2286,11)</f>
        <v>7</v>
      </c>
      <c r="M2286" t="str">
        <f t="shared" si="140"/>
        <v>Sunday</v>
      </c>
      <c r="N2286" t="str">
        <f t="shared" si="141"/>
        <v>Weekend</v>
      </c>
      <c r="O2286" t="str">
        <f t="shared" si="143"/>
        <v>Order&lt;=35</v>
      </c>
      <c r="P2286" t="str">
        <f>VLOOKUP(F2286,$T$11:$V$13,3,TRUE)</f>
        <v>06:00 PM - 09:00 PM</v>
      </c>
    </row>
    <row r="2287" spans="1:16" x14ac:dyDescent="0.25">
      <c r="A2287">
        <v>3</v>
      </c>
      <c r="B2287">
        <v>1</v>
      </c>
      <c r="C2287" t="s">
        <v>2298</v>
      </c>
      <c r="D2287" s="1">
        <v>43926</v>
      </c>
      <c r="E2287" s="1" t="str">
        <f t="shared" si="142"/>
        <v>05-Apr</v>
      </c>
      <c r="F2287" s="14">
        <v>0.78263888888888899</v>
      </c>
      <c r="G2287" t="s">
        <v>11</v>
      </c>
      <c r="H2287">
        <v>81</v>
      </c>
      <c r="I2287" s="2">
        <v>72</v>
      </c>
      <c r="J2287" s="3">
        <v>4.99</v>
      </c>
      <c r="K2287" t="b">
        <v>0</v>
      </c>
      <c r="L2287">
        <f>WEEKDAY(D2287,11)</f>
        <v>7</v>
      </c>
      <c r="M2287" t="str">
        <f t="shared" si="140"/>
        <v>Sunday</v>
      </c>
      <c r="N2287" t="str">
        <f t="shared" si="141"/>
        <v>Weekend</v>
      </c>
      <c r="O2287" t="str">
        <f t="shared" si="143"/>
        <v>Order&gt;35</v>
      </c>
      <c r="P2287" t="str">
        <f>VLOOKUP(F2287,$T$11:$V$13,3,TRUE)</f>
        <v>06:00 PM - 09:00 PM</v>
      </c>
    </row>
    <row r="2288" spans="1:16" x14ac:dyDescent="0.25">
      <c r="A2288">
        <v>3</v>
      </c>
      <c r="B2288">
        <v>1</v>
      </c>
      <c r="C2288" t="s">
        <v>2299</v>
      </c>
      <c r="D2288" s="1">
        <v>43926</v>
      </c>
      <c r="E2288" s="1" t="str">
        <f t="shared" si="142"/>
        <v>05-Apr</v>
      </c>
      <c r="F2288" s="14">
        <v>0.78402777777777777</v>
      </c>
      <c r="G2288" t="s">
        <v>31</v>
      </c>
      <c r="H2288" t="s">
        <v>32</v>
      </c>
      <c r="I2288" s="2">
        <v>21</v>
      </c>
      <c r="J2288" s="3">
        <v>4.99</v>
      </c>
      <c r="K2288" t="b">
        <v>0</v>
      </c>
      <c r="L2288">
        <f>WEEKDAY(D2288,11)</f>
        <v>7</v>
      </c>
      <c r="M2288" t="str">
        <f t="shared" si="140"/>
        <v>Sunday</v>
      </c>
      <c r="N2288" t="str">
        <f t="shared" si="141"/>
        <v>Weekend</v>
      </c>
      <c r="O2288" t="str">
        <f t="shared" si="143"/>
        <v>Order&lt;=35</v>
      </c>
      <c r="P2288" t="str">
        <f>VLOOKUP(F2288,$T$11:$V$13,3,TRUE)</f>
        <v>06:00 PM - 09:00 PM</v>
      </c>
    </row>
    <row r="2289" spans="1:16" x14ac:dyDescent="0.25">
      <c r="A2289">
        <v>3</v>
      </c>
      <c r="B2289">
        <v>1</v>
      </c>
      <c r="C2289" t="s">
        <v>2300</v>
      </c>
      <c r="D2289" s="1">
        <v>43926</v>
      </c>
      <c r="E2289" s="1" t="str">
        <f t="shared" si="142"/>
        <v>05-Apr</v>
      </c>
      <c r="F2289" s="14">
        <v>0.78402777777777777</v>
      </c>
      <c r="G2289" t="s">
        <v>11</v>
      </c>
      <c r="H2289">
        <v>66</v>
      </c>
      <c r="I2289" s="2">
        <v>80</v>
      </c>
      <c r="J2289" s="3">
        <v>4.99</v>
      </c>
      <c r="K2289" t="b">
        <v>0</v>
      </c>
      <c r="L2289">
        <f>WEEKDAY(D2289,11)</f>
        <v>7</v>
      </c>
      <c r="M2289" t="str">
        <f t="shared" si="140"/>
        <v>Sunday</v>
      </c>
      <c r="N2289" t="str">
        <f t="shared" si="141"/>
        <v>Weekend</v>
      </c>
      <c r="O2289" t="str">
        <f t="shared" si="143"/>
        <v>Order&gt;35</v>
      </c>
      <c r="P2289" t="str">
        <f>VLOOKUP(F2289,$T$11:$V$13,3,TRUE)</f>
        <v>06:00 PM - 09:00 PM</v>
      </c>
    </row>
    <row r="2290" spans="1:16" x14ac:dyDescent="0.25">
      <c r="A2290">
        <v>3</v>
      </c>
      <c r="B2290">
        <v>1</v>
      </c>
      <c r="C2290" t="s">
        <v>2301</v>
      </c>
      <c r="D2290" s="1">
        <v>43926</v>
      </c>
      <c r="E2290" s="1" t="str">
        <f t="shared" si="142"/>
        <v>05-Apr</v>
      </c>
      <c r="F2290" s="14">
        <v>0.78472222222222221</v>
      </c>
      <c r="G2290" t="s">
        <v>11</v>
      </c>
      <c r="H2290">
        <v>60</v>
      </c>
      <c r="I2290" s="2">
        <v>40</v>
      </c>
      <c r="J2290" s="3">
        <v>4.99</v>
      </c>
      <c r="K2290" t="b">
        <v>0</v>
      </c>
      <c r="L2290">
        <f>WEEKDAY(D2290,11)</f>
        <v>7</v>
      </c>
      <c r="M2290" t="str">
        <f t="shared" si="140"/>
        <v>Sunday</v>
      </c>
      <c r="N2290" t="str">
        <f t="shared" si="141"/>
        <v>Weekend</v>
      </c>
      <c r="O2290" t="str">
        <f t="shared" si="143"/>
        <v>Order&gt;35</v>
      </c>
      <c r="P2290" t="str">
        <f>VLOOKUP(F2290,$T$11:$V$13,3,TRUE)</f>
        <v>06:00 PM - 09:00 PM</v>
      </c>
    </row>
    <row r="2291" spans="1:16" x14ac:dyDescent="0.25">
      <c r="A2291">
        <v>3</v>
      </c>
      <c r="B2291">
        <v>1</v>
      </c>
      <c r="C2291" t="s">
        <v>2302</v>
      </c>
      <c r="D2291" s="1">
        <v>43926</v>
      </c>
      <c r="E2291" s="1" t="str">
        <f t="shared" si="142"/>
        <v>05-Apr</v>
      </c>
      <c r="F2291" s="14">
        <v>0.78541666666666676</v>
      </c>
      <c r="G2291" t="s">
        <v>11</v>
      </c>
      <c r="H2291">
        <v>74</v>
      </c>
      <c r="I2291" s="2">
        <v>77</v>
      </c>
      <c r="J2291" s="3">
        <v>4.99</v>
      </c>
      <c r="K2291" t="b">
        <v>0</v>
      </c>
      <c r="L2291">
        <f>WEEKDAY(D2291,11)</f>
        <v>7</v>
      </c>
      <c r="M2291" t="str">
        <f t="shared" si="140"/>
        <v>Sunday</v>
      </c>
      <c r="N2291" t="str">
        <f t="shared" si="141"/>
        <v>Weekend</v>
      </c>
      <c r="O2291" t="str">
        <f t="shared" si="143"/>
        <v>Order&gt;35</v>
      </c>
      <c r="P2291" t="str">
        <f>VLOOKUP(F2291,$T$11:$V$13,3,TRUE)</f>
        <v>06:00 PM - 09:00 PM</v>
      </c>
    </row>
    <row r="2292" spans="1:16" x14ac:dyDescent="0.25">
      <c r="A2292">
        <v>3</v>
      </c>
      <c r="B2292">
        <v>1</v>
      </c>
      <c r="C2292" t="s">
        <v>2303</v>
      </c>
      <c r="D2292" s="1">
        <v>43926</v>
      </c>
      <c r="E2292" s="1" t="str">
        <f t="shared" si="142"/>
        <v>05-Apr</v>
      </c>
      <c r="F2292" s="14">
        <v>0.78819444444444453</v>
      </c>
      <c r="G2292" t="s">
        <v>11</v>
      </c>
      <c r="H2292">
        <v>106</v>
      </c>
      <c r="I2292" s="2">
        <v>31</v>
      </c>
      <c r="J2292" s="3">
        <v>4.99</v>
      </c>
      <c r="K2292" t="b">
        <v>0</v>
      </c>
      <c r="L2292">
        <f>WEEKDAY(D2292,11)</f>
        <v>7</v>
      </c>
      <c r="M2292" t="str">
        <f t="shared" si="140"/>
        <v>Sunday</v>
      </c>
      <c r="N2292" t="str">
        <f t="shared" si="141"/>
        <v>Weekend</v>
      </c>
      <c r="O2292" t="str">
        <f t="shared" si="143"/>
        <v>Order&lt;=35</v>
      </c>
      <c r="P2292" t="str">
        <f>VLOOKUP(F2292,$T$11:$V$13,3,TRUE)</f>
        <v>06:00 PM - 09:00 PM</v>
      </c>
    </row>
    <row r="2293" spans="1:16" x14ac:dyDescent="0.25">
      <c r="A2293">
        <v>3</v>
      </c>
      <c r="B2293">
        <v>1</v>
      </c>
      <c r="C2293" t="s">
        <v>2304</v>
      </c>
      <c r="D2293" s="1">
        <v>43926</v>
      </c>
      <c r="E2293" s="1" t="str">
        <f t="shared" si="142"/>
        <v>05-Apr</v>
      </c>
      <c r="F2293" s="14">
        <v>0.78819444444444453</v>
      </c>
      <c r="G2293" t="s">
        <v>11</v>
      </c>
      <c r="H2293">
        <v>73</v>
      </c>
      <c r="I2293" s="2">
        <v>37</v>
      </c>
      <c r="J2293" s="3">
        <v>4.99</v>
      </c>
      <c r="K2293" t="b">
        <v>0</v>
      </c>
      <c r="L2293">
        <f>WEEKDAY(D2293,11)</f>
        <v>7</v>
      </c>
      <c r="M2293" t="str">
        <f t="shared" si="140"/>
        <v>Sunday</v>
      </c>
      <c r="N2293" t="str">
        <f t="shared" si="141"/>
        <v>Weekend</v>
      </c>
      <c r="O2293" t="str">
        <f t="shared" si="143"/>
        <v>Order&gt;35</v>
      </c>
      <c r="P2293" t="str">
        <f>VLOOKUP(F2293,$T$11:$V$13,3,TRUE)</f>
        <v>06:00 PM - 09:00 PM</v>
      </c>
    </row>
    <row r="2294" spans="1:16" x14ac:dyDescent="0.25">
      <c r="A2294">
        <v>3</v>
      </c>
      <c r="B2294">
        <v>1</v>
      </c>
      <c r="C2294" t="s">
        <v>2305</v>
      </c>
      <c r="D2294" s="1">
        <v>43926</v>
      </c>
      <c r="E2294" s="1" t="str">
        <f t="shared" si="142"/>
        <v>05-Apr</v>
      </c>
      <c r="F2294" s="14">
        <v>0.78888888888888886</v>
      </c>
      <c r="G2294" t="s">
        <v>11</v>
      </c>
      <c r="H2294">
        <v>54</v>
      </c>
      <c r="I2294" s="2">
        <v>30</v>
      </c>
      <c r="J2294" s="3">
        <v>4.99</v>
      </c>
      <c r="K2294" t="b">
        <v>0</v>
      </c>
      <c r="L2294">
        <f>WEEKDAY(D2294,11)</f>
        <v>7</v>
      </c>
      <c r="M2294" t="str">
        <f t="shared" si="140"/>
        <v>Sunday</v>
      </c>
      <c r="N2294" t="str">
        <f t="shared" si="141"/>
        <v>Weekend</v>
      </c>
      <c r="O2294" t="str">
        <f t="shared" si="143"/>
        <v>Order&lt;=35</v>
      </c>
      <c r="P2294" t="str">
        <f>VLOOKUP(F2294,$T$11:$V$13,3,TRUE)</f>
        <v>06:00 PM - 09:00 PM</v>
      </c>
    </row>
    <row r="2295" spans="1:16" x14ac:dyDescent="0.25">
      <c r="A2295">
        <v>3</v>
      </c>
      <c r="B2295">
        <v>1</v>
      </c>
      <c r="C2295" t="s">
        <v>2306</v>
      </c>
      <c r="D2295" s="1">
        <v>43926</v>
      </c>
      <c r="E2295" s="1" t="str">
        <f t="shared" si="142"/>
        <v>05-Apr</v>
      </c>
      <c r="F2295" s="14">
        <v>0.79583333333333339</v>
      </c>
      <c r="G2295" t="s">
        <v>11</v>
      </c>
      <c r="H2295">
        <v>71</v>
      </c>
      <c r="I2295" s="2">
        <v>57</v>
      </c>
      <c r="J2295" s="3">
        <v>4.99</v>
      </c>
      <c r="K2295" t="b">
        <v>0</v>
      </c>
      <c r="L2295">
        <f>WEEKDAY(D2295,11)</f>
        <v>7</v>
      </c>
      <c r="M2295" t="str">
        <f t="shared" si="140"/>
        <v>Sunday</v>
      </c>
      <c r="N2295" t="str">
        <f t="shared" si="141"/>
        <v>Weekend</v>
      </c>
      <c r="O2295" t="str">
        <f t="shared" si="143"/>
        <v>Order&gt;35</v>
      </c>
      <c r="P2295" t="str">
        <f>VLOOKUP(F2295,$T$11:$V$13,3,TRUE)</f>
        <v>06:00 PM - 09:00 PM</v>
      </c>
    </row>
    <row r="2296" spans="1:16" x14ac:dyDescent="0.25">
      <c r="A2296">
        <v>3</v>
      </c>
      <c r="B2296">
        <v>1</v>
      </c>
      <c r="C2296" t="s">
        <v>2307</v>
      </c>
      <c r="D2296" s="1">
        <v>43926</v>
      </c>
      <c r="E2296" s="1" t="str">
        <f t="shared" si="142"/>
        <v>05-Apr</v>
      </c>
      <c r="F2296" s="14">
        <v>0.7993055555555556</v>
      </c>
      <c r="G2296" t="s">
        <v>11</v>
      </c>
      <c r="H2296">
        <v>63</v>
      </c>
      <c r="I2296" s="2">
        <v>62</v>
      </c>
      <c r="J2296" s="3">
        <v>4.99</v>
      </c>
      <c r="K2296" t="b">
        <v>0</v>
      </c>
      <c r="L2296">
        <f>WEEKDAY(D2296,11)</f>
        <v>7</v>
      </c>
      <c r="M2296" t="str">
        <f t="shared" si="140"/>
        <v>Sunday</v>
      </c>
      <c r="N2296" t="str">
        <f t="shared" si="141"/>
        <v>Weekend</v>
      </c>
      <c r="O2296" t="str">
        <f t="shared" si="143"/>
        <v>Order&gt;35</v>
      </c>
      <c r="P2296" t="str">
        <f>VLOOKUP(F2296,$T$11:$V$13,3,TRUE)</f>
        <v>06:00 PM - 09:00 PM</v>
      </c>
    </row>
    <row r="2297" spans="1:16" x14ac:dyDescent="0.25">
      <c r="A2297">
        <v>3</v>
      </c>
      <c r="B2297">
        <v>1</v>
      </c>
      <c r="C2297" t="s">
        <v>2308</v>
      </c>
      <c r="D2297" s="1">
        <v>43926</v>
      </c>
      <c r="E2297" s="1" t="str">
        <f t="shared" si="142"/>
        <v>05-Apr</v>
      </c>
      <c r="F2297" s="14">
        <v>0.80138888888888893</v>
      </c>
      <c r="G2297" t="s">
        <v>11</v>
      </c>
      <c r="H2297">
        <v>74</v>
      </c>
      <c r="I2297" s="2">
        <v>60</v>
      </c>
      <c r="J2297" s="3">
        <v>4.99</v>
      </c>
      <c r="K2297" t="b">
        <v>0</v>
      </c>
      <c r="L2297">
        <f>WEEKDAY(D2297,11)</f>
        <v>7</v>
      </c>
      <c r="M2297" t="str">
        <f t="shared" si="140"/>
        <v>Sunday</v>
      </c>
      <c r="N2297" t="str">
        <f t="shared" si="141"/>
        <v>Weekend</v>
      </c>
      <c r="O2297" t="str">
        <f t="shared" si="143"/>
        <v>Order&gt;35</v>
      </c>
      <c r="P2297" t="str">
        <f>VLOOKUP(F2297,$T$11:$V$13,3,TRUE)</f>
        <v>06:00 PM - 09:00 PM</v>
      </c>
    </row>
    <row r="2298" spans="1:16" x14ac:dyDescent="0.25">
      <c r="A2298">
        <v>3</v>
      </c>
      <c r="B2298">
        <v>1</v>
      </c>
      <c r="C2298" t="s">
        <v>2309</v>
      </c>
      <c r="D2298" s="1">
        <v>43926</v>
      </c>
      <c r="E2298" s="1" t="str">
        <f t="shared" si="142"/>
        <v>05-Apr</v>
      </c>
      <c r="F2298" s="14">
        <v>0.80208333333333337</v>
      </c>
      <c r="G2298" t="s">
        <v>11</v>
      </c>
      <c r="H2298">
        <v>61</v>
      </c>
      <c r="I2298" s="2">
        <v>84</v>
      </c>
      <c r="J2298" s="3">
        <v>4.99</v>
      </c>
      <c r="K2298" t="b">
        <v>0</v>
      </c>
      <c r="L2298">
        <f>WEEKDAY(D2298,11)</f>
        <v>7</v>
      </c>
      <c r="M2298" t="str">
        <f t="shared" si="140"/>
        <v>Sunday</v>
      </c>
      <c r="N2298" t="str">
        <f t="shared" si="141"/>
        <v>Weekend</v>
      </c>
      <c r="O2298" t="str">
        <f t="shared" si="143"/>
        <v>Order&gt;35</v>
      </c>
      <c r="P2298" t="str">
        <f>VLOOKUP(F2298,$T$11:$V$13,3,TRUE)</f>
        <v>06:00 PM - 09:00 PM</v>
      </c>
    </row>
    <row r="2299" spans="1:16" x14ac:dyDescent="0.25">
      <c r="A2299">
        <v>3</v>
      </c>
      <c r="B2299">
        <v>1</v>
      </c>
      <c r="C2299" t="s">
        <v>2310</v>
      </c>
      <c r="D2299" s="1">
        <v>43926</v>
      </c>
      <c r="E2299" s="1" t="str">
        <f t="shared" si="142"/>
        <v>05-Apr</v>
      </c>
      <c r="F2299" s="14">
        <v>0.8027777777777777</v>
      </c>
      <c r="G2299" t="s">
        <v>11</v>
      </c>
      <c r="H2299">
        <v>57</v>
      </c>
      <c r="I2299" s="2">
        <v>44</v>
      </c>
      <c r="J2299" s="3">
        <v>4.99</v>
      </c>
      <c r="K2299" t="b">
        <v>0</v>
      </c>
      <c r="L2299">
        <f>WEEKDAY(D2299,11)</f>
        <v>7</v>
      </c>
      <c r="M2299" t="str">
        <f t="shared" si="140"/>
        <v>Sunday</v>
      </c>
      <c r="N2299" t="str">
        <f t="shared" si="141"/>
        <v>Weekend</v>
      </c>
      <c r="O2299" t="str">
        <f t="shared" si="143"/>
        <v>Order&gt;35</v>
      </c>
      <c r="P2299" t="str">
        <f>VLOOKUP(F2299,$T$11:$V$13,3,TRUE)</f>
        <v>06:00 PM - 09:00 PM</v>
      </c>
    </row>
    <row r="2300" spans="1:16" x14ac:dyDescent="0.25">
      <c r="A2300">
        <v>3</v>
      </c>
      <c r="B2300">
        <v>1</v>
      </c>
      <c r="C2300" t="s">
        <v>2311</v>
      </c>
      <c r="D2300" s="1">
        <v>43926</v>
      </c>
      <c r="E2300" s="1" t="str">
        <f t="shared" si="142"/>
        <v>05-Apr</v>
      </c>
      <c r="F2300" s="14">
        <v>0.8027777777777777</v>
      </c>
      <c r="G2300" t="s">
        <v>11</v>
      </c>
      <c r="H2300">
        <v>61</v>
      </c>
      <c r="I2300" s="2">
        <v>73</v>
      </c>
      <c r="J2300" s="3">
        <v>4.99</v>
      </c>
      <c r="K2300" t="b">
        <v>0</v>
      </c>
      <c r="L2300">
        <f>WEEKDAY(D2300,11)</f>
        <v>7</v>
      </c>
      <c r="M2300" t="str">
        <f t="shared" si="140"/>
        <v>Sunday</v>
      </c>
      <c r="N2300" t="str">
        <f t="shared" si="141"/>
        <v>Weekend</v>
      </c>
      <c r="O2300" t="str">
        <f t="shared" si="143"/>
        <v>Order&gt;35</v>
      </c>
      <c r="P2300" t="str">
        <f>VLOOKUP(F2300,$T$11:$V$13,3,TRUE)</f>
        <v>06:00 PM - 09:00 PM</v>
      </c>
    </row>
    <row r="2301" spans="1:16" x14ac:dyDescent="0.25">
      <c r="A2301">
        <v>3</v>
      </c>
      <c r="B2301">
        <v>1</v>
      </c>
      <c r="C2301" t="s">
        <v>2312</v>
      </c>
      <c r="D2301" s="1">
        <v>43926</v>
      </c>
      <c r="E2301" s="1" t="str">
        <f t="shared" si="142"/>
        <v>05-Apr</v>
      </c>
      <c r="F2301" s="14">
        <v>0.80486111111111114</v>
      </c>
      <c r="G2301" t="s">
        <v>31</v>
      </c>
      <c r="H2301" t="s">
        <v>32</v>
      </c>
      <c r="I2301" s="2">
        <v>23</v>
      </c>
      <c r="J2301" s="3">
        <v>4.99</v>
      </c>
      <c r="K2301" t="b">
        <v>0</v>
      </c>
      <c r="L2301">
        <f>WEEKDAY(D2301,11)</f>
        <v>7</v>
      </c>
      <c r="M2301" t="str">
        <f t="shared" si="140"/>
        <v>Sunday</v>
      </c>
      <c r="N2301" t="str">
        <f t="shared" si="141"/>
        <v>Weekend</v>
      </c>
      <c r="O2301" t="str">
        <f t="shared" si="143"/>
        <v>Order&lt;=35</v>
      </c>
      <c r="P2301" t="str">
        <f>VLOOKUP(F2301,$T$11:$V$13,3,TRUE)</f>
        <v>06:00 PM - 09:00 PM</v>
      </c>
    </row>
    <row r="2302" spans="1:16" x14ac:dyDescent="0.25">
      <c r="A2302">
        <v>3</v>
      </c>
      <c r="B2302">
        <v>1</v>
      </c>
      <c r="C2302" t="s">
        <v>2313</v>
      </c>
      <c r="D2302" s="1">
        <v>43926</v>
      </c>
      <c r="E2302" s="1" t="str">
        <f t="shared" si="142"/>
        <v>05-Apr</v>
      </c>
      <c r="F2302" s="14">
        <v>0.80625000000000002</v>
      </c>
      <c r="G2302" t="s">
        <v>11</v>
      </c>
      <c r="H2302">
        <v>78</v>
      </c>
      <c r="I2302" s="2">
        <v>160</v>
      </c>
      <c r="J2302" s="3">
        <v>4.99</v>
      </c>
      <c r="K2302" t="b">
        <v>0</v>
      </c>
      <c r="L2302">
        <f>WEEKDAY(D2302,11)</f>
        <v>7</v>
      </c>
      <c r="M2302" t="str">
        <f t="shared" si="140"/>
        <v>Sunday</v>
      </c>
      <c r="N2302" t="str">
        <f t="shared" si="141"/>
        <v>Weekend</v>
      </c>
      <c r="O2302" t="str">
        <f t="shared" si="143"/>
        <v>Order&gt;35</v>
      </c>
      <c r="P2302" t="str">
        <f>VLOOKUP(F2302,$T$11:$V$13,3,TRUE)</f>
        <v>06:00 PM - 09:00 PM</v>
      </c>
    </row>
    <row r="2303" spans="1:16" x14ac:dyDescent="0.25">
      <c r="A2303">
        <v>3</v>
      </c>
      <c r="B2303">
        <v>1</v>
      </c>
      <c r="C2303" t="s">
        <v>2314</v>
      </c>
      <c r="D2303" s="1">
        <v>43926</v>
      </c>
      <c r="E2303" s="1" t="str">
        <f t="shared" si="142"/>
        <v>05-Apr</v>
      </c>
      <c r="F2303" s="14">
        <v>0.80763888888888891</v>
      </c>
      <c r="G2303" t="s">
        <v>11</v>
      </c>
      <c r="H2303">
        <v>66</v>
      </c>
      <c r="I2303" s="2">
        <v>38</v>
      </c>
      <c r="J2303" s="3">
        <v>4.99</v>
      </c>
      <c r="K2303" t="b">
        <v>0</v>
      </c>
      <c r="L2303">
        <f>WEEKDAY(D2303,11)</f>
        <v>7</v>
      </c>
      <c r="M2303" t="str">
        <f t="shared" si="140"/>
        <v>Sunday</v>
      </c>
      <c r="N2303" t="str">
        <f t="shared" si="141"/>
        <v>Weekend</v>
      </c>
      <c r="O2303" t="str">
        <f t="shared" si="143"/>
        <v>Order&gt;35</v>
      </c>
      <c r="P2303" t="str">
        <f>VLOOKUP(F2303,$T$11:$V$13,3,TRUE)</f>
        <v>06:00 PM - 09:00 PM</v>
      </c>
    </row>
    <row r="2304" spans="1:16" x14ac:dyDescent="0.25">
      <c r="A2304">
        <v>3</v>
      </c>
      <c r="B2304">
        <v>1</v>
      </c>
      <c r="C2304" t="s">
        <v>2315</v>
      </c>
      <c r="D2304" s="1">
        <v>43926</v>
      </c>
      <c r="E2304" s="1" t="str">
        <f t="shared" si="142"/>
        <v>05-Apr</v>
      </c>
      <c r="F2304" s="14">
        <v>0.80902777777777779</v>
      </c>
      <c r="G2304" t="s">
        <v>11</v>
      </c>
      <c r="H2304">
        <v>117</v>
      </c>
      <c r="I2304" s="2">
        <v>34</v>
      </c>
      <c r="J2304" s="3">
        <v>4.99</v>
      </c>
      <c r="K2304" t="b">
        <v>0</v>
      </c>
      <c r="L2304">
        <f>WEEKDAY(D2304,11)</f>
        <v>7</v>
      </c>
      <c r="M2304" t="str">
        <f t="shared" si="140"/>
        <v>Sunday</v>
      </c>
      <c r="N2304" t="str">
        <f t="shared" si="141"/>
        <v>Weekend</v>
      </c>
      <c r="O2304" t="str">
        <f t="shared" si="143"/>
        <v>Order&lt;=35</v>
      </c>
      <c r="P2304" t="str">
        <f>VLOOKUP(F2304,$T$11:$V$13,3,TRUE)</f>
        <v>06:00 PM - 09:00 PM</v>
      </c>
    </row>
    <row r="2305" spans="1:16" x14ac:dyDescent="0.25">
      <c r="A2305">
        <v>3</v>
      </c>
      <c r="B2305">
        <v>1</v>
      </c>
      <c r="C2305" t="s">
        <v>2316</v>
      </c>
      <c r="D2305" s="1">
        <v>43926</v>
      </c>
      <c r="E2305" s="1" t="str">
        <f t="shared" si="142"/>
        <v>05-Apr</v>
      </c>
      <c r="F2305" s="14">
        <v>0.80902777777777779</v>
      </c>
      <c r="G2305" t="s">
        <v>11</v>
      </c>
      <c r="H2305">
        <v>69</v>
      </c>
      <c r="I2305" s="2">
        <v>60</v>
      </c>
      <c r="J2305" s="3">
        <v>4.99</v>
      </c>
      <c r="K2305" t="b">
        <v>0</v>
      </c>
      <c r="L2305">
        <f>WEEKDAY(D2305,11)</f>
        <v>7</v>
      </c>
      <c r="M2305" t="str">
        <f t="shared" si="140"/>
        <v>Sunday</v>
      </c>
      <c r="N2305" t="str">
        <f t="shared" si="141"/>
        <v>Weekend</v>
      </c>
      <c r="O2305" t="str">
        <f t="shared" si="143"/>
        <v>Order&gt;35</v>
      </c>
      <c r="P2305" t="str">
        <f>VLOOKUP(F2305,$T$11:$V$13,3,TRUE)</f>
        <v>06:00 PM - 09:00 PM</v>
      </c>
    </row>
    <row r="2306" spans="1:16" x14ac:dyDescent="0.25">
      <c r="A2306">
        <v>3</v>
      </c>
      <c r="B2306">
        <v>1</v>
      </c>
      <c r="C2306" t="s">
        <v>2317</v>
      </c>
      <c r="D2306" s="1">
        <v>43926</v>
      </c>
      <c r="E2306" s="1" t="str">
        <f t="shared" si="142"/>
        <v>05-Apr</v>
      </c>
      <c r="F2306" s="14">
        <v>0.81111111111111101</v>
      </c>
      <c r="G2306" t="s">
        <v>11</v>
      </c>
      <c r="H2306">
        <v>58</v>
      </c>
      <c r="I2306" s="2">
        <v>35</v>
      </c>
      <c r="J2306" s="3">
        <v>4.99</v>
      </c>
      <c r="K2306" t="b">
        <v>0</v>
      </c>
      <c r="L2306">
        <f>WEEKDAY(D2306,11)</f>
        <v>7</v>
      </c>
      <c r="M2306" t="str">
        <f t="shared" ref="M2306:M2369" si="144">VLOOKUP(L2306,$S$2:$T$8,2,FALSE)</f>
        <v>Sunday</v>
      </c>
      <c r="N2306" t="str">
        <f t="shared" ref="N2306:N2321" si="145">VLOOKUP(L2306,$S$2:$U$8,3,FALSE)</f>
        <v>Weekend</v>
      </c>
      <c r="O2306" t="str">
        <f t="shared" si="143"/>
        <v>Order&lt;=35</v>
      </c>
      <c r="P2306" t="str">
        <f>VLOOKUP(F2306,$T$11:$V$13,3,TRUE)</f>
        <v>06:00 PM - 09:00 PM</v>
      </c>
    </row>
    <row r="2307" spans="1:16" x14ac:dyDescent="0.25">
      <c r="A2307">
        <v>3</v>
      </c>
      <c r="B2307">
        <v>1</v>
      </c>
      <c r="C2307" t="s">
        <v>2318</v>
      </c>
      <c r="D2307" s="1">
        <v>43926</v>
      </c>
      <c r="E2307" s="1" t="str">
        <f t="shared" ref="E2307:E2321" si="146">TEXT(D2307,"dd-mmm")</f>
        <v>05-Apr</v>
      </c>
      <c r="F2307" s="14">
        <v>0.81319444444444444</v>
      </c>
      <c r="G2307" t="s">
        <v>11</v>
      </c>
      <c r="H2307">
        <v>70</v>
      </c>
      <c r="I2307" s="2">
        <v>59</v>
      </c>
      <c r="J2307" s="3">
        <v>4.99</v>
      </c>
      <c r="K2307" t="b">
        <v>0</v>
      </c>
      <c r="L2307">
        <f>WEEKDAY(D2307,11)</f>
        <v>7</v>
      </c>
      <c r="M2307" t="str">
        <f t="shared" si="144"/>
        <v>Sunday</v>
      </c>
      <c r="N2307" t="str">
        <f t="shared" si="145"/>
        <v>Weekend</v>
      </c>
      <c r="O2307" t="str">
        <f t="shared" ref="O2307:O2321" si="147">IF(I2307&gt;35,"Order&gt;35","Order&lt;=35")</f>
        <v>Order&gt;35</v>
      </c>
      <c r="P2307" t="str">
        <f>VLOOKUP(F2307,$T$11:$V$13,3,TRUE)</f>
        <v>06:00 PM - 09:00 PM</v>
      </c>
    </row>
    <row r="2308" spans="1:16" x14ac:dyDescent="0.25">
      <c r="A2308">
        <v>3</v>
      </c>
      <c r="B2308">
        <v>1</v>
      </c>
      <c r="C2308" t="s">
        <v>2319</v>
      </c>
      <c r="D2308" s="1">
        <v>43926</v>
      </c>
      <c r="E2308" s="1" t="str">
        <f t="shared" si="146"/>
        <v>05-Apr</v>
      </c>
      <c r="F2308" s="14">
        <v>0.81597222222222221</v>
      </c>
      <c r="G2308" t="s">
        <v>11</v>
      </c>
      <c r="H2308">
        <v>79</v>
      </c>
      <c r="I2308" s="2">
        <v>26</v>
      </c>
      <c r="J2308" s="3">
        <v>4.99</v>
      </c>
      <c r="K2308" t="b">
        <v>0</v>
      </c>
      <c r="L2308">
        <f>WEEKDAY(D2308,11)</f>
        <v>7</v>
      </c>
      <c r="M2308" t="str">
        <f t="shared" si="144"/>
        <v>Sunday</v>
      </c>
      <c r="N2308" t="str">
        <f t="shared" si="145"/>
        <v>Weekend</v>
      </c>
      <c r="O2308" t="str">
        <f t="shared" si="147"/>
        <v>Order&lt;=35</v>
      </c>
      <c r="P2308" t="str">
        <f>VLOOKUP(F2308,$T$11:$V$13,3,TRUE)</f>
        <v>06:00 PM - 09:00 PM</v>
      </c>
    </row>
    <row r="2309" spans="1:16" x14ac:dyDescent="0.25">
      <c r="A2309">
        <v>3</v>
      </c>
      <c r="B2309">
        <v>1</v>
      </c>
      <c r="C2309" t="s">
        <v>2320</v>
      </c>
      <c r="D2309" s="1">
        <v>43926</v>
      </c>
      <c r="E2309" s="1" t="str">
        <f t="shared" si="146"/>
        <v>05-Apr</v>
      </c>
      <c r="F2309" s="14">
        <v>0.81736111111111109</v>
      </c>
      <c r="G2309" t="s">
        <v>11</v>
      </c>
      <c r="H2309">
        <v>75</v>
      </c>
      <c r="I2309" s="2">
        <v>125</v>
      </c>
      <c r="J2309" s="3">
        <v>4.99</v>
      </c>
      <c r="K2309" t="b">
        <v>0</v>
      </c>
      <c r="L2309">
        <f>WEEKDAY(D2309,11)</f>
        <v>7</v>
      </c>
      <c r="M2309" t="str">
        <f t="shared" si="144"/>
        <v>Sunday</v>
      </c>
      <c r="N2309" t="str">
        <f t="shared" si="145"/>
        <v>Weekend</v>
      </c>
      <c r="O2309" t="str">
        <f t="shared" si="147"/>
        <v>Order&gt;35</v>
      </c>
      <c r="P2309" t="str">
        <f>VLOOKUP(F2309,$T$11:$V$13,3,TRUE)</f>
        <v>06:00 PM - 09:00 PM</v>
      </c>
    </row>
    <row r="2310" spans="1:16" x14ac:dyDescent="0.25">
      <c r="A2310">
        <v>3</v>
      </c>
      <c r="B2310">
        <v>1</v>
      </c>
      <c r="C2310" t="s">
        <v>2321</v>
      </c>
      <c r="D2310" s="1">
        <v>43926</v>
      </c>
      <c r="E2310" s="1" t="str">
        <f t="shared" si="146"/>
        <v>05-Apr</v>
      </c>
      <c r="F2310" s="14">
        <v>0.82152777777777775</v>
      </c>
      <c r="G2310" t="s">
        <v>31</v>
      </c>
      <c r="H2310" t="s">
        <v>32</v>
      </c>
      <c r="I2310" s="2">
        <v>21</v>
      </c>
      <c r="J2310" s="3">
        <v>4.99</v>
      </c>
      <c r="K2310" t="b">
        <v>0</v>
      </c>
      <c r="L2310">
        <f>WEEKDAY(D2310,11)</f>
        <v>7</v>
      </c>
      <c r="M2310" t="str">
        <f t="shared" si="144"/>
        <v>Sunday</v>
      </c>
      <c r="N2310" t="str">
        <f t="shared" si="145"/>
        <v>Weekend</v>
      </c>
      <c r="O2310" t="str">
        <f t="shared" si="147"/>
        <v>Order&lt;=35</v>
      </c>
      <c r="P2310" t="str">
        <f>VLOOKUP(F2310,$T$11:$V$13,3,TRUE)</f>
        <v>06:00 PM - 09:00 PM</v>
      </c>
    </row>
    <row r="2311" spans="1:16" x14ac:dyDescent="0.25">
      <c r="A2311">
        <v>3</v>
      </c>
      <c r="B2311">
        <v>1</v>
      </c>
      <c r="C2311" t="s">
        <v>2322</v>
      </c>
      <c r="D2311" s="1">
        <v>43926</v>
      </c>
      <c r="E2311" s="1" t="str">
        <f t="shared" si="146"/>
        <v>05-Apr</v>
      </c>
      <c r="F2311" s="14">
        <v>0.82152777777777775</v>
      </c>
      <c r="G2311" t="s">
        <v>11</v>
      </c>
      <c r="H2311">
        <v>67</v>
      </c>
      <c r="I2311" s="2">
        <v>46</v>
      </c>
      <c r="J2311" s="3">
        <v>4.99</v>
      </c>
      <c r="K2311" t="b">
        <v>0</v>
      </c>
      <c r="L2311">
        <f>WEEKDAY(D2311,11)</f>
        <v>7</v>
      </c>
      <c r="M2311" t="str">
        <f t="shared" si="144"/>
        <v>Sunday</v>
      </c>
      <c r="N2311" t="str">
        <f t="shared" si="145"/>
        <v>Weekend</v>
      </c>
      <c r="O2311" t="str">
        <f t="shared" si="147"/>
        <v>Order&gt;35</v>
      </c>
      <c r="P2311" t="str">
        <f>VLOOKUP(F2311,$T$11:$V$13,3,TRUE)</f>
        <v>06:00 PM - 09:00 PM</v>
      </c>
    </row>
    <row r="2312" spans="1:16" x14ac:dyDescent="0.25">
      <c r="A2312">
        <v>3</v>
      </c>
      <c r="B2312">
        <v>1</v>
      </c>
      <c r="C2312" t="s">
        <v>2323</v>
      </c>
      <c r="D2312" s="1">
        <v>43926</v>
      </c>
      <c r="E2312" s="1" t="str">
        <f t="shared" si="146"/>
        <v>05-Apr</v>
      </c>
      <c r="F2312" s="14">
        <v>0.82847222222222217</v>
      </c>
      <c r="G2312" t="s">
        <v>11</v>
      </c>
      <c r="H2312">
        <v>84</v>
      </c>
      <c r="I2312" s="2">
        <v>246</v>
      </c>
      <c r="J2312" s="3">
        <v>4.99</v>
      </c>
      <c r="K2312" t="b">
        <v>0</v>
      </c>
      <c r="L2312">
        <f>WEEKDAY(D2312,11)</f>
        <v>7</v>
      </c>
      <c r="M2312" t="str">
        <f t="shared" si="144"/>
        <v>Sunday</v>
      </c>
      <c r="N2312" t="str">
        <f t="shared" si="145"/>
        <v>Weekend</v>
      </c>
      <c r="O2312" t="str">
        <f t="shared" si="147"/>
        <v>Order&gt;35</v>
      </c>
      <c r="P2312" t="str">
        <f>VLOOKUP(F2312,$T$11:$V$13,3,TRUE)</f>
        <v>06:00 PM - 09:00 PM</v>
      </c>
    </row>
    <row r="2313" spans="1:16" x14ac:dyDescent="0.25">
      <c r="A2313">
        <v>3</v>
      </c>
      <c r="B2313">
        <v>1</v>
      </c>
      <c r="C2313" t="s">
        <v>2324</v>
      </c>
      <c r="D2313" s="1">
        <v>43926</v>
      </c>
      <c r="E2313" s="1" t="str">
        <f t="shared" si="146"/>
        <v>05-Apr</v>
      </c>
      <c r="F2313" s="14">
        <v>0.83333333333333337</v>
      </c>
      <c r="G2313" t="s">
        <v>31</v>
      </c>
      <c r="H2313" t="s">
        <v>32</v>
      </c>
      <c r="I2313" s="2">
        <v>20</v>
      </c>
      <c r="J2313" s="3">
        <v>4.99</v>
      </c>
      <c r="K2313" t="b">
        <v>0</v>
      </c>
      <c r="L2313">
        <f>WEEKDAY(D2313,11)</f>
        <v>7</v>
      </c>
      <c r="M2313" t="str">
        <f t="shared" si="144"/>
        <v>Sunday</v>
      </c>
      <c r="N2313" t="str">
        <f t="shared" si="145"/>
        <v>Weekend</v>
      </c>
      <c r="O2313" t="str">
        <f t="shared" si="147"/>
        <v>Order&lt;=35</v>
      </c>
      <c r="P2313" t="str">
        <f>VLOOKUP(F2313,$T$11:$V$13,3,TRUE)</f>
        <v>06:00 PM - 09:00 PM</v>
      </c>
    </row>
    <row r="2314" spans="1:16" x14ac:dyDescent="0.25">
      <c r="A2314">
        <v>3</v>
      </c>
      <c r="B2314">
        <v>1</v>
      </c>
      <c r="C2314" t="s">
        <v>2325</v>
      </c>
      <c r="D2314" s="1">
        <v>43926</v>
      </c>
      <c r="E2314" s="1" t="str">
        <f t="shared" si="146"/>
        <v>05-Apr</v>
      </c>
      <c r="F2314" s="14">
        <v>0.84722222222222221</v>
      </c>
      <c r="G2314" t="s">
        <v>31</v>
      </c>
      <c r="H2314" t="s">
        <v>32</v>
      </c>
      <c r="I2314" s="2">
        <v>64</v>
      </c>
      <c r="J2314" s="3">
        <v>4.99</v>
      </c>
      <c r="K2314" t="b">
        <v>0</v>
      </c>
      <c r="L2314">
        <f>WEEKDAY(D2314,11)</f>
        <v>7</v>
      </c>
      <c r="M2314" t="str">
        <f t="shared" si="144"/>
        <v>Sunday</v>
      </c>
      <c r="N2314" t="str">
        <f t="shared" si="145"/>
        <v>Weekend</v>
      </c>
      <c r="O2314" t="str">
        <f t="shared" si="147"/>
        <v>Order&gt;35</v>
      </c>
      <c r="P2314" t="str">
        <f>VLOOKUP(F2314,$T$11:$V$13,3,TRUE)</f>
        <v>06:00 PM - 09:00 PM</v>
      </c>
    </row>
    <row r="2315" spans="1:16" x14ac:dyDescent="0.25">
      <c r="A2315">
        <v>3</v>
      </c>
      <c r="B2315">
        <v>1</v>
      </c>
      <c r="C2315" t="s">
        <v>2326</v>
      </c>
      <c r="D2315" s="1">
        <v>43926</v>
      </c>
      <c r="E2315" s="1" t="str">
        <f t="shared" si="146"/>
        <v>05-Apr</v>
      </c>
      <c r="F2315" s="14">
        <v>0.84930555555555554</v>
      </c>
      <c r="G2315" t="s">
        <v>11</v>
      </c>
      <c r="H2315">
        <v>33</v>
      </c>
      <c r="I2315" s="2">
        <v>97</v>
      </c>
      <c r="J2315" s="3">
        <v>4.99</v>
      </c>
      <c r="K2315" t="b">
        <v>0</v>
      </c>
      <c r="L2315">
        <f>WEEKDAY(D2315,11)</f>
        <v>7</v>
      </c>
      <c r="M2315" t="str">
        <f t="shared" si="144"/>
        <v>Sunday</v>
      </c>
      <c r="N2315" t="str">
        <f t="shared" si="145"/>
        <v>Weekend</v>
      </c>
      <c r="O2315" t="str">
        <f t="shared" si="147"/>
        <v>Order&gt;35</v>
      </c>
      <c r="P2315" t="str">
        <f>VLOOKUP(F2315,$T$11:$V$13,3,TRUE)</f>
        <v>06:00 PM - 09:00 PM</v>
      </c>
    </row>
    <row r="2316" spans="1:16" x14ac:dyDescent="0.25">
      <c r="A2316">
        <v>3</v>
      </c>
      <c r="B2316">
        <v>1</v>
      </c>
      <c r="C2316" t="s">
        <v>2327</v>
      </c>
      <c r="D2316" s="1">
        <v>43926</v>
      </c>
      <c r="E2316" s="1" t="str">
        <f t="shared" si="146"/>
        <v>05-Apr</v>
      </c>
      <c r="F2316" s="14">
        <v>0.85625000000000007</v>
      </c>
      <c r="G2316" t="s">
        <v>31</v>
      </c>
      <c r="H2316" t="s">
        <v>32</v>
      </c>
      <c r="I2316" s="2">
        <v>59</v>
      </c>
      <c r="J2316" s="3">
        <v>4.99</v>
      </c>
      <c r="K2316" t="b">
        <v>0</v>
      </c>
      <c r="L2316">
        <f>WEEKDAY(D2316,11)</f>
        <v>7</v>
      </c>
      <c r="M2316" t="str">
        <f t="shared" si="144"/>
        <v>Sunday</v>
      </c>
      <c r="N2316" t="str">
        <f t="shared" si="145"/>
        <v>Weekend</v>
      </c>
      <c r="O2316" t="str">
        <f t="shared" si="147"/>
        <v>Order&gt;35</v>
      </c>
      <c r="P2316" t="str">
        <f>VLOOKUP(F2316,$T$11:$V$13,3,TRUE)</f>
        <v>06:00 PM - 09:00 PM</v>
      </c>
    </row>
    <row r="2317" spans="1:16" x14ac:dyDescent="0.25">
      <c r="A2317">
        <v>3</v>
      </c>
      <c r="B2317">
        <v>1</v>
      </c>
      <c r="C2317" t="s">
        <v>2328</v>
      </c>
      <c r="D2317" s="1">
        <v>43926</v>
      </c>
      <c r="E2317" s="1" t="str">
        <f t="shared" si="146"/>
        <v>05-Apr</v>
      </c>
      <c r="F2317" s="14">
        <v>0.86111111111111116</v>
      </c>
      <c r="G2317" t="s">
        <v>11</v>
      </c>
      <c r="H2317">
        <v>28</v>
      </c>
      <c r="I2317" s="2">
        <v>74</v>
      </c>
      <c r="J2317" s="3">
        <v>4.99</v>
      </c>
      <c r="K2317" t="b">
        <v>0</v>
      </c>
      <c r="L2317">
        <f>WEEKDAY(D2317,11)</f>
        <v>7</v>
      </c>
      <c r="M2317" t="str">
        <f t="shared" si="144"/>
        <v>Sunday</v>
      </c>
      <c r="N2317" t="str">
        <f t="shared" si="145"/>
        <v>Weekend</v>
      </c>
      <c r="O2317" t="str">
        <f t="shared" si="147"/>
        <v>Order&gt;35</v>
      </c>
      <c r="P2317" t="str">
        <f>VLOOKUP(F2317,$T$11:$V$13,3,TRUE)</f>
        <v>06:00 PM - 09:00 PM</v>
      </c>
    </row>
    <row r="2318" spans="1:16" x14ac:dyDescent="0.25">
      <c r="A2318">
        <v>3</v>
      </c>
      <c r="B2318">
        <v>1</v>
      </c>
      <c r="C2318" t="s">
        <v>2329</v>
      </c>
      <c r="D2318" s="1">
        <v>43926</v>
      </c>
      <c r="E2318" s="1" t="str">
        <f t="shared" si="146"/>
        <v>05-Apr</v>
      </c>
      <c r="F2318" s="14">
        <v>0.8618055555555556</v>
      </c>
      <c r="G2318" t="s">
        <v>11</v>
      </c>
      <c r="H2318">
        <v>28</v>
      </c>
      <c r="I2318" s="2">
        <v>119</v>
      </c>
      <c r="J2318" s="3">
        <v>4.99</v>
      </c>
      <c r="K2318" t="b">
        <v>1</v>
      </c>
      <c r="L2318">
        <f>WEEKDAY(D2318,11)</f>
        <v>7</v>
      </c>
      <c r="M2318" t="str">
        <f t="shared" si="144"/>
        <v>Sunday</v>
      </c>
      <c r="N2318" t="str">
        <f t="shared" si="145"/>
        <v>Weekend</v>
      </c>
      <c r="O2318" t="str">
        <f t="shared" si="147"/>
        <v>Order&gt;35</v>
      </c>
      <c r="P2318" t="str">
        <f>VLOOKUP(F2318,$T$11:$V$13,3,TRUE)</f>
        <v>06:00 PM - 09:00 PM</v>
      </c>
    </row>
    <row r="2319" spans="1:16" x14ac:dyDescent="0.25">
      <c r="A2319">
        <v>3</v>
      </c>
      <c r="B2319">
        <v>1</v>
      </c>
      <c r="C2319" t="s">
        <v>2330</v>
      </c>
      <c r="D2319" s="1">
        <v>43926</v>
      </c>
      <c r="E2319" s="1" t="str">
        <f t="shared" si="146"/>
        <v>05-Apr</v>
      </c>
      <c r="F2319" s="14">
        <v>0.8666666666666667</v>
      </c>
      <c r="G2319" t="s">
        <v>31</v>
      </c>
      <c r="H2319" t="s">
        <v>32</v>
      </c>
      <c r="I2319" s="2">
        <v>41</v>
      </c>
      <c r="J2319" s="3">
        <v>4.99</v>
      </c>
      <c r="K2319" t="b">
        <v>0</v>
      </c>
      <c r="L2319">
        <f>WEEKDAY(D2319,11)</f>
        <v>7</v>
      </c>
      <c r="M2319" t="str">
        <f t="shared" si="144"/>
        <v>Sunday</v>
      </c>
      <c r="N2319" t="str">
        <f t="shared" si="145"/>
        <v>Weekend</v>
      </c>
      <c r="O2319" t="str">
        <f t="shared" si="147"/>
        <v>Order&gt;35</v>
      </c>
      <c r="P2319" t="str">
        <f>VLOOKUP(F2319,$T$11:$V$13,3,TRUE)</f>
        <v>06:00 PM - 09:00 PM</v>
      </c>
    </row>
    <row r="2320" spans="1:16" x14ac:dyDescent="0.25">
      <c r="A2320">
        <v>3</v>
      </c>
      <c r="B2320">
        <v>1</v>
      </c>
      <c r="C2320" t="s">
        <v>2331</v>
      </c>
      <c r="D2320" s="1">
        <v>43926</v>
      </c>
      <c r="E2320" s="1" t="str">
        <f t="shared" si="146"/>
        <v>05-Apr</v>
      </c>
      <c r="F2320" s="14">
        <v>0.86875000000000002</v>
      </c>
      <c r="G2320" t="s">
        <v>31</v>
      </c>
      <c r="H2320" t="s">
        <v>32</v>
      </c>
      <c r="I2320" s="2">
        <v>33</v>
      </c>
      <c r="J2320" s="3">
        <v>4.99</v>
      </c>
      <c r="K2320" t="b">
        <v>0</v>
      </c>
      <c r="L2320">
        <f>WEEKDAY(D2320,11)</f>
        <v>7</v>
      </c>
      <c r="M2320" t="str">
        <f t="shared" si="144"/>
        <v>Sunday</v>
      </c>
      <c r="N2320" t="str">
        <f t="shared" si="145"/>
        <v>Weekend</v>
      </c>
      <c r="O2320" t="str">
        <f t="shared" si="147"/>
        <v>Order&lt;=35</v>
      </c>
      <c r="P2320" t="str">
        <f>VLOOKUP(F2320,$T$11:$V$13,3,TRUE)</f>
        <v>06:00 PM - 09:00 PM</v>
      </c>
    </row>
    <row r="2321" spans="1:16" x14ac:dyDescent="0.25">
      <c r="A2321">
        <v>3</v>
      </c>
      <c r="B2321">
        <v>1</v>
      </c>
      <c r="C2321" t="s">
        <v>2332</v>
      </c>
      <c r="D2321" s="1">
        <v>43926</v>
      </c>
      <c r="E2321" s="1" t="str">
        <f t="shared" si="146"/>
        <v>05-Apr</v>
      </c>
      <c r="F2321" s="14">
        <v>0.87222222222222223</v>
      </c>
      <c r="G2321" t="s">
        <v>31</v>
      </c>
      <c r="H2321" t="s">
        <v>32</v>
      </c>
      <c r="I2321" s="2">
        <v>32</v>
      </c>
      <c r="J2321" s="3">
        <v>4.99</v>
      </c>
      <c r="K2321" t="b">
        <v>0</v>
      </c>
      <c r="L2321">
        <f>WEEKDAY(D2321,11)</f>
        <v>7</v>
      </c>
      <c r="M2321" t="str">
        <f t="shared" si="144"/>
        <v>Sunday</v>
      </c>
      <c r="N2321" t="str">
        <f t="shared" si="145"/>
        <v>Weekend</v>
      </c>
      <c r="O2321" t="str">
        <f t="shared" si="147"/>
        <v>Order&lt;=35</v>
      </c>
      <c r="P2321" t="str">
        <f>VLOOKUP(F2321,$T$11:$V$13,3,TRUE)</f>
        <v>06:00 PM - 09:00 PM</v>
      </c>
    </row>
  </sheetData>
  <autoFilter ref="A1:P2321" xr:uid="{00000000-0001-0000-0900-000000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I35"/>
  <sheetViews>
    <sheetView topLeftCell="A7" workbookViewId="0">
      <selection activeCell="B19" sqref="B19"/>
    </sheetView>
  </sheetViews>
  <sheetFormatPr defaultRowHeight="15" x14ac:dyDescent="0.25"/>
  <cols>
    <col min="1" max="1" width="18.5703125" customWidth="1"/>
    <col min="2" max="2" width="16.28515625" customWidth="1"/>
    <col min="3" max="3" width="20.28515625" customWidth="1"/>
    <col min="4" max="4" width="12.140625" customWidth="1"/>
    <col min="5" max="5" width="20.28515625" customWidth="1"/>
    <col min="6" max="6" width="12.140625" customWidth="1"/>
    <col min="7" max="7" width="20.28515625" customWidth="1"/>
    <col min="8" max="8" width="17.28515625" customWidth="1"/>
    <col min="9" max="9" width="25.28515625" bestFit="1" customWidth="1"/>
  </cols>
  <sheetData>
    <row r="3" spans="1:9" x14ac:dyDescent="0.25">
      <c r="B3" s="4" t="s">
        <v>2336</v>
      </c>
    </row>
    <row r="4" spans="1:9" x14ac:dyDescent="0.25">
      <c r="B4" s="1" t="s">
        <v>2397</v>
      </c>
      <c r="D4" s="1" t="s">
        <v>2398</v>
      </c>
      <c r="F4" s="1" t="s">
        <v>2380</v>
      </c>
      <c r="H4" s="1" t="s">
        <v>2381</v>
      </c>
      <c r="I4" s="1" t="s">
        <v>2382</v>
      </c>
    </row>
    <row r="5" spans="1:9" x14ac:dyDescent="0.25">
      <c r="A5" s="4" t="s">
        <v>2333</v>
      </c>
      <c r="B5" t="s">
        <v>2374</v>
      </c>
      <c r="C5" t="s">
        <v>2351</v>
      </c>
      <c r="D5" t="s">
        <v>2374</v>
      </c>
      <c r="E5" t="s">
        <v>2351</v>
      </c>
      <c r="F5" t="s">
        <v>2374</v>
      </c>
      <c r="G5" t="s">
        <v>2351</v>
      </c>
    </row>
    <row r="6" spans="1:9" x14ac:dyDescent="0.25">
      <c r="A6" s="5" t="s">
        <v>2377</v>
      </c>
      <c r="B6">
        <v>13962</v>
      </c>
      <c r="C6">
        <v>206</v>
      </c>
      <c r="D6">
        <v>17097</v>
      </c>
      <c r="E6">
        <v>269</v>
      </c>
      <c r="F6">
        <v>10457</v>
      </c>
      <c r="G6">
        <v>171</v>
      </c>
      <c r="H6">
        <v>41516</v>
      </c>
      <c r="I6">
        <v>646</v>
      </c>
    </row>
    <row r="7" spans="1:9" x14ac:dyDescent="0.25">
      <c r="A7" s="5" t="s">
        <v>2378</v>
      </c>
      <c r="B7">
        <v>13957</v>
      </c>
      <c r="C7">
        <v>215</v>
      </c>
      <c r="D7">
        <v>22572</v>
      </c>
      <c r="E7">
        <v>338</v>
      </c>
      <c r="F7">
        <v>12790</v>
      </c>
      <c r="G7">
        <v>195</v>
      </c>
      <c r="H7">
        <v>49319</v>
      </c>
      <c r="I7">
        <v>748</v>
      </c>
    </row>
    <row r="8" spans="1:9" x14ac:dyDescent="0.25">
      <c r="A8" s="5" t="s">
        <v>2379</v>
      </c>
      <c r="B8">
        <v>3699</v>
      </c>
      <c r="C8">
        <v>60</v>
      </c>
      <c r="D8">
        <v>4597</v>
      </c>
      <c r="E8">
        <v>69</v>
      </c>
      <c r="F8">
        <v>2679</v>
      </c>
      <c r="G8">
        <v>46</v>
      </c>
      <c r="H8">
        <v>10975</v>
      </c>
      <c r="I8">
        <v>175</v>
      </c>
    </row>
    <row r="9" spans="1:9" x14ac:dyDescent="0.25">
      <c r="A9" s="5" t="s">
        <v>2334</v>
      </c>
      <c r="B9">
        <v>31618</v>
      </c>
      <c r="C9">
        <v>481</v>
      </c>
      <c r="D9">
        <v>44266</v>
      </c>
      <c r="E9">
        <v>676</v>
      </c>
      <c r="F9">
        <v>25926</v>
      </c>
      <c r="G9">
        <v>412</v>
      </c>
      <c r="H9">
        <v>101810</v>
      </c>
      <c r="I9">
        <v>1569</v>
      </c>
    </row>
    <row r="13" spans="1:9" x14ac:dyDescent="0.25">
      <c r="A13" s="6" t="str">
        <f>A5</f>
        <v>Row Labels</v>
      </c>
      <c r="B13" s="6" t="str">
        <f t="shared" ref="B13" si="0">B5</f>
        <v>Sum of GMV</v>
      </c>
      <c r="C13" s="6" t="s">
        <v>2383</v>
      </c>
    </row>
    <row r="14" spans="1:9" x14ac:dyDescent="0.25">
      <c r="A14" t="str">
        <f>A8</f>
        <v>12:00 PM - 03:00 PM</v>
      </c>
      <c r="B14">
        <f t="shared" ref="B14:C14" si="1">B8</f>
        <v>3699</v>
      </c>
      <c r="C14">
        <f t="shared" si="1"/>
        <v>60</v>
      </c>
    </row>
    <row r="15" spans="1:9" x14ac:dyDescent="0.25">
      <c r="A15" t="str">
        <f>A6</f>
        <v>03:00 PM - 06:00 PM</v>
      </c>
      <c r="B15">
        <f t="shared" ref="B15:C16" si="2">B6</f>
        <v>13962</v>
      </c>
      <c r="C15">
        <f t="shared" si="2"/>
        <v>206</v>
      </c>
    </row>
    <row r="16" spans="1:9" x14ac:dyDescent="0.25">
      <c r="A16" t="str">
        <f>A7</f>
        <v>06:00 PM - 09:00 PM</v>
      </c>
      <c r="B16">
        <f t="shared" si="2"/>
        <v>13957</v>
      </c>
      <c r="C16">
        <f t="shared" si="2"/>
        <v>215</v>
      </c>
    </row>
    <row r="23" spans="1:5" ht="45" x14ac:dyDescent="0.25">
      <c r="A23" s="6" t="s">
        <v>2333</v>
      </c>
      <c r="B23" s="22" t="s">
        <v>2399</v>
      </c>
      <c r="C23" s="22" t="s">
        <v>2400</v>
      </c>
      <c r="D23" s="22" t="s">
        <v>2401</v>
      </c>
      <c r="E23" s="23" t="s">
        <v>2402</v>
      </c>
    </row>
    <row r="24" spans="1:5" x14ac:dyDescent="0.25">
      <c r="A24" s="5" t="s">
        <v>2377</v>
      </c>
      <c r="B24">
        <v>206</v>
      </c>
      <c r="C24">
        <v>269</v>
      </c>
      <c r="D24">
        <v>171</v>
      </c>
      <c r="E24" s="23">
        <v>646</v>
      </c>
    </row>
    <row r="25" spans="1:5" x14ac:dyDescent="0.25">
      <c r="A25" s="5" t="s">
        <v>2378</v>
      </c>
      <c r="B25">
        <v>215</v>
      </c>
      <c r="C25">
        <v>338</v>
      </c>
      <c r="D25">
        <v>195</v>
      </c>
      <c r="E25" s="23">
        <v>748</v>
      </c>
    </row>
    <row r="26" spans="1:5" x14ac:dyDescent="0.25">
      <c r="A26" s="5" t="s">
        <v>2379</v>
      </c>
      <c r="B26">
        <v>60</v>
      </c>
      <c r="C26">
        <v>69</v>
      </c>
      <c r="D26">
        <v>46</v>
      </c>
      <c r="E26" s="23">
        <v>175</v>
      </c>
    </row>
    <row r="27" spans="1:5" x14ac:dyDescent="0.25">
      <c r="A27" s="23" t="s">
        <v>2402</v>
      </c>
      <c r="B27" s="23">
        <v>481</v>
      </c>
      <c r="C27" s="23">
        <v>676</v>
      </c>
      <c r="D27" s="23">
        <v>412</v>
      </c>
      <c r="E27" s="23">
        <f>SUM(B27:D27)</f>
        <v>1569</v>
      </c>
    </row>
    <row r="33" spans="1:4" x14ac:dyDescent="0.25">
      <c r="A33" s="5" t="s">
        <v>2377</v>
      </c>
      <c r="B33">
        <v>13962</v>
      </c>
      <c r="C33">
        <v>17097</v>
      </c>
      <c r="D33">
        <v>10457</v>
      </c>
    </row>
    <row r="34" spans="1:4" x14ac:dyDescent="0.25">
      <c r="A34" s="5" t="s">
        <v>2378</v>
      </c>
      <c r="B34">
        <v>13957</v>
      </c>
      <c r="C34">
        <v>22572</v>
      </c>
      <c r="D34">
        <v>12790</v>
      </c>
    </row>
    <row r="35" spans="1:4" x14ac:dyDescent="0.25">
      <c r="A35" s="5" t="s">
        <v>2379</v>
      </c>
      <c r="B35">
        <v>3699</v>
      </c>
      <c r="C35">
        <v>4597</v>
      </c>
      <c r="D35">
        <v>2679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49"/>
  <sheetViews>
    <sheetView workbookViewId="0">
      <selection activeCell="H13" activeCellId="1" sqref="A13:A16 H13:J16"/>
    </sheetView>
  </sheetViews>
  <sheetFormatPr defaultRowHeight="15" x14ac:dyDescent="0.25"/>
  <cols>
    <col min="1" max="1" width="18.5703125" bestFit="1" customWidth="1"/>
    <col min="2" max="2" width="20.28515625" bestFit="1" customWidth="1"/>
    <col min="3" max="3" width="12.140625" bestFit="1" customWidth="1"/>
    <col min="4" max="4" width="20.28515625" bestFit="1" customWidth="1"/>
    <col min="5" max="5" width="12.140625" bestFit="1" customWidth="1"/>
    <col min="6" max="6" width="20.28515625" bestFit="1" customWidth="1"/>
    <col min="7" max="7" width="12.140625" bestFit="1" customWidth="1"/>
    <col min="8" max="8" width="25.28515625" bestFit="1" customWidth="1"/>
    <col min="9" max="9" width="17.28515625" bestFit="1" customWidth="1"/>
    <col min="10" max="10" width="7.7109375" customWidth="1"/>
    <col min="11" max="12" width="4" customWidth="1"/>
    <col min="13" max="13" width="10.7109375" bestFit="1" customWidth="1"/>
    <col min="14" max="14" width="11.28515625" bestFit="1" customWidth="1"/>
    <col min="16" max="16" width="20.140625" customWidth="1"/>
    <col min="17" max="17" width="24.28515625" customWidth="1"/>
    <col min="18" max="18" width="20.42578125" customWidth="1"/>
  </cols>
  <sheetData>
    <row r="1" spans="1:18" x14ac:dyDescent="0.25">
      <c r="P1" s="31" t="s">
        <v>2405</v>
      </c>
      <c r="Q1" s="31"/>
      <c r="R1" s="31"/>
    </row>
    <row r="3" spans="1:18" x14ac:dyDescent="0.25">
      <c r="B3" s="4" t="s">
        <v>2336</v>
      </c>
      <c r="P3" s="32" t="s">
        <v>2337</v>
      </c>
      <c r="Q3" s="32"/>
    </row>
    <row r="4" spans="1:18" ht="15.75" thickBot="1" x14ac:dyDescent="0.3">
      <c r="B4" s="1" t="s">
        <v>2397</v>
      </c>
      <c r="D4" s="1" t="s">
        <v>2398</v>
      </c>
      <c r="F4" s="1" t="s">
        <v>2380</v>
      </c>
      <c r="H4" s="1" t="s">
        <v>2382</v>
      </c>
      <c r="I4" s="1" t="s">
        <v>2381</v>
      </c>
    </row>
    <row r="5" spans="1:18" ht="30" customHeight="1" x14ac:dyDescent="0.25">
      <c r="A5" s="4" t="s">
        <v>2333</v>
      </c>
      <c r="B5" t="s">
        <v>2351</v>
      </c>
      <c r="C5" t="s">
        <v>2374</v>
      </c>
      <c r="D5" t="s">
        <v>2351</v>
      </c>
      <c r="E5" t="s">
        <v>2374</v>
      </c>
      <c r="F5" t="s">
        <v>2351</v>
      </c>
      <c r="G5" t="s">
        <v>2374</v>
      </c>
      <c r="P5" s="10"/>
      <c r="Q5" s="24" t="s">
        <v>2403</v>
      </c>
      <c r="R5" s="24" t="s">
        <v>2404</v>
      </c>
    </row>
    <row r="6" spans="1:18" x14ac:dyDescent="0.25">
      <c r="A6" s="5" t="s">
        <v>2377</v>
      </c>
      <c r="B6">
        <v>206</v>
      </c>
      <c r="C6">
        <v>13962</v>
      </c>
      <c r="D6">
        <v>269</v>
      </c>
      <c r="E6">
        <v>17097</v>
      </c>
      <c r="F6">
        <v>171</v>
      </c>
      <c r="G6">
        <v>10457</v>
      </c>
      <c r="H6">
        <v>646</v>
      </c>
      <c r="I6">
        <v>41516</v>
      </c>
      <c r="P6" t="s">
        <v>2338</v>
      </c>
      <c r="Q6" s="7">
        <v>19.444444444444443</v>
      </c>
      <c r="R6" s="7">
        <v>71.777777777777771</v>
      </c>
    </row>
    <row r="7" spans="1:18" x14ac:dyDescent="0.25">
      <c r="A7" s="5" t="s">
        <v>2378</v>
      </c>
      <c r="B7">
        <v>215</v>
      </c>
      <c r="C7">
        <v>13957</v>
      </c>
      <c r="D7">
        <v>338</v>
      </c>
      <c r="E7">
        <v>22572</v>
      </c>
      <c r="F7">
        <v>195</v>
      </c>
      <c r="G7">
        <v>12790</v>
      </c>
      <c r="H7">
        <v>748</v>
      </c>
      <c r="I7">
        <v>49319</v>
      </c>
      <c r="P7" t="s">
        <v>2339</v>
      </c>
      <c r="Q7" s="7">
        <v>37.277777777777771</v>
      </c>
      <c r="R7" s="7">
        <v>345.19444444444434</v>
      </c>
    </row>
    <row r="8" spans="1:18" x14ac:dyDescent="0.25">
      <c r="A8" s="5" t="s">
        <v>2379</v>
      </c>
      <c r="B8">
        <v>60</v>
      </c>
      <c r="C8">
        <v>3699</v>
      </c>
      <c r="D8">
        <v>69</v>
      </c>
      <c r="E8">
        <v>4597</v>
      </c>
      <c r="F8">
        <v>46</v>
      </c>
      <c r="G8">
        <v>2679</v>
      </c>
      <c r="H8">
        <v>175</v>
      </c>
      <c r="I8">
        <v>10975</v>
      </c>
      <c r="P8" t="s">
        <v>2340</v>
      </c>
      <c r="Q8">
        <v>9</v>
      </c>
      <c r="R8">
        <v>9</v>
      </c>
    </row>
    <row r="9" spans="1:18" x14ac:dyDescent="0.25">
      <c r="A9" s="5" t="s">
        <v>2334</v>
      </c>
      <c r="B9">
        <v>481</v>
      </c>
      <c r="C9">
        <v>31618</v>
      </c>
      <c r="D9">
        <v>676</v>
      </c>
      <c r="E9">
        <v>44266</v>
      </c>
      <c r="F9">
        <v>412</v>
      </c>
      <c r="G9">
        <v>25926</v>
      </c>
      <c r="H9">
        <v>1569</v>
      </c>
      <c r="I9">
        <v>101810</v>
      </c>
      <c r="P9" t="s">
        <v>2341</v>
      </c>
      <c r="Q9">
        <v>0</v>
      </c>
    </row>
    <row r="10" spans="1:18" x14ac:dyDescent="0.25">
      <c r="P10" t="s">
        <v>2342</v>
      </c>
      <c r="Q10">
        <v>10</v>
      </c>
    </row>
    <row r="11" spans="1:18" x14ac:dyDescent="0.25">
      <c r="P11" t="s">
        <v>2343</v>
      </c>
      <c r="Q11">
        <v>-8.0278583866874822</v>
      </c>
    </row>
    <row r="12" spans="1:18" x14ac:dyDescent="0.25">
      <c r="B12" s="33" t="str">
        <f>B4</f>
        <v>3-Apr</v>
      </c>
      <c r="C12" s="32"/>
      <c r="D12" s="33" t="str">
        <f>D4</f>
        <v>4-Apr</v>
      </c>
      <c r="E12" s="32"/>
      <c r="F12" s="33" t="str">
        <f>F4</f>
        <v>5-Apr</v>
      </c>
      <c r="G12" s="32"/>
      <c r="P12" t="s">
        <v>2344</v>
      </c>
      <c r="Q12">
        <v>5.7108333933859437E-6</v>
      </c>
    </row>
    <row r="13" spans="1:18" x14ac:dyDescent="0.25">
      <c r="A13" s="26" t="str">
        <f>A5</f>
        <v>Row Labels</v>
      </c>
      <c r="B13" s="26" t="str">
        <f t="shared" ref="B13:G13" si="0">B5</f>
        <v>Count of Order Status</v>
      </c>
      <c r="C13" s="26" t="str">
        <f t="shared" si="0"/>
        <v>Sum of GMV</v>
      </c>
      <c r="D13" s="26" t="str">
        <f t="shared" si="0"/>
        <v>Count of Order Status</v>
      </c>
      <c r="E13" s="26" t="str">
        <f t="shared" si="0"/>
        <v>Sum of GMV</v>
      </c>
      <c r="F13" s="26" t="str">
        <f t="shared" si="0"/>
        <v>Count of Order Status</v>
      </c>
      <c r="G13" s="26" t="str">
        <f t="shared" si="0"/>
        <v>Sum of GMV</v>
      </c>
      <c r="H13" s="26" t="s">
        <v>2436</v>
      </c>
      <c r="I13" s="26" t="s">
        <v>2435</v>
      </c>
      <c r="J13" s="26" t="s">
        <v>2437</v>
      </c>
      <c r="P13" t="s">
        <v>2345</v>
      </c>
      <c r="Q13">
        <v>1.812461122811676</v>
      </c>
    </row>
    <row r="14" spans="1:18" x14ac:dyDescent="0.25">
      <c r="A14" s="26" t="str">
        <f>A8</f>
        <v>12:00 PM - 03:00 PM</v>
      </c>
      <c r="B14" s="26">
        <f t="shared" ref="B14:I14" si="1">B8</f>
        <v>60</v>
      </c>
      <c r="C14" s="26">
        <f t="shared" si="1"/>
        <v>3699</v>
      </c>
      <c r="D14" s="26">
        <f t="shared" si="1"/>
        <v>69</v>
      </c>
      <c r="E14" s="26">
        <f t="shared" si="1"/>
        <v>4597</v>
      </c>
      <c r="F14" s="26">
        <f t="shared" si="1"/>
        <v>46</v>
      </c>
      <c r="G14" s="26">
        <f t="shared" si="1"/>
        <v>2679</v>
      </c>
      <c r="H14" s="26">
        <f t="shared" si="1"/>
        <v>175</v>
      </c>
      <c r="I14" s="26">
        <f t="shared" si="1"/>
        <v>10975</v>
      </c>
      <c r="J14" s="26">
        <f>I14/H14</f>
        <v>62.714285714285715</v>
      </c>
      <c r="P14" t="s">
        <v>2346</v>
      </c>
      <c r="Q14">
        <v>1.1421666786771887E-5</v>
      </c>
    </row>
    <row r="15" spans="1:18" ht="15.75" thickBot="1" x14ac:dyDescent="0.3">
      <c r="A15" s="26" t="str">
        <f>A6</f>
        <v>03:00 PM - 06:00 PM</v>
      </c>
      <c r="B15" s="26">
        <f t="shared" ref="B15:I16" si="2">B6</f>
        <v>206</v>
      </c>
      <c r="C15" s="26">
        <f t="shared" si="2"/>
        <v>13962</v>
      </c>
      <c r="D15" s="26">
        <f t="shared" si="2"/>
        <v>269</v>
      </c>
      <c r="E15" s="26">
        <f t="shared" si="2"/>
        <v>17097</v>
      </c>
      <c r="F15" s="26">
        <f t="shared" si="2"/>
        <v>171</v>
      </c>
      <c r="G15" s="26">
        <f t="shared" si="2"/>
        <v>10457</v>
      </c>
      <c r="H15" s="26">
        <f t="shared" si="2"/>
        <v>646</v>
      </c>
      <c r="I15" s="26">
        <f t="shared" si="2"/>
        <v>41516</v>
      </c>
      <c r="J15" s="26">
        <f t="shared" ref="J15:J16" si="3">I15/H15</f>
        <v>64.266253869969034</v>
      </c>
      <c r="P15" s="9" t="s">
        <v>2347</v>
      </c>
      <c r="Q15" s="9">
        <v>2.2281388519862744</v>
      </c>
      <c r="R15" s="9"/>
    </row>
    <row r="16" spans="1:18" x14ac:dyDescent="0.25">
      <c r="A16" s="26" t="str">
        <f>A7</f>
        <v>06:00 PM - 09:00 PM</v>
      </c>
      <c r="B16" s="26">
        <f t="shared" si="2"/>
        <v>215</v>
      </c>
      <c r="C16" s="26">
        <f t="shared" si="2"/>
        <v>13957</v>
      </c>
      <c r="D16" s="26">
        <f t="shared" si="2"/>
        <v>338</v>
      </c>
      <c r="E16" s="26">
        <f t="shared" si="2"/>
        <v>22572</v>
      </c>
      <c r="F16" s="26">
        <f t="shared" si="2"/>
        <v>195</v>
      </c>
      <c r="G16" s="26">
        <f t="shared" si="2"/>
        <v>12790</v>
      </c>
      <c r="H16" s="26">
        <f t="shared" si="2"/>
        <v>748</v>
      </c>
      <c r="I16" s="26">
        <f t="shared" si="2"/>
        <v>49319</v>
      </c>
      <c r="J16" s="26">
        <f t="shared" si="3"/>
        <v>65.934491978609628</v>
      </c>
    </row>
    <row r="18" spans="16:18" x14ac:dyDescent="0.25">
      <c r="P18" s="31" t="s">
        <v>2406</v>
      </c>
      <c r="Q18" s="31"/>
      <c r="R18" s="31"/>
    </row>
    <row r="20" spans="16:18" x14ac:dyDescent="0.25">
      <c r="P20" t="s">
        <v>2337</v>
      </c>
    </row>
    <row r="21" spans="16:18" ht="15.75" thickBot="1" x14ac:dyDescent="0.3"/>
    <row r="22" spans="16:18" ht="45" x14ac:dyDescent="0.25">
      <c r="P22" s="10"/>
      <c r="Q22" s="24" t="s">
        <v>2403</v>
      </c>
      <c r="R22" s="24" t="s">
        <v>2407</v>
      </c>
    </row>
    <row r="23" spans="16:18" x14ac:dyDescent="0.25">
      <c r="P23" t="s">
        <v>2338</v>
      </c>
      <c r="Q23" s="7">
        <v>19.444444444444443</v>
      </c>
      <c r="R23" s="7">
        <v>83.111111111111114</v>
      </c>
    </row>
    <row r="24" spans="16:18" x14ac:dyDescent="0.25">
      <c r="P24" t="s">
        <v>2339</v>
      </c>
      <c r="Q24" s="7">
        <v>37.277777777777771</v>
      </c>
      <c r="R24" s="7">
        <v>765.86111111111131</v>
      </c>
    </row>
    <row r="25" spans="16:18" x14ac:dyDescent="0.25">
      <c r="P25" t="s">
        <v>2340</v>
      </c>
      <c r="Q25">
        <v>9</v>
      </c>
      <c r="R25">
        <v>9</v>
      </c>
    </row>
    <row r="26" spans="16:18" x14ac:dyDescent="0.25">
      <c r="P26" t="s">
        <v>2341</v>
      </c>
      <c r="Q26">
        <v>0</v>
      </c>
    </row>
    <row r="27" spans="16:18" x14ac:dyDescent="0.25">
      <c r="P27" t="s">
        <v>2342</v>
      </c>
      <c r="Q27">
        <v>9</v>
      </c>
    </row>
    <row r="28" spans="16:18" x14ac:dyDescent="0.25">
      <c r="P28" t="s">
        <v>2343</v>
      </c>
      <c r="Q28">
        <v>-6.7396608003519765</v>
      </c>
    </row>
    <row r="29" spans="16:18" x14ac:dyDescent="0.25">
      <c r="P29" t="s">
        <v>2344</v>
      </c>
      <c r="Q29">
        <v>4.2317481717490585E-5</v>
      </c>
    </row>
    <row r="30" spans="16:18" x14ac:dyDescent="0.25">
      <c r="P30" t="s">
        <v>2345</v>
      </c>
      <c r="Q30">
        <v>1.8331129326562374</v>
      </c>
    </row>
    <row r="31" spans="16:18" x14ac:dyDescent="0.25">
      <c r="P31" t="s">
        <v>2346</v>
      </c>
      <c r="Q31">
        <v>8.463496343498117E-5</v>
      </c>
    </row>
    <row r="32" spans="16:18" ht="15.75" thickBot="1" x14ac:dyDescent="0.3">
      <c r="P32" s="9" t="s">
        <v>2347</v>
      </c>
      <c r="Q32" s="9">
        <v>2.2621571627982053</v>
      </c>
      <c r="R32" s="9"/>
    </row>
    <row r="35" spans="16:18" x14ac:dyDescent="0.25">
      <c r="P35" s="31" t="s">
        <v>2408</v>
      </c>
      <c r="Q35" s="31"/>
      <c r="R35" s="31"/>
    </row>
    <row r="37" spans="16:18" x14ac:dyDescent="0.25">
      <c r="P37" t="s">
        <v>2337</v>
      </c>
    </row>
    <row r="38" spans="16:18" ht="15.75" thickBot="1" x14ac:dyDescent="0.3"/>
    <row r="39" spans="16:18" ht="45" x14ac:dyDescent="0.25">
      <c r="P39" s="10"/>
      <c r="Q39" s="24" t="s">
        <v>2404</v>
      </c>
      <c r="R39" s="24" t="s">
        <v>2407</v>
      </c>
    </row>
    <row r="40" spans="16:18" x14ac:dyDescent="0.25">
      <c r="P40" t="s">
        <v>2338</v>
      </c>
      <c r="Q40" s="7">
        <v>71.777777777777771</v>
      </c>
      <c r="R40" s="7">
        <v>83.111111111111114</v>
      </c>
    </row>
    <row r="41" spans="16:18" x14ac:dyDescent="0.25">
      <c r="P41" t="s">
        <v>2339</v>
      </c>
      <c r="Q41" s="7">
        <v>345.19444444444434</v>
      </c>
      <c r="R41" s="7">
        <v>765.86111111111131</v>
      </c>
    </row>
    <row r="42" spans="16:18" x14ac:dyDescent="0.25">
      <c r="P42" t="s">
        <v>2340</v>
      </c>
      <c r="Q42">
        <v>9</v>
      </c>
      <c r="R42">
        <v>9</v>
      </c>
    </row>
    <row r="43" spans="16:18" x14ac:dyDescent="0.25">
      <c r="P43" t="s">
        <v>2341</v>
      </c>
      <c r="Q43">
        <v>0</v>
      </c>
    </row>
    <row r="44" spans="16:18" x14ac:dyDescent="0.25">
      <c r="P44" t="s">
        <v>2342</v>
      </c>
      <c r="Q44">
        <v>14</v>
      </c>
    </row>
    <row r="45" spans="16:18" x14ac:dyDescent="0.25">
      <c r="P45" t="s">
        <v>2343</v>
      </c>
      <c r="Q45">
        <v>-1.0200255009562906</v>
      </c>
    </row>
    <row r="46" spans="16:18" x14ac:dyDescent="0.25">
      <c r="P46" t="s">
        <v>2344</v>
      </c>
      <c r="Q46">
        <v>0.16251018930932487</v>
      </c>
    </row>
    <row r="47" spans="16:18" x14ac:dyDescent="0.25">
      <c r="P47" t="s">
        <v>2345</v>
      </c>
      <c r="Q47">
        <v>1.7613101357748921</v>
      </c>
    </row>
    <row r="48" spans="16:18" x14ac:dyDescent="0.25">
      <c r="P48" t="s">
        <v>2346</v>
      </c>
      <c r="Q48">
        <v>0.32502037861864974</v>
      </c>
    </row>
    <row r="49" spans="16:18" ht="15.75" thickBot="1" x14ac:dyDescent="0.3">
      <c r="P49" s="9" t="s">
        <v>2347</v>
      </c>
      <c r="Q49" s="9">
        <v>2.1447866879178044</v>
      </c>
      <c r="R49" s="9"/>
    </row>
  </sheetData>
  <mergeCells count="7">
    <mergeCell ref="P1:R1"/>
    <mergeCell ref="P18:R18"/>
    <mergeCell ref="P35:R35"/>
    <mergeCell ref="P3:Q3"/>
    <mergeCell ref="B12:C12"/>
    <mergeCell ref="D12:E12"/>
    <mergeCell ref="F12:G12"/>
  </mergeCell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2C74-CE40-48FD-B8EA-98753CEE5BA1}">
  <dimension ref="A3:E8"/>
  <sheetViews>
    <sheetView workbookViewId="0">
      <selection activeCell="D14" sqref="D14"/>
    </sheetView>
  </sheetViews>
  <sheetFormatPr defaultRowHeight="15" x14ac:dyDescent="0.25"/>
  <cols>
    <col min="1" max="1" width="13.140625" bestFit="1" customWidth="1"/>
    <col min="2" max="4" width="18.85546875" bestFit="1" customWidth="1"/>
    <col min="5" max="5" width="11.28515625" bestFit="1" customWidth="1"/>
  </cols>
  <sheetData>
    <row r="3" spans="1:5" x14ac:dyDescent="0.25">
      <c r="A3" s="4" t="s">
        <v>2374</v>
      </c>
      <c r="B3" s="4" t="s">
        <v>2336</v>
      </c>
    </row>
    <row r="4" spans="1:5" x14ac:dyDescent="0.25">
      <c r="A4" s="4" t="s">
        <v>2333</v>
      </c>
      <c r="B4" t="s">
        <v>2377</v>
      </c>
      <c r="C4" t="s">
        <v>2378</v>
      </c>
      <c r="D4" t="s">
        <v>2379</v>
      </c>
      <c r="E4" t="s">
        <v>2334</v>
      </c>
    </row>
    <row r="5" spans="1:5" x14ac:dyDescent="0.25">
      <c r="A5" s="37">
        <v>43924</v>
      </c>
      <c r="B5" s="38">
        <v>13962</v>
      </c>
      <c r="C5" s="38">
        <v>13957</v>
      </c>
      <c r="D5" s="38">
        <v>3699</v>
      </c>
      <c r="E5" s="38">
        <v>31618</v>
      </c>
    </row>
    <row r="6" spans="1:5" x14ac:dyDescent="0.25">
      <c r="A6" s="37">
        <v>43925</v>
      </c>
      <c r="B6" s="38">
        <v>17097</v>
      </c>
      <c r="C6" s="38">
        <v>22572</v>
      </c>
      <c r="D6" s="38">
        <v>4597</v>
      </c>
      <c r="E6" s="38">
        <v>44266</v>
      </c>
    </row>
    <row r="7" spans="1:5" x14ac:dyDescent="0.25">
      <c r="A7" s="37">
        <v>43926</v>
      </c>
      <c r="B7" s="38">
        <v>10457</v>
      </c>
      <c r="C7" s="38">
        <v>12790</v>
      </c>
      <c r="D7" s="38">
        <v>2679</v>
      </c>
      <c r="E7" s="38">
        <v>25926</v>
      </c>
    </row>
    <row r="8" spans="1:5" x14ac:dyDescent="0.25">
      <c r="A8" s="37" t="s">
        <v>2334</v>
      </c>
      <c r="B8" s="38">
        <v>41516</v>
      </c>
      <c r="C8" s="38">
        <v>49319</v>
      </c>
      <c r="D8" s="38">
        <v>10975</v>
      </c>
      <c r="E8" s="38">
        <v>101810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570"/>
  <sheetViews>
    <sheetView topLeftCell="J1" workbookViewId="0">
      <selection activeCell="N2" sqref="N2"/>
    </sheetView>
  </sheetViews>
  <sheetFormatPr defaultRowHeight="15" x14ac:dyDescent="0.25"/>
  <cols>
    <col min="4" max="4" width="10.7109375" bestFit="1" customWidth="1"/>
    <col min="5" max="5" width="11.42578125" bestFit="1" customWidth="1"/>
    <col min="12" max="12" width="11.42578125" bestFit="1" customWidth="1"/>
    <col min="13" max="13" width="18.7109375" bestFit="1" customWidth="1"/>
    <col min="14" max="14" width="18.85546875" bestFit="1" customWidth="1"/>
    <col min="18" max="18" width="12.5703125" bestFit="1" customWidth="1"/>
    <col min="23" max="24" width="11.42578125" bestFit="1" customWidth="1"/>
    <col min="25" max="25" width="18.85546875" bestFit="1" customWidth="1"/>
  </cols>
  <sheetData>
    <row r="1" spans="1:25" x14ac:dyDescent="0.25">
      <c r="A1" t="s">
        <v>0</v>
      </c>
      <c r="B1" t="s">
        <v>1</v>
      </c>
      <c r="C1" t="s">
        <v>2</v>
      </c>
      <c r="D1" t="s">
        <v>3</v>
      </c>
      <c r="E1" t="s">
        <v>4</v>
      </c>
      <c r="F1" t="s">
        <v>5</v>
      </c>
      <c r="G1" t="s">
        <v>6</v>
      </c>
      <c r="H1" t="s">
        <v>7</v>
      </c>
      <c r="I1" t="s">
        <v>8</v>
      </c>
      <c r="J1" t="s">
        <v>9</v>
      </c>
      <c r="K1" t="s">
        <v>2362</v>
      </c>
      <c r="L1" t="s">
        <v>2354</v>
      </c>
      <c r="M1" t="s">
        <v>2375</v>
      </c>
      <c r="N1" t="s">
        <v>2456</v>
      </c>
    </row>
    <row r="2" spans="1:25" x14ac:dyDescent="0.25">
      <c r="A2">
        <v>1</v>
      </c>
      <c r="B2">
        <v>1</v>
      </c>
      <c r="C2" t="s">
        <v>314</v>
      </c>
      <c r="D2" s="1">
        <v>43924</v>
      </c>
      <c r="E2" s="14">
        <v>0.51041666666666663</v>
      </c>
      <c r="F2" t="s">
        <v>11</v>
      </c>
      <c r="G2">
        <v>35</v>
      </c>
      <c r="H2" s="2">
        <v>45</v>
      </c>
      <c r="I2" s="3">
        <v>4.99</v>
      </c>
      <c r="J2" t="b">
        <v>0</v>
      </c>
      <c r="K2">
        <f t="shared" ref="K2:K21" si="0">WEEKDAY(D2,11)</f>
        <v>5</v>
      </c>
      <c r="L2" t="str">
        <f>VLOOKUP(K2,$S$6:$T$12,2,FALSE)</f>
        <v>Friday</v>
      </c>
      <c r="M2" t="str">
        <f>CONCATENATE(TEXT(R2,"HH:MM AM/PM")," - ",TEXT((R2+"3:00 AM"),"HH:MM AM/PM"))</f>
        <v>12:00 PM - 03:00 PM</v>
      </c>
      <c r="N2" t="str">
        <f>VLOOKUP(E2,$W$7:$Y$9,3,TRUE)</f>
        <v>12:00 PM - 03:00 PM</v>
      </c>
      <c r="R2" s="19">
        <f>INT(E2/$T$5)*$T$5</f>
        <v>0.5</v>
      </c>
    </row>
    <row r="3" spans="1:25" x14ac:dyDescent="0.25">
      <c r="A3">
        <v>1</v>
      </c>
      <c r="B3">
        <v>1</v>
      </c>
      <c r="C3" t="s">
        <v>315</v>
      </c>
      <c r="D3" s="1">
        <v>43924</v>
      </c>
      <c r="E3" s="14">
        <v>0.51111111111111118</v>
      </c>
      <c r="F3" t="s">
        <v>11</v>
      </c>
      <c r="G3">
        <v>25</v>
      </c>
      <c r="H3" s="2">
        <v>100</v>
      </c>
      <c r="I3" s="3">
        <v>4.99</v>
      </c>
      <c r="J3" t="b">
        <v>0</v>
      </c>
      <c r="K3">
        <f t="shared" si="0"/>
        <v>5</v>
      </c>
      <c r="L3" t="str">
        <f>VLOOKUP(K3,$S$6:$T$12,2,FALSE)</f>
        <v>Friday</v>
      </c>
      <c r="M3" t="str">
        <f>CONCATENATE(TEXT(R3,"HH:MM AM/PM")," - ",TEXT((R3+"3:00 AM"),"HH:MM AM/PM"))</f>
        <v>12:00 PM - 03:00 PM</v>
      </c>
      <c r="N3" t="str">
        <f>VLOOKUP(E3,$W$7:$Y$9,3,TRUE)</f>
        <v>12:00 PM - 03:00 PM</v>
      </c>
      <c r="R3" s="19">
        <f>INT(E3/$T$5)*$T$5</f>
        <v>0.5</v>
      </c>
    </row>
    <row r="4" spans="1:25" x14ac:dyDescent="0.25">
      <c r="A4">
        <v>1</v>
      </c>
      <c r="B4">
        <v>1</v>
      </c>
      <c r="C4" t="s">
        <v>316</v>
      </c>
      <c r="D4" s="1">
        <v>43924</v>
      </c>
      <c r="E4" s="14">
        <v>0.5180555555555556</v>
      </c>
      <c r="F4" t="s">
        <v>11</v>
      </c>
      <c r="G4">
        <v>25</v>
      </c>
      <c r="H4" s="2">
        <v>66</v>
      </c>
      <c r="I4" s="3">
        <v>4.99</v>
      </c>
      <c r="J4" t="b">
        <v>0</v>
      </c>
      <c r="K4">
        <f t="shared" si="0"/>
        <v>5</v>
      </c>
      <c r="L4" t="str">
        <f>VLOOKUP(K4,$S$6:$T$12,2,FALSE)</f>
        <v>Friday</v>
      </c>
      <c r="M4" t="str">
        <f>CONCATENATE(TEXT(R4,"HH:MM AM/PM")," - ",TEXT((R4+"3:00 AM"),"HH:MM AM/PM"))</f>
        <v>12:00 PM - 03:00 PM</v>
      </c>
      <c r="N4" t="str">
        <f>VLOOKUP(E4,$W$7:$Y$9,3,TRUE)</f>
        <v>12:00 PM - 03:00 PM</v>
      </c>
      <c r="R4" s="19">
        <f>INT(E4/$T$5)*$T$5</f>
        <v>0.5</v>
      </c>
    </row>
    <row r="5" spans="1:25" x14ac:dyDescent="0.25">
      <c r="A5">
        <v>1</v>
      </c>
      <c r="B5">
        <v>1</v>
      </c>
      <c r="C5" t="s">
        <v>317</v>
      </c>
      <c r="D5" s="1">
        <v>43924</v>
      </c>
      <c r="E5" s="14">
        <v>0.52222222222222225</v>
      </c>
      <c r="F5" t="s">
        <v>11</v>
      </c>
      <c r="G5">
        <v>35</v>
      </c>
      <c r="H5" s="2">
        <v>23</v>
      </c>
      <c r="I5" s="3">
        <v>4.99</v>
      </c>
      <c r="J5" t="b">
        <v>0</v>
      </c>
      <c r="K5">
        <f t="shared" si="0"/>
        <v>5</v>
      </c>
      <c r="L5" t="str">
        <f>VLOOKUP(K5,$S$6:$T$12,2,FALSE)</f>
        <v>Friday</v>
      </c>
      <c r="M5" t="str">
        <f>CONCATENATE(TEXT(R5,"HH:MM AM/PM")," - ",TEXT((R5+"3:00 AM"),"HH:MM AM/PM"))</f>
        <v>12:00 PM - 03:00 PM</v>
      </c>
      <c r="N5" t="str">
        <f>VLOOKUP(E5,$W$7:$Y$9,3,TRUE)</f>
        <v>12:00 PM - 03:00 PM</v>
      </c>
      <c r="R5" s="19">
        <f>INT(E5/$T$5)*$T$5</f>
        <v>0.5</v>
      </c>
      <c r="S5" t="s">
        <v>2376</v>
      </c>
      <c r="T5" s="19">
        <v>0.125</v>
      </c>
    </row>
    <row r="6" spans="1:25" x14ac:dyDescent="0.25">
      <c r="A6">
        <v>1</v>
      </c>
      <c r="B6">
        <v>1</v>
      </c>
      <c r="C6" t="s">
        <v>318</v>
      </c>
      <c r="D6" s="1">
        <v>43924</v>
      </c>
      <c r="E6" s="14">
        <v>0.5229166666666667</v>
      </c>
      <c r="F6" t="s">
        <v>11</v>
      </c>
      <c r="G6">
        <v>39</v>
      </c>
      <c r="H6" s="2">
        <v>58</v>
      </c>
      <c r="I6" s="3">
        <v>4.99</v>
      </c>
      <c r="J6" t="b">
        <v>0</v>
      </c>
      <c r="K6">
        <f t="shared" si="0"/>
        <v>5</v>
      </c>
      <c r="L6" t="str">
        <f>VLOOKUP(K6,$S$6:$T$12,2,FALSE)</f>
        <v>Friday</v>
      </c>
      <c r="M6" t="str">
        <f>CONCATENATE(TEXT(R6,"HH:MM AM/PM")," - ",TEXT((R6+"3:00 AM"),"HH:MM AM/PM"))</f>
        <v>12:00 PM - 03:00 PM</v>
      </c>
      <c r="N6" t="str">
        <f>VLOOKUP(E6,$W$7:$Y$9,3,TRUE)</f>
        <v>12:00 PM - 03:00 PM</v>
      </c>
      <c r="R6" s="19">
        <f>INT(E6/$T$5)*$T$5</f>
        <v>0.5</v>
      </c>
      <c r="S6">
        <v>1</v>
      </c>
      <c r="T6" t="s">
        <v>2355</v>
      </c>
    </row>
    <row r="7" spans="1:25" x14ac:dyDescent="0.25">
      <c r="A7">
        <v>1</v>
      </c>
      <c r="B7">
        <v>1</v>
      </c>
      <c r="C7" t="s">
        <v>319</v>
      </c>
      <c r="D7" s="1">
        <v>43924</v>
      </c>
      <c r="E7" s="14">
        <v>0.52638888888888891</v>
      </c>
      <c r="F7" t="s">
        <v>11</v>
      </c>
      <c r="G7">
        <v>39</v>
      </c>
      <c r="H7" s="2">
        <v>59</v>
      </c>
      <c r="I7" s="3">
        <v>4.99</v>
      </c>
      <c r="J7" t="b">
        <v>0</v>
      </c>
      <c r="K7">
        <f t="shared" si="0"/>
        <v>5</v>
      </c>
      <c r="L7" t="str">
        <f>VLOOKUP(K7,$S$6:$T$12,2,FALSE)</f>
        <v>Friday</v>
      </c>
      <c r="M7" t="str">
        <f>CONCATENATE(TEXT(R7,"HH:MM AM/PM")," - ",TEXT((R7+"3:00 AM"),"HH:MM AM/PM"))</f>
        <v>12:00 PM - 03:00 PM</v>
      </c>
      <c r="N7" t="str">
        <f>VLOOKUP(E7,$W$7:$Y$9,3,TRUE)</f>
        <v>12:00 PM - 03:00 PM</v>
      </c>
      <c r="R7" s="19">
        <f>INT(E7/$T$5)*$T$5</f>
        <v>0.5</v>
      </c>
      <c r="S7">
        <v>2</v>
      </c>
      <c r="T7" t="s">
        <v>2356</v>
      </c>
      <c r="W7" s="14">
        <v>0.5</v>
      </c>
      <c r="X7" s="14">
        <v>0.62498842592592596</v>
      </c>
      <c r="Y7" t="s">
        <v>2379</v>
      </c>
    </row>
    <row r="8" spans="1:25" x14ac:dyDescent="0.25">
      <c r="A8">
        <v>1</v>
      </c>
      <c r="B8">
        <v>1</v>
      </c>
      <c r="C8" t="s">
        <v>320</v>
      </c>
      <c r="D8" s="1">
        <v>43924</v>
      </c>
      <c r="E8" s="14">
        <v>0.52777777777777779</v>
      </c>
      <c r="F8" t="s">
        <v>11</v>
      </c>
      <c r="G8">
        <v>40</v>
      </c>
      <c r="H8" s="2">
        <v>37</v>
      </c>
      <c r="I8" s="3">
        <v>4.99</v>
      </c>
      <c r="J8" t="b">
        <v>0</v>
      </c>
      <c r="K8">
        <f t="shared" si="0"/>
        <v>5</v>
      </c>
      <c r="L8" t="str">
        <f>VLOOKUP(K8,$S$6:$T$12,2,FALSE)</f>
        <v>Friday</v>
      </c>
      <c r="M8" t="str">
        <f>CONCATENATE(TEXT(R8,"HH:MM AM/PM")," - ",TEXT((R8+"3:00 AM"),"HH:MM AM/PM"))</f>
        <v>12:00 PM - 03:00 PM</v>
      </c>
      <c r="N8" t="str">
        <f>VLOOKUP(E8,$W$7:$Y$9,3,TRUE)</f>
        <v>12:00 PM - 03:00 PM</v>
      </c>
      <c r="R8" s="19">
        <f>INT(E8/$T$5)*$T$5</f>
        <v>0.5</v>
      </c>
      <c r="S8">
        <v>3</v>
      </c>
      <c r="T8" t="s">
        <v>2357</v>
      </c>
      <c r="W8" s="14">
        <v>0.625</v>
      </c>
      <c r="X8" s="14">
        <v>0.74998842592592585</v>
      </c>
      <c r="Y8" t="s">
        <v>2377</v>
      </c>
    </row>
    <row r="9" spans="1:25" x14ac:dyDescent="0.25">
      <c r="A9">
        <v>1</v>
      </c>
      <c r="B9">
        <v>1</v>
      </c>
      <c r="C9" t="s">
        <v>321</v>
      </c>
      <c r="D9" s="1">
        <v>43924</v>
      </c>
      <c r="E9" s="14">
        <v>0.53472222222222221</v>
      </c>
      <c r="F9" t="s">
        <v>11</v>
      </c>
      <c r="G9">
        <v>34</v>
      </c>
      <c r="H9" s="2">
        <v>55</v>
      </c>
      <c r="I9" s="3">
        <v>4.99</v>
      </c>
      <c r="J9" t="b">
        <v>0</v>
      </c>
      <c r="K9">
        <f t="shared" si="0"/>
        <v>5</v>
      </c>
      <c r="L9" t="str">
        <f>VLOOKUP(K9,$S$6:$T$12,2,FALSE)</f>
        <v>Friday</v>
      </c>
      <c r="M9" t="str">
        <f>CONCATENATE(TEXT(R9,"HH:MM AM/PM")," - ",TEXT((R9+"3:00 AM"),"HH:MM AM/PM"))</f>
        <v>12:00 PM - 03:00 PM</v>
      </c>
      <c r="N9" t="str">
        <f>VLOOKUP(E9,$W$7:$Y$9,3,TRUE)</f>
        <v>12:00 PM - 03:00 PM</v>
      </c>
      <c r="R9" s="19">
        <f>INT(E9/$T$5)*$T$5</f>
        <v>0.5</v>
      </c>
      <c r="S9">
        <v>4</v>
      </c>
      <c r="T9" t="s">
        <v>2358</v>
      </c>
      <c r="W9" s="14">
        <v>0.75</v>
      </c>
      <c r="X9" s="14">
        <v>0.87498842592592585</v>
      </c>
      <c r="Y9" t="s">
        <v>2378</v>
      </c>
    </row>
    <row r="10" spans="1:25" x14ac:dyDescent="0.25">
      <c r="A10">
        <v>1</v>
      </c>
      <c r="B10">
        <v>1</v>
      </c>
      <c r="C10" t="s">
        <v>322</v>
      </c>
      <c r="D10" s="1">
        <v>43924</v>
      </c>
      <c r="E10" s="14">
        <v>0.53541666666666665</v>
      </c>
      <c r="F10" t="s">
        <v>11</v>
      </c>
      <c r="G10">
        <v>34</v>
      </c>
      <c r="H10" s="2">
        <v>38</v>
      </c>
      <c r="I10" s="3">
        <v>4.99</v>
      </c>
      <c r="J10" t="b">
        <v>0</v>
      </c>
      <c r="K10">
        <f t="shared" si="0"/>
        <v>5</v>
      </c>
      <c r="L10" t="str">
        <f>VLOOKUP(K10,$S$6:$T$12,2,FALSE)</f>
        <v>Friday</v>
      </c>
      <c r="M10" t="str">
        <f>CONCATENATE(TEXT(R10,"HH:MM AM/PM")," - ",TEXT((R10+"3:00 AM"),"HH:MM AM/PM"))</f>
        <v>12:00 PM - 03:00 PM</v>
      </c>
      <c r="N10" t="str">
        <f>VLOOKUP(E10,$W$7:$Y$9,3,TRUE)</f>
        <v>12:00 PM - 03:00 PM</v>
      </c>
      <c r="R10" s="19">
        <f>INT(E10/$T$5)*$T$5</f>
        <v>0.5</v>
      </c>
      <c r="S10">
        <v>5</v>
      </c>
      <c r="T10" t="s">
        <v>2359</v>
      </c>
    </row>
    <row r="11" spans="1:25" x14ac:dyDescent="0.25">
      <c r="A11">
        <v>1</v>
      </c>
      <c r="B11">
        <v>1</v>
      </c>
      <c r="C11" t="s">
        <v>323</v>
      </c>
      <c r="D11" s="1">
        <v>43924</v>
      </c>
      <c r="E11" s="14">
        <v>0.53749999999999998</v>
      </c>
      <c r="F11" t="s">
        <v>11</v>
      </c>
      <c r="G11">
        <v>25</v>
      </c>
      <c r="H11" s="2">
        <v>52</v>
      </c>
      <c r="I11" s="3">
        <v>4.99</v>
      </c>
      <c r="J11" t="b">
        <v>0</v>
      </c>
      <c r="K11">
        <f t="shared" si="0"/>
        <v>5</v>
      </c>
      <c r="L11" t="str">
        <f>VLOOKUP(K11,$S$6:$T$12,2,FALSE)</f>
        <v>Friday</v>
      </c>
      <c r="M11" t="str">
        <f>CONCATENATE(TEXT(R11,"HH:MM AM/PM")," - ",TEXT((R11+"3:00 AM"),"HH:MM AM/PM"))</f>
        <v>12:00 PM - 03:00 PM</v>
      </c>
      <c r="N11" t="str">
        <f>VLOOKUP(E11,$W$7:$Y$9,3,TRUE)</f>
        <v>12:00 PM - 03:00 PM</v>
      </c>
      <c r="R11" s="19">
        <f>INT(E11/$T$5)*$T$5</f>
        <v>0.5</v>
      </c>
      <c r="S11">
        <v>6</v>
      </c>
      <c r="T11" t="s">
        <v>2360</v>
      </c>
    </row>
    <row r="12" spans="1:25" x14ac:dyDescent="0.25">
      <c r="A12">
        <v>1</v>
      </c>
      <c r="B12">
        <v>1</v>
      </c>
      <c r="C12" t="s">
        <v>324</v>
      </c>
      <c r="D12" s="1">
        <v>43924</v>
      </c>
      <c r="E12" s="14">
        <v>0.54861111111111105</v>
      </c>
      <c r="F12" t="s">
        <v>11</v>
      </c>
      <c r="G12">
        <v>33</v>
      </c>
      <c r="H12" s="2">
        <v>28</v>
      </c>
      <c r="I12" s="3">
        <v>4.99</v>
      </c>
      <c r="J12" t="b">
        <v>0</v>
      </c>
      <c r="K12">
        <f t="shared" si="0"/>
        <v>5</v>
      </c>
      <c r="L12" t="str">
        <f>VLOOKUP(K12,$S$6:$T$12,2,FALSE)</f>
        <v>Friday</v>
      </c>
      <c r="M12" t="str">
        <f>CONCATENATE(TEXT(R12,"HH:MM AM/PM")," - ",TEXT((R12+"3:00 AM"),"HH:MM AM/PM"))</f>
        <v>12:00 PM - 03:00 PM</v>
      </c>
      <c r="N12" t="str">
        <f>VLOOKUP(E12,$W$7:$Y$9,3,TRUE)</f>
        <v>12:00 PM - 03:00 PM</v>
      </c>
      <c r="R12" s="19">
        <f>INT(E12/$T$5)*$T$5</f>
        <v>0.5</v>
      </c>
      <c r="S12">
        <v>7</v>
      </c>
      <c r="T12" t="s">
        <v>2361</v>
      </c>
    </row>
    <row r="13" spans="1:25" x14ac:dyDescent="0.25">
      <c r="A13">
        <v>1</v>
      </c>
      <c r="B13">
        <v>1</v>
      </c>
      <c r="C13" t="s">
        <v>325</v>
      </c>
      <c r="D13" s="1">
        <v>43924</v>
      </c>
      <c r="E13" s="14">
        <v>0.55486111111111114</v>
      </c>
      <c r="F13" t="s">
        <v>11</v>
      </c>
      <c r="G13">
        <v>38</v>
      </c>
      <c r="H13" s="2">
        <v>38</v>
      </c>
      <c r="I13" s="3">
        <v>4.99</v>
      </c>
      <c r="J13" t="b">
        <v>0</v>
      </c>
      <c r="K13">
        <f t="shared" si="0"/>
        <v>5</v>
      </c>
      <c r="L13" t="str">
        <f>VLOOKUP(K13,$S$6:$T$12,2,FALSE)</f>
        <v>Friday</v>
      </c>
      <c r="M13" t="str">
        <f>CONCATENATE(TEXT(R13,"HH:MM AM/PM")," - ",TEXT((R13+"3:00 AM"),"HH:MM AM/PM"))</f>
        <v>12:00 PM - 03:00 PM</v>
      </c>
      <c r="N13" t="str">
        <f>VLOOKUP(E13,$W$7:$Y$9,3,TRUE)</f>
        <v>12:00 PM - 03:00 PM</v>
      </c>
      <c r="R13" s="19">
        <f>INT(E13/$T$5)*$T$5</f>
        <v>0.5</v>
      </c>
    </row>
    <row r="14" spans="1:25" x14ac:dyDescent="0.25">
      <c r="A14">
        <v>1</v>
      </c>
      <c r="B14">
        <v>1</v>
      </c>
      <c r="C14" t="s">
        <v>326</v>
      </c>
      <c r="D14" s="1">
        <v>43924</v>
      </c>
      <c r="E14" s="14">
        <v>0.55902777777777779</v>
      </c>
      <c r="F14" t="s">
        <v>11</v>
      </c>
      <c r="G14">
        <v>36</v>
      </c>
      <c r="H14" s="2">
        <v>43</v>
      </c>
      <c r="I14" s="3">
        <v>4.99</v>
      </c>
      <c r="J14" t="b">
        <v>0</v>
      </c>
      <c r="K14">
        <f t="shared" si="0"/>
        <v>5</v>
      </c>
      <c r="L14" t="str">
        <f>VLOOKUP(K14,$S$6:$T$12,2,FALSE)</f>
        <v>Friday</v>
      </c>
      <c r="M14" t="str">
        <f>CONCATENATE(TEXT(R14,"HH:MM AM/PM")," - ",TEXT((R14+"3:00 AM"),"HH:MM AM/PM"))</f>
        <v>12:00 PM - 03:00 PM</v>
      </c>
      <c r="N14" t="str">
        <f>VLOOKUP(E14,$W$7:$Y$9,3,TRUE)</f>
        <v>12:00 PM - 03:00 PM</v>
      </c>
      <c r="R14" s="19">
        <f>INT(E14/$T$5)*$T$5</f>
        <v>0.5</v>
      </c>
    </row>
    <row r="15" spans="1:25" x14ac:dyDescent="0.25">
      <c r="A15">
        <v>1</v>
      </c>
      <c r="B15">
        <v>1</v>
      </c>
      <c r="C15" t="s">
        <v>327</v>
      </c>
      <c r="D15" s="1">
        <v>43924</v>
      </c>
      <c r="E15" s="14">
        <v>0.56180555555555556</v>
      </c>
      <c r="F15" t="s">
        <v>11</v>
      </c>
      <c r="G15">
        <v>23</v>
      </c>
      <c r="H15" s="2">
        <v>44</v>
      </c>
      <c r="I15" s="3">
        <v>4.99</v>
      </c>
      <c r="J15" t="b">
        <v>0</v>
      </c>
      <c r="K15">
        <f t="shared" si="0"/>
        <v>5</v>
      </c>
      <c r="L15" t="str">
        <f>VLOOKUP(K15,$S$6:$T$12,2,FALSE)</f>
        <v>Friday</v>
      </c>
      <c r="M15" t="str">
        <f>CONCATENATE(TEXT(R15,"HH:MM AM/PM")," - ",TEXT((R15+"3:00 AM"),"HH:MM AM/PM"))</f>
        <v>12:00 PM - 03:00 PM</v>
      </c>
      <c r="N15" t="str">
        <f>VLOOKUP(E15,$W$7:$Y$9,3,TRUE)</f>
        <v>12:00 PM - 03:00 PM</v>
      </c>
      <c r="R15" s="19">
        <f>INT(E15/$T$5)*$T$5</f>
        <v>0.5</v>
      </c>
    </row>
    <row r="16" spans="1:25" x14ac:dyDescent="0.25">
      <c r="A16">
        <v>1</v>
      </c>
      <c r="B16">
        <v>1</v>
      </c>
      <c r="C16" t="s">
        <v>328</v>
      </c>
      <c r="D16" s="1">
        <v>43924</v>
      </c>
      <c r="E16" s="14">
        <v>0.56458333333333333</v>
      </c>
      <c r="F16" t="s">
        <v>11</v>
      </c>
      <c r="G16">
        <v>39</v>
      </c>
      <c r="H16" s="2">
        <v>78</v>
      </c>
      <c r="I16" s="3">
        <v>4.99</v>
      </c>
      <c r="J16" t="b">
        <v>0</v>
      </c>
      <c r="K16">
        <f t="shared" si="0"/>
        <v>5</v>
      </c>
      <c r="L16" t="str">
        <f>VLOOKUP(K16,$S$6:$T$12,2,FALSE)</f>
        <v>Friday</v>
      </c>
      <c r="M16" t="str">
        <f>CONCATENATE(TEXT(R16,"HH:MM AM/PM")," - ",TEXT((R16+"3:00 AM"),"HH:MM AM/PM"))</f>
        <v>12:00 PM - 03:00 PM</v>
      </c>
      <c r="N16" t="str">
        <f>VLOOKUP(E16,$W$7:$Y$9,3,TRUE)</f>
        <v>12:00 PM - 03:00 PM</v>
      </c>
      <c r="R16" s="19">
        <f>INT(E16/$T$5)*$T$5</f>
        <v>0.5</v>
      </c>
    </row>
    <row r="17" spans="1:18" x14ac:dyDescent="0.25">
      <c r="A17">
        <v>1</v>
      </c>
      <c r="B17">
        <v>1</v>
      </c>
      <c r="C17" t="s">
        <v>329</v>
      </c>
      <c r="D17" s="1">
        <v>43924</v>
      </c>
      <c r="E17" s="14">
        <v>0.56944444444444442</v>
      </c>
      <c r="F17" t="s">
        <v>11</v>
      </c>
      <c r="G17">
        <v>25</v>
      </c>
      <c r="H17" s="2">
        <v>25</v>
      </c>
      <c r="I17" s="3">
        <v>4.99</v>
      </c>
      <c r="J17" t="b">
        <v>0</v>
      </c>
      <c r="K17">
        <f t="shared" si="0"/>
        <v>5</v>
      </c>
      <c r="L17" t="str">
        <f>VLOOKUP(K17,$S$6:$T$12,2,FALSE)</f>
        <v>Friday</v>
      </c>
      <c r="M17" t="str">
        <f>CONCATENATE(TEXT(R17,"HH:MM AM/PM")," - ",TEXT((R17+"3:00 AM"),"HH:MM AM/PM"))</f>
        <v>12:00 PM - 03:00 PM</v>
      </c>
      <c r="N17" t="str">
        <f>VLOOKUP(E17,$W$7:$Y$9,3,TRUE)</f>
        <v>12:00 PM - 03:00 PM</v>
      </c>
      <c r="R17" s="19">
        <f>INT(E17/$T$5)*$T$5</f>
        <v>0.5</v>
      </c>
    </row>
    <row r="18" spans="1:18" x14ac:dyDescent="0.25">
      <c r="A18">
        <v>1</v>
      </c>
      <c r="B18">
        <v>1</v>
      </c>
      <c r="C18" t="s">
        <v>330</v>
      </c>
      <c r="D18" s="1">
        <v>43924</v>
      </c>
      <c r="E18" s="14">
        <v>0.5708333333333333</v>
      </c>
      <c r="F18" t="s">
        <v>11</v>
      </c>
      <c r="G18">
        <v>27</v>
      </c>
      <c r="H18" s="2">
        <v>27</v>
      </c>
      <c r="I18" s="3">
        <v>4.99</v>
      </c>
      <c r="J18" t="b">
        <v>0</v>
      </c>
      <c r="K18">
        <f t="shared" si="0"/>
        <v>5</v>
      </c>
      <c r="L18" t="str">
        <f>VLOOKUP(K18,$S$6:$T$12,2,FALSE)</f>
        <v>Friday</v>
      </c>
      <c r="M18" t="str">
        <f>CONCATENATE(TEXT(R18,"HH:MM AM/PM")," - ",TEXT((R18+"3:00 AM"),"HH:MM AM/PM"))</f>
        <v>12:00 PM - 03:00 PM</v>
      </c>
      <c r="N18" t="str">
        <f>VLOOKUP(E18,$W$7:$Y$9,3,TRUE)</f>
        <v>12:00 PM - 03:00 PM</v>
      </c>
      <c r="R18" s="19">
        <f>INT(E18/$T$5)*$T$5</f>
        <v>0.5</v>
      </c>
    </row>
    <row r="19" spans="1:18" x14ac:dyDescent="0.25">
      <c r="A19">
        <v>1</v>
      </c>
      <c r="B19">
        <v>1</v>
      </c>
      <c r="C19" t="s">
        <v>331</v>
      </c>
      <c r="D19" s="1">
        <v>43924</v>
      </c>
      <c r="E19" s="14">
        <v>0.57430555555555551</v>
      </c>
      <c r="F19" t="s">
        <v>11</v>
      </c>
      <c r="G19">
        <v>24</v>
      </c>
      <c r="H19" s="2">
        <v>47</v>
      </c>
      <c r="I19" s="3">
        <v>4.99</v>
      </c>
      <c r="J19" t="b">
        <v>0</v>
      </c>
      <c r="K19">
        <f t="shared" si="0"/>
        <v>5</v>
      </c>
      <c r="L19" t="str">
        <f>VLOOKUP(K19,$S$6:$T$12,2,FALSE)</f>
        <v>Friday</v>
      </c>
      <c r="M19" t="str">
        <f>CONCATENATE(TEXT(R19,"HH:MM AM/PM")," - ",TEXT((R19+"3:00 AM"),"HH:MM AM/PM"))</f>
        <v>12:00 PM - 03:00 PM</v>
      </c>
      <c r="N19" t="str">
        <f>VLOOKUP(E19,$W$7:$Y$9,3,TRUE)</f>
        <v>12:00 PM - 03:00 PM</v>
      </c>
      <c r="R19" s="19">
        <f>INT(E19/$T$5)*$T$5</f>
        <v>0.5</v>
      </c>
    </row>
    <row r="20" spans="1:18" x14ac:dyDescent="0.25">
      <c r="A20">
        <v>1</v>
      </c>
      <c r="B20">
        <v>1</v>
      </c>
      <c r="C20" t="s">
        <v>332</v>
      </c>
      <c r="D20" s="1">
        <v>43924</v>
      </c>
      <c r="E20" s="14">
        <v>0.57638888888888895</v>
      </c>
      <c r="F20" t="s">
        <v>11</v>
      </c>
      <c r="G20">
        <v>32</v>
      </c>
      <c r="H20" s="2">
        <v>78</v>
      </c>
      <c r="I20" s="3">
        <v>4.99</v>
      </c>
      <c r="J20" t="b">
        <v>0</v>
      </c>
      <c r="K20">
        <f t="shared" si="0"/>
        <v>5</v>
      </c>
      <c r="L20" t="str">
        <f>VLOOKUP(K20,$S$6:$T$12,2,FALSE)</f>
        <v>Friday</v>
      </c>
      <c r="M20" t="str">
        <f>CONCATENATE(TEXT(R20,"HH:MM AM/PM")," - ",TEXT((R20+"3:00 AM"),"HH:MM AM/PM"))</f>
        <v>12:00 PM - 03:00 PM</v>
      </c>
      <c r="N20" t="str">
        <f>VLOOKUP(E20,$W$7:$Y$9,3,TRUE)</f>
        <v>12:00 PM - 03:00 PM</v>
      </c>
      <c r="R20" s="19">
        <f>INT(E20/$T$5)*$T$5</f>
        <v>0.5</v>
      </c>
    </row>
    <row r="21" spans="1:18" x14ac:dyDescent="0.25">
      <c r="A21">
        <v>1</v>
      </c>
      <c r="B21">
        <v>1</v>
      </c>
      <c r="C21" t="s">
        <v>333</v>
      </c>
      <c r="D21" s="1">
        <v>43924</v>
      </c>
      <c r="E21" s="14">
        <v>0.57986111111111105</v>
      </c>
      <c r="F21" t="s">
        <v>11</v>
      </c>
      <c r="G21">
        <v>20</v>
      </c>
      <c r="H21" s="2">
        <v>123</v>
      </c>
      <c r="I21" s="3">
        <v>4.99</v>
      </c>
      <c r="J21" t="b">
        <v>0</v>
      </c>
      <c r="K21">
        <f t="shared" si="0"/>
        <v>5</v>
      </c>
      <c r="L21" t="str">
        <f>VLOOKUP(K21,$S$6:$T$12,2,FALSE)</f>
        <v>Friday</v>
      </c>
      <c r="M21" t="str">
        <f>CONCATENATE(TEXT(R21,"HH:MM AM/PM")," - ",TEXT((R21+"3:00 AM"),"HH:MM AM/PM"))</f>
        <v>12:00 PM - 03:00 PM</v>
      </c>
      <c r="N21" t="str">
        <f>VLOOKUP(E21,$W$7:$Y$9,3,TRUE)</f>
        <v>12:00 PM - 03:00 PM</v>
      </c>
      <c r="R21" s="19">
        <f>INT(E21/$T$5)*$T$5</f>
        <v>0.5</v>
      </c>
    </row>
    <row r="22" spans="1:18" x14ac:dyDescent="0.25">
      <c r="A22">
        <v>1</v>
      </c>
      <c r="B22">
        <v>1</v>
      </c>
      <c r="C22" t="s">
        <v>334</v>
      </c>
      <c r="D22" s="1">
        <v>43924</v>
      </c>
      <c r="E22" s="14">
        <v>0.59861111111111109</v>
      </c>
      <c r="F22" t="s">
        <v>11</v>
      </c>
      <c r="G22">
        <v>31</v>
      </c>
      <c r="H22" s="2">
        <v>78</v>
      </c>
      <c r="I22" s="3">
        <v>4.99</v>
      </c>
      <c r="J22" t="b">
        <v>0</v>
      </c>
      <c r="K22">
        <f t="shared" ref="K22:K85" si="1">WEEKDAY(D22,11)</f>
        <v>5</v>
      </c>
      <c r="L22" t="str">
        <f>VLOOKUP(K22,$S$6:$T$12,2,FALSE)</f>
        <v>Friday</v>
      </c>
      <c r="M22" t="str">
        <f>CONCATENATE(TEXT(R22,"HH:MM AM/PM")," - ",TEXT((R22+"3:00 AM"),"HH:MM AM/PM"))</f>
        <v>12:00 PM - 03:00 PM</v>
      </c>
      <c r="N22" t="str">
        <f>VLOOKUP(E22,$W$7:$Y$9,3,TRUE)</f>
        <v>12:00 PM - 03:00 PM</v>
      </c>
      <c r="R22" s="19">
        <f>INT(E22/$T$5)*$T$5</f>
        <v>0.5</v>
      </c>
    </row>
    <row r="23" spans="1:18" x14ac:dyDescent="0.25">
      <c r="A23">
        <v>1</v>
      </c>
      <c r="B23">
        <v>1</v>
      </c>
      <c r="C23" t="s">
        <v>335</v>
      </c>
      <c r="D23" s="1">
        <v>43924</v>
      </c>
      <c r="E23" s="14">
        <v>0.60416666666666663</v>
      </c>
      <c r="F23" t="s">
        <v>11</v>
      </c>
      <c r="G23">
        <v>27</v>
      </c>
      <c r="H23" s="2">
        <v>36</v>
      </c>
      <c r="I23" s="3">
        <v>4.99</v>
      </c>
      <c r="J23" t="b">
        <v>0</v>
      </c>
      <c r="K23">
        <f t="shared" si="1"/>
        <v>5</v>
      </c>
      <c r="L23" t="str">
        <f>VLOOKUP(K23,$S$6:$T$12,2,FALSE)</f>
        <v>Friday</v>
      </c>
      <c r="M23" t="str">
        <f>CONCATENATE(TEXT(R23,"HH:MM AM/PM")," - ",TEXT((R23+"3:00 AM"),"HH:MM AM/PM"))</f>
        <v>12:00 PM - 03:00 PM</v>
      </c>
      <c r="N23" t="str">
        <f>VLOOKUP(E23,$W$7:$Y$9,3,TRUE)</f>
        <v>12:00 PM - 03:00 PM</v>
      </c>
      <c r="R23" s="19">
        <f>INT(E23/$T$5)*$T$5</f>
        <v>0.5</v>
      </c>
    </row>
    <row r="24" spans="1:18" x14ac:dyDescent="0.25">
      <c r="A24">
        <v>1</v>
      </c>
      <c r="B24">
        <v>1</v>
      </c>
      <c r="C24" t="s">
        <v>336</v>
      </c>
      <c r="D24" s="1">
        <v>43924</v>
      </c>
      <c r="E24" s="14">
        <v>0.60555555555555551</v>
      </c>
      <c r="F24" t="s">
        <v>11</v>
      </c>
      <c r="G24">
        <v>27</v>
      </c>
      <c r="H24" s="2">
        <v>34</v>
      </c>
      <c r="I24" s="3">
        <v>4.99</v>
      </c>
      <c r="J24" t="b">
        <v>0</v>
      </c>
      <c r="K24">
        <f t="shared" si="1"/>
        <v>5</v>
      </c>
      <c r="L24" t="str">
        <f>VLOOKUP(K24,$S$6:$T$12,2,FALSE)</f>
        <v>Friday</v>
      </c>
      <c r="M24" t="str">
        <f>CONCATENATE(TEXT(R24,"HH:MM AM/PM")," - ",TEXT((R24+"3:00 AM"),"HH:MM AM/PM"))</f>
        <v>12:00 PM - 03:00 PM</v>
      </c>
      <c r="N24" t="str">
        <f>VLOOKUP(E24,$W$7:$Y$9,3,TRUE)</f>
        <v>12:00 PM - 03:00 PM</v>
      </c>
      <c r="R24" s="19">
        <f>INT(E24/$T$5)*$T$5</f>
        <v>0.5</v>
      </c>
    </row>
    <row r="25" spans="1:18" x14ac:dyDescent="0.25">
      <c r="A25">
        <v>1</v>
      </c>
      <c r="B25">
        <v>1</v>
      </c>
      <c r="C25" t="s">
        <v>337</v>
      </c>
      <c r="D25" s="1">
        <v>43924</v>
      </c>
      <c r="E25" s="14">
        <v>0.60972222222222217</v>
      </c>
      <c r="F25" t="s">
        <v>11</v>
      </c>
      <c r="G25">
        <v>30</v>
      </c>
      <c r="H25" s="2">
        <v>36</v>
      </c>
      <c r="I25" s="3">
        <v>4.99</v>
      </c>
      <c r="J25" t="b">
        <v>0</v>
      </c>
      <c r="K25">
        <f t="shared" si="1"/>
        <v>5</v>
      </c>
      <c r="L25" t="str">
        <f>VLOOKUP(K25,$S$6:$T$12,2,FALSE)</f>
        <v>Friday</v>
      </c>
      <c r="M25" t="str">
        <f>CONCATENATE(TEXT(R25,"HH:MM AM/PM")," - ",TEXT((R25+"3:00 AM"),"HH:MM AM/PM"))</f>
        <v>12:00 PM - 03:00 PM</v>
      </c>
      <c r="N25" t="str">
        <f>VLOOKUP(E25,$W$7:$Y$9,3,TRUE)</f>
        <v>12:00 PM - 03:00 PM</v>
      </c>
      <c r="R25" s="19">
        <f>INT(E25/$T$5)*$T$5</f>
        <v>0.5</v>
      </c>
    </row>
    <row r="26" spans="1:18" x14ac:dyDescent="0.25">
      <c r="A26">
        <v>1</v>
      </c>
      <c r="B26">
        <v>1</v>
      </c>
      <c r="C26" t="s">
        <v>338</v>
      </c>
      <c r="D26" s="1">
        <v>43924</v>
      </c>
      <c r="E26" s="14">
        <v>0.61458333333333337</v>
      </c>
      <c r="F26" t="s">
        <v>11</v>
      </c>
      <c r="G26">
        <v>26</v>
      </c>
      <c r="H26" s="2">
        <v>41</v>
      </c>
      <c r="I26" s="3">
        <v>4.99</v>
      </c>
      <c r="J26" t="b">
        <v>0</v>
      </c>
      <c r="K26">
        <f t="shared" si="1"/>
        <v>5</v>
      </c>
      <c r="L26" t="str">
        <f>VLOOKUP(K26,$S$6:$T$12,2,FALSE)</f>
        <v>Friday</v>
      </c>
      <c r="M26" t="str">
        <f>CONCATENATE(TEXT(R26,"HH:MM AM/PM")," - ",TEXT((R26+"3:00 AM"),"HH:MM AM/PM"))</f>
        <v>12:00 PM - 03:00 PM</v>
      </c>
      <c r="N26" t="str">
        <f>VLOOKUP(E26,$W$7:$Y$9,3,TRUE)</f>
        <v>12:00 PM - 03:00 PM</v>
      </c>
      <c r="R26" s="19">
        <f>INT(E26/$T$5)*$T$5</f>
        <v>0.5</v>
      </c>
    </row>
    <row r="27" spans="1:18" x14ac:dyDescent="0.25">
      <c r="A27">
        <v>1</v>
      </c>
      <c r="B27">
        <v>1</v>
      </c>
      <c r="C27" t="s">
        <v>339</v>
      </c>
      <c r="D27" s="1">
        <v>43924</v>
      </c>
      <c r="E27" s="14">
        <v>0.62291666666666667</v>
      </c>
      <c r="F27" t="s">
        <v>11</v>
      </c>
      <c r="G27">
        <v>28</v>
      </c>
      <c r="H27" s="2">
        <v>22</v>
      </c>
      <c r="I27" s="3">
        <v>4.99</v>
      </c>
      <c r="J27" t="b">
        <v>0</v>
      </c>
      <c r="K27">
        <f t="shared" si="1"/>
        <v>5</v>
      </c>
      <c r="L27" t="str">
        <f>VLOOKUP(K27,$S$6:$T$12,2,FALSE)</f>
        <v>Friday</v>
      </c>
      <c r="M27" t="str">
        <f>CONCATENATE(TEXT(R27,"HH:MM AM/PM")," - ",TEXT((R27+"3:00 AM"),"HH:MM AM/PM"))</f>
        <v>12:00 PM - 03:00 PM</v>
      </c>
      <c r="N27" t="str">
        <f>VLOOKUP(E27,$W$7:$Y$9,3,TRUE)</f>
        <v>12:00 PM - 03:00 PM</v>
      </c>
      <c r="R27" s="19">
        <f>INT(E27/$T$5)*$T$5</f>
        <v>0.5</v>
      </c>
    </row>
    <row r="28" spans="1:18" x14ac:dyDescent="0.25">
      <c r="A28">
        <v>1</v>
      </c>
      <c r="B28">
        <v>1</v>
      </c>
      <c r="C28" t="s">
        <v>340</v>
      </c>
      <c r="D28" s="1">
        <v>43924</v>
      </c>
      <c r="E28" s="14">
        <v>0.62777777777777777</v>
      </c>
      <c r="F28" t="s">
        <v>11</v>
      </c>
      <c r="G28">
        <v>36</v>
      </c>
      <c r="H28" s="2">
        <v>62</v>
      </c>
      <c r="I28" s="3">
        <v>4.99</v>
      </c>
      <c r="J28" t="b">
        <v>1</v>
      </c>
      <c r="K28">
        <f t="shared" si="1"/>
        <v>5</v>
      </c>
      <c r="L28" t="str">
        <f>VLOOKUP(K28,$S$6:$T$12,2,FALSE)</f>
        <v>Friday</v>
      </c>
      <c r="M28" t="str">
        <f>CONCATENATE(TEXT(R28,"HH:MM AM/PM")," - ",TEXT((R28+"3:00 AM"),"HH:MM AM/PM"))</f>
        <v>03:00 PM - 06:00 PM</v>
      </c>
      <c r="N28" t="str">
        <f>VLOOKUP(E28,$W$7:$Y$9,3,TRUE)</f>
        <v>03:00 PM - 06:00 PM</v>
      </c>
      <c r="R28" s="19">
        <f>INT(E28/$T$5)*$T$5</f>
        <v>0.625</v>
      </c>
    </row>
    <row r="29" spans="1:18" x14ac:dyDescent="0.25">
      <c r="A29">
        <v>1</v>
      </c>
      <c r="B29">
        <v>1</v>
      </c>
      <c r="C29" t="s">
        <v>341</v>
      </c>
      <c r="D29" s="1">
        <v>43924</v>
      </c>
      <c r="E29" s="14">
        <v>0.63194444444444442</v>
      </c>
      <c r="F29" t="s">
        <v>11</v>
      </c>
      <c r="G29">
        <v>35</v>
      </c>
      <c r="H29" s="2">
        <v>114</v>
      </c>
      <c r="I29" s="3">
        <v>4.99</v>
      </c>
      <c r="J29" t="b">
        <v>0</v>
      </c>
      <c r="K29">
        <f t="shared" si="1"/>
        <v>5</v>
      </c>
      <c r="L29" t="str">
        <f>VLOOKUP(K29,$S$6:$T$12,2,FALSE)</f>
        <v>Friday</v>
      </c>
      <c r="M29" t="str">
        <f>CONCATENATE(TEXT(R29,"HH:MM AM/PM")," - ",TEXT((R29+"3:00 AM"),"HH:MM AM/PM"))</f>
        <v>03:00 PM - 06:00 PM</v>
      </c>
      <c r="N29" t="str">
        <f>VLOOKUP(E29,$W$7:$Y$9,3,TRUE)</f>
        <v>03:00 PM - 06:00 PM</v>
      </c>
      <c r="R29" s="19">
        <f>INT(E29/$T$5)*$T$5</f>
        <v>0.625</v>
      </c>
    </row>
    <row r="30" spans="1:18" x14ac:dyDescent="0.25">
      <c r="A30">
        <v>1</v>
      </c>
      <c r="B30">
        <v>1</v>
      </c>
      <c r="C30" t="s">
        <v>342</v>
      </c>
      <c r="D30" s="1">
        <v>43924</v>
      </c>
      <c r="E30" s="14">
        <v>0.63472222222222219</v>
      </c>
      <c r="F30" t="s">
        <v>11</v>
      </c>
      <c r="G30">
        <v>34</v>
      </c>
      <c r="H30" s="2">
        <v>201</v>
      </c>
      <c r="I30" s="3">
        <v>4.99</v>
      </c>
      <c r="J30" t="b">
        <v>0</v>
      </c>
      <c r="K30">
        <f t="shared" si="1"/>
        <v>5</v>
      </c>
      <c r="L30" t="str">
        <f>VLOOKUP(K30,$S$6:$T$12,2,FALSE)</f>
        <v>Friday</v>
      </c>
      <c r="M30" t="str">
        <f>CONCATENATE(TEXT(R30,"HH:MM AM/PM")," - ",TEXT((R30+"3:00 AM"),"HH:MM AM/PM"))</f>
        <v>03:00 PM - 06:00 PM</v>
      </c>
      <c r="N30" t="str">
        <f>VLOOKUP(E30,$W$7:$Y$9,3,TRUE)</f>
        <v>03:00 PM - 06:00 PM</v>
      </c>
      <c r="R30" s="19">
        <f>INT(E30/$T$5)*$T$5</f>
        <v>0.625</v>
      </c>
    </row>
    <row r="31" spans="1:18" x14ac:dyDescent="0.25">
      <c r="A31">
        <v>1</v>
      </c>
      <c r="B31">
        <v>1</v>
      </c>
      <c r="C31" t="s">
        <v>343</v>
      </c>
      <c r="D31" s="1">
        <v>43924</v>
      </c>
      <c r="E31" s="14">
        <v>0.64236111111111105</v>
      </c>
      <c r="F31" t="s">
        <v>11</v>
      </c>
      <c r="G31">
        <v>25</v>
      </c>
      <c r="H31" s="2">
        <v>93</v>
      </c>
      <c r="I31" s="3">
        <v>4.99</v>
      </c>
      <c r="J31" t="b">
        <v>0</v>
      </c>
      <c r="K31">
        <f t="shared" si="1"/>
        <v>5</v>
      </c>
      <c r="L31" t="str">
        <f>VLOOKUP(K31,$S$6:$T$12,2,FALSE)</f>
        <v>Friday</v>
      </c>
      <c r="M31" t="str">
        <f>CONCATENATE(TEXT(R31,"HH:MM AM/PM")," - ",TEXT((R31+"3:00 AM"),"HH:MM AM/PM"))</f>
        <v>03:00 PM - 06:00 PM</v>
      </c>
      <c r="N31" t="str">
        <f>VLOOKUP(E31,$W$7:$Y$9,3,TRUE)</f>
        <v>03:00 PM - 06:00 PM</v>
      </c>
      <c r="R31" s="19">
        <f>INT(E31/$T$5)*$T$5</f>
        <v>0.625</v>
      </c>
    </row>
    <row r="32" spans="1:18" x14ac:dyDescent="0.25">
      <c r="A32">
        <v>1</v>
      </c>
      <c r="B32">
        <v>1</v>
      </c>
      <c r="C32" t="s">
        <v>344</v>
      </c>
      <c r="D32" s="1">
        <v>43924</v>
      </c>
      <c r="E32" s="14">
        <v>0.64374999999999993</v>
      </c>
      <c r="F32" t="s">
        <v>11</v>
      </c>
      <c r="G32">
        <v>26</v>
      </c>
      <c r="H32" s="2">
        <v>44</v>
      </c>
      <c r="I32" s="3">
        <v>4.99</v>
      </c>
      <c r="J32" t="b">
        <v>0</v>
      </c>
      <c r="K32">
        <f t="shared" si="1"/>
        <v>5</v>
      </c>
      <c r="L32" t="str">
        <f>VLOOKUP(K32,$S$6:$T$12,2,FALSE)</f>
        <v>Friday</v>
      </c>
      <c r="M32" t="str">
        <f>CONCATENATE(TEXT(R32,"HH:MM AM/PM")," - ",TEXT((R32+"3:00 AM"),"HH:MM AM/PM"))</f>
        <v>03:00 PM - 06:00 PM</v>
      </c>
      <c r="N32" t="str">
        <f>VLOOKUP(E32,$W$7:$Y$9,3,TRUE)</f>
        <v>03:00 PM - 06:00 PM</v>
      </c>
      <c r="R32" s="19">
        <f>INT(E32/$T$5)*$T$5</f>
        <v>0.625</v>
      </c>
    </row>
    <row r="33" spans="1:18" x14ac:dyDescent="0.25">
      <c r="A33">
        <v>1</v>
      </c>
      <c r="B33">
        <v>1</v>
      </c>
      <c r="C33" t="s">
        <v>345</v>
      </c>
      <c r="D33" s="1">
        <v>43924</v>
      </c>
      <c r="E33" s="14">
        <v>0.64374999999999993</v>
      </c>
      <c r="F33" t="s">
        <v>11</v>
      </c>
      <c r="G33">
        <v>21</v>
      </c>
      <c r="H33" s="2">
        <v>80</v>
      </c>
      <c r="I33" s="3">
        <v>4.99</v>
      </c>
      <c r="J33" t="b">
        <v>0</v>
      </c>
      <c r="K33">
        <f t="shared" si="1"/>
        <v>5</v>
      </c>
      <c r="L33" t="str">
        <f>VLOOKUP(K33,$S$6:$T$12,2,FALSE)</f>
        <v>Friday</v>
      </c>
      <c r="M33" t="str">
        <f>CONCATENATE(TEXT(R33,"HH:MM AM/PM")," - ",TEXT((R33+"3:00 AM"),"HH:MM AM/PM"))</f>
        <v>03:00 PM - 06:00 PM</v>
      </c>
      <c r="N33" t="str">
        <f>VLOOKUP(E33,$W$7:$Y$9,3,TRUE)</f>
        <v>03:00 PM - 06:00 PM</v>
      </c>
      <c r="R33" s="19">
        <f>INT(E33/$T$5)*$T$5</f>
        <v>0.625</v>
      </c>
    </row>
    <row r="34" spans="1:18" x14ac:dyDescent="0.25">
      <c r="A34">
        <v>1</v>
      </c>
      <c r="B34">
        <v>1</v>
      </c>
      <c r="C34" t="s">
        <v>346</v>
      </c>
      <c r="D34" s="1">
        <v>43924</v>
      </c>
      <c r="E34" s="14">
        <v>0.64583333333333337</v>
      </c>
      <c r="F34" t="s">
        <v>11</v>
      </c>
      <c r="G34">
        <v>39</v>
      </c>
      <c r="H34" s="2">
        <v>20</v>
      </c>
      <c r="I34" s="3">
        <v>4.99</v>
      </c>
      <c r="J34" t="b">
        <v>0</v>
      </c>
      <c r="K34">
        <f t="shared" si="1"/>
        <v>5</v>
      </c>
      <c r="L34" t="str">
        <f>VLOOKUP(K34,$S$6:$T$12,2,FALSE)</f>
        <v>Friday</v>
      </c>
      <c r="M34" t="str">
        <f>CONCATENATE(TEXT(R34,"HH:MM AM/PM")," - ",TEXT((R34+"3:00 AM"),"HH:MM AM/PM"))</f>
        <v>03:00 PM - 06:00 PM</v>
      </c>
      <c r="N34" t="str">
        <f>VLOOKUP(E34,$W$7:$Y$9,3,TRUE)</f>
        <v>03:00 PM - 06:00 PM</v>
      </c>
      <c r="R34" s="19">
        <f>INT(E34/$T$5)*$T$5</f>
        <v>0.625</v>
      </c>
    </row>
    <row r="35" spans="1:18" x14ac:dyDescent="0.25">
      <c r="A35">
        <v>1</v>
      </c>
      <c r="B35">
        <v>1</v>
      </c>
      <c r="C35" t="s">
        <v>347</v>
      </c>
      <c r="D35" s="1">
        <v>43924</v>
      </c>
      <c r="E35" s="14">
        <v>0.65347222222222223</v>
      </c>
      <c r="F35" t="s">
        <v>11</v>
      </c>
      <c r="G35">
        <v>40</v>
      </c>
      <c r="H35" s="2">
        <v>158</v>
      </c>
      <c r="I35" s="3">
        <v>4.99</v>
      </c>
      <c r="J35" t="b">
        <v>0</v>
      </c>
      <c r="K35">
        <f t="shared" si="1"/>
        <v>5</v>
      </c>
      <c r="L35" t="str">
        <f>VLOOKUP(K35,$S$6:$T$12,2,FALSE)</f>
        <v>Friday</v>
      </c>
      <c r="M35" t="str">
        <f>CONCATENATE(TEXT(R35,"HH:MM AM/PM")," - ",TEXT((R35+"3:00 AM"),"HH:MM AM/PM"))</f>
        <v>03:00 PM - 06:00 PM</v>
      </c>
      <c r="N35" t="str">
        <f>VLOOKUP(E35,$W$7:$Y$9,3,TRUE)</f>
        <v>03:00 PM - 06:00 PM</v>
      </c>
      <c r="R35" s="19">
        <f>INT(E35/$T$5)*$T$5</f>
        <v>0.625</v>
      </c>
    </row>
    <row r="36" spans="1:18" x14ac:dyDescent="0.25">
      <c r="A36">
        <v>1</v>
      </c>
      <c r="B36">
        <v>1</v>
      </c>
      <c r="C36" t="s">
        <v>348</v>
      </c>
      <c r="D36" s="1">
        <v>43924</v>
      </c>
      <c r="E36" s="14">
        <v>0.67222222222222217</v>
      </c>
      <c r="F36" t="s">
        <v>11</v>
      </c>
      <c r="G36">
        <v>32</v>
      </c>
      <c r="H36" s="2">
        <v>59</v>
      </c>
      <c r="I36" s="3">
        <v>4.99</v>
      </c>
      <c r="J36" t="b">
        <v>0</v>
      </c>
      <c r="K36">
        <f t="shared" si="1"/>
        <v>5</v>
      </c>
      <c r="L36" t="str">
        <f>VLOOKUP(K36,$S$6:$T$12,2,FALSE)</f>
        <v>Friday</v>
      </c>
      <c r="M36" t="str">
        <f>CONCATENATE(TEXT(R36,"HH:MM AM/PM")," - ",TEXT((R36+"3:00 AM"),"HH:MM AM/PM"))</f>
        <v>03:00 PM - 06:00 PM</v>
      </c>
      <c r="N36" t="str">
        <f>VLOOKUP(E36,$W$7:$Y$9,3,TRUE)</f>
        <v>03:00 PM - 06:00 PM</v>
      </c>
      <c r="R36" s="19">
        <f>INT(E36/$T$5)*$T$5</f>
        <v>0.625</v>
      </c>
    </row>
    <row r="37" spans="1:18" x14ac:dyDescent="0.25">
      <c r="A37">
        <v>1</v>
      </c>
      <c r="B37">
        <v>1</v>
      </c>
      <c r="C37" t="s">
        <v>349</v>
      </c>
      <c r="D37" s="1">
        <v>43924</v>
      </c>
      <c r="E37" s="14">
        <v>0.67222222222222217</v>
      </c>
      <c r="F37" t="s">
        <v>11</v>
      </c>
      <c r="G37">
        <v>43</v>
      </c>
      <c r="H37" s="2">
        <v>84</v>
      </c>
      <c r="I37" s="3">
        <v>4.99</v>
      </c>
      <c r="J37" t="b">
        <v>0</v>
      </c>
      <c r="K37">
        <f t="shared" si="1"/>
        <v>5</v>
      </c>
      <c r="L37" t="str">
        <f>VLOOKUP(K37,$S$6:$T$12,2,FALSE)</f>
        <v>Friday</v>
      </c>
      <c r="M37" t="str">
        <f>CONCATENATE(TEXT(R37,"HH:MM AM/PM")," - ",TEXT((R37+"3:00 AM"),"HH:MM AM/PM"))</f>
        <v>03:00 PM - 06:00 PM</v>
      </c>
      <c r="N37" t="str">
        <f>VLOOKUP(E37,$W$7:$Y$9,3,TRUE)</f>
        <v>03:00 PM - 06:00 PM</v>
      </c>
      <c r="R37" s="19">
        <f>INT(E37/$T$5)*$T$5</f>
        <v>0.625</v>
      </c>
    </row>
    <row r="38" spans="1:18" x14ac:dyDescent="0.25">
      <c r="A38">
        <v>1</v>
      </c>
      <c r="B38">
        <v>1</v>
      </c>
      <c r="C38" t="s">
        <v>350</v>
      </c>
      <c r="D38" s="1">
        <v>43924</v>
      </c>
      <c r="E38" s="14">
        <v>0.68333333333333324</v>
      </c>
      <c r="F38" t="s">
        <v>11</v>
      </c>
      <c r="G38">
        <v>44</v>
      </c>
      <c r="H38" s="2">
        <v>43</v>
      </c>
      <c r="I38" s="3">
        <v>4.99</v>
      </c>
      <c r="J38" t="b">
        <v>1</v>
      </c>
      <c r="K38">
        <f t="shared" si="1"/>
        <v>5</v>
      </c>
      <c r="L38" t="str">
        <f>VLOOKUP(K38,$S$6:$T$12,2,FALSE)</f>
        <v>Friday</v>
      </c>
      <c r="M38" t="str">
        <f>CONCATENATE(TEXT(R38,"HH:MM AM/PM")," - ",TEXT((R38+"3:00 AM"),"HH:MM AM/PM"))</f>
        <v>03:00 PM - 06:00 PM</v>
      </c>
      <c r="N38" t="str">
        <f>VLOOKUP(E38,$W$7:$Y$9,3,TRUE)</f>
        <v>03:00 PM - 06:00 PM</v>
      </c>
      <c r="R38" s="19">
        <f>INT(E38/$T$5)*$T$5</f>
        <v>0.625</v>
      </c>
    </row>
    <row r="39" spans="1:18" x14ac:dyDescent="0.25">
      <c r="A39">
        <v>1</v>
      </c>
      <c r="B39">
        <v>1</v>
      </c>
      <c r="C39" t="s">
        <v>351</v>
      </c>
      <c r="D39" s="1">
        <v>43924</v>
      </c>
      <c r="E39" s="14">
        <v>0.68333333333333324</v>
      </c>
      <c r="F39" t="s">
        <v>11</v>
      </c>
      <c r="G39">
        <v>50</v>
      </c>
      <c r="H39" s="2">
        <v>45</v>
      </c>
      <c r="I39" s="3">
        <v>4.99</v>
      </c>
      <c r="J39" t="b">
        <v>0</v>
      </c>
      <c r="K39">
        <f t="shared" si="1"/>
        <v>5</v>
      </c>
      <c r="L39" t="str">
        <f>VLOOKUP(K39,$S$6:$T$12,2,FALSE)</f>
        <v>Friday</v>
      </c>
      <c r="M39" t="str">
        <f>CONCATENATE(TEXT(R39,"HH:MM AM/PM")," - ",TEXT((R39+"3:00 AM"),"HH:MM AM/PM"))</f>
        <v>03:00 PM - 06:00 PM</v>
      </c>
      <c r="N39" t="str">
        <f>VLOOKUP(E39,$W$7:$Y$9,3,TRUE)</f>
        <v>03:00 PM - 06:00 PM</v>
      </c>
      <c r="R39" s="19">
        <f>INT(E39/$T$5)*$T$5</f>
        <v>0.625</v>
      </c>
    </row>
    <row r="40" spans="1:18" x14ac:dyDescent="0.25">
      <c r="A40">
        <v>1</v>
      </c>
      <c r="B40">
        <v>1</v>
      </c>
      <c r="C40" t="s">
        <v>352</v>
      </c>
      <c r="D40" s="1">
        <v>43924</v>
      </c>
      <c r="E40" s="14">
        <v>0.69097222222222221</v>
      </c>
      <c r="F40" t="s">
        <v>11</v>
      </c>
      <c r="G40">
        <v>36</v>
      </c>
      <c r="H40" s="2">
        <v>79</v>
      </c>
      <c r="I40" s="3">
        <v>4.99</v>
      </c>
      <c r="J40" t="b">
        <v>0</v>
      </c>
      <c r="K40">
        <f t="shared" si="1"/>
        <v>5</v>
      </c>
      <c r="L40" t="str">
        <f>VLOOKUP(K40,$S$6:$T$12,2,FALSE)</f>
        <v>Friday</v>
      </c>
      <c r="M40" t="str">
        <f>CONCATENATE(TEXT(R40,"HH:MM AM/PM")," - ",TEXT((R40+"3:00 AM"),"HH:MM AM/PM"))</f>
        <v>03:00 PM - 06:00 PM</v>
      </c>
      <c r="N40" t="str">
        <f>VLOOKUP(E40,$W$7:$Y$9,3,TRUE)</f>
        <v>03:00 PM - 06:00 PM</v>
      </c>
      <c r="R40" s="19">
        <f>INT(E40/$T$5)*$T$5</f>
        <v>0.625</v>
      </c>
    </row>
    <row r="41" spans="1:18" x14ac:dyDescent="0.25">
      <c r="A41">
        <v>1</v>
      </c>
      <c r="B41">
        <v>1</v>
      </c>
      <c r="C41" t="s">
        <v>353</v>
      </c>
      <c r="D41" s="1">
        <v>43924</v>
      </c>
      <c r="E41" s="14">
        <v>0.69166666666666676</v>
      </c>
      <c r="F41" t="s">
        <v>11</v>
      </c>
      <c r="G41">
        <v>32</v>
      </c>
      <c r="H41" s="2">
        <v>28</v>
      </c>
      <c r="I41" s="3">
        <v>4.99</v>
      </c>
      <c r="J41" t="b">
        <v>0</v>
      </c>
      <c r="K41">
        <f t="shared" si="1"/>
        <v>5</v>
      </c>
      <c r="L41" t="str">
        <f>VLOOKUP(K41,$S$6:$T$12,2,FALSE)</f>
        <v>Friday</v>
      </c>
      <c r="M41" t="str">
        <f>CONCATENATE(TEXT(R41,"HH:MM AM/PM")," - ",TEXT((R41+"3:00 AM"),"HH:MM AM/PM"))</f>
        <v>03:00 PM - 06:00 PM</v>
      </c>
      <c r="N41" t="str">
        <f>VLOOKUP(E41,$W$7:$Y$9,3,TRUE)</f>
        <v>03:00 PM - 06:00 PM</v>
      </c>
      <c r="R41" s="19">
        <f>INT(E41/$T$5)*$T$5</f>
        <v>0.625</v>
      </c>
    </row>
    <row r="42" spans="1:18" x14ac:dyDescent="0.25">
      <c r="A42">
        <v>1</v>
      </c>
      <c r="B42">
        <v>1</v>
      </c>
      <c r="C42" t="s">
        <v>354</v>
      </c>
      <c r="D42" s="1">
        <v>43924</v>
      </c>
      <c r="E42" s="14">
        <v>0.69305555555555554</v>
      </c>
      <c r="F42" t="s">
        <v>11</v>
      </c>
      <c r="G42">
        <v>29</v>
      </c>
      <c r="H42" s="2">
        <v>36</v>
      </c>
      <c r="I42" s="3">
        <v>4.99</v>
      </c>
      <c r="J42" t="b">
        <v>0</v>
      </c>
      <c r="K42">
        <f t="shared" si="1"/>
        <v>5</v>
      </c>
      <c r="L42" t="str">
        <f>VLOOKUP(K42,$S$6:$T$12,2,FALSE)</f>
        <v>Friday</v>
      </c>
      <c r="M42" t="str">
        <f>CONCATENATE(TEXT(R42,"HH:MM AM/PM")," - ",TEXT((R42+"3:00 AM"),"HH:MM AM/PM"))</f>
        <v>03:00 PM - 06:00 PM</v>
      </c>
      <c r="N42" t="str">
        <f>VLOOKUP(E42,$W$7:$Y$9,3,TRUE)</f>
        <v>03:00 PM - 06:00 PM</v>
      </c>
      <c r="R42" s="19">
        <f>INT(E42/$T$5)*$T$5</f>
        <v>0.625</v>
      </c>
    </row>
    <row r="43" spans="1:18" x14ac:dyDescent="0.25">
      <c r="A43">
        <v>1</v>
      </c>
      <c r="B43">
        <v>1</v>
      </c>
      <c r="C43" t="s">
        <v>355</v>
      </c>
      <c r="D43" s="1">
        <v>43924</v>
      </c>
      <c r="E43" s="14">
        <v>0.69930555555555562</v>
      </c>
      <c r="F43" t="s">
        <v>11</v>
      </c>
      <c r="G43">
        <v>52</v>
      </c>
      <c r="H43" s="2">
        <v>45</v>
      </c>
      <c r="I43" s="3">
        <v>4.99</v>
      </c>
      <c r="J43" t="b">
        <v>0</v>
      </c>
      <c r="K43">
        <f t="shared" si="1"/>
        <v>5</v>
      </c>
      <c r="L43" t="str">
        <f>VLOOKUP(K43,$S$6:$T$12,2,FALSE)</f>
        <v>Friday</v>
      </c>
      <c r="M43" t="str">
        <f>CONCATENATE(TEXT(R43,"HH:MM AM/PM")," - ",TEXT((R43+"3:00 AM"),"HH:MM AM/PM"))</f>
        <v>03:00 PM - 06:00 PM</v>
      </c>
      <c r="N43" t="str">
        <f>VLOOKUP(E43,$W$7:$Y$9,3,TRUE)</f>
        <v>03:00 PM - 06:00 PM</v>
      </c>
      <c r="R43" s="19">
        <f>INT(E43/$T$5)*$T$5</f>
        <v>0.625</v>
      </c>
    </row>
    <row r="44" spans="1:18" x14ac:dyDescent="0.25">
      <c r="A44">
        <v>1</v>
      </c>
      <c r="B44">
        <v>1</v>
      </c>
      <c r="C44" t="s">
        <v>356</v>
      </c>
      <c r="D44" s="1">
        <v>43924</v>
      </c>
      <c r="E44" s="14">
        <v>0.70000000000000007</v>
      </c>
      <c r="F44" t="s">
        <v>11</v>
      </c>
      <c r="G44">
        <v>52</v>
      </c>
      <c r="H44" s="2">
        <v>62</v>
      </c>
      <c r="I44" s="3">
        <v>4.99</v>
      </c>
      <c r="J44" t="b">
        <v>0</v>
      </c>
      <c r="K44">
        <f t="shared" si="1"/>
        <v>5</v>
      </c>
      <c r="L44" t="str">
        <f>VLOOKUP(K44,$S$6:$T$12,2,FALSE)</f>
        <v>Friday</v>
      </c>
      <c r="M44" t="str">
        <f>CONCATENATE(TEXT(R44,"HH:MM AM/PM")," - ",TEXT((R44+"3:00 AM"),"HH:MM AM/PM"))</f>
        <v>03:00 PM - 06:00 PM</v>
      </c>
      <c r="N44" t="str">
        <f>VLOOKUP(E44,$W$7:$Y$9,3,TRUE)</f>
        <v>03:00 PM - 06:00 PM</v>
      </c>
      <c r="R44" s="19">
        <f>INT(E44/$T$5)*$T$5</f>
        <v>0.625</v>
      </c>
    </row>
    <row r="45" spans="1:18" x14ac:dyDescent="0.25">
      <c r="A45">
        <v>1</v>
      </c>
      <c r="B45">
        <v>1</v>
      </c>
      <c r="C45" t="s">
        <v>357</v>
      </c>
      <c r="D45" s="1">
        <v>43924</v>
      </c>
      <c r="E45" s="14">
        <v>0.7006944444444444</v>
      </c>
      <c r="F45" t="s">
        <v>11</v>
      </c>
      <c r="G45">
        <v>41</v>
      </c>
      <c r="H45" s="2">
        <v>64</v>
      </c>
      <c r="I45" s="3">
        <v>4.99</v>
      </c>
      <c r="J45" t="b">
        <v>1</v>
      </c>
      <c r="K45">
        <f t="shared" si="1"/>
        <v>5</v>
      </c>
      <c r="L45" t="str">
        <f>VLOOKUP(K45,$S$6:$T$12,2,FALSE)</f>
        <v>Friday</v>
      </c>
      <c r="M45" t="str">
        <f>CONCATENATE(TEXT(R45,"HH:MM AM/PM")," - ",TEXT((R45+"3:00 AM"),"HH:MM AM/PM"))</f>
        <v>03:00 PM - 06:00 PM</v>
      </c>
      <c r="N45" t="str">
        <f>VLOOKUP(E45,$W$7:$Y$9,3,TRUE)</f>
        <v>03:00 PM - 06:00 PM</v>
      </c>
      <c r="R45" s="19">
        <f>INT(E45/$T$5)*$T$5</f>
        <v>0.625</v>
      </c>
    </row>
    <row r="46" spans="1:18" x14ac:dyDescent="0.25">
      <c r="A46">
        <v>1</v>
      </c>
      <c r="B46">
        <v>1</v>
      </c>
      <c r="C46" t="s">
        <v>358</v>
      </c>
      <c r="D46" s="1">
        <v>43924</v>
      </c>
      <c r="E46" s="14">
        <v>0.70138888888888884</v>
      </c>
      <c r="F46" t="s">
        <v>11</v>
      </c>
      <c r="G46">
        <v>31</v>
      </c>
      <c r="H46" s="2">
        <v>53</v>
      </c>
      <c r="I46" s="3">
        <v>4.99</v>
      </c>
      <c r="J46" t="b">
        <v>0</v>
      </c>
      <c r="K46">
        <f t="shared" si="1"/>
        <v>5</v>
      </c>
      <c r="L46" t="str">
        <f>VLOOKUP(K46,$S$6:$T$12,2,FALSE)</f>
        <v>Friday</v>
      </c>
      <c r="M46" t="str">
        <f>CONCATENATE(TEXT(R46,"HH:MM AM/PM")," - ",TEXT((R46+"3:00 AM"),"HH:MM AM/PM"))</f>
        <v>03:00 PM - 06:00 PM</v>
      </c>
      <c r="N46" t="str">
        <f>VLOOKUP(E46,$W$7:$Y$9,3,TRUE)</f>
        <v>03:00 PM - 06:00 PM</v>
      </c>
      <c r="R46" s="19">
        <f>INT(E46/$T$5)*$T$5</f>
        <v>0.625</v>
      </c>
    </row>
    <row r="47" spans="1:18" x14ac:dyDescent="0.25">
      <c r="A47">
        <v>1</v>
      </c>
      <c r="B47">
        <v>1</v>
      </c>
      <c r="C47" t="s">
        <v>359</v>
      </c>
      <c r="D47" s="1">
        <v>43924</v>
      </c>
      <c r="E47" s="14">
        <v>0.70208333333333339</v>
      </c>
      <c r="F47" t="s">
        <v>11</v>
      </c>
      <c r="G47">
        <v>38</v>
      </c>
      <c r="H47" s="2">
        <v>29</v>
      </c>
      <c r="I47" s="3">
        <v>4.99</v>
      </c>
      <c r="J47" t="b">
        <v>0</v>
      </c>
      <c r="K47">
        <f t="shared" si="1"/>
        <v>5</v>
      </c>
      <c r="L47" t="str">
        <f>VLOOKUP(K47,$S$6:$T$12,2,FALSE)</f>
        <v>Friday</v>
      </c>
      <c r="M47" t="str">
        <f>CONCATENATE(TEXT(R47,"HH:MM AM/PM")," - ",TEXT((R47+"3:00 AM"),"HH:MM AM/PM"))</f>
        <v>03:00 PM - 06:00 PM</v>
      </c>
      <c r="N47" t="str">
        <f>VLOOKUP(E47,$W$7:$Y$9,3,TRUE)</f>
        <v>03:00 PM - 06:00 PM</v>
      </c>
      <c r="R47" s="19">
        <f>INT(E47/$T$5)*$T$5</f>
        <v>0.625</v>
      </c>
    </row>
    <row r="48" spans="1:18" x14ac:dyDescent="0.25">
      <c r="A48">
        <v>1</v>
      </c>
      <c r="B48">
        <v>1</v>
      </c>
      <c r="C48" t="s">
        <v>360</v>
      </c>
      <c r="D48" s="1">
        <v>43924</v>
      </c>
      <c r="E48" s="14">
        <v>0.70277777777777783</v>
      </c>
      <c r="F48" t="s">
        <v>11</v>
      </c>
      <c r="G48">
        <v>41</v>
      </c>
      <c r="H48" s="2">
        <v>44</v>
      </c>
      <c r="I48" s="3">
        <v>4.99</v>
      </c>
      <c r="J48" t="b">
        <v>0</v>
      </c>
      <c r="K48">
        <f t="shared" si="1"/>
        <v>5</v>
      </c>
      <c r="L48" t="str">
        <f>VLOOKUP(K48,$S$6:$T$12,2,FALSE)</f>
        <v>Friday</v>
      </c>
      <c r="M48" t="str">
        <f>CONCATENATE(TEXT(R48,"HH:MM AM/PM")," - ",TEXT((R48+"3:00 AM"),"HH:MM AM/PM"))</f>
        <v>03:00 PM - 06:00 PM</v>
      </c>
      <c r="N48" t="str">
        <f>VLOOKUP(E48,$W$7:$Y$9,3,TRUE)</f>
        <v>03:00 PM - 06:00 PM</v>
      </c>
      <c r="R48" s="19">
        <f>INT(E48/$T$5)*$T$5</f>
        <v>0.625</v>
      </c>
    </row>
    <row r="49" spans="1:18" x14ac:dyDescent="0.25">
      <c r="A49">
        <v>1</v>
      </c>
      <c r="B49">
        <v>1</v>
      </c>
      <c r="C49" t="s">
        <v>361</v>
      </c>
      <c r="D49" s="1">
        <v>43924</v>
      </c>
      <c r="E49" s="14">
        <v>0.70624999999999993</v>
      </c>
      <c r="F49" t="s">
        <v>11</v>
      </c>
      <c r="G49">
        <v>48</v>
      </c>
      <c r="H49" s="2">
        <v>23</v>
      </c>
      <c r="I49" s="3">
        <v>4.99</v>
      </c>
      <c r="J49" t="b">
        <v>0</v>
      </c>
      <c r="K49">
        <f t="shared" si="1"/>
        <v>5</v>
      </c>
      <c r="L49" t="str">
        <f>VLOOKUP(K49,$S$6:$T$12,2,FALSE)</f>
        <v>Friday</v>
      </c>
      <c r="M49" t="str">
        <f>CONCATENATE(TEXT(R49,"HH:MM AM/PM")," - ",TEXT((R49+"3:00 AM"),"HH:MM AM/PM"))</f>
        <v>03:00 PM - 06:00 PM</v>
      </c>
      <c r="N49" t="str">
        <f>VLOOKUP(E49,$W$7:$Y$9,3,TRUE)</f>
        <v>03:00 PM - 06:00 PM</v>
      </c>
      <c r="R49" s="19">
        <f>INT(E49/$T$5)*$T$5</f>
        <v>0.625</v>
      </c>
    </row>
    <row r="50" spans="1:18" x14ac:dyDescent="0.25">
      <c r="A50">
        <v>1</v>
      </c>
      <c r="B50">
        <v>1</v>
      </c>
      <c r="C50" t="s">
        <v>362</v>
      </c>
      <c r="D50" s="1">
        <v>43924</v>
      </c>
      <c r="E50" s="14">
        <v>0.7090277777777777</v>
      </c>
      <c r="F50" t="s">
        <v>31</v>
      </c>
      <c r="G50" t="s">
        <v>32</v>
      </c>
      <c r="H50" s="2">
        <v>39</v>
      </c>
      <c r="I50" s="3">
        <v>4.99</v>
      </c>
      <c r="J50" t="b">
        <v>0</v>
      </c>
      <c r="K50">
        <f t="shared" si="1"/>
        <v>5</v>
      </c>
      <c r="L50" t="str">
        <f>VLOOKUP(K50,$S$6:$T$12,2,FALSE)</f>
        <v>Friday</v>
      </c>
      <c r="M50" t="str">
        <f>CONCATENATE(TEXT(R50,"HH:MM AM/PM")," - ",TEXT((R50+"3:00 AM"),"HH:MM AM/PM"))</f>
        <v>03:00 PM - 06:00 PM</v>
      </c>
      <c r="N50" t="str">
        <f>VLOOKUP(E50,$W$7:$Y$9,3,TRUE)</f>
        <v>03:00 PM - 06:00 PM</v>
      </c>
      <c r="R50" s="19">
        <f>INT(E50/$T$5)*$T$5</f>
        <v>0.625</v>
      </c>
    </row>
    <row r="51" spans="1:18" x14ac:dyDescent="0.25">
      <c r="A51">
        <v>1</v>
      </c>
      <c r="B51">
        <v>1</v>
      </c>
      <c r="C51" t="s">
        <v>363</v>
      </c>
      <c r="D51" s="1">
        <v>43924</v>
      </c>
      <c r="E51" s="14">
        <v>0.7090277777777777</v>
      </c>
      <c r="F51" t="s">
        <v>11</v>
      </c>
      <c r="G51">
        <v>103</v>
      </c>
      <c r="H51" s="2">
        <v>249</v>
      </c>
      <c r="I51" s="3">
        <v>4.99</v>
      </c>
      <c r="J51" t="b">
        <v>0</v>
      </c>
      <c r="K51">
        <f t="shared" si="1"/>
        <v>5</v>
      </c>
      <c r="L51" t="str">
        <f>VLOOKUP(K51,$S$6:$T$12,2,FALSE)</f>
        <v>Friday</v>
      </c>
      <c r="M51" t="str">
        <f>CONCATENATE(TEXT(R51,"HH:MM AM/PM")," - ",TEXT((R51+"3:00 AM"),"HH:MM AM/PM"))</f>
        <v>03:00 PM - 06:00 PM</v>
      </c>
      <c r="N51" t="str">
        <f>VLOOKUP(E51,$W$7:$Y$9,3,TRUE)</f>
        <v>03:00 PM - 06:00 PM</v>
      </c>
      <c r="R51" s="19">
        <f>INT(E51/$T$5)*$T$5</f>
        <v>0.625</v>
      </c>
    </row>
    <row r="52" spans="1:18" x14ac:dyDescent="0.25">
      <c r="A52">
        <v>1</v>
      </c>
      <c r="B52">
        <v>1</v>
      </c>
      <c r="C52" t="s">
        <v>364</v>
      </c>
      <c r="D52" s="1">
        <v>43924</v>
      </c>
      <c r="E52" s="14">
        <v>0.71111111111111114</v>
      </c>
      <c r="F52" t="s">
        <v>31</v>
      </c>
      <c r="G52" t="s">
        <v>32</v>
      </c>
      <c r="H52" s="2">
        <v>33</v>
      </c>
      <c r="I52" s="3">
        <v>4.99</v>
      </c>
      <c r="J52" t="b">
        <v>0</v>
      </c>
      <c r="K52">
        <f t="shared" si="1"/>
        <v>5</v>
      </c>
      <c r="L52" t="str">
        <f>VLOOKUP(K52,$S$6:$T$12,2,FALSE)</f>
        <v>Friday</v>
      </c>
      <c r="M52" t="str">
        <f>CONCATENATE(TEXT(R52,"HH:MM AM/PM")," - ",TEXT((R52+"3:00 AM"),"HH:MM AM/PM"))</f>
        <v>03:00 PM - 06:00 PM</v>
      </c>
      <c r="N52" t="str">
        <f>VLOOKUP(E52,$W$7:$Y$9,3,TRUE)</f>
        <v>03:00 PM - 06:00 PM</v>
      </c>
      <c r="R52" s="19">
        <f>INT(E52/$T$5)*$T$5</f>
        <v>0.625</v>
      </c>
    </row>
    <row r="53" spans="1:18" x14ac:dyDescent="0.25">
      <c r="A53">
        <v>1</v>
      </c>
      <c r="B53">
        <v>1</v>
      </c>
      <c r="C53" t="s">
        <v>365</v>
      </c>
      <c r="D53" s="1">
        <v>43924</v>
      </c>
      <c r="E53" s="14">
        <v>0.71388888888888891</v>
      </c>
      <c r="F53" t="s">
        <v>31</v>
      </c>
      <c r="G53" t="s">
        <v>32</v>
      </c>
      <c r="H53" s="2">
        <v>31</v>
      </c>
      <c r="I53" s="3">
        <v>4.99</v>
      </c>
      <c r="J53" t="b">
        <v>0</v>
      </c>
      <c r="K53">
        <f t="shared" si="1"/>
        <v>5</v>
      </c>
      <c r="L53" t="str">
        <f>VLOOKUP(K53,$S$6:$T$12,2,FALSE)</f>
        <v>Friday</v>
      </c>
      <c r="M53" t="str">
        <f>CONCATENATE(TEXT(R53,"HH:MM AM/PM")," - ",TEXT((R53+"3:00 AM"),"HH:MM AM/PM"))</f>
        <v>03:00 PM - 06:00 PM</v>
      </c>
      <c r="N53" t="str">
        <f>VLOOKUP(E53,$W$7:$Y$9,3,TRUE)</f>
        <v>03:00 PM - 06:00 PM</v>
      </c>
      <c r="R53" s="19">
        <f>INT(E53/$T$5)*$T$5</f>
        <v>0.625</v>
      </c>
    </row>
    <row r="54" spans="1:18" x14ac:dyDescent="0.25">
      <c r="A54">
        <v>1</v>
      </c>
      <c r="B54">
        <v>1</v>
      </c>
      <c r="C54" t="s">
        <v>366</v>
      </c>
      <c r="D54" s="1">
        <v>43924</v>
      </c>
      <c r="E54" s="14">
        <v>0.71458333333333324</v>
      </c>
      <c r="F54" t="s">
        <v>11</v>
      </c>
      <c r="G54">
        <v>121</v>
      </c>
      <c r="H54" s="2">
        <v>57</v>
      </c>
      <c r="I54" s="3">
        <v>4.99</v>
      </c>
      <c r="J54" t="b">
        <v>0</v>
      </c>
      <c r="K54">
        <f t="shared" si="1"/>
        <v>5</v>
      </c>
      <c r="L54" t="str">
        <f>VLOOKUP(K54,$S$6:$T$12,2,FALSE)</f>
        <v>Friday</v>
      </c>
      <c r="M54" t="str">
        <f>CONCATENATE(TEXT(R54,"HH:MM AM/PM")," - ",TEXT((R54+"3:00 AM"),"HH:MM AM/PM"))</f>
        <v>03:00 PM - 06:00 PM</v>
      </c>
      <c r="N54" t="str">
        <f>VLOOKUP(E54,$W$7:$Y$9,3,TRUE)</f>
        <v>03:00 PM - 06:00 PM</v>
      </c>
      <c r="R54" s="19">
        <f>INT(E54/$T$5)*$T$5</f>
        <v>0.625</v>
      </c>
    </row>
    <row r="55" spans="1:18" x14ac:dyDescent="0.25">
      <c r="A55">
        <v>1</v>
      </c>
      <c r="B55">
        <v>1</v>
      </c>
      <c r="C55" t="s">
        <v>367</v>
      </c>
      <c r="D55" s="1">
        <v>43924</v>
      </c>
      <c r="E55" s="14">
        <v>0.71597222222222223</v>
      </c>
      <c r="F55" t="s">
        <v>11</v>
      </c>
      <c r="G55">
        <v>90</v>
      </c>
      <c r="H55" s="2">
        <v>68</v>
      </c>
      <c r="I55" s="3">
        <v>4.99</v>
      </c>
      <c r="J55" t="b">
        <v>0</v>
      </c>
      <c r="K55">
        <f t="shared" si="1"/>
        <v>5</v>
      </c>
      <c r="L55" t="str">
        <f>VLOOKUP(K55,$S$6:$T$12,2,FALSE)</f>
        <v>Friday</v>
      </c>
      <c r="M55" t="str">
        <f>CONCATENATE(TEXT(R55,"HH:MM AM/PM")," - ",TEXT((R55+"3:00 AM"),"HH:MM AM/PM"))</f>
        <v>03:00 PM - 06:00 PM</v>
      </c>
      <c r="N55" t="str">
        <f>VLOOKUP(E55,$W$7:$Y$9,3,TRUE)</f>
        <v>03:00 PM - 06:00 PM</v>
      </c>
      <c r="R55" s="19">
        <f>INT(E55/$T$5)*$T$5</f>
        <v>0.625</v>
      </c>
    </row>
    <row r="56" spans="1:18" x14ac:dyDescent="0.25">
      <c r="A56">
        <v>1</v>
      </c>
      <c r="B56">
        <v>1</v>
      </c>
      <c r="C56" t="s">
        <v>368</v>
      </c>
      <c r="D56" s="1">
        <v>43924</v>
      </c>
      <c r="E56" s="14">
        <v>0.71597222222222223</v>
      </c>
      <c r="F56" t="s">
        <v>11</v>
      </c>
      <c r="G56">
        <v>54</v>
      </c>
      <c r="H56" s="2">
        <v>86</v>
      </c>
      <c r="I56" s="3">
        <v>4.99</v>
      </c>
      <c r="J56" t="b">
        <v>0</v>
      </c>
      <c r="K56">
        <f t="shared" si="1"/>
        <v>5</v>
      </c>
      <c r="L56" t="str">
        <f>VLOOKUP(K56,$S$6:$T$12,2,FALSE)</f>
        <v>Friday</v>
      </c>
      <c r="M56" t="str">
        <f>CONCATENATE(TEXT(R56,"HH:MM AM/PM")," - ",TEXT((R56+"3:00 AM"),"HH:MM AM/PM"))</f>
        <v>03:00 PM - 06:00 PM</v>
      </c>
      <c r="N56" t="str">
        <f>VLOOKUP(E56,$W$7:$Y$9,3,TRUE)</f>
        <v>03:00 PM - 06:00 PM</v>
      </c>
      <c r="R56" s="19">
        <f>INT(E56/$T$5)*$T$5</f>
        <v>0.625</v>
      </c>
    </row>
    <row r="57" spans="1:18" x14ac:dyDescent="0.25">
      <c r="A57">
        <v>1</v>
      </c>
      <c r="B57">
        <v>1</v>
      </c>
      <c r="C57" t="s">
        <v>369</v>
      </c>
      <c r="D57" s="1">
        <v>43924</v>
      </c>
      <c r="E57" s="14">
        <v>0.71597222222222223</v>
      </c>
      <c r="F57" t="s">
        <v>11</v>
      </c>
      <c r="G57">
        <v>93</v>
      </c>
      <c r="H57" s="2">
        <v>153</v>
      </c>
      <c r="I57" s="3">
        <v>4.99</v>
      </c>
      <c r="J57" t="b">
        <v>0</v>
      </c>
      <c r="K57">
        <f t="shared" si="1"/>
        <v>5</v>
      </c>
      <c r="L57" t="str">
        <f>VLOOKUP(K57,$S$6:$T$12,2,FALSE)</f>
        <v>Friday</v>
      </c>
      <c r="M57" t="str">
        <f>CONCATENATE(TEXT(R57,"HH:MM AM/PM")," - ",TEXT((R57+"3:00 AM"),"HH:MM AM/PM"))</f>
        <v>03:00 PM - 06:00 PM</v>
      </c>
      <c r="N57" t="str">
        <f>VLOOKUP(E57,$W$7:$Y$9,3,TRUE)</f>
        <v>03:00 PM - 06:00 PM</v>
      </c>
      <c r="R57" s="19">
        <f>INT(E57/$T$5)*$T$5</f>
        <v>0.625</v>
      </c>
    </row>
    <row r="58" spans="1:18" x14ac:dyDescent="0.25">
      <c r="A58">
        <v>1</v>
      </c>
      <c r="B58">
        <v>1</v>
      </c>
      <c r="C58" t="s">
        <v>370</v>
      </c>
      <c r="D58" s="1">
        <v>43924</v>
      </c>
      <c r="E58" s="14">
        <v>0.71736111111111101</v>
      </c>
      <c r="F58" t="s">
        <v>11</v>
      </c>
      <c r="G58">
        <v>117</v>
      </c>
      <c r="H58" s="2">
        <v>76</v>
      </c>
      <c r="I58" s="3">
        <v>4.99</v>
      </c>
      <c r="J58" t="b">
        <v>0</v>
      </c>
      <c r="K58">
        <f t="shared" si="1"/>
        <v>5</v>
      </c>
      <c r="L58" t="str">
        <f>VLOOKUP(K58,$S$6:$T$12,2,FALSE)</f>
        <v>Friday</v>
      </c>
      <c r="M58" t="str">
        <f>CONCATENATE(TEXT(R58,"HH:MM AM/PM")," - ",TEXT((R58+"3:00 AM"),"HH:MM AM/PM"))</f>
        <v>03:00 PM - 06:00 PM</v>
      </c>
      <c r="N58" t="str">
        <f>VLOOKUP(E58,$W$7:$Y$9,3,TRUE)</f>
        <v>03:00 PM - 06:00 PM</v>
      </c>
      <c r="R58" s="19">
        <f>INT(E58/$T$5)*$T$5</f>
        <v>0.625</v>
      </c>
    </row>
    <row r="59" spans="1:18" x14ac:dyDescent="0.25">
      <c r="A59">
        <v>1</v>
      </c>
      <c r="B59">
        <v>1</v>
      </c>
      <c r="C59" t="s">
        <v>371</v>
      </c>
      <c r="D59" s="1">
        <v>43924</v>
      </c>
      <c r="E59" s="14">
        <v>0.71736111111111101</v>
      </c>
      <c r="F59" t="s">
        <v>11</v>
      </c>
      <c r="G59">
        <v>76</v>
      </c>
      <c r="H59" s="2">
        <v>231</v>
      </c>
      <c r="I59" s="3">
        <v>4.99</v>
      </c>
      <c r="J59" t="b">
        <v>0</v>
      </c>
      <c r="K59">
        <f t="shared" si="1"/>
        <v>5</v>
      </c>
      <c r="L59" t="str">
        <f>VLOOKUP(K59,$S$6:$T$12,2,FALSE)</f>
        <v>Friday</v>
      </c>
      <c r="M59" t="str">
        <f>CONCATENATE(TEXT(R59,"HH:MM AM/PM")," - ",TEXT((R59+"3:00 AM"),"HH:MM AM/PM"))</f>
        <v>03:00 PM - 06:00 PM</v>
      </c>
      <c r="N59" t="str">
        <f>VLOOKUP(E59,$W$7:$Y$9,3,TRUE)</f>
        <v>03:00 PM - 06:00 PM</v>
      </c>
      <c r="R59" s="19">
        <f>INT(E59/$T$5)*$T$5</f>
        <v>0.625</v>
      </c>
    </row>
    <row r="60" spans="1:18" x14ac:dyDescent="0.25">
      <c r="A60">
        <v>1</v>
      </c>
      <c r="B60">
        <v>1</v>
      </c>
      <c r="C60" t="s">
        <v>372</v>
      </c>
      <c r="D60" s="1">
        <v>43924</v>
      </c>
      <c r="E60" s="14">
        <v>0.71805555555555556</v>
      </c>
      <c r="F60" t="s">
        <v>31</v>
      </c>
      <c r="G60" t="s">
        <v>32</v>
      </c>
      <c r="H60" s="2">
        <v>27</v>
      </c>
      <c r="I60" s="3">
        <v>4.99</v>
      </c>
      <c r="J60" t="b">
        <v>0</v>
      </c>
      <c r="K60">
        <f t="shared" si="1"/>
        <v>5</v>
      </c>
      <c r="L60" t="str">
        <f>VLOOKUP(K60,$S$6:$T$12,2,FALSE)</f>
        <v>Friday</v>
      </c>
      <c r="M60" t="str">
        <f>CONCATENATE(TEXT(R60,"HH:MM AM/PM")," - ",TEXT((R60+"3:00 AM"),"HH:MM AM/PM"))</f>
        <v>03:00 PM - 06:00 PM</v>
      </c>
      <c r="N60" t="str">
        <f>VLOOKUP(E60,$W$7:$Y$9,3,TRUE)</f>
        <v>03:00 PM - 06:00 PM</v>
      </c>
      <c r="R60" s="19">
        <f>INT(E60/$T$5)*$T$5</f>
        <v>0.625</v>
      </c>
    </row>
    <row r="61" spans="1:18" x14ac:dyDescent="0.25">
      <c r="A61">
        <v>1</v>
      </c>
      <c r="B61">
        <v>1</v>
      </c>
      <c r="C61" t="s">
        <v>373</v>
      </c>
      <c r="D61" s="1">
        <v>43924</v>
      </c>
      <c r="E61" s="14">
        <v>0.71805555555555556</v>
      </c>
      <c r="F61" t="s">
        <v>11</v>
      </c>
      <c r="G61">
        <v>85</v>
      </c>
      <c r="H61" s="2">
        <v>65</v>
      </c>
      <c r="I61" s="3">
        <v>4.99</v>
      </c>
      <c r="J61" t="b">
        <v>0</v>
      </c>
      <c r="K61">
        <f t="shared" si="1"/>
        <v>5</v>
      </c>
      <c r="L61" t="str">
        <f>VLOOKUP(K61,$S$6:$T$12,2,FALSE)</f>
        <v>Friday</v>
      </c>
      <c r="M61" t="str">
        <f>CONCATENATE(TEXT(R61,"HH:MM AM/PM")," - ",TEXT((R61+"3:00 AM"),"HH:MM AM/PM"))</f>
        <v>03:00 PM - 06:00 PM</v>
      </c>
      <c r="N61" t="str">
        <f>VLOOKUP(E61,$W$7:$Y$9,3,TRUE)</f>
        <v>03:00 PM - 06:00 PM</v>
      </c>
      <c r="R61" s="19">
        <f>INT(E61/$T$5)*$T$5</f>
        <v>0.625</v>
      </c>
    </row>
    <row r="62" spans="1:18" x14ac:dyDescent="0.25">
      <c r="A62">
        <v>1</v>
      </c>
      <c r="B62">
        <v>1</v>
      </c>
      <c r="C62" t="s">
        <v>374</v>
      </c>
      <c r="D62" s="1">
        <v>43924</v>
      </c>
      <c r="E62" s="14">
        <v>0.71805555555555556</v>
      </c>
      <c r="F62" t="s">
        <v>11</v>
      </c>
      <c r="G62">
        <v>113</v>
      </c>
      <c r="H62" s="2">
        <v>213</v>
      </c>
      <c r="I62" s="3">
        <v>4.99</v>
      </c>
      <c r="J62" t="b">
        <v>0</v>
      </c>
      <c r="K62">
        <f t="shared" si="1"/>
        <v>5</v>
      </c>
      <c r="L62" t="str">
        <f>VLOOKUP(K62,$S$6:$T$12,2,FALSE)</f>
        <v>Friday</v>
      </c>
      <c r="M62" t="str">
        <f>CONCATENATE(TEXT(R62,"HH:MM AM/PM")," - ",TEXT((R62+"3:00 AM"),"HH:MM AM/PM"))</f>
        <v>03:00 PM - 06:00 PM</v>
      </c>
      <c r="N62" t="str">
        <f>VLOOKUP(E62,$W$7:$Y$9,3,TRUE)</f>
        <v>03:00 PM - 06:00 PM</v>
      </c>
      <c r="R62" s="19">
        <f>INT(E62/$T$5)*$T$5</f>
        <v>0.625</v>
      </c>
    </row>
    <row r="63" spans="1:18" x14ac:dyDescent="0.25">
      <c r="A63">
        <v>1</v>
      </c>
      <c r="B63">
        <v>1</v>
      </c>
      <c r="C63" t="s">
        <v>375</v>
      </c>
      <c r="D63" s="1">
        <v>43924</v>
      </c>
      <c r="E63" s="14">
        <v>0.71875</v>
      </c>
      <c r="F63" t="s">
        <v>11</v>
      </c>
      <c r="G63">
        <v>99</v>
      </c>
      <c r="H63" s="2">
        <v>55</v>
      </c>
      <c r="I63" s="3">
        <v>4.99</v>
      </c>
      <c r="J63" t="b">
        <v>0</v>
      </c>
      <c r="K63">
        <f t="shared" si="1"/>
        <v>5</v>
      </c>
      <c r="L63" t="str">
        <f>VLOOKUP(K63,$S$6:$T$12,2,FALSE)</f>
        <v>Friday</v>
      </c>
      <c r="M63" t="str">
        <f>CONCATENATE(TEXT(R63,"HH:MM AM/PM")," - ",TEXT((R63+"3:00 AM"),"HH:MM AM/PM"))</f>
        <v>03:00 PM - 06:00 PM</v>
      </c>
      <c r="N63" t="str">
        <f>VLOOKUP(E63,$W$7:$Y$9,3,TRUE)</f>
        <v>03:00 PM - 06:00 PM</v>
      </c>
      <c r="R63" s="19">
        <f>INT(E63/$T$5)*$T$5</f>
        <v>0.625</v>
      </c>
    </row>
    <row r="64" spans="1:18" x14ac:dyDescent="0.25">
      <c r="A64">
        <v>1</v>
      </c>
      <c r="B64">
        <v>1</v>
      </c>
      <c r="C64" t="s">
        <v>376</v>
      </c>
      <c r="D64" s="1">
        <v>43924</v>
      </c>
      <c r="E64" s="14">
        <v>0.71875</v>
      </c>
      <c r="F64" t="s">
        <v>11</v>
      </c>
      <c r="G64">
        <v>109</v>
      </c>
      <c r="H64" s="2">
        <v>176</v>
      </c>
      <c r="I64" s="3">
        <v>4.99</v>
      </c>
      <c r="J64" t="b">
        <v>0</v>
      </c>
      <c r="K64">
        <f t="shared" si="1"/>
        <v>5</v>
      </c>
      <c r="L64" t="str">
        <f>VLOOKUP(K64,$S$6:$T$12,2,FALSE)</f>
        <v>Friday</v>
      </c>
      <c r="M64" t="str">
        <f>CONCATENATE(TEXT(R64,"HH:MM AM/PM")," - ",TEXT((R64+"3:00 AM"),"HH:MM AM/PM"))</f>
        <v>03:00 PM - 06:00 PM</v>
      </c>
      <c r="N64" t="str">
        <f>VLOOKUP(E64,$W$7:$Y$9,3,TRUE)</f>
        <v>03:00 PM - 06:00 PM</v>
      </c>
      <c r="R64" s="19">
        <f>INT(E64/$T$5)*$T$5</f>
        <v>0.625</v>
      </c>
    </row>
    <row r="65" spans="1:18" x14ac:dyDescent="0.25">
      <c r="A65">
        <v>1</v>
      </c>
      <c r="B65">
        <v>1</v>
      </c>
      <c r="C65" t="s">
        <v>377</v>
      </c>
      <c r="D65" s="1">
        <v>43924</v>
      </c>
      <c r="E65" s="14">
        <v>0.71944444444444444</v>
      </c>
      <c r="F65" t="s">
        <v>31</v>
      </c>
      <c r="G65" t="s">
        <v>32</v>
      </c>
      <c r="H65" s="2">
        <v>47</v>
      </c>
      <c r="I65" s="3">
        <v>4.99</v>
      </c>
      <c r="J65" t="b">
        <v>0</v>
      </c>
      <c r="K65">
        <f t="shared" si="1"/>
        <v>5</v>
      </c>
      <c r="L65" t="str">
        <f>VLOOKUP(K65,$S$6:$T$12,2,FALSE)</f>
        <v>Friday</v>
      </c>
      <c r="M65" t="str">
        <f>CONCATENATE(TEXT(R65,"HH:MM AM/PM")," - ",TEXT((R65+"3:00 AM"),"HH:MM AM/PM"))</f>
        <v>03:00 PM - 06:00 PM</v>
      </c>
      <c r="N65" t="str">
        <f>VLOOKUP(E65,$W$7:$Y$9,3,TRUE)</f>
        <v>03:00 PM - 06:00 PM</v>
      </c>
      <c r="R65" s="19">
        <f>INT(E65/$T$5)*$T$5</f>
        <v>0.625</v>
      </c>
    </row>
    <row r="66" spans="1:18" x14ac:dyDescent="0.25">
      <c r="A66">
        <v>1</v>
      </c>
      <c r="B66">
        <v>1</v>
      </c>
      <c r="C66" t="s">
        <v>378</v>
      </c>
      <c r="D66" s="1">
        <v>43924</v>
      </c>
      <c r="E66" s="14">
        <v>0.71944444444444444</v>
      </c>
      <c r="F66" t="s">
        <v>11</v>
      </c>
      <c r="G66">
        <v>104</v>
      </c>
      <c r="H66" s="2">
        <v>57</v>
      </c>
      <c r="I66" s="3">
        <v>4.99</v>
      </c>
      <c r="J66" t="b">
        <v>0</v>
      </c>
      <c r="K66">
        <f t="shared" si="1"/>
        <v>5</v>
      </c>
      <c r="L66" t="str">
        <f>VLOOKUP(K66,$S$6:$T$12,2,FALSE)</f>
        <v>Friday</v>
      </c>
      <c r="M66" t="str">
        <f>CONCATENATE(TEXT(R66,"HH:MM AM/PM")," - ",TEXT((R66+"3:00 AM"),"HH:MM AM/PM"))</f>
        <v>03:00 PM - 06:00 PM</v>
      </c>
      <c r="N66" t="str">
        <f>VLOOKUP(E66,$W$7:$Y$9,3,TRUE)</f>
        <v>03:00 PM - 06:00 PM</v>
      </c>
      <c r="R66" s="19">
        <f>INT(E66/$T$5)*$T$5</f>
        <v>0.625</v>
      </c>
    </row>
    <row r="67" spans="1:18" x14ac:dyDescent="0.25">
      <c r="A67">
        <v>1</v>
      </c>
      <c r="B67">
        <v>1</v>
      </c>
      <c r="C67" t="s">
        <v>379</v>
      </c>
      <c r="D67" s="1">
        <v>43924</v>
      </c>
      <c r="E67" s="14">
        <v>0.72013888888888899</v>
      </c>
      <c r="F67" t="s">
        <v>31</v>
      </c>
      <c r="G67" t="s">
        <v>32</v>
      </c>
      <c r="H67" s="2">
        <v>33</v>
      </c>
      <c r="I67" s="3">
        <v>4.99</v>
      </c>
      <c r="J67" t="b">
        <v>0</v>
      </c>
      <c r="K67">
        <f t="shared" si="1"/>
        <v>5</v>
      </c>
      <c r="L67" t="str">
        <f>VLOOKUP(K67,$S$6:$T$12,2,FALSE)</f>
        <v>Friday</v>
      </c>
      <c r="M67" t="str">
        <f>CONCATENATE(TEXT(R67,"HH:MM AM/PM")," - ",TEXT((R67+"3:00 AM"),"HH:MM AM/PM"))</f>
        <v>03:00 PM - 06:00 PM</v>
      </c>
      <c r="N67" t="str">
        <f>VLOOKUP(E67,$W$7:$Y$9,3,TRUE)</f>
        <v>03:00 PM - 06:00 PM</v>
      </c>
      <c r="R67" s="19">
        <f>INT(E67/$T$5)*$T$5</f>
        <v>0.625</v>
      </c>
    </row>
    <row r="68" spans="1:18" x14ac:dyDescent="0.25">
      <c r="A68">
        <v>1</v>
      </c>
      <c r="B68">
        <v>1</v>
      </c>
      <c r="C68" t="s">
        <v>380</v>
      </c>
      <c r="D68" s="1">
        <v>43924</v>
      </c>
      <c r="E68" s="14">
        <v>0.72013888888888899</v>
      </c>
      <c r="F68" t="s">
        <v>31</v>
      </c>
      <c r="G68" t="s">
        <v>32</v>
      </c>
      <c r="H68" s="2">
        <v>35</v>
      </c>
      <c r="I68" s="3">
        <v>4.99</v>
      </c>
      <c r="J68" t="b">
        <v>0</v>
      </c>
      <c r="K68">
        <f t="shared" si="1"/>
        <v>5</v>
      </c>
      <c r="L68" t="str">
        <f>VLOOKUP(K68,$S$6:$T$12,2,FALSE)</f>
        <v>Friday</v>
      </c>
      <c r="M68" t="str">
        <f>CONCATENATE(TEXT(R68,"HH:MM AM/PM")," - ",TEXT((R68+"3:00 AM"),"HH:MM AM/PM"))</f>
        <v>03:00 PM - 06:00 PM</v>
      </c>
      <c r="N68" t="str">
        <f>VLOOKUP(E68,$W$7:$Y$9,3,TRUE)</f>
        <v>03:00 PM - 06:00 PM</v>
      </c>
      <c r="R68" s="19">
        <f>INT(E68/$T$5)*$T$5</f>
        <v>0.625</v>
      </c>
    </row>
    <row r="69" spans="1:18" x14ac:dyDescent="0.25">
      <c r="A69">
        <v>1</v>
      </c>
      <c r="B69">
        <v>1</v>
      </c>
      <c r="C69" t="s">
        <v>381</v>
      </c>
      <c r="D69" s="1">
        <v>43924</v>
      </c>
      <c r="E69" s="14">
        <v>0.72083333333333333</v>
      </c>
      <c r="F69" t="s">
        <v>11</v>
      </c>
      <c r="G69">
        <v>103</v>
      </c>
      <c r="H69" s="2">
        <v>55</v>
      </c>
      <c r="I69" s="3">
        <v>4.99</v>
      </c>
      <c r="J69" t="b">
        <v>0</v>
      </c>
      <c r="K69">
        <f t="shared" si="1"/>
        <v>5</v>
      </c>
      <c r="L69" t="str">
        <f>VLOOKUP(K69,$S$6:$T$12,2,FALSE)</f>
        <v>Friday</v>
      </c>
      <c r="M69" t="str">
        <f>CONCATENATE(TEXT(R69,"HH:MM AM/PM")," - ",TEXT((R69+"3:00 AM"),"HH:MM AM/PM"))</f>
        <v>03:00 PM - 06:00 PM</v>
      </c>
      <c r="N69" t="str">
        <f>VLOOKUP(E69,$W$7:$Y$9,3,TRUE)</f>
        <v>03:00 PM - 06:00 PM</v>
      </c>
      <c r="R69" s="19">
        <f>INT(E69/$T$5)*$T$5</f>
        <v>0.625</v>
      </c>
    </row>
    <row r="70" spans="1:18" x14ac:dyDescent="0.25">
      <c r="A70">
        <v>1</v>
      </c>
      <c r="B70">
        <v>1</v>
      </c>
      <c r="C70" t="s">
        <v>382</v>
      </c>
      <c r="D70" s="1">
        <v>43924</v>
      </c>
      <c r="E70" s="14">
        <v>0.72083333333333333</v>
      </c>
      <c r="F70" t="s">
        <v>11</v>
      </c>
      <c r="G70">
        <v>99</v>
      </c>
      <c r="H70" s="2">
        <v>79</v>
      </c>
      <c r="I70" s="3">
        <v>4.99</v>
      </c>
      <c r="J70" t="b">
        <v>1</v>
      </c>
      <c r="K70">
        <f t="shared" si="1"/>
        <v>5</v>
      </c>
      <c r="L70" t="str">
        <f>VLOOKUP(K70,$S$6:$T$12,2,FALSE)</f>
        <v>Friday</v>
      </c>
      <c r="M70" t="str">
        <f>CONCATENATE(TEXT(R70,"HH:MM AM/PM")," - ",TEXT((R70+"3:00 AM"),"HH:MM AM/PM"))</f>
        <v>03:00 PM - 06:00 PM</v>
      </c>
      <c r="N70" t="str">
        <f>VLOOKUP(E70,$W$7:$Y$9,3,TRUE)</f>
        <v>03:00 PM - 06:00 PM</v>
      </c>
      <c r="R70" s="19">
        <f>INT(E70/$T$5)*$T$5</f>
        <v>0.625</v>
      </c>
    </row>
    <row r="71" spans="1:18" x14ac:dyDescent="0.25">
      <c r="A71">
        <v>1</v>
      </c>
      <c r="B71">
        <v>1</v>
      </c>
      <c r="C71" t="s">
        <v>383</v>
      </c>
      <c r="D71" s="1">
        <v>43924</v>
      </c>
      <c r="E71" s="14">
        <v>0.72291666666666676</v>
      </c>
      <c r="F71" t="s">
        <v>31</v>
      </c>
      <c r="G71" t="s">
        <v>32</v>
      </c>
      <c r="H71" s="2">
        <v>32</v>
      </c>
      <c r="I71" s="3">
        <v>4.99</v>
      </c>
      <c r="J71" t="b">
        <v>0</v>
      </c>
      <c r="K71">
        <f t="shared" si="1"/>
        <v>5</v>
      </c>
      <c r="L71" t="str">
        <f>VLOOKUP(K71,$S$6:$T$12,2,FALSE)</f>
        <v>Friday</v>
      </c>
      <c r="M71" t="str">
        <f>CONCATENATE(TEXT(R71,"HH:MM AM/PM")," - ",TEXT((R71+"3:00 AM"),"HH:MM AM/PM"))</f>
        <v>03:00 PM - 06:00 PM</v>
      </c>
      <c r="N71" t="str">
        <f>VLOOKUP(E71,$W$7:$Y$9,3,TRUE)</f>
        <v>03:00 PM - 06:00 PM</v>
      </c>
      <c r="R71" s="19">
        <f>INT(E71/$T$5)*$T$5</f>
        <v>0.625</v>
      </c>
    </row>
    <row r="72" spans="1:18" x14ac:dyDescent="0.25">
      <c r="A72">
        <v>1</v>
      </c>
      <c r="B72">
        <v>1</v>
      </c>
      <c r="C72" t="s">
        <v>384</v>
      </c>
      <c r="D72" s="1">
        <v>43924</v>
      </c>
      <c r="E72" s="14">
        <v>0.72291666666666676</v>
      </c>
      <c r="F72" t="s">
        <v>31</v>
      </c>
      <c r="G72" t="s">
        <v>32</v>
      </c>
      <c r="H72" s="2">
        <v>41</v>
      </c>
      <c r="I72" s="3">
        <v>4.99</v>
      </c>
      <c r="J72" t="b">
        <v>0</v>
      </c>
      <c r="K72">
        <f t="shared" si="1"/>
        <v>5</v>
      </c>
      <c r="L72" t="str">
        <f>VLOOKUP(K72,$S$6:$T$12,2,FALSE)</f>
        <v>Friday</v>
      </c>
      <c r="M72" t="str">
        <f>CONCATENATE(TEXT(R72,"HH:MM AM/PM")," - ",TEXT((R72+"3:00 AM"),"HH:MM AM/PM"))</f>
        <v>03:00 PM - 06:00 PM</v>
      </c>
      <c r="N72" t="str">
        <f>VLOOKUP(E72,$W$7:$Y$9,3,TRUE)</f>
        <v>03:00 PM - 06:00 PM</v>
      </c>
      <c r="R72" s="19">
        <f>INT(E72/$T$5)*$T$5</f>
        <v>0.625</v>
      </c>
    </row>
    <row r="73" spans="1:18" x14ac:dyDescent="0.25">
      <c r="A73">
        <v>1</v>
      </c>
      <c r="B73">
        <v>1</v>
      </c>
      <c r="C73" t="s">
        <v>385</v>
      </c>
      <c r="D73" s="1">
        <v>43924</v>
      </c>
      <c r="E73" s="14">
        <v>0.72430555555555554</v>
      </c>
      <c r="F73" t="s">
        <v>31</v>
      </c>
      <c r="G73" t="s">
        <v>32</v>
      </c>
      <c r="H73" s="2">
        <v>23</v>
      </c>
      <c r="I73" s="3">
        <v>4.99</v>
      </c>
      <c r="J73" t="b">
        <v>0</v>
      </c>
      <c r="K73">
        <f t="shared" si="1"/>
        <v>5</v>
      </c>
      <c r="L73" t="str">
        <f>VLOOKUP(K73,$S$6:$T$12,2,FALSE)</f>
        <v>Friday</v>
      </c>
      <c r="M73" t="str">
        <f>CONCATENATE(TEXT(R73,"HH:MM AM/PM")," - ",TEXT((R73+"3:00 AM"),"HH:MM AM/PM"))</f>
        <v>03:00 PM - 06:00 PM</v>
      </c>
      <c r="N73" t="str">
        <f>VLOOKUP(E73,$W$7:$Y$9,3,TRUE)</f>
        <v>03:00 PM - 06:00 PM</v>
      </c>
      <c r="R73" s="19">
        <f>INT(E73/$T$5)*$T$5</f>
        <v>0.625</v>
      </c>
    </row>
    <row r="74" spans="1:18" x14ac:dyDescent="0.25">
      <c r="A74">
        <v>1</v>
      </c>
      <c r="B74">
        <v>1</v>
      </c>
      <c r="C74" t="s">
        <v>386</v>
      </c>
      <c r="D74" s="1">
        <v>43924</v>
      </c>
      <c r="E74" s="14">
        <v>0.72430555555555554</v>
      </c>
      <c r="F74" t="s">
        <v>11</v>
      </c>
      <c r="G74">
        <v>119</v>
      </c>
      <c r="H74" s="2">
        <v>50</v>
      </c>
      <c r="I74" s="3">
        <v>4.99</v>
      </c>
      <c r="J74" t="b">
        <v>0</v>
      </c>
      <c r="K74">
        <f t="shared" si="1"/>
        <v>5</v>
      </c>
      <c r="L74" t="str">
        <f>VLOOKUP(K74,$S$6:$T$12,2,FALSE)</f>
        <v>Friday</v>
      </c>
      <c r="M74" t="str">
        <f>CONCATENATE(TEXT(R74,"HH:MM AM/PM")," - ",TEXT((R74+"3:00 AM"),"HH:MM AM/PM"))</f>
        <v>03:00 PM - 06:00 PM</v>
      </c>
      <c r="N74" t="str">
        <f>VLOOKUP(E74,$W$7:$Y$9,3,TRUE)</f>
        <v>03:00 PM - 06:00 PM</v>
      </c>
      <c r="R74" s="19">
        <f>INT(E74/$T$5)*$T$5</f>
        <v>0.625</v>
      </c>
    </row>
    <row r="75" spans="1:18" x14ac:dyDescent="0.25">
      <c r="A75">
        <v>1</v>
      </c>
      <c r="B75">
        <v>1</v>
      </c>
      <c r="C75" t="s">
        <v>387</v>
      </c>
      <c r="D75" s="1">
        <v>43924</v>
      </c>
      <c r="E75" s="14">
        <v>0.72430555555555554</v>
      </c>
      <c r="F75" t="s">
        <v>11</v>
      </c>
      <c r="G75">
        <v>88</v>
      </c>
      <c r="H75" s="2">
        <v>57</v>
      </c>
      <c r="I75" s="3">
        <v>4.99</v>
      </c>
      <c r="J75" t="b">
        <v>0</v>
      </c>
      <c r="K75">
        <f t="shared" si="1"/>
        <v>5</v>
      </c>
      <c r="L75" t="str">
        <f>VLOOKUP(K75,$S$6:$T$12,2,FALSE)</f>
        <v>Friday</v>
      </c>
      <c r="M75" t="str">
        <f>CONCATENATE(TEXT(R75,"HH:MM AM/PM")," - ",TEXT((R75+"3:00 AM"),"HH:MM AM/PM"))</f>
        <v>03:00 PM - 06:00 PM</v>
      </c>
      <c r="N75" t="str">
        <f>VLOOKUP(E75,$W$7:$Y$9,3,TRUE)</f>
        <v>03:00 PM - 06:00 PM</v>
      </c>
      <c r="R75" s="19">
        <f>INT(E75/$T$5)*$T$5</f>
        <v>0.625</v>
      </c>
    </row>
    <row r="76" spans="1:18" x14ac:dyDescent="0.25">
      <c r="A76">
        <v>1</v>
      </c>
      <c r="B76">
        <v>1</v>
      </c>
      <c r="C76" t="s">
        <v>388</v>
      </c>
      <c r="D76" s="1">
        <v>43924</v>
      </c>
      <c r="E76" s="14">
        <v>0.72569444444444453</v>
      </c>
      <c r="F76" t="s">
        <v>11</v>
      </c>
      <c r="G76">
        <v>107</v>
      </c>
      <c r="H76" s="2">
        <v>49</v>
      </c>
      <c r="I76" s="3">
        <v>4.99</v>
      </c>
      <c r="J76" t="b">
        <v>0</v>
      </c>
      <c r="K76">
        <f t="shared" si="1"/>
        <v>5</v>
      </c>
      <c r="L76" t="str">
        <f>VLOOKUP(K76,$S$6:$T$12,2,FALSE)</f>
        <v>Friday</v>
      </c>
      <c r="M76" t="str">
        <f>CONCATENATE(TEXT(R76,"HH:MM AM/PM")," - ",TEXT((R76+"3:00 AM"),"HH:MM AM/PM"))</f>
        <v>03:00 PM - 06:00 PM</v>
      </c>
      <c r="N76" t="str">
        <f>VLOOKUP(E76,$W$7:$Y$9,3,TRUE)</f>
        <v>03:00 PM - 06:00 PM</v>
      </c>
      <c r="R76" s="19">
        <f>INT(E76/$T$5)*$T$5</f>
        <v>0.625</v>
      </c>
    </row>
    <row r="77" spans="1:18" x14ac:dyDescent="0.25">
      <c r="A77">
        <v>1</v>
      </c>
      <c r="B77">
        <v>1</v>
      </c>
      <c r="C77" t="s">
        <v>389</v>
      </c>
      <c r="D77" s="1">
        <v>43924</v>
      </c>
      <c r="E77" s="14">
        <v>0.7270833333333333</v>
      </c>
      <c r="F77" t="s">
        <v>11</v>
      </c>
      <c r="G77">
        <v>68</v>
      </c>
      <c r="H77" s="2">
        <v>133</v>
      </c>
      <c r="I77" s="3">
        <v>4.99</v>
      </c>
      <c r="J77" t="b">
        <v>0</v>
      </c>
      <c r="K77">
        <f t="shared" si="1"/>
        <v>5</v>
      </c>
      <c r="L77" t="str">
        <f>VLOOKUP(K77,$S$6:$T$12,2,FALSE)</f>
        <v>Friday</v>
      </c>
      <c r="M77" t="str">
        <f>CONCATENATE(TEXT(R77,"HH:MM AM/PM")," - ",TEXT((R77+"3:00 AM"),"HH:MM AM/PM"))</f>
        <v>03:00 PM - 06:00 PM</v>
      </c>
      <c r="N77" t="str">
        <f>VLOOKUP(E77,$W$7:$Y$9,3,TRUE)</f>
        <v>03:00 PM - 06:00 PM</v>
      </c>
      <c r="R77" s="19">
        <f>INT(E77/$T$5)*$T$5</f>
        <v>0.625</v>
      </c>
    </row>
    <row r="78" spans="1:18" x14ac:dyDescent="0.25">
      <c r="A78">
        <v>1</v>
      </c>
      <c r="B78">
        <v>1</v>
      </c>
      <c r="C78" t="s">
        <v>390</v>
      </c>
      <c r="D78" s="1">
        <v>43924</v>
      </c>
      <c r="E78" s="14">
        <v>0.72777777777777775</v>
      </c>
      <c r="F78" t="s">
        <v>11</v>
      </c>
      <c r="G78">
        <v>100</v>
      </c>
      <c r="H78" s="2">
        <v>49</v>
      </c>
      <c r="I78" s="3">
        <v>4.99</v>
      </c>
      <c r="J78" t="b">
        <v>0</v>
      </c>
      <c r="K78">
        <f t="shared" si="1"/>
        <v>5</v>
      </c>
      <c r="L78" t="str">
        <f>VLOOKUP(K78,$S$6:$T$12,2,FALSE)</f>
        <v>Friday</v>
      </c>
      <c r="M78" t="str">
        <f>CONCATENATE(TEXT(R78,"HH:MM AM/PM")," - ",TEXT((R78+"3:00 AM"),"HH:MM AM/PM"))</f>
        <v>03:00 PM - 06:00 PM</v>
      </c>
      <c r="N78" t="str">
        <f>VLOOKUP(E78,$W$7:$Y$9,3,TRUE)</f>
        <v>03:00 PM - 06:00 PM</v>
      </c>
      <c r="R78" s="19">
        <f>INT(E78/$T$5)*$T$5</f>
        <v>0.625</v>
      </c>
    </row>
    <row r="79" spans="1:18" x14ac:dyDescent="0.25">
      <c r="A79">
        <v>1</v>
      </c>
      <c r="B79">
        <v>1</v>
      </c>
      <c r="C79" t="s">
        <v>391</v>
      </c>
      <c r="D79" s="1">
        <v>43924</v>
      </c>
      <c r="E79" s="14">
        <v>0.72777777777777775</v>
      </c>
      <c r="F79" t="s">
        <v>11</v>
      </c>
      <c r="G79">
        <v>85</v>
      </c>
      <c r="H79" s="2">
        <v>121</v>
      </c>
      <c r="I79" s="3">
        <v>4.99</v>
      </c>
      <c r="J79" t="b">
        <v>0</v>
      </c>
      <c r="K79">
        <f t="shared" si="1"/>
        <v>5</v>
      </c>
      <c r="L79" t="str">
        <f>VLOOKUP(K79,$S$6:$T$12,2,FALSE)</f>
        <v>Friday</v>
      </c>
      <c r="M79" t="str">
        <f>CONCATENATE(TEXT(R79,"HH:MM AM/PM")," - ",TEXT((R79+"3:00 AM"),"HH:MM AM/PM"))</f>
        <v>03:00 PM - 06:00 PM</v>
      </c>
      <c r="N79" t="str">
        <f>VLOOKUP(E79,$W$7:$Y$9,3,TRUE)</f>
        <v>03:00 PM - 06:00 PM</v>
      </c>
      <c r="R79" s="19">
        <f>INT(E79/$T$5)*$T$5</f>
        <v>0.625</v>
      </c>
    </row>
    <row r="80" spans="1:18" x14ac:dyDescent="0.25">
      <c r="A80">
        <v>1</v>
      </c>
      <c r="B80">
        <v>1</v>
      </c>
      <c r="C80" t="s">
        <v>392</v>
      </c>
      <c r="D80" s="1">
        <v>43924</v>
      </c>
      <c r="E80" s="14">
        <v>0.7284722222222223</v>
      </c>
      <c r="F80" t="s">
        <v>31</v>
      </c>
      <c r="G80" t="s">
        <v>32</v>
      </c>
      <c r="H80" s="2">
        <v>38</v>
      </c>
      <c r="I80" s="3">
        <v>4.99</v>
      </c>
      <c r="J80" t="b">
        <v>0</v>
      </c>
      <c r="K80">
        <f t="shared" si="1"/>
        <v>5</v>
      </c>
      <c r="L80" t="str">
        <f>VLOOKUP(K80,$S$6:$T$12,2,FALSE)</f>
        <v>Friday</v>
      </c>
      <c r="M80" t="str">
        <f>CONCATENATE(TEXT(R80,"HH:MM AM/PM")," - ",TEXT((R80+"3:00 AM"),"HH:MM AM/PM"))</f>
        <v>03:00 PM - 06:00 PM</v>
      </c>
      <c r="N80" t="str">
        <f>VLOOKUP(E80,$W$7:$Y$9,3,TRUE)</f>
        <v>03:00 PM - 06:00 PM</v>
      </c>
      <c r="R80" s="19">
        <f>INT(E80/$T$5)*$T$5</f>
        <v>0.625</v>
      </c>
    </row>
    <row r="81" spans="1:18" x14ac:dyDescent="0.25">
      <c r="A81">
        <v>1</v>
      </c>
      <c r="B81">
        <v>1</v>
      </c>
      <c r="C81" t="s">
        <v>393</v>
      </c>
      <c r="D81" s="1">
        <v>43924</v>
      </c>
      <c r="E81" s="14">
        <v>0.7284722222222223</v>
      </c>
      <c r="F81" t="s">
        <v>11</v>
      </c>
      <c r="G81">
        <v>77</v>
      </c>
      <c r="H81" s="2">
        <v>53</v>
      </c>
      <c r="I81" s="3">
        <v>4.99</v>
      </c>
      <c r="J81" t="b">
        <v>0</v>
      </c>
      <c r="K81">
        <f t="shared" si="1"/>
        <v>5</v>
      </c>
      <c r="L81" t="str">
        <f>VLOOKUP(K81,$S$6:$T$12,2,FALSE)</f>
        <v>Friday</v>
      </c>
      <c r="M81" t="str">
        <f>CONCATENATE(TEXT(R81,"HH:MM AM/PM")," - ",TEXT((R81+"3:00 AM"),"HH:MM AM/PM"))</f>
        <v>03:00 PM - 06:00 PM</v>
      </c>
      <c r="N81" t="str">
        <f>VLOOKUP(E81,$W$7:$Y$9,3,TRUE)</f>
        <v>03:00 PM - 06:00 PM</v>
      </c>
      <c r="R81" s="19">
        <f>INT(E81/$T$5)*$T$5</f>
        <v>0.625</v>
      </c>
    </row>
    <row r="82" spans="1:18" x14ac:dyDescent="0.25">
      <c r="A82">
        <v>1</v>
      </c>
      <c r="B82">
        <v>1</v>
      </c>
      <c r="C82" t="s">
        <v>394</v>
      </c>
      <c r="D82" s="1">
        <v>43924</v>
      </c>
      <c r="E82" s="14">
        <v>0.72916666666666663</v>
      </c>
      <c r="F82" t="s">
        <v>31</v>
      </c>
      <c r="G82" t="s">
        <v>32</v>
      </c>
      <c r="H82" s="2">
        <v>23</v>
      </c>
      <c r="I82" s="3">
        <v>4.99</v>
      </c>
      <c r="J82" t="b">
        <v>0</v>
      </c>
      <c r="K82">
        <f t="shared" si="1"/>
        <v>5</v>
      </c>
      <c r="L82" t="str">
        <f>VLOOKUP(K82,$S$6:$T$12,2,FALSE)</f>
        <v>Friday</v>
      </c>
      <c r="M82" t="str">
        <f>CONCATENATE(TEXT(R82,"HH:MM AM/PM")," - ",TEXT((R82+"3:00 AM"),"HH:MM AM/PM"))</f>
        <v>03:00 PM - 06:00 PM</v>
      </c>
      <c r="N82" t="str">
        <f>VLOOKUP(E82,$W$7:$Y$9,3,TRUE)</f>
        <v>03:00 PM - 06:00 PM</v>
      </c>
      <c r="R82" s="19">
        <f>INT(E82/$T$5)*$T$5</f>
        <v>0.625</v>
      </c>
    </row>
    <row r="83" spans="1:18" x14ac:dyDescent="0.25">
      <c r="A83">
        <v>1</v>
      </c>
      <c r="B83">
        <v>1</v>
      </c>
      <c r="C83" t="s">
        <v>395</v>
      </c>
      <c r="D83" s="1">
        <v>43924</v>
      </c>
      <c r="E83" s="14">
        <v>0.73125000000000007</v>
      </c>
      <c r="F83" t="s">
        <v>31</v>
      </c>
      <c r="G83" t="s">
        <v>32</v>
      </c>
      <c r="H83" s="2">
        <v>37</v>
      </c>
      <c r="I83" s="3">
        <v>4.99</v>
      </c>
      <c r="J83" t="b">
        <v>0</v>
      </c>
      <c r="K83">
        <f t="shared" si="1"/>
        <v>5</v>
      </c>
      <c r="L83" t="str">
        <f>VLOOKUP(K83,$S$6:$T$12,2,FALSE)</f>
        <v>Friday</v>
      </c>
      <c r="M83" t="str">
        <f>CONCATENATE(TEXT(R83,"HH:MM AM/PM")," - ",TEXT((R83+"3:00 AM"),"HH:MM AM/PM"))</f>
        <v>03:00 PM - 06:00 PM</v>
      </c>
      <c r="N83" t="str">
        <f>VLOOKUP(E83,$W$7:$Y$9,3,TRUE)</f>
        <v>03:00 PM - 06:00 PM</v>
      </c>
      <c r="R83" s="19">
        <f>INT(E83/$T$5)*$T$5</f>
        <v>0.625</v>
      </c>
    </row>
    <row r="84" spans="1:18" x14ac:dyDescent="0.25">
      <c r="A84">
        <v>1</v>
      </c>
      <c r="B84">
        <v>1</v>
      </c>
      <c r="C84" t="s">
        <v>396</v>
      </c>
      <c r="D84" s="1">
        <v>43924</v>
      </c>
      <c r="E84" s="14">
        <v>0.73125000000000007</v>
      </c>
      <c r="F84" t="s">
        <v>11</v>
      </c>
      <c r="G84">
        <v>107</v>
      </c>
      <c r="H84" s="2">
        <v>73</v>
      </c>
      <c r="I84" s="3">
        <v>4.99</v>
      </c>
      <c r="J84" t="b">
        <v>0</v>
      </c>
      <c r="K84">
        <f t="shared" si="1"/>
        <v>5</v>
      </c>
      <c r="L84" t="str">
        <f>VLOOKUP(K84,$S$6:$T$12,2,FALSE)</f>
        <v>Friday</v>
      </c>
      <c r="M84" t="str">
        <f>CONCATENATE(TEXT(R84,"HH:MM AM/PM")," - ",TEXT((R84+"3:00 AM"),"HH:MM AM/PM"))</f>
        <v>03:00 PM - 06:00 PM</v>
      </c>
      <c r="N84" t="str">
        <f>VLOOKUP(E84,$W$7:$Y$9,3,TRUE)</f>
        <v>03:00 PM - 06:00 PM</v>
      </c>
      <c r="R84" s="19">
        <f>INT(E84/$T$5)*$T$5</f>
        <v>0.625</v>
      </c>
    </row>
    <row r="85" spans="1:18" x14ac:dyDescent="0.25">
      <c r="A85">
        <v>1</v>
      </c>
      <c r="B85">
        <v>1</v>
      </c>
      <c r="C85" t="s">
        <v>397</v>
      </c>
      <c r="D85" s="1">
        <v>43924</v>
      </c>
      <c r="E85" s="14">
        <v>0.73125000000000007</v>
      </c>
      <c r="F85" t="s">
        <v>11</v>
      </c>
      <c r="G85">
        <v>87</v>
      </c>
      <c r="H85" s="2">
        <v>96</v>
      </c>
      <c r="I85" s="3">
        <v>4.99</v>
      </c>
      <c r="J85" t="b">
        <v>0</v>
      </c>
      <c r="K85">
        <f t="shared" si="1"/>
        <v>5</v>
      </c>
      <c r="L85" t="str">
        <f>VLOOKUP(K85,$S$6:$T$12,2,FALSE)</f>
        <v>Friday</v>
      </c>
      <c r="M85" t="str">
        <f>CONCATENATE(TEXT(R85,"HH:MM AM/PM")," - ",TEXT((R85+"3:00 AM"),"HH:MM AM/PM"))</f>
        <v>03:00 PM - 06:00 PM</v>
      </c>
      <c r="N85" t="str">
        <f>VLOOKUP(E85,$W$7:$Y$9,3,TRUE)</f>
        <v>03:00 PM - 06:00 PM</v>
      </c>
      <c r="R85" s="19">
        <f>INT(E85/$T$5)*$T$5</f>
        <v>0.625</v>
      </c>
    </row>
    <row r="86" spans="1:18" x14ac:dyDescent="0.25">
      <c r="A86">
        <v>1</v>
      </c>
      <c r="B86">
        <v>1</v>
      </c>
      <c r="C86" t="s">
        <v>398</v>
      </c>
      <c r="D86" s="1">
        <v>43924</v>
      </c>
      <c r="E86" s="14">
        <v>0.73333333333333339</v>
      </c>
      <c r="F86" t="s">
        <v>31</v>
      </c>
      <c r="G86" t="s">
        <v>32</v>
      </c>
      <c r="H86" s="2">
        <v>40</v>
      </c>
      <c r="I86" s="3">
        <v>4.99</v>
      </c>
      <c r="J86" t="b">
        <v>0</v>
      </c>
      <c r="K86">
        <f t="shared" ref="K86:K149" si="2">WEEKDAY(D86,11)</f>
        <v>5</v>
      </c>
      <c r="L86" t="str">
        <f>VLOOKUP(K86,$S$6:$T$12,2,FALSE)</f>
        <v>Friday</v>
      </c>
      <c r="M86" t="str">
        <f>CONCATENATE(TEXT(R86,"HH:MM AM/PM")," - ",TEXT((R86+"3:00 AM"),"HH:MM AM/PM"))</f>
        <v>03:00 PM - 06:00 PM</v>
      </c>
      <c r="N86" t="str">
        <f>VLOOKUP(E86,$W$7:$Y$9,3,TRUE)</f>
        <v>03:00 PM - 06:00 PM</v>
      </c>
      <c r="R86" s="19">
        <f>INT(E86/$T$5)*$T$5</f>
        <v>0.625</v>
      </c>
    </row>
    <row r="87" spans="1:18" x14ac:dyDescent="0.25">
      <c r="A87">
        <v>1</v>
      </c>
      <c r="B87">
        <v>1</v>
      </c>
      <c r="C87" t="s">
        <v>399</v>
      </c>
      <c r="D87" s="1">
        <v>43924</v>
      </c>
      <c r="E87" s="14">
        <v>0.73333333333333339</v>
      </c>
      <c r="F87" t="s">
        <v>11</v>
      </c>
      <c r="G87">
        <v>112</v>
      </c>
      <c r="H87" s="2">
        <v>98</v>
      </c>
      <c r="I87" s="3">
        <v>4.99</v>
      </c>
      <c r="J87" t="b">
        <v>0</v>
      </c>
      <c r="K87">
        <f t="shared" si="2"/>
        <v>5</v>
      </c>
      <c r="L87" t="str">
        <f>VLOOKUP(K87,$S$6:$T$12,2,FALSE)</f>
        <v>Friday</v>
      </c>
      <c r="M87" t="str">
        <f>CONCATENATE(TEXT(R87,"HH:MM AM/PM")," - ",TEXT((R87+"3:00 AM"),"HH:MM AM/PM"))</f>
        <v>03:00 PM - 06:00 PM</v>
      </c>
      <c r="N87" t="str">
        <f>VLOOKUP(E87,$W$7:$Y$9,3,TRUE)</f>
        <v>03:00 PM - 06:00 PM</v>
      </c>
      <c r="R87" s="19">
        <f>INT(E87/$T$5)*$T$5</f>
        <v>0.625</v>
      </c>
    </row>
    <row r="88" spans="1:18" x14ac:dyDescent="0.25">
      <c r="A88">
        <v>1</v>
      </c>
      <c r="B88">
        <v>1</v>
      </c>
      <c r="C88" t="s">
        <v>400</v>
      </c>
      <c r="D88" s="1">
        <v>43924</v>
      </c>
      <c r="E88" s="14">
        <v>0.73402777777777783</v>
      </c>
      <c r="F88" t="s">
        <v>31</v>
      </c>
      <c r="G88" t="s">
        <v>32</v>
      </c>
      <c r="H88" s="2">
        <v>25</v>
      </c>
      <c r="I88" s="3">
        <v>4.99</v>
      </c>
      <c r="J88" t="b">
        <v>0</v>
      </c>
      <c r="K88">
        <f t="shared" si="2"/>
        <v>5</v>
      </c>
      <c r="L88" t="str">
        <f>VLOOKUP(K88,$S$6:$T$12,2,FALSE)</f>
        <v>Friday</v>
      </c>
      <c r="M88" t="str">
        <f>CONCATENATE(TEXT(R88,"HH:MM AM/PM")," - ",TEXT((R88+"3:00 AM"),"HH:MM AM/PM"))</f>
        <v>03:00 PM - 06:00 PM</v>
      </c>
      <c r="N88" t="str">
        <f>VLOOKUP(E88,$W$7:$Y$9,3,TRUE)</f>
        <v>03:00 PM - 06:00 PM</v>
      </c>
      <c r="R88" s="19">
        <f>INT(E88/$T$5)*$T$5</f>
        <v>0.625</v>
      </c>
    </row>
    <row r="89" spans="1:18" x14ac:dyDescent="0.25">
      <c r="A89">
        <v>1</v>
      </c>
      <c r="B89">
        <v>1</v>
      </c>
      <c r="C89" t="s">
        <v>401</v>
      </c>
      <c r="D89" s="1">
        <v>43924</v>
      </c>
      <c r="E89" s="14">
        <v>0.73402777777777783</v>
      </c>
      <c r="F89" t="s">
        <v>11</v>
      </c>
      <c r="G89">
        <v>91</v>
      </c>
      <c r="H89" s="2">
        <v>81</v>
      </c>
      <c r="I89" s="3">
        <v>4.99</v>
      </c>
      <c r="J89" t="b">
        <v>0</v>
      </c>
      <c r="K89">
        <f t="shared" si="2"/>
        <v>5</v>
      </c>
      <c r="L89" t="str">
        <f>VLOOKUP(K89,$S$6:$T$12,2,FALSE)</f>
        <v>Friday</v>
      </c>
      <c r="M89" t="str">
        <f>CONCATENATE(TEXT(R89,"HH:MM AM/PM")," - ",TEXT((R89+"3:00 AM"),"HH:MM AM/PM"))</f>
        <v>03:00 PM - 06:00 PM</v>
      </c>
      <c r="N89" t="str">
        <f>VLOOKUP(E89,$W$7:$Y$9,3,TRUE)</f>
        <v>03:00 PM - 06:00 PM</v>
      </c>
      <c r="R89" s="19">
        <f>INT(E89/$T$5)*$T$5</f>
        <v>0.625</v>
      </c>
    </row>
    <row r="90" spans="1:18" x14ac:dyDescent="0.25">
      <c r="A90">
        <v>1</v>
      </c>
      <c r="B90">
        <v>1</v>
      </c>
      <c r="C90" t="s">
        <v>402</v>
      </c>
      <c r="D90" s="1">
        <v>43924</v>
      </c>
      <c r="E90" s="14">
        <v>0.73541666666666661</v>
      </c>
      <c r="F90" t="s">
        <v>11</v>
      </c>
      <c r="G90">
        <v>89</v>
      </c>
      <c r="H90" s="2">
        <v>57</v>
      </c>
      <c r="I90" s="3">
        <v>4.99</v>
      </c>
      <c r="J90" t="b">
        <v>0</v>
      </c>
      <c r="K90">
        <f t="shared" si="2"/>
        <v>5</v>
      </c>
      <c r="L90" t="str">
        <f>VLOOKUP(K90,$S$6:$T$12,2,FALSE)</f>
        <v>Friday</v>
      </c>
      <c r="M90" t="str">
        <f>CONCATENATE(TEXT(R90,"HH:MM AM/PM")," - ",TEXT((R90+"3:00 AM"),"HH:MM AM/PM"))</f>
        <v>03:00 PM - 06:00 PM</v>
      </c>
      <c r="N90" t="str">
        <f>VLOOKUP(E90,$W$7:$Y$9,3,TRUE)</f>
        <v>03:00 PM - 06:00 PM</v>
      </c>
      <c r="R90" s="19">
        <f>INT(E90/$T$5)*$T$5</f>
        <v>0.625</v>
      </c>
    </row>
    <row r="91" spans="1:18" x14ac:dyDescent="0.25">
      <c r="A91">
        <v>1</v>
      </c>
      <c r="B91">
        <v>1</v>
      </c>
      <c r="C91" t="s">
        <v>403</v>
      </c>
      <c r="D91" s="1">
        <v>43924</v>
      </c>
      <c r="E91" s="14">
        <v>0.73541666666666661</v>
      </c>
      <c r="F91" t="s">
        <v>11</v>
      </c>
      <c r="G91">
        <v>101</v>
      </c>
      <c r="H91" s="2">
        <v>62</v>
      </c>
      <c r="I91" s="3">
        <v>4.99</v>
      </c>
      <c r="J91" t="b">
        <v>0</v>
      </c>
      <c r="K91">
        <f t="shared" si="2"/>
        <v>5</v>
      </c>
      <c r="L91" t="str">
        <f>VLOOKUP(K91,$S$6:$T$12,2,FALSE)</f>
        <v>Friday</v>
      </c>
      <c r="M91" t="str">
        <f>CONCATENATE(TEXT(R91,"HH:MM AM/PM")," - ",TEXT((R91+"3:00 AM"),"HH:MM AM/PM"))</f>
        <v>03:00 PM - 06:00 PM</v>
      </c>
      <c r="N91" t="str">
        <f>VLOOKUP(E91,$W$7:$Y$9,3,TRUE)</f>
        <v>03:00 PM - 06:00 PM</v>
      </c>
      <c r="R91" s="19">
        <f>INT(E91/$T$5)*$T$5</f>
        <v>0.625</v>
      </c>
    </row>
    <row r="92" spans="1:18" x14ac:dyDescent="0.25">
      <c r="A92">
        <v>1</v>
      </c>
      <c r="B92">
        <v>1</v>
      </c>
      <c r="C92" t="s">
        <v>404</v>
      </c>
      <c r="D92" s="1">
        <v>43924</v>
      </c>
      <c r="E92" s="14">
        <v>0.7368055555555556</v>
      </c>
      <c r="F92" t="s">
        <v>11</v>
      </c>
      <c r="G92">
        <v>103</v>
      </c>
      <c r="H92" s="2">
        <v>88</v>
      </c>
      <c r="I92" s="3">
        <v>4.99</v>
      </c>
      <c r="J92" t="b">
        <v>1</v>
      </c>
      <c r="K92">
        <f t="shared" si="2"/>
        <v>5</v>
      </c>
      <c r="L92" t="str">
        <f>VLOOKUP(K92,$S$6:$T$12,2,FALSE)</f>
        <v>Friday</v>
      </c>
      <c r="M92" t="str">
        <f>CONCATENATE(TEXT(R92,"HH:MM AM/PM")," - ",TEXT((R92+"3:00 AM"),"HH:MM AM/PM"))</f>
        <v>03:00 PM - 06:00 PM</v>
      </c>
      <c r="N92" t="str">
        <f>VLOOKUP(E92,$W$7:$Y$9,3,TRUE)</f>
        <v>03:00 PM - 06:00 PM</v>
      </c>
      <c r="R92" s="19">
        <f>INT(E92/$T$5)*$T$5</f>
        <v>0.625</v>
      </c>
    </row>
    <row r="93" spans="1:18" x14ac:dyDescent="0.25">
      <c r="A93">
        <v>1</v>
      </c>
      <c r="B93">
        <v>1</v>
      </c>
      <c r="C93" t="s">
        <v>405</v>
      </c>
      <c r="D93" s="1">
        <v>43924</v>
      </c>
      <c r="E93" s="14">
        <v>0.73749999999999993</v>
      </c>
      <c r="F93" t="s">
        <v>11</v>
      </c>
      <c r="G93">
        <v>93</v>
      </c>
      <c r="H93" s="2">
        <v>48</v>
      </c>
      <c r="I93" s="3">
        <v>4.99</v>
      </c>
      <c r="J93" t="b">
        <v>0</v>
      </c>
      <c r="K93">
        <f t="shared" si="2"/>
        <v>5</v>
      </c>
      <c r="L93" t="str">
        <f>VLOOKUP(K93,$S$6:$T$12,2,FALSE)</f>
        <v>Friday</v>
      </c>
      <c r="M93" t="str">
        <f>CONCATENATE(TEXT(R93,"HH:MM AM/PM")," - ",TEXT((R93+"3:00 AM"),"HH:MM AM/PM"))</f>
        <v>03:00 PM - 06:00 PM</v>
      </c>
      <c r="N93" t="str">
        <f>VLOOKUP(E93,$W$7:$Y$9,3,TRUE)</f>
        <v>03:00 PM - 06:00 PM</v>
      </c>
      <c r="R93" s="19">
        <f>INT(E93/$T$5)*$T$5</f>
        <v>0.625</v>
      </c>
    </row>
    <row r="94" spans="1:18" x14ac:dyDescent="0.25">
      <c r="A94">
        <v>1</v>
      </c>
      <c r="B94">
        <v>1</v>
      </c>
      <c r="C94" t="s">
        <v>406</v>
      </c>
      <c r="D94" s="1">
        <v>43924</v>
      </c>
      <c r="E94" s="14">
        <v>0.73888888888888893</v>
      </c>
      <c r="F94" t="s">
        <v>11</v>
      </c>
      <c r="G94">
        <v>76</v>
      </c>
      <c r="H94" s="2">
        <v>212</v>
      </c>
      <c r="I94" s="3">
        <v>4.99</v>
      </c>
      <c r="J94" t="b">
        <v>0</v>
      </c>
      <c r="K94">
        <f t="shared" si="2"/>
        <v>5</v>
      </c>
      <c r="L94" t="str">
        <f>VLOOKUP(K94,$S$6:$T$12,2,FALSE)</f>
        <v>Friday</v>
      </c>
      <c r="M94" t="str">
        <f>CONCATENATE(TEXT(R94,"HH:MM AM/PM")," - ",TEXT((R94+"3:00 AM"),"HH:MM AM/PM"))</f>
        <v>03:00 PM - 06:00 PM</v>
      </c>
      <c r="N94" t="str">
        <f>VLOOKUP(E94,$W$7:$Y$9,3,TRUE)</f>
        <v>03:00 PM - 06:00 PM</v>
      </c>
      <c r="R94" s="19">
        <f>INT(E94/$T$5)*$T$5</f>
        <v>0.625</v>
      </c>
    </row>
    <row r="95" spans="1:18" x14ac:dyDescent="0.25">
      <c r="A95">
        <v>1</v>
      </c>
      <c r="B95">
        <v>1</v>
      </c>
      <c r="C95" t="s">
        <v>407</v>
      </c>
      <c r="D95" s="1">
        <v>43924</v>
      </c>
      <c r="E95" s="14">
        <v>0.74097222222222225</v>
      </c>
      <c r="F95" t="s">
        <v>11</v>
      </c>
      <c r="G95">
        <v>65</v>
      </c>
      <c r="H95" s="2">
        <v>96</v>
      </c>
      <c r="I95" s="3">
        <v>4.99</v>
      </c>
      <c r="J95" t="b">
        <v>0</v>
      </c>
      <c r="K95">
        <f t="shared" si="2"/>
        <v>5</v>
      </c>
      <c r="L95" t="str">
        <f>VLOOKUP(K95,$S$6:$T$12,2,FALSE)</f>
        <v>Friday</v>
      </c>
      <c r="M95" t="str">
        <f>CONCATENATE(TEXT(R95,"HH:MM AM/PM")," - ",TEXT((R95+"3:00 AM"),"HH:MM AM/PM"))</f>
        <v>03:00 PM - 06:00 PM</v>
      </c>
      <c r="N95" t="str">
        <f>VLOOKUP(E95,$W$7:$Y$9,3,TRUE)</f>
        <v>03:00 PM - 06:00 PM</v>
      </c>
      <c r="R95" s="19">
        <f>INT(E95/$T$5)*$T$5</f>
        <v>0.625</v>
      </c>
    </row>
    <row r="96" spans="1:18" x14ac:dyDescent="0.25">
      <c r="A96">
        <v>1</v>
      </c>
      <c r="B96">
        <v>1</v>
      </c>
      <c r="C96" t="s">
        <v>408</v>
      </c>
      <c r="D96" s="1">
        <v>43924</v>
      </c>
      <c r="E96" s="14">
        <v>0.7416666666666667</v>
      </c>
      <c r="F96" t="s">
        <v>11</v>
      </c>
      <c r="G96">
        <v>94</v>
      </c>
      <c r="H96" s="2">
        <v>49</v>
      </c>
      <c r="I96" s="3">
        <v>4.99</v>
      </c>
      <c r="J96" t="b">
        <v>0</v>
      </c>
      <c r="K96">
        <f t="shared" si="2"/>
        <v>5</v>
      </c>
      <c r="L96" t="str">
        <f>VLOOKUP(K96,$S$6:$T$12,2,FALSE)</f>
        <v>Friday</v>
      </c>
      <c r="M96" t="str">
        <f>CONCATENATE(TEXT(R96,"HH:MM AM/PM")," - ",TEXT((R96+"3:00 AM"),"HH:MM AM/PM"))</f>
        <v>03:00 PM - 06:00 PM</v>
      </c>
      <c r="N96" t="str">
        <f>VLOOKUP(E96,$W$7:$Y$9,3,TRUE)</f>
        <v>03:00 PM - 06:00 PM</v>
      </c>
      <c r="R96" s="19">
        <f>INT(E96/$T$5)*$T$5</f>
        <v>0.625</v>
      </c>
    </row>
    <row r="97" spans="1:18" x14ac:dyDescent="0.25">
      <c r="A97">
        <v>1</v>
      </c>
      <c r="B97">
        <v>1</v>
      </c>
      <c r="C97" t="s">
        <v>409</v>
      </c>
      <c r="D97" s="1">
        <v>43924</v>
      </c>
      <c r="E97" s="14">
        <v>0.7416666666666667</v>
      </c>
      <c r="F97" t="s">
        <v>11</v>
      </c>
      <c r="G97">
        <v>104</v>
      </c>
      <c r="H97" s="2">
        <v>50</v>
      </c>
      <c r="I97" s="3">
        <v>4.99</v>
      </c>
      <c r="J97" t="b">
        <v>0</v>
      </c>
      <c r="K97">
        <f t="shared" si="2"/>
        <v>5</v>
      </c>
      <c r="L97" t="str">
        <f>VLOOKUP(K97,$S$6:$T$12,2,FALSE)</f>
        <v>Friday</v>
      </c>
      <c r="M97" t="str">
        <f>CONCATENATE(TEXT(R97,"HH:MM AM/PM")," - ",TEXT((R97+"3:00 AM"),"HH:MM AM/PM"))</f>
        <v>03:00 PM - 06:00 PM</v>
      </c>
      <c r="N97" t="str">
        <f>VLOOKUP(E97,$W$7:$Y$9,3,TRUE)</f>
        <v>03:00 PM - 06:00 PM</v>
      </c>
      <c r="R97" s="19">
        <f>INT(E97/$T$5)*$T$5</f>
        <v>0.625</v>
      </c>
    </row>
    <row r="98" spans="1:18" x14ac:dyDescent="0.25">
      <c r="A98">
        <v>1</v>
      </c>
      <c r="B98">
        <v>1</v>
      </c>
      <c r="C98" t="s">
        <v>410</v>
      </c>
      <c r="D98" s="1">
        <v>43924</v>
      </c>
      <c r="E98" s="14">
        <v>0.7416666666666667</v>
      </c>
      <c r="F98" t="s">
        <v>11</v>
      </c>
      <c r="G98">
        <v>98</v>
      </c>
      <c r="H98" s="2">
        <v>72</v>
      </c>
      <c r="I98" s="3">
        <v>4.99</v>
      </c>
      <c r="J98" t="b">
        <v>0</v>
      </c>
      <c r="K98">
        <f t="shared" si="2"/>
        <v>5</v>
      </c>
      <c r="L98" t="str">
        <f>VLOOKUP(K98,$S$6:$T$12,2,FALSE)</f>
        <v>Friday</v>
      </c>
      <c r="M98" t="str">
        <f>CONCATENATE(TEXT(R98,"HH:MM AM/PM")," - ",TEXT((R98+"3:00 AM"),"HH:MM AM/PM"))</f>
        <v>03:00 PM - 06:00 PM</v>
      </c>
      <c r="N98" t="str">
        <f>VLOOKUP(E98,$W$7:$Y$9,3,TRUE)</f>
        <v>03:00 PM - 06:00 PM</v>
      </c>
      <c r="R98" s="19">
        <f>INT(E98/$T$5)*$T$5</f>
        <v>0.625</v>
      </c>
    </row>
    <row r="99" spans="1:18" x14ac:dyDescent="0.25">
      <c r="A99">
        <v>1</v>
      </c>
      <c r="B99">
        <v>1</v>
      </c>
      <c r="C99" t="s">
        <v>411</v>
      </c>
      <c r="D99" s="1">
        <v>43924</v>
      </c>
      <c r="E99" s="14">
        <v>0.74236111111111114</v>
      </c>
      <c r="F99" t="s">
        <v>11</v>
      </c>
      <c r="G99">
        <v>110</v>
      </c>
      <c r="H99" s="2">
        <v>126</v>
      </c>
      <c r="I99" s="3">
        <v>4.99</v>
      </c>
      <c r="J99" t="b">
        <v>0</v>
      </c>
      <c r="K99">
        <f t="shared" si="2"/>
        <v>5</v>
      </c>
      <c r="L99" t="str">
        <f>VLOOKUP(K99,$S$6:$T$12,2,FALSE)</f>
        <v>Friday</v>
      </c>
      <c r="M99" t="str">
        <f>CONCATENATE(TEXT(R99,"HH:MM AM/PM")," - ",TEXT((R99+"3:00 AM"),"HH:MM AM/PM"))</f>
        <v>03:00 PM - 06:00 PM</v>
      </c>
      <c r="N99" t="str">
        <f>VLOOKUP(E99,$W$7:$Y$9,3,TRUE)</f>
        <v>03:00 PM - 06:00 PM</v>
      </c>
      <c r="R99" s="19">
        <f>INT(E99/$T$5)*$T$5</f>
        <v>0.625</v>
      </c>
    </row>
    <row r="100" spans="1:18" x14ac:dyDescent="0.25">
      <c r="A100">
        <v>1</v>
      </c>
      <c r="B100">
        <v>1</v>
      </c>
      <c r="C100" t="s">
        <v>412</v>
      </c>
      <c r="D100" s="1">
        <v>43924</v>
      </c>
      <c r="E100" s="14">
        <v>0.74305555555555547</v>
      </c>
      <c r="F100" t="s">
        <v>31</v>
      </c>
      <c r="G100" t="s">
        <v>32</v>
      </c>
      <c r="H100" s="2">
        <v>20</v>
      </c>
      <c r="I100" s="3">
        <v>4.99</v>
      </c>
      <c r="J100" t="b">
        <v>0</v>
      </c>
      <c r="K100">
        <f t="shared" si="2"/>
        <v>5</v>
      </c>
      <c r="L100" t="str">
        <f>VLOOKUP(K100,$S$6:$T$12,2,FALSE)</f>
        <v>Friday</v>
      </c>
      <c r="M100" t="str">
        <f>CONCATENATE(TEXT(R100,"HH:MM AM/PM")," - ",TEXT((R100+"3:00 AM"),"HH:MM AM/PM"))</f>
        <v>03:00 PM - 06:00 PM</v>
      </c>
      <c r="N100" t="str">
        <f>VLOOKUP(E100,$W$7:$Y$9,3,TRUE)</f>
        <v>03:00 PM - 06:00 PM</v>
      </c>
      <c r="R100" s="19">
        <f>INT(E100/$T$5)*$T$5</f>
        <v>0.625</v>
      </c>
    </row>
    <row r="101" spans="1:18" x14ac:dyDescent="0.25">
      <c r="A101">
        <v>1</v>
      </c>
      <c r="B101">
        <v>1</v>
      </c>
      <c r="C101" t="s">
        <v>413</v>
      </c>
      <c r="D101" s="1">
        <v>43924</v>
      </c>
      <c r="E101" s="14">
        <v>0.74305555555555547</v>
      </c>
      <c r="F101" t="s">
        <v>31</v>
      </c>
      <c r="G101" t="s">
        <v>32</v>
      </c>
      <c r="H101" s="2">
        <v>41</v>
      </c>
      <c r="I101" s="3">
        <v>4.99</v>
      </c>
      <c r="J101" t="b">
        <v>0</v>
      </c>
      <c r="K101">
        <f t="shared" si="2"/>
        <v>5</v>
      </c>
      <c r="L101" t="str">
        <f>VLOOKUP(K101,$S$6:$T$12,2,FALSE)</f>
        <v>Friday</v>
      </c>
      <c r="M101" t="str">
        <f>CONCATENATE(TEXT(R101,"HH:MM AM/PM")," - ",TEXT((R101+"3:00 AM"),"HH:MM AM/PM"))</f>
        <v>03:00 PM - 06:00 PM</v>
      </c>
      <c r="N101" t="str">
        <f>VLOOKUP(E101,$W$7:$Y$9,3,TRUE)</f>
        <v>03:00 PM - 06:00 PM</v>
      </c>
      <c r="R101" s="19">
        <f>INT(E101/$T$5)*$T$5</f>
        <v>0.625</v>
      </c>
    </row>
    <row r="102" spans="1:18" x14ac:dyDescent="0.25">
      <c r="A102">
        <v>1</v>
      </c>
      <c r="B102">
        <v>1</v>
      </c>
      <c r="C102" t="s">
        <v>414</v>
      </c>
      <c r="D102" s="1">
        <v>43924</v>
      </c>
      <c r="E102" s="14">
        <v>0.74513888888888891</v>
      </c>
      <c r="F102" t="s">
        <v>31</v>
      </c>
      <c r="G102" t="s">
        <v>32</v>
      </c>
      <c r="H102" s="2">
        <v>28</v>
      </c>
      <c r="I102" s="3">
        <v>4.99</v>
      </c>
      <c r="J102" t="b">
        <v>0</v>
      </c>
      <c r="K102">
        <f t="shared" si="2"/>
        <v>5</v>
      </c>
      <c r="L102" t="str">
        <f>VLOOKUP(K102,$S$6:$T$12,2,FALSE)</f>
        <v>Friday</v>
      </c>
      <c r="M102" t="str">
        <f>CONCATENATE(TEXT(R102,"HH:MM AM/PM")," - ",TEXT((R102+"3:00 AM"),"HH:MM AM/PM"))</f>
        <v>03:00 PM - 06:00 PM</v>
      </c>
      <c r="N102" t="str">
        <f>VLOOKUP(E102,$W$7:$Y$9,3,TRUE)</f>
        <v>03:00 PM - 06:00 PM</v>
      </c>
      <c r="R102" s="19">
        <f>INT(E102/$T$5)*$T$5</f>
        <v>0.625</v>
      </c>
    </row>
    <row r="103" spans="1:18" x14ac:dyDescent="0.25">
      <c r="A103">
        <v>1</v>
      </c>
      <c r="B103">
        <v>1</v>
      </c>
      <c r="C103" t="s">
        <v>415</v>
      </c>
      <c r="D103" s="1">
        <v>43924</v>
      </c>
      <c r="E103" s="14">
        <v>0.74513888888888891</v>
      </c>
      <c r="F103" t="s">
        <v>11</v>
      </c>
      <c r="G103">
        <v>96</v>
      </c>
      <c r="H103" s="2">
        <v>60</v>
      </c>
      <c r="I103" s="3">
        <v>4.99</v>
      </c>
      <c r="J103" t="b">
        <v>0</v>
      </c>
      <c r="K103">
        <f t="shared" si="2"/>
        <v>5</v>
      </c>
      <c r="L103" t="str">
        <f>VLOOKUP(K103,$S$6:$T$12,2,FALSE)</f>
        <v>Friday</v>
      </c>
      <c r="M103" t="str">
        <f>CONCATENATE(TEXT(R103,"HH:MM AM/PM")," - ",TEXT((R103+"3:00 AM"),"HH:MM AM/PM"))</f>
        <v>03:00 PM - 06:00 PM</v>
      </c>
      <c r="N103" t="str">
        <f>VLOOKUP(E103,$W$7:$Y$9,3,TRUE)</f>
        <v>03:00 PM - 06:00 PM</v>
      </c>
      <c r="R103" s="19">
        <f>INT(E103/$T$5)*$T$5</f>
        <v>0.625</v>
      </c>
    </row>
    <row r="104" spans="1:18" x14ac:dyDescent="0.25">
      <c r="A104">
        <v>1</v>
      </c>
      <c r="B104">
        <v>1</v>
      </c>
      <c r="C104" t="s">
        <v>416</v>
      </c>
      <c r="D104" s="1">
        <v>43924</v>
      </c>
      <c r="E104" s="14">
        <v>0.74583333333333324</v>
      </c>
      <c r="F104" t="s">
        <v>31</v>
      </c>
      <c r="G104" t="s">
        <v>32</v>
      </c>
      <c r="H104" s="2">
        <v>33</v>
      </c>
      <c r="I104" s="3">
        <v>4.99</v>
      </c>
      <c r="J104" t="b">
        <v>0</v>
      </c>
      <c r="K104">
        <f t="shared" si="2"/>
        <v>5</v>
      </c>
      <c r="L104" t="str">
        <f>VLOOKUP(K104,$S$6:$T$12,2,FALSE)</f>
        <v>Friday</v>
      </c>
      <c r="M104" t="str">
        <f>CONCATENATE(TEXT(R104,"HH:MM AM/PM")," - ",TEXT((R104+"3:00 AM"),"HH:MM AM/PM"))</f>
        <v>03:00 PM - 06:00 PM</v>
      </c>
      <c r="N104" t="str">
        <f>VLOOKUP(E104,$W$7:$Y$9,3,TRUE)</f>
        <v>03:00 PM - 06:00 PM</v>
      </c>
      <c r="R104" s="19">
        <f>INT(E104/$T$5)*$T$5</f>
        <v>0.625</v>
      </c>
    </row>
    <row r="105" spans="1:18" x14ac:dyDescent="0.25">
      <c r="A105">
        <v>1</v>
      </c>
      <c r="B105">
        <v>1</v>
      </c>
      <c r="C105" t="s">
        <v>417</v>
      </c>
      <c r="D105" s="1">
        <v>43924</v>
      </c>
      <c r="E105" s="14">
        <v>0.74583333333333324</v>
      </c>
      <c r="F105" t="s">
        <v>11</v>
      </c>
      <c r="G105">
        <v>83</v>
      </c>
      <c r="H105" s="2">
        <v>81</v>
      </c>
      <c r="I105" s="3">
        <v>4.99</v>
      </c>
      <c r="J105" t="b">
        <v>0</v>
      </c>
      <c r="K105">
        <f t="shared" si="2"/>
        <v>5</v>
      </c>
      <c r="L105" t="str">
        <f>VLOOKUP(K105,$S$6:$T$12,2,FALSE)</f>
        <v>Friday</v>
      </c>
      <c r="M105" t="str">
        <f>CONCATENATE(TEXT(R105,"HH:MM AM/PM")," - ",TEXT((R105+"3:00 AM"),"HH:MM AM/PM"))</f>
        <v>03:00 PM - 06:00 PM</v>
      </c>
      <c r="N105" t="str">
        <f>VLOOKUP(E105,$W$7:$Y$9,3,TRUE)</f>
        <v>03:00 PM - 06:00 PM</v>
      </c>
      <c r="R105" s="19">
        <f>INT(E105/$T$5)*$T$5</f>
        <v>0.625</v>
      </c>
    </row>
    <row r="106" spans="1:18" x14ac:dyDescent="0.25">
      <c r="A106">
        <v>1</v>
      </c>
      <c r="B106">
        <v>1</v>
      </c>
      <c r="C106" t="s">
        <v>418</v>
      </c>
      <c r="D106" s="1">
        <v>43924</v>
      </c>
      <c r="E106" s="14">
        <v>0.74583333333333324</v>
      </c>
      <c r="F106" t="s">
        <v>11</v>
      </c>
      <c r="G106">
        <v>69</v>
      </c>
      <c r="H106" s="2">
        <v>84</v>
      </c>
      <c r="I106" s="3">
        <v>4.99</v>
      </c>
      <c r="J106" t="b">
        <v>0</v>
      </c>
      <c r="K106">
        <f t="shared" si="2"/>
        <v>5</v>
      </c>
      <c r="L106" t="str">
        <f>VLOOKUP(K106,$S$6:$T$12,2,FALSE)</f>
        <v>Friday</v>
      </c>
      <c r="M106" t="str">
        <f>CONCATENATE(TEXT(R106,"HH:MM AM/PM")," - ",TEXT((R106+"3:00 AM"),"HH:MM AM/PM"))</f>
        <v>03:00 PM - 06:00 PM</v>
      </c>
      <c r="N106" t="str">
        <f>VLOOKUP(E106,$W$7:$Y$9,3,TRUE)</f>
        <v>03:00 PM - 06:00 PM</v>
      </c>
      <c r="R106" s="19">
        <f>INT(E106/$T$5)*$T$5</f>
        <v>0.625</v>
      </c>
    </row>
    <row r="107" spans="1:18" x14ac:dyDescent="0.25">
      <c r="A107">
        <v>1</v>
      </c>
      <c r="B107">
        <v>1</v>
      </c>
      <c r="C107" t="s">
        <v>419</v>
      </c>
      <c r="D107" s="1">
        <v>43924</v>
      </c>
      <c r="E107" s="14">
        <v>0.74791666666666667</v>
      </c>
      <c r="F107" t="s">
        <v>31</v>
      </c>
      <c r="G107" t="s">
        <v>32</v>
      </c>
      <c r="H107" s="2">
        <v>21</v>
      </c>
      <c r="I107" s="3">
        <v>4.99</v>
      </c>
      <c r="J107" t="b">
        <v>0</v>
      </c>
      <c r="K107">
        <f t="shared" si="2"/>
        <v>5</v>
      </c>
      <c r="L107" t="str">
        <f>VLOOKUP(K107,$S$6:$T$12,2,FALSE)</f>
        <v>Friday</v>
      </c>
      <c r="M107" t="str">
        <f>CONCATENATE(TEXT(R107,"HH:MM AM/PM")," - ",TEXT((R107+"3:00 AM"),"HH:MM AM/PM"))</f>
        <v>03:00 PM - 06:00 PM</v>
      </c>
      <c r="N107" t="str">
        <f>VLOOKUP(E107,$W$7:$Y$9,3,TRUE)</f>
        <v>03:00 PM - 06:00 PM</v>
      </c>
      <c r="R107" s="19">
        <f>INT(E107/$T$5)*$T$5</f>
        <v>0.625</v>
      </c>
    </row>
    <row r="108" spans="1:18" x14ac:dyDescent="0.25">
      <c r="A108">
        <v>1</v>
      </c>
      <c r="B108">
        <v>1</v>
      </c>
      <c r="C108" t="s">
        <v>420</v>
      </c>
      <c r="D108" s="1">
        <v>43924</v>
      </c>
      <c r="E108" s="14">
        <v>0.74791666666666667</v>
      </c>
      <c r="F108" t="s">
        <v>11</v>
      </c>
      <c r="G108">
        <v>99</v>
      </c>
      <c r="H108" s="2">
        <v>90</v>
      </c>
      <c r="I108" s="3">
        <v>4.99</v>
      </c>
      <c r="J108" t="b">
        <v>0</v>
      </c>
      <c r="K108">
        <f t="shared" si="2"/>
        <v>5</v>
      </c>
      <c r="L108" t="str">
        <f>VLOOKUP(K108,$S$6:$T$12,2,FALSE)</f>
        <v>Friday</v>
      </c>
      <c r="M108" t="str">
        <f>CONCATENATE(TEXT(R108,"HH:MM AM/PM")," - ",TEXT((R108+"3:00 AM"),"HH:MM AM/PM"))</f>
        <v>03:00 PM - 06:00 PM</v>
      </c>
      <c r="N108" t="str">
        <f>VLOOKUP(E108,$W$7:$Y$9,3,TRUE)</f>
        <v>03:00 PM - 06:00 PM</v>
      </c>
      <c r="R108" s="19">
        <f>INT(E108/$T$5)*$T$5</f>
        <v>0.625</v>
      </c>
    </row>
    <row r="109" spans="1:18" x14ac:dyDescent="0.25">
      <c r="A109">
        <v>1</v>
      </c>
      <c r="B109">
        <v>1</v>
      </c>
      <c r="C109" t="s">
        <v>421</v>
      </c>
      <c r="D109" s="1">
        <v>43924</v>
      </c>
      <c r="E109" s="14">
        <v>0.74930555555555556</v>
      </c>
      <c r="F109" t="s">
        <v>11</v>
      </c>
      <c r="G109">
        <v>93</v>
      </c>
      <c r="H109" s="2">
        <v>57</v>
      </c>
      <c r="I109" s="3">
        <v>4.99</v>
      </c>
      <c r="J109" t="b">
        <v>0</v>
      </c>
      <c r="K109">
        <f t="shared" si="2"/>
        <v>5</v>
      </c>
      <c r="L109" t="str">
        <f>VLOOKUP(K109,$S$6:$T$12,2,FALSE)</f>
        <v>Friday</v>
      </c>
      <c r="M109" t="str">
        <f>CONCATENATE(TEXT(R109,"HH:MM AM/PM")," - ",TEXT((R109+"3:00 AM"),"HH:MM AM/PM"))</f>
        <v>03:00 PM - 06:00 PM</v>
      </c>
      <c r="N109" t="str">
        <f>VLOOKUP(E109,$W$7:$Y$9,3,TRUE)</f>
        <v>03:00 PM - 06:00 PM</v>
      </c>
      <c r="R109" s="19">
        <f>INT(E109/$T$5)*$T$5</f>
        <v>0.625</v>
      </c>
    </row>
    <row r="110" spans="1:18" x14ac:dyDescent="0.25">
      <c r="A110">
        <v>1</v>
      </c>
      <c r="B110">
        <v>1</v>
      </c>
      <c r="C110" t="s">
        <v>422</v>
      </c>
      <c r="D110" s="1">
        <v>43924</v>
      </c>
      <c r="E110" s="14">
        <v>0.75</v>
      </c>
      <c r="F110" t="s">
        <v>11</v>
      </c>
      <c r="G110">
        <v>185</v>
      </c>
      <c r="H110" s="2">
        <v>64</v>
      </c>
      <c r="I110" s="3">
        <v>4.99</v>
      </c>
      <c r="J110" t="b">
        <v>0</v>
      </c>
      <c r="K110">
        <f t="shared" si="2"/>
        <v>5</v>
      </c>
      <c r="L110" t="str">
        <f>VLOOKUP(K110,$S$6:$T$12,2,FALSE)</f>
        <v>Friday</v>
      </c>
      <c r="M110" t="str">
        <f>CONCATENATE(TEXT(R110,"HH:MM AM/PM")," - ",TEXT((R110+"3:00 AM"),"HH:MM AM/PM"))</f>
        <v>06:00 PM - 09:00 PM</v>
      </c>
      <c r="N110" t="str">
        <f>VLOOKUP(E110,$W$7:$Y$9,3,TRUE)</f>
        <v>06:00 PM - 09:00 PM</v>
      </c>
      <c r="R110" s="19">
        <f>INT(E110/$T$5)*$T$5</f>
        <v>0.75</v>
      </c>
    </row>
    <row r="111" spans="1:18" x14ac:dyDescent="0.25">
      <c r="A111">
        <v>1</v>
      </c>
      <c r="B111">
        <v>1</v>
      </c>
      <c r="C111" t="s">
        <v>423</v>
      </c>
      <c r="D111" s="1">
        <v>43924</v>
      </c>
      <c r="E111" s="14">
        <v>0.75069444444444444</v>
      </c>
      <c r="F111" t="s">
        <v>11</v>
      </c>
      <c r="G111">
        <v>136</v>
      </c>
      <c r="H111" s="2">
        <v>49</v>
      </c>
      <c r="I111" s="3">
        <v>4.99</v>
      </c>
      <c r="J111" t="b">
        <v>0</v>
      </c>
      <c r="K111">
        <f t="shared" si="2"/>
        <v>5</v>
      </c>
      <c r="L111" t="str">
        <f>VLOOKUP(K111,$S$6:$T$12,2,FALSE)</f>
        <v>Friday</v>
      </c>
      <c r="M111" t="str">
        <f>CONCATENATE(TEXT(R111,"HH:MM AM/PM")," - ",TEXT((R111+"3:00 AM"),"HH:MM AM/PM"))</f>
        <v>06:00 PM - 09:00 PM</v>
      </c>
      <c r="N111" t="str">
        <f>VLOOKUP(E111,$W$7:$Y$9,3,TRUE)</f>
        <v>06:00 PM - 09:00 PM</v>
      </c>
      <c r="R111" s="19">
        <f>INT(E111/$T$5)*$T$5</f>
        <v>0.75</v>
      </c>
    </row>
    <row r="112" spans="1:18" x14ac:dyDescent="0.25">
      <c r="A112">
        <v>1</v>
      </c>
      <c r="B112">
        <v>1</v>
      </c>
      <c r="C112" t="s">
        <v>424</v>
      </c>
      <c r="D112" s="1">
        <v>43924</v>
      </c>
      <c r="E112" s="14">
        <v>0.75069444444444444</v>
      </c>
      <c r="F112" t="s">
        <v>11</v>
      </c>
      <c r="G112">
        <v>182</v>
      </c>
      <c r="H112" s="2">
        <v>54</v>
      </c>
      <c r="I112" s="3">
        <v>4.99</v>
      </c>
      <c r="J112" t="b">
        <v>0</v>
      </c>
      <c r="K112">
        <f t="shared" si="2"/>
        <v>5</v>
      </c>
      <c r="L112" t="str">
        <f>VLOOKUP(K112,$S$6:$T$12,2,FALSE)</f>
        <v>Friday</v>
      </c>
      <c r="M112" t="str">
        <f>CONCATENATE(TEXT(R112,"HH:MM AM/PM")," - ",TEXT((R112+"3:00 AM"),"HH:MM AM/PM"))</f>
        <v>06:00 PM - 09:00 PM</v>
      </c>
      <c r="N112" t="str">
        <f>VLOOKUP(E112,$W$7:$Y$9,3,TRUE)</f>
        <v>06:00 PM - 09:00 PM</v>
      </c>
      <c r="R112" s="19">
        <f>INT(E112/$T$5)*$T$5</f>
        <v>0.75</v>
      </c>
    </row>
    <row r="113" spans="1:18" x14ac:dyDescent="0.25">
      <c r="A113">
        <v>1</v>
      </c>
      <c r="B113">
        <v>1</v>
      </c>
      <c r="C113" t="s">
        <v>425</v>
      </c>
      <c r="D113" s="1">
        <v>43924</v>
      </c>
      <c r="E113" s="14">
        <v>0.75069444444444444</v>
      </c>
      <c r="F113" t="s">
        <v>11</v>
      </c>
      <c r="G113">
        <v>131</v>
      </c>
      <c r="H113" s="2">
        <v>138</v>
      </c>
      <c r="I113" s="3">
        <v>4.99</v>
      </c>
      <c r="J113" t="b">
        <v>0</v>
      </c>
      <c r="K113">
        <f t="shared" si="2"/>
        <v>5</v>
      </c>
      <c r="L113" t="str">
        <f>VLOOKUP(K113,$S$6:$T$12,2,FALSE)</f>
        <v>Friday</v>
      </c>
      <c r="M113" t="str">
        <f>CONCATENATE(TEXT(R113,"HH:MM AM/PM")," - ",TEXT((R113+"3:00 AM"),"HH:MM AM/PM"))</f>
        <v>06:00 PM - 09:00 PM</v>
      </c>
      <c r="N113" t="str">
        <f>VLOOKUP(E113,$W$7:$Y$9,3,TRUE)</f>
        <v>06:00 PM - 09:00 PM</v>
      </c>
      <c r="R113" s="19">
        <f>INT(E113/$T$5)*$T$5</f>
        <v>0.75</v>
      </c>
    </row>
    <row r="114" spans="1:18" x14ac:dyDescent="0.25">
      <c r="A114">
        <v>1</v>
      </c>
      <c r="B114">
        <v>1</v>
      </c>
      <c r="C114" t="s">
        <v>426</v>
      </c>
      <c r="D114" s="1">
        <v>43924</v>
      </c>
      <c r="E114" s="14">
        <v>0.75347222222222221</v>
      </c>
      <c r="F114" t="s">
        <v>31</v>
      </c>
      <c r="G114" t="s">
        <v>32</v>
      </c>
      <c r="H114" s="2">
        <v>23</v>
      </c>
      <c r="I114" s="3">
        <v>4.99</v>
      </c>
      <c r="J114" t="b">
        <v>0</v>
      </c>
      <c r="K114">
        <f t="shared" si="2"/>
        <v>5</v>
      </c>
      <c r="L114" t="str">
        <f>VLOOKUP(K114,$S$6:$T$12,2,FALSE)</f>
        <v>Friday</v>
      </c>
      <c r="M114" t="str">
        <f>CONCATENATE(TEXT(R114,"HH:MM AM/PM")," - ",TEXT((R114+"3:00 AM"),"HH:MM AM/PM"))</f>
        <v>06:00 PM - 09:00 PM</v>
      </c>
      <c r="N114" t="str">
        <f>VLOOKUP(E114,$W$7:$Y$9,3,TRUE)</f>
        <v>06:00 PM - 09:00 PM</v>
      </c>
      <c r="R114" s="19">
        <f>INT(E114/$T$5)*$T$5</f>
        <v>0.75</v>
      </c>
    </row>
    <row r="115" spans="1:18" x14ac:dyDescent="0.25">
      <c r="A115">
        <v>1</v>
      </c>
      <c r="B115">
        <v>1</v>
      </c>
      <c r="C115" t="s">
        <v>427</v>
      </c>
      <c r="D115" s="1">
        <v>43924</v>
      </c>
      <c r="E115" s="14">
        <v>0.75416666666666676</v>
      </c>
      <c r="F115" t="s">
        <v>11</v>
      </c>
      <c r="G115">
        <v>155</v>
      </c>
      <c r="H115" s="2">
        <v>82</v>
      </c>
      <c r="I115" s="3">
        <v>4.99</v>
      </c>
      <c r="J115" t="b">
        <v>0</v>
      </c>
      <c r="K115">
        <f t="shared" si="2"/>
        <v>5</v>
      </c>
      <c r="L115" t="str">
        <f>VLOOKUP(K115,$S$6:$T$12,2,FALSE)</f>
        <v>Friday</v>
      </c>
      <c r="M115" t="str">
        <f>CONCATENATE(TEXT(R115,"HH:MM AM/PM")," - ",TEXT((R115+"3:00 AM"),"HH:MM AM/PM"))</f>
        <v>06:00 PM - 09:00 PM</v>
      </c>
      <c r="N115" t="str">
        <f>VLOOKUP(E115,$W$7:$Y$9,3,TRUE)</f>
        <v>06:00 PM - 09:00 PM</v>
      </c>
      <c r="R115" s="19">
        <f>INT(E115/$T$5)*$T$5</f>
        <v>0.75</v>
      </c>
    </row>
    <row r="116" spans="1:18" x14ac:dyDescent="0.25">
      <c r="A116">
        <v>1</v>
      </c>
      <c r="B116">
        <v>1</v>
      </c>
      <c r="C116" t="s">
        <v>428</v>
      </c>
      <c r="D116" s="1">
        <v>43924</v>
      </c>
      <c r="E116" s="14">
        <v>0.75694444444444453</v>
      </c>
      <c r="F116" t="s">
        <v>11</v>
      </c>
      <c r="G116">
        <v>133</v>
      </c>
      <c r="H116" s="2">
        <v>64</v>
      </c>
      <c r="I116" s="3">
        <v>4.99</v>
      </c>
      <c r="J116" t="b">
        <v>0</v>
      </c>
      <c r="K116">
        <f t="shared" si="2"/>
        <v>5</v>
      </c>
      <c r="L116" t="str">
        <f>VLOOKUP(K116,$S$6:$T$12,2,FALSE)</f>
        <v>Friday</v>
      </c>
      <c r="M116" t="str">
        <f>CONCATENATE(TEXT(R116,"HH:MM AM/PM")," - ",TEXT((R116+"3:00 AM"),"HH:MM AM/PM"))</f>
        <v>06:00 PM - 09:00 PM</v>
      </c>
      <c r="N116" t="str">
        <f>VLOOKUP(E116,$W$7:$Y$9,3,TRUE)</f>
        <v>06:00 PM - 09:00 PM</v>
      </c>
      <c r="R116" s="19">
        <f>INT(E116/$T$5)*$T$5</f>
        <v>0.75</v>
      </c>
    </row>
    <row r="117" spans="1:18" x14ac:dyDescent="0.25">
      <c r="A117">
        <v>1</v>
      </c>
      <c r="B117">
        <v>1</v>
      </c>
      <c r="C117" t="s">
        <v>429</v>
      </c>
      <c r="D117" s="1">
        <v>43924</v>
      </c>
      <c r="E117" s="14">
        <v>0.75694444444444453</v>
      </c>
      <c r="F117" t="s">
        <v>11</v>
      </c>
      <c r="G117">
        <v>133</v>
      </c>
      <c r="H117" s="2">
        <v>84</v>
      </c>
      <c r="I117" s="3">
        <v>4.99</v>
      </c>
      <c r="J117" t="b">
        <v>0</v>
      </c>
      <c r="K117">
        <f t="shared" si="2"/>
        <v>5</v>
      </c>
      <c r="L117" t="str">
        <f>VLOOKUP(K117,$S$6:$T$12,2,FALSE)</f>
        <v>Friday</v>
      </c>
      <c r="M117" t="str">
        <f>CONCATENATE(TEXT(R117,"HH:MM AM/PM")," - ",TEXT((R117+"3:00 AM"),"HH:MM AM/PM"))</f>
        <v>06:00 PM - 09:00 PM</v>
      </c>
      <c r="N117" t="str">
        <f>VLOOKUP(E117,$W$7:$Y$9,3,TRUE)</f>
        <v>06:00 PM - 09:00 PM</v>
      </c>
      <c r="R117" s="19">
        <f>INT(E117/$T$5)*$T$5</f>
        <v>0.75</v>
      </c>
    </row>
    <row r="118" spans="1:18" x14ac:dyDescent="0.25">
      <c r="A118">
        <v>1</v>
      </c>
      <c r="B118">
        <v>1</v>
      </c>
      <c r="C118" t="s">
        <v>430</v>
      </c>
      <c r="D118" s="1">
        <v>43924</v>
      </c>
      <c r="E118" s="14">
        <v>0.75763888888888886</v>
      </c>
      <c r="F118" t="s">
        <v>11</v>
      </c>
      <c r="G118">
        <v>115</v>
      </c>
      <c r="H118" s="2">
        <v>36</v>
      </c>
      <c r="I118" s="3">
        <v>4.99</v>
      </c>
      <c r="J118" t="b">
        <v>0</v>
      </c>
      <c r="K118">
        <f t="shared" si="2"/>
        <v>5</v>
      </c>
      <c r="L118" t="str">
        <f>VLOOKUP(K118,$S$6:$T$12,2,FALSE)</f>
        <v>Friday</v>
      </c>
      <c r="M118" t="str">
        <f>CONCATENATE(TEXT(R118,"HH:MM AM/PM")," - ",TEXT((R118+"3:00 AM"),"HH:MM AM/PM"))</f>
        <v>06:00 PM - 09:00 PM</v>
      </c>
      <c r="N118" t="str">
        <f>VLOOKUP(E118,$W$7:$Y$9,3,TRUE)</f>
        <v>06:00 PM - 09:00 PM</v>
      </c>
      <c r="R118" s="19">
        <f>INT(E118/$T$5)*$T$5</f>
        <v>0.75</v>
      </c>
    </row>
    <row r="119" spans="1:18" x14ac:dyDescent="0.25">
      <c r="A119">
        <v>1</v>
      </c>
      <c r="B119">
        <v>1</v>
      </c>
      <c r="C119" t="s">
        <v>431</v>
      </c>
      <c r="D119" s="1">
        <v>43924</v>
      </c>
      <c r="E119" s="14">
        <v>0.7597222222222223</v>
      </c>
      <c r="F119" t="s">
        <v>11</v>
      </c>
      <c r="G119">
        <v>174</v>
      </c>
      <c r="H119" s="2">
        <v>77</v>
      </c>
      <c r="I119" s="3">
        <v>4.99</v>
      </c>
      <c r="J119" t="b">
        <v>0</v>
      </c>
      <c r="K119">
        <f t="shared" si="2"/>
        <v>5</v>
      </c>
      <c r="L119" t="str">
        <f>VLOOKUP(K119,$S$6:$T$12,2,FALSE)</f>
        <v>Friday</v>
      </c>
      <c r="M119" t="str">
        <f>CONCATENATE(TEXT(R119,"HH:MM AM/PM")," - ",TEXT((R119+"3:00 AM"),"HH:MM AM/PM"))</f>
        <v>06:00 PM - 09:00 PM</v>
      </c>
      <c r="N119" t="str">
        <f>VLOOKUP(E119,$W$7:$Y$9,3,TRUE)</f>
        <v>06:00 PM - 09:00 PM</v>
      </c>
      <c r="R119" s="19">
        <f>INT(E119/$T$5)*$T$5</f>
        <v>0.75</v>
      </c>
    </row>
    <row r="120" spans="1:18" x14ac:dyDescent="0.25">
      <c r="A120">
        <v>1</v>
      </c>
      <c r="B120">
        <v>1</v>
      </c>
      <c r="C120" t="s">
        <v>432</v>
      </c>
      <c r="D120" s="1">
        <v>43924</v>
      </c>
      <c r="E120" s="14">
        <v>0.76041666666666663</v>
      </c>
      <c r="F120" t="s">
        <v>11</v>
      </c>
      <c r="G120">
        <v>166</v>
      </c>
      <c r="H120" s="2">
        <v>50</v>
      </c>
      <c r="I120" s="3">
        <v>4.99</v>
      </c>
      <c r="J120" t="b">
        <v>0</v>
      </c>
      <c r="K120">
        <f t="shared" si="2"/>
        <v>5</v>
      </c>
      <c r="L120" t="str">
        <f>VLOOKUP(K120,$S$6:$T$12,2,FALSE)</f>
        <v>Friday</v>
      </c>
      <c r="M120" t="str">
        <f>CONCATENATE(TEXT(R120,"HH:MM AM/PM")," - ",TEXT((R120+"3:00 AM"),"HH:MM AM/PM"))</f>
        <v>06:00 PM - 09:00 PM</v>
      </c>
      <c r="N120" t="str">
        <f>VLOOKUP(E120,$W$7:$Y$9,3,TRUE)</f>
        <v>06:00 PM - 09:00 PM</v>
      </c>
      <c r="R120" s="19">
        <f>INT(E120/$T$5)*$T$5</f>
        <v>0.75</v>
      </c>
    </row>
    <row r="121" spans="1:18" x14ac:dyDescent="0.25">
      <c r="A121">
        <v>1</v>
      </c>
      <c r="B121">
        <v>1</v>
      </c>
      <c r="C121" t="s">
        <v>433</v>
      </c>
      <c r="D121" s="1">
        <v>43924</v>
      </c>
      <c r="E121" s="14">
        <v>0.7631944444444444</v>
      </c>
      <c r="F121" t="s">
        <v>11</v>
      </c>
      <c r="G121">
        <v>113</v>
      </c>
      <c r="H121" s="2">
        <v>85</v>
      </c>
      <c r="I121" s="3">
        <v>4.99</v>
      </c>
      <c r="J121" t="b">
        <v>0</v>
      </c>
      <c r="K121">
        <f t="shared" si="2"/>
        <v>5</v>
      </c>
      <c r="L121" t="str">
        <f>VLOOKUP(K121,$S$6:$T$12,2,FALSE)</f>
        <v>Friday</v>
      </c>
      <c r="M121" t="str">
        <f>CONCATENATE(TEXT(R121,"HH:MM AM/PM")," - ",TEXT((R121+"3:00 AM"),"HH:MM AM/PM"))</f>
        <v>06:00 PM - 09:00 PM</v>
      </c>
      <c r="N121" t="str">
        <f>VLOOKUP(E121,$W$7:$Y$9,3,TRUE)</f>
        <v>06:00 PM - 09:00 PM</v>
      </c>
      <c r="R121" s="19">
        <f>INT(E121/$T$5)*$T$5</f>
        <v>0.75</v>
      </c>
    </row>
    <row r="122" spans="1:18" x14ac:dyDescent="0.25">
      <c r="A122">
        <v>1</v>
      </c>
      <c r="B122">
        <v>1</v>
      </c>
      <c r="C122" t="s">
        <v>434</v>
      </c>
      <c r="D122" s="1">
        <v>43924</v>
      </c>
      <c r="E122" s="14">
        <v>0.76458333333333339</v>
      </c>
      <c r="F122" t="s">
        <v>31</v>
      </c>
      <c r="G122" t="s">
        <v>32</v>
      </c>
      <c r="H122" s="2">
        <v>24</v>
      </c>
      <c r="I122" s="3">
        <v>4.99</v>
      </c>
      <c r="J122" t="b">
        <v>0</v>
      </c>
      <c r="K122">
        <f t="shared" si="2"/>
        <v>5</v>
      </c>
      <c r="L122" t="str">
        <f>VLOOKUP(K122,$S$6:$T$12,2,FALSE)</f>
        <v>Friday</v>
      </c>
      <c r="M122" t="str">
        <f>CONCATENATE(TEXT(R122,"HH:MM AM/PM")," - ",TEXT((R122+"3:00 AM"),"HH:MM AM/PM"))</f>
        <v>06:00 PM - 09:00 PM</v>
      </c>
      <c r="N122" t="str">
        <f>VLOOKUP(E122,$W$7:$Y$9,3,TRUE)</f>
        <v>06:00 PM - 09:00 PM</v>
      </c>
      <c r="R122" s="19">
        <f>INT(E122/$T$5)*$T$5</f>
        <v>0.75</v>
      </c>
    </row>
    <row r="123" spans="1:18" x14ac:dyDescent="0.25">
      <c r="A123">
        <v>1</v>
      </c>
      <c r="B123">
        <v>1</v>
      </c>
      <c r="C123" t="s">
        <v>435</v>
      </c>
      <c r="D123" s="1">
        <v>43924</v>
      </c>
      <c r="E123" s="14">
        <v>0.76527777777777783</v>
      </c>
      <c r="F123" t="s">
        <v>11</v>
      </c>
      <c r="G123">
        <v>152</v>
      </c>
      <c r="H123" s="2">
        <v>88</v>
      </c>
      <c r="I123" s="3">
        <v>4.99</v>
      </c>
      <c r="J123" t="b">
        <v>0</v>
      </c>
      <c r="K123">
        <f t="shared" si="2"/>
        <v>5</v>
      </c>
      <c r="L123" t="str">
        <f>VLOOKUP(K123,$S$6:$T$12,2,FALSE)</f>
        <v>Friday</v>
      </c>
      <c r="M123" t="str">
        <f>CONCATENATE(TEXT(R123,"HH:MM AM/PM")," - ",TEXT((R123+"3:00 AM"),"HH:MM AM/PM"))</f>
        <v>06:00 PM - 09:00 PM</v>
      </c>
      <c r="N123" t="str">
        <f>VLOOKUP(E123,$W$7:$Y$9,3,TRUE)</f>
        <v>06:00 PM - 09:00 PM</v>
      </c>
      <c r="R123" s="19">
        <f>INT(E123/$T$5)*$T$5</f>
        <v>0.75</v>
      </c>
    </row>
    <row r="124" spans="1:18" x14ac:dyDescent="0.25">
      <c r="A124">
        <v>1</v>
      </c>
      <c r="B124">
        <v>1</v>
      </c>
      <c r="C124" t="s">
        <v>436</v>
      </c>
      <c r="D124" s="1">
        <v>43924</v>
      </c>
      <c r="E124" s="14">
        <v>0.76597222222222217</v>
      </c>
      <c r="F124" t="s">
        <v>31</v>
      </c>
      <c r="G124" t="s">
        <v>32</v>
      </c>
      <c r="H124" s="2">
        <v>24</v>
      </c>
      <c r="I124" s="3">
        <v>4.99</v>
      </c>
      <c r="J124" t="b">
        <v>0</v>
      </c>
      <c r="K124">
        <f t="shared" si="2"/>
        <v>5</v>
      </c>
      <c r="L124" t="str">
        <f>VLOOKUP(K124,$S$6:$T$12,2,FALSE)</f>
        <v>Friday</v>
      </c>
      <c r="M124" t="str">
        <f>CONCATENATE(TEXT(R124,"HH:MM AM/PM")," - ",TEXT((R124+"3:00 AM"),"HH:MM AM/PM"))</f>
        <v>06:00 PM - 09:00 PM</v>
      </c>
      <c r="N124" t="str">
        <f>VLOOKUP(E124,$W$7:$Y$9,3,TRUE)</f>
        <v>06:00 PM - 09:00 PM</v>
      </c>
      <c r="R124" s="19">
        <f>INT(E124/$T$5)*$T$5</f>
        <v>0.75</v>
      </c>
    </row>
    <row r="125" spans="1:18" x14ac:dyDescent="0.25">
      <c r="A125">
        <v>1</v>
      </c>
      <c r="B125">
        <v>1</v>
      </c>
      <c r="C125" t="s">
        <v>437</v>
      </c>
      <c r="D125" s="1">
        <v>43924</v>
      </c>
      <c r="E125" s="14">
        <v>0.76666666666666661</v>
      </c>
      <c r="F125" t="s">
        <v>31</v>
      </c>
      <c r="G125" t="s">
        <v>32</v>
      </c>
      <c r="H125" s="2">
        <v>26</v>
      </c>
      <c r="I125" s="3">
        <v>4.99</v>
      </c>
      <c r="J125" t="b">
        <v>0</v>
      </c>
      <c r="K125">
        <f t="shared" si="2"/>
        <v>5</v>
      </c>
      <c r="L125" t="str">
        <f>VLOOKUP(K125,$S$6:$T$12,2,FALSE)</f>
        <v>Friday</v>
      </c>
      <c r="M125" t="str">
        <f>CONCATENATE(TEXT(R125,"HH:MM AM/PM")," - ",TEXT((R125+"3:00 AM"),"HH:MM AM/PM"))</f>
        <v>06:00 PM - 09:00 PM</v>
      </c>
      <c r="N125" t="str">
        <f>VLOOKUP(E125,$W$7:$Y$9,3,TRUE)</f>
        <v>06:00 PM - 09:00 PM</v>
      </c>
      <c r="R125" s="19">
        <f>INT(E125/$T$5)*$T$5</f>
        <v>0.75</v>
      </c>
    </row>
    <row r="126" spans="1:18" x14ac:dyDescent="0.25">
      <c r="A126">
        <v>1</v>
      </c>
      <c r="B126">
        <v>1</v>
      </c>
      <c r="C126" t="s">
        <v>438</v>
      </c>
      <c r="D126" s="1">
        <v>43924</v>
      </c>
      <c r="E126" s="14">
        <v>0.76874999999999993</v>
      </c>
      <c r="F126" t="s">
        <v>11</v>
      </c>
      <c r="G126">
        <v>132</v>
      </c>
      <c r="H126" s="2">
        <v>70</v>
      </c>
      <c r="I126" s="3">
        <v>4.99</v>
      </c>
      <c r="J126" t="b">
        <v>0</v>
      </c>
      <c r="K126">
        <f t="shared" si="2"/>
        <v>5</v>
      </c>
      <c r="L126" t="str">
        <f>VLOOKUP(K126,$S$6:$T$12,2,FALSE)</f>
        <v>Friday</v>
      </c>
      <c r="M126" t="str">
        <f>CONCATENATE(TEXT(R126,"HH:MM AM/PM")," - ",TEXT((R126+"3:00 AM"),"HH:MM AM/PM"))</f>
        <v>06:00 PM - 09:00 PM</v>
      </c>
      <c r="N126" t="str">
        <f>VLOOKUP(E126,$W$7:$Y$9,3,TRUE)</f>
        <v>06:00 PM - 09:00 PM</v>
      </c>
      <c r="R126" s="19">
        <f>INT(E126/$T$5)*$T$5</f>
        <v>0.75</v>
      </c>
    </row>
    <row r="127" spans="1:18" x14ac:dyDescent="0.25">
      <c r="A127">
        <v>1</v>
      </c>
      <c r="B127">
        <v>1</v>
      </c>
      <c r="C127" t="s">
        <v>439</v>
      </c>
      <c r="D127" s="1">
        <v>43924</v>
      </c>
      <c r="E127" s="14">
        <v>0.76874999999999993</v>
      </c>
      <c r="F127" t="s">
        <v>11</v>
      </c>
      <c r="G127">
        <v>142</v>
      </c>
      <c r="H127" s="2">
        <v>77</v>
      </c>
      <c r="I127" s="3">
        <v>4.99</v>
      </c>
      <c r="J127" t="b">
        <v>0</v>
      </c>
      <c r="K127">
        <f t="shared" si="2"/>
        <v>5</v>
      </c>
      <c r="L127" t="str">
        <f>VLOOKUP(K127,$S$6:$T$12,2,FALSE)</f>
        <v>Friday</v>
      </c>
      <c r="M127" t="str">
        <f>CONCATENATE(TEXT(R127,"HH:MM AM/PM")," - ",TEXT((R127+"3:00 AM"),"HH:MM AM/PM"))</f>
        <v>06:00 PM - 09:00 PM</v>
      </c>
      <c r="N127" t="str">
        <f>VLOOKUP(E127,$W$7:$Y$9,3,TRUE)</f>
        <v>06:00 PM - 09:00 PM</v>
      </c>
      <c r="R127" s="19">
        <f>INT(E127/$T$5)*$T$5</f>
        <v>0.75</v>
      </c>
    </row>
    <row r="128" spans="1:18" x14ac:dyDescent="0.25">
      <c r="A128">
        <v>1</v>
      </c>
      <c r="B128">
        <v>1</v>
      </c>
      <c r="C128" t="s">
        <v>440</v>
      </c>
      <c r="D128" s="1">
        <v>43924</v>
      </c>
      <c r="E128" s="14">
        <v>0.76944444444444438</v>
      </c>
      <c r="F128" t="s">
        <v>11</v>
      </c>
      <c r="G128">
        <v>194</v>
      </c>
      <c r="H128" s="2">
        <v>31</v>
      </c>
      <c r="I128" s="3">
        <v>4.99</v>
      </c>
      <c r="J128" t="b">
        <v>0</v>
      </c>
      <c r="K128">
        <f t="shared" si="2"/>
        <v>5</v>
      </c>
      <c r="L128" t="str">
        <f>VLOOKUP(K128,$S$6:$T$12,2,FALSE)</f>
        <v>Friday</v>
      </c>
      <c r="M128" t="str">
        <f>CONCATENATE(TEXT(R128,"HH:MM AM/PM")," - ",TEXT((R128+"3:00 AM"),"HH:MM AM/PM"))</f>
        <v>06:00 PM - 09:00 PM</v>
      </c>
      <c r="N128" t="str">
        <f>VLOOKUP(E128,$W$7:$Y$9,3,TRUE)</f>
        <v>06:00 PM - 09:00 PM</v>
      </c>
      <c r="R128" s="19">
        <f>INT(E128/$T$5)*$T$5</f>
        <v>0.75</v>
      </c>
    </row>
    <row r="129" spans="1:18" x14ac:dyDescent="0.25">
      <c r="A129">
        <v>1</v>
      </c>
      <c r="B129">
        <v>1</v>
      </c>
      <c r="C129" t="s">
        <v>441</v>
      </c>
      <c r="D129" s="1">
        <v>43924</v>
      </c>
      <c r="E129" s="14">
        <v>0.76944444444444438</v>
      </c>
      <c r="F129" t="s">
        <v>11</v>
      </c>
      <c r="G129">
        <v>133</v>
      </c>
      <c r="H129" s="2">
        <v>84</v>
      </c>
      <c r="I129" s="3">
        <v>4.99</v>
      </c>
      <c r="J129" t="b">
        <v>0</v>
      </c>
      <c r="K129">
        <f t="shared" si="2"/>
        <v>5</v>
      </c>
      <c r="L129" t="str">
        <f>VLOOKUP(K129,$S$6:$T$12,2,FALSE)</f>
        <v>Friday</v>
      </c>
      <c r="M129" t="str">
        <f>CONCATENATE(TEXT(R129,"HH:MM AM/PM")," - ",TEXT((R129+"3:00 AM"),"HH:MM AM/PM"))</f>
        <v>06:00 PM - 09:00 PM</v>
      </c>
      <c r="N129" t="str">
        <f>VLOOKUP(E129,$W$7:$Y$9,3,TRUE)</f>
        <v>06:00 PM - 09:00 PM</v>
      </c>
      <c r="R129" s="19">
        <f>INT(E129/$T$5)*$T$5</f>
        <v>0.75</v>
      </c>
    </row>
    <row r="130" spans="1:18" x14ac:dyDescent="0.25">
      <c r="A130">
        <v>1</v>
      </c>
      <c r="B130">
        <v>1</v>
      </c>
      <c r="C130" t="s">
        <v>442</v>
      </c>
      <c r="D130" s="1">
        <v>43924</v>
      </c>
      <c r="E130" s="14">
        <v>0.76944444444444438</v>
      </c>
      <c r="F130" t="s">
        <v>11</v>
      </c>
      <c r="G130">
        <v>178</v>
      </c>
      <c r="H130" s="2">
        <v>169</v>
      </c>
      <c r="I130" s="3">
        <v>4.99</v>
      </c>
      <c r="J130" t="b">
        <v>1</v>
      </c>
      <c r="K130">
        <f t="shared" si="2"/>
        <v>5</v>
      </c>
      <c r="L130" t="str">
        <f>VLOOKUP(K130,$S$6:$T$12,2,FALSE)</f>
        <v>Friday</v>
      </c>
      <c r="M130" t="str">
        <f>CONCATENATE(TEXT(R130,"HH:MM AM/PM")," - ",TEXT((R130+"3:00 AM"),"HH:MM AM/PM"))</f>
        <v>06:00 PM - 09:00 PM</v>
      </c>
      <c r="N130" t="str">
        <f>VLOOKUP(E130,$W$7:$Y$9,3,TRUE)</f>
        <v>06:00 PM - 09:00 PM</v>
      </c>
      <c r="R130" s="19">
        <f>INT(E130/$T$5)*$T$5</f>
        <v>0.75</v>
      </c>
    </row>
    <row r="131" spans="1:18" x14ac:dyDescent="0.25">
      <c r="A131">
        <v>1</v>
      </c>
      <c r="B131">
        <v>1</v>
      </c>
      <c r="C131" t="s">
        <v>443</v>
      </c>
      <c r="D131" s="1">
        <v>43924</v>
      </c>
      <c r="E131" s="14">
        <v>0.77013888888888893</v>
      </c>
      <c r="F131" t="s">
        <v>31</v>
      </c>
      <c r="G131" t="s">
        <v>32</v>
      </c>
      <c r="H131" s="2">
        <v>26</v>
      </c>
      <c r="I131" s="3">
        <v>4.99</v>
      </c>
      <c r="J131" t="b">
        <v>0</v>
      </c>
      <c r="K131">
        <f t="shared" si="2"/>
        <v>5</v>
      </c>
      <c r="L131" t="str">
        <f>VLOOKUP(K131,$S$6:$T$12,2,FALSE)</f>
        <v>Friday</v>
      </c>
      <c r="M131" t="str">
        <f>CONCATENATE(TEXT(R131,"HH:MM AM/PM")," - ",TEXT((R131+"3:00 AM"),"HH:MM AM/PM"))</f>
        <v>06:00 PM - 09:00 PM</v>
      </c>
      <c r="N131" t="str">
        <f>VLOOKUP(E131,$W$7:$Y$9,3,TRUE)</f>
        <v>06:00 PM - 09:00 PM</v>
      </c>
      <c r="R131" s="19">
        <f>INT(E131/$T$5)*$T$5</f>
        <v>0.75</v>
      </c>
    </row>
    <row r="132" spans="1:18" x14ac:dyDescent="0.25">
      <c r="A132">
        <v>1</v>
      </c>
      <c r="B132">
        <v>1</v>
      </c>
      <c r="C132" t="s">
        <v>444</v>
      </c>
      <c r="D132" s="1">
        <v>43924</v>
      </c>
      <c r="E132" s="14">
        <v>0.77013888888888893</v>
      </c>
      <c r="F132" t="s">
        <v>31</v>
      </c>
      <c r="G132" t="s">
        <v>32</v>
      </c>
      <c r="H132" s="2">
        <v>27</v>
      </c>
      <c r="I132" s="3">
        <v>4.99</v>
      </c>
      <c r="J132" t="b">
        <v>0</v>
      </c>
      <c r="K132">
        <f t="shared" si="2"/>
        <v>5</v>
      </c>
      <c r="L132" t="str">
        <f>VLOOKUP(K132,$S$6:$T$12,2,FALSE)</f>
        <v>Friday</v>
      </c>
      <c r="M132" t="str">
        <f>CONCATENATE(TEXT(R132,"HH:MM AM/PM")," - ",TEXT((R132+"3:00 AM"),"HH:MM AM/PM"))</f>
        <v>06:00 PM - 09:00 PM</v>
      </c>
      <c r="N132" t="str">
        <f>VLOOKUP(E132,$W$7:$Y$9,3,TRUE)</f>
        <v>06:00 PM - 09:00 PM</v>
      </c>
      <c r="R132" s="19">
        <f>INT(E132/$T$5)*$T$5</f>
        <v>0.75</v>
      </c>
    </row>
    <row r="133" spans="1:18" x14ac:dyDescent="0.25">
      <c r="A133">
        <v>1</v>
      </c>
      <c r="B133">
        <v>1</v>
      </c>
      <c r="C133" t="s">
        <v>445</v>
      </c>
      <c r="D133" s="1">
        <v>43924</v>
      </c>
      <c r="E133" s="14">
        <v>0.77013888888888893</v>
      </c>
      <c r="F133" t="s">
        <v>11</v>
      </c>
      <c r="G133">
        <v>160</v>
      </c>
      <c r="H133" s="2">
        <v>38</v>
      </c>
      <c r="I133" s="3">
        <v>4.99</v>
      </c>
      <c r="J133" t="b">
        <v>0</v>
      </c>
      <c r="K133">
        <f t="shared" si="2"/>
        <v>5</v>
      </c>
      <c r="L133" t="str">
        <f>VLOOKUP(K133,$S$6:$T$12,2,FALSE)</f>
        <v>Friday</v>
      </c>
      <c r="M133" t="str">
        <f>CONCATENATE(TEXT(R133,"HH:MM AM/PM")," - ",TEXT((R133+"3:00 AM"),"HH:MM AM/PM"))</f>
        <v>06:00 PM - 09:00 PM</v>
      </c>
      <c r="N133" t="str">
        <f>VLOOKUP(E133,$W$7:$Y$9,3,TRUE)</f>
        <v>06:00 PM - 09:00 PM</v>
      </c>
      <c r="R133" s="19">
        <f>INT(E133/$T$5)*$T$5</f>
        <v>0.75</v>
      </c>
    </row>
    <row r="134" spans="1:18" x14ac:dyDescent="0.25">
      <c r="A134">
        <v>1</v>
      </c>
      <c r="B134">
        <v>1</v>
      </c>
      <c r="C134" t="s">
        <v>446</v>
      </c>
      <c r="D134" s="1">
        <v>43924</v>
      </c>
      <c r="E134" s="14">
        <v>0.77083333333333337</v>
      </c>
      <c r="F134" t="s">
        <v>11</v>
      </c>
      <c r="G134">
        <v>138</v>
      </c>
      <c r="H134" s="2">
        <v>58</v>
      </c>
      <c r="I134" s="3">
        <v>4.99</v>
      </c>
      <c r="J134" t="b">
        <v>1</v>
      </c>
      <c r="K134">
        <f t="shared" si="2"/>
        <v>5</v>
      </c>
      <c r="L134" t="str">
        <f>VLOOKUP(K134,$S$6:$T$12,2,FALSE)</f>
        <v>Friday</v>
      </c>
      <c r="M134" t="str">
        <f>CONCATENATE(TEXT(R134,"HH:MM AM/PM")," - ",TEXT((R134+"3:00 AM"),"HH:MM AM/PM"))</f>
        <v>06:00 PM - 09:00 PM</v>
      </c>
      <c r="N134" t="str">
        <f>VLOOKUP(E134,$W$7:$Y$9,3,TRUE)</f>
        <v>06:00 PM - 09:00 PM</v>
      </c>
      <c r="R134" s="19">
        <f>INT(E134/$T$5)*$T$5</f>
        <v>0.75</v>
      </c>
    </row>
    <row r="135" spans="1:18" x14ac:dyDescent="0.25">
      <c r="A135">
        <v>1</v>
      </c>
      <c r="B135">
        <v>1</v>
      </c>
      <c r="C135" t="s">
        <v>447</v>
      </c>
      <c r="D135" s="1">
        <v>43924</v>
      </c>
      <c r="E135" s="14">
        <v>0.7715277777777777</v>
      </c>
      <c r="F135" t="s">
        <v>31</v>
      </c>
      <c r="G135" t="s">
        <v>32</v>
      </c>
      <c r="H135" s="2">
        <v>26</v>
      </c>
      <c r="I135" s="3">
        <v>4.99</v>
      </c>
      <c r="J135" t="b">
        <v>0</v>
      </c>
      <c r="K135">
        <f t="shared" si="2"/>
        <v>5</v>
      </c>
      <c r="L135" t="str">
        <f>VLOOKUP(K135,$S$6:$T$12,2,FALSE)</f>
        <v>Friday</v>
      </c>
      <c r="M135" t="str">
        <f>CONCATENATE(TEXT(R135,"HH:MM AM/PM")," - ",TEXT((R135+"3:00 AM"),"HH:MM AM/PM"))</f>
        <v>06:00 PM - 09:00 PM</v>
      </c>
      <c r="N135" t="str">
        <f>VLOOKUP(E135,$W$7:$Y$9,3,TRUE)</f>
        <v>06:00 PM - 09:00 PM</v>
      </c>
      <c r="R135" s="19">
        <f>INT(E135/$T$5)*$T$5</f>
        <v>0.75</v>
      </c>
    </row>
    <row r="136" spans="1:18" x14ac:dyDescent="0.25">
      <c r="A136">
        <v>1</v>
      </c>
      <c r="B136">
        <v>1</v>
      </c>
      <c r="C136" t="s">
        <v>448</v>
      </c>
      <c r="D136" s="1">
        <v>43924</v>
      </c>
      <c r="E136" s="14">
        <v>0.77222222222222225</v>
      </c>
      <c r="F136" t="s">
        <v>11</v>
      </c>
      <c r="G136">
        <v>125</v>
      </c>
      <c r="H136" s="2">
        <v>60</v>
      </c>
      <c r="I136" s="3">
        <v>4.99</v>
      </c>
      <c r="J136" t="b">
        <v>0</v>
      </c>
      <c r="K136">
        <f t="shared" si="2"/>
        <v>5</v>
      </c>
      <c r="L136" t="str">
        <f>VLOOKUP(K136,$S$6:$T$12,2,FALSE)</f>
        <v>Friday</v>
      </c>
      <c r="M136" t="str">
        <f>CONCATENATE(TEXT(R136,"HH:MM AM/PM")," - ",TEXT((R136+"3:00 AM"),"HH:MM AM/PM"))</f>
        <v>06:00 PM - 09:00 PM</v>
      </c>
      <c r="N136" t="str">
        <f>VLOOKUP(E136,$W$7:$Y$9,3,TRUE)</f>
        <v>06:00 PM - 09:00 PM</v>
      </c>
      <c r="R136" s="19">
        <f>INT(E136/$T$5)*$T$5</f>
        <v>0.75</v>
      </c>
    </row>
    <row r="137" spans="1:18" x14ac:dyDescent="0.25">
      <c r="A137">
        <v>1</v>
      </c>
      <c r="B137">
        <v>1</v>
      </c>
      <c r="C137" t="s">
        <v>449</v>
      </c>
      <c r="D137" s="1">
        <v>43924</v>
      </c>
      <c r="E137" s="14">
        <v>0.77222222222222225</v>
      </c>
      <c r="F137" t="s">
        <v>11</v>
      </c>
      <c r="G137">
        <v>139</v>
      </c>
      <c r="H137" s="2">
        <v>73</v>
      </c>
      <c r="I137" s="3">
        <v>4.99</v>
      </c>
      <c r="J137" t="b">
        <v>0</v>
      </c>
      <c r="K137">
        <f t="shared" si="2"/>
        <v>5</v>
      </c>
      <c r="L137" t="str">
        <f>VLOOKUP(K137,$S$6:$T$12,2,FALSE)</f>
        <v>Friday</v>
      </c>
      <c r="M137" t="str">
        <f>CONCATENATE(TEXT(R137,"HH:MM AM/PM")," - ",TEXT((R137+"3:00 AM"),"HH:MM AM/PM"))</f>
        <v>06:00 PM - 09:00 PM</v>
      </c>
      <c r="N137" t="str">
        <f>VLOOKUP(E137,$W$7:$Y$9,3,TRUE)</f>
        <v>06:00 PM - 09:00 PM</v>
      </c>
      <c r="R137" s="19">
        <f>INT(E137/$T$5)*$T$5</f>
        <v>0.75</v>
      </c>
    </row>
    <row r="138" spans="1:18" x14ac:dyDescent="0.25">
      <c r="A138">
        <v>1</v>
      </c>
      <c r="B138">
        <v>1</v>
      </c>
      <c r="C138" t="s">
        <v>450</v>
      </c>
      <c r="D138" s="1">
        <v>43924</v>
      </c>
      <c r="E138" s="14">
        <v>0.77222222222222225</v>
      </c>
      <c r="F138" t="s">
        <v>11</v>
      </c>
      <c r="G138">
        <v>165</v>
      </c>
      <c r="H138" s="2">
        <v>81</v>
      </c>
      <c r="I138" s="3">
        <v>4.99</v>
      </c>
      <c r="J138" t="b">
        <v>0</v>
      </c>
      <c r="K138">
        <f t="shared" si="2"/>
        <v>5</v>
      </c>
      <c r="L138" t="str">
        <f>VLOOKUP(K138,$S$6:$T$12,2,FALSE)</f>
        <v>Friday</v>
      </c>
      <c r="M138" t="str">
        <f>CONCATENATE(TEXT(R138,"HH:MM AM/PM")," - ",TEXT((R138+"3:00 AM"),"HH:MM AM/PM"))</f>
        <v>06:00 PM - 09:00 PM</v>
      </c>
      <c r="N138" t="str">
        <f>VLOOKUP(E138,$W$7:$Y$9,3,TRUE)</f>
        <v>06:00 PM - 09:00 PM</v>
      </c>
      <c r="R138" s="19">
        <f>INT(E138/$T$5)*$T$5</f>
        <v>0.75</v>
      </c>
    </row>
    <row r="139" spans="1:18" x14ac:dyDescent="0.25">
      <c r="A139">
        <v>1</v>
      </c>
      <c r="B139">
        <v>1</v>
      </c>
      <c r="C139" t="s">
        <v>451</v>
      </c>
      <c r="D139" s="1">
        <v>43924</v>
      </c>
      <c r="E139" s="14">
        <v>0.7729166666666667</v>
      </c>
      <c r="F139" t="s">
        <v>11</v>
      </c>
      <c r="G139">
        <v>126</v>
      </c>
      <c r="H139" s="2">
        <v>59</v>
      </c>
      <c r="I139" s="3">
        <v>4.99</v>
      </c>
      <c r="J139" t="b">
        <v>0</v>
      </c>
      <c r="K139">
        <f t="shared" si="2"/>
        <v>5</v>
      </c>
      <c r="L139" t="str">
        <f>VLOOKUP(K139,$S$6:$T$12,2,FALSE)</f>
        <v>Friday</v>
      </c>
      <c r="M139" t="str">
        <f>CONCATENATE(TEXT(R139,"HH:MM AM/PM")," - ",TEXT((R139+"3:00 AM"),"HH:MM AM/PM"))</f>
        <v>06:00 PM - 09:00 PM</v>
      </c>
      <c r="N139" t="str">
        <f>VLOOKUP(E139,$W$7:$Y$9,3,TRUE)</f>
        <v>06:00 PM - 09:00 PM</v>
      </c>
      <c r="R139" s="19">
        <f>INT(E139/$T$5)*$T$5</f>
        <v>0.75</v>
      </c>
    </row>
    <row r="140" spans="1:18" x14ac:dyDescent="0.25">
      <c r="A140">
        <v>1</v>
      </c>
      <c r="B140">
        <v>1</v>
      </c>
      <c r="C140" t="s">
        <v>452</v>
      </c>
      <c r="D140" s="1">
        <v>43924</v>
      </c>
      <c r="E140" s="14">
        <v>0.77430555555555547</v>
      </c>
      <c r="F140" t="s">
        <v>11</v>
      </c>
      <c r="G140">
        <v>159</v>
      </c>
      <c r="H140" s="2">
        <v>41</v>
      </c>
      <c r="I140" s="3">
        <v>4.99</v>
      </c>
      <c r="J140" t="b">
        <v>0</v>
      </c>
      <c r="K140">
        <f t="shared" si="2"/>
        <v>5</v>
      </c>
      <c r="L140" t="str">
        <f>VLOOKUP(K140,$S$6:$T$12,2,FALSE)</f>
        <v>Friday</v>
      </c>
      <c r="M140" t="str">
        <f>CONCATENATE(TEXT(R140,"HH:MM AM/PM")," - ",TEXT((R140+"3:00 AM"),"HH:MM AM/PM"))</f>
        <v>06:00 PM - 09:00 PM</v>
      </c>
      <c r="N140" t="str">
        <f>VLOOKUP(E140,$W$7:$Y$9,3,TRUE)</f>
        <v>06:00 PM - 09:00 PM</v>
      </c>
      <c r="R140" s="19">
        <f>INT(E140/$T$5)*$T$5</f>
        <v>0.75</v>
      </c>
    </row>
    <row r="141" spans="1:18" x14ac:dyDescent="0.25">
      <c r="A141">
        <v>1</v>
      </c>
      <c r="B141">
        <v>1</v>
      </c>
      <c r="C141" t="s">
        <v>453</v>
      </c>
      <c r="D141" s="1">
        <v>43924</v>
      </c>
      <c r="E141" s="14">
        <v>0.77500000000000002</v>
      </c>
      <c r="F141" t="s">
        <v>31</v>
      </c>
      <c r="G141" t="s">
        <v>32</v>
      </c>
      <c r="H141" s="2">
        <v>24</v>
      </c>
      <c r="I141" s="3">
        <v>4.99</v>
      </c>
      <c r="J141" t="b">
        <v>0</v>
      </c>
      <c r="K141">
        <f t="shared" si="2"/>
        <v>5</v>
      </c>
      <c r="L141" t="str">
        <f>VLOOKUP(K141,$S$6:$T$12,2,FALSE)</f>
        <v>Friday</v>
      </c>
      <c r="M141" t="str">
        <f>CONCATENATE(TEXT(R141,"HH:MM AM/PM")," - ",TEXT((R141+"3:00 AM"),"HH:MM AM/PM"))</f>
        <v>06:00 PM - 09:00 PM</v>
      </c>
      <c r="N141" t="str">
        <f>VLOOKUP(E141,$W$7:$Y$9,3,TRUE)</f>
        <v>06:00 PM - 09:00 PM</v>
      </c>
      <c r="R141" s="19">
        <f>INT(E141/$T$5)*$T$5</f>
        <v>0.75</v>
      </c>
    </row>
    <row r="142" spans="1:18" x14ac:dyDescent="0.25">
      <c r="A142">
        <v>1</v>
      </c>
      <c r="B142">
        <v>1</v>
      </c>
      <c r="C142" t="s">
        <v>454</v>
      </c>
      <c r="D142" s="1">
        <v>43924</v>
      </c>
      <c r="E142" s="14">
        <v>0.77500000000000002</v>
      </c>
      <c r="F142" t="s">
        <v>11</v>
      </c>
      <c r="G142">
        <v>139</v>
      </c>
      <c r="H142" s="2">
        <v>47</v>
      </c>
      <c r="I142" s="3">
        <v>4.99</v>
      </c>
      <c r="J142" t="b">
        <v>0</v>
      </c>
      <c r="K142">
        <f t="shared" si="2"/>
        <v>5</v>
      </c>
      <c r="L142" t="str">
        <f>VLOOKUP(K142,$S$6:$T$12,2,FALSE)</f>
        <v>Friday</v>
      </c>
      <c r="M142" t="str">
        <f>CONCATENATE(TEXT(R142,"HH:MM AM/PM")," - ",TEXT((R142+"3:00 AM"),"HH:MM AM/PM"))</f>
        <v>06:00 PM - 09:00 PM</v>
      </c>
      <c r="N142" t="str">
        <f>VLOOKUP(E142,$W$7:$Y$9,3,TRUE)</f>
        <v>06:00 PM - 09:00 PM</v>
      </c>
      <c r="R142" s="19">
        <f>INT(E142/$T$5)*$T$5</f>
        <v>0.75</v>
      </c>
    </row>
    <row r="143" spans="1:18" x14ac:dyDescent="0.25">
      <c r="A143">
        <v>1</v>
      </c>
      <c r="B143">
        <v>1</v>
      </c>
      <c r="C143" t="s">
        <v>455</v>
      </c>
      <c r="D143" s="1">
        <v>43924</v>
      </c>
      <c r="E143" s="14">
        <v>0.77569444444444446</v>
      </c>
      <c r="F143" t="s">
        <v>11</v>
      </c>
      <c r="G143">
        <v>179</v>
      </c>
      <c r="H143" s="2">
        <v>165</v>
      </c>
      <c r="I143" s="3">
        <v>4.99</v>
      </c>
      <c r="J143" t="b">
        <v>0</v>
      </c>
      <c r="K143">
        <f t="shared" si="2"/>
        <v>5</v>
      </c>
      <c r="L143" t="str">
        <f>VLOOKUP(K143,$S$6:$T$12,2,FALSE)</f>
        <v>Friday</v>
      </c>
      <c r="M143" t="str">
        <f>CONCATENATE(TEXT(R143,"HH:MM AM/PM")," - ",TEXT((R143+"3:00 AM"),"HH:MM AM/PM"))</f>
        <v>06:00 PM - 09:00 PM</v>
      </c>
      <c r="N143" t="str">
        <f>VLOOKUP(E143,$W$7:$Y$9,3,TRUE)</f>
        <v>06:00 PM - 09:00 PM</v>
      </c>
      <c r="R143" s="19">
        <f>INT(E143/$T$5)*$T$5</f>
        <v>0.75</v>
      </c>
    </row>
    <row r="144" spans="1:18" x14ac:dyDescent="0.25">
      <c r="A144">
        <v>1</v>
      </c>
      <c r="B144">
        <v>1</v>
      </c>
      <c r="C144" t="s">
        <v>456</v>
      </c>
      <c r="D144" s="1">
        <v>43924</v>
      </c>
      <c r="E144" s="14">
        <v>0.77638888888888891</v>
      </c>
      <c r="F144" t="s">
        <v>11</v>
      </c>
      <c r="G144">
        <v>222</v>
      </c>
      <c r="H144" s="2">
        <v>237</v>
      </c>
      <c r="I144" s="3">
        <v>4.99</v>
      </c>
      <c r="J144" t="b">
        <v>0</v>
      </c>
      <c r="K144">
        <f t="shared" si="2"/>
        <v>5</v>
      </c>
      <c r="L144" t="str">
        <f>VLOOKUP(K144,$S$6:$T$12,2,FALSE)</f>
        <v>Friday</v>
      </c>
      <c r="M144" t="str">
        <f>CONCATENATE(TEXT(R144,"HH:MM AM/PM")," - ",TEXT((R144+"3:00 AM"),"HH:MM AM/PM"))</f>
        <v>06:00 PM - 09:00 PM</v>
      </c>
      <c r="N144" t="str">
        <f>VLOOKUP(E144,$W$7:$Y$9,3,TRUE)</f>
        <v>06:00 PM - 09:00 PM</v>
      </c>
      <c r="R144" s="19">
        <f>INT(E144/$T$5)*$T$5</f>
        <v>0.75</v>
      </c>
    </row>
    <row r="145" spans="1:18" x14ac:dyDescent="0.25">
      <c r="A145">
        <v>1</v>
      </c>
      <c r="B145">
        <v>1</v>
      </c>
      <c r="C145" t="s">
        <v>457</v>
      </c>
      <c r="D145" s="1">
        <v>43924</v>
      </c>
      <c r="E145" s="14">
        <v>0.77847222222222223</v>
      </c>
      <c r="F145" t="s">
        <v>31</v>
      </c>
      <c r="G145" t="s">
        <v>32</v>
      </c>
      <c r="H145" s="2">
        <v>27</v>
      </c>
      <c r="I145" s="3">
        <v>4.99</v>
      </c>
      <c r="J145" t="b">
        <v>0</v>
      </c>
      <c r="K145">
        <f t="shared" si="2"/>
        <v>5</v>
      </c>
      <c r="L145" t="str">
        <f>VLOOKUP(K145,$S$6:$T$12,2,FALSE)</f>
        <v>Friday</v>
      </c>
      <c r="M145" t="str">
        <f>CONCATENATE(TEXT(R145,"HH:MM AM/PM")," - ",TEXT((R145+"3:00 AM"),"HH:MM AM/PM"))</f>
        <v>06:00 PM - 09:00 PM</v>
      </c>
      <c r="N145" t="str">
        <f>VLOOKUP(E145,$W$7:$Y$9,3,TRUE)</f>
        <v>06:00 PM - 09:00 PM</v>
      </c>
      <c r="R145" s="19">
        <f>INT(E145/$T$5)*$T$5</f>
        <v>0.75</v>
      </c>
    </row>
    <row r="146" spans="1:18" x14ac:dyDescent="0.25">
      <c r="A146">
        <v>1</v>
      </c>
      <c r="B146">
        <v>1</v>
      </c>
      <c r="C146" t="s">
        <v>458</v>
      </c>
      <c r="D146" s="1">
        <v>43924</v>
      </c>
      <c r="E146" s="14">
        <v>0.77847222222222223</v>
      </c>
      <c r="F146" t="s">
        <v>11</v>
      </c>
      <c r="G146">
        <v>155</v>
      </c>
      <c r="H146" s="2">
        <v>41</v>
      </c>
      <c r="I146" s="3">
        <v>4.99</v>
      </c>
      <c r="J146" t="b">
        <v>0</v>
      </c>
      <c r="K146">
        <f t="shared" si="2"/>
        <v>5</v>
      </c>
      <c r="L146" t="str">
        <f>VLOOKUP(K146,$S$6:$T$12,2,FALSE)</f>
        <v>Friday</v>
      </c>
      <c r="M146" t="str">
        <f>CONCATENATE(TEXT(R146,"HH:MM AM/PM")," - ",TEXT((R146+"3:00 AM"),"HH:MM AM/PM"))</f>
        <v>06:00 PM - 09:00 PM</v>
      </c>
      <c r="N146" t="str">
        <f>VLOOKUP(E146,$W$7:$Y$9,3,TRUE)</f>
        <v>06:00 PM - 09:00 PM</v>
      </c>
      <c r="R146" s="19">
        <f>INT(E146/$T$5)*$T$5</f>
        <v>0.75</v>
      </c>
    </row>
    <row r="147" spans="1:18" x14ac:dyDescent="0.25">
      <c r="A147">
        <v>1</v>
      </c>
      <c r="B147">
        <v>1</v>
      </c>
      <c r="C147" t="s">
        <v>459</v>
      </c>
      <c r="D147" s="1">
        <v>43924</v>
      </c>
      <c r="E147" s="14">
        <v>0.77986111111111101</v>
      </c>
      <c r="F147" t="s">
        <v>31</v>
      </c>
      <c r="G147" t="s">
        <v>32</v>
      </c>
      <c r="H147" s="2">
        <v>21</v>
      </c>
      <c r="I147" s="3">
        <v>4.99</v>
      </c>
      <c r="J147" t="b">
        <v>0</v>
      </c>
      <c r="K147">
        <f t="shared" si="2"/>
        <v>5</v>
      </c>
      <c r="L147" t="str">
        <f>VLOOKUP(K147,$S$6:$T$12,2,FALSE)</f>
        <v>Friday</v>
      </c>
      <c r="M147" t="str">
        <f>CONCATENATE(TEXT(R147,"HH:MM AM/PM")," - ",TEXT((R147+"3:00 AM"),"HH:MM AM/PM"))</f>
        <v>06:00 PM - 09:00 PM</v>
      </c>
      <c r="N147" t="str">
        <f>VLOOKUP(E147,$W$7:$Y$9,3,TRUE)</f>
        <v>06:00 PM - 09:00 PM</v>
      </c>
      <c r="R147" s="19">
        <f>INT(E147/$T$5)*$T$5</f>
        <v>0.75</v>
      </c>
    </row>
    <row r="148" spans="1:18" x14ac:dyDescent="0.25">
      <c r="A148">
        <v>1</v>
      </c>
      <c r="B148">
        <v>1</v>
      </c>
      <c r="C148" t="s">
        <v>460</v>
      </c>
      <c r="D148" s="1">
        <v>43924</v>
      </c>
      <c r="E148" s="14">
        <v>0.77986111111111101</v>
      </c>
      <c r="F148" t="s">
        <v>31</v>
      </c>
      <c r="G148" t="s">
        <v>32</v>
      </c>
      <c r="H148" s="2">
        <v>24</v>
      </c>
      <c r="I148" s="3">
        <v>4.99</v>
      </c>
      <c r="J148" t="b">
        <v>0</v>
      </c>
      <c r="K148">
        <f t="shared" si="2"/>
        <v>5</v>
      </c>
      <c r="L148" t="str">
        <f>VLOOKUP(K148,$S$6:$T$12,2,FALSE)</f>
        <v>Friday</v>
      </c>
      <c r="M148" t="str">
        <f>CONCATENATE(TEXT(R148,"HH:MM AM/PM")," - ",TEXT((R148+"3:00 AM"),"HH:MM AM/PM"))</f>
        <v>06:00 PM - 09:00 PM</v>
      </c>
      <c r="N148" t="str">
        <f>VLOOKUP(E148,$W$7:$Y$9,3,TRUE)</f>
        <v>06:00 PM - 09:00 PM</v>
      </c>
      <c r="R148" s="19">
        <f>INT(E148/$T$5)*$T$5</f>
        <v>0.75</v>
      </c>
    </row>
    <row r="149" spans="1:18" x14ac:dyDescent="0.25">
      <c r="A149">
        <v>1</v>
      </c>
      <c r="B149">
        <v>1</v>
      </c>
      <c r="C149" t="s">
        <v>461</v>
      </c>
      <c r="D149" s="1">
        <v>43924</v>
      </c>
      <c r="E149" s="14">
        <v>0.77986111111111101</v>
      </c>
      <c r="F149" t="s">
        <v>11</v>
      </c>
      <c r="G149">
        <v>171</v>
      </c>
      <c r="H149" s="2">
        <v>40</v>
      </c>
      <c r="I149" s="3">
        <v>4.99</v>
      </c>
      <c r="J149" t="b">
        <v>0</v>
      </c>
      <c r="K149">
        <f t="shared" si="2"/>
        <v>5</v>
      </c>
      <c r="L149" t="str">
        <f>VLOOKUP(K149,$S$6:$T$12,2,FALSE)</f>
        <v>Friday</v>
      </c>
      <c r="M149" t="str">
        <f>CONCATENATE(TEXT(R149,"HH:MM AM/PM")," - ",TEXT((R149+"3:00 AM"),"HH:MM AM/PM"))</f>
        <v>06:00 PM - 09:00 PM</v>
      </c>
      <c r="N149" t="str">
        <f>VLOOKUP(E149,$W$7:$Y$9,3,TRUE)</f>
        <v>06:00 PM - 09:00 PM</v>
      </c>
      <c r="R149" s="19">
        <f>INT(E149/$T$5)*$T$5</f>
        <v>0.75</v>
      </c>
    </row>
    <row r="150" spans="1:18" x14ac:dyDescent="0.25">
      <c r="A150">
        <v>1</v>
      </c>
      <c r="B150">
        <v>1</v>
      </c>
      <c r="C150" t="s">
        <v>462</v>
      </c>
      <c r="D150" s="1">
        <v>43924</v>
      </c>
      <c r="E150" s="14">
        <v>0.78194444444444444</v>
      </c>
      <c r="F150" t="s">
        <v>31</v>
      </c>
      <c r="G150" t="s">
        <v>32</v>
      </c>
      <c r="H150" s="2">
        <v>21</v>
      </c>
      <c r="I150" s="3">
        <v>4.99</v>
      </c>
      <c r="J150" t="b">
        <v>0</v>
      </c>
      <c r="K150">
        <f t="shared" ref="K150:K213" si="3">WEEKDAY(D150,11)</f>
        <v>5</v>
      </c>
      <c r="L150" t="str">
        <f>VLOOKUP(K150,$S$6:$T$12,2,FALSE)</f>
        <v>Friday</v>
      </c>
      <c r="M150" t="str">
        <f>CONCATENATE(TEXT(R150,"HH:MM AM/PM")," - ",TEXT((R150+"3:00 AM"),"HH:MM AM/PM"))</f>
        <v>06:00 PM - 09:00 PM</v>
      </c>
      <c r="N150" t="str">
        <f>VLOOKUP(E150,$W$7:$Y$9,3,TRUE)</f>
        <v>06:00 PM - 09:00 PM</v>
      </c>
      <c r="R150" s="19">
        <f>INT(E150/$T$5)*$T$5</f>
        <v>0.75</v>
      </c>
    </row>
    <row r="151" spans="1:18" x14ac:dyDescent="0.25">
      <c r="A151">
        <v>1</v>
      </c>
      <c r="B151">
        <v>1</v>
      </c>
      <c r="C151" t="s">
        <v>463</v>
      </c>
      <c r="D151" s="1">
        <v>43924</v>
      </c>
      <c r="E151" s="14">
        <v>0.78472222222222221</v>
      </c>
      <c r="F151" t="s">
        <v>11</v>
      </c>
      <c r="G151">
        <v>165</v>
      </c>
      <c r="H151" s="2">
        <v>162</v>
      </c>
      <c r="I151" s="3">
        <v>4.99</v>
      </c>
      <c r="J151" t="b">
        <v>0</v>
      </c>
      <c r="K151">
        <f t="shared" si="3"/>
        <v>5</v>
      </c>
      <c r="L151" t="str">
        <f>VLOOKUP(K151,$S$6:$T$12,2,FALSE)</f>
        <v>Friday</v>
      </c>
      <c r="M151" t="str">
        <f>CONCATENATE(TEXT(R151,"HH:MM AM/PM")," - ",TEXT((R151+"3:00 AM"),"HH:MM AM/PM"))</f>
        <v>06:00 PM - 09:00 PM</v>
      </c>
      <c r="N151" t="str">
        <f>VLOOKUP(E151,$W$7:$Y$9,3,TRUE)</f>
        <v>06:00 PM - 09:00 PM</v>
      </c>
      <c r="R151" s="19">
        <f>INT(E151/$T$5)*$T$5</f>
        <v>0.75</v>
      </c>
    </row>
    <row r="152" spans="1:18" x14ac:dyDescent="0.25">
      <c r="A152">
        <v>1</v>
      </c>
      <c r="B152">
        <v>1</v>
      </c>
      <c r="C152" t="s">
        <v>464</v>
      </c>
      <c r="D152" s="1">
        <v>43924</v>
      </c>
      <c r="E152" s="14">
        <v>0.78611111111111109</v>
      </c>
      <c r="F152" t="s">
        <v>11</v>
      </c>
      <c r="G152">
        <v>137</v>
      </c>
      <c r="H152" s="2">
        <v>242</v>
      </c>
      <c r="I152" s="3">
        <v>4.99</v>
      </c>
      <c r="J152" t="b">
        <v>0</v>
      </c>
      <c r="K152">
        <f t="shared" si="3"/>
        <v>5</v>
      </c>
      <c r="L152" t="str">
        <f>VLOOKUP(K152,$S$6:$T$12,2,FALSE)</f>
        <v>Friday</v>
      </c>
      <c r="M152" t="str">
        <f>CONCATENATE(TEXT(R152,"HH:MM AM/PM")," - ",TEXT((R152+"3:00 AM"),"HH:MM AM/PM"))</f>
        <v>06:00 PM - 09:00 PM</v>
      </c>
      <c r="N152" t="str">
        <f>VLOOKUP(E152,$W$7:$Y$9,3,TRUE)</f>
        <v>06:00 PM - 09:00 PM</v>
      </c>
      <c r="R152" s="19">
        <f>INT(E152/$T$5)*$T$5</f>
        <v>0.75</v>
      </c>
    </row>
    <row r="153" spans="1:18" x14ac:dyDescent="0.25">
      <c r="A153">
        <v>1</v>
      </c>
      <c r="B153">
        <v>1</v>
      </c>
      <c r="C153" t="s">
        <v>465</v>
      </c>
      <c r="D153" s="1">
        <v>43924</v>
      </c>
      <c r="E153" s="14">
        <v>0.78680555555555554</v>
      </c>
      <c r="F153" t="s">
        <v>11</v>
      </c>
      <c r="G153">
        <v>123</v>
      </c>
      <c r="H153" s="2">
        <v>42</v>
      </c>
      <c r="I153" s="3">
        <v>4.99</v>
      </c>
      <c r="J153" t="b">
        <v>0</v>
      </c>
      <c r="K153">
        <f t="shared" si="3"/>
        <v>5</v>
      </c>
      <c r="L153" t="str">
        <f>VLOOKUP(K153,$S$6:$T$12,2,FALSE)</f>
        <v>Friday</v>
      </c>
      <c r="M153" t="str">
        <f>CONCATENATE(TEXT(R153,"HH:MM AM/PM")," - ",TEXT((R153+"3:00 AM"),"HH:MM AM/PM"))</f>
        <v>06:00 PM - 09:00 PM</v>
      </c>
      <c r="N153" t="str">
        <f>VLOOKUP(E153,$W$7:$Y$9,3,TRUE)</f>
        <v>06:00 PM - 09:00 PM</v>
      </c>
      <c r="R153" s="19">
        <f>INT(E153/$T$5)*$T$5</f>
        <v>0.75</v>
      </c>
    </row>
    <row r="154" spans="1:18" x14ac:dyDescent="0.25">
      <c r="A154">
        <v>1</v>
      </c>
      <c r="B154">
        <v>1</v>
      </c>
      <c r="C154" t="s">
        <v>466</v>
      </c>
      <c r="D154" s="1">
        <v>43924</v>
      </c>
      <c r="E154" s="14">
        <v>0.78749999999999998</v>
      </c>
      <c r="F154" t="s">
        <v>11</v>
      </c>
      <c r="G154">
        <v>143</v>
      </c>
      <c r="H154" s="2">
        <v>56</v>
      </c>
      <c r="I154" s="3">
        <v>4.99</v>
      </c>
      <c r="J154" t="b">
        <v>0</v>
      </c>
      <c r="K154">
        <f t="shared" si="3"/>
        <v>5</v>
      </c>
      <c r="L154" t="str">
        <f>VLOOKUP(K154,$S$6:$T$12,2,FALSE)</f>
        <v>Friday</v>
      </c>
      <c r="M154" t="str">
        <f>CONCATENATE(TEXT(R154,"HH:MM AM/PM")," - ",TEXT((R154+"3:00 AM"),"HH:MM AM/PM"))</f>
        <v>06:00 PM - 09:00 PM</v>
      </c>
      <c r="N154" t="str">
        <f>VLOOKUP(E154,$W$7:$Y$9,3,TRUE)</f>
        <v>06:00 PM - 09:00 PM</v>
      </c>
      <c r="R154" s="19">
        <f>INT(E154/$T$5)*$T$5</f>
        <v>0.75</v>
      </c>
    </row>
    <row r="155" spans="1:18" x14ac:dyDescent="0.25">
      <c r="A155">
        <v>1</v>
      </c>
      <c r="B155">
        <v>1</v>
      </c>
      <c r="C155" t="s">
        <v>467</v>
      </c>
      <c r="D155" s="1">
        <v>43924</v>
      </c>
      <c r="E155" s="14">
        <v>0.78749999999999998</v>
      </c>
      <c r="F155" t="s">
        <v>11</v>
      </c>
      <c r="G155">
        <v>141</v>
      </c>
      <c r="H155" s="2">
        <v>88</v>
      </c>
      <c r="I155" s="3">
        <v>4.99</v>
      </c>
      <c r="J155" t="b">
        <v>0</v>
      </c>
      <c r="K155">
        <f t="shared" si="3"/>
        <v>5</v>
      </c>
      <c r="L155" t="str">
        <f>VLOOKUP(K155,$S$6:$T$12,2,FALSE)</f>
        <v>Friday</v>
      </c>
      <c r="M155" t="str">
        <f>CONCATENATE(TEXT(R155,"HH:MM AM/PM")," - ",TEXT((R155+"3:00 AM"),"HH:MM AM/PM"))</f>
        <v>06:00 PM - 09:00 PM</v>
      </c>
      <c r="N155" t="str">
        <f>VLOOKUP(E155,$W$7:$Y$9,3,TRUE)</f>
        <v>06:00 PM - 09:00 PM</v>
      </c>
      <c r="R155" s="19">
        <f>INT(E155/$T$5)*$T$5</f>
        <v>0.75</v>
      </c>
    </row>
    <row r="156" spans="1:18" x14ac:dyDescent="0.25">
      <c r="A156">
        <v>1</v>
      </c>
      <c r="B156">
        <v>1</v>
      </c>
      <c r="C156" t="s">
        <v>468</v>
      </c>
      <c r="D156" s="1">
        <v>43924</v>
      </c>
      <c r="E156" s="14">
        <v>0.78819444444444453</v>
      </c>
      <c r="F156" t="s">
        <v>31</v>
      </c>
      <c r="G156" t="s">
        <v>32</v>
      </c>
      <c r="H156" s="2">
        <v>24</v>
      </c>
      <c r="I156" s="3">
        <v>4.99</v>
      </c>
      <c r="J156" t="b">
        <v>0</v>
      </c>
      <c r="K156">
        <f t="shared" si="3"/>
        <v>5</v>
      </c>
      <c r="L156" t="str">
        <f>VLOOKUP(K156,$S$6:$T$12,2,FALSE)</f>
        <v>Friday</v>
      </c>
      <c r="M156" t="str">
        <f>CONCATENATE(TEXT(R156,"HH:MM AM/PM")," - ",TEXT((R156+"3:00 AM"),"HH:MM AM/PM"))</f>
        <v>06:00 PM - 09:00 PM</v>
      </c>
      <c r="N156" t="str">
        <f>VLOOKUP(E156,$W$7:$Y$9,3,TRUE)</f>
        <v>06:00 PM - 09:00 PM</v>
      </c>
      <c r="R156" s="19">
        <f>INT(E156/$T$5)*$T$5</f>
        <v>0.75</v>
      </c>
    </row>
    <row r="157" spans="1:18" x14ac:dyDescent="0.25">
      <c r="A157">
        <v>1</v>
      </c>
      <c r="B157">
        <v>1</v>
      </c>
      <c r="C157" t="s">
        <v>469</v>
      </c>
      <c r="D157" s="1">
        <v>43924</v>
      </c>
      <c r="E157" s="14">
        <v>0.78819444444444453</v>
      </c>
      <c r="F157" t="s">
        <v>11</v>
      </c>
      <c r="G157">
        <v>168</v>
      </c>
      <c r="H157" s="2">
        <v>43</v>
      </c>
      <c r="I157" s="3">
        <v>4.99</v>
      </c>
      <c r="J157" t="b">
        <v>0</v>
      </c>
      <c r="K157">
        <f t="shared" si="3"/>
        <v>5</v>
      </c>
      <c r="L157" t="str">
        <f>VLOOKUP(K157,$S$6:$T$12,2,FALSE)</f>
        <v>Friday</v>
      </c>
      <c r="M157" t="str">
        <f>CONCATENATE(TEXT(R157,"HH:MM AM/PM")," - ",TEXT((R157+"3:00 AM"),"HH:MM AM/PM"))</f>
        <v>06:00 PM - 09:00 PM</v>
      </c>
      <c r="N157" t="str">
        <f>VLOOKUP(E157,$W$7:$Y$9,3,TRUE)</f>
        <v>06:00 PM - 09:00 PM</v>
      </c>
      <c r="R157" s="19">
        <f>INT(E157/$T$5)*$T$5</f>
        <v>0.75</v>
      </c>
    </row>
    <row r="158" spans="1:18" x14ac:dyDescent="0.25">
      <c r="A158">
        <v>1</v>
      </c>
      <c r="B158">
        <v>1</v>
      </c>
      <c r="C158" t="s">
        <v>470</v>
      </c>
      <c r="D158" s="1">
        <v>43924</v>
      </c>
      <c r="E158" s="14">
        <v>0.78888888888888886</v>
      </c>
      <c r="F158" t="s">
        <v>11</v>
      </c>
      <c r="G158">
        <v>182</v>
      </c>
      <c r="H158" s="2">
        <v>33</v>
      </c>
      <c r="I158" s="3">
        <v>4.99</v>
      </c>
      <c r="J158" t="b">
        <v>1</v>
      </c>
      <c r="K158">
        <f t="shared" si="3"/>
        <v>5</v>
      </c>
      <c r="L158" t="str">
        <f>VLOOKUP(K158,$S$6:$T$12,2,FALSE)</f>
        <v>Friday</v>
      </c>
      <c r="M158" t="str">
        <f>CONCATENATE(TEXT(R158,"HH:MM AM/PM")," - ",TEXT((R158+"3:00 AM"),"HH:MM AM/PM"))</f>
        <v>06:00 PM - 09:00 PM</v>
      </c>
      <c r="N158" t="str">
        <f>VLOOKUP(E158,$W$7:$Y$9,3,TRUE)</f>
        <v>06:00 PM - 09:00 PM</v>
      </c>
      <c r="R158" s="19">
        <f>INT(E158/$T$5)*$T$5</f>
        <v>0.75</v>
      </c>
    </row>
    <row r="159" spans="1:18" x14ac:dyDescent="0.25">
      <c r="A159">
        <v>1</v>
      </c>
      <c r="B159">
        <v>1</v>
      </c>
      <c r="C159" t="s">
        <v>471</v>
      </c>
      <c r="D159" s="1">
        <v>43924</v>
      </c>
      <c r="E159" s="14">
        <v>0.7895833333333333</v>
      </c>
      <c r="F159" t="s">
        <v>11</v>
      </c>
      <c r="G159">
        <v>143</v>
      </c>
      <c r="H159" s="2">
        <v>32</v>
      </c>
      <c r="I159" s="3">
        <v>4.99</v>
      </c>
      <c r="J159" t="b">
        <v>0</v>
      </c>
      <c r="K159">
        <f t="shared" si="3"/>
        <v>5</v>
      </c>
      <c r="L159" t="str">
        <f>VLOOKUP(K159,$S$6:$T$12,2,FALSE)</f>
        <v>Friday</v>
      </c>
      <c r="M159" t="str">
        <f>CONCATENATE(TEXT(R159,"HH:MM AM/PM")," - ",TEXT((R159+"3:00 AM"),"HH:MM AM/PM"))</f>
        <v>06:00 PM - 09:00 PM</v>
      </c>
      <c r="N159" t="str">
        <f>VLOOKUP(E159,$W$7:$Y$9,3,TRUE)</f>
        <v>06:00 PM - 09:00 PM</v>
      </c>
      <c r="R159" s="19">
        <f>INT(E159/$T$5)*$T$5</f>
        <v>0.75</v>
      </c>
    </row>
    <row r="160" spans="1:18" x14ac:dyDescent="0.25">
      <c r="A160">
        <v>1</v>
      </c>
      <c r="B160">
        <v>1</v>
      </c>
      <c r="C160" t="s">
        <v>472</v>
      </c>
      <c r="D160" s="1">
        <v>43924</v>
      </c>
      <c r="E160" s="14">
        <v>0.7909722222222223</v>
      </c>
      <c r="F160" t="s">
        <v>11</v>
      </c>
      <c r="G160">
        <v>149</v>
      </c>
      <c r="H160" s="2">
        <v>41</v>
      </c>
      <c r="I160" s="3">
        <v>4.99</v>
      </c>
      <c r="J160" t="b">
        <v>1</v>
      </c>
      <c r="K160">
        <f t="shared" si="3"/>
        <v>5</v>
      </c>
      <c r="L160" t="str">
        <f>VLOOKUP(K160,$S$6:$T$12,2,FALSE)</f>
        <v>Friday</v>
      </c>
      <c r="M160" t="str">
        <f>CONCATENATE(TEXT(R160,"HH:MM AM/PM")," - ",TEXT((R160+"3:00 AM"),"HH:MM AM/PM"))</f>
        <v>06:00 PM - 09:00 PM</v>
      </c>
      <c r="N160" t="str">
        <f>VLOOKUP(E160,$W$7:$Y$9,3,TRUE)</f>
        <v>06:00 PM - 09:00 PM</v>
      </c>
      <c r="R160" s="19">
        <f>INT(E160/$T$5)*$T$5</f>
        <v>0.75</v>
      </c>
    </row>
    <row r="161" spans="1:18" x14ac:dyDescent="0.25">
      <c r="A161">
        <v>1</v>
      </c>
      <c r="B161">
        <v>1</v>
      </c>
      <c r="C161" t="s">
        <v>473</v>
      </c>
      <c r="D161" s="1">
        <v>43924</v>
      </c>
      <c r="E161" s="14">
        <v>0.7909722222222223</v>
      </c>
      <c r="F161" t="s">
        <v>11</v>
      </c>
      <c r="G161">
        <v>178</v>
      </c>
      <c r="H161" s="2">
        <v>51</v>
      </c>
      <c r="I161" s="3">
        <v>4.99</v>
      </c>
      <c r="J161" t="b">
        <v>0</v>
      </c>
      <c r="K161">
        <f t="shared" si="3"/>
        <v>5</v>
      </c>
      <c r="L161" t="str">
        <f>VLOOKUP(K161,$S$6:$T$12,2,FALSE)</f>
        <v>Friday</v>
      </c>
      <c r="M161" t="str">
        <f>CONCATENATE(TEXT(R161,"HH:MM AM/PM")," - ",TEXT((R161+"3:00 AM"),"HH:MM AM/PM"))</f>
        <v>06:00 PM - 09:00 PM</v>
      </c>
      <c r="N161" t="str">
        <f>VLOOKUP(E161,$W$7:$Y$9,3,TRUE)</f>
        <v>06:00 PM - 09:00 PM</v>
      </c>
      <c r="R161" s="19">
        <f>INT(E161/$T$5)*$T$5</f>
        <v>0.75</v>
      </c>
    </row>
    <row r="162" spans="1:18" x14ac:dyDescent="0.25">
      <c r="A162">
        <v>1</v>
      </c>
      <c r="B162">
        <v>1</v>
      </c>
      <c r="C162" t="s">
        <v>474</v>
      </c>
      <c r="D162" s="1">
        <v>43924</v>
      </c>
      <c r="E162" s="14">
        <v>0.79305555555555562</v>
      </c>
      <c r="F162" t="s">
        <v>11</v>
      </c>
      <c r="G162">
        <v>148</v>
      </c>
      <c r="H162" s="2">
        <v>57</v>
      </c>
      <c r="I162" s="3">
        <v>4.99</v>
      </c>
      <c r="J162" t="b">
        <v>0</v>
      </c>
      <c r="K162">
        <f t="shared" si="3"/>
        <v>5</v>
      </c>
      <c r="L162" t="str">
        <f>VLOOKUP(K162,$S$6:$T$12,2,FALSE)</f>
        <v>Friday</v>
      </c>
      <c r="M162" t="str">
        <f>CONCATENATE(TEXT(R162,"HH:MM AM/PM")," - ",TEXT((R162+"3:00 AM"),"HH:MM AM/PM"))</f>
        <v>06:00 PM - 09:00 PM</v>
      </c>
      <c r="N162" t="str">
        <f>VLOOKUP(E162,$W$7:$Y$9,3,TRUE)</f>
        <v>06:00 PM - 09:00 PM</v>
      </c>
      <c r="R162" s="19">
        <f>INT(E162/$T$5)*$T$5</f>
        <v>0.75</v>
      </c>
    </row>
    <row r="163" spans="1:18" x14ac:dyDescent="0.25">
      <c r="A163">
        <v>1</v>
      </c>
      <c r="B163">
        <v>1</v>
      </c>
      <c r="C163" t="s">
        <v>475</v>
      </c>
      <c r="D163" s="1">
        <v>43924</v>
      </c>
      <c r="E163" s="14">
        <v>0.79791666666666661</v>
      </c>
      <c r="F163" t="s">
        <v>11</v>
      </c>
      <c r="G163">
        <v>104</v>
      </c>
      <c r="H163" s="2">
        <v>38</v>
      </c>
      <c r="I163" s="3">
        <v>4.99</v>
      </c>
      <c r="J163" t="b">
        <v>0</v>
      </c>
      <c r="K163">
        <f t="shared" si="3"/>
        <v>5</v>
      </c>
      <c r="L163" t="str">
        <f>VLOOKUP(K163,$S$6:$T$12,2,FALSE)</f>
        <v>Friday</v>
      </c>
      <c r="M163" t="str">
        <f>CONCATENATE(TEXT(R163,"HH:MM AM/PM")," - ",TEXT((R163+"3:00 AM"),"HH:MM AM/PM"))</f>
        <v>06:00 PM - 09:00 PM</v>
      </c>
      <c r="N163" t="str">
        <f>VLOOKUP(E163,$W$7:$Y$9,3,TRUE)</f>
        <v>06:00 PM - 09:00 PM</v>
      </c>
      <c r="R163" s="19">
        <f>INT(E163/$T$5)*$T$5</f>
        <v>0.75</v>
      </c>
    </row>
    <row r="164" spans="1:18" x14ac:dyDescent="0.25">
      <c r="A164">
        <v>1</v>
      </c>
      <c r="B164">
        <v>1</v>
      </c>
      <c r="C164" t="s">
        <v>476</v>
      </c>
      <c r="D164" s="1">
        <v>43924</v>
      </c>
      <c r="E164" s="14">
        <v>0.79999999999999993</v>
      </c>
      <c r="F164" t="s">
        <v>31</v>
      </c>
      <c r="G164" t="s">
        <v>32</v>
      </c>
      <c r="H164" s="2">
        <v>23</v>
      </c>
      <c r="I164" s="3">
        <v>4.99</v>
      </c>
      <c r="J164" t="b">
        <v>0</v>
      </c>
      <c r="K164">
        <f t="shared" si="3"/>
        <v>5</v>
      </c>
      <c r="L164" t="str">
        <f>VLOOKUP(K164,$S$6:$T$12,2,FALSE)</f>
        <v>Friday</v>
      </c>
      <c r="M164" t="str">
        <f>CONCATENATE(TEXT(R164,"HH:MM AM/PM")," - ",TEXT((R164+"3:00 AM"),"HH:MM AM/PM"))</f>
        <v>06:00 PM - 09:00 PM</v>
      </c>
      <c r="N164" t="str">
        <f>VLOOKUP(E164,$W$7:$Y$9,3,TRUE)</f>
        <v>06:00 PM - 09:00 PM</v>
      </c>
      <c r="R164" s="19">
        <f>INT(E164/$T$5)*$T$5</f>
        <v>0.75</v>
      </c>
    </row>
    <row r="165" spans="1:18" x14ac:dyDescent="0.25">
      <c r="A165">
        <v>1</v>
      </c>
      <c r="B165">
        <v>1</v>
      </c>
      <c r="C165" t="s">
        <v>477</v>
      </c>
      <c r="D165" s="1">
        <v>43924</v>
      </c>
      <c r="E165" s="14">
        <v>0.80069444444444438</v>
      </c>
      <c r="F165" t="s">
        <v>11</v>
      </c>
      <c r="G165">
        <v>112</v>
      </c>
      <c r="H165" s="2">
        <v>67</v>
      </c>
      <c r="I165" s="3">
        <v>4.99</v>
      </c>
      <c r="J165" t="b">
        <v>0</v>
      </c>
      <c r="K165">
        <f t="shared" si="3"/>
        <v>5</v>
      </c>
      <c r="L165" t="str">
        <f>VLOOKUP(K165,$S$6:$T$12,2,FALSE)</f>
        <v>Friday</v>
      </c>
      <c r="M165" t="str">
        <f>CONCATENATE(TEXT(R165,"HH:MM AM/PM")," - ",TEXT((R165+"3:00 AM"),"HH:MM AM/PM"))</f>
        <v>06:00 PM - 09:00 PM</v>
      </c>
      <c r="N165" t="str">
        <f>VLOOKUP(E165,$W$7:$Y$9,3,TRUE)</f>
        <v>06:00 PM - 09:00 PM</v>
      </c>
      <c r="R165" s="19">
        <f>INT(E165/$T$5)*$T$5</f>
        <v>0.75</v>
      </c>
    </row>
    <row r="166" spans="1:18" x14ac:dyDescent="0.25">
      <c r="A166">
        <v>1</v>
      </c>
      <c r="B166">
        <v>1</v>
      </c>
      <c r="C166" t="s">
        <v>478</v>
      </c>
      <c r="D166" s="1">
        <v>43924</v>
      </c>
      <c r="E166" s="14">
        <v>0.8027777777777777</v>
      </c>
      <c r="F166" t="s">
        <v>11</v>
      </c>
      <c r="G166">
        <v>145</v>
      </c>
      <c r="H166" s="2">
        <v>37</v>
      </c>
      <c r="I166" s="3">
        <v>4.99</v>
      </c>
      <c r="J166" t="b">
        <v>0</v>
      </c>
      <c r="K166">
        <f t="shared" si="3"/>
        <v>5</v>
      </c>
      <c r="L166" t="str">
        <f>VLOOKUP(K166,$S$6:$T$12,2,FALSE)</f>
        <v>Friday</v>
      </c>
      <c r="M166" t="str">
        <f>CONCATENATE(TEXT(R166,"HH:MM AM/PM")," - ",TEXT((R166+"3:00 AM"),"HH:MM AM/PM"))</f>
        <v>06:00 PM - 09:00 PM</v>
      </c>
      <c r="N166" t="str">
        <f>VLOOKUP(E166,$W$7:$Y$9,3,TRUE)</f>
        <v>06:00 PM - 09:00 PM</v>
      </c>
      <c r="R166" s="19">
        <f>INT(E166/$T$5)*$T$5</f>
        <v>0.75</v>
      </c>
    </row>
    <row r="167" spans="1:18" x14ac:dyDescent="0.25">
      <c r="A167">
        <v>1</v>
      </c>
      <c r="B167">
        <v>1</v>
      </c>
      <c r="C167" t="s">
        <v>479</v>
      </c>
      <c r="D167" s="1">
        <v>43924</v>
      </c>
      <c r="E167" s="14">
        <v>0.80486111111111114</v>
      </c>
      <c r="F167" t="s">
        <v>11</v>
      </c>
      <c r="G167">
        <v>166</v>
      </c>
      <c r="H167" s="2">
        <v>187</v>
      </c>
      <c r="I167" s="3">
        <v>4.99</v>
      </c>
      <c r="J167" t="b">
        <v>0</v>
      </c>
      <c r="K167">
        <f t="shared" si="3"/>
        <v>5</v>
      </c>
      <c r="L167" t="str">
        <f>VLOOKUP(K167,$S$6:$T$12,2,FALSE)</f>
        <v>Friday</v>
      </c>
      <c r="M167" t="str">
        <f>CONCATENATE(TEXT(R167,"HH:MM AM/PM")," - ",TEXT((R167+"3:00 AM"),"HH:MM AM/PM"))</f>
        <v>06:00 PM - 09:00 PM</v>
      </c>
      <c r="N167" t="str">
        <f>VLOOKUP(E167,$W$7:$Y$9,3,TRUE)</f>
        <v>06:00 PM - 09:00 PM</v>
      </c>
      <c r="R167" s="19">
        <f>INT(E167/$T$5)*$T$5</f>
        <v>0.75</v>
      </c>
    </row>
    <row r="168" spans="1:18" x14ac:dyDescent="0.25">
      <c r="A168">
        <v>1</v>
      </c>
      <c r="B168">
        <v>1</v>
      </c>
      <c r="C168" t="s">
        <v>480</v>
      </c>
      <c r="D168" s="1">
        <v>43924</v>
      </c>
      <c r="E168" s="14">
        <v>0.80763888888888891</v>
      </c>
      <c r="F168" t="s">
        <v>11</v>
      </c>
      <c r="G168">
        <v>145</v>
      </c>
      <c r="H168" s="2">
        <v>36</v>
      </c>
      <c r="I168" s="3">
        <v>4.99</v>
      </c>
      <c r="J168" t="b">
        <v>0</v>
      </c>
      <c r="K168">
        <f t="shared" si="3"/>
        <v>5</v>
      </c>
      <c r="L168" t="str">
        <f>VLOOKUP(K168,$S$6:$T$12,2,FALSE)</f>
        <v>Friday</v>
      </c>
      <c r="M168" t="str">
        <f>CONCATENATE(TEXT(R168,"HH:MM AM/PM")," - ",TEXT((R168+"3:00 AM"),"HH:MM AM/PM"))</f>
        <v>06:00 PM - 09:00 PM</v>
      </c>
      <c r="N168" t="str">
        <f>VLOOKUP(E168,$W$7:$Y$9,3,TRUE)</f>
        <v>06:00 PM - 09:00 PM</v>
      </c>
      <c r="R168" s="19">
        <f>INT(E168/$T$5)*$T$5</f>
        <v>0.75</v>
      </c>
    </row>
    <row r="169" spans="1:18" x14ac:dyDescent="0.25">
      <c r="A169">
        <v>1</v>
      </c>
      <c r="B169">
        <v>1</v>
      </c>
      <c r="C169" t="s">
        <v>481</v>
      </c>
      <c r="D169" s="1">
        <v>43924</v>
      </c>
      <c r="E169" s="14">
        <v>0.80833333333333324</v>
      </c>
      <c r="F169" t="s">
        <v>11</v>
      </c>
      <c r="G169">
        <v>110</v>
      </c>
      <c r="H169" s="2">
        <v>45</v>
      </c>
      <c r="I169" s="3">
        <v>4.99</v>
      </c>
      <c r="J169" t="b">
        <v>0</v>
      </c>
      <c r="K169">
        <f t="shared" si="3"/>
        <v>5</v>
      </c>
      <c r="L169" t="str">
        <f>VLOOKUP(K169,$S$6:$T$12,2,FALSE)</f>
        <v>Friday</v>
      </c>
      <c r="M169" t="str">
        <f>CONCATENATE(TEXT(R169,"HH:MM AM/PM")," - ",TEXT((R169+"3:00 AM"),"HH:MM AM/PM"))</f>
        <v>06:00 PM - 09:00 PM</v>
      </c>
      <c r="N169" t="str">
        <f>VLOOKUP(E169,$W$7:$Y$9,3,TRUE)</f>
        <v>06:00 PM - 09:00 PM</v>
      </c>
      <c r="R169" s="19">
        <f>INT(E169/$T$5)*$T$5</f>
        <v>0.75</v>
      </c>
    </row>
    <row r="170" spans="1:18" x14ac:dyDescent="0.25">
      <c r="A170">
        <v>1</v>
      </c>
      <c r="B170">
        <v>1</v>
      </c>
      <c r="C170" t="s">
        <v>482</v>
      </c>
      <c r="D170" s="1">
        <v>43924</v>
      </c>
      <c r="E170" s="14">
        <v>0.80902777777777779</v>
      </c>
      <c r="F170" t="s">
        <v>11</v>
      </c>
      <c r="G170">
        <v>123</v>
      </c>
      <c r="H170" s="2">
        <v>28</v>
      </c>
      <c r="I170" s="3">
        <v>4.99</v>
      </c>
      <c r="J170" t="b">
        <v>0</v>
      </c>
      <c r="K170">
        <f t="shared" si="3"/>
        <v>5</v>
      </c>
      <c r="L170" t="str">
        <f>VLOOKUP(K170,$S$6:$T$12,2,FALSE)</f>
        <v>Friday</v>
      </c>
      <c r="M170" t="str">
        <f>CONCATENATE(TEXT(R170,"HH:MM AM/PM")," - ",TEXT((R170+"3:00 AM"),"HH:MM AM/PM"))</f>
        <v>06:00 PM - 09:00 PM</v>
      </c>
      <c r="N170" t="str">
        <f>VLOOKUP(E170,$W$7:$Y$9,3,TRUE)</f>
        <v>06:00 PM - 09:00 PM</v>
      </c>
      <c r="R170" s="19">
        <f>INT(E170/$T$5)*$T$5</f>
        <v>0.75</v>
      </c>
    </row>
    <row r="171" spans="1:18" x14ac:dyDescent="0.25">
      <c r="A171">
        <v>1</v>
      </c>
      <c r="B171">
        <v>1</v>
      </c>
      <c r="C171" t="s">
        <v>483</v>
      </c>
      <c r="D171" s="1">
        <v>43924</v>
      </c>
      <c r="E171" s="14">
        <v>0.80972222222222223</v>
      </c>
      <c r="F171" t="s">
        <v>11</v>
      </c>
      <c r="G171">
        <v>176</v>
      </c>
      <c r="H171" s="2">
        <v>52</v>
      </c>
      <c r="I171" s="3">
        <v>4.99</v>
      </c>
      <c r="J171" t="b">
        <v>0</v>
      </c>
      <c r="K171">
        <f t="shared" si="3"/>
        <v>5</v>
      </c>
      <c r="L171" t="str">
        <f>VLOOKUP(K171,$S$6:$T$12,2,FALSE)</f>
        <v>Friday</v>
      </c>
      <c r="M171" t="str">
        <f>CONCATENATE(TEXT(R171,"HH:MM AM/PM")," - ",TEXT((R171+"3:00 AM"),"HH:MM AM/PM"))</f>
        <v>06:00 PM - 09:00 PM</v>
      </c>
      <c r="N171" t="str">
        <f>VLOOKUP(E171,$W$7:$Y$9,3,TRUE)</f>
        <v>06:00 PM - 09:00 PM</v>
      </c>
      <c r="R171" s="19">
        <f>INT(E171/$T$5)*$T$5</f>
        <v>0.75</v>
      </c>
    </row>
    <row r="172" spans="1:18" x14ac:dyDescent="0.25">
      <c r="A172">
        <v>1</v>
      </c>
      <c r="B172">
        <v>1</v>
      </c>
      <c r="C172" t="s">
        <v>484</v>
      </c>
      <c r="D172" s="1">
        <v>43924</v>
      </c>
      <c r="E172" s="14">
        <v>0.81111111111111101</v>
      </c>
      <c r="F172" t="s">
        <v>11</v>
      </c>
      <c r="G172">
        <v>110</v>
      </c>
      <c r="H172" s="2">
        <v>53</v>
      </c>
      <c r="I172" s="3">
        <v>4.99</v>
      </c>
      <c r="J172" t="b">
        <v>0</v>
      </c>
      <c r="K172">
        <f t="shared" si="3"/>
        <v>5</v>
      </c>
      <c r="L172" t="str">
        <f>VLOOKUP(K172,$S$6:$T$12,2,FALSE)</f>
        <v>Friday</v>
      </c>
      <c r="M172" t="str">
        <f>CONCATENATE(TEXT(R172,"HH:MM AM/PM")," - ",TEXT((R172+"3:00 AM"),"HH:MM AM/PM"))</f>
        <v>06:00 PM - 09:00 PM</v>
      </c>
      <c r="N172" t="str">
        <f>VLOOKUP(E172,$W$7:$Y$9,3,TRUE)</f>
        <v>06:00 PM - 09:00 PM</v>
      </c>
      <c r="R172" s="19">
        <f>INT(E172/$T$5)*$T$5</f>
        <v>0.75</v>
      </c>
    </row>
    <row r="173" spans="1:18" x14ac:dyDescent="0.25">
      <c r="A173">
        <v>1</v>
      </c>
      <c r="B173">
        <v>1</v>
      </c>
      <c r="C173" t="s">
        <v>485</v>
      </c>
      <c r="D173" s="1">
        <v>43924</v>
      </c>
      <c r="E173" s="14">
        <v>0.81180555555555556</v>
      </c>
      <c r="F173" t="s">
        <v>11</v>
      </c>
      <c r="G173">
        <v>119</v>
      </c>
      <c r="H173" s="2">
        <v>59</v>
      </c>
      <c r="I173" s="3">
        <v>4.99</v>
      </c>
      <c r="J173" t="b">
        <v>0</v>
      </c>
      <c r="K173">
        <f t="shared" si="3"/>
        <v>5</v>
      </c>
      <c r="L173" t="str">
        <f>VLOOKUP(K173,$S$6:$T$12,2,FALSE)</f>
        <v>Friday</v>
      </c>
      <c r="M173" t="str">
        <f>CONCATENATE(TEXT(R173,"HH:MM AM/PM")," - ",TEXT((R173+"3:00 AM"),"HH:MM AM/PM"))</f>
        <v>06:00 PM - 09:00 PM</v>
      </c>
      <c r="N173" t="str">
        <f>VLOOKUP(E173,$W$7:$Y$9,3,TRUE)</f>
        <v>06:00 PM - 09:00 PM</v>
      </c>
      <c r="R173" s="19">
        <f>INT(E173/$T$5)*$T$5</f>
        <v>0.75</v>
      </c>
    </row>
    <row r="174" spans="1:18" x14ac:dyDescent="0.25">
      <c r="A174">
        <v>1</v>
      </c>
      <c r="B174">
        <v>1</v>
      </c>
      <c r="C174" t="s">
        <v>486</v>
      </c>
      <c r="D174" s="1">
        <v>43924</v>
      </c>
      <c r="E174" s="14">
        <v>0.81388888888888899</v>
      </c>
      <c r="F174" t="s">
        <v>11</v>
      </c>
      <c r="G174">
        <v>159</v>
      </c>
      <c r="H174" s="2">
        <v>31</v>
      </c>
      <c r="I174" s="3">
        <v>4.99</v>
      </c>
      <c r="J174" t="b">
        <v>0</v>
      </c>
      <c r="K174">
        <f t="shared" si="3"/>
        <v>5</v>
      </c>
      <c r="L174" t="str">
        <f>VLOOKUP(K174,$S$6:$T$12,2,FALSE)</f>
        <v>Friday</v>
      </c>
      <c r="M174" t="str">
        <f>CONCATENATE(TEXT(R174,"HH:MM AM/PM")," - ",TEXT((R174+"3:00 AM"),"HH:MM AM/PM"))</f>
        <v>06:00 PM - 09:00 PM</v>
      </c>
      <c r="N174" t="str">
        <f>VLOOKUP(E174,$W$7:$Y$9,3,TRUE)</f>
        <v>06:00 PM - 09:00 PM</v>
      </c>
      <c r="R174" s="19">
        <f>INT(E174/$T$5)*$T$5</f>
        <v>0.75</v>
      </c>
    </row>
    <row r="175" spans="1:18" x14ac:dyDescent="0.25">
      <c r="A175">
        <v>1</v>
      </c>
      <c r="B175">
        <v>1</v>
      </c>
      <c r="C175" t="s">
        <v>487</v>
      </c>
      <c r="D175" s="1">
        <v>43924</v>
      </c>
      <c r="E175" s="14">
        <v>0.81458333333333333</v>
      </c>
      <c r="F175" t="s">
        <v>11</v>
      </c>
      <c r="G175">
        <v>134</v>
      </c>
      <c r="H175" s="2">
        <v>82</v>
      </c>
      <c r="I175" s="3">
        <v>4.99</v>
      </c>
      <c r="J175" t="b">
        <v>0</v>
      </c>
      <c r="K175">
        <f t="shared" si="3"/>
        <v>5</v>
      </c>
      <c r="L175" t="str">
        <f>VLOOKUP(K175,$S$6:$T$12,2,FALSE)</f>
        <v>Friday</v>
      </c>
      <c r="M175" t="str">
        <f>CONCATENATE(TEXT(R175,"HH:MM AM/PM")," - ",TEXT((R175+"3:00 AM"),"HH:MM AM/PM"))</f>
        <v>06:00 PM - 09:00 PM</v>
      </c>
      <c r="N175" t="str">
        <f>VLOOKUP(E175,$W$7:$Y$9,3,TRUE)</f>
        <v>06:00 PM - 09:00 PM</v>
      </c>
      <c r="R175" s="19">
        <f>INT(E175/$T$5)*$T$5</f>
        <v>0.75</v>
      </c>
    </row>
    <row r="176" spans="1:18" x14ac:dyDescent="0.25">
      <c r="A176">
        <v>1</v>
      </c>
      <c r="B176">
        <v>1</v>
      </c>
      <c r="C176" t="s">
        <v>488</v>
      </c>
      <c r="D176" s="1">
        <v>43924</v>
      </c>
      <c r="E176" s="14">
        <v>0.81527777777777777</v>
      </c>
      <c r="F176" t="s">
        <v>11</v>
      </c>
      <c r="G176">
        <v>112</v>
      </c>
      <c r="H176" s="2">
        <v>48</v>
      </c>
      <c r="I176" s="3">
        <v>4.99</v>
      </c>
      <c r="J176" t="b">
        <v>0</v>
      </c>
      <c r="K176">
        <f t="shared" si="3"/>
        <v>5</v>
      </c>
      <c r="L176" t="str">
        <f>VLOOKUP(K176,$S$6:$T$12,2,FALSE)</f>
        <v>Friday</v>
      </c>
      <c r="M176" t="str">
        <f>CONCATENATE(TEXT(R176,"HH:MM AM/PM")," - ",TEXT((R176+"3:00 AM"),"HH:MM AM/PM"))</f>
        <v>06:00 PM - 09:00 PM</v>
      </c>
      <c r="N176" t="str">
        <f>VLOOKUP(E176,$W$7:$Y$9,3,TRUE)</f>
        <v>06:00 PM - 09:00 PM</v>
      </c>
      <c r="R176" s="19">
        <f>INT(E176/$T$5)*$T$5</f>
        <v>0.75</v>
      </c>
    </row>
    <row r="177" spans="1:18" x14ac:dyDescent="0.25">
      <c r="A177">
        <v>1</v>
      </c>
      <c r="B177">
        <v>1</v>
      </c>
      <c r="C177" t="s">
        <v>489</v>
      </c>
      <c r="D177" s="1">
        <v>43924</v>
      </c>
      <c r="E177" s="14">
        <v>0.81736111111111109</v>
      </c>
      <c r="F177" t="s">
        <v>11</v>
      </c>
      <c r="G177">
        <v>132</v>
      </c>
      <c r="H177" s="2">
        <v>37</v>
      </c>
      <c r="I177" s="3">
        <v>4.99</v>
      </c>
      <c r="J177" t="b">
        <v>0</v>
      </c>
      <c r="K177">
        <f t="shared" si="3"/>
        <v>5</v>
      </c>
      <c r="L177" t="str">
        <f>VLOOKUP(K177,$S$6:$T$12,2,FALSE)</f>
        <v>Friday</v>
      </c>
      <c r="M177" t="str">
        <f>CONCATENATE(TEXT(R177,"HH:MM AM/PM")," - ",TEXT((R177+"3:00 AM"),"HH:MM AM/PM"))</f>
        <v>06:00 PM - 09:00 PM</v>
      </c>
      <c r="N177" t="str">
        <f>VLOOKUP(E177,$W$7:$Y$9,3,TRUE)</f>
        <v>06:00 PM - 09:00 PM</v>
      </c>
      <c r="R177" s="19">
        <f>INT(E177/$T$5)*$T$5</f>
        <v>0.75</v>
      </c>
    </row>
    <row r="178" spans="1:18" x14ac:dyDescent="0.25">
      <c r="A178">
        <v>1</v>
      </c>
      <c r="B178">
        <v>1</v>
      </c>
      <c r="C178" t="s">
        <v>490</v>
      </c>
      <c r="D178" s="1">
        <v>43924</v>
      </c>
      <c r="E178" s="14">
        <v>0.82013888888888886</v>
      </c>
      <c r="F178" t="s">
        <v>11</v>
      </c>
      <c r="G178">
        <v>128</v>
      </c>
      <c r="H178" s="2">
        <v>29</v>
      </c>
      <c r="I178" s="3">
        <v>4.99</v>
      </c>
      <c r="J178" t="b">
        <v>0</v>
      </c>
      <c r="K178">
        <f t="shared" si="3"/>
        <v>5</v>
      </c>
      <c r="L178" t="str">
        <f>VLOOKUP(K178,$S$6:$T$12,2,FALSE)</f>
        <v>Friday</v>
      </c>
      <c r="M178" t="str">
        <f>CONCATENATE(TEXT(R178,"HH:MM AM/PM")," - ",TEXT((R178+"3:00 AM"),"HH:MM AM/PM"))</f>
        <v>06:00 PM - 09:00 PM</v>
      </c>
      <c r="N178" t="str">
        <f>VLOOKUP(E178,$W$7:$Y$9,3,TRUE)</f>
        <v>06:00 PM - 09:00 PM</v>
      </c>
      <c r="R178" s="19">
        <f>INT(E178/$T$5)*$T$5</f>
        <v>0.75</v>
      </c>
    </row>
    <row r="179" spans="1:18" x14ac:dyDescent="0.25">
      <c r="A179">
        <v>1</v>
      </c>
      <c r="B179">
        <v>1</v>
      </c>
      <c r="C179" t="s">
        <v>491</v>
      </c>
      <c r="D179" s="1">
        <v>43924</v>
      </c>
      <c r="E179" s="14">
        <v>0.82013888888888886</v>
      </c>
      <c r="F179" t="s">
        <v>11</v>
      </c>
      <c r="G179">
        <v>136</v>
      </c>
      <c r="H179" s="2">
        <v>32</v>
      </c>
      <c r="I179" s="3">
        <v>4.99</v>
      </c>
      <c r="J179" t="b">
        <v>0</v>
      </c>
      <c r="K179">
        <f t="shared" si="3"/>
        <v>5</v>
      </c>
      <c r="L179" t="str">
        <f>VLOOKUP(K179,$S$6:$T$12,2,FALSE)</f>
        <v>Friday</v>
      </c>
      <c r="M179" t="str">
        <f>CONCATENATE(TEXT(R179,"HH:MM AM/PM")," - ",TEXT((R179+"3:00 AM"),"HH:MM AM/PM"))</f>
        <v>06:00 PM - 09:00 PM</v>
      </c>
      <c r="N179" t="str">
        <f>VLOOKUP(E179,$W$7:$Y$9,3,TRUE)</f>
        <v>06:00 PM - 09:00 PM</v>
      </c>
      <c r="R179" s="19">
        <f>INT(E179/$T$5)*$T$5</f>
        <v>0.75</v>
      </c>
    </row>
    <row r="180" spans="1:18" x14ac:dyDescent="0.25">
      <c r="A180">
        <v>1</v>
      </c>
      <c r="B180">
        <v>1</v>
      </c>
      <c r="C180" t="s">
        <v>492</v>
      </c>
      <c r="D180" s="1">
        <v>43924</v>
      </c>
      <c r="E180" s="14">
        <v>0.82152777777777775</v>
      </c>
      <c r="F180" t="s">
        <v>11</v>
      </c>
      <c r="G180">
        <v>80</v>
      </c>
      <c r="H180" s="2">
        <v>103</v>
      </c>
      <c r="I180" s="3">
        <v>4.99</v>
      </c>
      <c r="J180" t="b">
        <v>0</v>
      </c>
      <c r="K180">
        <f t="shared" si="3"/>
        <v>5</v>
      </c>
      <c r="L180" t="str">
        <f>VLOOKUP(K180,$S$6:$T$12,2,FALSE)</f>
        <v>Friday</v>
      </c>
      <c r="M180" t="str">
        <f>CONCATENATE(TEXT(R180,"HH:MM AM/PM")," - ",TEXT((R180+"3:00 AM"),"HH:MM AM/PM"))</f>
        <v>06:00 PM - 09:00 PM</v>
      </c>
      <c r="N180" t="str">
        <f>VLOOKUP(E180,$W$7:$Y$9,3,TRUE)</f>
        <v>06:00 PM - 09:00 PM</v>
      </c>
      <c r="R180" s="19">
        <f>INT(E180/$T$5)*$T$5</f>
        <v>0.75</v>
      </c>
    </row>
    <row r="181" spans="1:18" x14ac:dyDescent="0.25">
      <c r="A181">
        <v>1</v>
      </c>
      <c r="B181">
        <v>1</v>
      </c>
      <c r="C181" t="s">
        <v>493</v>
      </c>
      <c r="D181" s="1">
        <v>43924</v>
      </c>
      <c r="E181" s="14">
        <v>0.82291666666666663</v>
      </c>
      <c r="F181" t="s">
        <v>11</v>
      </c>
      <c r="G181">
        <v>101</v>
      </c>
      <c r="H181" s="2">
        <v>33</v>
      </c>
      <c r="I181" s="3">
        <v>4.99</v>
      </c>
      <c r="J181" t="b">
        <v>0</v>
      </c>
      <c r="K181">
        <f t="shared" si="3"/>
        <v>5</v>
      </c>
      <c r="L181" t="str">
        <f>VLOOKUP(K181,$S$6:$T$12,2,FALSE)</f>
        <v>Friday</v>
      </c>
      <c r="M181" t="str">
        <f>CONCATENATE(TEXT(R181,"HH:MM AM/PM")," - ",TEXT((R181+"3:00 AM"),"HH:MM AM/PM"))</f>
        <v>06:00 PM - 09:00 PM</v>
      </c>
      <c r="N181" t="str">
        <f>VLOOKUP(E181,$W$7:$Y$9,3,TRUE)</f>
        <v>06:00 PM - 09:00 PM</v>
      </c>
      <c r="R181" s="19">
        <f>INT(E181/$T$5)*$T$5</f>
        <v>0.75</v>
      </c>
    </row>
    <row r="182" spans="1:18" x14ac:dyDescent="0.25">
      <c r="A182">
        <v>1</v>
      </c>
      <c r="B182">
        <v>1</v>
      </c>
      <c r="C182" t="s">
        <v>494</v>
      </c>
      <c r="D182" s="1">
        <v>43924</v>
      </c>
      <c r="E182" s="14">
        <v>0.82500000000000007</v>
      </c>
      <c r="F182" t="s">
        <v>11</v>
      </c>
      <c r="G182">
        <v>129</v>
      </c>
      <c r="H182" s="2">
        <v>67</v>
      </c>
      <c r="I182" s="3">
        <v>4.99</v>
      </c>
      <c r="J182" t="b">
        <v>1</v>
      </c>
      <c r="K182">
        <f t="shared" si="3"/>
        <v>5</v>
      </c>
      <c r="L182" t="str">
        <f>VLOOKUP(K182,$S$6:$T$12,2,FALSE)</f>
        <v>Friday</v>
      </c>
      <c r="M182" t="str">
        <f>CONCATENATE(TEXT(R182,"HH:MM AM/PM")," - ",TEXT((R182+"3:00 AM"),"HH:MM AM/PM"))</f>
        <v>06:00 PM - 09:00 PM</v>
      </c>
      <c r="N182" t="str">
        <f>VLOOKUP(E182,$W$7:$Y$9,3,TRUE)</f>
        <v>06:00 PM - 09:00 PM</v>
      </c>
      <c r="R182" s="19">
        <f>INT(E182/$T$5)*$T$5</f>
        <v>0.75</v>
      </c>
    </row>
    <row r="183" spans="1:18" x14ac:dyDescent="0.25">
      <c r="A183">
        <v>1</v>
      </c>
      <c r="B183">
        <v>1</v>
      </c>
      <c r="C183" t="s">
        <v>495</v>
      </c>
      <c r="D183" s="1">
        <v>43924</v>
      </c>
      <c r="E183" s="14">
        <v>0.82500000000000007</v>
      </c>
      <c r="F183" t="s">
        <v>11</v>
      </c>
      <c r="G183">
        <v>133</v>
      </c>
      <c r="H183" s="2">
        <v>84</v>
      </c>
      <c r="I183" s="3">
        <v>4.99</v>
      </c>
      <c r="J183" t="b">
        <v>0</v>
      </c>
      <c r="K183">
        <f t="shared" si="3"/>
        <v>5</v>
      </c>
      <c r="L183" t="str">
        <f>VLOOKUP(K183,$S$6:$T$12,2,FALSE)</f>
        <v>Friday</v>
      </c>
      <c r="M183" t="str">
        <f>CONCATENATE(TEXT(R183,"HH:MM AM/PM")," - ",TEXT((R183+"3:00 AM"),"HH:MM AM/PM"))</f>
        <v>06:00 PM - 09:00 PM</v>
      </c>
      <c r="N183" t="str">
        <f>VLOOKUP(E183,$W$7:$Y$9,3,TRUE)</f>
        <v>06:00 PM - 09:00 PM</v>
      </c>
      <c r="R183" s="19">
        <f>INT(E183/$T$5)*$T$5</f>
        <v>0.75</v>
      </c>
    </row>
    <row r="184" spans="1:18" x14ac:dyDescent="0.25">
      <c r="A184">
        <v>1</v>
      </c>
      <c r="B184">
        <v>1</v>
      </c>
      <c r="C184" t="s">
        <v>496</v>
      </c>
      <c r="D184" s="1">
        <v>43924</v>
      </c>
      <c r="E184" s="14">
        <v>0.82708333333333339</v>
      </c>
      <c r="F184" t="s">
        <v>11</v>
      </c>
      <c r="G184">
        <v>95</v>
      </c>
      <c r="H184" s="2">
        <v>41</v>
      </c>
      <c r="I184" s="3">
        <v>4.99</v>
      </c>
      <c r="J184" t="b">
        <v>0</v>
      </c>
      <c r="K184">
        <f t="shared" si="3"/>
        <v>5</v>
      </c>
      <c r="L184" t="str">
        <f>VLOOKUP(K184,$S$6:$T$12,2,FALSE)</f>
        <v>Friday</v>
      </c>
      <c r="M184" t="str">
        <f>CONCATENATE(TEXT(R184,"HH:MM AM/PM")," - ",TEXT((R184+"3:00 AM"),"HH:MM AM/PM"))</f>
        <v>06:00 PM - 09:00 PM</v>
      </c>
      <c r="N184" t="str">
        <f>VLOOKUP(E184,$W$7:$Y$9,3,TRUE)</f>
        <v>06:00 PM - 09:00 PM</v>
      </c>
      <c r="R184" s="19">
        <f>INT(E184/$T$5)*$T$5</f>
        <v>0.75</v>
      </c>
    </row>
    <row r="185" spans="1:18" x14ac:dyDescent="0.25">
      <c r="A185">
        <v>1</v>
      </c>
      <c r="B185">
        <v>1</v>
      </c>
      <c r="C185" t="s">
        <v>497</v>
      </c>
      <c r="D185" s="1">
        <v>43924</v>
      </c>
      <c r="E185" s="14">
        <v>0.82847222222222217</v>
      </c>
      <c r="F185" t="s">
        <v>11</v>
      </c>
      <c r="G185">
        <v>176</v>
      </c>
      <c r="H185" s="2">
        <v>146</v>
      </c>
      <c r="I185" s="3">
        <v>4.99</v>
      </c>
      <c r="J185" t="b">
        <v>0</v>
      </c>
      <c r="K185">
        <f t="shared" si="3"/>
        <v>5</v>
      </c>
      <c r="L185" t="str">
        <f>VLOOKUP(K185,$S$6:$T$12,2,FALSE)</f>
        <v>Friday</v>
      </c>
      <c r="M185" t="str">
        <f>CONCATENATE(TEXT(R185,"HH:MM AM/PM")," - ",TEXT((R185+"3:00 AM"),"HH:MM AM/PM"))</f>
        <v>06:00 PM - 09:00 PM</v>
      </c>
      <c r="N185" t="str">
        <f>VLOOKUP(E185,$W$7:$Y$9,3,TRUE)</f>
        <v>06:00 PM - 09:00 PM</v>
      </c>
      <c r="R185" s="19">
        <f>INT(E185/$T$5)*$T$5</f>
        <v>0.75</v>
      </c>
    </row>
    <row r="186" spans="1:18" x14ac:dyDescent="0.25">
      <c r="A186">
        <v>1</v>
      </c>
      <c r="B186">
        <v>1</v>
      </c>
      <c r="C186" t="s">
        <v>498</v>
      </c>
      <c r="D186" s="1">
        <v>43924</v>
      </c>
      <c r="E186" s="14">
        <v>0.82916666666666661</v>
      </c>
      <c r="F186" t="s">
        <v>11</v>
      </c>
      <c r="G186">
        <v>129</v>
      </c>
      <c r="H186" s="2">
        <v>84</v>
      </c>
      <c r="I186" s="3">
        <v>4.99</v>
      </c>
      <c r="J186" t="b">
        <v>0</v>
      </c>
      <c r="K186">
        <f t="shared" si="3"/>
        <v>5</v>
      </c>
      <c r="L186" t="str">
        <f>VLOOKUP(K186,$S$6:$T$12,2,FALSE)</f>
        <v>Friday</v>
      </c>
      <c r="M186" t="str">
        <f>CONCATENATE(TEXT(R186,"HH:MM AM/PM")," - ",TEXT((R186+"3:00 AM"),"HH:MM AM/PM"))</f>
        <v>06:00 PM - 09:00 PM</v>
      </c>
      <c r="N186" t="str">
        <f>VLOOKUP(E186,$W$7:$Y$9,3,TRUE)</f>
        <v>06:00 PM - 09:00 PM</v>
      </c>
      <c r="R186" s="19">
        <f>INT(E186/$T$5)*$T$5</f>
        <v>0.75</v>
      </c>
    </row>
    <row r="187" spans="1:18" x14ac:dyDescent="0.25">
      <c r="A187">
        <v>1</v>
      </c>
      <c r="B187">
        <v>1</v>
      </c>
      <c r="C187" t="s">
        <v>499</v>
      </c>
      <c r="D187" s="1">
        <v>43924</v>
      </c>
      <c r="E187" s="14">
        <v>0.83124999999999993</v>
      </c>
      <c r="F187" t="s">
        <v>11</v>
      </c>
      <c r="G187">
        <v>143</v>
      </c>
      <c r="H187" s="2">
        <v>44</v>
      </c>
      <c r="I187" s="3">
        <v>4.99</v>
      </c>
      <c r="J187" t="b">
        <v>0</v>
      </c>
      <c r="K187">
        <f t="shared" si="3"/>
        <v>5</v>
      </c>
      <c r="L187" t="str">
        <f>VLOOKUP(K187,$S$6:$T$12,2,FALSE)</f>
        <v>Friday</v>
      </c>
      <c r="M187" t="str">
        <f>CONCATENATE(TEXT(R187,"HH:MM AM/PM")," - ",TEXT((R187+"3:00 AM"),"HH:MM AM/PM"))</f>
        <v>06:00 PM - 09:00 PM</v>
      </c>
      <c r="N187" t="str">
        <f>VLOOKUP(E187,$W$7:$Y$9,3,TRUE)</f>
        <v>06:00 PM - 09:00 PM</v>
      </c>
      <c r="R187" s="19">
        <f>INT(E187/$T$5)*$T$5</f>
        <v>0.75</v>
      </c>
    </row>
    <row r="188" spans="1:18" x14ac:dyDescent="0.25">
      <c r="A188">
        <v>1</v>
      </c>
      <c r="B188">
        <v>1</v>
      </c>
      <c r="C188" t="s">
        <v>500</v>
      </c>
      <c r="D188" s="1">
        <v>43924</v>
      </c>
      <c r="E188" s="14">
        <v>0.83263888888888893</v>
      </c>
      <c r="F188" t="s">
        <v>11</v>
      </c>
      <c r="G188">
        <v>115</v>
      </c>
      <c r="H188" s="2">
        <v>40</v>
      </c>
      <c r="I188" s="3">
        <v>4.99</v>
      </c>
      <c r="J188" t="b">
        <v>0</v>
      </c>
      <c r="K188">
        <f t="shared" si="3"/>
        <v>5</v>
      </c>
      <c r="L188" t="str">
        <f>VLOOKUP(K188,$S$6:$T$12,2,FALSE)</f>
        <v>Friday</v>
      </c>
      <c r="M188" t="str">
        <f>CONCATENATE(TEXT(R188,"HH:MM AM/PM")," - ",TEXT((R188+"3:00 AM"),"HH:MM AM/PM"))</f>
        <v>06:00 PM - 09:00 PM</v>
      </c>
      <c r="N188" t="str">
        <f>VLOOKUP(E188,$W$7:$Y$9,3,TRUE)</f>
        <v>06:00 PM - 09:00 PM</v>
      </c>
      <c r="R188" s="19">
        <f>INT(E188/$T$5)*$T$5</f>
        <v>0.75</v>
      </c>
    </row>
    <row r="189" spans="1:18" x14ac:dyDescent="0.25">
      <c r="A189">
        <v>1</v>
      </c>
      <c r="B189">
        <v>1</v>
      </c>
      <c r="C189" t="s">
        <v>501</v>
      </c>
      <c r="D189" s="1">
        <v>43924</v>
      </c>
      <c r="E189" s="14">
        <v>0.83263888888888893</v>
      </c>
      <c r="F189" t="s">
        <v>11</v>
      </c>
      <c r="G189">
        <v>137</v>
      </c>
      <c r="H189" s="2">
        <v>74</v>
      </c>
      <c r="I189" s="3">
        <v>4.99</v>
      </c>
      <c r="J189" t="b">
        <v>0</v>
      </c>
      <c r="K189">
        <f t="shared" si="3"/>
        <v>5</v>
      </c>
      <c r="L189" t="str">
        <f>VLOOKUP(K189,$S$6:$T$12,2,FALSE)</f>
        <v>Friday</v>
      </c>
      <c r="M189" t="str">
        <f>CONCATENATE(TEXT(R189,"HH:MM AM/PM")," - ",TEXT((R189+"3:00 AM"),"HH:MM AM/PM"))</f>
        <v>06:00 PM - 09:00 PM</v>
      </c>
      <c r="N189" t="str">
        <f>VLOOKUP(E189,$W$7:$Y$9,3,TRUE)</f>
        <v>06:00 PM - 09:00 PM</v>
      </c>
      <c r="R189" s="19">
        <f>INT(E189/$T$5)*$T$5</f>
        <v>0.75</v>
      </c>
    </row>
    <row r="190" spans="1:18" x14ac:dyDescent="0.25">
      <c r="A190">
        <v>1</v>
      </c>
      <c r="B190">
        <v>1</v>
      </c>
      <c r="C190" t="s">
        <v>502</v>
      </c>
      <c r="D190" s="1">
        <v>43924</v>
      </c>
      <c r="E190" s="14">
        <v>0.83680555555555547</v>
      </c>
      <c r="F190" t="s">
        <v>11</v>
      </c>
      <c r="G190">
        <v>102</v>
      </c>
      <c r="H190" s="2">
        <v>42</v>
      </c>
      <c r="I190" s="3">
        <v>4.99</v>
      </c>
      <c r="J190" t="b">
        <v>0</v>
      </c>
      <c r="K190">
        <f t="shared" si="3"/>
        <v>5</v>
      </c>
      <c r="L190" t="str">
        <f>VLOOKUP(K190,$S$6:$T$12,2,FALSE)</f>
        <v>Friday</v>
      </c>
      <c r="M190" t="str">
        <f>CONCATENATE(TEXT(R190,"HH:MM AM/PM")," - ",TEXT((R190+"3:00 AM"),"HH:MM AM/PM"))</f>
        <v>06:00 PM - 09:00 PM</v>
      </c>
      <c r="N190" t="str">
        <f>VLOOKUP(E190,$W$7:$Y$9,3,TRUE)</f>
        <v>06:00 PM - 09:00 PM</v>
      </c>
      <c r="R190" s="19">
        <f>INT(E190/$T$5)*$T$5</f>
        <v>0.75</v>
      </c>
    </row>
    <row r="191" spans="1:18" x14ac:dyDescent="0.25">
      <c r="A191">
        <v>1</v>
      </c>
      <c r="B191">
        <v>1</v>
      </c>
      <c r="C191" t="s">
        <v>503</v>
      </c>
      <c r="D191" s="1">
        <v>43924</v>
      </c>
      <c r="E191" s="14">
        <v>0.83680555555555547</v>
      </c>
      <c r="F191" t="s">
        <v>11</v>
      </c>
      <c r="G191">
        <v>115</v>
      </c>
      <c r="H191" s="2">
        <v>51</v>
      </c>
      <c r="I191" s="3">
        <v>4.99</v>
      </c>
      <c r="J191" t="b">
        <v>1</v>
      </c>
      <c r="K191">
        <f t="shared" si="3"/>
        <v>5</v>
      </c>
      <c r="L191" t="str">
        <f>VLOOKUP(K191,$S$6:$T$12,2,FALSE)</f>
        <v>Friday</v>
      </c>
      <c r="M191" t="str">
        <f>CONCATENATE(TEXT(R191,"HH:MM AM/PM")," - ",TEXT((R191+"3:00 AM"),"HH:MM AM/PM"))</f>
        <v>06:00 PM - 09:00 PM</v>
      </c>
      <c r="N191" t="str">
        <f>VLOOKUP(E191,$W$7:$Y$9,3,TRUE)</f>
        <v>06:00 PM - 09:00 PM</v>
      </c>
      <c r="R191" s="19">
        <f>INT(E191/$T$5)*$T$5</f>
        <v>0.75</v>
      </c>
    </row>
    <row r="192" spans="1:18" x14ac:dyDescent="0.25">
      <c r="A192">
        <v>1</v>
      </c>
      <c r="B192">
        <v>1</v>
      </c>
      <c r="C192" t="s">
        <v>504</v>
      </c>
      <c r="D192" s="1">
        <v>43924</v>
      </c>
      <c r="E192" s="14">
        <v>0.83819444444444446</v>
      </c>
      <c r="F192" t="s">
        <v>31</v>
      </c>
      <c r="G192" t="s">
        <v>32</v>
      </c>
      <c r="H192" s="2">
        <v>27</v>
      </c>
      <c r="I192" s="3">
        <v>4.99</v>
      </c>
      <c r="J192" t="b">
        <v>0</v>
      </c>
      <c r="K192">
        <f t="shared" si="3"/>
        <v>5</v>
      </c>
      <c r="L192" t="str">
        <f>VLOOKUP(K192,$S$6:$T$12,2,FALSE)</f>
        <v>Friday</v>
      </c>
      <c r="M192" t="str">
        <f>CONCATENATE(TEXT(R192,"HH:MM AM/PM")," - ",TEXT((R192+"3:00 AM"),"HH:MM AM/PM"))</f>
        <v>06:00 PM - 09:00 PM</v>
      </c>
      <c r="N192" t="str">
        <f>VLOOKUP(E192,$W$7:$Y$9,3,TRUE)</f>
        <v>06:00 PM - 09:00 PM</v>
      </c>
      <c r="R192" s="19">
        <f>INT(E192/$T$5)*$T$5</f>
        <v>0.75</v>
      </c>
    </row>
    <row r="193" spans="1:18" x14ac:dyDescent="0.25">
      <c r="A193">
        <v>1</v>
      </c>
      <c r="B193">
        <v>1</v>
      </c>
      <c r="C193" t="s">
        <v>505</v>
      </c>
      <c r="D193" s="1">
        <v>43924</v>
      </c>
      <c r="E193" s="14">
        <v>0.84097222222222223</v>
      </c>
      <c r="F193" t="s">
        <v>11</v>
      </c>
      <c r="G193">
        <v>131</v>
      </c>
      <c r="H193" s="2">
        <v>40</v>
      </c>
      <c r="I193" s="3">
        <v>4.99</v>
      </c>
      <c r="J193" t="b">
        <v>0</v>
      </c>
      <c r="K193">
        <f t="shared" si="3"/>
        <v>5</v>
      </c>
      <c r="L193" t="str">
        <f>VLOOKUP(K193,$S$6:$T$12,2,FALSE)</f>
        <v>Friday</v>
      </c>
      <c r="M193" t="str">
        <f>CONCATENATE(TEXT(R193,"HH:MM AM/PM")," - ",TEXT((R193+"3:00 AM"),"HH:MM AM/PM"))</f>
        <v>06:00 PM - 09:00 PM</v>
      </c>
      <c r="N193" t="str">
        <f>VLOOKUP(E193,$W$7:$Y$9,3,TRUE)</f>
        <v>06:00 PM - 09:00 PM</v>
      </c>
      <c r="R193" s="19">
        <f>INT(E193/$T$5)*$T$5</f>
        <v>0.75</v>
      </c>
    </row>
    <row r="194" spans="1:18" x14ac:dyDescent="0.25">
      <c r="A194">
        <v>1</v>
      </c>
      <c r="B194">
        <v>1</v>
      </c>
      <c r="C194" t="s">
        <v>506</v>
      </c>
      <c r="D194" s="1">
        <v>43924</v>
      </c>
      <c r="E194" s="14">
        <v>0.84166666666666667</v>
      </c>
      <c r="F194" t="s">
        <v>31</v>
      </c>
      <c r="G194" t="s">
        <v>32</v>
      </c>
      <c r="H194" s="2">
        <v>35</v>
      </c>
      <c r="I194" s="3">
        <v>4.99</v>
      </c>
      <c r="J194" t="b">
        <v>0</v>
      </c>
      <c r="K194">
        <f t="shared" si="3"/>
        <v>5</v>
      </c>
      <c r="L194" t="str">
        <f>VLOOKUP(K194,$S$6:$T$12,2,FALSE)</f>
        <v>Friday</v>
      </c>
      <c r="M194" t="str">
        <f>CONCATENATE(TEXT(R194,"HH:MM AM/PM")," - ",TEXT((R194+"3:00 AM"),"HH:MM AM/PM"))</f>
        <v>06:00 PM - 09:00 PM</v>
      </c>
      <c r="N194" t="str">
        <f>VLOOKUP(E194,$W$7:$Y$9,3,TRUE)</f>
        <v>06:00 PM - 09:00 PM</v>
      </c>
      <c r="R194" s="19">
        <f>INT(E194/$T$5)*$T$5</f>
        <v>0.75</v>
      </c>
    </row>
    <row r="195" spans="1:18" x14ac:dyDescent="0.25">
      <c r="A195">
        <v>1</v>
      </c>
      <c r="B195">
        <v>1</v>
      </c>
      <c r="C195" t="s">
        <v>507</v>
      </c>
      <c r="D195" s="1">
        <v>43924</v>
      </c>
      <c r="E195" s="14">
        <v>0.84722222222222221</v>
      </c>
      <c r="F195" t="s">
        <v>31</v>
      </c>
      <c r="G195" t="s">
        <v>32</v>
      </c>
      <c r="H195" s="2">
        <v>31</v>
      </c>
      <c r="I195" s="3">
        <v>4.99</v>
      </c>
      <c r="J195" t="b">
        <v>0</v>
      </c>
      <c r="K195">
        <f t="shared" si="3"/>
        <v>5</v>
      </c>
      <c r="L195" t="str">
        <f>VLOOKUP(K195,$S$6:$T$12,2,FALSE)</f>
        <v>Friday</v>
      </c>
      <c r="M195" t="str">
        <f>CONCATENATE(TEXT(R195,"HH:MM AM/PM")," - ",TEXT((R195+"3:00 AM"),"HH:MM AM/PM"))</f>
        <v>06:00 PM - 09:00 PM</v>
      </c>
      <c r="N195" t="str">
        <f>VLOOKUP(E195,$W$7:$Y$9,3,TRUE)</f>
        <v>06:00 PM - 09:00 PM</v>
      </c>
      <c r="R195" s="19">
        <f>INT(E195/$T$5)*$T$5</f>
        <v>0.75</v>
      </c>
    </row>
    <row r="196" spans="1:18" x14ac:dyDescent="0.25">
      <c r="A196">
        <v>1</v>
      </c>
      <c r="B196">
        <v>1</v>
      </c>
      <c r="C196" t="s">
        <v>508</v>
      </c>
      <c r="D196" s="1">
        <v>43924</v>
      </c>
      <c r="E196" s="14">
        <v>0.8652777777777777</v>
      </c>
      <c r="F196" t="s">
        <v>11</v>
      </c>
      <c r="G196">
        <v>97</v>
      </c>
      <c r="H196" s="2">
        <v>61</v>
      </c>
      <c r="I196" s="3">
        <v>4.99</v>
      </c>
      <c r="J196" t="b">
        <v>0</v>
      </c>
      <c r="K196">
        <f t="shared" si="3"/>
        <v>5</v>
      </c>
      <c r="L196" t="str">
        <f>VLOOKUP(K196,$S$6:$T$12,2,FALSE)</f>
        <v>Friday</v>
      </c>
      <c r="M196" t="str">
        <f>CONCATENATE(TEXT(R196,"HH:MM AM/PM")," - ",TEXT((R196+"3:00 AM"),"HH:MM AM/PM"))</f>
        <v>06:00 PM - 09:00 PM</v>
      </c>
      <c r="N196" t="str">
        <f>VLOOKUP(E196,$W$7:$Y$9,3,TRUE)</f>
        <v>06:00 PM - 09:00 PM</v>
      </c>
      <c r="R196" s="19">
        <f>INT(E196/$T$5)*$T$5</f>
        <v>0.75</v>
      </c>
    </row>
    <row r="197" spans="1:18" x14ac:dyDescent="0.25">
      <c r="A197">
        <v>1</v>
      </c>
      <c r="B197">
        <v>1</v>
      </c>
      <c r="C197" t="s">
        <v>509</v>
      </c>
      <c r="D197" s="1">
        <v>43924</v>
      </c>
      <c r="E197" s="14">
        <v>0.8666666666666667</v>
      </c>
      <c r="F197" t="s">
        <v>11</v>
      </c>
      <c r="G197">
        <v>122</v>
      </c>
      <c r="H197" s="2">
        <v>94</v>
      </c>
      <c r="I197" s="3">
        <v>4.99</v>
      </c>
      <c r="J197" t="b">
        <v>0</v>
      </c>
      <c r="K197">
        <f t="shared" si="3"/>
        <v>5</v>
      </c>
      <c r="L197" t="str">
        <f>VLOOKUP(K197,$S$6:$T$12,2,FALSE)</f>
        <v>Friday</v>
      </c>
      <c r="M197" t="str">
        <f>CONCATENATE(TEXT(R197,"HH:MM AM/PM")," - ",TEXT((R197+"3:00 AM"),"HH:MM AM/PM"))</f>
        <v>06:00 PM - 09:00 PM</v>
      </c>
      <c r="N197" t="str">
        <f>VLOOKUP(E197,$W$7:$Y$9,3,TRUE)</f>
        <v>06:00 PM - 09:00 PM</v>
      </c>
      <c r="R197" s="19">
        <f>INT(E197/$T$5)*$T$5</f>
        <v>0.75</v>
      </c>
    </row>
    <row r="198" spans="1:18" x14ac:dyDescent="0.25">
      <c r="A198">
        <v>1</v>
      </c>
      <c r="B198">
        <v>1</v>
      </c>
      <c r="C198" t="s">
        <v>510</v>
      </c>
      <c r="D198" s="1">
        <v>43924</v>
      </c>
      <c r="E198" s="14">
        <v>0.86736111111111114</v>
      </c>
      <c r="F198" t="s">
        <v>11</v>
      </c>
      <c r="G198">
        <v>118</v>
      </c>
      <c r="H198" s="2">
        <v>42</v>
      </c>
      <c r="I198" s="3">
        <v>4.99</v>
      </c>
      <c r="J198" t="b">
        <v>0</v>
      </c>
      <c r="K198">
        <f t="shared" si="3"/>
        <v>5</v>
      </c>
      <c r="L198" t="str">
        <f>VLOOKUP(K198,$S$6:$T$12,2,FALSE)</f>
        <v>Friday</v>
      </c>
      <c r="M198" t="str">
        <f>CONCATENATE(TEXT(R198,"HH:MM AM/PM")," - ",TEXT((R198+"3:00 AM"),"HH:MM AM/PM"))</f>
        <v>06:00 PM - 09:00 PM</v>
      </c>
      <c r="N198" t="str">
        <f>VLOOKUP(E198,$W$7:$Y$9,3,TRUE)</f>
        <v>06:00 PM - 09:00 PM</v>
      </c>
      <c r="R198" s="19">
        <f>INT(E198/$T$5)*$T$5</f>
        <v>0.75</v>
      </c>
    </row>
    <row r="199" spans="1:18" x14ac:dyDescent="0.25">
      <c r="A199">
        <v>1</v>
      </c>
      <c r="B199">
        <v>1</v>
      </c>
      <c r="C199" t="s">
        <v>511</v>
      </c>
      <c r="D199" s="1">
        <v>43924</v>
      </c>
      <c r="E199" s="14">
        <v>0.86875000000000002</v>
      </c>
      <c r="F199" t="s">
        <v>11</v>
      </c>
      <c r="G199">
        <v>118</v>
      </c>
      <c r="H199" s="2">
        <v>89</v>
      </c>
      <c r="I199" s="3">
        <v>4.99</v>
      </c>
      <c r="J199" t="b">
        <v>0</v>
      </c>
      <c r="K199">
        <f t="shared" si="3"/>
        <v>5</v>
      </c>
      <c r="L199" t="str">
        <f>VLOOKUP(K199,$S$6:$T$12,2,FALSE)</f>
        <v>Friday</v>
      </c>
      <c r="M199" t="str">
        <f>CONCATENATE(TEXT(R199,"HH:MM AM/PM")," - ",TEXT((R199+"3:00 AM"),"HH:MM AM/PM"))</f>
        <v>06:00 PM - 09:00 PM</v>
      </c>
      <c r="N199" t="str">
        <f>VLOOKUP(E199,$W$7:$Y$9,3,TRUE)</f>
        <v>06:00 PM - 09:00 PM</v>
      </c>
      <c r="R199" s="19">
        <f>INT(E199/$T$5)*$T$5</f>
        <v>0.75</v>
      </c>
    </row>
    <row r="200" spans="1:18" x14ac:dyDescent="0.25">
      <c r="A200">
        <v>1</v>
      </c>
      <c r="B200">
        <v>1</v>
      </c>
      <c r="C200" t="s">
        <v>512</v>
      </c>
      <c r="D200" s="1">
        <v>43924</v>
      </c>
      <c r="E200" s="14">
        <v>0.87013888888888891</v>
      </c>
      <c r="F200" t="s">
        <v>11</v>
      </c>
      <c r="G200">
        <v>90</v>
      </c>
      <c r="H200" s="2">
        <v>39</v>
      </c>
      <c r="I200" s="3">
        <v>4.99</v>
      </c>
      <c r="J200" t="b">
        <v>0</v>
      </c>
      <c r="K200">
        <f t="shared" si="3"/>
        <v>5</v>
      </c>
      <c r="L200" t="str">
        <f>VLOOKUP(K200,$S$6:$T$12,2,FALSE)</f>
        <v>Friday</v>
      </c>
      <c r="M200" t="str">
        <f>CONCATENATE(TEXT(R200,"HH:MM AM/PM")," - ",TEXT((R200+"3:00 AM"),"HH:MM AM/PM"))</f>
        <v>06:00 PM - 09:00 PM</v>
      </c>
      <c r="N200" t="str">
        <f>VLOOKUP(E200,$W$7:$Y$9,3,TRUE)</f>
        <v>06:00 PM - 09:00 PM</v>
      </c>
      <c r="R200" s="19">
        <f>INT(E200/$T$5)*$T$5</f>
        <v>0.75</v>
      </c>
    </row>
    <row r="201" spans="1:18" x14ac:dyDescent="0.25">
      <c r="A201">
        <v>1</v>
      </c>
      <c r="B201">
        <v>1</v>
      </c>
      <c r="C201" t="s">
        <v>513</v>
      </c>
      <c r="D201" s="1">
        <v>43924</v>
      </c>
      <c r="E201" s="14">
        <v>0.87013888888888891</v>
      </c>
      <c r="F201" t="s">
        <v>11</v>
      </c>
      <c r="G201">
        <v>99</v>
      </c>
      <c r="H201" s="2">
        <v>57</v>
      </c>
      <c r="I201" s="3">
        <v>4.99</v>
      </c>
      <c r="J201" t="b">
        <v>0</v>
      </c>
      <c r="K201">
        <f t="shared" si="3"/>
        <v>5</v>
      </c>
      <c r="L201" t="str">
        <f>VLOOKUP(K201,$S$6:$T$12,2,FALSE)</f>
        <v>Friday</v>
      </c>
      <c r="M201" t="str">
        <f>CONCATENATE(TEXT(R201,"HH:MM AM/PM")," - ",TEXT((R201+"3:00 AM"),"HH:MM AM/PM"))</f>
        <v>06:00 PM - 09:00 PM</v>
      </c>
      <c r="N201" t="str">
        <f>VLOOKUP(E201,$W$7:$Y$9,3,TRUE)</f>
        <v>06:00 PM - 09:00 PM</v>
      </c>
      <c r="R201" s="19">
        <f>INT(E201/$T$5)*$T$5</f>
        <v>0.75</v>
      </c>
    </row>
    <row r="202" spans="1:18" x14ac:dyDescent="0.25">
      <c r="A202">
        <v>1</v>
      </c>
      <c r="B202">
        <v>1</v>
      </c>
      <c r="C202" t="s">
        <v>514</v>
      </c>
      <c r="D202" s="1">
        <v>43924</v>
      </c>
      <c r="E202" s="14">
        <v>0.87430555555555556</v>
      </c>
      <c r="F202" t="s">
        <v>11</v>
      </c>
      <c r="G202">
        <v>102</v>
      </c>
      <c r="H202" s="2">
        <v>82</v>
      </c>
      <c r="I202" s="3">
        <v>4.99</v>
      </c>
      <c r="J202" t="b">
        <v>0</v>
      </c>
      <c r="K202">
        <f t="shared" si="3"/>
        <v>5</v>
      </c>
      <c r="L202" t="str">
        <f>VLOOKUP(K202,$S$6:$T$12,2,FALSE)</f>
        <v>Friday</v>
      </c>
      <c r="M202" t="str">
        <f>CONCATENATE(TEXT(R202,"HH:MM AM/PM")," - ",TEXT((R202+"3:00 AM"),"HH:MM AM/PM"))</f>
        <v>06:00 PM - 09:00 PM</v>
      </c>
      <c r="N202" t="str">
        <f>VLOOKUP(E202,$W$7:$Y$9,3,TRUE)</f>
        <v>06:00 PM - 09:00 PM</v>
      </c>
      <c r="R202" s="19">
        <f>INT(E202/$T$5)*$T$5</f>
        <v>0.75</v>
      </c>
    </row>
    <row r="203" spans="1:18" x14ac:dyDescent="0.25">
      <c r="A203">
        <v>1</v>
      </c>
      <c r="B203">
        <v>1</v>
      </c>
      <c r="C203" t="s">
        <v>515</v>
      </c>
      <c r="D203" s="1">
        <v>43925</v>
      </c>
      <c r="E203" s="14">
        <v>0.51041666666666663</v>
      </c>
      <c r="F203" t="s">
        <v>11</v>
      </c>
      <c r="G203">
        <v>46</v>
      </c>
      <c r="H203" s="2">
        <v>55</v>
      </c>
      <c r="I203" s="3">
        <v>4.99</v>
      </c>
      <c r="J203" t="b">
        <v>0</v>
      </c>
      <c r="K203">
        <f t="shared" si="3"/>
        <v>6</v>
      </c>
      <c r="L203" t="str">
        <f>VLOOKUP(K203,$S$6:$T$12,2,FALSE)</f>
        <v>Saturday</v>
      </c>
      <c r="M203" t="str">
        <f>CONCATENATE(TEXT(R203,"HH:MM AM/PM")," - ",TEXT((R203+"3:00 AM"),"HH:MM AM/PM"))</f>
        <v>12:00 PM - 03:00 PM</v>
      </c>
      <c r="N203" t="str">
        <f>VLOOKUP(E203,$W$7:$Y$9,3,TRUE)</f>
        <v>12:00 PM - 03:00 PM</v>
      </c>
      <c r="R203" s="19">
        <f>INT(E203/$T$5)*$T$5</f>
        <v>0.5</v>
      </c>
    </row>
    <row r="204" spans="1:18" x14ac:dyDescent="0.25">
      <c r="A204">
        <v>1</v>
      </c>
      <c r="B204">
        <v>1</v>
      </c>
      <c r="C204" t="s">
        <v>516</v>
      </c>
      <c r="D204" s="1">
        <v>43925</v>
      </c>
      <c r="E204" s="14">
        <v>0.51041666666666663</v>
      </c>
      <c r="F204" t="s">
        <v>11</v>
      </c>
      <c r="G204">
        <v>48</v>
      </c>
      <c r="H204" s="2">
        <v>62</v>
      </c>
      <c r="I204" s="3">
        <v>4.99</v>
      </c>
      <c r="J204" t="b">
        <v>0</v>
      </c>
      <c r="K204">
        <f t="shared" si="3"/>
        <v>6</v>
      </c>
      <c r="L204" t="str">
        <f>VLOOKUP(K204,$S$6:$T$12,2,FALSE)</f>
        <v>Saturday</v>
      </c>
      <c r="M204" t="str">
        <f>CONCATENATE(TEXT(R204,"HH:MM AM/PM")," - ",TEXT((R204+"3:00 AM"),"HH:MM AM/PM"))</f>
        <v>12:00 PM - 03:00 PM</v>
      </c>
      <c r="N204" t="str">
        <f>VLOOKUP(E204,$W$7:$Y$9,3,TRUE)</f>
        <v>12:00 PM - 03:00 PM</v>
      </c>
      <c r="R204" s="19">
        <f>INT(E204/$T$5)*$T$5</f>
        <v>0.5</v>
      </c>
    </row>
    <row r="205" spans="1:18" x14ac:dyDescent="0.25">
      <c r="A205">
        <v>1</v>
      </c>
      <c r="B205">
        <v>1</v>
      </c>
      <c r="C205" t="s">
        <v>517</v>
      </c>
      <c r="D205" s="1">
        <v>43925</v>
      </c>
      <c r="E205" s="14">
        <v>0.51111111111111118</v>
      </c>
      <c r="F205" t="s">
        <v>11</v>
      </c>
      <c r="G205">
        <v>51</v>
      </c>
      <c r="H205" s="2">
        <v>31</v>
      </c>
      <c r="I205" s="3">
        <v>4.99</v>
      </c>
      <c r="J205" t="b">
        <v>0</v>
      </c>
      <c r="K205">
        <f t="shared" si="3"/>
        <v>6</v>
      </c>
      <c r="L205" t="str">
        <f>VLOOKUP(K205,$S$6:$T$12,2,FALSE)</f>
        <v>Saturday</v>
      </c>
      <c r="M205" t="str">
        <f>CONCATENATE(TEXT(R205,"HH:MM AM/PM")," - ",TEXT((R205+"3:00 AM"),"HH:MM AM/PM"))</f>
        <v>12:00 PM - 03:00 PM</v>
      </c>
      <c r="N205" t="str">
        <f>VLOOKUP(E205,$W$7:$Y$9,3,TRUE)</f>
        <v>12:00 PM - 03:00 PM</v>
      </c>
      <c r="R205" s="19">
        <f>INT(E205/$T$5)*$T$5</f>
        <v>0.5</v>
      </c>
    </row>
    <row r="206" spans="1:18" x14ac:dyDescent="0.25">
      <c r="A206">
        <v>1</v>
      </c>
      <c r="B206">
        <v>1</v>
      </c>
      <c r="C206" t="s">
        <v>518</v>
      </c>
      <c r="D206" s="1">
        <v>43925</v>
      </c>
      <c r="E206" s="14">
        <v>0.5131944444444444</v>
      </c>
      <c r="F206" t="s">
        <v>11</v>
      </c>
      <c r="G206">
        <v>41</v>
      </c>
      <c r="H206" s="2">
        <v>131</v>
      </c>
      <c r="I206" s="3">
        <v>4.99</v>
      </c>
      <c r="J206" t="b">
        <v>0</v>
      </c>
      <c r="K206">
        <f t="shared" si="3"/>
        <v>6</v>
      </c>
      <c r="L206" t="str">
        <f>VLOOKUP(K206,$S$6:$T$12,2,FALSE)</f>
        <v>Saturday</v>
      </c>
      <c r="M206" t="str">
        <f>CONCATENATE(TEXT(R206,"HH:MM AM/PM")," - ",TEXT((R206+"3:00 AM"),"HH:MM AM/PM"))</f>
        <v>12:00 PM - 03:00 PM</v>
      </c>
      <c r="N206" t="str">
        <f>VLOOKUP(E206,$W$7:$Y$9,3,TRUE)</f>
        <v>12:00 PM - 03:00 PM</v>
      </c>
      <c r="R206" s="19">
        <f>INT(E206/$T$5)*$T$5</f>
        <v>0.5</v>
      </c>
    </row>
    <row r="207" spans="1:18" x14ac:dyDescent="0.25">
      <c r="A207">
        <v>1</v>
      </c>
      <c r="B207">
        <v>1</v>
      </c>
      <c r="C207" t="s">
        <v>519</v>
      </c>
      <c r="D207" s="1">
        <v>43925</v>
      </c>
      <c r="E207" s="14">
        <v>0.51527777777777783</v>
      </c>
      <c r="F207" t="s">
        <v>11</v>
      </c>
      <c r="G207">
        <v>43</v>
      </c>
      <c r="H207" s="2">
        <v>93</v>
      </c>
      <c r="I207" s="3">
        <v>4.99</v>
      </c>
      <c r="J207" t="b">
        <v>0</v>
      </c>
      <c r="K207">
        <f t="shared" si="3"/>
        <v>6</v>
      </c>
      <c r="L207" t="str">
        <f>VLOOKUP(K207,$S$6:$T$12,2,FALSE)</f>
        <v>Saturday</v>
      </c>
      <c r="M207" t="str">
        <f>CONCATENATE(TEXT(R207,"HH:MM AM/PM")," - ",TEXT((R207+"3:00 AM"),"HH:MM AM/PM"))</f>
        <v>12:00 PM - 03:00 PM</v>
      </c>
      <c r="N207" t="str">
        <f>VLOOKUP(E207,$W$7:$Y$9,3,TRUE)</f>
        <v>12:00 PM - 03:00 PM</v>
      </c>
      <c r="R207" s="19">
        <f>INT(E207/$T$5)*$T$5</f>
        <v>0.5</v>
      </c>
    </row>
    <row r="208" spans="1:18" x14ac:dyDescent="0.25">
      <c r="A208">
        <v>1</v>
      </c>
      <c r="B208">
        <v>1</v>
      </c>
      <c r="C208" t="s">
        <v>520</v>
      </c>
      <c r="D208" s="1">
        <v>43925</v>
      </c>
      <c r="E208" s="14">
        <v>0.5229166666666667</v>
      </c>
      <c r="F208" t="s">
        <v>11</v>
      </c>
      <c r="G208">
        <v>33</v>
      </c>
      <c r="H208" s="2">
        <v>96</v>
      </c>
      <c r="I208" s="3">
        <v>4.99</v>
      </c>
      <c r="J208" t="b">
        <v>0</v>
      </c>
      <c r="K208">
        <f t="shared" si="3"/>
        <v>6</v>
      </c>
      <c r="L208" t="str">
        <f>VLOOKUP(K208,$S$6:$T$12,2,FALSE)</f>
        <v>Saturday</v>
      </c>
      <c r="M208" t="str">
        <f>CONCATENATE(TEXT(R208,"HH:MM AM/PM")," - ",TEXT((R208+"3:00 AM"),"HH:MM AM/PM"))</f>
        <v>12:00 PM - 03:00 PM</v>
      </c>
      <c r="N208" t="str">
        <f>VLOOKUP(E208,$W$7:$Y$9,3,TRUE)</f>
        <v>12:00 PM - 03:00 PM</v>
      </c>
      <c r="R208" s="19">
        <f>INT(E208/$T$5)*$T$5</f>
        <v>0.5</v>
      </c>
    </row>
    <row r="209" spans="1:18" x14ac:dyDescent="0.25">
      <c r="A209">
        <v>1</v>
      </c>
      <c r="B209">
        <v>1</v>
      </c>
      <c r="C209" t="s">
        <v>521</v>
      </c>
      <c r="D209" s="1">
        <v>43925</v>
      </c>
      <c r="E209" s="14">
        <v>0.52361111111111114</v>
      </c>
      <c r="F209" t="s">
        <v>11</v>
      </c>
      <c r="G209">
        <v>37</v>
      </c>
      <c r="H209" s="2">
        <v>26</v>
      </c>
      <c r="I209" s="3">
        <v>4.99</v>
      </c>
      <c r="J209" t="b">
        <v>0</v>
      </c>
      <c r="K209">
        <f t="shared" si="3"/>
        <v>6</v>
      </c>
      <c r="L209" t="str">
        <f>VLOOKUP(K209,$S$6:$T$12,2,FALSE)</f>
        <v>Saturday</v>
      </c>
      <c r="M209" t="str">
        <f>CONCATENATE(TEXT(R209,"HH:MM AM/PM")," - ",TEXT((R209+"3:00 AM"),"HH:MM AM/PM"))</f>
        <v>12:00 PM - 03:00 PM</v>
      </c>
      <c r="N209" t="str">
        <f>VLOOKUP(E209,$W$7:$Y$9,3,TRUE)</f>
        <v>12:00 PM - 03:00 PM</v>
      </c>
      <c r="R209" s="19">
        <f>INT(E209/$T$5)*$T$5</f>
        <v>0.5</v>
      </c>
    </row>
    <row r="210" spans="1:18" x14ac:dyDescent="0.25">
      <c r="A210">
        <v>1</v>
      </c>
      <c r="B210">
        <v>1</v>
      </c>
      <c r="C210" t="s">
        <v>522</v>
      </c>
      <c r="D210" s="1">
        <v>43925</v>
      </c>
      <c r="E210" s="14">
        <v>0.52847222222222223</v>
      </c>
      <c r="F210" t="s">
        <v>11</v>
      </c>
      <c r="G210">
        <v>53</v>
      </c>
      <c r="H210" s="2">
        <v>85</v>
      </c>
      <c r="I210" s="3">
        <v>4.99</v>
      </c>
      <c r="J210" t="b">
        <v>0</v>
      </c>
      <c r="K210">
        <f t="shared" si="3"/>
        <v>6</v>
      </c>
      <c r="L210" t="str">
        <f>VLOOKUP(K210,$S$6:$T$12,2,FALSE)</f>
        <v>Saturday</v>
      </c>
      <c r="M210" t="str">
        <f>CONCATENATE(TEXT(R210,"HH:MM AM/PM")," - ",TEXT((R210+"3:00 AM"),"HH:MM AM/PM"))</f>
        <v>12:00 PM - 03:00 PM</v>
      </c>
      <c r="N210" t="str">
        <f>VLOOKUP(E210,$W$7:$Y$9,3,TRUE)</f>
        <v>12:00 PM - 03:00 PM</v>
      </c>
      <c r="R210" s="19">
        <f>INT(E210/$T$5)*$T$5</f>
        <v>0.5</v>
      </c>
    </row>
    <row r="211" spans="1:18" x14ac:dyDescent="0.25">
      <c r="A211">
        <v>1</v>
      </c>
      <c r="B211">
        <v>1</v>
      </c>
      <c r="C211" t="s">
        <v>523</v>
      </c>
      <c r="D211" s="1">
        <v>43925</v>
      </c>
      <c r="E211" s="14">
        <v>0.52986111111111112</v>
      </c>
      <c r="F211" t="s">
        <v>11</v>
      </c>
      <c r="G211">
        <v>33</v>
      </c>
      <c r="H211" s="2">
        <v>35</v>
      </c>
      <c r="I211" s="3">
        <v>4.99</v>
      </c>
      <c r="J211" t="b">
        <v>0</v>
      </c>
      <c r="K211">
        <f t="shared" si="3"/>
        <v>6</v>
      </c>
      <c r="L211" t="str">
        <f>VLOOKUP(K211,$S$6:$T$12,2,FALSE)</f>
        <v>Saturday</v>
      </c>
      <c r="M211" t="str">
        <f>CONCATENATE(TEXT(R211,"HH:MM AM/PM")," - ",TEXT((R211+"3:00 AM"),"HH:MM AM/PM"))</f>
        <v>12:00 PM - 03:00 PM</v>
      </c>
      <c r="N211" t="str">
        <f>VLOOKUP(E211,$W$7:$Y$9,3,TRUE)</f>
        <v>12:00 PM - 03:00 PM</v>
      </c>
      <c r="R211" s="19">
        <f>INT(E211/$T$5)*$T$5</f>
        <v>0.5</v>
      </c>
    </row>
    <row r="212" spans="1:18" x14ac:dyDescent="0.25">
      <c r="A212">
        <v>1</v>
      </c>
      <c r="B212">
        <v>1</v>
      </c>
      <c r="C212" t="s">
        <v>524</v>
      </c>
      <c r="D212" s="1">
        <v>43925</v>
      </c>
      <c r="E212" s="14">
        <v>0.53333333333333333</v>
      </c>
      <c r="F212" t="s">
        <v>11</v>
      </c>
      <c r="G212">
        <v>46</v>
      </c>
      <c r="H212" s="2">
        <v>34</v>
      </c>
      <c r="I212" s="3">
        <v>4.99</v>
      </c>
      <c r="J212" t="b">
        <v>0</v>
      </c>
      <c r="K212">
        <f t="shared" si="3"/>
        <v>6</v>
      </c>
      <c r="L212" t="str">
        <f>VLOOKUP(K212,$S$6:$T$12,2,FALSE)</f>
        <v>Saturday</v>
      </c>
      <c r="M212" t="str">
        <f>CONCATENATE(TEXT(R212,"HH:MM AM/PM")," - ",TEXT((R212+"3:00 AM"),"HH:MM AM/PM"))</f>
        <v>12:00 PM - 03:00 PM</v>
      </c>
      <c r="N212" t="str">
        <f>VLOOKUP(E212,$W$7:$Y$9,3,TRUE)</f>
        <v>12:00 PM - 03:00 PM</v>
      </c>
      <c r="R212" s="19">
        <f>INT(E212/$T$5)*$T$5</f>
        <v>0.5</v>
      </c>
    </row>
    <row r="213" spans="1:18" x14ac:dyDescent="0.25">
      <c r="A213">
        <v>1</v>
      </c>
      <c r="B213">
        <v>1</v>
      </c>
      <c r="C213" t="s">
        <v>525</v>
      </c>
      <c r="D213" s="1">
        <v>43925</v>
      </c>
      <c r="E213" s="14">
        <v>0.53472222222222221</v>
      </c>
      <c r="F213" t="s">
        <v>11</v>
      </c>
      <c r="G213">
        <v>35</v>
      </c>
      <c r="H213" s="2">
        <v>80</v>
      </c>
      <c r="I213" s="3">
        <v>4.99</v>
      </c>
      <c r="J213" t="b">
        <v>0</v>
      </c>
      <c r="K213">
        <f t="shared" si="3"/>
        <v>6</v>
      </c>
      <c r="L213" t="str">
        <f>VLOOKUP(K213,$S$6:$T$12,2,FALSE)</f>
        <v>Saturday</v>
      </c>
      <c r="M213" t="str">
        <f>CONCATENATE(TEXT(R213,"HH:MM AM/PM")," - ",TEXT((R213+"3:00 AM"),"HH:MM AM/PM"))</f>
        <v>12:00 PM - 03:00 PM</v>
      </c>
      <c r="N213" t="str">
        <f>VLOOKUP(E213,$W$7:$Y$9,3,TRUE)</f>
        <v>12:00 PM - 03:00 PM</v>
      </c>
      <c r="R213" s="19">
        <f>INT(E213/$T$5)*$T$5</f>
        <v>0.5</v>
      </c>
    </row>
    <row r="214" spans="1:18" x14ac:dyDescent="0.25">
      <c r="A214">
        <v>1</v>
      </c>
      <c r="B214">
        <v>1</v>
      </c>
      <c r="C214" t="s">
        <v>526</v>
      </c>
      <c r="D214" s="1">
        <v>43925</v>
      </c>
      <c r="E214" s="14">
        <v>0.53749999999999998</v>
      </c>
      <c r="F214" t="s">
        <v>11</v>
      </c>
      <c r="G214">
        <v>33</v>
      </c>
      <c r="H214" s="2">
        <v>35</v>
      </c>
      <c r="I214" s="3">
        <v>4.99</v>
      </c>
      <c r="J214" t="b">
        <v>0</v>
      </c>
      <c r="K214">
        <f t="shared" ref="K214:K277" si="4">WEEKDAY(D214,11)</f>
        <v>6</v>
      </c>
      <c r="L214" t="str">
        <f>VLOOKUP(K214,$S$6:$T$12,2,FALSE)</f>
        <v>Saturday</v>
      </c>
      <c r="M214" t="str">
        <f>CONCATENATE(TEXT(R214,"HH:MM AM/PM")," - ",TEXT((R214+"3:00 AM"),"HH:MM AM/PM"))</f>
        <v>12:00 PM - 03:00 PM</v>
      </c>
      <c r="N214" t="str">
        <f>VLOOKUP(E214,$W$7:$Y$9,3,TRUE)</f>
        <v>12:00 PM - 03:00 PM</v>
      </c>
      <c r="R214" s="19">
        <f>INT(E214/$T$5)*$T$5</f>
        <v>0.5</v>
      </c>
    </row>
    <row r="215" spans="1:18" x14ac:dyDescent="0.25">
      <c r="A215">
        <v>1</v>
      </c>
      <c r="B215">
        <v>1</v>
      </c>
      <c r="C215" t="s">
        <v>527</v>
      </c>
      <c r="D215" s="1">
        <v>43925</v>
      </c>
      <c r="E215" s="14">
        <v>0.53749999999999998</v>
      </c>
      <c r="F215" t="s">
        <v>11</v>
      </c>
      <c r="G215">
        <v>48</v>
      </c>
      <c r="H215" s="2">
        <v>40</v>
      </c>
      <c r="I215" s="3">
        <v>4.99</v>
      </c>
      <c r="J215" t="b">
        <v>0</v>
      </c>
      <c r="K215">
        <f t="shared" si="4"/>
        <v>6</v>
      </c>
      <c r="L215" t="str">
        <f>VLOOKUP(K215,$S$6:$T$12,2,FALSE)</f>
        <v>Saturday</v>
      </c>
      <c r="M215" t="str">
        <f>CONCATENATE(TEXT(R215,"HH:MM AM/PM")," - ",TEXT((R215+"3:00 AM"),"HH:MM AM/PM"))</f>
        <v>12:00 PM - 03:00 PM</v>
      </c>
      <c r="N215" t="str">
        <f>VLOOKUP(E215,$W$7:$Y$9,3,TRUE)</f>
        <v>12:00 PM - 03:00 PM</v>
      </c>
      <c r="R215" s="19">
        <f>INT(E215/$T$5)*$T$5</f>
        <v>0.5</v>
      </c>
    </row>
    <row r="216" spans="1:18" x14ac:dyDescent="0.25">
      <c r="A216">
        <v>1</v>
      </c>
      <c r="B216">
        <v>1</v>
      </c>
      <c r="C216" t="s">
        <v>528</v>
      </c>
      <c r="D216" s="1">
        <v>43925</v>
      </c>
      <c r="E216" s="14">
        <v>0.5395833333333333</v>
      </c>
      <c r="F216" t="s">
        <v>11</v>
      </c>
      <c r="G216">
        <v>33</v>
      </c>
      <c r="H216" s="2">
        <v>86</v>
      </c>
      <c r="I216" s="3">
        <v>4.99</v>
      </c>
      <c r="J216" t="b">
        <v>0</v>
      </c>
      <c r="K216">
        <f t="shared" si="4"/>
        <v>6</v>
      </c>
      <c r="L216" t="str">
        <f>VLOOKUP(K216,$S$6:$T$12,2,FALSE)</f>
        <v>Saturday</v>
      </c>
      <c r="M216" t="str">
        <f>CONCATENATE(TEXT(R216,"HH:MM AM/PM")," - ",TEXT((R216+"3:00 AM"),"HH:MM AM/PM"))</f>
        <v>12:00 PM - 03:00 PM</v>
      </c>
      <c r="N216" t="str">
        <f>VLOOKUP(E216,$W$7:$Y$9,3,TRUE)</f>
        <v>12:00 PM - 03:00 PM</v>
      </c>
      <c r="R216" s="19">
        <f>INT(E216/$T$5)*$T$5</f>
        <v>0.5</v>
      </c>
    </row>
    <row r="217" spans="1:18" x14ac:dyDescent="0.25">
      <c r="A217">
        <v>1</v>
      </c>
      <c r="B217">
        <v>1</v>
      </c>
      <c r="C217" t="s">
        <v>529</v>
      </c>
      <c r="D217" s="1">
        <v>43925</v>
      </c>
      <c r="E217" s="14">
        <v>0.5444444444444444</v>
      </c>
      <c r="F217" t="s">
        <v>11</v>
      </c>
      <c r="G217">
        <v>28</v>
      </c>
      <c r="H217" s="2">
        <v>40</v>
      </c>
      <c r="I217" s="3">
        <v>4.99</v>
      </c>
      <c r="J217" t="b">
        <v>0</v>
      </c>
      <c r="K217">
        <f t="shared" si="4"/>
        <v>6</v>
      </c>
      <c r="L217" t="str">
        <f>VLOOKUP(K217,$S$6:$T$12,2,FALSE)</f>
        <v>Saturday</v>
      </c>
      <c r="M217" t="str">
        <f>CONCATENATE(TEXT(R217,"HH:MM AM/PM")," - ",TEXT((R217+"3:00 AM"),"HH:MM AM/PM"))</f>
        <v>12:00 PM - 03:00 PM</v>
      </c>
      <c r="N217" t="str">
        <f>VLOOKUP(E217,$W$7:$Y$9,3,TRUE)</f>
        <v>12:00 PM - 03:00 PM</v>
      </c>
      <c r="R217" s="19">
        <f>INT(E217/$T$5)*$T$5</f>
        <v>0.5</v>
      </c>
    </row>
    <row r="218" spans="1:18" x14ac:dyDescent="0.25">
      <c r="A218">
        <v>1</v>
      </c>
      <c r="B218">
        <v>1</v>
      </c>
      <c r="C218" t="s">
        <v>530</v>
      </c>
      <c r="D218" s="1">
        <v>43925</v>
      </c>
      <c r="E218" s="14">
        <v>0.54791666666666672</v>
      </c>
      <c r="F218" t="s">
        <v>11</v>
      </c>
      <c r="G218">
        <v>55</v>
      </c>
      <c r="H218" s="2">
        <v>42</v>
      </c>
      <c r="I218" s="3">
        <v>4.99</v>
      </c>
      <c r="J218" t="b">
        <v>0</v>
      </c>
      <c r="K218">
        <f t="shared" si="4"/>
        <v>6</v>
      </c>
      <c r="L218" t="str">
        <f>VLOOKUP(K218,$S$6:$T$12,2,FALSE)</f>
        <v>Saturday</v>
      </c>
      <c r="M218" t="str">
        <f>CONCATENATE(TEXT(R218,"HH:MM AM/PM")," - ",TEXT((R218+"3:00 AM"),"HH:MM AM/PM"))</f>
        <v>12:00 PM - 03:00 PM</v>
      </c>
      <c r="N218" t="str">
        <f>VLOOKUP(E218,$W$7:$Y$9,3,TRUE)</f>
        <v>12:00 PM - 03:00 PM</v>
      </c>
      <c r="R218" s="19">
        <f>INT(E218/$T$5)*$T$5</f>
        <v>0.5</v>
      </c>
    </row>
    <row r="219" spans="1:18" x14ac:dyDescent="0.25">
      <c r="A219">
        <v>1</v>
      </c>
      <c r="B219">
        <v>1</v>
      </c>
      <c r="C219" t="s">
        <v>531</v>
      </c>
      <c r="D219" s="1">
        <v>43925</v>
      </c>
      <c r="E219" s="14">
        <v>0.55694444444444446</v>
      </c>
      <c r="F219" t="s">
        <v>11</v>
      </c>
      <c r="G219">
        <v>50</v>
      </c>
      <c r="H219" s="2">
        <v>76</v>
      </c>
      <c r="I219" s="3">
        <v>4.99</v>
      </c>
      <c r="J219" t="b">
        <v>0</v>
      </c>
      <c r="K219">
        <f t="shared" si="4"/>
        <v>6</v>
      </c>
      <c r="L219" t="str">
        <f>VLOOKUP(K219,$S$6:$T$12,2,FALSE)</f>
        <v>Saturday</v>
      </c>
      <c r="M219" t="str">
        <f>CONCATENATE(TEXT(R219,"HH:MM AM/PM")," - ",TEXT((R219+"3:00 AM"),"HH:MM AM/PM"))</f>
        <v>12:00 PM - 03:00 PM</v>
      </c>
      <c r="N219" t="str">
        <f>VLOOKUP(E219,$W$7:$Y$9,3,TRUE)</f>
        <v>12:00 PM - 03:00 PM</v>
      </c>
      <c r="R219" s="19">
        <f>INT(E219/$T$5)*$T$5</f>
        <v>0.5</v>
      </c>
    </row>
    <row r="220" spans="1:18" x14ac:dyDescent="0.25">
      <c r="A220">
        <v>1</v>
      </c>
      <c r="B220">
        <v>1</v>
      </c>
      <c r="C220" t="s">
        <v>532</v>
      </c>
      <c r="D220" s="1">
        <v>43925</v>
      </c>
      <c r="E220" s="14">
        <v>0.5625</v>
      </c>
      <c r="F220" t="s">
        <v>11</v>
      </c>
      <c r="G220">
        <v>38</v>
      </c>
      <c r="H220" s="2">
        <v>38</v>
      </c>
      <c r="I220" s="3">
        <v>4.99</v>
      </c>
      <c r="J220" t="b">
        <v>1</v>
      </c>
      <c r="K220">
        <f t="shared" si="4"/>
        <v>6</v>
      </c>
      <c r="L220" t="str">
        <f>VLOOKUP(K220,$S$6:$T$12,2,FALSE)</f>
        <v>Saturday</v>
      </c>
      <c r="M220" t="str">
        <f>CONCATENATE(TEXT(R220,"HH:MM AM/PM")," - ",TEXT((R220+"3:00 AM"),"HH:MM AM/PM"))</f>
        <v>12:00 PM - 03:00 PM</v>
      </c>
      <c r="N220" t="str">
        <f>VLOOKUP(E220,$W$7:$Y$9,3,TRUE)</f>
        <v>12:00 PM - 03:00 PM</v>
      </c>
      <c r="R220" s="19">
        <f>INT(E220/$T$5)*$T$5</f>
        <v>0.5</v>
      </c>
    </row>
    <row r="221" spans="1:18" x14ac:dyDescent="0.25">
      <c r="A221">
        <v>1</v>
      </c>
      <c r="B221">
        <v>1</v>
      </c>
      <c r="C221" t="s">
        <v>533</v>
      </c>
      <c r="D221" s="1">
        <v>43925</v>
      </c>
      <c r="E221" s="14">
        <v>0.56458333333333333</v>
      </c>
      <c r="F221" t="s">
        <v>11</v>
      </c>
      <c r="G221">
        <v>40</v>
      </c>
      <c r="H221" s="2">
        <v>151</v>
      </c>
      <c r="I221" s="3">
        <v>4.99</v>
      </c>
      <c r="J221" t="b">
        <v>1</v>
      </c>
      <c r="K221">
        <f t="shared" si="4"/>
        <v>6</v>
      </c>
      <c r="L221" t="str">
        <f>VLOOKUP(K221,$S$6:$T$12,2,FALSE)</f>
        <v>Saturday</v>
      </c>
      <c r="M221" t="str">
        <f>CONCATENATE(TEXT(R221,"HH:MM AM/PM")," - ",TEXT((R221+"3:00 AM"),"HH:MM AM/PM"))</f>
        <v>12:00 PM - 03:00 PM</v>
      </c>
      <c r="N221" t="str">
        <f>VLOOKUP(E221,$W$7:$Y$9,3,TRUE)</f>
        <v>12:00 PM - 03:00 PM</v>
      </c>
      <c r="R221" s="19">
        <f>INT(E221/$T$5)*$T$5</f>
        <v>0.5</v>
      </c>
    </row>
    <row r="222" spans="1:18" x14ac:dyDescent="0.25">
      <c r="A222">
        <v>1</v>
      </c>
      <c r="B222">
        <v>1</v>
      </c>
      <c r="C222" t="s">
        <v>534</v>
      </c>
      <c r="D222" s="1">
        <v>43925</v>
      </c>
      <c r="E222" s="14">
        <v>0.56597222222222221</v>
      </c>
      <c r="F222" t="s">
        <v>11</v>
      </c>
      <c r="G222">
        <v>36</v>
      </c>
      <c r="H222" s="2">
        <v>65</v>
      </c>
      <c r="I222" s="3">
        <v>4.99</v>
      </c>
      <c r="J222" t="b">
        <v>0</v>
      </c>
      <c r="K222">
        <f t="shared" si="4"/>
        <v>6</v>
      </c>
      <c r="L222" t="str">
        <f>VLOOKUP(K222,$S$6:$T$12,2,FALSE)</f>
        <v>Saturday</v>
      </c>
      <c r="M222" t="str">
        <f>CONCATENATE(TEXT(R222,"HH:MM AM/PM")," - ",TEXT((R222+"3:00 AM"),"HH:MM AM/PM"))</f>
        <v>12:00 PM - 03:00 PM</v>
      </c>
      <c r="N222" t="str">
        <f>VLOOKUP(E222,$W$7:$Y$9,3,TRUE)</f>
        <v>12:00 PM - 03:00 PM</v>
      </c>
      <c r="R222" s="19">
        <f>INT(E222/$T$5)*$T$5</f>
        <v>0.5</v>
      </c>
    </row>
    <row r="223" spans="1:18" x14ac:dyDescent="0.25">
      <c r="A223">
        <v>1</v>
      </c>
      <c r="B223">
        <v>1</v>
      </c>
      <c r="C223" t="s">
        <v>535</v>
      </c>
      <c r="D223" s="1">
        <v>43925</v>
      </c>
      <c r="E223" s="14">
        <v>0.56874999999999998</v>
      </c>
      <c r="F223" t="s">
        <v>11</v>
      </c>
      <c r="G223">
        <v>35</v>
      </c>
      <c r="H223" s="2">
        <v>25</v>
      </c>
      <c r="I223" s="3">
        <v>4.99</v>
      </c>
      <c r="J223" t="b">
        <v>0</v>
      </c>
      <c r="K223">
        <f t="shared" si="4"/>
        <v>6</v>
      </c>
      <c r="L223" t="str">
        <f>VLOOKUP(K223,$S$6:$T$12,2,FALSE)</f>
        <v>Saturday</v>
      </c>
      <c r="M223" t="str">
        <f>CONCATENATE(TEXT(R223,"HH:MM AM/PM")," - ",TEXT((R223+"3:00 AM"),"HH:MM AM/PM"))</f>
        <v>12:00 PM - 03:00 PM</v>
      </c>
      <c r="N223" t="str">
        <f>VLOOKUP(E223,$W$7:$Y$9,3,TRUE)</f>
        <v>12:00 PM - 03:00 PM</v>
      </c>
      <c r="R223" s="19">
        <f>INT(E223/$T$5)*$T$5</f>
        <v>0.5</v>
      </c>
    </row>
    <row r="224" spans="1:18" x14ac:dyDescent="0.25">
      <c r="A224">
        <v>1</v>
      </c>
      <c r="B224">
        <v>1</v>
      </c>
      <c r="C224" t="s">
        <v>536</v>
      </c>
      <c r="D224" s="1">
        <v>43925</v>
      </c>
      <c r="E224" s="14">
        <v>0.57291666666666663</v>
      </c>
      <c r="F224" t="s">
        <v>11</v>
      </c>
      <c r="G224">
        <v>35</v>
      </c>
      <c r="H224" s="2">
        <v>37</v>
      </c>
      <c r="I224" s="3">
        <v>4.99</v>
      </c>
      <c r="J224" t="b">
        <v>0</v>
      </c>
      <c r="K224">
        <f t="shared" si="4"/>
        <v>6</v>
      </c>
      <c r="L224" t="str">
        <f>VLOOKUP(K224,$S$6:$T$12,2,FALSE)</f>
        <v>Saturday</v>
      </c>
      <c r="M224" t="str">
        <f>CONCATENATE(TEXT(R224,"HH:MM AM/PM")," - ",TEXT((R224+"3:00 AM"),"HH:MM AM/PM"))</f>
        <v>12:00 PM - 03:00 PM</v>
      </c>
      <c r="N224" t="str">
        <f>VLOOKUP(E224,$W$7:$Y$9,3,TRUE)</f>
        <v>12:00 PM - 03:00 PM</v>
      </c>
      <c r="R224" s="19">
        <f>INT(E224/$T$5)*$T$5</f>
        <v>0.5</v>
      </c>
    </row>
    <row r="225" spans="1:18" x14ac:dyDescent="0.25">
      <c r="A225">
        <v>1</v>
      </c>
      <c r="B225">
        <v>1</v>
      </c>
      <c r="C225" t="s">
        <v>537</v>
      </c>
      <c r="D225" s="1">
        <v>43925</v>
      </c>
      <c r="E225" s="14">
        <v>0.5756944444444444</v>
      </c>
      <c r="F225" t="s">
        <v>11</v>
      </c>
      <c r="G225">
        <v>37</v>
      </c>
      <c r="H225" s="2">
        <v>110</v>
      </c>
      <c r="I225" s="3">
        <v>4.99</v>
      </c>
      <c r="J225" t="b">
        <v>0</v>
      </c>
      <c r="K225">
        <f t="shared" si="4"/>
        <v>6</v>
      </c>
      <c r="L225" t="str">
        <f>VLOOKUP(K225,$S$6:$T$12,2,FALSE)</f>
        <v>Saturday</v>
      </c>
      <c r="M225" t="str">
        <f>CONCATENATE(TEXT(R225,"HH:MM AM/PM")," - ",TEXT((R225+"3:00 AM"),"HH:MM AM/PM"))</f>
        <v>12:00 PM - 03:00 PM</v>
      </c>
      <c r="N225" t="str">
        <f>VLOOKUP(E225,$W$7:$Y$9,3,TRUE)</f>
        <v>12:00 PM - 03:00 PM</v>
      </c>
      <c r="R225" s="19">
        <f>INT(E225/$T$5)*$T$5</f>
        <v>0.5</v>
      </c>
    </row>
    <row r="226" spans="1:18" x14ac:dyDescent="0.25">
      <c r="A226">
        <v>1</v>
      </c>
      <c r="B226">
        <v>1</v>
      </c>
      <c r="C226" t="s">
        <v>538</v>
      </c>
      <c r="D226" s="1">
        <v>43925</v>
      </c>
      <c r="E226" s="14">
        <v>0.5805555555555556</v>
      </c>
      <c r="F226" t="s">
        <v>11</v>
      </c>
      <c r="G226">
        <v>40</v>
      </c>
      <c r="H226" s="2">
        <v>70</v>
      </c>
      <c r="I226" s="3">
        <v>4.99</v>
      </c>
      <c r="J226" t="b">
        <v>0</v>
      </c>
      <c r="K226">
        <f t="shared" si="4"/>
        <v>6</v>
      </c>
      <c r="L226" t="str">
        <f>VLOOKUP(K226,$S$6:$T$12,2,FALSE)</f>
        <v>Saturday</v>
      </c>
      <c r="M226" t="str">
        <f>CONCATENATE(TEXT(R226,"HH:MM AM/PM")," - ",TEXT((R226+"3:00 AM"),"HH:MM AM/PM"))</f>
        <v>12:00 PM - 03:00 PM</v>
      </c>
      <c r="N226" t="str">
        <f>VLOOKUP(E226,$W$7:$Y$9,3,TRUE)</f>
        <v>12:00 PM - 03:00 PM</v>
      </c>
      <c r="R226" s="19">
        <f>INT(E226/$T$5)*$T$5</f>
        <v>0.5</v>
      </c>
    </row>
    <row r="227" spans="1:18" x14ac:dyDescent="0.25">
      <c r="A227">
        <v>1</v>
      </c>
      <c r="B227">
        <v>1</v>
      </c>
      <c r="C227" t="s">
        <v>539</v>
      </c>
      <c r="D227" s="1">
        <v>43925</v>
      </c>
      <c r="E227" s="14">
        <v>0.58124999999999993</v>
      </c>
      <c r="F227" t="s">
        <v>11</v>
      </c>
      <c r="G227">
        <v>35</v>
      </c>
      <c r="H227" s="2">
        <v>92</v>
      </c>
      <c r="I227" s="3">
        <v>4.99</v>
      </c>
      <c r="J227" t="b">
        <v>0</v>
      </c>
      <c r="K227">
        <f t="shared" si="4"/>
        <v>6</v>
      </c>
      <c r="L227" t="str">
        <f>VLOOKUP(K227,$S$6:$T$12,2,FALSE)</f>
        <v>Saturday</v>
      </c>
      <c r="M227" t="str">
        <f>CONCATENATE(TEXT(R227,"HH:MM AM/PM")," - ",TEXT((R227+"3:00 AM"),"HH:MM AM/PM"))</f>
        <v>12:00 PM - 03:00 PM</v>
      </c>
      <c r="N227" t="str">
        <f>VLOOKUP(E227,$W$7:$Y$9,3,TRUE)</f>
        <v>12:00 PM - 03:00 PM</v>
      </c>
      <c r="R227" s="19">
        <f>INT(E227/$T$5)*$T$5</f>
        <v>0.5</v>
      </c>
    </row>
    <row r="228" spans="1:18" x14ac:dyDescent="0.25">
      <c r="A228">
        <v>1</v>
      </c>
      <c r="B228">
        <v>1</v>
      </c>
      <c r="C228" t="s">
        <v>540</v>
      </c>
      <c r="D228" s="1">
        <v>43925</v>
      </c>
      <c r="E228" s="14">
        <v>0.61041666666666672</v>
      </c>
      <c r="F228" t="s">
        <v>11</v>
      </c>
      <c r="G228">
        <v>40</v>
      </c>
      <c r="H228" s="2">
        <v>34</v>
      </c>
      <c r="I228" s="3">
        <v>4.99</v>
      </c>
      <c r="J228" t="b">
        <v>0</v>
      </c>
      <c r="K228">
        <f t="shared" si="4"/>
        <v>6</v>
      </c>
      <c r="L228" t="str">
        <f>VLOOKUP(K228,$S$6:$T$12,2,FALSE)</f>
        <v>Saturday</v>
      </c>
      <c r="M228" t="str">
        <f>CONCATENATE(TEXT(R228,"HH:MM AM/PM")," - ",TEXT((R228+"3:00 AM"),"HH:MM AM/PM"))</f>
        <v>12:00 PM - 03:00 PM</v>
      </c>
      <c r="N228" t="str">
        <f>VLOOKUP(E228,$W$7:$Y$9,3,TRUE)</f>
        <v>12:00 PM - 03:00 PM</v>
      </c>
      <c r="R228" s="19">
        <f>INT(E228/$T$5)*$T$5</f>
        <v>0.5</v>
      </c>
    </row>
    <row r="229" spans="1:18" x14ac:dyDescent="0.25">
      <c r="A229">
        <v>1</v>
      </c>
      <c r="B229">
        <v>1</v>
      </c>
      <c r="C229" t="s">
        <v>541</v>
      </c>
      <c r="D229" s="1">
        <v>43925</v>
      </c>
      <c r="E229" s="14">
        <v>0.61388888888888882</v>
      </c>
      <c r="F229" t="s">
        <v>11</v>
      </c>
      <c r="G229">
        <v>39</v>
      </c>
      <c r="H229" s="2">
        <v>53</v>
      </c>
      <c r="I229" s="3">
        <v>4.99</v>
      </c>
      <c r="J229" t="b">
        <v>0</v>
      </c>
      <c r="K229">
        <f t="shared" si="4"/>
        <v>6</v>
      </c>
      <c r="L229" t="str">
        <f>VLOOKUP(K229,$S$6:$T$12,2,FALSE)</f>
        <v>Saturday</v>
      </c>
      <c r="M229" t="str">
        <f>CONCATENATE(TEXT(R229,"HH:MM AM/PM")," - ",TEXT((R229+"3:00 AM"),"HH:MM AM/PM"))</f>
        <v>12:00 PM - 03:00 PM</v>
      </c>
      <c r="N229" t="str">
        <f>VLOOKUP(E229,$W$7:$Y$9,3,TRUE)</f>
        <v>12:00 PM - 03:00 PM</v>
      </c>
      <c r="R229" s="19">
        <f>INT(E229/$T$5)*$T$5</f>
        <v>0.5</v>
      </c>
    </row>
    <row r="230" spans="1:18" x14ac:dyDescent="0.25">
      <c r="A230">
        <v>1</v>
      </c>
      <c r="B230">
        <v>1</v>
      </c>
      <c r="C230" t="s">
        <v>542</v>
      </c>
      <c r="D230" s="1">
        <v>43925</v>
      </c>
      <c r="E230" s="14">
        <v>0.61458333333333337</v>
      </c>
      <c r="F230" t="s">
        <v>11</v>
      </c>
      <c r="G230">
        <v>31</v>
      </c>
      <c r="H230" s="2">
        <v>25</v>
      </c>
      <c r="I230" s="3">
        <v>4.99</v>
      </c>
      <c r="J230" t="b">
        <v>0</v>
      </c>
      <c r="K230">
        <f t="shared" si="4"/>
        <v>6</v>
      </c>
      <c r="L230" t="str">
        <f>VLOOKUP(K230,$S$6:$T$12,2,FALSE)</f>
        <v>Saturday</v>
      </c>
      <c r="M230" t="str">
        <f>CONCATENATE(TEXT(R230,"HH:MM AM/PM")," - ",TEXT((R230+"3:00 AM"),"HH:MM AM/PM"))</f>
        <v>12:00 PM - 03:00 PM</v>
      </c>
      <c r="N230" t="str">
        <f>VLOOKUP(E230,$W$7:$Y$9,3,TRUE)</f>
        <v>12:00 PM - 03:00 PM</v>
      </c>
      <c r="R230" s="19">
        <f>INT(E230/$T$5)*$T$5</f>
        <v>0.5</v>
      </c>
    </row>
    <row r="231" spans="1:18" x14ac:dyDescent="0.25">
      <c r="A231">
        <v>1</v>
      </c>
      <c r="B231">
        <v>1</v>
      </c>
      <c r="C231" t="s">
        <v>543</v>
      </c>
      <c r="D231" s="1">
        <v>43925</v>
      </c>
      <c r="E231" s="14">
        <v>0.62638888888888888</v>
      </c>
      <c r="F231" t="s">
        <v>11</v>
      </c>
      <c r="G231">
        <v>35</v>
      </c>
      <c r="H231" s="2">
        <v>31</v>
      </c>
      <c r="I231" s="3">
        <v>4.99</v>
      </c>
      <c r="J231" t="b">
        <v>0</v>
      </c>
      <c r="K231">
        <f t="shared" si="4"/>
        <v>6</v>
      </c>
      <c r="L231" t="str">
        <f>VLOOKUP(K231,$S$6:$T$12,2,FALSE)</f>
        <v>Saturday</v>
      </c>
      <c r="M231" t="str">
        <f>CONCATENATE(TEXT(R231,"HH:MM AM/PM")," - ",TEXT((R231+"3:00 AM"),"HH:MM AM/PM"))</f>
        <v>03:00 PM - 06:00 PM</v>
      </c>
      <c r="N231" t="str">
        <f>VLOOKUP(E231,$W$7:$Y$9,3,TRUE)</f>
        <v>03:00 PM - 06:00 PM</v>
      </c>
      <c r="R231" s="19">
        <f>INT(E231/$T$5)*$T$5</f>
        <v>0.625</v>
      </c>
    </row>
    <row r="232" spans="1:18" x14ac:dyDescent="0.25">
      <c r="A232">
        <v>1</v>
      </c>
      <c r="B232">
        <v>1</v>
      </c>
      <c r="C232" t="s">
        <v>544</v>
      </c>
      <c r="D232" s="1">
        <v>43925</v>
      </c>
      <c r="E232" s="14">
        <v>0.63124999999999998</v>
      </c>
      <c r="F232" t="s">
        <v>11</v>
      </c>
      <c r="G232">
        <v>22</v>
      </c>
      <c r="H232" s="2">
        <v>69</v>
      </c>
      <c r="I232" s="3">
        <v>4.99</v>
      </c>
      <c r="J232" t="b">
        <v>0</v>
      </c>
      <c r="K232">
        <f t="shared" si="4"/>
        <v>6</v>
      </c>
      <c r="L232" t="str">
        <f>VLOOKUP(K232,$S$6:$T$12,2,FALSE)</f>
        <v>Saturday</v>
      </c>
      <c r="M232" t="str">
        <f>CONCATENATE(TEXT(R232,"HH:MM AM/PM")," - ",TEXT((R232+"3:00 AM"),"HH:MM AM/PM"))</f>
        <v>03:00 PM - 06:00 PM</v>
      </c>
      <c r="N232" t="str">
        <f>VLOOKUP(E232,$W$7:$Y$9,3,TRUE)</f>
        <v>03:00 PM - 06:00 PM</v>
      </c>
      <c r="R232" s="19">
        <f>INT(E232/$T$5)*$T$5</f>
        <v>0.625</v>
      </c>
    </row>
    <row r="233" spans="1:18" x14ac:dyDescent="0.25">
      <c r="A233">
        <v>1</v>
      </c>
      <c r="B233">
        <v>1</v>
      </c>
      <c r="C233" t="s">
        <v>545</v>
      </c>
      <c r="D233" s="1">
        <v>43925</v>
      </c>
      <c r="E233" s="14">
        <v>0.63611111111111118</v>
      </c>
      <c r="F233" t="s">
        <v>11</v>
      </c>
      <c r="G233">
        <v>25</v>
      </c>
      <c r="H233" s="2">
        <v>61</v>
      </c>
      <c r="I233" s="3">
        <v>4.99</v>
      </c>
      <c r="J233" t="b">
        <v>0</v>
      </c>
      <c r="K233">
        <f t="shared" si="4"/>
        <v>6</v>
      </c>
      <c r="L233" t="str">
        <f>VLOOKUP(K233,$S$6:$T$12,2,FALSE)</f>
        <v>Saturday</v>
      </c>
      <c r="M233" t="str">
        <f>CONCATENATE(TEXT(R233,"HH:MM AM/PM")," - ",TEXT((R233+"3:00 AM"),"HH:MM AM/PM"))</f>
        <v>03:00 PM - 06:00 PM</v>
      </c>
      <c r="N233" t="str">
        <f>VLOOKUP(E233,$W$7:$Y$9,3,TRUE)</f>
        <v>03:00 PM - 06:00 PM</v>
      </c>
      <c r="R233" s="19">
        <f>INT(E233/$T$5)*$T$5</f>
        <v>0.625</v>
      </c>
    </row>
    <row r="234" spans="1:18" x14ac:dyDescent="0.25">
      <c r="A234">
        <v>1</v>
      </c>
      <c r="B234">
        <v>1</v>
      </c>
      <c r="C234" t="s">
        <v>546</v>
      </c>
      <c r="D234" s="1">
        <v>43925</v>
      </c>
      <c r="E234" s="14">
        <v>0.63680555555555551</v>
      </c>
      <c r="F234" t="s">
        <v>11</v>
      </c>
      <c r="G234">
        <v>27</v>
      </c>
      <c r="H234" s="2">
        <v>75</v>
      </c>
      <c r="I234" s="3">
        <v>4.99</v>
      </c>
      <c r="J234" t="b">
        <v>0</v>
      </c>
      <c r="K234">
        <f t="shared" si="4"/>
        <v>6</v>
      </c>
      <c r="L234" t="str">
        <f>VLOOKUP(K234,$S$6:$T$12,2,FALSE)</f>
        <v>Saturday</v>
      </c>
      <c r="M234" t="str">
        <f>CONCATENATE(TEXT(R234,"HH:MM AM/PM")," - ",TEXT((R234+"3:00 AM"),"HH:MM AM/PM"))</f>
        <v>03:00 PM - 06:00 PM</v>
      </c>
      <c r="N234" t="str">
        <f>VLOOKUP(E234,$W$7:$Y$9,3,TRUE)</f>
        <v>03:00 PM - 06:00 PM</v>
      </c>
      <c r="R234" s="19">
        <f>INT(E234/$T$5)*$T$5</f>
        <v>0.625</v>
      </c>
    </row>
    <row r="235" spans="1:18" x14ac:dyDescent="0.25">
      <c r="A235">
        <v>1</v>
      </c>
      <c r="B235">
        <v>1</v>
      </c>
      <c r="C235" t="s">
        <v>547</v>
      </c>
      <c r="D235" s="1">
        <v>43925</v>
      </c>
      <c r="E235" s="14">
        <v>0.64652777777777781</v>
      </c>
      <c r="F235" t="s">
        <v>11</v>
      </c>
      <c r="G235">
        <v>24</v>
      </c>
      <c r="H235" s="2">
        <v>31</v>
      </c>
      <c r="I235" s="3">
        <v>4.99</v>
      </c>
      <c r="J235" t="b">
        <v>0</v>
      </c>
      <c r="K235">
        <f t="shared" si="4"/>
        <v>6</v>
      </c>
      <c r="L235" t="str">
        <f>VLOOKUP(K235,$S$6:$T$12,2,FALSE)</f>
        <v>Saturday</v>
      </c>
      <c r="M235" t="str">
        <f>CONCATENATE(TEXT(R235,"HH:MM AM/PM")," - ",TEXT((R235+"3:00 AM"),"HH:MM AM/PM"))</f>
        <v>03:00 PM - 06:00 PM</v>
      </c>
      <c r="N235" t="str">
        <f>VLOOKUP(E235,$W$7:$Y$9,3,TRUE)</f>
        <v>03:00 PM - 06:00 PM</v>
      </c>
      <c r="R235" s="19">
        <f>INT(E235/$T$5)*$T$5</f>
        <v>0.625</v>
      </c>
    </row>
    <row r="236" spans="1:18" x14ac:dyDescent="0.25">
      <c r="A236">
        <v>1</v>
      </c>
      <c r="B236">
        <v>1</v>
      </c>
      <c r="C236" t="s">
        <v>548</v>
      </c>
      <c r="D236" s="1">
        <v>43925</v>
      </c>
      <c r="E236" s="14">
        <v>0.65138888888888891</v>
      </c>
      <c r="F236" t="s">
        <v>11</v>
      </c>
      <c r="G236">
        <v>32</v>
      </c>
      <c r="H236" s="2">
        <v>79</v>
      </c>
      <c r="I236" s="3">
        <v>4.99</v>
      </c>
      <c r="J236" t="b">
        <v>0</v>
      </c>
      <c r="K236">
        <f t="shared" si="4"/>
        <v>6</v>
      </c>
      <c r="L236" t="str">
        <f>VLOOKUP(K236,$S$6:$T$12,2,FALSE)</f>
        <v>Saturday</v>
      </c>
      <c r="M236" t="str">
        <f>CONCATENATE(TEXT(R236,"HH:MM AM/PM")," - ",TEXT((R236+"3:00 AM"),"HH:MM AM/PM"))</f>
        <v>03:00 PM - 06:00 PM</v>
      </c>
      <c r="N236" t="str">
        <f>VLOOKUP(E236,$W$7:$Y$9,3,TRUE)</f>
        <v>03:00 PM - 06:00 PM</v>
      </c>
      <c r="R236" s="19">
        <f>INT(E236/$T$5)*$T$5</f>
        <v>0.625</v>
      </c>
    </row>
    <row r="237" spans="1:18" x14ac:dyDescent="0.25">
      <c r="A237">
        <v>1</v>
      </c>
      <c r="B237">
        <v>1</v>
      </c>
      <c r="C237" t="s">
        <v>549</v>
      </c>
      <c r="D237" s="1">
        <v>43925</v>
      </c>
      <c r="E237" s="14">
        <v>0.65486111111111112</v>
      </c>
      <c r="F237" t="s">
        <v>11</v>
      </c>
      <c r="G237">
        <v>34</v>
      </c>
      <c r="H237" s="2">
        <v>22</v>
      </c>
      <c r="I237" s="3">
        <v>4.99</v>
      </c>
      <c r="J237" t="b">
        <v>0</v>
      </c>
      <c r="K237">
        <f t="shared" si="4"/>
        <v>6</v>
      </c>
      <c r="L237" t="str">
        <f>VLOOKUP(K237,$S$6:$T$12,2,FALSE)</f>
        <v>Saturday</v>
      </c>
      <c r="M237" t="str">
        <f>CONCATENATE(TEXT(R237,"HH:MM AM/PM")," - ",TEXT((R237+"3:00 AM"),"HH:MM AM/PM"))</f>
        <v>03:00 PM - 06:00 PM</v>
      </c>
      <c r="N237" t="str">
        <f>VLOOKUP(E237,$W$7:$Y$9,3,TRUE)</f>
        <v>03:00 PM - 06:00 PM</v>
      </c>
      <c r="R237" s="19">
        <f>INT(E237/$T$5)*$T$5</f>
        <v>0.625</v>
      </c>
    </row>
    <row r="238" spans="1:18" x14ac:dyDescent="0.25">
      <c r="A238">
        <v>1</v>
      </c>
      <c r="B238">
        <v>1</v>
      </c>
      <c r="C238" t="s">
        <v>550</v>
      </c>
      <c r="D238" s="1">
        <v>43925</v>
      </c>
      <c r="E238" s="14">
        <v>0.65555555555555556</v>
      </c>
      <c r="F238" t="s">
        <v>11</v>
      </c>
      <c r="G238">
        <v>20</v>
      </c>
      <c r="H238" s="2">
        <v>67</v>
      </c>
      <c r="I238" s="3">
        <v>4.99</v>
      </c>
      <c r="J238" t="b">
        <v>0</v>
      </c>
      <c r="K238">
        <f t="shared" si="4"/>
        <v>6</v>
      </c>
      <c r="L238" t="str">
        <f>VLOOKUP(K238,$S$6:$T$12,2,FALSE)</f>
        <v>Saturday</v>
      </c>
      <c r="M238" t="str">
        <f>CONCATENATE(TEXT(R238,"HH:MM AM/PM")," - ",TEXT((R238+"3:00 AM"),"HH:MM AM/PM"))</f>
        <v>03:00 PM - 06:00 PM</v>
      </c>
      <c r="N238" t="str">
        <f>VLOOKUP(E238,$W$7:$Y$9,3,TRUE)</f>
        <v>03:00 PM - 06:00 PM</v>
      </c>
      <c r="R238" s="19">
        <f>INT(E238/$T$5)*$T$5</f>
        <v>0.625</v>
      </c>
    </row>
    <row r="239" spans="1:18" x14ac:dyDescent="0.25">
      <c r="A239">
        <v>1</v>
      </c>
      <c r="B239">
        <v>1</v>
      </c>
      <c r="C239" t="s">
        <v>551</v>
      </c>
      <c r="D239" s="1">
        <v>43925</v>
      </c>
      <c r="E239" s="14">
        <v>0.66805555555555562</v>
      </c>
      <c r="F239" t="s">
        <v>11</v>
      </c>
      <c r="G239">
        <v>46</v>
      </c>
      <c r="H239" s="2">
        <v>37</v>
      </c>
      <c r="I239" s="3">
        <v>4.99</v>
      </c>
      <c r="J239" t="b">
        <v>0</v>
      </c>
      <c r="K239">
        <f t="shared" si="4"/>
        <v>6</v>
      </c>
      <c r="L239" t="str">
        <f>VLOOKUP(K239,$S$6:$T$12,2,FALSE)</f>
        <v>Saturday</v>
      </c>
      <c r="M239" t="str">
        <f>CONCATENATE(TEXT(R239,"HH:MM AM/PM")," - ",TEXT((R239+"3:00 AM"),"HH:MM AM/PM"))</f>
        <v>03:00 PM - 06:00 PM</v>
      </c>
      <c r="N239" t="str">
        <f>VLOOKUP(E239,$W$7:$Y$9,3,TRUE)</f>
        <v>03:00 PM - 06:00 PM</v>
      </c>
      <c r="R239" s="19">
        <f>INT(E239/$T$5)*$T$5</f>
        <v>0.625</v>
      </c>
    </row>
    <row r="240" spans="1:18" x14ac:dyDescent="0.25">
      <c r="A240">
        <v>1</v>
      </c>
      <c r="B240">
        <v>1</v>
      </c>
      <c r="C240" t="s">
        <v>552</v>
      </c>
      <c r="D240" s="1">
        <v>43925</v>
      </c>
      <c r="E240" s="14">
        <v>0.67013888888888884</v>
      </c>
      <c r="F240" t="s">
        <v>11</v>
      </c>
      <c r="G240">
        <v>37</v>
      </c>
      <c r="H240" s="2">
        <v>33</v>
      </c>
      <c r="I240" s="3">
        <v>4.99</v>
      </c>
      <c r="J240" t="b">
        <v>0</v>
      </c>
      <c r="K240">
        <f t="shared" si="4"/>
        <v>6</v>
      </c>
      <c r="L240" t="str">
        <f>VLOOKUP(K240,$S$6:$T$12,2,FALSE)</f>
        <v>Saturday</v>
      </c>
      <c r="M240" t="str">
        <f>CONCATENATE(TEXT(R240,"HH:MM AM/PM")," - ",TEXT((R240+"3:00 AM"),"HH:MM AM/PM"))</f>
        <v>03:00 PM - 06:00 PM</v>
      </c>
      <c r="N240" t="str">
        <f>VLOOKUP(E240,$W$7:$Y$9,3,TRUE)</f>
        <v>03:00 PM - 06:00 PM</v>
      </c>
      <c r="R240" s="19">
        <f>INT(E240/$T$5)*$T$5</f>
        <v>0.625</v>
      </c>
    </row>
    <row r="241" spans="1:18" x14ac:dyDescent="0.25">
      <c r="A241">
        <v>1</v>
      </c>
      <c r="B241">
        <v>1</v>
      </c>
      <c r="C241" t="s">
        <v>553</v>
      </c>
      <c r="D241" s="1">
        <v>43925</v>
      </c>
      <c r="E241" s="14">
        <v>0.67152777777777783</v>
      </c>
      <c r="F241" t="s">
        <v>11</v>
      </c>
      <c r="G241">
        <v>36</v>
      </c>
      <c r="H241" s="2">
        <v>79</v>
      </c>
      <c r="I241" s="3">
        <v>4.99</v>
      </c>
      <c r="J241" t="b">
        <v>0</v>
      </c>
      <c r="K241">
        <f t="shared" si="4"/>
        <v>6</v>
      </c>
      <c r="L241" t="str">
        <f>VLOOKUP(K241,$S$6:$T$12,2,FALSE)</f>
        <v>Saturday</v>
      </c>
      <c r="M241" t="str">
        <f>CONCATENATE(TEXT(R241,"HH:MM AM/PM")," - ",TEXT((R241+"3:00 AM"),"HH:MM AM/PM"))</f>
        <v>03:00 PM - 06:00 PM</v>
      </c>
      <c r="N241" t="str">
        <f>VLOOKUP(E241,$W$7:$Y$9,3,TRUE)</f>
        <v>03:00 PM - 06:00 PM</v>
      </c>
      <c r="R241" s="19">
        <f>INT(E241/$T$5)*$T$5</f>
        <v>0.625</v>
      </c>
    </row>
    <row r="242" spans="1:18" x14ac:dyDescent="0.25">
      <c r="A242">
        <v>1</v>
      </c>
      <c r="B242">
        <v>1</v>
      </c>
      <c r="C242" t="s">
        <v>554</v>
      </c>
      <c r="D242" s="1">
        <v>43925</v>
      </c>
      <c r="E242" s="14">
        <v>0.67291666666666661</v>
      </c>
      <c r="F242" t="s">
        <v>11</v>
      </c>
      <c r="G242">
        <v>44</v>
      </c>
      <c r="H242" s="2">
        <v>124</v>
      </c>
      <c r="I242" s="3">
        <v>4.99</v>
      </c>
      <c r="J242" t="b">
        <v>1</v>
      </c>
      <c r="K242">
        <f t="shared" si="4"/>
        <v>6</v>
      </c>
      <c r="L242" t="str">
        <f>VLOOKUP(K242,$S$6:$T$12,2,FALSE)</f>
        <v>Saturday</v>
      </c>
      <c r="M242" t="str">
        <f>CONCATENATE(TEXT(R242,"HH:MM AM/PM")," - ",TEXT((R242+"3:00 AM"),"HH:MM AM/PM"))</f>
        <v>03:00 PM - 06:00 PM</v>
      </c>
      <c r="N242" t="str">
        <f>VLOOKUP(E242,$W$7:$Y$9,3,TRUE)</f>
        <v>03:00 PM - 06:00 PM</v>
      </c>
      <c r="R242" s="19">
        <f>INT(E242/$T$5)*$T$5</f>
        <v>0.625</v>
      </c>
    </row>
    <row r="243" spans="1:18" x14ac:dyDescent="0.25">
      <c r="A243">
        <v>1</v>
      </c>
      <c r="B243">
        <v>1</v>
      </c>
      <c r="C243" t="s">
        <v>555</v>
      </c>
      <c r="D243" s="1">
        <v>43925</v>
      </c>
      <c r="E243" s="14">
        <v>0.6777777777777777</v>
      </c>
      <c r="F243" t="s">
        <v>11</v>
      </c>
      <c r="G243">
        <v>36</v>
      </c>
      <c r="H243" s="2">
        <v>157</v>
      </c>
      <c r="I243" s="3">
        <v>4.99</v>
      </c>
      <c r="J243" t="b">
        <v>0</v>
      </c>
      <c r="K243">
        <f t="shared" si="4"/>
        <v>6</v>
      </c>
      <c r="L243" t="str">
        <f>VLOOKUP(K243,$S$6:$T$12,2,FALSE)</f>
        <v>Saturday</v>
      </c>
      <c r="M243" t="str">
        <f>CONCATENATE(TEXT(R243,"HH:MM AM/PM")," - ",TEXT((R243+"3:00 AM"),"HH:MM AM/PM"))</f>
        <v>03:00 PM - 06:00 PM</v>
      </c>
      <c r="N243" t="str">
        <f>VLOOKUP(E243,$W$7:$Y$9,3,TRUE)</f>
        <v>03:00 PM - 06:00 PM</v>
      </c>
      <c r="R243" s="19">
        <f>INT(E243/$T$5)*$T$5</f>
        <v>0.625</v>
      </c>
    </row>
    <row r="244" spans="1:18" x14ac:dyDescent="0.25">
      <c r="A244">
        <v>1</v>
      </c>
      <c r="B244">
        <v>1</v>
      </c>
      <c r="C244" t="s">
        <v>556</v>
      </c>
      <c r="D244" s="1">
        <v>43925</v>
      </c>
      <c r="E244" s="14">
        <v>0.68402777777777779</v>
      </c>
      <c r="F244" t="s">
        <v>11</v>
      </c>
      <c r="G244">
        <v>35</v>
      </c>
      <c r="H244" s="2">
        <v>73</v>
      </c>
      <c r="I244" s="3">
        <v>4.99</v>
      </c>
      <c r="J244" t="b">
        <v>0</v>
      </c>
      <c r="K244">
        <f t="shared" si="4"/>
        <v>6</v>
      </c>
      <c r="L244" t="str">
        <f>VLOOKUP(K244,$S$6:$T$12,2,FALSE)</f>
        <v>Saturday</v>
      </c>
      <c r="M244" t="str">
        <f>CONCATENATE(TEXT(R244,"HH:MM AM/PM")," - ",TEXT((R244+"3:00 AM"),"HH:MM AM/PM"))</f>
        <v>03:00 PM - 06:00 PM</v>
      </c>
      <c r="N244" t="str">
        <f>VLOOKUP(E244,$W$7:$Y$9,3,TRUE)</f>
        <v>03:00 PM - 06:00 PM</v>
      </c>
      <c r="R244" s="19">
        <f>INT(E244/$T$5)*$T$5</f>
        <v>0.625</v>
      </c>
    </row>
    <row r="245" spans="1:18" x14ac:dyDescent="0.25">
      <c r="A245">
        <v>1</v>
      </c>
      <c r="B245">
        <v>1</v>
      </c>
      <c r="C245" t="s">
        <v>557</v>
      </c>
      <c r="D245" s="1">
        <v>43925</v>
      </c>
      <c r="E245" s="14">
        <v>0.68819444444444444</v>
      </c>
      <c r="F245" t="s">
        <v>11</v>
      </c>
      <c r="G245">
        <v>36</v>
      </c>
      <c r="H245" s="2">
        <v>241</v>
      </c>
      <c r="I245" s="3">
        <v>4.99</v>
      </c>
      <c r="J245" t="b">
        <v>0</v>
      </c>
      <c r="K245">
        <f t="shared" si="4"/>
        <v>6</v>
      </c>
      <c r="L245" t="str">
        <f>VLOOKUP(K245,$S$6:$T$12,2,FALSE)</f>
        <v>Saturday</v>
      </c>
      <c r="M245" t="str">
        <f>CONCATENATE(TEXT(R245,"HH:MM AM/PM")," - ",TEXT((R245+"3:00 AM"),"HH:MM AM/PM"))</f>
        <v>03:00 PM - 06:00 PM</v>
      </c>
      <c r="N245" t="str">
        <f>VLOOKUP(E245,$W$7:$Y$9,3,TRUE)</f>
        <v>03:00 PM - 06:00 PM</v>
      </c>
      <c r="R245" s="19">
        <f>INT(E245/$T$5)*$T$5</f>
        <v>0.625</v>
      </c>
    </row>
    <row r="246" spans="1:18" x14ac:dyDescent="0.25">
      <c r="A246">
        <v>1</v>
      </c>
      <c r="B246">
        <v>1</v>
      </c>
      <c r="C246" t="s">
        <v>558</v>
      </c>
      <c r="D246" s="1">
        <v>43925</v>
      </c>
      <c r="E246" s="14">
        <v>0.69166666666666676</v>
      </c>
      <c r="F246" t="s">
        <v>11</v>
      </c>
      <c r="G246">
        <v>36</v>
      </c>
      <c r="H246" s="2">
        <v>92</v>
      </c>
      <c r="I246" s="3">
        <v>4.99</v>
      </c>
      <c r="J246" t="b">
        <v>0</v>
      </c>
      <c r="K246">
        <f t="shared" si="4"/>
        <v>6</v>
      </c>
      <c r="L246" t="str">
        <f>VLOOKUP(K246,$S$6:$T$12,2,FALSE)</f>
        <v>Saturday</v>
      </c>
      <c r="M246" t="str">
        <f>CONCATENATE(TEXT(R246,"HH:MM AM/PM")," - ",TEXT((R246+"3:00 AM"),"HH:MM AM/PM"))</f>
        <v>03:00 PM - 06:00 PM</v>
      </c>
      <c r="N246" t="str">
        <f>VLOOKUP(E246,$W$7:$Y$9,3,TRUE)</f>
        <v>03:00 PM - 06:00 PM</v>
      </c>
      <c r="R246" s="19">
        <f>INT(E246/$T$5)*$T$5</f>
        <v>0.625</v>
      </c>
    </row>
    <row r="247" spans="1:18" x14ac:dyDescent="0.25">
      <c r="A247">
        <v>1</v>
      </c>
      <c r="B247">
        <v>1</v>
      </c>
      <c r="C247" t="s">
        <v>559</v>
      </c>
      <c r="D247" s="1">
        <v>43925</v>
      </c>
      <c r="E247" s="14">
        <v>0.69166666666666676</v>
      </c>
      <c r="F247" t="s">
        <v>11</v>
      </c>
      <c r="G247">
        <v>39</v>
      </c>
      <c r="H247" s="2">
        <v>238</v>
      </c>
      <c r="I247" s="3">
        <v>4.99</v>
      </c>
      <c r="J247" t="b">
        <v>1</v>
      </c>
      <c r="K247">
        <f t="shared" si="4"/>
        <v>6</v>
      </c>
      <c r="L247" t="str">
        <f>VLOOKUP(K247,$S$6:$T$12,2,FALSE)</f>
        <v>Saturday</v>
      </c>
      <c r="M247" t="str">
        <f>CONCATENATE(TEXT(R247,"HH:MM AM/PM")," - ",TEXT((R247+"3:00 AM"),"HH:MM AM/PM"))</f>
        <v>03:00 PM - 06:00 PM</v>
      </c>
      <c r="N247" t="str">
        <f>VLOOKUP(E247,$W$7:$Y$9,3,TRUE)</f>
        <v>03:00 PM - 06:00 PM</v>
      </c>
      <c r="R247" s="19">
        <f>INT(E247/$T$5)*$T$5</f>
        <v>0.625</v>
      </c>
    </row>
    <row r="248" spans="1:18" x14ac:dyDescent="0.25">
      <c r="A248">
        <v>1</v>
      </c>
      <c r="B248">
        <v>1</v>
      </c>
      <c r="C248" t="s">
        <v>560</v>
      </c>
      <c r="D248" s="1">
        <v>43925</v>
      </c>
      <c r="E248" s="14">
        <v>0.6958333333333333</v>
      </c>
      <c r="F248" t="s">
        <v>11</v>
      </c>
      <c r="G248">
        <v>39</v>
      </c>
      <c r="H248" s="2">
        <v>24</v>
      </c>
      <c r="I248" s="3">
        <v>4.99</v>
      </c>
      <c r="J248" t="b">
        <v>0</v>
      </c>
      <c r="K248">
        <f t="shared" si="4"/>
        <v>6</v>
      </c>
      <c r="L248" t="str">
        <f>VLOOKUP(K248,$S$6:$T$12,2,FALSE)</f>
        <v>Saturday</v>
      </c>
      <c r="M248" t="str">
        <f>CONCATENATE(TEXT(R248,"HH:MM AM/PM")," - ",TEXT((R248+"3:00 AM"),"HH:MM AM/PM"))</f>
        <v>03:00 PM - 06:00 PM</v>
      </c>
      <c r="N248" t="str">
        <f>VLOOKUP(E248,$W$7:$Y$9,3,TRUE)</f>
        <v>03:00 PM - 06:00 PM</v>
      </c>
      <c r="R248" s="19">
        <f>INT(E248/$T$5)*$T$5</f>
        <v>0.625</v>
      </c>
    </row>
    <row r="249" spans="1:18" x14ac:dyDescent="0.25">
      <c r="A249">
        <v>1</v>
      </c>
      <c r="B249">
        <v>1</v>
      </c>
      <c r="C249" t="s">
        <v>561</v>
      </c>
      <c r="D249" s="1">
        <v>43925</v>
      </c>
      <c r="E249" s="14">
        <v>0.69861111111111107</v>
      </c>
      <c r="F249" t="s">
        <v>11</v>
      </c>
      <c r="G249">
        <v>42</v>
      </c>
      <c r="H249" s="2">
        <v>44</v>
      </c>
      <c r="I249" s="3">
        <v>4.99</v>
      </c>
      <c r="J249" t="b">
        <v>0</v>
      </c>
      <c r="K249">
        <f t="shared" si="4"/>
        <v>6</v>
      </c>
      <c r="L249" t="str">
        <f>VLOOKUP(K249,$S$6:$T$12,2,FALSE)</f>
        <v>Saturday</v>
      </c>
      <c r="M249" t="str">
        <f>CONCATENATE(TEXT(R249,"HH:MM AM/PM")," - ",TEXT((R249+"3:00 AM"),"HH:MM AM/PM"))</f>
        <v>03:00 PM - 06:00 PM</v>
      </c>
      <c r="N249" t="str">
        <f>VLOOKUP(E249,$W$7:$Y$9,3,TRUE)</f>
        <v>03:00 PM - 06:00 PM</v>
      </c>
      <c r="R249" s="19">
        <f>INT(E249/$T$5)*$T$5</f>
        <v>0.625</v>
      </c>
    </row>
    <row r="250" spans="1:18" x14ac:dyDescent="0.25">
      <c r="A250">
        <v>1</v>
      </c>
      <c r="B250">
        <v>1</v>
      </c>
      <c r="C250" t="s">
        <v>562</v>
      </c>
      <c r="D250" s="1">
        <v>43925</v>
      </c>
      <c r="E250" s="14">
        <v>0.70347222222222217</v>
      </c>
      <c r="F250" t="s">
        <v>11</v>
      </c>
      <c r="G250">
        <v>34</v>
      </c>
      <c r="H250" s="2">
        <v>51</v>
      </c>
      <c r="I250" s="3">
        <v>4.99</v>
      </c>
      <c r="J250" t="b">
        <v>0</v>
      </c>
      <c r="K250">
        <f t="shared" si="4"/>
        <v>6</v>
      </c>
      <c r="L250" t="str">
        <f>VLOOKUP(K250,$S$6:$T$12,2,FALSE)</f>
        <v>Saturday</v>
      </c>
      <c r="M250" t="str">
        <f>CONCATENATE(TEXT(R250,"HH:MM AM/PM")," - ",TEXT((R250+"3:00 AM"),"HH:MM AM/PM"))</f>
        <v>03:00 PM - 06:00 PM</v>
      </c>
      <c r="N250" t="str">
        <f>VLOOKUP(E250,$W$7:$Y$9,3,TRUE)</f>
        <v>03:00 PM - 06:00 PM</v>
      </c>
      <c r="R250" s="19">
        <f>INT(E250/$T$5)*$T$5</f>
        <v>0.625</v>
      </c>
    </row>
    <row r="251" spans="1:18" x14ac:dyDescent="0.25">
      <c r="A251">
        <v>1</v>
      </c>
      <c r="B251">
        <v>1</v>
      </c>
      <c r="C251" t="s">
        <v>563</v>
      </c>
      <c r="D251" s="1">
        <v>43925</v>
      </c>
      <c r="E251" s="14">
        <v>0.70624999999999993</v>
      </c>
      <c r="F251" t="s">
        <v>11</v>
      </c>
      <c r="G251">
        <v>41</v>
      </c>
      <c r="H251" s="2">
        <v>34</v>
      </c>
      <c r="I251" s="3">
        <v>4.99</v>
      </c>
      <c r="J251" t="b">
        <v>1</v>
      </c>
      <c r="K251">
        <f t="shared" si="4"/>
        <v>6</v>
      </c>
      <c r="L251" t="str">
        <f>VLOOKUP(K251,$S$6:$T$12,2,FALSE)</f>
        <v>Saturday</v>
      </c>
      <c r="M251" t="str">
        <f>CONCATENATE(TEXT(R251,"HH:MM AM/PM")," - ",TEXT((R251+"3:00 AM"),"HH:MM AM/PM"))</f>
        <v>03:00 PM - 06:00 PM</v>
      </c>
      <c r="N251" t="str">
        <f>VLOOKUP(E251,$W$7:$Y$9,3,TRUE)</f>
        <v>03:00 PM - 06:00 PM</v>
      </c>
      <c r="R251" s="19">
        <f>INT(E251/$T$5)*$T$5</f>
        <v>0.625</v>
      </c>
    </row>
    <row r="252" spans="1:18" x14ac:dyDescent="0.25">
      <c r="A252">
        <v>1</v>
      </c>
      <c r="B252">
        <v>1</v>
      </c>
      <c r="C252" t="s">
        <v>564</v>
      </c>
      <c r="D252" s="1">
        <v>43925</v>
      </c>
      <c r="E252" s="14">
        <v>0.70694444444444438</v>
      </c>
      <c r="F252" t="s">
        <v>11</v>
      </c>
      <c r="G252">
        <v>43</v>
      </c>
      <c r="H252" s="2">
        <v>49</v>
      </c>
      <c r="I252" s="3">
        <v>4.99</v>
      </c>
      <c r="J252" t="b">
        <v>0</v>
      </c>
      <c r="K252">
        <f t="shared" si="4"/>
        <v>6</v>
      </c>
      <c r="L252" t="str">
        <f>VLOOKUP(K252,$S$6:$T$12,2,FALSE)</f>
        <v>Saturday</v>
      </c>
      <c r="M252" t="str">
        <f>CONCATENATE(TEXT(R252,"HH:MM AM/PM")," - ",TEXT((R252+"3:00 AM"),"HH:MM AM/PM"))</f>
        <v>03:00 PM - 06:00 PM</v>
      </c>
      <c r="N252" t="str">
        <f>VLOOKUP(E252,$W$7:$Y$9,3,TRUE)</f>
        <v>03:00 PM - 06:00 PM</v>
      </c>
      <c r="R252" s="19">
        <f>INT(E252/$T$5)*$T$5</f>
        <v>0.625</v>
      </c>
    </row>
    <row r="253" spans="1:18" x14ac:dyDescent="0.25">
      <c r="A253">
        <v>1</v>
      </c>
      <c r="B253">
        <v>1</v>
      </c>
      <c r="C253" t="s">
        <v>565</v>
      </c>
      <c r="D253" s="1">
        <v>43925</v>
      </c>
      <c r="E253" s="14">
        <v>0.70833333333333337</v>
      </c>
      <c r="F253" t="s">
        <v>31</v>
      </c>
      <c r="G253" t="s">
        <v>32</v>
      </c>
      <c r="H253" s="2">
        <v>20</v>
      </c>
      <c r="I253" s="3">
        <v>4.99</v>
      </c>
      <c r="J253" t="b">
        <v>0</v>
      </c>
      <c r="K253">
        <f t="shared" si="4"/>
        <v>6</v>
      </c>
      <c r="L253" t="str">
        <f>VLOOKUP(K253,$S$6:$T$12,2,FALSE)</f>
        <v>Saturday</v>
      </c>
      <c r="M253" t="str">
        <f>CONCATENATE(TEXT(R253,"HH:MM AM/PM")," - ",TEXT((R253+"3:00 AM"),"HH:MM AM/PM"))</f>
        <v>03:00 PM - 06:00 PM</v>
      </c>
      <c r="N253" t="str">
        <f>VLOOKUP(E253,$W$7:$Y$9,3,TRUE)</f>
        <v>03:00 PM - 06:00 PM</v>
      </c>
      <c r="R253" s="19">
        <f>INT(E253/$T$5)*$T$5</f>
        <v>0.625</v>
      </c>
    </row>
    <row r="254" spans="1:18" x14ac:dyDescent="0.25">
      <c r="A254">
        <v>1</v>
      </c>
      <c r="B254">
        <v>1</v>
      </c>
      <c r="C254" t="s">
        <v>566</v>
      </c>
      <c r="D254" s="1">
        <v>43925</v>
      </c>
      <c r="E254" s="14">
        <v>0.7090277777777777</v>
      </c>
      <c r="F254" t="s">
        <v>11</v>
      </c>
      <c r="G254">
        <v>58</v>
      </c>
      <c r="H254" s="2">
        <v>38</v>
      </c>
      <c r="I254" s="3">
        <v>4.99</v>
      </c>
      <c r="J254" t="b">
        <v>0</v>
      </c>
      <c r="K254">
        <f t="shared" si="4"/>
        <v>6</v>
      </c>
      <c r="L254" t="str">
        <f>VLOOKUP(K254,$S$6:$T$12,2,FALSE)</f>
        <v>Saturday</v>
      </c>
      <c r="M254" t="str">
        <f>CONCATENATE(TEXT(R254,"HH:MM AM/PM")," - ",TEXT((R254+"3:00 AM"),"HH:MM AM/PM"))</f>
        <v>03:00 PM - 06:00 PM</v>
      </c>
      <c r="N254" t="str">
        <f>VLOOKUP(E254,$W$7:$Y$9,3,TRUE)</f>
        <v>03:00 PM - 06:00 PM</v>
      </c>
      <c r="R254" s="19">
        <f>INT(E254/$T$5)*$T$5</f>
        <v>0.625</v>
      </c>
    </row>
    <row r="255" spans="1:18" x14ac:dyDescent="0.25">
      <c r="A255">
        <v>1</v>
      </c>
      <c r="B255">
        <v>1</v>
      </c>
      <c r="C255" t="s">
        <v>567</v>
      </c>
      <c r="D255" s="1">
        <v>43925</v>
      </c>
      <c r="E255" s="14">
        <v>0.7090277777777777</v>
      </c>
      <c r="F255" t="s">
        <v>11</v>
      </c>
      <c r="G255">
        <v>102</v>
      </c>
      <c r="H255" s="2">
        <v>40</v>
      </c>
      <c r="I255" s="3">
        <v>4.99</v>
      </c>
      <c r="J255" t="b">
        <v>0</v>
      </c>
      <c r="K255">
        <f t="shared" si="4"/>
        <v>6</v>
      </c>
      <c r="L255" t="str">
        <f>VLOOKUP(K255,$S$6:$T$12,2,FALSE)</f>
        <v>Saturday</v>
      </c>
      <c r="M255" t="str">
        <f>CONCATENATE(TEXT(R255,"HH:MM AM/PM")," - ",TEXT((R255+"3:00 AM"),"HH:MM AM/PM"))</f>
        <v>03:00 PM - 06:00 PM</v>
      </c>
      <c r="N255" t="str">
        <f>VLOOKUP(E255,$W$7:$Y$9,3,TRUE)</f>
        <v>03:00 PM - 06:00 PM</v>
      </c>
      <c r="R255" s="19">
        <f>INT(E255/$T$5)*$T$5</f>
        <v>0.625</v>
      </c>
    </row>
    <row r="256" spans="1:18" x14ac:dyDescent="0.25">
      <c r="A256">
        <v>1</v>
      </c>
      <c r="B256">
        <v>1</v>
      </c>
      <c r="C256" t="s">
        <v>568</v>
      </c>
      <c r="D256" s="1">
        <v>43925</v>
      </c>
      <c r="E256" s="14">
        <v>0.70972222222222225</v>
      </c>
      <c r="F256" t="s">
        <v>11</v>
      </c>
      <c r="G256">
        <v>71</v>
      </c>
      <c r="H256" s="2">
        <v>80</v>
      </c>
      <c r="I256" s="3">
        <v>4.99</v>
      </c>
      <c r="J256" t="b">
        <v>0</v>
      </c>
      <c r="K256">
        <f t="shared" si="4"/>
        <v>6</v>
      </c>
      <c r="L256" t="str">
        <f>VLOOKUP(K256,$S$6:$T$12,2,FALSE)</f>
        <v>Saturday</v>
      </c>
      <c r="M256" t="str">
        <f>CONCATENATE(TEXT(R256,"HH:MM AM/PM")," - ",TEXT((R256+"3:00 AM"),"HH:MM AM/PM"))</f>
        <v>03:00 PM - 06:00 PM</v>
      </c>
      <c r="N256" t="str">
        <f>VLOOKUP(E256,$W$7:$Y$9,3,TRUE)</f>
        <v>03:00 PM - 06:00 PM</v>
      </c>
      <c r="R256" s="19">
        <f>INT(E256/$T$5)*$T$5</f>
        <v>0.625</v>
      </c>
    </row>
    <row r="257" spans="1:18" x14ac:dyDescent="0.25">
      <c r="A257">
        <v>1</v>
      </c>
      <c r="B257">
        <v>1</v>
      </c>
      <c r="C257" t="s">
        <v>569</v>
      </c>
      <c r="D257" s="1">
        <v>43925</v>
      </c>
      <c r="E257" s="14">
        <v>0.70972222222222225</v>
      </c>
      <c r="F257" t="s">
        <v>11</v>
      </c>
      <c r="G257">
        <v>86</v>
      </c>
      <c r="H257" s="2">
        <v>81</v>
      </c>
      <c r="I257" s="3">
        <v>4.99</v>
      </c>
      <c r="J257" t="b">
        <v>1</v>
      </c>
      <c r="K257">
        <f t="shared" si="4"/>
        <v>6</v>
      </c>
      <c r="L257" t="str">
        <f>VLOOKUP(K257,$S$6:$T$12,2,FALSE)</f>
        <v>Saturday</v>
      </c>
      <c r="M257" t="str">
        <f>CONCATENATE(TEXT(R257,"HH:MM AM/PM")," - ",TEXT((R257+"3:00 AM"),"HH:MM AM/PM"))</f>
        <v>03:00 PM - 06:00 PM</v>
      </c>
      <c r="N257" t="str">
        <f>VLOOKUP(E257,$W$7:$Y$9,3,TRUE)</f>
        <v>03:00 PM - 06:00 PM</v>
      </c>
      <c r="R257" s="19">
        <f>INT(E257/$T$5)*$T$5</f>
        <v>0.625</v>
      </c>
    </row>
    <row r="258" spans="1:18" x14ac:dyDescent="0.25">
      <c r="A258">
        <v>1</v>
      </c>
      <c r="B258">
        <v>1</v>
      </c>
      <c r="C258" t="s">
        <v>570</v>
      </c>
      <c r="D258" s="1">
        <v>43925</v>
      </c>
      <c r="E258" s="14">
        <v>0.70972222222222225</v>
      </c>
      <c r="F258" t="s">
        <v>11</v>
      </c>
      <c r="G258">
        <v>108</v>
      </c>
      <c r="H258" s="2">
        <v>108</v>
      </c>
      <c r="I258" s="3">
        <v>4.99</v>
      </c>
      <c r="J258" t="b">
        <v>0</v>
      </c>
      <c r="K258">
        <f t="shared" si="4"/>
        <v>6</v>
      </c>
      <c r="L258" t="str">
        <f>VLOOKUP(K258,$S$6:$T$12,2,FALSE)</f>
        <v>Saturday</v>
      </c>
      <c r="M258" t="str">
        <f>CONCATENATE(TEXT(R258,"HH:MM AM/PM")," - ",TEXT((R258+"3:00 AM"),"HH:MM AM/PM"))</f>
        <v>03:00 PM - 06:00 PM</v>
      </c>
      <c r="N258" t="str">
        <f>VLOOKUP(E258,$W$7:$Y$9,3,TRUE)</f>
        <v>03:00 PM - 06:00 PM</v>
      </c>
      <c r="R258" s="19">
        <f>INT(E258/$T$5)*$T$5</f>
        <v>0.625</v>
      </c>
    </row>
    <row r="259" spans="1:18" x14ac:dyDescent="0.25">
      <c r="A259">
        <v>1</v>
      </c>
      <c r="B259">
        <v>1</v>
      </c>
      <c r="C259" t="s">
        <v>571</v>
      </c>
      <c r="D259" s="1">
        <v>43925</v>
      </c>
      <c r="E259" s="14">
        <v>0.7104166666666667</v>
      </c>
      <c r="F259" t="s">
        <v>31</v>
      </c>
      <c r="G259" t="s">
        <v>32</v>
      </c>
      <c r="H259" s="2">
        <v>22</v>
      </c>
      <c r="I259" s="3">
        <v>4.99</v>
      </c>
      <c r="J259" t="b">
        <v>0</v>
      </c>
      <c r="K259">
        <f t="shared" si="4"/>
        <v>6</v>
      </c>
      <c r="L259" t="str">
        <f>VLOOKUP(K259,$S$6:$T$12,2,FALSE)</f>
        <v>Saturday</v>
      </c>
      <c r="M259" t="str">
        <f>CONCATENATE(TEXT(R259,"HH:MM AM/PM")," - ",TEXT((R259+"3:00 AM"),"HH:MM AM/PM"))</f>
        <v>03:00 PM - 06:00 PM</v>
      </c>
      <c r="N259" t="str">
        <f>VLOOKUP(E259,$W$7:$Y$9,3,TRUE)</f>
        <v>03:00 PM - 06:00 PM</v>
      </c>
      <c r="R259" s="19">
        <f>INT(E259/$T$5)*$T$5</f>
        <v>0.625</v>
      </c>
    </row>
    <row r="260" spans="1:18" x14ac:dyDescent="0.25">
      <c r="A260">
        <v>1</v>
      </c>
      <c r="B260">
        <v>1</v>
      </c>
      <c r="C260" t="s">
        <v>572</v>
      </c>
      <c r="D260" s="1">
        <v>43925</v>
      </c>
      <c r="E260" s="14">
        <v>0.71111111111111114</v>
      </c>
      <c r="F260" t="s">
        <v>31</v>
      </c>
      <c r="G260" t="s">
        <v>32</v>
      </c>
      <c r="H260" s="2">
        <v>22</v>
      </c>
      <c r="I260" s="3">
        <v>4.99</v>
      </c>
      <c r="J260" t="b">
        <v>0</v>
      </c>
      <c r="K260">
        <f t="shared" si="4"/>
        <v>6</v>
      </c>
      <c r="L260" t="str">
        <f>VLOOKUP(K260,$S$6:$T$12,2,FALSE)</f>
        <v>Saturday</v>
      </c>
      <c r="M260" t="str">
        <f>CONCATENATE(TEXT(R260,"HH:MM AM/PM")," - ",TEXT((R260+"3:00 AM"),"HH:MM AM/PM"))</f>
        <v>03:00 PM - 06:00 PM</v>
      </c>
      <c r="N260" t="str">
        <f>VLOOKUP(E260,$W$7:$Y$9,3,TRUE)</f>
        <v>03:00 PM - 06:00 PM</v>
      </c>
      <c r="R260" s="19">
        <f>INT(E260/$T$5)*$T$5</f>
        <v>0.625</v>
      </c>
    </row>
    <row r="261" spans="1:18" x14ac:dyDescent="0.25">
      <c r="A261">
        <v>1</v>
      </c>
      <c r="B261">
        <v>1</v>
      </c>
      <c r="C261" t="s">
        <v>573</v>
      </c>
      <c r="D261" s="1">
        <v>43925</v>
      </c>
      <c r="E261" s="14">
        <v>0.71111111111111114</v>
      </c>
      <c r="F261" t="s">
        <v>11</v>
      </c>
      <c r="G261">
        <v>84</v>
      </c>
      <c r="H261" s="2">
        <v>51</v>
      </c>
      <c r="I261" s="3">
        <v>4.99</v>
      </c>
      <c r="J261" t="b">
        <v>0</v>
      </c>
      <c r="K261">
        <f t="shared" si="4"/>
        <v>6</v>
      </c>
      <c r="L261" t="str">
        <f>VLOOKUP(K261,$S$6:$T$12,2,FALSE)</f>
        <v>Saturday</v>
      </c>
      <c r="M261" t="str">
        <f>CONCATENATE(TEXT(R261,"HH:MM AM/PM")," - ",TEXT((R261+"3:00 AM"),"HH:MM AM/PM"))</f>
        <v>03:00 PM - 06:00 PM</v>
      </c>
      <c r="N261" t="str">
        <f>VLOOKUP(E261,$W$7:$Y$9,3,TRUE)</f>
        <v>03:00 PM - 06:00 PM</v>
      </c>
      <c r="R261" s="19">
        <f>INT(E261/$T$5)*$T$5</f>
        <v>0.625</v>
      </c>
    </row>
    <row r="262" spans="1:18" x14ac:dyDescent="0.25">
      <c r="A262">
        <v>1</v>
      </c>
      <c r="B262">
        <v>1</v>
      </c>
      <c r="C262" t="s">
        <v>574</v>
      </c>
      <c r="D262" s="1">
        <v>43925</v>
      </c>
      <c r="E262" s="14">
        <v>0.71180555555555547</v>
      </c>
      <c r="F262" t="s">
        <v>11</v>
      </c>
      <c r="G262">
        <v>101</v>
      </c>
      <c r="H262" s="2">
        <v>60</v>
      </c>
      <c r="I262" s="3">
        <v>4.99</v>
      </c>
      <c r="J262" t="b">
        <v>0</v>
      </c>
      <c r="K262">
        <f t="shared" si="4"/>
        <v>6</v>
      </c>
      <c r="L262" t="str">
        <f>VLOOKUP(K262,$S$6:$T$12,2,FALSE)</f>
        <v>Saturday</v>
      </c>
      <c r="M262" t="str">
        <f>CONCATENATE(TEXT(R262,"HH:MM AM/PM")," - ",TEXT((R262+"3:00 AM"),"HH:MM AM/PM"))</f>
        <v>03:00 PM - 06:00 PM</v>
      </c>
      <c r="N262" t="str">
        <f>VLOOKUP(E262,$W$7:$Y$9,3,TRUE)</f>
        <v>03:00 PM - 06:00 PM</v>
      </c>
      <c r="R262" s="19">
        <f>INT(E262/$T$5)*$T$5</f>
        <v>0.625</v>
      </c>
    </row>
    <row r="263" spans="1:18" x14ac:dyDescent="0.25">
      <c r="A263">
        <v>1</v>
      </c>
      <c r="B263">
        <v>1</v>
      </c>
      <c r="C263" t="s">
        <v>575</v>
      </c>
      <c r="D263" s="1">
        <v>43925</v>
      </c>
      <c r="E263" s="14">
        <v>0.71319444444444446</v>
      </c>
      <c r="F263" t="s">
        <v>31</v>
      </c>
      <c r="G263" t="s">
        <v>32</v>
      </c>
      <c r="H263" s="2">
        <v>21</v>
      </c>
      <c r="I263" s="3">
        <v>4.99</v>
      </c>
      <c r="J263" t="b">
        <v>0</v>
      </c>
      <c r="K263">
        <f t="shared" si="4"/>
        <v>6</v>
      </c>
      <c r="L263" t="str">
        <f>VLOOKUP(K263,$S$6:$T$12,2,FALSE)</f>
        <v>Saturday</v>
      </c>
      <c r="M263" t="str">
        <f>CONCATENATE(TEXT(R263,"HH:MM AM/PM")," - ",TEXT((R263+"3:00 AM"),"HH:MM AM/PM"))</f>
        <v>03:00 PM - 06:00 PM</v>
      </c>
      <c r="N263" t="str">
        <f>VLOOKUP(E263,$W$7:$Y$9,3,TRUE)</f>
        <v>03:00 PM - 06:00 PM</v>
      </c>
      <c r="R263" s="19">
        <f>INT(E263/$T$5)*$T$5</f>
        <v>0.625</v>
      </c>
    </row>
    <row r="264" spans="1:18" x14ac:dyDescent="0.25">
      <c r="A264">
        <v>1</v>
      </c>
      <c r="B264">
        <v>1</v>
      </c>
      <c r="C264" t="s">
        <v>576</v>
      </c>
      <c r="D264" s="1">
        <v>43925</v>
      </c>
      <c r="E264" s="14">
        <v>0.71319444444444446</v>
      </c>
      <c r="F264" t="s">
        <v>11</v>
      </c>
      <c r="G264">
        <v>96</v>
      </c>
      <c r="H264" s="2">
        <v>62</v>
      </c>
      <c r="I264" s="3">
        <v>4.99</v>
      </c>
      <c r="J264" t="b">
        <v>0</v>
      </c>
      <c r="K264">
        <f t="shared" si="4"/>
        <v>6</v>
      </c>
      <c r="L264" t="str">
        <f>VLOOKUP(K264,$S$6:$T$12,2,FALSE)</f>
        <v>Saturday</v>
      </c>
      <c r="M264" t="str">
        <f>CONCATENATE(TEXT(R264,"HH:MM AM/PM")," - ",TEXT((R264+"3:00 AM"),"HH:MM AM/PM"))</f>
        <v>03:00 PM - 06:00 PM</v>
      </c>
      <c r="N264" t="str">
        <f>VLOOKUP(E264,$W$7:$Y$9,3,TRUE)</f>
        <v>03:00 PM - 06:00 PM</v>
      </c>
      <c r="R264" s="19">
        <f>INT(E264/$T$5)*$T$5</f>
        <v>0.625</v>
      </c>
    </row>
    <row r="265" spans="1:18" x14ac:dyDescent="0.25">
      <c r="A265">
        <v>1</v>
      </c>
      <c r="B265">
        <v>1</v>
      </c>
      <c r="C265" t="s">
        <v>577</v>
      </c>
      <c r="D265" s="1">
        <v>43925</v>
      </c>
      <c r="E265" s="14">
        <v>0.71319444444444446</v>
      </c>
      <c r="F265" t="s">
        <v>11</v>
      </c>
      <c r="G265">
        <v>82</v>
      </c>
      <c r="H265" s="2">
        <v>78</v>
      </c>
      <c r="I265" s="3">
        <v>4.99</v>
      </c>
      <c r="J265" t="b">
        <v>0</v>
      </c>
      <c r="K265">
        <f t="shared" si="4"/>
        <v>6</v>
      </c>
      <c r="L265" t="str">
        <f>VLOOKUP(K265,$S$6:$T$12,2,FALSE)</f>
        <v>Saturday</v>
      </c>
      <c r="M265" t="str">
        <f>CONCATENATE(TEXT(R265,"HH:MM AM/PM")," - ",TEXT((R265+"3:00 AM"),"HH:MM AM/PM"))</f>
        <v>03:00 PM - 06:00 PM</v>
      </c>
      <c r="N265" t="str">
        <f>VLOOKUP(E265,$W$7:$Y$9,3,TRUE)</f>
        <v>03:00 PM - 06:00 PM</v>
      </c>
      <c r="R265" s="19">
        <f>INT(E265/$T$5)*$T$5</f>
        <v>0.625</v>
      </c>
    </row>
    <row r="266" spans="1:18" x14ac:dyDescent="0.25">
      <c r="A266">
        <v>1</v>
      </c>
      <c r="B266">
        <v>1</v>
      </c>
      <c r="C266" t="s">
        <v>578</v>
      </c>
      <c r="D266" s="1">
        <v>43925</v>
      </c>
      <c r="E266" s="14">
        <v>0.71388888888888891</v>
      </c>
      <c r="F266" t="s">
        <v>11</v>
      </c>
      <c r="G266">
        <v>103</v>
      </c>
      <c r="H266" s="2">
        <v>58</v>
      </c>
      <c r="I266" s="3">
        <v>4.99</v>
      </c>
      <c r="J266" t="b">
        <v>0</v>
      </c>
      <c r="K266">
        <f t="shared" si="4"/>
        <v>6</v>
      </c>
      <c r="L266" t="str">
        <f>VLOOKUP(K266,$S$6:$T$12,2,FALSE)</f>
        <v>Saturday</v>
      </c>
      <c r="M266" t="str">
        <f>CONCATENATE(TEXT(R266,"HH:MM AM/PM")," - ",TEXT((R266+"3:00 AM"),"HH:MM AM/PM"))</f>
        <v>03:00 PM - 06:00 PM</v>
      </c>
      <c r="N266" t="str">
        <f>VLOOKUP(E266,$W$7:$Y$9,3,TRUE)</f>
        <v>03:00 PM - 06:00 PM</v>
      </c>
      <c r="R266" s="19">
        <f>INT(E266/$T$5)*$T$5</f>
        <v>0.625</v>
      </c>
    </row>
    <row r="267" spans="1:18" x14ac:dyDescent="0.25">
      <c r="A267">
        <v>1</v>
      </c>
      <c r="B267">
        <v>1</v>
      </c>
      <c r="C267" t="s">
        <v>579</v>
      </c>
      <c r="D267" s="1">
        <v>43925</v>
      </c>
      <c r="E267" s="14">
        <v>0.71458333333333324</v>
      </c>
      <c r="F267" t="s">
        <v>11</v>
      </c>
      <c r="G267">
        <v>90</v>
      </c>
      <c r="H267" s="2">
        <v>59</v>
      </c>
      <c r="I267" s="3">
        <v>4.99</v>
      </c>
      <c r="J267" t="b">
        <v>0</v>
      </c>
      <c r="K267">
        <f t="shared" si="4"/>
        <v>6</v>
      </c>
      <c r="L267" t="str">
        <f>VLOOKUP(K267,$S$6:$T$12,2,FALSE)</f>
        <v>Saturday</v>
      </c>
      <c r="M267" t="str">
        <f>CONCATENATE(TEXT(R267,"HH:MM AM/PM")," - ",TEXT((R267+"3:00 AM"),"HH:MM AM/PM"))</f>
        <v>03:00 PM - 06:00 PM</v>
      </c>
      <c r="N267" t="str">
        <f>VLOOKUP(E267,$W$7:$Y$9,3,TRUE)</f>
        <v>03:00 PM - 06:00 PM</v>
      </c>
      <c r="R267" s="19">
        <f>INT(E267/$T$5)*$T$5</f>
        <v>0.625</v>
      </c>
    </row>
    <row r="268" spans="1:18" x14ac:dyDescent="0.25">
      <c r="A268">
        <v>1</v>
      </c>
      <c r="B268">
        <v>1</v>
      </c>
      <c r="C268" t="s">
        <v>580</v>
      </c>
      <c r="D268" s="1">
        <v>43925</v>
      </c>
      <c r="E268" s="14">
        <v>0.71527777777777779</v>
      </c>
      <c r="F268" t="s">
        <v>11</v>
      </c>
      <c r="G268">
        <v>87</v>
      </c>
      <c r="H268" s="2">
        <v>49</v>
      </c>
      <c r="I268" s="3">
        <v>4.99</v>
      </c>
      <c r="J268" t="b">
        <v>0</v>
      </c>
      <c r="K268">
        <f t="shared" si="4"/>
        <v>6</v>
      </c>
      <c r="L268" t="str">
        <f>VLOOKUP(K268,$S$6:$T$12,2,FALSE)</f>
        <v>Saturday</v>
      </c>
      <c r="M268" t="str">
        <f>CONCATENATE(TEXT(R268,"HH:MM AM/PM")," - ",TEXT((R268+"3:00 AM"),"HH:MM AM/PM"))</f>
        <v>03:00 PM - 06:00 PM</v>
      </c>
      <c r="N268" t="str">
        <f>VLOOKUP(E268,$W$7:$Y$9,3,TRUE)</f>
        <v>03:00 PM - 06:00 PM</v>
      </c>
      <c r="R268" s="19">
        <f>INT(E268/$T$5)*$T$5</f>
        <v>0.625</v>
      </c>
    </row>
    <row r="269" spans="1:18" x14ac:dyDescent="0.25">
      <c r="A269">
        <v>1</v>
      </c>
      <c r="B269">
        <v>1</v>
      </c>
      <c r="C269" t="s">
        <v>581</v>
      </c>
      <c r="D269" s="1">
        <v>43925</v>
      </c>
      <c r="E269" s="14">
        <v>0.71527777777777779</v>
      </c>
      <c r="F269" t="s">
        <v>11</v>
      </c>
      <c r="G269">
        <v>101</v>
      </c>
      <c r="H269" s="2">
        <v>102</v>
      </c>
      <c r="I269" s="3">
        <v>4.99</v>
      </c>
      <c r="J269" t="b">
        <v>0</v>
      </c>
      <c r="K269">
        <f t="shared" si="4"/>
        <v>6</v>
      </c>
      <c r="L269" t="str">
        <f>VLOOKUP(K269,$S$6:$T$12,2,FALSE)</f>
        <v>Saturday</v>
      </c>
      <c r="M269" t="str">
        <f>CONCATENATE(TEXT(R269,"HH:MM AM/PM")," - ",TEXT((R269+"3:00 AM"),"HH:MM AM/PM"))</f>
        <v>03:00 PM - 06:00 PM</v>
      </c>
      <c r="N269" t="str">
        <f>VLOOKUP(E269,$W$7:$Y$9,3,TRUE)</f>
        <v>03:00 PM - 06:00 PM</v>
      </c>
      <c r="R269" s="19">
        <f>INT(E269/$T$5)*$T$5</f>
        <v>0.625</v>
      </c>
    </row>
    <row r="270" spans="1:18" x14ac:dyDescent="0.25">
      <c r="A270">
        <v>1</v>
      </c>
      <c r="B270">
        <v>1</v>
      </c>
      <c r="C270" t="s">
        <v>582</v>
      </c>
      <c r="D270" s="1">
        <v>43925</v>
      </c>
      <c r="E270" s="14">
        <v>0.71527777777777779</v>
      </c>
      <c r="F270" t="s">
        <v>11</v>
      </c>
      <c r="G270">
        <v>88</v>
      </c>
      <c r="H270" s="2">
        <v>137</v>
      </c>
      <c r="I270" s="3">
        <v>4.99</v>
      </c>
      <c r="J270" t="b">
        <v>1</v>
      </c>
      <c r="K270">
        <f t="shared" si="4"/>
        <v>6</v>
      </c>
      <c r="L270" t="str">
        <f>VLOOKUP(K270,$S$6:$T$12,2,FALSE)</f>
        <v>Saturday</v>
      </c>
      <c r="M270" t="str">
        <f>CONCATENATE(TEXT(R270,"HH:MM AM/PM")," - ",TEXT((R270+"3:00 AM"),"HH:MM AM/PM"))</f>
        <v>03:00 PM - 06:00 PM</v>
      </c>
      <c r="N270" t="str">
        <f>VLOOKUP(E270,$W$7:$Y$9,3,TRUE)</f>
        <v>03:00 PM - 06:00 PM</v>
      </c>
      <c r="R270" s="19">
        <f>INT(E270/$T$5)*$T$5</f>
        <v>0.625</v>
      </c>
    </row>
    <row r="271" spans="1:18" x14ac:dyDescent="0.25">
      <c r="A271">
        <v>1</v>
      </c>
      <c r="B271">
        <v>1</v>
      </c>
      <c r="C271" t="s">
        <v>583</v>
      </c>
      <c r="D271" s="1">
        <v>43925</v>
      </c>
      <c r="E271" s="14">
        <v>0.71597222222222223</v>
      </c>
      <c r="F271" t="s">
        <v>31</v>
      </c>
      <c r="G271" t="s">
        <v>32</v>
      </c>
      <c r="H271" s="2">
        <v>34</v>
      </c>
      <c r="I271" s="3">
        <v>4.99</v>
      </c>
      <c r="J271" t="b">
        <v>0</v>
      </c>
      <c r="K271">
        <f t="shared" si="4"/>
        <v>6</v>
      </c>
      <c r="L271" t="str">
        <f>VLOOKUP(K271,$S$6:$T$12,2,FALSE)</f>
        <v>Saturday</v>
      </c>
      <c r="M271" t="str">
        <f>CONCATENATE(TEXT(R271,"HH:MM AM/PM")," - ",TEXT((R271+"3:00 AM"),"HH:MM AM/PM"))</f>
        <v>03:00 PM - 06:00 PM</v>
      </c>
      <c r="N271" t="str">
        <f>VLOOKUP(E271,$W$7:$Y$9,3,TRUE)</f>
        <v>03:00 PM - 06:00 PM</v>
      </c>
      <c r="R271" s="19">
        <f>INT(E271/$T$5)*$T$5</f>
        <v>0.625</v>
      </c>
    </row>
    <row r="272" spans="1:18" x14ac:dyDescent="0.25">
      <c r="A272">
        <v>1</v>
      </c>
      <c r="B272">
        <v>1</v>
      </c>
      <c r="C272" t="s">
        <v>584</v>
      </c>
      <c r="D272" s="1">
        <v>43925</v>
      </c>
      <c r="E272" s="14">
        <v>0.71597222222222223</v>
      </c>
      <c r="F272" t="s">
        <v>11</v>
      </c>
      <c r="G272">
        <v>104</v>
      </c>
      <c r="H272" s="2">
        <v>51</v>
      </c>
      <c r="I272" s="3">
        <v>4.99</v>
      </c>
      <c r="J272" t="b">
        <v>0</v>
      </c>
      <c r="K272">
        <f t="shared" si="4"/>
        <v>6</v>
      </c>
      <c r="L272" t="str">
        <f>VLOOKUP(K272,$S$6:$T$12,2,FALSE)</f>
        <v>Saturday</v>
      </c>
      <c r="M272" t="str">
        <f>CONCATENATE(TEXT(R272,"HH:MM AM/PM")," - ",TEXT((R272+"3:00 AM"),"HH:MM AM/PM"))</f>
        <v>03:00 PM - 06:00 PM</v>
      </c>
      <c r="N272" t="str">
        <f>VLOOKUP(E272,$W$7:$Y$9,3,TRUE)</f>
        <v>03:00 PM - 06:00 PM</v>
      </c>
      <c r="R272" s="19">
        <f>INT(E272/$T$5)*$T$5</f>
        <v>0.625</v>
      </c>
    </row>
    <row r="273" spans="1:18" x14ac:dyDescent="0.25">
      <c r="A273">
        <v>1</v>
      </c>
      <c r="B273">
        <v>1</v>
      </c>
      <c r="C273" t="s">
        <v>585</v>
      </c>
      <c r="D273" s="1">
        <v>43925</v>
      </c>
      <c r="E273" s="14">
        <v>0.71597222222222223</v>
      </c>
      <c r="F273" t="s">
        <v>11</v>
      </c>
      <c r="G273">
        <v>64</v>
      </c>
      <c r="H273" s="2">
        <v>65</v>
      </c>
      <c r="I273" s="3">
        <v>4.99</v>
      </c>
      <c r="J273" t="b">
        <v>0</v>
      </c>
      <c r="K273">
        <f t="shared" si="4"/>
        <v>6</v>
      </c>
      <c r="L273" t="str">
        <f>VLOOKUP(K273,$S$6:$T$12,2,FALSE)</f>
        <v>Saturday</v>
      </c>
      <c r="M273" t="str">
        <f>CONCATENATE(TEXT(R273,"HH:MM AM/PM")," - ",TEXT((R273+"3:00 AM"),"HH:MM AM/PM"))</f>
        <v>03:00 PM - 06:00 PM</v>
      </c>
      <c r="N273" t="str">
        <f>VLOOKUP(E273,$W$7:$Y$9,3,TRUE)</f>
        <v>03:00 PM - 06:00 PM</v>
      </c>
      <c r="R273" s="19">
        <f>INT(E273/$T$5)*$T$5</f>
        <v>0.625</v>
      </c>
    </row>
    <row r="274" spans="1:18" x14ac:dyDescent="0.25">
      <c r="A274">
        <v>1</v>
      </c>
      <c r="B274">
        <v>1</v>
      </c>
      <c r="C274" t="s">
        <v>586</v>
      </c>
      <c r="D274" s="1">
        <v>43925</v>
      </c>
      <c r="E274" s="14">
        <v>0.71736111111111101</v>
      </c>
      <c r="F274" t="s">
        <v>11</v>
      </c>
      <c r="G274">
        <v>65</v>
      </c>
      <c r="H274" s="2">
        <v>42</v>
      </c>
      <c r="I274" s="3">
        <v>4.99</v>
      </c>
      <c r="J274" t="b">
        <v>0</v>
      </c>
      <c r="K274">
        <f t="shared" si="4"/>
        <v>6</v>
      </c>
      <c r="L274" t="str">
        <f>VLOOKUP(K274,$S$6:$T$12,2,FALSE)</f>
        <v>Saturday</v>
      </c>
      <c r="M274" t="str">
        <f>CONCATENATE(TEXT(R274,"HH:MM AM/PM")," - ",TEXT((R274+"3:00 AM"),"HH:MM AM/PM"))</f>
        <v>03:00 PM - 06:00 PM</v>
      </c>
      <c r="N274" t="str">
        <f>VLOOKUP(E274,$W$7:$Y$9,3,TRUE)</f>
        <v>03:00 PM - 06:00 PM</v>
      </c>
      <c r="R274" s="19">
        <f>INT(E274/$T$5)*$T$5</f>
        <v>0.625</v>
      </c>
    </row>
    <row r="275" spans="1:18" x14ac:dyDescent="0.25">
      <c r="A275">
        <v>1</v>
      </c>
      <c r="B275">
        <v>1</v>
      </c>
      <c r="C275" t="s">
        <v>587</v>
      </c>
      <c r="D275" s="1">
        <v>43925</v>
      </c>
      <c r="E275" s="14">
        <v>0.71736111111111101</v>
      </c>
      <c r="F275" t="s">
        <v>11</v>
      </c>
      <c r="G275">
        <v>70</v>
      </c>
      <c r="H275" s="2">
        <v>50</v>
      </c>
      <c r="I275" s="3">
        <v>4.99</v>
      </c>
      <c r="J275" t="b">
        <v>0</v>
      </c>
      <c r="K275">
        <f t="shared" si="4"/>
        <v>6</v>
      </c>
      <c r="L275" t="str">
        <f>VLOOKUP(K275,$S$6:$T$12,2,FALSE)</f>
        <v>Saturday</v>
      </c>
      <c r="M275" t="str">
        <f>CONCATENATE(TEXT(R275,"HH:MM AM/PM")," - ",TEXT((R275+"3:00 AM"),"HH:MM AM/PM"))</f>
        <v>03:00 PM - 06:00 PM</v>
      </c>
      <c r="N275" t="str">
        <f>VLOOKUP(E275,$W$7:$Y$9,3,TRUE)</f>
        <v>03:00 PM - 06:00 PM</v>
      </c>
      <c r="R275" s="19">
        <f>INT(E275/$T$5)*$T$5</f>
        <v>0.625</v>
      </c>
    </row>
    <row r="276" spans="1:18" x14ac:dyDescent="0.25">
      <c r="A276">
        <v>1</v>
      </c>
      <c r="B276">
        <v>1</v>
      </c>
      <c r="C276" t="s">
        <v>588</v>
      </c>
      <c r="D276" s="1">
        <v>43925</v>
      </c>
      <c r="E276" s="14">
        <v>0.71875</v>
      </c>
      <c r="F276" t="s">
        <v>11</v>
      </c>
      <c r="G276">
        <v>116</v>
      </c>
      <c r="H276" s="2">
        <v>62</v>
      </c>
      <c r="I276" s="3">
        <v>4.99</v>
      </c>
      <c r="J276" t="b">
        <v>0</v>
      </c>
      <c r="K276">
        <f t="shared" si="4"/>
        <v>6</v>
      </c>
      <c r="L276" t="str">
        <f>VLOOKUP(K276,$S$6:$T$12,2,FALSE)</f>
        <v>Saturday</v>
      </c>
      <c r="M276" t="str">
        <f>CONCATENATE(TEXT(R276,"HH:MM AM/PM")," - ",TEXT((R276+"3:00 AM"),"HH:MM AM/PM"))</f>
        <v>03:00 PM - 06:00 PM</v>
      </c>
      <c r="N276" t="str">
        <f>VLOOKUP(E276,$W$7:$Y$9,3,TRUE)</f>
        <v>03:00 PM - 06:00 PM</v>
      </c>
      <c r="R276" s="19">
        <f>INT(E276/$T$5)*$T$5</f>
        <v>0.625</v>
      </c>
    </row>
    <row r="277" spans="1:18" x14ac:dyDescent="0.25">
      <c r="A277">
        <v>1</v>
      </c>
      <c r="B277">
        <v>1</v>
      </c>
      <c r="C277" t="s">
        <v>589</v>
      </c>
      <c r="D277" s="1">
        <v>43925</v>
      </c>
      <c r="E277" s="14">
        <v>0.71944444444444444</v>
      </c>
      <c r="F277" t="s">
        <v>31</v>
      </c>
      <c r="G277" t="s">
        <v>32</v>
      </c>
      <c r="H277" s="2">
        <v>22</v>
      </c>
      <c r="I277" s="3">
        <v>4.99</v>
      </c>
      <c r="J277" t="b">
        <v>0</v>
      </c>
      <c r="K277">
        <f t="shared" si="4"/>
        <v>6</v>
      </c>
      <c r="L277" t="str">
        <f>VLOOKUP(K277,$S$6:$T$12,2,FALSE)</f>
        <v>Saturday</v>
      </c>
      <c r="M277" t="str">
        <f>CONCATENATE(TEXT(R277,"HH:MM AM/PM")," - ",TEXT((R277+"3:00 AM"),"HH:MM AM/PM"))</f>
        <v>03:00 PM - 06:00 PM</v>
      </c>
      <c r="N277" t="str">
        <f>VLOOKUP(E277,$W$7:$Y$9,3,TRUE)</f>
        <v>03:00 PM - 06:00 PM</v>
      </c>
      <c r="R277" s="19">
        <f>INT(E277/$T$5)*$T$5</f>
        <v>0.625</v>
      </c>
    </row>
    <row r="278" spans="1:18" x14ac:dyDescent="0.25">
      <c r="A278">
        <v>1</v>
      </c>
      <c r="B278">
        <v>1</v>
      </c>
      <c r="C278" t="s">
        <v>590</v>
      </c>
      <c r="D278" s="1">
        <v>43925</v>
      </c>
      <c r="E278" s="14">
        <v>0.71944444444444444</v>
      </c>
      <c r="F278" t="s">
        <v>31</v>
      </c>
      <c r="G278" t="s">
        <v>32</v>
      </c>
      <c r="H278" s="2">
        <v>32</v>
      </c>
      <c r="I278" s="3">
        <v>4.99</v>
      </c>
      <c r="J278" t="b">
        <v>0</v>
      </c>
      <c r="K278">
        <f t="shared" ref="K278:K341" si="5">WEEKDAY(D278,11)</f>
        <v>6</v>
      </c>
      <c r="L278" t="str">
        <f>VLOOKUP(K278,$S$6:$T$12,2,FALSE)</f>
        <v>Saturday</v>
      </c>
      <c r="M278" t="str">
        <f>CONCATENATE(TEXT(R278,"HH:MM AM/PM")," - ",TEXT((R278+"3:00 AM"),"HH:MM AM/PM"))</f>
        <v>03:00 PM - 06:00 PM</v>
      </c>
      <c r="N278" t="str">
        <f>VLOOKUP(E278,$W$7:$Y$9,3,TRUE)</f>
        <v>03:00 PM - 06:00 PM</v>
      </c>
      <c r="R278" s="19">
        <f>INT(E278/$T$5)*$T$5</f>
        <v>0.625</v>
      </c>
    </row>
    <row r="279" spans="1:18" x14ac:dyDescent="0.25">
      <c r="A279">
        <v>1</v>
      </c>
      <c r="B279">
        <v>1</v>
      </c>
      <c r="C279" t="s">
        <v>591</v>
      </c>
      <c r="D279" s="1">
        <v>43925</v>
      </c>
      <c r="E279" s="14">
        <v>0.71944444444444444</v>
      </c>
      <c r="F279" t="s">
        <v>11</v>
      </c>
      <c r="G279">
        <v>67</v>
      </c>
      <c r="H279" s="2">
        <v>61</v>
      </c>
      <c r="I279" s="3">
        <v>4.99</v>
      </c>
      <c r="J279" t="b">
        <v>0</v>
      </c>
      <c r="K279">
        <f t="shared" si="5"/>
        <v>6</v>
      </c>
      <c r="L279" t="str">
        <f>VLOOKUP(K279,$S$6:$T$12,2,FALSE)</f>
        <v>Saturday</v>
      </c>
      <c r="M279" t="str">
        <f>CONCATENATE(TEXT(R279,"HH:MM AM/PM")," - ",TEXT((R279+"3:00 AM"),"HH:MM AM/PM"))</f>
        <v>03:00 PM - 06:00 PM</v>
      </c>
      <c r="N279" t="str">
        <f>VLOOKUP(E279,$W$7:$Y$9,3,TRUE)</f>
        <v>03:00 PM - 06:00 PM</v>
      </c>
      <c r="R279" s="19">
        <f>INT(E279/$T$5)*$T$5</f>
        <v>0.625</v>
      </c>
    </row>
    <row r="280" spans="1:18" x14ac:dyDescent="0.25">
      <c r="A280">
        <v>1</v>
      </c>
      <c r="B280">
        <v>1</v>
      </c>
      <c r="C280" t="s">
        <v>592</v>
      </c>
      <c r="D280" s="1">
        <v>43925</v>
      </c>
      <c r="E280" s="14">
        <v>0.72083333333333333</v>
      </c>
      <c r="F280" t="s">
        <v>11</v>
      </c>
      <c r="G280">
        <v>117</v>
      </c>
      <c r="H280" s="2">
        <v>80</v>
      </c>
      <c r="I280" s="3">
        <v>4.99</v>
      </c>
      <c r="J280" t="b">
        <v>0</v>
      </c>
      <c r="K280">
        <f t="shared" si="5"/>
        <v>6</v>
      </c>
      <c r="L280" t="str">
        <f>VLOOKUP(K280,$S$6:$T$12,2,FALSE)</f>
        <v>Saturday</v>
      </c>
      <c r="M280" t="str">
        <f>CONCATENATE(TEXT(R280,"HH:MM AM/PM")," - ",TEXT((R280+"3:00 AM"),"HH:MM AM/PM"))</f>
        <v>03:00 PM - 06:00 PM</v>
      </c>
      <c r="N280" t="str">
        <f>VLOOKUP(E280,$W$7:$Y$9,3,TRUE)</f>
        <v>03:00 PM - 06:00 PM</v>
      </c>
      <c r="R280" s="19">
        <f>INT(E280/$T$5)*$T$5</f>
        <v>0.625</v>
      </c>
    </row>
    <row r="281" spans="1:18" x14ac:dyDescent="0.25">
      <c r="A281">
        <v>1</v>
      </c>
      <c r="B281">
        <v>1</v>
      </c>
      <c r="C281" t="s">
        <v>593</v>
      </c>
      <c r="D281" s="1">
        <v>43925</v>
      </c>
      <c r="E281" s="14">
        <v>0.72222222222222221</v>
      </c>
      <c r="F281" t="s">
        <v>11</v>
      </c>
      <c r="G281">
        <v>91</v>
      </c>
      <c r="H281" s="2">
        <v>54</v>
      </c>
      <c r="I281" s="3">
        <v>4.99</v>
      </c>
      <c r="J281" t="b">
        <v>0</v>
      </c>
      <c r="K281">
        <f t="shared" si="5"/>
        <v>6</v>
      </c>
      <c r="L281" t="str">
        <f>VLOOKUP(K281,$S$6:$T$12,2,FALSE)</f>
        <v>Saturday</v>
      </c>
      <c r="M281" t="str">
        <f>CONCATENATE(TEXT(R281,"HH:MM AM/PM")," - ",TEXT((R281+"3:00 AM"),"HH:MM AM/PM"))</f>
        <v>03:00 PM - 06:00 PM</v>
      </c>
      <c r="N281" t="str">
        <f>VLOOKUP(E281,$W$7:$Y$9,3,TRUE)</f>
        <v>03:00 PM - 06:00 PM</v>
      </c>
      <c r="R281" s="19">
        <f>INT(E281/$T$5)*$T$5</f>
        <v>0.625</v>
      </c>
    </row>
    <row r="282" spans="1:18" x14ac:dyDescent="0.25">
      <c r="A282">
        <v>1</v>
      </c>
      <c r="B282">
        <v>1</v>
      </c>
      <c r="C282" t="s">
        <v>594</v>
      </c>
      <c r="D282" s="1">
        <v>43925</v>
      </c>
      <c r="E282" s="14">
        <v>0.72222222222222221</v>
      </c>
      <c r="F282" t="s">
        <v>11</v>
      </c>
      <c r="G282">
        <v>98</v>
      </c>
      <c r="H282" s="2">
        <v>66</v>
      </c>
      <c r="I282" s="3">
        <v>4.99</v>
      </c>
      <c r="J282" t="b">
        <v>0</v>
      </c>
      <c r="K282">
        <f t="shared" si="5"/>
        <v>6</v>
      </c>
      <c r="L282" t="str">
        <f>VLOOKUP(K282,$S$6:$T$12,2,FALSE)</f>
        <v>Saturday</v>
      </c>
      <c r="M282" t="str">
        <f>CONCATENATE(TEXT(R282,"HH:MM AM/PM")," - ",TEXT((R282+"3:00 AM"),"HH:MM AM/PM"))</f>
        <v>03:00 PM - 06:00 PM</v>
      </c>
      <c r="N282" t="str">
        <f>VLOOKUP(E282,$W$7:$Y$9,3,TRUE)</f>
        <v>03:00 PM - 06:00 PM</v>
      </c>
      <c r="R282" s="19">
        <f>INT(E282/$T$5)*$T$5</f>
        <v>0.625</v>
      </c>
    </row>
    <row r="283" spans="1:18" x14ac:dyDescent="0.25">
      <c r="A283">
        <v>1</v>
      </c>
      <c r="B283">
        <v>1</v>
      </c>
      <c r="C283" t="s">
        <v>595</v>
      </c>
      <c r="D283" s="1">
        <v>43925</v>
      </c>
      <c r="E283" s="14">
        <v>0.72291666666666676</v>
      </c>
      <c r="F283" t="s">
        <v>11</v>
      </c>
      <c r="G283">
        <v>104</v>
      </c>
      <c r="H283" s="2">
        <v>55</v>
      </c>
      <c r="I283" s="3">
        <v>4.99</v>
      </c>
      <c r="J283" t="b">
        <v>0</v>
      </c>
      <c r="K283">
        <f t="shared" si="5"/>
        <v>6</v>
      </c>
      <c r="L283" t="str">
        <f>VLOOKUP(K283,$S$6:$T$12,2,FALSE)</f>
        <v>Saturday</v>
      </c>
      <c r="M283" t="str">
        <f>CONCATENATE(TEXT(R283,"HH:MM AM/PM")," - ",TEXT((R283+"3:00 AM"),"HH:MM AM/PM"))</f>
        <v>03:00 PM - 06:00 PM</v>
      </c>
      <c r="N283" t="str">
        <f>VLOOKUP(E283,$W$7:$Y$9,3,TRUE)</f>
        <v>03:00 PM - 06:00 PM</v>
      </c>
      <c r="R283" s="19">
        <f>INT(E283/$T$5)*$T$5</f>
        <v>0.625</v>
      </c>
    </row>
    <row r="284" spans="1:18" x14ac:dyDescent="0.25">
      <c r="A284">
        <v>1</v>
      </c>
      <c r="B284">
        <v>1</v>
      </c>
      <c r="C284" t="s">
        <v>596</v>
      </c>
      <c r="D284" s="1">
        <v>43925</v>
      </c>
      <c r="E284" s="14">
        <v>0.72361111111111109</v>
      </c>
      <c r="F284" t="s">
        <v>31</v>
      </c>
      <c r="G284" t="s">
        <v>32</v>
      </c>
      <c r="H284" s="2">
        <v>27</v>
      </c>
      <c r="I284" s="3">
        <v>4.99</v>
      </c>
      <c r="J284" t="b">
        <v>0</v>
      </c>
      <c r="K284">
        <f t="shared" si="5"/>
        <v>6</v>
      </c>
      <c r="L284" t="str">
        <f>VLOOKUP(K284,$S$6:$T$12,2,FALSE)</f>
        <v>Saturday</v>
      </c>
      <c r="M284" t="str">
        <f>CONCATENATE(TEXT(R284,"HH:MM AM/PM")," - ",TEXT((R284+"3:00 AM"),"HH:MM AM/PM"))</f>
        <v>03:00 PM - 06:00 PM</v>
      </c>
      <c r="N284" t="str">
        <f>VLOOKUP(E284,$W$7:$Y$9,3,TRUE)</f>
        <v>03:00 PM - 06:00 PM</v>
      </c>
      <c r="R284" s="19">
        <f>INT(E284/$T$5)*$T$5</f>
        <v>0.625</v>
      </c>
    </row>
    <row r="285" spans="1:18" x14ac:dyDescent="0.25">
      <c r="A285">
        <v>1</v>
      </c>
      <c r="B285">
        <v>1</v>
      </c>
      <c r="C285" t="s">
        <v>597</v>
      </c>
      <c r="D285" s="1">
        <v>43925</v>
      </c>
      <c r="E285" s="14">
        <v>0.72430555555555554</v>
      </c>
      <c r="F285" t="s">
        <v>31</v>
      </c>
      <c r="G285" t="s">
        <v>32</v>
      </c>
      <c r="H285" s="2">
        <v>34</v>
      </c>
      <c r="I285" s="3">
        <v>4.99</v>
      </c>
      <c r="J285" t="b">
        <v>0</v>
      </c>
      <c r="K285">
        <f t="shared" si="5"/>
        <v>6</v>
      </c>
      <c r="L285" t="str">
        <f>VLOOKUP(K285,$S$6:$T$12,2,FALSE)</f>
        <v>Saturday</v>
      </c>
      <c r="M285" t="str">
        <f>CONCATENATE(TEXT(R285,"HH:MM AM/PM")," - ",TEXT((R285+"3:00 AM"),"HH:MM AM/PM"))</f>
        <v>03:00 PM - 06:00 PM</v>
      </c>
      <c r="N285" t="str">
        <f>VLOOKUP(E285,$W$7:$Y$9,3,TRUE)</f>
        <v>03:00 PM - 06:00 PM</v>
      </c>
      <c r="R285" s="19">
        <f>INT(E285/$T$5)*$T$5</f>
        <v>0.625</v>
      </c>
    </row>
    <row r="286" spans="1:18" x14ac:dyDescent="0.25">
      <c r="A286">
        <v>1</v>
      </c>
      <c r="B286">
        <v>1</v>
      </c>
      <c r="C286" t="s">
        <v>598</v>
      </c>
      <c r="D286" s="1">
        <v>43925</v>
      </c>
      <c r="E286" s="14">
        <v>0.72430555555555554</v>
      </c>
      <c r="F286" t="s">
        <v>11</v>
      </c>
      <c r="G286">
        <v>103</v>
      </c>
      <c r="H286" s="2">
        <v>43</v>
      </c>
      <c r="I286" s="3">
        <v>4.99</v>
      </c>
      <c r="J286" t="b">
        <v>0</v>
      </c>
      <c r="K286">
        <f t="shared" si="5"/>
        <v>6</v>
      </c>
      <c r="L286" t="str">
        <f>VLOOKUP(K286,$S$6:$T$12,2,FALSE)</f>
        <v>Saturday</v>
      </c>
      <c r="M286" t="str">
        <f>CONCATENATE(TEXT(R286,"HH:MM AM/PM")," - ",TEXT((R286+"3:00 AM"),"HH:MM AM/PM"))</f>
        <v>03:00 PM - 06:00 PM</v>
      </c>
      <c r="N286" t="str">
        <f>VLOOKUP(E286,$W$7:$Y$9,3,TRUE)</f>
        <v>03:00 PM - 06:00 PM</v>
      </c>
      <c r="R286" s="19">
        <f>INT(E286/$T$5)*$T$5</f>
        <v>0.625</v>
      </c>
    </row>
    <row r="287" spans="1:18" x14ac:dyDescent="0.25">
      <c r="A287">
        <v>1</v>
      </c>
      <c r="B287">
        <v>1</v>
      </c>
      <c r="C287" t="s">
        <v>599</v>
      </c>
      <c r="D287" s="1">
        <v>43925</v>
      </c>
      <c r="E287" s="14">
        <v>0.72430555555555554</v>
      </c>
      <c r="F287" t="s">
        <v>11</v>
      </c>
      <c r="G287">
        <v>107</v>
      </c>
      <c r="H287" s="2">
        <v>52</v>
      </c>
      <c r="I287" s="3">
        <v>4.99</v>
      </c>
      <c r="J287" t="b">
        <v>0</v>
      </c>
      <c r="K287">
        <f t="shared" si="5"/>
        <v>6</v>
      </c>
      <c r="L287" t="str">
        <f>VLOOKUP(K287,$S$6:$T$12,2,FALSE)</f>
        <v>Saturday</v>
      </c>
      <c r="M287" t="str">
        <f>CONCATENATE(TEXT(R287,"HH:MM AM/PM")," - ",TEXT((R287+"3:00 AM"),"HH:MM AM/PM"))</f>
        <v>03:00 PM - 06:00 PM</v>
      </c>
      <c r="N287" t="str">
        <f>VLOOKUP(E287,$W$7:$Y$9,3,TRUE)</f>
        <v>03:00 PM - 06:00 PM</v>
      </c>
      <c r="R287" s="19">
        <f>INT(E287/$T$5)*$T$5</f>
        <v>0.625</v>
      </c>
    </row>
    <row r="288" spans="1:18" x14ac:dyDescent="0.25">
      <c r="A288">
        <v>1</v>
      </c>
      <c r="B288">
        <v>1</v>
      </c>
      <c r="C288" t="s">
        <v>600</v>
      </c>
      <c r="D288" s="1">
        <v>43925</v>
      </c>
      <c r="E288" s="14">
        <v>0.72569444444444453</v>
      </c>
      <c r="F288" t="s">
        <v>11</v>
      </c>
      <c r="G288">
        <v>58</v>
      </c>
      <c r="H288" s="2">
        <v>41</v>
      </c>
      <c r="I288" s="3">
        <v>4.99</v>
      </c>
      <c r="J288" t="b">
        <v>0</v>
      </c>
      <c r="K288">
        <f t="shared" si="5"/>
        <v>6</v>
      </c>
      <c r="L288" t="str">
        <f>VLOOKUP(K288,$S$6:$T$12,2,FALSE)</f>
        <v>Saturday</v>
      </c>
      <c r="M288" t="str">
        <f>CONCATENATE(TEXT(R288,"HH:MM AM/PM")," - ",TEXT((R288+"3:00 AM"),"HH:MM AM/PM"))</f>
        <v>03:00 PM - 06:00 PM</v>
      </c>
      <c r="N288" t="str">
        <f>VLOOKUP(E288,$W$7:$Y$9,3,TRUE)</f>
        <v>03:00 PM - 06:00 PM</v>
      </c>
      <c r="R288" s="19">
        <f>INT(E288/$T$5)*$T$5</f>
        <v>0.625</v>
      </c>
    </row>
    <row r="289" spans="1:18" x14ac:dyDescent="0.25">
      <c r="A289">
        <v>1</v>
      </c>
      <c r="B289">
        <v>1</v>
      </c>
      <c r="C289" t="s">
        <v>601</v>
      </c>
      <c r="D289" s="1">
        <v>43925</v>
      </c>
      <c r="E289" s="14">
        <v>0.72569444444444453</v>
      </c>
      <c r="F289" t="s">
        <v>11</v>
      </c>
      <c r="G289">
        <v>88</v>
      </c>
      <c r="H289" s="2">
        <v>65</v>
      </c>
      <c r="I289" s="3">
        <v>4.99</v>
      </c>
      <c r="J289" t="b">
        <v>0</v>
      </c>
      <c r="K289">
        <f t="shared" si="5"/>
        <v>6</v>
      </c>
      <c r="L289" t="str">
        <f>VLOOKUP(K289,$S$6:$T$12,2,FALSE)</f>
        <v>Saturday</v>
      </c>
      <c r="M289" t="str">
        <f>CONCATENATE(TEXT(R289,"HH:MM AM/PM")," - ",TEXT((R289+"3:00 AM"),"HH:MM AM/PM"))</f>
        <v>03:00 PM - 06:00 PM</v>
      </c>
      <c r="N289" t="str">
        <f>VLOOKUP(E289,$W$7:$Y$9,3,TRUE)</f>
        <v>03:00 PM - 06:00 PM</v>
      </c>
      <c r="R289" s="19">
        <f>INT(E289/$T$5)*$T$5</f>
        <v>0.625</v>
      </c>
    </row>
    <row r="290" spans="1:18" x14ac:dyDescent="0.25">
      <c r="A290">
        <v>1</v>
      </c>
      <c r="B290">
        <v>1</v>
      </c>
      <c r="C290" t="s">
        <v>602</v>
      </c>
      <c r="D290" s="1">
        <v>43925</v>
      </c>
      <c r="E290" s="14">
        <v>0.7270833333333333</v>
      </c>
      <c r="F290" t="s">
        <v>31</v>
      </c>
      <c r="G290" t="s">
        <v>32</v>
      </c>
      <c r="H290" s="2">
        <v>29</v>
      </c>
      <c r="I290" s="3">
        <v>4.99</v>
      </c>
      <c r="J290" t="b">
        <v>0</v>
      </c>
      <c r="K290">
        <f t="shared" si="5"/>
        <v>6</v>
      </c>
      <c r="L290" t="str">
        <f>VLOOKUP(K290,$S$6:$T$12,2,FALSE)</f>
        <v>Saturday</v>
      </c>
      <c r="M290" t="str">
        <f>CONCATENATE(TEXT(R290,"HH:MM AM/PM")," - ",TEXT((R290+"3:00 AM"),"HH:MM AM/PM"))</f>
        <v>03:00 PM - 06:00 PM</v>
      </c>
      <c r="N290" t="str">
        <f>VLOOKUP(E290,$W$7:$Y$9,3,TRUE)</f>
        <v>03:00 PM - 06:00 PM</v>
      </c>
      <c r="R290" s="19">
        <f>INT(E290/$T$5)*$T$5</f>
        <v>0.625</v>
      </c>
    </row>
    <row r="291" spans="1:18" x14ac:dyDescent="0.25">
      <c r="A291">
        <v>1</v>
      </c>
      <c r="B291">
        <v>1</v>
      </c>
      <c r="C291" t="s">
        <v>603</v>
      </c>
      <c r="D291" s="1">
        <v>43925</v>
      </c>
      <c r="E291" s="14">
        <v>0.72777777777777775</v>
      </c>
      <c r="F291" t="s">
        <v>11</v>
      </c>
      <c r="G291">
        <v>89</v>
      </c>
      <c r="H291" s="2">
        <v>65</v>
      </c>
      <c r="I291" s="3">
        <v>4.99</v>
      </c>
      <c r="J291" t="b">
        <v>0</v>
      </c>
      <c r="K291">
        <f t="shared" si="5"/>
        <v>6</v>
      </c>
      <c r="L291" t="str">
        <f>VLOOKUP(K291,$S$6:$T$12,2,FALSE)</f>
        <v>Saturday</v>
      </c>
      <c r="M291" t="str">
        <f>CONCATENATE(TEXT(R291,"HH:MM AM/PM")," - ",TEXT((R291+"3:00 AM"),"HH:MM AM/PM"))</f>
        <v>03:00 PM - 06:00 PM</v>
      </c>
      <c r="N291" t="str">
        <f>VLOOKUP(E291,$W$7:$Y$9,3,TRUE)</f>
        <v>03:00 PM - 06:00 PM</v>
      </c>
      <c r="R291" s="19">
        <f>INT(E291/$T$5)*$T$5</f>
        <v>0.625</v>
      </c>
    </row>
    <row r="292" spans="1:18" x14ac:dyDescent="0.25">
      <c r="A292">
        <v>1</v>
      </c>
      <c r="B292">
        <v>1</v>
      </c>
      <c r="C292" t="s">
        <v>604</v>
      </c>
      <c r="D292" s="1">
        <v>43925</v>
      </c>
      <c r="E292" s="14">
        <v>0.7284722222222223</v>
      </c>
      <c r="F292" t="s">
        <v>31</v>
      </c>
      <c r="G292" t="s">
        <v>32</v>
      </c>
      <c r="H292" s="2">
        <v>23</v>
      </c>
      <c r="I292" s="3">
        <v>4.99</v>
      </c>
      <c r="J292" t="b">
        <v>0</v>
      </c>
      <c r="K292">
        <f t="shared" si="5"/>
        <v>6</v>
      </c>
      <c r="L292" t="str">
        <f>VLOOKUP(K292,$S$6:$T$12,2,FALSE)</f>
        <v>Saturday</v>
      </c>
      <c r="M292" t="str">
        <f>CONCATENATE(TEXT(R292,"HH:MM AM/PM")," - ",TEXT((R292+"3:00 AM"),"HH:MM AM/PM"))</f>
        <v>03:00 PM - 06:00 PM</v>
      </c>
      <c r="N292" t="str">
        <f>VLOOKUP(E292,$W$7:$Y$9,3,TRUE)</f>
        <v>03:00 PM - 06:00 PM</v>
      </c>
      <c r="R292" s="19">
        <f>INT(E292/$T$5)*$T$5</f>
        <v>0.625</v>
      </c>
    </row>
    <row r="293" spans="1:18" x14ac:dyDescent="0.25">
      <c r="A293">
        <v>1</v>
      </c>
      <c r="B293">
        <v>1</v>
      </c>
      <c r="C293" t="s">
        <v>605</v>
      </c>
      <c r="D293" s="1">
        <v>43925</v>
      </c>
      <c r="E293" s="14">
        <v>0.7284722222222223</v>
      </c>
      <c r="F293" t="s">
        <v>11</v>
      </c>
      <c r="G293">
        <v>90</v>
      </c>
      <c r="H293" s="2">
        <v>52</v>
      </c>
      <c r="I293" s="3">
        <v>4.99</v>
      </c>
      <c r="J293" t="b">
        <v>0</v>
      </c>
      <c r="K293">
        <f t="shared" si="5"/>
        <v>6</v>
      </c>
      <c r="L293" t="str">
        <f>VLOOKUP(K293,$S$6:$T$12,2,FALSE)</f>
        <v>Saturday</v>
      </c>
      <c r="M293" t="str">
        <f>CONCATENATE(TEXT(R293,"HH:MM AM/PM")," - ",TEXT((R293+"3:00 AM"),"HH:MM AM/PM"))</f>
        <v>03:00 PM - 06:00 PM</v>
      </c>
      <c r="N293" t="str">
        <f>VLOOKUP(E293,$W$7:$Y$9,3,TRUE)</f>
        <v>03:00 PM - 06:00 PM</v>
      </c>
      <c r="R293" s="19">
        <f>INT(E293/$T$5)*$T$5</f>
        <v>0.625</v>
      </c>
    </row>
    <row r="294" spans="1:18" x14ac:dyDescent="0.25">
      <c r="A294">
        <v>1</v>
      </c>
      <c r="B294">
        <v>1</v>
      </c>
      <c r="C294" t="s">
        <v>606</v>
      </c>
      <c r="D294" s="1">
        <v>43925</v>
      </c>
      <c r="E294" s="14">
        <v>0.7284722222222223</v>
      </c>
      <c r="F294" t="s">
        <v>11</v>
      </c>
      <c r="G294">
        <v>113</v>
      </c>
      <c r="H294" s="2">
        <v>66</v>
      </c>
      <c r="I294" s="3">
        <v>4.99</v>
      </c>
      <c r="J294" t="b">
        <v>0</v>
      </c>
      <c r="K294">
        <f t="shared" si="5"/>
        <v>6</v>
      </c>
      <c r="L294" t="str">
        <f>VLOOKUP(K294,$S$6:$T$12,2,FALSE)</f>
        <v>Saturday</v>
      </c>
      <c r="M294" t="str">
        <f>CONCATENATE(TEXT(R294,"HH:MM AM/PM")," - ",TEXT((R294+"3:00 AM"),"HH:MM AM/PM"))</f>
        <v>03:00 PM - 06:00 PM</v>
      </c>
      <c r="N294" t="str">
        <f>VLOOKUP(E294,$W$7:$Y$9,3,TRUE)</f>
        <v>03:00 PM - 06:00 PM</v>
      </c>
      <c r="R294" s="19">
        <f>INT(E294/$T$5)*$T$5</f>
        <v>0.625</v>
      </c>
    </row>
    <row r="295" spans="1:18" x14ac:dyDescent="0.25">
      <c r="A295">
        <v>1</v>
      </c>
      <c r="B295">
        <v>1</v>
      </c>
      <c r="C295" t="s">
        <v>607</v>
      </c>
      <c r="D295" s="1">
        <v>43925</v>
      </c>
      <c r="E295" s="14">
        <v>0.7284722222222223</v>
      </c>
      <c r="F295" t="s">
        <v>11</v>
      </c>
      <c r="G295">
        <v>73</v>
      </c>
      <c r="H295" s="2">
        <v>74</v>
      </c>
      <c r="I295" s="3">
        <v>4.99</v>
      </c>
      <c r="J295" t="b">
        <v>0</v>
      </c>
      <c r="K295">
        <f t="shared" si="5"/>
        <v>6</v>
      </c>
      <c r="L295" t="str">
        <f>VLOOKUP(K295,$S$6:$T$12,2,FALSE)</f>
        <v>Saturday</v>
      </c>
      <c r="M295" t="str">
        <f>CONCATENATE(TEXT(R295,"HH:MM AM/PM")," - ",TEXT((R295+"3:00 AM"),"HH:MM AM/PM"))</f>
        <v>03:00 PM - 06:00 PM</v>
      </c>
      <c r="N295" t="str">
        <f>VLOOKUP(E295,$W$7:$Y$9,3,TRUE)</f>
        <v>03:00 PM - 06:00 PM</v>
      </c>
      <c r="R295" s="19">
        <f>INT(E295/$T$5)*$T$5</f>
        <v>0.625</v>
      </c>
    </row>
    <row r="296" spans="1:18" x14ac:dyDescent="0.25">
      <c r="A296">
        <v>1</v>
      </c>
      <c r="B296">
        <v>1</v>
      </c>
      <c r="C296" t="s">
        <v>608</v>
      </c>
      <c r="D296" s="1">
        <v>43925</v>
      </c>
      <c r="E296" s="14">
        <v>0.7284722222222223</v>
      </c>
      <c r="F296" t="s">
        <v>11</v>
      </c>
      <c r="G296">
        <v>102</v>
      </c>
      <c r="H296" s="2">
        <v>84</v>
      </c>
      <c r="I296" s="3">
        <v>4.99</v>
      </c>
      <c r="J296" t="b">
        <v>0</v>
      </c>
      <c r="K296">
        <f t="shared" si="5"/>
        <v>6</v>
      </c>
      <c r="L296" t="str">
        <f>VLOOKUP(K296,$S$6:$T$12,2,FALSE)</f>
        <v>Saturday</v>
      </c>
      <c r="M296" t="str">
        <f>CONCATENATE(TEXT(R296,"HH:MM AM/PM")," - ",TEXT((R296+"3:00 AM"),"HH:MM AM/PM"))</f>
        <v>03:00 PM - 06:00 PM</v>
      </c>
      <c r="N296" t="str">
        <f>VLOOKUP(E296,$W$7:$Y$9,3,TRUE)</f>
        <v>03:00 PM - 06:00 PM</v>
      </c>
      <c r="R296" s="19">
        <f>INT(E296/$T$5)*$T$5</f>
        <v>0.625</v>
      </c>
    </row>
    <row r="297" spans="1:18" x14ac:dyDescent="0.25">
      <c r="A297">
        <v>1</v>
      </c>
      <c r="B297">
        <v>1</v>
      </c>
      <c r="C297" t="s">
        <v>609</v>
      </c>
      <c r="D297" s="1">
        <v>43925</v>
      </c>
      <c r="E297" s="14">
        <v>0.7284722222222223</v>
      </c>
      <c r="F297" t="s">
        <v>11</v>
      </c>
      <c r="G297">
        <v>100</v>
      </c>
      <c r="H297" s="2">
        <v>141</v>
      </c>
      <c r="I297" s="3">
        <v>4.99</v>
      </c>
      <c r="J297" t="b">
        <v>0</v>
      </c>
      <c r="K297">
        <f t="shared" si="5"/>
        <v>6</v>
      </c>
      <c r="L297" t="str">
        <f>VLOOKUP(K297,$S$6:$T$12,2,FALSE)</f>
        <v>Saturday</v>
      </c>
      <c r="M297" t="str">
        <f>CONCATENATE(TEXT(R297,"HH:MM AM/PM")," - ",TEXT((R297+"3:00 AM"),"HH:MM AM/PM"))</f>
        <v>03:00 PM - 06:00 PM</v>
      </c>
      <c r="N297" t="str">
        <f>VLOOKUP(E297,$W$7:$Y$9,3,TRUE)</f>
        <v>03:00 PM - 06:00 PM</v>
      </c>
      <c r="R297" s="19">
        <f>INT(E297/$T$5)*$T$5</f>
        <v>0.625</v>
      </c>
    </row>
    <row r="298" spans="1:18" x14ac:dyDescent="0.25">
      <c r="A298">
        <v>1</v>
      </c>
      <c r="B298">
        <v>1</v>
      </c>
      <c r="C298" t="s">
        <v>610</v>
      </c>
      <c r="D298" s="1">
        <v>43925</v>
      </c>
      <c r="E298" s="14">
        <v>0.72916666666666663</v>
      </c>
      <c r="F298" t="s">
        <v>31</v>
      </c>
      <c r="G298" t="s">
        <v>32</v>
      </c>
      <c r="H298" s="2">
        <v>24</v>
      </c>
      <c r="I298" s="3">
        <v>4.99</v>
      </c>
      <c r="J298" t="b">
        <v>0</v>
      </c>
      <c r="K298">
        <f t="shared" si="5"/>
        <v>6</v>
      </c>
      <c r="L298" t="str">
        <f>VLOOKUP(K298,$S$6:$T$12,2,FALSE)</f>
        <v>Saturday</v>
      </c>
      <c r="M298" t="str">
        <f>CONCATENATE(TEXT(R298,"HH:MM AM/PM")," - ",TEXT((R298+"3:00 AM"),"HH:MM AM/PM"))</f>
        <v>03:00 PM - 06:00 PM</v>
      </c>
      <c r="N298" t="str">
        <f>VLOOKUP(E298,$W$7:$Y$9,3,TRUE)</f>
        <v>03:00 PM - 06:00 PM</v>
      </c>
      <c r="R298" s="19">
        <f>INT(E298/$T$5)*$T$5</f>
        <v>0.625</v>
      </c>
    </row>
    <row r="299" spans="1:18" x14ac:dyDescent="0.25">
      <c r="A299">
        <v>1</v>
      </c>
      <c r="B299">
        <v>1</v>
      </c>
      <c r="C299" t="s">
        <v>611</v>
      </c>
      <c r="D299" s="1">
        <v>43925</v>
      </c>
      <c r="E299" s="14">
        <v>0.72986111111111107</v>
      </c>
      <c r="F299" t="s">
        <v>31</v>
      </c>
      <c r="G299" t="s">
        <v>32</v>
      </c>
      <c r="H299" s="2">
        <v>34</v>
      </c>
      <c r="I299" s="3">
        <v>4.99</v>
      </c>
      <c r="J299" t="b">
        <v>0</v>
      </c>
      <c r="K299">
        <f t="shared" si="5"/>
        <v>6</v>
      </c>
      <c r="L299" t="str">
        <f>VLOOKUP(K299,$S$6:$T$12,2,FALSE)</f>
        <v>Saturday</v>
      </c>
      <c r="M299" t="str">
        <f>CONCATENATE(TEXT(R299,"HH:MM AM/PM")," - ",TEXT((R299+"3:00 AM"),"HH:MM AM/PM"))</f>
        <v>03:00 PM - 06:00 PM</v>
      </c>
      <c r="N299" t="str">
        <f>VLOOKUP(E299,$W$7:$Y$9,3,TRUE)</f>
        <v>03:00 PM - 06:00 PM</v>
      </c>
      <c r="R299" s="19">
        <f>INT(E299/$T$5)*$T$5</f>
        <v>0.625</v>
      </c>
    </row>
    <row r="300" spans="1:18" x14ac:dyDescent="0.25">
      <c r="A300">
        <v>1</v>
      </c>
      <c r="B300">
        <v>1</v>
      </c>
      <c r="C300" t="s">
        <v>612</v>
      </c>
      <c r="D300" s="1">
        <v>43925</v>
      </c>
      <c r="E300" s="14">
        <v>0.72986111111111107</v>
      </c>
      <c r="F300" t="s">
        <v>11</v>
      </c>
      <c r="G300">
        <v>107</v>
      </c>
      <c r="H300" s="2">
        <v>50</v>
      </c>
      <c r="I300" s="3">
        <v>4.99</v>
      </c>
      <c r="J300" t="b">
        <v>0</v>
      </c>
      <c r="K300">
        <f t="shared" si="5"/>
        <v>6</v>
      </c>
      <c r="L300" t="str">
        <f>VLOOKUP(K300,$S$6:$T$12,2,FALSE)</f>
        <v>Saturday</v>
      </c>
      <c r="M300" t="str">
        <f>CONCATENATE(TEXT(R300,"HH:MM AM/PM")," - ",TEXT((R300+"3:00 AM"),"HH:MM AM/PM"))</f>
        <v>03:00 PM - 06:00 PM</v>
      </c>
      <c r="N300" t="str">
        <f>VLOOKUP(E300,$W$7:$Y$9,3,TRUE)</f>
        <v>03:00 PM - 06:00 PM</v>
      </c>
      <c r="R300" s="19">
        <f>INT(E300/$T$5)*$T$5</f>
        <v>0.625</v>
      </c>
    </row>
    <row r="301" spans="1:18" x14ac:dyDescent="0.25">
      <c r="A301">
        <v>1</v>
      </c>
      <c r="B301">
        <v>1</v>
      </c>
      <c r="C301" t="s">
        <v>613</v>
      </c>
      <c r="D301" s="1">
        <v>43925</v>
      </c>
      <c r="E301" s="14">
        <v>0.73055555555555562</v>
      </c>
      <c r="F301" t="s">
        <v>11</v>
      </c>
      <c r="G301">
        <v>91</v>
      </c>
      <c r="H301" s="2">
        <v>135</v>
      </c>
      <c r="I301" s="3">
        <v>4.99</v>
      </c>
      <c r="J301" t="b">
        <v>0</v>
      </c>
      <c r="K301">
        <f t="shared" si="5"/>
        <v>6</v>
      </c>
      <c r="L301" t="str">
        <f>VLOOKUP(K301,$S$6:$T$12,2,FALSE)</f>
        <v>Saturday</v>
      </c>
      <c r="M301" t="str">
        <f>CONCATENATE(TEXT(R301,"HH:MM AM/PM")," - ",TEXT((R301+"3:00 AM"),"HH:MM AM/PM"))</f>
        <v>03:00 PM - 06:00 PM</v>
      </c>
      <c r="N301" t="str">
        <f>VLOOKUP(E301,$W$7:$Y$9,3,TRUE)</f>
        <v>03:00 PM - 06:00 PM</v>
      </c>
      <c r="R301" s="19">
        <f>INT(E301/$T$5)*$T$5</f>
        <v>0.625</v>
      </c>
    </row>
    <row r="302" spans="1:18" x14ac:dyDescent="0.25">
      <c r="A302">
        <v>1</v>
      </c>
      <c r="B302">
        <v>1</v>
      </c>
      <c r="C302" t="s">
        <v>614</v>
      </c>
      <c r="D302" s="1">
        <v>43925</v>
      </c>
      <c r="E302" s="14">
        <v>0.73125000000000007</v>
      </c>
      <c r="F302" t="s">
        <v>31</v>
      </c>
      <c r="G302" t="s">
        <v>32</v>
      </c>
      <c r="H302" s="2">
        <v>36</v>
      </c>
      <c r="I302" s="3">
        <v>4.99</v>
      </c>
      <c r="J302" t="b">
        <v>0</v>
      </c>
      <c r="K302">
        <f t="shared" si="5"/>
        <v>6</v>
      </c>
      <c r="L302" t="str">
        <f>VLOOKUP(K302,$S$6:$T$12,2,FALSE)</f>
        <v>Saturday</v>
      </c>
      <c r="M302" t="str">
        <f>CONCATENATE(TEXT(R302,"HH:MM AM/PM")," - ",TEXT((R302+"3:00 AM"),"HH:MM AM/PM"))</f>
        <v>03:00 PM - 06:00 PM</v>
      </c>
      <c r="N302" t="str">
        <f>VLOOKUP(E302,$W$7:$Y$9,3,TRUE)</f>
        <v>03:00 PM - 06:00 PM</v>
      </c>
      <c r="R302" s="19">
        <f>INT(E302/$T$5)*$T$5</f>
        <v>0.625</v>
      </c>
    </row>
    <row r="303" spans="1:18" x14ac:dyDescent="0.25">
      <c r="A303">
        <v>1</v>
      </c>
      <c r="B303">
        <v>1</v>
      </c>
      <c r="C303" t="s">
        <v>615</v>
      </c>
      <c r="D303" s="1">
        <v>43925</v>
      </c>
      <c r="E303" s="14">
        <v>0.7319444444444444</v>
      </c>
      <c r="F303" t="s">
        <v>11</v>
      </c>
      <c r="G303">
        <v>102</v>
      </c>
      <c r="H303" s="2">
        <v>153</v>
      </c>
      <c r="I303" s="3">
        <v>4.99</v>
      </c>
      <c r="J303" t="b">
        <v>0</v>
      </c>
      <c r="K303">
        <f t="shared" si="5"/>
        <v>6</v>
      </c>
      <c r="L303" t="str">
        <f>VLOOKUP(K303,$S$6:$T$12,2,FALSE)</f>
        <v>Saturday</v>
      </c>
      <c r="M303" t="str">
        <f>CONCATENATE(TEXT(R303,"HH:MM AM/PM")," - ",TEXT((R303+"3:00 AM"),"HH:MM AM/PM"))</f>
        <v>03:00 PM - 06:00 PM</v>
      </c>
      <c r="N303" t="str">
        <f>VLOOKUP(E303,$W$7:$Y$9,3,TRUE)</f>
        <v>03:00 PM - 06:00 PM</v>
      </c>
      <c r="R303" s="19">
        <f>INT(E303/$T$5)*$T$5</f>
        <v>0.625</v>
      </c>
    </row>
    <row r="304" spans="1:18" x14ac:dyDescent="0.25">
      <c r="A304">
        <v>1</v>
      </c>
      <c r="B304">
        <v>1</v>
      </c>
      <c r="C304" t="s">
        <v>616</v>
      </c>
      <c r="D304" s="1">
        <v>43925</v>
      </c>
      <c r="E304" s="14">
        <v>0.73263888888888884</v>
      </c>
      <c r="F304" t="s">
        <v>31</v>
      </c>
      <c r="G304" t="s">
        <v>32</v>
      </c>
      <c r="H304" s="2">
        <v>24</v>
      </c>
      <c r="I304" s="3">
        <v>4.99</v>
      </c>
      <c r="J304" t="b">
        <v>0</v>
      </c>
      <c r="K304">
        <f t="shared" si="5"/>
        <v>6</v>
      </c>
      <c r="L304" t="str">
        <f>VLOOKUP(K304,$S$6:$T$12,2,FALSE)</f>
        <v>Saturday</v>
      </c>
      <c r="M304" t="str">
        <f>CONCATENATE(TEXT(R304,"HH:MM AM/PM")," - ",TEXT((R304+"3:00 AM"),"HH:MM AM/PM"))</f>
        <v>03:00 PM - 06:00 PM</v>
      </c>
      <c r="N304" t="str">
        <f>VLOOKUP(E304,$W$7:$Y$9,3,TRUE)</f>
        <v>03:00 PM - 06:00 PM</v>
      </c>
      <c r="R304" s="19">
        <f>INT(E304/$T$5)*$T$5</f>
        <v>0.625</v>
      </c>
    </row>
    <row r="305" spans="1:18" x14ac:dyDescent="0.25">
      <c r="A305">
        <v>1</v>
      </c>
      <c r="B305">
        <v>1</v>
      </c>
      <c r="C305" t="s">
        <v>617</v>
      </c>
      <c r="D305" s="1">
        <v>43925</v>
      </c>
      <c r="E305" s="14">
        <v>0.73333333333333339</v>
      </c>
      <c r="F305" t="s">
        <v>11</v>
      </c>
      <c r="G305">
        <v>99</v>
      </c>
      <c r="H305" s="2">
        <v>206</v>
      </c>
      <c r="I305" s="3">
        <v>4.99</v>
      </c>
      <c r="J305" t="b">
        <v>0</v>
      </c>
      <c r="K305">
        <f t="shared" si="5"/>
        <v>6</v>
      </c>
      <c r="L305" t="str">
        <f>VLOOKUP(K305,$S$6:$T$12,2,FALSE)</f>
        <v>Saturday</v>
      </c>
      <c r="M305" t="str">
        <f>CONCATENATE(TEXT(R305,"HH:MM AM/PM")," - ",TEXT((R305+"3:00 AM"),"HH:MM AM/PM"))</f>
        <v>03:00 PM - 06:00 PM</v>
      </c>
      <c r="N305" t="str">
        <f>VLOOKUP(E305,$W$7:$Y$9,3,TRUE)</f>
        <v>03:00 PM - 06:00 PM</v>
      </c>
      <c r="R305" s="19">
        <f>INT(E305/$T$5)*$T$5</f>
        <v>0.625</v>
      </c>
    </row>
    <row r="306" spans="1:18" x14ac:dyDescent="0.25">
      <c r="A306">
        <v>1</v>
      </c>
      <c r="B306">
        <v>1</v>
      </c>
      <c r="C306" t="s">
        <v>618</v>
      </c>
      <c r="D306" s="1">
        <v>43925</v>
      </c>
      <c r="E306" s="14">
        <v>0.73472222222222217</v>
      </c>
      <c r="F306" t="s">
        <v>11</v>
      </c>
      <c r="G306">
        <v>105</v>
      </c>
      <c r="H306" s="2">
        <v>47</v>
      </c>
      <c r="I306" s="3">
        <v>4.99</v>
      </c>
      <c r="J306" t="b">
        <v>0</v>
      </c>
      <c r="K306">
        <f t="shared" si="5"/>
        <v>6</v>
      </c>
      <c r="L306" t="str">
        <f>VLOOKUP(K306,$S$6:$T$12,2,FALSE)</f>
        <v>Saturday</v>
      </c>
      <c r="M306" t="str">
        <f>CONCATENATE(TEXT(R306,"HH:MM AM/PM")," - ",TEXT((R306+"3:00 AM"),"HH:MM AM/PM"))</f>
        <v>03:00 PM - 06:00 PM</v>
      </c>
      <c r="N306" t="str">
        <f>VLOOKUP(E306,$W$7:$Y$9,3,TRUE)</f>
        <v>03:00 PM - 06:00 PM</v>
      </c>
      <c r="R306" s="19">
        <f>INT(E306/$T$5)*$T$5</f>
        <v>0.625</v>
      </c>
    </row>
    <row r="307" spans="1:18" x14ac:dyDescent="0.25">
      <c r="A307">
        <v>1</v>
      </c>
      <c r="B307">
        <v>1</v>
      </c>
      <c r="C307" t="s">
        <v>619</v>
      </c>
      <c r="D307" s="1">
        <v>43925</v>
      </c>
      <c r="E307" s="14">
        <v>0.73472222222222217</v>
      </c>
      <c r="F307" t="s">
        <v>11</v>
      </c>
      <c r="G307">
        <v>100</v>
      </c>
      <c r="H307" s="2">
        <v>111</v>
      </c>
      <c r="I307" s="3">
        <v>4.99</v>
      </c>
      <c r="J307" t="b">
        <v>0</v>
      </c>
      <c r="K307">
        <f t="shared" si="5"/>
        <v>6</v>
      </c>
      <c r="L307" t="str">
        <f>VLOOKUP(K307,$S$6:$T$12,2,FALSE)</f>
        <v>Saturday</v>
      </c>
      <c r="M307" t="str">
        <f>CONCATENATE(TEXT(R307,"HH:MM AM/PM")," - ",TEXT((R307+"3:00 AM"),"HH:MM AM/PM"))</f>
        <v>03:00 PM - 06:00 PM</v>
      </c>
      <c r="N307" t="str">
        <f>VLOOKUP(E307,$W$7:$Y$9,3,TRUE)</f>
        <v>03:00 PM - 06:00 PM</v>
      </c>
      <c r="R307" s="19">
        <f>INT(E307/$T$5)*$T$5</f>
        <v>0.625</v>
      </c>
    </row>
    <row r="308" spans="1:18" x14ac:dyDescent="0.25">
      <c r="A308">
        <v>1</v>
      </c>
      <c r="B308">
        <v>1</v>
      </c>
      <c r="C308" t="s">
        <v>620</v>
      </c>
      <c r="D308" s="1">
        <v>43925</v>
      </c>
      <c r="E308" s="14">
        <v>0.73541666666666661</v>
      </c>
      <c r="F308" t="s">
        <v>31</v>
      </c>
      <c r="G308" t="s">
        <v>32</v>
      </c>
      <c r="H308" s="2">
        <v>33</v>
      </c>
      <c r="I308" s="3">
        <v>4.99</v>
      </c>
      <c r="J308" t="b">
        <v>0</v>
      </c>
      <c r="K308">
        <f t="shared" si="5"/>
        <v>6</v>
      </c>
      <c r="L308" t="str">
        <f>VLOOKUP(K308,$S$6:$T$12,2,FALSE)</f>
        <v>Saturday</v>
      </c>
      <c r="M308" t="str">
        <f>CONCATENATE(TEXT(R308,"HH:MM AM/PM")," - ",TEXT((R308+"3:00 AM"),"HH:MM AM/PM"))</f>
        <v>03:00 PM - 06:00 PM</v>
      </c>
      <c r="N308" t="str">
        <f>VLOOKUP(E308,$W$7:$Y$9,3,TRUE)</f>
        <v>03:00 PM - 06:00 PM</v>
      </c>
      <c r="R308" s="19">
        <f>INT(E308/$T$5)*$T$5</f>
        <v>0.625</v>
      </c>
    </row>
    <row r="309" spans="1:18" x14ac:dyDescent="0.25">
      <c r="A309">
        <v>1</v>
      </c>
      <c r="B309">
        <v>1</v>
      </c>
      <c r="C309" t="s">
        <v>621</v>
      </c>
      <c r="D309" s="1">
        <v>43925</v>
      </c>
      <c r="E309" s="14">
        <v>0.73541666666666661</v>
      </c>
      <c r="F309" t="s">
        <v>11</v>
      </c>
      <c r="G309">
        <v>111</v>
      </c>
      <c r="H309" s="2">
        <v>82</v>
      </c>
      <c r="I309" s="3">
        <v>4.99</v>
      </c>
      <c r="J309" t="b">
        <v>0</v>
      </c>
      <c r="K309">
        <f t="shared" si="5"/>
        <v>6</v>
      </c>
      <c r="L309" t="str">
        <f>VLOOKUP(K309,$S$6:$T$12,2,FALSE)</f>
        <v>Saturday</v>
      </c>
      <c r="M309" t="str">
        <f>CONCATENATE(TEXT(R309,"HH:MM AM/PM")," - ",TEXT((R309+"3:00 AM"),"HH:MM AM/PM"))</f>
        <v>03:00 PM - 06:00 PM</v>
      </c>
      <c r="N309" t="str">
        <f>VLOOKUP(E309,$W$7:$Y$9,3,TRUE)</f>
        <v>03:00 PM - 06:00 PM</v>
      </c>
      <c r="R309" s="19">
        <f>INT(E309/$T$5)*$T$5</f>
        <v>0.625</v>
      </c>
    </row>
    <row r="310" spans="1:18" x14ac:dyDescent="0.25">
      <c r="A310">
        <v>1</v>
      </c>
      <c r="B310">
        <v>1</v>
      </c>
      <c r="C310" t="s">
        <v>622</v>
      </c>
      <c r="D310" s="1">
        <v>43925</v>
      </c>
      <c r="E310" s="14">
        <v>0.73611111111111116</v>
      </c>
      <c r="F310" t="s">
        <v>11</v>
      </c>
      <c r="G310">
        <v>97</v>
      </c>
      <c r="H310" s="2">
        <v>92</v>
      </c>
      <c r="I310" s="3">
        <v>4.99</v>
      </c>
      <c r="J310" t="b">
        <v>0</v>
      </c>
      <c r="K310">
        <f t="shared" si="5"/>
        <v>6</v>
      </c>
      <c r="L310" t="str">
        <f>VLOOKUP(K310,$S$6:$T$12,2,FALSE)</f>
        <v>Saturday</v>
      </c>
      <c r="M310" t="str">
        <f>CONCATENATE(TEXT(R310,"HH:MM AM/PM")," - ",TEXT((R310+"3:00 AM"),"HH:MM AM/PM"))</f>
        <v>03:00 PM - 06:00 PM</v>
      </c>
      <c r="N310" t="str">
        <f>VLOOKUP(E310,$W$7:$Y$9,3,TRUE)</f>
        <v>03:00 PM - 06:00 PM</v>
      </c>
      <c r="R310" s="19">
        <f>INT(E310/$T$5)*$T$5</f>
        <v>0.625</v>
      </c>
    </row>
    <row r="311" spans="1:18" x14ac:dyDescent="0.25">
      <c r="A311">
        <v>1</v>
      </c>
      <c r="B311">
        <v>1</v>
      </c>
      <c r="C311" t="s">
        <v>623</v>
      </c>
      <c r="D311" s="1">
        <v>43925</v>
      </c>
      <c r="E311" s="14">
        <v>0.7368055555555556</v>
      </c>
      <c r="F311" t="s">
        <v>11</v>
      </c>
      <c r="G311">
        <v>72</v>
      </c>
      <c r="H311" s="2">
        <v>72</v>
      </c>
      <c r="I311" s="3">
        <v>4.99</v>
      </c>
      <c r="J311" t="b">
        <v>0</v>
      </c>
      <c r="K311">
        <f t="shared" si="5"/>
        <v>6</v>
      </c>
      <c r="L311" t="str">
        <f>VLOOKUP(K311,$S$6:$T$12,2,FALSE)</f>
        <v>Saturday</v>
      </c>
      <c r="M311" t="str">
        <f>CONCATENATE(TEXT(R311,"HH:MM AM/PM")," - ",TEXT((R311+"3:00 AM"),"HH:MM AM/PM"))</f>
        <v>03:00 PM - 06:00 PM</v>
      </c>
      <c r="N311" t="str">
        <f>VLOOKUP(E311,$W$7:$Y$9,3,TRUE)</f>
        <v>03:00 PM - 06:00 PM</v>
      </c>
      <c r="R311" s="19">
        <f>INT(E311/$T$5)*$T$5</f>
        <v>0.625</v>
      </c>
    </row>
    <row r="312" spans="1:18" x14ac:dyDescent="0.25">
      <c r="A312">
        <v>1</v>
      </c>
      <c r="B312">
        <v>1</v>
      </c>
      <c r="C312" t="s">
        <v>624</v>
      </c>
      <c r="D312" s="1">
        <v>43925</v>
      </c>
      <c r="E312" s="14">
        <v>0.73749999999999993</v>
      </c>
      <c r="F312" t="s">
        <v>11</v>
      </c>
      <c r="G312">
        <v>71</v>
      </c>
      <c r="H312" s="2">
        <v>127</v>
      </c>
      <c r="I312" s="3">
        <v>4.99</v>
      </c>
      <c r="J312" t="b">
        <v>0</v>
      </c>
      <c r="K312">
        <f t="shared" si="5"/>
        <v>6</v>
      </c>
      <c r="L312" t="str">
        <f>VLOOKUP(K312,$S$6:$T$12,2,FALSE)</f>
        <v>Saturday</v>
      </c>
      <c r="M312" t="str">
        <f>CONCATENATE(TEXT(R312,"HH:MM AM/PM")," - ",TEXT((R312+"3:00 AM"),"HH:MM AM/PM"))</f>
        <v>03:00 PM - 06:00 PM</v>
      </c>
      <c r="N312" t="str">
        <f>VLOOKUP(E312,$W$7:$Y$9,3,TRUE)</f>
        <v>03:00 PM - 06:00 PM</v>
      </c>
      <c r="R312" s="19">
        <f>INT(E312/$T$5)*$T$5</f>
        <v>0.625</v>
      </c>
    </row>
    <row r="313" spans="1:18" x14ac:dyDescent="0.25">
      <c r="A313">
        <v>1</v>
      </c>
      <c r="B313">
        <v>1</v>
      </c>
      <c r="C313" t="s">
        <v>625</v>
      </c>
      <c r="D313" s="1">
        <v>43925</v>
      </c>
      <c r="E313" s="14">
        <v>0.73819444444444438</v>
      </c>
      <c r="F313" t="s">
        <v>11</v>
      </c>
      <c r="G313">
        <v>80</v>
      </c>
      <c r="H313" s="2">
        <v>62</v>
      </c>
      <c r="I313" s="3">
        <v>4.99</v>
      </c>
      <c r="J313" t="b">
        <v>0</v>
      </c>
      <c r="K313">
        <f t="shared" si="5"/>
        <v>6</v>
      </c>
      <c r="L313" t="str">
        <f>VLOOKUP(K313,$S$6:$T$12,2,FALSE)</f>
        <v>Saturday</v>
      </c>
      <c r="M313" t="str">
        <f>CONCATENATE(TEXT(R313,"HH:MM AM/PM")," - ",TEXT((R313+"3:00 AM"),"HH:MM AM/PM"))</f>
        <v>03:00 PM - 06:00 PM</v>
      </c>
      <c r="N313" t="str">
        <f>VLOOKUP(E313,$W$7:$Y$9,3,TRUE)</f>
        <v>03:00 PM - 06:00 PM</v>
      </c>
      <c r="R313" s="19">
        <f>INT(E313/$T$5)*$T$5</f>
        <v>0.625</v>
      </c>
    </row>
    <row r="314" spans="1:18" x14ac:dyDescent="0.25">
      <c r="A314">
        <v>1</v>
      </c>
      <c r="B314">
        <v>1</v>
      </c>
      <c r="C314" t="s">
        <v>626</v>
      </c>
      <c r="D314" s="1">
        <v>43925</v>
      </c>
      <c r="E314" s="14">
        <v>0.73819444444444438</v>
      </c>
      <c r="F314" t="s">
        <v>11</v>
      </c>
      <c r="G314">
        <v>110</v>
      </c>
      <c r="H314" s="2">
        <v>64</v>
      </c>
      <c r="I314" s="3">
        <v>4.99</v>
      </c>
      <c r="J314" t="b">
        <v>0</v>
      </c>
      <c r="K314">
        <f t="shared" si="5"/>
        <v>6</v>
      </c>
      <c r="L314" t="str">
        <f>VLOOKUP(K314,$S$6:$T$12,2,FALSE)</f>
        <v>Saturday</v>
      </c>
      <c r="M314" t="str">
        <f>CONCATENATE(TEXT(R314,"HH:MM AM/PM")," - ",TEXT((R314+"3:00 AM"),"HH:MM AM/PM"))</f>
        <v>03:00 PM - 06:00 PM</v>
      </c>
      <c r="N314" t="str">
        <f>VLOOKUP(E314,$W$7:$Y$9,3,TRUE)</f>
        <v>03:00 PM - 06:00 PM</v>
      </c>
      <c r="R314" s="19">
        <f>INT(E314/$T$5)*$T$5</f>
        <v>0.625</v>
      </c>
    </row>
    <row r="315" spans="1:18" x14ac:dyDescent="0.25">
      <c r="A315">
        <v>1</v>
      </c>
      <c r="B315">
        <v>1</v>
      </c>
      <c r="C315" t="s">
        <v>627</v>
      </c>
      <c r="D315" s="1">
        <v>43925</v>
      </c>
      <c r="E315" s="14">
        <v>0.73888888888888893</v>
      </c>
      <c r="F315" t="s">
        <v>31</v>
      </c>
      <c r="G315" t="s">
        <v>32</v>
      </c>
      <c r="H315" s="2">
        <v>30</v>
      </c>
      <c r="I315" s="3">
        <v>4.99</v>
      </c>
      <c r="J315" t="b">
        <v>0</v>
      </c>
      <c r="K315">
        <f t="shared" si="5"/>
        <v>6</v>
      </c>
      <c r="L315" t="str">
        <f>VLOOKUP(K315,$S$6:$T$12,2,FALSE)</f>
        <v>Saturday</v>
      </c>
      <c r="M315" t="str">
        <f>CONCATENATE(TEXT(R315,"HH:MM AM/PM")," - ",TEXT((R315+"3:00 AM"),"HH:MM AM/PM"))</f>
        <v>03:00 PM - 06:00 PM</v>
      </c>
      <c r="N315" t="str">
        <f>VLOOKUP(E315,$W$7:$Y$9,3,TRUE)</f>
        <v>03:00 PM - 06:00 PM</v>
      </c>
      <c r="R315" s="19">
        <f>INT(E315/$T$5)*$T$5</f>
        <v>0.625</v>
      </c>
    </row>
    <row r="316" spans="1:18" x14ac:dyDescent="0.25">
      <c r="A316">
        <v>1</v>
      </c>
      <c r="B316">
        <v>1</v>
      </c>
      <c r="C316" t="s">
        <v>628</v>
      </c>
      <c r="D316" s="1">
        <v>43925</v>
      </c>
      <c r="E316" s="14">
        <v>0.73888888888888893</v>
      </c>
      <c r="F316" t="s">
        <v>31</v>
      </c>
      <c r="G316" t="s">
        <v>32</v>
      </c>
      <c r="H316" s="2">
        <v>32</v>
      </c>
      <c r="I316" s="3">
        <v>4.99</v>
      </c>
      <c r="J316" t="b">
        <v>0</v>
      </c>
      <c r="K316">
        <f t="shared" si="5"/>
        <v>6</v>
      </c>
      <c r="L316" t="str">
        <f>VLOOKUP(K316,$S$6:$T$12,2,FALSE)</f>
        <v>Saturday</v>
      </c>
      <c r="M316" t="str">
        <f>CONCATENATE(TEXT(R316,"HH:MM AM/PM")," - ",TEXT((R316+"3:00 AM"),"HH:MM AM/PM"))</f>
        <v>03:00 PM - 06:00 PM</v>
      </c>
      <c r="N316" t="str">
        <f>VLOOKUP(E316,$W$7:$Y$9,3,TRUE)</f>
        <v>03:00 PM - 06:00 PM</v>
      </c>
      <c r="R316" s="19">
        <f>INT(E316/$T$5)*$T$5</f>
        <v>0.625</v>
      </c>
    </row>
    <row r="317" spans="1:18" x14ac:dyDescent="0.25">
      <c r="A317">
        <v>1</v>
      </c>
      <c r="B317">
        <v>1</v>
      </c>
      <c r="C317" t="s">
        <v>629</v>
      </c>
      <c r="D317" s="1">
        <v>43925</v>
      </c>
      <c r="E317" s="14">
        <v>0.7402777777777777</v>
      </c>
      <c r="F317" t="s">
        <v>31</v>
      </c>
      <c r="G317" t="s">
        <v>32</v>
      </c>
      <c r="H317" s="2">
        <v>23</v>
      </c>
      <c r="I317" s="3">
        <v>4.99</v>
      </c>
      <c r="J317" t="b">
        <v>0</v>
      </c>
      <c r="K317">
        <f t="shared" si="5"/>
        <v>6</v>
      </c>
      <c r="L317" t="str">
        <f>VLOOKUP(K317,$S$6:$T$12,2,FALSE)</f>
        <v>Saturday</v>
      </c>
      <c r="M317" t="str">
        <f>CONCATENATE(TEXT(R317,"HH:MM AM/PM")," - ",TEXT((R317+"3:00 AM"),"HH:MM AM/PM"))</f>
        <v>03:00 PM - 06:00 PM</v>
      </c>
      <c r="N317" t="str">
        <f>VLOOKUP(E317,$W$7:$Y$9,3,TRUE)</f>
        <v>03:00 PM - 06:00 PM</v>
      </c>
      <c r="R317" s="19">
        <f>INT(E317/$T$5)*$T$5</f>
        <v>0.625</v>
      </c>
    </row>
    <row r="318" spans="1:18" x14ac:dyDescent="0.25">
      <c r="A318">
        <v>1</v>
      </c>
      <c r="B318">
        <v>1</v>
      </c>
      <c r="C318" t="s">
        <v>630</v>
      </c>
      <c r="D318" s="1">
        <v>43925</v>
      </c>
      <c r="E318" s="14">
        <v>0.7402777777777777</v>
      </c>
      <c r="F318" t="s">
        <v>11</v>
      </c>
      <c r="G318">
        <v>77</v>
      </c>
      <c r="H318" s="2">
        <v>39</v>
      </c>
      <c r="I318" s="3">
        <v>4.99</v>
      </c>
      <c r="J318" t="b">
        <v>0</v>
      </c>
      <c r="K318">
        <f t="shared" si="5"/>
        <v>6</v>
      </c>
      <c r="L318" t="str">
        <f>VLOOKUP(K318,$S$6:$T$12,2,FALSE)</f>
        <v>Saturday</v>
      </c>
      <c r="M318" t="str">
        <f>CONCATENATE(TEXT(R318,"HH:MM AM/PM")," - ",TEXT((R318+"3:00 AM"),"HH:MM AM/PM"))</f>
        <v>03:00 PM - 06:00 PM</v>
      </c>
      <c r="N318" t="str">
        <f>VLOOKUP(E318,$W$7:$Y$9,3,TRUE)</f>
        <v>03:00 PM - 06:00 PM</v>
      </c>
      <c r="R318" s="19">
        <f>INT(E318/$T$5)*$T$5</f>
        <v>0.625</v>
      </c>
    </row>
    <row r="319" spans="1:18" x14ac:dyDescent="0.25">
      <c r="A319">
        <v>1</v>
      </c>
      <c r="B319">
        <v>1</v>
      </c>
      <c r="C319" t="s">
        <v>631</v>
      </c>
      <c r="D319" s="1">
        <v>43925</v>
      </c>
      <c r="E319" s="14">
        <v>0.7402777777777777</v>
      </c>
      <c r="F319" t="s">
        <v>11</v>
      </c>
      <c r="G319">
        <v>105</v>
      </c>
      <c r="H319" s="2">
        <v>53</v>
      </c>
      <c r="I319" s="3">
        <v>4.99</v>
      </c>
      <c r="J319" t="b">
        <v>0</v>
      </c>
      <c r="K319">
        <f t="shared" si="5"/>
        <v>6</v>
      </c>
      <c r="L319" t="str">
        <f>VLOOKUP(K319,$S$6:$T$12,2,FALSE)</f>
        <v>Saturday</v>
      </c>
      <c r="M319" t="str">
        <f>CONCATENATE(TEXT(R319,"HH:MM AM/PM")," - ",TEXT((R319+"3:00 AM"),"HH:MM AM/PM"))</f>
        <v>03:00 PM - 06:00 PM</v>
      </c>
      <c r="N319" t="str">
        <f>VLOOKUP(E319,$W$7:$Y$9,3,TRUE)</f>
        <v>03:00 PM - 06:00 PM</v>
      </c>
      <c r="R319" s="19">
        <f>INT(E319/$T$5)*$T$5</f>
        <v>0.625</v>
      </c>
    </row>
    <row r="320" spans="1:18" x14ac:dyDescent="0.25">
      <c r="A320">
        <v>1</v>
      </c>
      <c r="B320">
        <v>1</v>
      </c>
      <c r="C320" t="s">
        <v>632</v>
      </c>
      <c r="D320" s="1">
        <v>43925</v>
      </c>
      <c r="E320" s="14">
        <v>0.7402777777777777</v>
      </c>
      <c r="F320" t="s">
        <v>11</v>
      </c>
      <c r="G320">
        <v>90</v>
      </c>
      <c r="H320" s="2">
        <v>78</v>
      </c>
      <c r="I320" s="3">
        <v>4.99</v>
      </c>
      <c r="J320" t="b">
        <v>1</v>
      </c>
      <c r="K320">
        <f t="shared" si="5"/>
        <v>6</v>
      </c>
      <c r="L320" t="str">
        <f>VLOOKUP(K320,$S$6:$T$12,2,FALSE)</f>
        <v>Saturday</v>
      </c>
      <c r="M320" t="str">
        <f>CONCATENATE(TEXT(R320,"HH:MM AM/PM")," - ",TEXT((R320+"3:00 AM"),"HH:MM AM/PM"))</f>
        <v>03:00 PM - 06:00 PM</v>
      </c>
      <c r="N320" t="str">
        <f>VLOOKUP(E320,$W$7:$Y$9,3,TRUE)</f>
        <v>03:00 PM - 06:00 PM</v>
      </c>
      <c r="R320" s="19">
        <f>INT(E320/$T$5)*$T$5</f>
        <v>0.625</v>
      </c>
    </row>
    <row r="321" spans="1:18" x14ac:dyDescent="0.25">
      <c r="A321">
        <v>1</v>
      </c>
      <c r="B321">
        <v>1</v>
      </c>
      <c r="C321" t="s">
        <v>633</v>
      </c>
      <c r="D321" s="1">
        <v>43925</v>
      </c>
      <c r="E321" s="14">
        <v>0.7416666666666667</v>
      </c>
      <c r="F321" t="s">
        <v>31</v>
      </c>
      <c r="G321" t="s">
        <v>32</v>
      </c>
      <c r="H321" s="2">
        <v>26</v>
      </c>
      <c r="I321" s="3">
        <v>4.99</v>
      </c>
      <c r="J321" t="b">
        <v>0</v>
      </c>
      <c r="K321">
        <f t="shared" si="5"/>
        <v>6</v>
      </c>
      <c r="L321" t="str">
        <f>VLOOKUP(K321,$S$6:$T$12,2,FALSE)</f>
        <v>Saturday</v>
      </c>
      <c r="M321" t="str">
        <f>CONCATENATE(TEXT(R321,"HH:MM AM/PM")," - ",TEXT((R321+"3:00 AM"),"HH:MM AM/PM"))</f>
        <v>03:00 PM - 06:00 PM</v>
      </c>
      <c r="N321" t="str">
        <f>VLOOKUP(E321,$W$7:$Y$9,3,TRUE)</f>
        <v>03:00 PM - 06:00 PM</v>
      </c>
      <c r="R321" s="19">
        <f>INT(E321/$T$5)*$T$5</f>
        <v>0.625</v>
      </c>
    </row>
    <row r="322" spans="1:18" x14ac:dyDescent="0.25">
      <c r="A322">
        <v>1</v>
      </c>
      <c r="B322">
        <v>1</v>
      </c>
      <c r="C322" t="s">
        <v>634</v>
      </c>
      <c r="D322" s="1">
        <v>43925</v>
      </c>
      <c r="E322" s="14">
        <v>0.7416666666666667</v>
      </c>
      <c r="F322" t="s">
        <v>11</v>
      </c>
      <c r="G322">
        <v>100</v>
      </c>
      <c r="H322" s="2">
        <v>87</v>
      </c>
      <c r="I322" s="3">
        <v>4.99</v>
      </c>
      <c r="J322" t="b">
        <v>0</v>
      </c>
      <c r="K322">
        <f t="shared" si="5"/>
        <v>6</v>
      </c>
      <c r="L322" t="str">
        <f>VLOOKUP(K322,$S$6:$T$12,2,FALSE)</f>
        <v>Saturday</v>
      </c>
      <c r="M322" t="str">
        <f>CONCATENATE(TEXT(R322,"HH:MM AM/PM")," - ",TEXT((R322+"3:00 AM"),"HH:MM AM/PM"))</f>
        <v>03:00 PM - 06:00 PM</v>
      </c>
      <c r="N322" t="str">
        <f>VLOOKUP(E322,$W$7:$Y$9,3,TRUE)</f>
        <v>03:00 PM - 06:00 PM</v>
      </c>
      <c r="R322" s="19">
        <f>INT(E322/$T$5)*$T$5</f>
        <v>0.625</v>
      </c>
    </row>
    <row r="323" spans="1:18" x14ac:dyDescent="0.25">
      <c r="A323">
        <v>1</v>
      </c>
      <c r="B323">
        <v>1</v>
      </c>
      <c r="C323" t="s">
        <v>635</v>
      </c>
      <c r="D323" s="1">
        <v>43925</v>
      </c>
      <c r="E323" s="14">
        <v>0.7416666666666667</v>
      </c>
      <c r="F323" t="s">
        <v>11</v>
      </c>
      <c r="G323">
        <v>103</v>
      </c>
      <c r="H323" s="2">
        <v>93</v>
      </c>
      <c r="I323" s="3">
        <v>4.99</v>
      </c>
      <c r="J323" t="b">
        <v>0</v>
      </c>
      <c r="K323">
        <f t="shared" si="5"/>
        <v>6</v>
      </c>
      <c r="L323" t="str">
        <f>VLOOKUP(K323,$S$6:$T$12,2,FALSE)</f>
        <v>Saturday</v>
      </c>
      <c r="M323" t="str">
        <f>CONCATENATE(TEXT(R323,"HH:MM AM/PM")," - ",TEXT((R323+"3:00 AM"),"HH:MM AM/PM"))</f>
        <v>03:00 PM - 06:00 PM</v>
      </c>
      <c r="N323" t="str">
        <f>VLOOKUP(E323,$W$7:$Y$9,3,TRUE)</f>
        <v>03:00 PM - 06:00 PM</v>
      </c>
      <c r="R323" s="19">
        <f>INT(E323/$T$5)*$T$5</f>
        <v>0.625</v>
      </c>
    </row>
    <row r="324" spans="1:18" x14ac:dyDescent="0.25">
      <c r="A324">
        <v>1</v>
      </c>
      <c r="B324">
        <v>1</v>
      </c>
      <c r="C324" t="s">
        <v>636</v>
      </c>
      <c r="D324" s="1">
        <v>43925</v>
      </c>
      <c r="E324" s="14">
        <v>0.74236111111111114</v>
      </c>
      <c r="F324" t="s">
        <v>31</v>
      </c>
      <c r="G324" t="s">
        <v>32</v>
      </c>
      <c r="H324" s="2">
        <v>35</v>
      </c>
      <c r="I324" s="3">
        <v>4.99</v>
      </c>
      <c r="J324" t="b">
        <v>0</v>
      </c>
      <c r="K324">
        <f t="shared" si="5"/>
        <v>6</v>
      </c>
      <c r="L324" t="str">
        <f>VLOOKUP(K324,$S$6:$T$12,2,FALSE)</f>
        <v>Saturday</v>
      </c>
      <c r="M324" t="str">
        <f>CONCATENATE(TEXT(R324,"HH:MM AM/PM")," - ",TEXT((R324+"3:00 AM"),"HH:MM AM/PM"))</f>
        <v>03:00 PM - 06:00 PM</v>
      </c>
      <c r="N324" t="str">
        <f>VLOOKUP(E324,$W$7:$Y$9,3,TRUE)</f>
        <v>03:00 PM - 06:00 PM</v>
      </c>
      <c r="R324" s="19">
        <f>INT(E324/$T$5)*$T$5</f>
        <v>0.625</v>
      </c>
    </row>
    <row r="325" spans="1:18" x14ac:dyDescent="0.25">
      <c r="A325">
        <v>1</v>
      </c>
      <c r="B325">
        <v>1</v>
      </c>
      <c r="C325" t="s">
        <v>637</v>
      </c>
      <c r="D325" s="1">
        <v>43925</v>
      </c>
      <c r="E325" s="14">
        <v>0.74236111111111114</v>
      </c>
      <c r="F325" t="s">
        <v>11</v>
      </c>
      <c r="G325">
        <v>90</v>
      </c>
      <c r="H325" s="2">
        <v>63</v>
      </c>
      <c r="I325" s="3">
        <v>4.99</v>
      </c>
      <c r="J325" t="b">
        <v>0</v>
      </c>
      <c r="K325">
        <f t="shared" si="5"/>
        <v>6</v>
      </c>
      <c r="L325" t="str">
        <f>VLOOKUP(K325,$S$6:$T$12,2,FALSE)</f>
        <v>Saturday</v>
      </c>
      <c r="M325" t="str">
        <f>CONCATENATE(TEXT(R325,"HH:MM AM/PM")," - ",TEXT((R325+"3:00 AM"),"HH:MM AM/PM"))</f>
        <v>03:00 PM - 06:00 PM</v>
      </c>
      <c r="N325" t="str">
        <f>VLOOKUP(E325,$W$7:$Y$9,3,TRUE)</f>
        <v>03:00 PM - 06:00 PM</v>
      </c>
      <c r="R325" s="19">
        <f>INT(E325/$T$5)*$T$5</f>
        <v>0.625</v>
      </c>
    </row>
    <row r="326" spans="1:18" x14ac:dyDescent="0.25">
      <c r="A326">
        <v>1</v>
      </c>
      <c r="B326">
        <v>1</v>
      </c>
      <c r="C326" t="s">
        <v>638</v>
      </c>
      <c r="D326" s="1">
        <v>43925</v>
      </c>
      <c r="E326" s="14">
        <v>0.74305555555555547</v>
      </c>
      <c r="F326" t="s">
        <v>31</v>
      </c>
      <c r="G326" t="s">
        <v>32</v>
      </c>
      <c r="H326" s="2">
        <v>36</v>
      </c>
      <c r="I326" s="3">
        <v>4.99</v>
      </c>
      <c r="J326" t="b">
        <v>0</v>
      </c>
      <c r="K326">
        <f t="shared" si="5"/>
        <v>6</v>
      </c>
      <c r="L326" t="str">
        <f>VLOOKUP(K326,$S$6:$T$12,2,FALSE)</f>
        <v>Saturday</v>
      </c>
      <c r="M326" t="str">
        <f>CONCATENATE(TEXT(R326,"HH:MM AM/PM")," - ",TEXT((R326+"3:00 AM"),"HH:MM AM/PM"))</f>
        <v>03:00 PM - 06:00 PM</v>
      </c>
      <c r="N326" t="str">
        <f>VLOOKUP(E326,$W$7:$Y$9,3,TRUE)</f>
        <v>03:00 PM - 06:00 PM</v>
      </c>
      <c r="R326" s="19">
        <f>INT(E326/$T$5)*$T$5</f>
        <v>0.625</v>
      </c>
    </row>
    <row r="327" spans="1:18" x14ac:dyDescent="0.25">
      <c r="A327">
        <v>1</v>
      </c>
      <c r="B327">
        <v>1</v>
      </c>
      <c r="C327" t="s">
        <v>639</v>
      </c>
      <c r="D327" s="1">
        <v>43925</v>
      </c>
      <c r="E327" s="14">
        <v>0.74583333333333324</v>
      </c>
      <c r="F327" t="s">
        <v>11</v>
      </c>
      <c r="G327">
        <v>63</v>
      </c>
      <c r="H327" s="2">
        <v>68</v>
      </c>
      <c r="I327" s="3">
        <v>4.99</v>
      </c>
      <c r="J327" t="b">
        <v>0</v>
      </c>
      <c r="K327">
        <f t="shared" si="5"/>
        <v>6</v>
      </c>
      <c r="L327" t="str">
        <f>VLOOKUP(K327,$S$6:$T$12,2,FALSE)</f>
        <v>Saturday</v>
      </c>
      <c r="M327" t="str">
        <f>CONCATENATE(TEXT(R327,"HH:MM AM/PM")," - ",TEXT((R327+"3:00 AM"),"HH:MM AM/PM"))</f>
        <v>03:00 PM - 06:00 PM</v>
      </c>
      <c r="N327" t="str">
        <f>VLOOKUP(E327,$W$7:$Y$9,3,TRUE)</f>
        <v>03:00 PM - 06:00 PM</v>
      </c>
      <c r="R327" s="19">
        <f>INT(E327/$T$5)*$T$5</f>
        <v>0.625</v>
      </c>
    </row>
    <row r="328" spans="1:18" x14ac:dyDescent="0.25">
      <c r="A328">
        <v>1</v>
      </c>
      <c r="B328">
        <v>1</v>
      </c>
      <c r="C328" t="s">
        <v>640</v>
      </c>
      <c r="D328" s="1">
        <v>43925</v>
      </c>
      <c r="E328" s="14">
        <v>0.74583333333333324</v>
      </c>
      <c r="F328" t="s">
        <v>11</v>
      </c>
      <c r="G328">
        <v>105</v>
      </c>
      <c r="H328" s="2">
        <v>115</v>
      </c>
      <c r="I328" s="3">
        <v>4.99</v>
      </c>
      <c r="J328" t="b">
        <v>1</v>
      </c>
      <c r="K328">
        <f t="shared" si="5"/>
        <v>6</v>
      </c>
      <c r="L328" t="str">
        <f>VLOOKUP(K328,$S$6:$T$12,2,FALSE)</f>
        <v>Saturday</v>
      </c>
      <c r="M328" t="str">
        <f>CONCATENATE(TEXT(R328,"HH:MM AM/PM")," - ",TEXT((R328+"3:00 AM"),"HH:MM AM/PM"))</f>
        <v>03:00 PM - 06:00 PM</v>
      </c>
      <c r="N328" t="str">
        <f>VLOOKUP(E328,$W$7:$Y$9,3,TRUE)</f>
        <v>03:00 PM - 06:00 PM</v>
      </c>
      <c r="R328" s="19">
        <f>INT(E328/$T$5)*$T$5</f>
        <v>0.625</v>
      </c>
    </row>
    <row r="329" spans="1:18" x14ac:dyDescent="0.25">
      <c r="A329">
        <v>1</v>
      </c>
      <c r="B329">
        <v>1</v>
      </c>
      <c r="C329" t="s">
        <v>641</v>
      </c>
      <c r="D329" s="1">
        <v>43925</v>
      </c>
      <c r="E329" s="14">
        <v>0.74652777777777779</v>
      </c>
      <c r="F329" t="s">
        <v>11</v>
      </c>
      <c r="G329">
        <v>66</v>
      </c>
      <c r="H329" s="2">
        <v>46</v>
      </c>
      <c r="I329" s="3">
        <v>4.99</v>
      </c>
      <c r="J329" t="b">
        <v>0</v>
      </c>
      <c r="K329">
        <f t="shared" si="5"/>
        <v>6</v>
      </c>
      <c r="L329" t="str">
        <f>VLOOKUP(K329,$S$6:$T$12,2,FALSE)</f>
        <v>Saturday</v>
      </c>
      <c r="M329" t="str">
        <f>CONCATENATE(TEXT(R329,"HH:MM AM/PM")," - ",TEXT((R329+"3:00 AM"),"HH:MM AM/PM"))</f>
        <v>03:00 PM - 06:00 PM</v>
      </c>
      <c r="N329" t="str">
        <f>VLOOKUP(E329,$W$7:$Y$9,3,TRUE)</f>
        <v>03:00 PM - 06:00 PM</v>
      </c>
      <c r="R329" s="19">
        <f>INT(E329/$T$5)*$T$5</f>
        <v>0.625</v>
      </c>
    </row>
    <row r="330" spans="1:18" x14ac:dyDescent="0.25">
      <c r="A330">
        <v>1</v>
      </c>
      <c r="B330">
        <v>1</v>
      </c>
      <c r="C330" t="s">
        <v>642</v>
      </c>
      <c r="D330" s="1">
        <v>43925</v>
      </c>
      <c r="E330" s="14">
        <v>0.74652777777777779</v>
      </c>
      <c r="F330" t="s">
        <v>11</v>
      </c>
      <c r="G330">
        <v>111</v>
      </c>
      <c r="H330" s="2">
        <v>78</v>
      </c>
      <c r="I330" s="3">
        <v>4.99</v>
      </c>
      <c r="J330" t="b">
        <v>0</v>
      </c>
      <c r="K330">
        <f t="shared" si="5"/>
        <v>6</v>
      </c>
      <c r="L330" t="str">
        <f>VLOOKUP(K330,$S$6:$T$12,2,FALSE)</f>
        <v>Saturday</v>
      </c>
      <c r="M330" t="str">
        <f>CONCATENATE(TEXT(R330,"HH:MM AM/PM")," - ",TEXT((R330+"3:00 AM"),"HH:MM AM/PM"))</f>
        <v>03:00 PM - 06:00 PM</v>
      </c>
      <c r="N330" t="str">
        <f>VLOOKUP(E330,$W$7:$Y$9,3,TRUE)</f>
        <v>03:00 PM - 06:00 PM</v>
      </c>
      <c r="R330" s="19">
        <f>INT(E330/$T$5)*$T$5</f>
        <v>0.625</v>
      </c>
    </row>
    <row r="331" spans="1:18" x14ac:dyDescent="0.25">
      <c r="A331">
        <v>1</v>
      </c>
      <c r="B331">
        <v>1</v>
      </c>
      <c r="C331" t="s">
        <v>643</v>
      </c>
      <c r="D331" s="1">
        <v>43925</v>
      </c>
      <c r="E331" s="14">
        <v>0.74791666666666667</v>
      </c>
      <c r="F331" t="s">
        <v>31</v>
      </c>
      <c r="G331" t="s">
        <v>32</v>
      </c>
      <c r="H331" s="2">
        <v>29</v>
      </c>
      <c r="I331" s="3">
        <v>4.99</v>
      </c>
      <c r="J331" t="b">
        <v>0</v>
      </c>
      <c r="K331">
        <f t="shared" si="5"/>
        <v>6</v>
      </c>
      <c r="L331" t="str">
        <f>VLOOKUP(K331,$S$6:$T$12,2,FALSE)</f>
        <v>Saturday</v>
      </c>
      <c r="M331" t="str">
        <f>CONCATENATE(TEXT(R331,"HH:MM AM/PM")," - ",TEXT((R331+"3:00 AM"),"HH:MM AM/PM"))</f>
        <v>03:00 PM - 06:00 PM</v>
      </c>
      <c r="N331" t="str">
        <f>VLOOKUP(E331,$W$7:$Y$9,3,TRUE)</f>
        <v>03:00 PM - 06:00 PM</v>
      </c>
      <c r="R331" s="19">
        <f>INT(E331/$T$5)*$T$5</f>
        <v>0.625</v>
      </c>
    </row>
    <row r="332" spans="1:18" x14ac:dyDescent="0.25">
      <c r="A332">
        <v>1</v>
      </c>
      <c r="B332">
        <v>1</v>
      </c>
      <c r="C332" t="s">
        <v>644</v>
      </c>
      <c r="D332" s="1">
        <v>43925</v>
      </c>
      <c r="E332" s="14">
        <v>0.74791666666666667</v>
      </c>
      <c r="F332" t="s">
        <v>11</v>
      </c>
      <c r="G332">
        <v>109</v>
      </c>
      <c r="H332" s="2">
        <v>38</v>
      </c>
      <c r="I332" s="3">
        <v>4.99</v>
      </c>
      <c r="J332" t="b">
        <v>0</v>
      </c>
      <c r="K332">
        <f t="shared" si="5"/>
        <v>6</v>
      </c>
      <c r="L332" t="str">
        <f>VLOOKUP(K332,$S$6:$T$12,2,FALSE)</f>
        <v>Saturday</v>
      </c>
      <c r="M332" t="str">
        <f>CONCATENATE(TEXT(R332,"HH:MM AM/PM")," - ",TEXT((R332+"3:00 AM"),"HH:MM AM/PM"))</f>
        <v>03:00 PM - 06:00 PM</v>
      </c>
      <c r="N332" t="str">
        <f>VLOOKUP(E332,$W$7:$Y$9,3,TRUE)</f>
        <v>03:00 PM - 06:00 PM</v>
      </c>
      <c r="R332" s="19">
        <f>INT(E332/$T$5)*$T$5</f>
        <v>0.625</v>
      </c>
    </row>
    <row r="333" spans="1:18" x14ac:dyDescent="0.25">
      <c r="A333">
        <v>1</v>
      </c>
      <c r="B333">
        <v>1</v>
      </c>
      <c r="C333" t="s">
        <v>645</v>
      </c>
      <c r="D333" s="1">
        <v>43925</v>
      </c>
      <c r="E333" s="14">
        <v>0.74930555555555556</v>
      </c>
      <c r="F333" t="s">
        <v>31</v>
      </c>
      <c r="G333" t="s">
        <v>32</v>
      </c>
      <c r="H333" s="2">
        <v>26</v>
      </c>
      <c r="I333" s="3">
        <v>4.99</v>
      </c>
      <c r="J333" t="b">
        <v>0</v>
      </c>
      <c r="K333">
        <f t="shared" si="5"/>
        <v>6</v>
      </c>
      <c r="L333" t="str">
        <f>VLOOKUP(K333,$S$6:$T$12,2,FALSE)</f>
        <v>Saturday</v>
      </c>
      <c r="M333" t="str">
        <f>CONCATENATE(TEXT(R333,"HH:MM AM/PM")," - ",TEXT((R333+"3:00 AM"),"HH:MM AM/PM"))</f>
        <v>03:00 PM - 06:00 PM</v>
      </c>
      <c r="N333" t="str">
        <f>VLOOKUP(E333,$W$7:$Y$9,3,TRUE)</f>
        <v>03:00 PM - 06:00 PM</v>
      </c>
      <c r="R333" s="19">
        <f>INT(E333/$T$5)*$T$5</f>
        <v>0.625</v>
      </c>
    </row>
    <row r="334" spans="1:18" x14ac:dyDescent="0.25">
      <c r="A334">
        <v>1</v>
      </c>
      <c r="B334">
        <v>1</v>
      </c>
      <c r="C334" t="s">
        <v>646</v>
      </c>
      <c r="D334" s="1">
        <v>43925</v>
      </c>
      <c r="E334" s="14">
        <v>0.74930555555555556</v>
      </c>
      <c r="F334" t="s">
        <v>11</v>
      </c>
      <c r="G334">
        <v>105</v>
      </c>
      <c r="H334" s="2">
        <v>40</v>
      </c>
      <c r="I334" s="3">
        <v>4.99</v>
      </c>
      <c r="J334" t="b">
        <v>0</v>
      </c>
      <c r="K334">
        <f t="shared" si="5"/>
        <v>6</v>
      </c>
      <c r="L334" t="str">
        <f>VLOOKUP(K334,$S$6:$T$12,2,FALSE)</f>
        <v>Saturday</v>
      </c>
      <c r="M334" t="str">
        <f>CONCATENATE(TEXT(R334,"HH:MM AM/PM")," - ",TEXT((R334+"3:00 AM"),"HH:MM AM/PM"))</f>
        <v>03:00 PM - 06:00 PM</v>
      </c>
      <c r="N334" t="str">
        <f>VLOOKUP(E334,$W$7:$Y$9,3,TRUE)</f>
        <v>03:00 PM - 06:00 PM</v>
      </c>
      <c r="R334" s="19">
        <f>INT(E334/$T$5)*$T$5</f>
        <v>0.625</v>
      </c>
    </row>
    <row r="335" spans="1:18" x14ac:dyDescent="0.25">
      <c r="A335">
        <v>1</v>
      </c>
      <c r="B335">
        <v>1</v>
      </c>
      <c r="C335" t="s">
        <v>647</v>
      </c>
      <c r="D335" s="1">
        <v>43925</v>
      </c>
      <c r="E335" s="14">
        <v>0.74930555555555556</v>
      </c>
      <c r="F335" t="s">
        <v>11</v>
      </c>
      <c r="G335">
        <v>99</v>
      </c>
      <c r="H335" s="2">
        <v>49</v>
      </c>
      <c r="I335" s="3">
        <v>4.99</v>
      </c>
      <c r="J335" t="b">
        <v>0</v>
      </c>
      <c r="K335">
        <f t="shared" si="5"/>
        <v>6</v>
      </c>
      <c r="L335" t="str">
        <f>VLOOKUP(K335,$S$6:$T$12,2,FALSE)</f>
        <v>Saturday</v>
      </c>
      <c r="M335" t="str">
        <f>CONCATENATE(TEXT(R335,"HH:MM AM/PM")," - ",TEXT((R335+"3:00 AM"),"HH:MM AM/PM"))</f>
        <v>03:00 PM - 06:00 PM</v>
      </c>
      <c r="N335" t="str">
        <f>VLOOKUP(E335,$W$7:$Y$9,3,TRUE)</f>
        <v>03:00 PM - 06:00 PM</v>
      </c>
      <c r="R335" s="19">
        <f>INT(E335/$T$5)*$T$5</f>
        <v>0.625</v>
      </c>
    </row>
    <row r="336" spans="1:18" x14ac:dyDescent="0.25">
      <c r="A336">
        <v>1</v>
      </c>
      <c r="B336">
        <v>1</v>
      </c>
      <c r="C336" t="s">
        <v>648</v>
      </c>
      <c r="D336" s="1">
        <v>43925</v>
      </c>
      <c r="E336" s="14">
        <v>0.75</v>
      </c>
      <c r="F336" t="s">
        <v>11</v>
      </c>
      <c r="G336">
        <v>175</v>
      </c>
      <c r="H336" s="2">
        <v>54</v>
      </c>
      <c r="I336" s="3">
        <v>4.99</v>
      </c>
      <c r="J336" t="b">
        <v>0</v>
      </c>
      <c r="K336">
        <f t="shared" si="5"/>
        <v>6</v>
      </c>
      <c r="L336" t="str">
        <f>VLOOKUP(K336,$S$6:$T$12,2,FALSE)</f>
        <v>Saturday</v>
      </c>
      <c r="M336" t="str">
        <f>CONCATENATE(TEXT(R336,"HH:MM AM/PM")," - ",TEXT((R336+"3:00 AM"),"HH:MM AM/PM"))</f>
        <v>06:00 PM - 09:00 PM</v>
      </c>
      <c r="N336" t="str">
        <f>VLOOKUP(E336,$W$7:$Y$9,3,TRUE)</f>
        <v>06:00 PM - 09:00 PM</v>
      </c>
      <c r="R336" s="19">
        <f>INT(E336/$T$5)*$T$5</f>
        <v>0.75</v>
      </c>
    </row>
    <row r="337" spans="1:18" x14ac:dyDescent="0.25">
      <c r="A337">
        <v>1</v>
      </c>
      <c r="B337">
        <v>1</v>
      </c>
      <c r="C337" t="s">
        <v>649</v>
      </c>
      <c r="D337" s="1">
        <v>43925</v>
      </c>
      <c r="E337" s="14">
        <v>0.75</v>
      </c>
      <c r="F337" t="s">
        <v>11</v>
      </c>
      <c r="G337">
        <v>139</v>
      </c>
      <c r="H337" s="2">
        <v>83</v>
      </c>
      <c r="I337" s="3">
        <v>4.99</v>
      </c>
      <c r="J337" t="b">
        <v>0</v>
      </c>
      <c r="K337">
        <f t="shared" si="5"/>
        <v>6</v>
      </c>
      <c r="L337" t="str">
        <f>VLOOKUP(K337,$S$6:$T$12,2,FALSE)</f>
        <v>Saturday</v>
      </c>
      <c r="M337" t="str">
        <f>CONCATENATE(TEXT(R337,"HH:MM AM/PM")," - ",TEXT((R337+"3:00 AM"),"HH:MM AM/PM"))</f>
        <v>06:00 PM - 09:00 PM</v>
      </c>
      <c r="N337" t="str">
        <f>VLOOKUP(E337,$W$7:$Y$9,3,TRUE)</f>
        <v>06:00 PM - 09:00 PM</v>
      </c>
      <c r="R337" s="19">
        <f>INT(E337/$T$5)*$T$5</f>
        <v>0.75</v>
      </c>
    </row>
    <row r="338" spans="1:18" x14ac:dyDescent="0.25">
      <c r="A338">
        <v>1</v>
      </c>
      <c r="B338">
        <v>1</v>
      </c>
      <c r="C338" t="s">
        <v>650</v>
      </c>
      <c r="D338" s="1">
        <v>43925</v>
      </c>
      <c r="E338" s="14">
        <v>0.75138888888888899</v>
      </c>
      <c r="F338" t="s">
        <v>31</v>
      </c>
      <c r="G338" t="s">
        <v>32</v>
      </c>
      <c r="H338" s="2">
        <v>26</v>
      </c>
      <c r="I338" s="3">
        <v>4.99</v>
      </c>
      <c r="J338" t="b">
        <v>0</v>
      </c>
      <c r="K338">
        <f t="shared" si="5"/>
        <v>6</v>
      </c>
      <c r="L338" t="str">
        <f>VLOOKUP(K338,$S$6:$T$12,2,FALSE)</f>
        <v>Saturday</v>
      </c>
      <c r="M338" t="str">
        <f>CONCATENATE(TEXT(R338,"HH:MM AM/PM")," - ",TEXT((R338+"3:00 AM"),"HH:MM AM/PM"))</f>
        <v>06:00 PM - 09:00 PM</v>
      </c>
      <c r="N338" t="str">
        <f>VLOOKUP(E338,$W$7:$Y$9,3,TRUE)</f>
        <v>06:00 PM - 09:00 PM</v>
      </c>
      <c r="R338" s="19">
        <f>INT(E338/$T$5)*$T$5</f>
        <v>0.75</v>
      </c>
    </row>
    <row r="339" spans="1:18" x14ac:dyDescent="0.25">
      <c r="A339">
        <v>1</v>
      </c>
      <c r="B339">
        <v>1</v>
      </c>
      <c r="C339" t="s">
        <v>651</v>
      </c>
      <c r="D339" s="1">
        <v>43925</v>
      </c>
      <c r="E339" s="14">
        <v>0.75138888888888899</v>
      </c>
      <c r="F339" t="s">
        <v>11</v>
      </c>
      <c r="G339">
        <v>132</v>
      </c>
      <c r="H339" s="2">
        <v>43</v>
      </c>
      <c r="I339" s="3">
        <v>4.99</v>
      </c>
      <c r="J339" t="b">
        <v>0</v>
      </c>
      <c r="K339">
        <f t="shared" si="5"/>
        <v>6</v>
      </c>
      <c r="L339" t="str">
        <f>VLOOKUP(K339,$S$6:$T$12,2,FALSE)</f>
        <v>Saturday</v>
      </c>
      <c r="M339" t="str">
        <f>CONCATENATE(TEXT(R339,"HH:MM AM/PM")," - ",TEXT((R339+"3:00 AM"),"HH:MM AM/PM"))</f>
        <v>06:00 PM - 09:00 PM</v>
      </c>
      <c r="N339" t="str">
        <f>VLOOKUP(E339,$W$7:$Y$9,3,TRUE)</f>
        <v>06:00 PM - 09:00 PM</v>
      </c>
      <c r="R339" s="19">
        <f>INT(E339/$T$5)*$T$5</f>
        <v>0.75</v>
      </c>
    </row>
    <row r="340" spans="1:18" x14ac:dyDescent="0.25">
      <c r="A340">
        <v>1</v>
      </c>
      <c r="B340">
        <v>1</v>
      </c>
      <c r="C340" t="s">
        <v>652</v>
      </c>
      <c r="D340" s="1">
        <v>43925</v>
      </c>
      <c r="E340" s="14">
        <v>0.75347222222222221</v>
      </c>
      <c r="F340" t="s">
        <v>11</v>
      </c>
      <c r="G340">
        <v>164</v>
      </c>
      <c r="H340" s="2">
        <v>89</v>
      </c>
      <c r="I340" s="3">
        <v>4.99</v>
      </c>
      <c r="J340" t="b">
        <v>0</v>
      </c>
      <c r="K340">
        <f t="shared" si="5"/>
        <v>6</v>
      </c>
      <c r="L340" t="str">
        <f>VLOOKUP(K340,$S$6:$T$12,2,FALSE)</f>
        <v>Saturday</v>
      </c>
      <c r="M340" t="str">
        <f>CONCATENATE(TEXT(R340,"HH:MM AM/PM")," - ",TEXT((R340+"3:00 AM"),"HH:MM AM/PM"))</f>
        <v>06:00 PM - 09:00 PM</v>
      </c>
      <c r="N340" t="str">
        <f>VLOOKUP(E340,$W$7:$Y$9,3,TRUE)</f>
        <v>06:00 PM - 09:00 PM</v>
      </c>
      <c r="R340" s="19">
        <f>INT(E340/$T$5)*$T$5</f>
        <v>0.75</v>
      </c>
    </row>
    <row r="341" spans="1:18" x14ac:dyDescent="0.25">
      <c r="A341">
        <v>1</v>
      </c>
      <c r="B341">
        <v>1</v>
      </c>
      <c r="C341" t="s">
        <v>653</v>
      </c>
      <c r="D341" s="1">
        <v>43925</v>
      </c>
      <c r="E341" s="14">
        <v>0.75486111111111109</v>
      </c>
      <c r="F341" t="s">
        <v>11</v>
      </c>
      <c r="G341">
        <v>172</v>
      </c>
      <c r="H341" s="2">
        <v>66</v>
      </c>
      <c r="I341" s="3">
        <v>4.99</v>
      </c>
      <c r="J341" t="b">
        <v>0</v>
      </c>
      <c r="K341">
        <f t="shared" si="5"/>
        <v>6</v>
      </c>
      <c r="L341" t="str">
        <f>VLOOKUP(K341,$S$6:$T$12,2,FALSE)</f>
        <v>Saturday</v>
      </c>
      <c r="M341" t="str">
        <f>CONCATENATE(TEXT(R341,"HH:MM AM/PM")," - ",TEXT((R341+"3:00 AM"),"HH:MM AM/PM"))</f>
        <v>06:00 PM - 09:00 PM</v>
      </c>
      <c r="N341" t="str">
        <f>VLOOKUP(E341,$W$7:$Y$9,3,TRUE)</f>
        <v>06:00 PM - 09:00 PM</v>
      </c>
      <c r="R341" s="19">
        <f>INT(E341/$T$5)*$T$5</f>
        <v>0.75</v>
      </c>
    </row>
    <row r="342" spans="1:18" x14ac:dyDescent="0.25">
      <c r="A342">
        <v>1</v>
      </c>
      <c r="B342">
        <v>1</v>
      </c>
      <c r="C342" t="s">
        <v>654</v>
      </c>
      <c r="D342" s="1">
        <v>43925</v>
      </c>
      <c r="E342" s="14">
        <v>0.75555555555555554</v>
      </c>
      <c r="F342" t="s">
        <v>31</v>
      </c>
      <c r="G342" t="s">
        <v>32</v>
      </c>
      <c r="H342" s="2">
        <v>24</v>
      </c>
      <c r="I342" s="3">
        <v>4.99</v>
      </c>
      <c r="J342" t="b">
        <v>0</v>
      </c>
      <c r="K342">
        <f t="shared" ref="K342:K405" si="6">WEEKDAY(D342,11)</f>
        <v>6</v>
      </c>
      <c r="L342" t="str">
        <f>VLOOKUP(K342,$S$6:$T$12,2,FALSE)</f>
        <v>Saturday</v>
      </c>
      <c r="M342" t="str">
        <f>CONCATENATE(TEXT(R342,"HH:MM AM/PM")," - ",TEXT((R342+"3:00 AM"),"HH:MM AM/PM"))</f>
        <v>06:00 PM - 09:00 PM</v>
      </c>
      <c r="N342" t="str">
        <f>VLOOKUP(E342,$W$7:$Y$9,3,TRUE)</f>
        <v>06:00 PM - 09:00 PM</v>
      </c>
      <c r="R342" s="19">
        <f>INT(E342/$T$5)*$T$5</f>
        <v>0.75</v>
      </c>
    </row>
    <row r="343" spans="1:18" x14ac:dyDescent="0.25">
      <c r="A343">
        <v>1</v>
      </c>
      <c r="B343">
        <v>1</v>
      </c>
      <c r="C343" t="s">
        <v>655</v>
      </c>
      <c r="D343" s="1">
        <v>43925</v>
      </c>
      <c r="E343" s="14">
        <v>0.75555555555555554</v>
      </c>
      <c r="F343" t="s">
        <v>11</v>
      </c>
      <c r="G343">
        <v>164</v>
      </c>
      <c r="H343" s="2">
        <v>250</v>
      </c>
      <c r="I343" s="3">
        <v>4.99</v>
      </c>
      <c r="J343" t="b">
        <v>0</v>
      </c>
      <c r="K343">
        <f t="shared" si="6"/>
        <v>6</v>
      </c>
      <c r="L343" t="str">
        <f>VLOOKUP(K343,$S$6:$T$12,2,FALSE)</f>
        <v>Saturday</v>
      </c>
      <c r="M343" t="str">
        <f>CONCATENATE(TEXT(R343,"HH:MM AM/PM")," - ",TEXT((R343+"3:00 AM"),"HH:MM AM/PM"))</f>
        <v>06:00 PM - 09:00 PM</v>
      </c>
      <c r="N343" t="str">
        <f>VLOOKUP(E343,$W$7:$Y$9,3,TRUE)</f>
        <v>06:00 PM - 09:00 PM</v>
      </c>
      <c r="R343" s="19">
        <f>INT(E343/$T$5)*$T$5</f>
        <v>0.75</v>
      </c>
    </row>
    <row r="344" spans="1:18" x14ac:dyDescent="0.25">
      <c r="A344">
        <v>1</v>
      </c>
      <c r="B344">
        <v>1</v>
      </c>
      <c r="C344" t="s">
        <v>656</v>
      </c>
      <c r="D344" s="1">
        <v>43925</v>
      </c>
      <c r="E344" s="14">
        <v>0.75624999999999998</v>
      </c>
      <c r="F344" t="s">
        <v>31</v>
      </c>
      <c r="G344" t="s">
        <v>32</v>
      </c>
      <c r="H344" s="2">
        <v>26</v>
      </c>
      <c r="I344" s="3">
        <v>4.99</v>
      </c>
      <c r="J344" t="b">
        <v>0</v>
      </c>
      <c r="K344">
        <f t="shared" si="6"/>
        <v>6</v>
      </c>
      <c r="L344" t="str">
        <f>VLOOKUP(K344,$S$6:$T$12,2,FALSE)</f>
        <v>Saturday</v>
      </c>
      <c r="M344" t="str">
        <f>CONCATENATE(TEXT(R344,"HH:MM AM/PM")," - ",TEXT((R344+"3:00 AM"),"HH:MM AM/PM"))</f>
        <v>06:00 PM - 09:00 PM</v>
      </c>
      <c r="N344" t="str">
        <f>VLOOKUP(E344,$W$7:$Y$9,3,TRUE)</f>
        <v>06:00 PM - 09:00 PM</v>
      </c>
      <c r="R344" s="19">
        <f>INT(E344/$T$5)*$T$5</f>
        <v>0.75</v>
      </c>
    </row>
    <row r="345" spans="1:18" x14ac:dyDescent="0.25">
      <c r="A345">
        <v>1</v>
      </c>
      <c r="B345">
        <v>1</v>
      </c>
      <c r="C345" t="s">
        <v>657</v>
      </c>
      <c r="D345" s="1">
        <v>43925</v>
      </c>
      <c r="E345" s="14">
        <v>0.75694444444444453</v>
      </c>
      <c r="F345" t="s">
        <v>11</v>
      </c>
      <c r="G345">
        <v>146</v>
      </c>
      <c r="H345" s="2">
        <v>36</v>
      </c>
      <c r="I345" s="3">
        <v>4.99</v>
      </c>
      <c r="J345" t="b">
        <v>0</v>
      </c>
      <c r="K345">
        <f t="shared" si="6"/>
        <v>6</v>
      </c>
      <c r="L345" t="str">
        <f>VLOOKUP(K345,$S$6:$T$12,2,FALSE)</f>
        <v>Saturday</v>
      </c>
      <c r="M345" t="str">
        <f>CONCATENATE(TEXT(R345,"HH:MM AM/PM")," - ",TEXT((R345+"3:00 AM"),"HH:MM AM/PM"))</f>
        <v>06:00 PM - 09:00 PM</v>
      </c>
      <c r="N345" t="str">
        <f>VLOOKUP(E345,$W$7:$Y$9,3,TRUE)</f>
        <v>06:00 PM - 09:00 PM</v>
      </c>
      <c r="R345" s="19">
        <f>INT(E345/$T$5)*$T$5</f>
        <v>0.75</v>
      </c>
    </row>
    <row r="346" spans="1:18" x14ac:dyDescent="0.25">
      <c r="A346">
        <v>1</v>
      </c>
      <c r="B346">
        <v>1</v>
      </c>
      <c r="C346" t="s">
        <v>658</v>
      </c>
      <c r="D346" s="1">
        <v>43925</v>
      </c>
      <c r="E346" s="14">
        <v>0.75694444444444453</v>
      </c>
      <c r="F346" t="s">
        <v>11</v>
      </c>
      <c r="G346">
        <v>156</v>
      </c>
      <c r="H346" s="2">
        <v>38</v>
      </c>
      <c r="I346" s="3">
        <v>4.99</v>
      </c>
      <c r="J346" t="b">
        <v>0</v>
      </c>
      <c r="K346">
        <f t="shared" si="6"/>
        <v>6</v>
      </c>
      <c r="L346" t="str">
        <f>VLOOKUP(K346,$S$6:$T$12,2,FALSE)</f>
        <v>Saturday</v>
      </c>
      <c r="M346" t="str">
        <f>CONCATENATE(TEXT(R346,"HH:MM AM/PM")," - ",TEXT((R346+"3:00 AM"),"HH:MM AM/PM"))</f>
        <v>06:00 PM - 09:00 PM</v>
      </c>
      <c r="N346" t="str">
        <f>VLOOKUP(E346,$W$7:$Y$9,3,TRUE)</f>
        <v>06:00 PM - 09:00 PM</v>
      </c>
      <c r="R346" s="19">
        <f>INT(E346/$T$5)*$T$5</f>
        <v>0.75</v>
      </c>
    </row>
    <row r="347" spans="1:18" x14ac:dyDescent="0.25">
      <c r="A347">
        <v>1</v>
      </c>
      <c r="B347">
        <v>1</v>
      </c>
      <c r="C347" t="s">
        <v>659</v>
      </c>
      <c r="D347" s="1">
        <v>43925</v>
      </c>
      <c r="E347" s="14">
        <v>0.75694444444444453</v>
      </c>
      <c r="F347" t="s">
        <v>11</v>
      </c>
      <c r="G347">
        <v>157</v>
      </c>
      <c r="H347" s="2">
        <v>150</v>
      </c>
      <c r="I347" s="3">
        <v>4.99</v>
      </c>
      <c r="J347" t="b">
        <v>0</v>
      </c>
      <c r="K347">
        <f t="shared" si="6"/>
        <v>6</v>
      </c>
      <c r="L347" t="str">
        <f>VLOOKUP(K347,$S$6:$T$12,2,FALSE)</f>
        <v>Saturday</v>
      </c>
      <c r="M347" t="str">
        <f>CONCATENATE(TEXT(R347,"HH:MM AM/PM")," - ",TEXT((R347+"3:00 AM"),"HH:MM AM/PM"))</f>
        <v>06:00 PM - 09:00 PM</v>
      </c>
      <c r="N347" t="str">
        <f>VLOOKUP(E347,$W$7:$Y$9,3,TRUE)</f>
        <v>06:00 PM - 09:00 PM</v>
      </c>
      <c r="R347" s="19">
        <f>INT(E347/$T$5)*$T$5</f>
        <v>0.75</v>
      </c>
    </row>
    <row r="348" spans="1:18" x14ac:dyDescent="0.25">
      <c r="A348">
        <v>1</v>
      </c>
      <c r="B348">
        <v>1</v>
      </c>
      <c r="C348" t="s">
        <v>660</v>
      </c>
      <c r="D348" s="1">
        <v>43925</v>
      </c>
      <c r="E348" s="14">
        <v>0.75763888888888886</v>
      </c>
      <c r="F348" t="s">
        <v>11</v>
      </c>
      <c r="G348">
        <v>155</v>
      </c>
      <c r="H348" s="2">
        <v>51</v>
      </c>
      <c r="I348" s="3">
        <v>4.99</v>
      </c>
      <c r="J348" t="b">
        <v>0</v>
      </c>
      <c r="K348">
        <f t="shared" si="6"/>
        <v>6</v>
      </c>
      <c r="L348" t="str">
        <f>VLOOKUP(K348,$S$6:$T$12,2,FALSE)</f>
        <v>Saturday</v>
      </c>
      <c r="M348" t="str">
        <f>CONCATENATE(TEXT(R348,"HH:MM AM/PM")," - ",TEXT((R348+"3:00 AM"),"HH:MM AM/PM"))</f>
        <v>06:00 PM - 09:00 PM</v>
      </c>
      <c r="N348" t="str">
        <f>VLOOKUP(E348,$W$7:$Y$9,3,TRUE)</f>
        <v>06:00 PM - 09:00 PM</v>
      </c>
      <c r="R348" s="19">
        <f>INT(E348/$T$5)*$T$5</f>
        <v>0.75</v>
      </c>
    </row>
    <row r="349" spans="1:18" x14ac:dyDescent="0.25">
      <c r="A349">
        <v>1</v>
      </c>
      <c r="B349">
        <v>1</v>
      </c>
      <c r="C349" t="s">
        <v>661</v>
      </c>
      <c r="D349" s="1">
        <v>43925</v>
      </c>
      <c r="E349" s="14">
        <v>0.7583333333333333</v>
      </c>
      <c r="F349" t="s">
        <v>11</v>
      </c>
      <c r="G349">
        <v>129</v>
      </c>
      <c r="H349" s="2">
        <v>37</v>
      </c>
      <c r="I349" s="3">
        <v>4.99</v>
      </c>
      <c r="J349" t="b">
        <v>0</v>
      </c>
      <c r="K349">
        <f t="shared" si="6"/>
        <v>6</v>
      </c>
      <c r="L349" t="str">
        <f>VLOOKUP(K349,$S$6:$T$12,2,FALSE)</f>
        <v>Saturday</v>
      </c>
      <c r="M349" t="str">
        <f>CONCATENATE(TEXT(R349,"HH:MM AM/PM")," - ",TEXT((R349+"3:00 AM"),"HH:MM AM/PM"))</f>
        <v>06:00 PM - 09:00 PM</v>
      </c>
      <c r="N349" t="str">
        <f>VLOOKUP(E349,$W$7:$Y$9,3,TRUE)</f>
        <v>06:00 PM - 09:00 PM</v>
      </c>
      <c r="R349" s="19">
        <f>INT(E349/$T$5)*$T$5</f>
        <v>0.75</v>
      </c>
    </row>
    <row r="350" spans="1:18" x14ac:dyDescent="0.25">
      <c r="A350">
        <v>1</v>
      </c>
      <c r="B350">
        <v>1</v>
      </c>
      <c r="C350" t="s">
        <v>662</v>
      </c>
      <c r="D350" s="1">
        <v>43925</v>
      </c>
      <c r="E350" s="14">
        <v>0.7583333333333333</v>
      </c>
      <c r="F350" t="s">
        <v>11</v>
      </c>
      <c r="G350">
        <v>166</v>
      </c>
      <c r="H350" s="2">
        <v>165</v>
      </c>
      <c r="I350" s="3">
        <v>4.99</v>
      </c>
      <c r="J350" t="b">
        <v>1</v>
      </c>
      <c r="K350">
        <f t="shared" si="6"/>
        <v>6</v>
      </c>
      <c r="L350" t="str">
        <f>VLOOKUP(K350,$S$6:$T$12,2,FALSE)</f>
        <v>Saturday</v>
      </c>
      <c r="M350" t="str">
        <f>CONCATENATE(TEXT(R350,"HH:MM AM/PM")," - ",TEXT((R350+"3:00 AM"),"HH:MM AM/PM"))</f>
        <v>06:00 PM - 09:00 PM</v>
      </c>
      <c r="N350" t="str">
        <f>VLOOKUP(E350,$W$7:$Y$9,3,TRUE)</f>
        <v>06:00 PM - 09:00 PM</v>
      </c>
      <c r="R350" s="19">
        <f>INT(E350/$T$5)*$T$5</f>
        <v>0.75</v>
      </c>
    </row>
    <row r="351" spans="1:18" x14ac:dyDescent="0.25">
      <c r="A351">
        <v>1</v>
      </c>
      <c r="B351">
        <v>1</v>
      </c>
      <c r="C351" t="s">
        <v>663</v>
      </c>
      <c r="D351" s="1">
        <v>43925</v>
      </c>
      <c r="E351" s="14">
        <v>0.7597222222222223</v>
      </c>
      <c r="F351" t="s">
        <v>11</v>
      </c>
      <c r="G351">
        <v>166</v>
      </c>
      <c r="H351" s="2">
        <v>35</v>
      </c>
      <c r="I351" s="3">
        <v>4.99</v>
      </c>
      <c r="J351" t="b">
        <v>0</v>
      </c>
      <c r="K351">
        <f t="shared" si="6"/>
        <v>6</v>
      </c>
      <c r="L351" t="str">
        <f>VLOOKUP(K351,$S$6:$T$12,2,FALSE)</f>
        <v>Saturday</v>
      </c>
      <c r="M351" t="str">
        <f>CONCATENATE(TEXT(R351,"HH:MM AM/PM")," - ",TEXT((R351+"3:00 AM"),"HH:MM AM/PM"))</f>
        <v>06:00 PM - 09:00 PM</v>
      </c>
      <c r="N351" t="str">
        <f>VLOOKUP(E351,$W$7:$Y$9,3,TRUE)</f>
        <v>06:00 PM - 09:00 PM</v>
      </c>
      <c r="R351" s="19">
        <f>INT(E351/$T$5)*$T$5</f>
        <v>0.75</v>
      </c>
    </row>
    <row r="352" spans="1:18" x14ac:dyDescent="0.25">
      <c r="A352">
        <v>1</v>
      </c>
      <c r="B352">
        <v>1</v>
      </c>
      <c r="C352" t="s">
        <v>664</v>
      </c>
      <c r="D352" s="1">
        <v>43925</v>
      </c>
      <c r="E352" s="14">
        <v>0.7597222222222223</v>
      </c>
      <c r="F352" t="s">
        <v>11</v>
      </c>
      <c r="G352">
        <v>158</v>
      </c>
      <c r="H352" s="2">
        <v>87</v>
      </c>
      <c r="I352" s="3">
        <v>4.99</v>
      </c>
      <c r="J352" t="b">
        <v>0</v>
      </c>
      <c r="K352">
        <f t="shared" si="6"/>
        <v>6</v>
      </c>
      <c r="L352" t="str">
        <f>VLOOKUP(K352,$S$6:$T$12,2,FALSE)</f>
        <v>Saturday</v>
      </c>
      <c r="M352" t="str">
        <f>CONCATENATE(TEXT(R352,"HH:MM AM/PM")," - ",TEXT((R352+"3:00 AM"),"HH:MM AM/PM"))</f>
        <v>06:00 PM - 09:00 PM</v>
      </c>
      <c r="N352" t="str">
        <f>VLOOKUP(E352,$W$7:$Y$9,3,TRUE)</f>
        <v>06:00 PM - 09:00 PM</v>
      </c>
      <c r="R352" s="19">
        <f>INT(E352/$T$5)*$T$5</f>
        <v>0.75</v>
      </c>
    </row>
    <row r="353" spans="1:18" x14ac:dyDescent="0.25">
      <c r="A353">
        <v>1</v>
      </c>
      <c r="B353">
        <v>1</v>
      </c>
      <c r="C353" t="s">
        <v>665</v>
      </c>
      <c r="D353" s="1">
        <v>43925</v>
      </c>
      <c r="E353" s="14">
        <v>0.76180555555555562</v>
      </c>
      <c r="F353" t="s">
        <v>11</v>
      </c>
      <c r="G353">
        <v>118</v>
      </c>
      <c r="H353" s="2">
        <v>55</v>
      </c>
      <c r="I353" s="3">
        <v>4.99</v>
      </c>
      <c r="J353" t="b">
        <v>0</v>
      </c>
      <c r="K353">
        <f t="shared" si="6"/>
        <v>6</v>
      </c>
      <c r="L353" t="str">
        <f>VLOOKUP(K353,$S$6:$T$12,2,FALSE)</f>
        <v>Saturday</v>
      </c>
      <c r="M353" t="str">
        <f>CONCATENATE(TEXT(R353,"HH:MM AM/PM")," - ",TEXT((R353+"3:00 AM"),"HH:MM AM/PM"))</f>
        <v>06:00 PM - 09:00 PM</v>
      </c>
      <c r="N353" t="str">
        <f>VLOOKUP(E353,$W$7:$Y$9,3,TRUE)</f>
        <v>06:00 PM - 09:00 PM</v>
      </c>
      <c r="R353" s="19">
        <f>INT(E353/$T$5)*$T$5</f>
        <v>0.75</v>
      </c>
    </row>
    <row r="354" spans="1:18" x14ac:dyDescent="0.25">
      <c r="A354">
        <v>1</v>
      </c>
      <c r="B354">
        <v>1</v>
      </c>
      <c r="C354" t="s">
        <v>666</v>
      </c>
      <c r="D354" s="1">
        <v>43925</v>
      </c>
      <c r="E354" s="14">
        <v>0.76250000000000007</v>
      </c>
      <c r="F354" t="s">
        <v>11</v>
      </c>
      <c r="G354">
        <v>172</v>
      </c>
      <c r="H354" s="2">
        <v>53</v>
      </c>
      <c r="I354" s="3">
        <v>4.99</v>
      </c>
      <c r="J354" t="b">
        <v>0</v>
      </c>
      <c r="K354">
        <f t="shared" si="6"/>
        <v>6</v>
      </c>
      <c r="L354" t="str">
        <f>VLOOKUP(K354,$S$6:$T$12,2,FALSE)</f>
        <v>Saturday</v>
      </c>
      <c r="M354" t="str">
        <f>CONCATENATE(TEXT(R354,"HH:MM AM/PM")," - ",TEXT((R354+"3:00 AM"),"HH:MM AM/PM"))</f>
        <v>06:00 PM - 09:00 PM</v>
      </c>
      <c r="N354" t="str">
        <f>VLOOKUP(E354,$W$7:$Y$9,3,TRUE)</f>
        <v>06:00 PM - 09:00 PM</v>
      </c>
      <c r="R354" s="19">
        <f>INT(E354/$T$5)*$T$5</f>
        <v>0.75</v>
      </c>
    </row>
    <row r="355" spans="1:18" x14ac:dyDescent="0.25">
      <c r="A355">
        <v>1</v>
      </c>
      <c r="B355">
        <v>1</v>
      </c>
      <c r="C355" t="s">
        <v>667</v>
      </c>
      <c r="D355" s="1">
        <v>43925</v>
      </c>
      <c r="E355" s="14">
        <v>0.7631944444444444</v>
      </c>
      <c r="F355" t="s">
        <v>11</v>
      </c>
      <c r="G355">
        <v>151</v>
      </c>
      <c r="H355" s="2">
        <v>44</v>
      </c>
      <c r="I355" s="3">
        <v>4.99</v>
      </c>
      <c r="J355" t="b">
        <v>0</v>
      </c>
      <c r="K355">
        <f t="shared" si="6"/>
        <v>6</v>
      </c>
      <c r="L355" t="str">
        <f>VLOOKUP(K355,$S$6:$T$12,2,FALSE)</f>
        <v>Saturday</v>
      </c>
      <c r="M355" t="str">
        <f>CONCATENATE(TEXT(R355,"HH:MM AM/PM")," - ",TEXT((R355+"3:00 AM"),"HH:MM AM/PM"))</f>
        <v>06:00 PM - 09:00 PM</v>
      </c>
      <c r="N355" t="str">
        <f>VLOOKUP(E355,$W$7:$Y$9,3,TRUE)</f>
        <v>06:00 PM - 09:00 PM</v>
      </c>
      <c r="R355" s="19">
        <f>INT(E355/$T$5)*$T$5</f>
        <v>0.75</v>
      </c>
    </row>
    <row r="356" spans="1:18" x14ac:dyDescent="0.25">
      <c r="A356">
        <v>1</v>
      </c>
      <c r="B356">
        <v>1</v>
      </c>
      <c r="C356" t="s">
        <v>668</v>
      </c>
      <c r="D356" s="1">
        <v>43925</v>
      </c>
      <c r="E356" s="14">
        <v>0.7631944444444444</v>
      </c>
      <c r="F356" t="s">
        <v>11</v>
      </c>
      <c r="G356">
        <v>151</v>
      </c>
      <c r="H356" s="2">
        <v>52</v>
      </c>
      <c r="I356" s="3">
        <v>4.99</v>
      </c>
      <c r="J356" t="b">
        <v>0</v>
      </c>
      <c r="K356">
        <f t="shared" si="6"/>
        <v>6</v>
      </c>
      <c r="L356" t="str">
        <f>VLOOKUP(K356,$S$6:$T$12,2,FALSE)</f>
        <v>Saturday</v>
      </c>
      <c r="M356" t="str">
        <f>CONCATENATE(TEXT(R356,"HH:MM AM/PM")," - ",TEXT((R356+"3:00 AM"),"HH:MM AM/PM"))</f>
        <v>06:00 PM - 09:00 PM</v>
      </c>
      <c r="N356" t="str">
        <f>VLOOKUP(E356,$W$7:$Y$9,3,TRUE)</f>
        <v>06:00 PM - 09:00 PM</v>
      </c>
      <c r="R356" s="19">
        <f>INT(E356/$T$5)*$T$5</f>
        <v>0.75</v>
      </c>
    </row>
    <row r="357" spans="1:18" x14ac:dyDescent="0.25">
      <c r="A357">
        <v>1</v>
      </c>
      <c r="B357">
        <v>1</v>
      </c>
      <c r="C357" t="s">
        <v>669</v>
      </c>
      <c r="D357" s="1">
        <v>43925</v>
      </c>
      <c r="E357" s="14">
        <v>0.76388888888888884</v>
      </c>
      <c r="F357" t="s">
        <v>11</v>
      </c>
      <c r="G357">
        <v>166</v>
      </c>
      <c r="H357" s="2">
        <v>43</v>
      </c>
      <c r="I357" s="3">
        <v>4.99</v>
      </c>
      <c r="J357" t="b">
        <v>0</v>
      </c>
      <c r="K357">
        <f t="shared" si="6"/>
        <v>6</v>
      </c>
      <c r="L357" t="str">
        <f>VLOOKUP(K357,$S$6:$T$12,2,FALSE)</f>
        <v>Saturday</v>
      </c>
      <c r="M357" t="str">
        <f>CONCATENATE(TEXT(R357,"HH:MM AM/PM")," - ",TEXT((R357+"3:00 AM"),"HH:MM AM/PM"))</f>
        <v>06:00 PM - 09:00 PM</v>
      </c>
      <c r="N357" t="str">
        <f>VLOOKUP(E357,$W$7:$Y$9,3,TRUE)</f>
        <v>06:00 PM - 09:00 PM</v>
      </c>
      <c r="R357" s="19">
        <f>INT(E357/$T$5)*$T$5</f>
        <v>0.75</v>
      </c>
    </row>
    <row r="358" spans="1:18" x14ac:dyDescent="0.25">
      <c r="A358">
        <v>1</v>
      </c>
      <c r="B358">
        <v>1</v>
      </c>
      <c r="C358" t="s">
        <v>670</v>
      </c>
      <c r="D358" s="1">
        <v>43925</v>
      </c>
      <c r="E358" s="14">
        <v>0.76666666666666661</v>
      </c>
      <c r="F358" t="s">
        <v>11</v>
      </c>
      <c r="G358">
        <v>186</v>
      </c>
      <c r="H358" s="2">
        <v>73</v>
      </c>
      <c r="I358" s="3">
        <v>4.99</v>
      </c>
      <c r="J358" t="b">
        <v>0</v>
      </c>
      <c r="K358">
        <f t="shared" si="6"/>
        <v>6</v>
      </c>
      <c r="L358" t="str">
        <f>VLOOKUP(K358,$S$6:$T$12,2,FALSE)</f>
        <v>Saturday</v>
      </c>
      <c r="M358" t="str">
        <f>CONCATENATE(TEXT(R358,"HH:MM AM/PM")," - ",TEXT((R358+"3:00 AM"),"HH:MM AM/PM"))</f>
        <v>06:00 PM - 09:00 PM</v>
      </c>
      <c r="N358" t="str">
        <f>VLOOKUP(E358,$W$7:$Y$9,3,TRUE)</f>
        <v>06:00 PM - 09:00 PM</v>
      </c>
      <c r="R358" s="19">
        <f>INT(E358/$T$5)*$T$5</f>
        <v>0.75</v>
      </c>
    </row>
    <row r="359" spans="1:18" x14ac:dyDescent="0.25">
      <c r="A359">
        <v>1</v>
      </c>
      <c r="B359">
        <v>1</v>
      </c>
      <c r="C359" t="s">
        <v>671</v>
      </c>
      <c r="D359" s="1">
        <v>43925</v>
      </c>
      <c r="E359" s="14">
        <v>0.76736111111111116</v>
      </c>
      <c r="F359" t="s">
        <v>31</v>
      </c>
      <c r="G359" t="s">
        <v>32</v>
      </c>
      <c r="H359" s="2">
        <v>29</v>
      </c>
      <c r="I359" s="3">
        <v>4.99</v>
      </c>
      <c r="J359" t="b">
        <v>0</v>
      </c>
      <c r="K359">
        <f t="shared" si="6"/>
        <v>6</v>
      </c>
      <c r="L359" t="str">
        <f>VLOOKUP(K359,$S$6:$T$12,2,FALSE)</f>
        <v>Saturday</v>
      </c>
      <c r="M359" t="str">
        <f>CONCATENATE(TEXT(R359,"HH:MM AM/PM")," - ",TEXT((R359+"3:00 AM"),"HH:MM AM/PM"))</f>
        <v>06:00 PM - 09:00 PM</v>
      </c>
      <c r="N359" t="str">
        <f>VLOOKUP(E359,$W$7:$Y$9,3,TRUE)</f>
        <v>06:00 PM - 09:00 PM</v>
      </c>
      <c r="R359" s="19">
        <f>INT(E359/$T$5)*$T$5</f>
        <v>0.75</v>
      </c>
    </row>
    <row r="360" spans="1:18" x14ac:dyDescent="0.25">
      <c r="A360">
        <v>1</v>
      </c>
      <c r="B360">
        <v>1</v>
      </c>
      <c r="C360" t="s">
        <v>672</v>
      </c>
      <c r="D360" s="1">
        <v>43925</v>
      </c>
      <c r="E360" s="14">
        <v>0.76736111111111116</v>
      </c>
      <c r="F360" t="s">
        <v>11</v>
      </c>
      <c r="G360">
        <v>142</v>
      </c>
      <c r="H360" s="2">
        <v>39</v>
      </c>
      <c r="I360" s="3">
        <v>4.99</v>
      </c>
      <c r="J360" t="b">
        <v>0</v>
      </c>
      <c r="K360">
        <f t="shared" si="6"/>
        <v>6</v>
      </c>
      <c r="L360" t="str">
        <f>VLOOKUP(K360,$S$6:$T$12,2,FALSE)</f>
        <v>Saturday</v>
      </c>
      <c r="M360" t="str">
        <f>CONCATENATE(TEXT(R360,"HH:MM AM/PM")," - ",TEXT((R360+"3:00 AM"),"HH:MM AM/PM"))</f>
        <v>06:00 PM - 09:00 PM</v>
      </c>
      <c r="N360" t="str">
        <f>VLOOKUP(E360,$W$7:$Y$9,3,TRUE)</f>
        <v>06:00 PM - 09:00 PM</v>
      </c>
      <c r="R360" s="19">
        <f>INT(E360/$T$5)*$T$5</f>
        <v>0.75</v>
      </c>
    </row>
    <row r="361" spans="1:18" x14ac:dyDescent="0.25">
      <c r="A361">
        <v>1</v>
      </c>
      <c r="B361">
        <v>1</v>
      </c>
      <c r="C361" t="s">
        <v>673</v>
      </c>
      <c r="D361" s="1">
        <v>43925</v>
      </c>
      <c r="E361" s="14">
        <v>0.7680555555555556</v>
      </c>
      <c r="F361" t="s">
        <v>11</v>
      </c>
      <c r="G361">
        <v>201</v>
      </c>
      <c r="H361" s="2">
        <v>197</v>
      </c>
      <c r="I361" s="3">
        <v>4.99</v>
      </c>
      <c r="J361" t="b">
        <v>1</v>
      </c>
      <c r="K361">
        <f t="shared" si="6"/>
        <v>6</v>
      </c>
      <c r="L361" t="str">
        <f>VLOOKUP(K361,$S$6:$T$12,2,FALSE)</f>
        <v>Saturday</v>
      </c>
      <c r="M361" t="str">
        <f>CONCATENATE(TEXT(R361,"HH:MM AM/PM")," - ",TEXT((R361+"3:00 AM"),"HH:MM AM/PM"))</f>
        <v>06:00 PM - 09:00 PM</v>
      </c>
      <c r="N361" t="str">
        <f>VLOOKUP(E361,$W$7:$Y$9,3,TRUE)</f>
        <v>06:00 PM - 09:00 PM</v>
      </c>
      <c r="R361" s="19">
        <f>INT(E361/$T$5)*$T$5</f>
        <v>0.75</v>
      </c>
    </row>
    <row r="362" spans="1:18" x14ac:dyDescent="0.25">
      <c r="A362">
        <v>1</v>
      </c>
      <c r="B362">
        <v>1</v>
      </c>
      <c r="C362" t="s">
        <v>674</v>
      </c>
      <c r="D362" s="1">
        <v>43925</v>
      </c>
      <c r="E362" s="14">
        <v>0.76944444444444438</v>
      </c>
      <c r="F362" t="s">
        <v>11</v>
      </c>
      <c r="G362">
        <v>170</v>
      </c>
      <c r="H362" s="2">
        <v>77</v>
      </c>
      <c r="I362" s="3">
        <v>4.99</v>
      </c>
      <c r="J362" t="b">
        <v>0</v>
      </c>
      <c r="K362">
        <f t="shared" si="6"/>
        <v>6</v>
      </c>
      <c r="L362" t="str">
        <f>VLOOKUP(K362,$S$6:$T$12,2,FALSE)</f>
        <v>Saturday</v>
      </c>
      <c r="M362" t="str">
        <f>CONCATENATE(TEXT(R362,"HH:MM AM/PM")," - ",TEXT((R362+"3:00 AM"),"HH:MM AM/PM"))</f>
        <v>06:00 PM - 09:00 PM</v>
      </c>
      <c r="N362" t="str">
        <f>VLOOKUP(E362,$W$7:$Y$9,3,TRUE)</f>
        <v>06:00 PM - 09:00 PM</v>
      </c>
      <c r="R362" s="19">
        <f>INT(E362/$T$5)*$T$5</f>
        <v>0.75</v>
      </c>
    </row>
    <row r="363" spans="1:18" x14ac:dyDescent="0.25">
      <c r="A363">
        <v>1</v>
      </c>
      <c r="B363">
        <v>1</v>
      </c>
      <c r="C363" t="s">
        <v>675</v>
      </c>
      <c r="D363" s="1">
        <v>43925</v>
      </c>
      <c r="E363" s="14">
        <v>0.77013888888888893</v>
      </c>
      <c r="F363" t="s">
        <v>31</v>
      </c>
      <c r="G363" t="s">
        <v>32</v>
      </c>
      <c r="H363" s="2">
        <v>32</v>
      </c>
      <c r="I363" s="3">
        <v>4.99</v>
      </c>
      <c r="J363" t="b">
        <v>0</v>
      </c>
      <c r="K363">
        <f t="shared" si="6"/>
        <v>6</v>
      </c>
      <c r="L363" t="str">
        <f>VLOOKUP(K363,$S$6:$T$12,2,FALSE)</f>
        <v>Saturday</v>
      </c>
      <c r="M363" t="str">
        <f>CONCATENATE(TEXT(R363,"HH:MM AM/PM")," - ",TEXT((R363+"3:00 AM"),"HH:MM AM/PM"))</f>
        <v>06:00 PM - 09:00 PM</v>
      </c>
      <c r="N363" t="str">
        <f>VLOOKUP(E363,$W$7:$Y$9,3,TRUE)</f>
        <v>06:00 PM - 09:00 PM</v>
      </c>
      <c r="R363" s="19">
        <f>INT(E363/$T$5)*$T$5</f>
        <v>0.75</v>
      </c>
    </row>
    <row r="364" spans="1:18" x14ac:dyDescent="0.25">
      <c r="A364">
        <v>1</v>
      </c>
      <c r="B364">
        <v>1</v>
      </c>
      <c r="C364" t="s">
        <v>676</v>
      </c>
      <c r="D364" s="1">
        <v>43925</v>
      </c>
      <c r="E364" s="14">
        <v>0.77013888888888893</v>
      </c>
      <c r="F364" t="s">
        <v>11</v>
      </c>
      <c r="G364">
        <v>193</v>
      </c>
      <c r="H364" s="2">
        <v>48</v>
      </c>
      <c r="I364" s="3">
        <v>4.99</v>
      </c>
      <c r="J364" t="b">
        <v>0</v>
      </c>
      <c r="K364">
        <f t="shared" si="6"/>
        <v>6</v>
      </c>
      <c r="L364" t="str">
        <f>VLOOKUP(K364,$S$6:$T$12,2,FALSE)</f>
        <v>Saturday</v>
      </c>
      <c r="M364" t="str">
        <f>CONCATENATE(TEXT(R364,"HH:MM AM/PM")," - ",TEXT((R364+"3:00 AM"),"HH:MM AM/PM"))</f>
        <v>06:00 PM - 09:00 PM</v>
      </c>
      <c r="N364" t="str">
        <f>VLOOKUP(E364,$W$7:$Y$9,3,TRUE)</f>
        <v>06:00 PM - 09:00 PM</v>
      </c>
      <c r="R364" s="19">
        <f>INT(E364/$T$5)*$T$5</f>
        <v>0.75</v>
      </c>
    </row>
    <row r="365" spans="1:18" x14ac:dyDescent="0.25">
      <c r="A365">
        <v>1</v>
      </c>
      <c r="B365">
        <v>1</v>
      </c>
      <c r="C365" t="s">
        <v>677</v>
      </c>
      <c r="D365" s="1">
        <v>43925</v>
      </c>
      <c r="E365" s="14">
        <v>0.77013888888888893</v>
      </c>
      <c r="F365" t="s">
        <v>11</v>
      </c>
      <c r="G365">
        <v>172</v>
      </c>
      <c r="H365" s="2">
        <v>120</v>
      </c>
      <c r="I365" s="3">
        <v>4.99</v>
      </c>
      <c r="J365" t="b">
        <v>0</v>
      </c>
      <c r="K365">
        <f t="shared" si="6"/>
        <v>6</v>
      </c>
      <c r="L365" t="str">
        <f>VLOOKUP(K365,$S$6:$T$12,2,FALSE)</f>
        <v>Saturday</v>
      </c>
      <c r="M365" t="str">
        <f>CONCATENATE(TEXT(R365,"HH:MM AM/PM")," - ",TEXT((R365+"3:00 AM"),"HH:MM AM/PM"))</f>
        <v>06:00 PM - 09:00 PM</v>
      </c>
      <c r="N365" t="str">
        <f>VLOOKUP(E365,$W$7:$Y$9,3,TRUE)</f>
        <v>06:00 PM - 09:00 PM</v>
      </c>
      <c r="R365" s="19">
        <f>INT(E365/$T$5)*$T$5</f>
        <v>0.75</v>
      </c>
    </row>
    <row r="366" spans="1:18" x14ac:dyDescent="0.25">
      <c r="A366">
        <v>1</v>
      </c>
      <c r="B366">
        <v>1</v>
      </c>
      <c r="C366" t="s">
        <v>678</v>
      </c>
      <c r="D366" s="1">
        <v>43925</v>
      </c>
      <c r="E366" s="14">
        <v>0.77083333333333337</v>
      </c>
      <c r="F366" t="s">
        <v>11</v>
      </c>
      <c r="G366">
        <v>234</v>
      </c>
      <c r="H366" s="2">
        <v>65</v>
      </c>
      <c r="I366" s="3">
        <v>4.99</v>
      </c>
      <c r="J366" t="b">
        <v>0</v>
      </c>
      <c r="K366">
        <f t="shared" si="6"/>
        <v>6</v>
      </c>
      <c r="L366" t="str">
        <f>VLOOKUP(K366,$S$6:$T$12,2,FALSE)</f>
        <v>Saturday</v>
      </c>
      <c r="M366" t="str">
        <f>CONCATENATE(TEXT(R366,"HH:MM AM/PM")," - ",TEXT((R366+"3:00 AM"),"HH:MM AM/PM"))</f>
        <v>06:00 PM - 09:00 PM</v>
      </c>
      <c r="N366" t="str">
        <f>VLOOKUP(E366,$W$7:$Y$9,3,TRUE)</f>
        <v>06:00 PM - 09:00 PM</v>
      </c>
      <c r="R366" s="19">
        <f>INT(E366/$T$5)*$T$5</f>
        <v>0.75</v>
      </c>
    </row>
    <row r="367" spans="1:18" x14ac:dyDescent="0.25">
      <c r="A367">
        <v>1</v>
      </c>
      <c r="B367">
        <v>1</v>
      </c>
      <c r="C367" t="s">
        <v>679</v>
      </c>
      <c r="D367" s="1">
        <v>43925</v>
      </c>
      <c r="E367" s="14">
        <v>0.77083333333333337</v>
      </c>
      <c r="F367" t="s">
        <v>11</v>
      </c>
      <c r="G367">
        <v>138</v>
      </c>
      <c r="H367" s="2">
        <v>74</v>
      </c>
      <c r="I367" s="3">
        <v>4.99</v>
      </c>
      <c r="J367" t="b">
        <v>0</v>
      </c>
      <c r="K367">
        <f t="shared" si="6"/>
        <v>6</v>
      </c>
      <c r="L367" t="str">
        <f>VLOOKUP(K367,$S$6:$T$12,2,FALSE)</f>
        <v>Saturday</v>
      </c>
      <c r="M367" t="str">
        <f>CONCATENATE(TEXT(R367,"HH:MM AM/PM")," - ",TEXT((R367+"3:00 AM"),"HH:MM AM/PM"))</f>
        <v>06:00 PM - 09:00 PM</v>
      </c>
      <c r="N367" t="str">
        <f>VLOOKUP(E367,$W$7:$Y$9,3,TRUE)</f>
        <v>06:00 PM - 09:00 PM</v>
      </c>
      <c r="R367" s="19">
        <f>INT(E367/$T$5)*$T$5</f>
        <v>0.75</v>
      </c>
    </row>
    <row r="368" spans="1:18" x14ac:dyDescent="0.25">
      <c r="A368">
        <v>1</v>
      </c>
      <c r="B368">
        <v>1</v>
      </c>
      <c r="C368" t="s">
        <v>680</v>
      </c>
      <c r="D368" s="1">
        <v>43925</v>
      </c>
      <c r="E368" s="14">
        <v>0.7715277777777777</v>
      </c>
      <c r="F368" t="s">
        <v>11</v>
      </c>
      <c r="G368">
        <v>119</v>
      </c>
      <c r="H368" s="2">
        <v>75</v>
      </c>
      <c r="I368" s="3">
        <v>4.99</v>
      </c>
      <c r="J368" t="b">
        <v>0</v>
      </c>
      <c r="K368">
        <f t="shared" si="6"/>
        <v>6</v>
      </c>
      <c r="L368" t="str">
        <f>VLOOKUP(K368,$S$6:$T$12,2,FALSE)</f>
        <v>Saturday</v>
      </c>
      <c r="M368" t="str">
        <f>CONCATENATE(TEXT(R368,"HH:MM AM/PM")," - ",TEXT((R368+"3:00 AM"),"HH:MM AM/PM"))</f>
        <v>06:00 PM - 09:00 PM</v>
      </c>
      <c r="N368" t="str">
        <f>VLOOKUP(E368,$W$7:$Y$9,3,TRUE)</f>
        <v>06:00 PM - 09:00 PM</v>
      </c>
      <c r="R368" s="19">
        <f>INT(E368/$T$5)*$T$5</f>
        <v>0.75</v>
      </c>
    </row>
    <row r="369" spans="1:18" x14ac:dyDescent="0.25">
      <c r="A369">
        <v>1</v>
      </c>
      <c r="B369">
        <v>1</v>
      </c>
      <c r="C369" t="s">
        <v>681</v>
      </c>
      <c r="D369" s="1">
        <v>43925</v>
      </c>
      <c r="E369" s="14">
        <v>0.7715277777777777</v>
      </c>
      <c r="F369" t="s">
        <v>11</v>
      </c>
      <c r="G369">
        <v>153</v>
      </c>
      <c r="H369" s="2">
        <v>127</v>
      </c>
      <c r="I369" s="3">
        <v>4.99</v>
      </c>
      <c r="J369" t="b">
        <v>0</v>
      </c>
      <c r="K369">
        <f t="shared" si="6"/>
        <v>6</v>
      </c>
      <c r="L369" t="str">
        <f>VLOOKUP(K369,$S$6:$T$12,2,FALSE)</f>
        <v>Saturday</v>
      </c>
      <c r="M369" t="str">
        <f>CONCATENATE(TEXT(R369,"HH:MM AM/PM")," - ",TEXT((R369+"3:00 AM"),"HH:MM AM/PM"))</f>
        <v>06:00 PM - 09:00 PM</v>
      </c>
      <c r="N369" t="str">
        <f>VLOOKUP(E369,$W$7:$Y$9,3,TRUE)</f>
        <v>06:00 PM - 09:00 PM</v>
      </c>
      <c r="R369" s="19">
        <f>INT(E369/$T$5)*$T$5</f>
        <v>0.75</v>
      </c>
    </row>
    <row r="370" spans="1:18" x14ac:dyDescent="0.25">
      <c r="A370">
        <v>1</v>
      </c>
      <c r="B370">
        <v>1</v>
      </c>
      <c r="C370" t="s">
        <v>682</v>
      </c>
      <c r="D370" s="1">
        <v>43925</v>
      </c>
      <c r="E370" s="14">
        <v>0.77222222222222225</v>
      </c>
      <c r="F370" t="s">
        <v>11</v>
      </c>
      <c r="G370">
        <v>139</v>
      </c>
      <c r="H370" s="2">
        <v>209</v>
      </c>
      <c r="I370" s="3">
        <v>4.99</v>
      </c>
      <c r="J370" t="b">
        <v>1</v>
      </c>
      <c r="K370">
        <f t="shared" si="6"/>
        <v>6</v>
      </c>
      <c r="L370" t="str">
        <f>VLOOKUP(K370,$S$6:$T$12,2,FALSE)</f>
        <v>Saturday</v>
      </c>
      <c r="M370" t="str">
        <f>CONCATENATE(TEXT(R370,"HH:MM AM/PM")," - ",TEXT((R370+"3:00 AM"),"HH:MM AM/PM"))</f>
        <v>06:00 PM - 09:00 PM</v>
      </c>
      <c r="N370" t="str">
        <f>VLOOKUP(E370,$W$7:$Y$9,3,TRUE)</f>
        <v>06:00 PM - 09:00 PM</v>
      </c>
      <c r="R370" s="19">
        <f>INT(E370/$T$5)*$T$5</f>
        <v>0.75</v>
      </c>
    </row>
    <row r="371" spans="1:18" x14ac:dyDescent="0.25">
      <c r="A371">
        <v>1</v>
      </c>
      <c r="B371">
        <v>1</v>
      </c>
      <c r="C371" t="s">
        <v>683</v>
      </c>
      <c r="D371" s="1">
        <v>43925</v>
      </c>
      <c r="E371" s="14">
        <v>0.7729166666666667</v>
      </c>
      <c r="F371" t="s">
        <v>31</v>
      </c>
      <c r="G371" t="s">
        <v>32</v>
      </c>
      <c r="H371" s="2">
        <v>32</v>
      </c>
      <c r="I371" s="3">
        <v>4.99</v>
      </c>
      <c r="J371" t="b">
        <v>0</v>
      </c>
      <c r="K371">
        <f t="shared" si="6"/>
        <v>6</v>
      </c>
      <c r="L371" t="str">
        <f>VLOOKUP(K371,$S$6:$T$12,2,FALSE)</f>
        <v>Saturday</v>
      </c>
      <c r="M371" t="str">
        <f>CONCATENATE(TEXT(R371,"HH:MM AM/PM")," - ",TEXT((R371+"3:00 AM"),"HH:MM AM/PM"))</f>
        <v>06:00 PM - 09:00 PM</v>
      </c>
      <c r="N371" t="str">
        <f>VLOOKUP(E371,$W$7:$Y$9,3,TRUE)</f>
        <v>06:00 PM - 09:00 PM</v>
      </c>
      <c r="R371" s="19">
        <f>INT(E371/$T$5)*$T$5</f>
        <v>0.75</v>
      </c>
    </row>
    <row r="372" spans="1:18" x14ac:dyDescent="0.25">
      <c r="A372">
        <v>1</v>
      </c>
      <c r="B372">
        <v>1</v>
      </c>
      <c r="C372" t="s">
        <v>684</v>
      </c>
      <c r="D372" s="1">
        <v>43925</v>
      </c>
      <c r="E372" s="14">
        <v>0.77361111111111114</v>
      </c>
      <c r="F372" t="s">
        <v>11</v>
      </c>
      <c r="G372">
        <v>141</v>
      </c>
      <c r="H372" s="2">
        <v>68</v>
      </c>
      <c r="I372" s="3">
        <v>4.99</v>
      </c>
      <c r="J372" t="b">
        <v>0</v>
      </c>
      <c r="K372">
        <f t="shared" si="6"/>
        <v>6</v>
      </c>
      <c r="L372" t="str">
        <f>VLOOKUP(K372,$S$6:$T$12,2,FALSE)</f>
        <v>Saturday</v>
      </c>
      <c r="M372" t="str">
        <f>CONCATENATE(TEXT(R372,"HH:MM AM/PM")," - ",TEXT((R372+"3:00 AM"),"HH:MM AM/PM"))</f>
        <v>06:00 PM - 09:00 PM</v>
      </c>
      <c r="N372" t="str">
        <f>VLOOKUP(E372,$W$7:$Y$9,3,TRUE)</f>
        <v>06:00 PM - 09:00 PM</v>
      </c>
      <c r="R372" s="19">
        <f>INT(E372/$T$5)*$T$5</f>
        <v>0.75</v>
      </c>
    </row>
    <row r="373" spans="1:18" x14ac:dyDescent="0.25">
      <c r="A373">
        <v>1</v>
      </c>
      <c r="B373">
        <v>1</v>
      </c>
      <c r="C373" t="s">
        <v>685</v>
      </c>
      <c r="D373" s="1">
        <v>43925</v>
      </c>
      <c r="E373" s="14">
        <v>0.77430555555555547</v>
      </c>
      <c r="F373" t="s">
        <v>11</v>
      </c>
      <c r="G373">
        <v>131</v>
      </c>
      <c r="H373" s="2">
        <v>96</v>
      </c>
      <c r="I373" s="3">
        <v>4.99</v>
      </c>
      <c r="J373" t="b">
        <v>1</v>
      </c>
      <c r="K373">
        <f t="shared" si="6"/>
        <v>6</v>
      </c>
      <c r="L373" t="str">
        <f>VLOOKUP(K373,$S$6:$T$12,2,FALSE)</f>
        <v>Saturday</v>
      </c>
      <c r="M373" t="str">
        <f>CONCATENATE(TEXT(R373,"HH:MM AM/PM")," - ",TEXT((R373+"3:00 AM"),"HH:MM AM/PM"))</f>
        <v>06:00 PM - 09:00 PM</v>
      </c>
      <c r="N373" t="str">
        <f>VLOOKUP(E373,$W$7:$Y$9,3,TRUE)</f>
        <v>06:00 PM - 09:00 PM</v>
      </c>
      <c r="R373" s="19">
        <f>INT(E373/$T$5)*$T$5</f>
        <v>0.75</v>
      </c>
    </row>
    <row r="374" spans="1:18" x14ac:dyDescent="0.25">
      <c r="A374">
        <v>1</v>
      </c>
      <c r="B374">
        <v>1</v>
      </c>
      <c r="C374" t="s">
        <v>686</v>
      </c>
      <c r="D374" s="1">
        <v>43925</v>
      </c>
      <c r="E374" s="14">
        <v>0.77500000000000002</v>
      </c>
      <c r="F374" t="s">
        <v>31</v>
      </c>
      <c r="G374" t="s">
        <v>32</v>
      </c>
      <c r="H374" s="2">
        <v>29</v>
      </c>
      <c r="I374" s="3">
        <v>4.99</v>
      </c>
      <c r="J374" t="b">
        <v>0</v>
      </c>
      <c r="K374">
        <f t="shared" si="6"/>
        <v>6</v>
      </c>
      <c r="L374" t="str">
        <f>VLOOKUP(K374,$S$6:$T$12,2,FALSE)</f>
        <v>Saturday</v>
      </c>
      <c r="M374" t="str">
        <f>CONCATENATE(TEXT(R374,"HH:MM AM/PM")," - ",TEXT((R374+"3:00 AM"),"HH:MM AM/PM"))</f>
        <v>06:00 PM - 09:00 PM</v>
      </c>
      <c r="N374" t="str">
        <f>VLOOKUP(E374,$W$7:$Y$9,3,TRUE)</f>
        <v>06:00 PM - 09:00 PM</v>
      </c>
      <c r="R374" s="19">
        <f>INT(E374/$T$5)*$T$5</f>
        <v>0.75</v>
      </c>
    </row>
    <row r="375" spans="1:18" x14ac:dyDescent="0.25">
      <c r="A375">
        <v>1</v>
      </c>
      <c r="B375">
        <v>1</v>
      </c>
      <c r="C375" t="s">
        <v>687</v>
      </c>
      <c r="D375" s="1">
        <v>43925</v>
      </c>
      <c r="E375" s="14">
        <v>0.77638888888888891</v>
      </c>
      <c r="F375" t="s">
        <v>31</v>
      </c>
      <c r="G375" t="s">
        <v>32</v>
      </c>
      <c r="H375" s="2">
        <v>20</v>
      </c>
      <c r="I375" s="3">
        <v>4.99</v>
      </c>
      <c r="J375" t="b">
        <v>0</v>
      </c>
      <c r="K375">
        <f t="shared" si="6"/>
        <v>6</v>
      </c>
      <c r="L375" t="str">
        <f>VLOOKUP(K375,$S$6:$T$12,2,FALSE)</f>
        <v>Saturday</v>
      </c>
      <c r="M375" t="str">
        <f>CONCATENATE(TEXT(R375,"HH:MM AM/PM")," - ",TEXT((R375+"3:00 AM"),"HH:MM AM/PM"))</f>
        <v>06:00 PM - 09:00 PM</v>
      </c>
      <c r="N375" t="str">
        <f>VLOOKUP(E375,$W$7:$Y$9,3,TRUE)</f>
        <v>06:00 PM - 09:00 PM</v>
      </c>
      <c r="R375" s="19">
        <f>INT(E375/$T$5)*$T$5</f>
        <v>0.75</v>
      </c>
    </row>
    <row r="376" spans="1:18" x14ac:dyDescent="0.25">
      <c r="A376">
        <v>1</v>
      </c>
      <c r="B376">
        <v>1</v>
      </c>
      <c r="C376" t="s">
        <v>688</v>
      </c>
      <c r="D376" s="1">
        <v>43925</v>
      </c>
      <c r="E376" s="14">
        <v>0.77638888888888891</v>
      </c>
      <c r="F376" t="s">
        <v>11</v>
      </c>
      <c r="G376">
        <v>149</v>
      </c>
      <c r="H376" s="2">
        <v>65</v>
      </c>
      <c r="I376" s="3">
        <v>4.99</v>
      </c>
      <c r="J376" t="b">
        <v>0</v>
      </c>
      <c r="K376">
        <f t="shared" si="6"/>
        <v>6</v>
      </c>
      <c r="L376" t="str">
        <f>VLOOKUP(K376,$S$6:$T$12,2,FALSE)</f>
        <v>Saturday</v>
      </c>
      <c r="M376" t="str">
        <f>CONCATENATE(TEXT(R376,"HH:MM AM/PM")," - ",TEXT((R376+"3:00 AM"),"HH:MM AM/PM"))</f>
        <v>06:00 PM - 09:00 PM</v>
      </c>
      <c r="N376" t="str">
        <f>VLOOKUP(E376,$W$7:$Y$9,3,TRUE)</f>
        <v>06:00 PM - 09:00 PM</v>
      </c>
      <c r="R376" s="19">
        <f>INT(E376/$T$5)*$T$5</f>
        <v>0.75</v>
      </c>
    </row>
    <row r="377" spans="1:18" x14ac:dyDescent="0.25">
      <c r="A377">
        <v>1</v>
      </c>
      <c r="B377">
        <v>1</v>
      </c>
      <c r="C377" t="s">
        <v>689</v>
      </c>
      <c r="D377" s="1">
        <v>43925</v>
      </c>
      <c r="E377" s="14">
        <v>0.77638888888888891</v>
      </c>
      <c r="F377" t="s">
        <v>11</v>
      </c>
      <c r="G377">
        <v>152</v>
      </c>
      <c r="H377" s="2">
        <v>121</v>
      </c>
      <c r="I377" s="3">
        <v>4.99</v>
      </c>
      <c r="J377" t="b">
        <v>0</v>
      </c>
      <c r="K377">
        <f t="shared" si="6"/>
        <v>6</v>
      </c>
      <c r="L377" t="str">
        <f>VLOOKUP(K377,$S$6:$T$12,2,FALSE)</f>
        <v>Saturday</v>
      </c>
      <c r="M377" t="str">
        <f>CONCATENATE(TEXT(R377,"HH:MM AM/PM")," - ",TEXT((R377+"3:00 AM"),"HH:MM AM/PM"))</f>
        <v>06:00 PM - 09:00 PM</v>
      </c>
      <c r="N377" t="str">
        <f>VLOOKUP(E377,$W$7:$Y$9,3,TRUE)</f>
        <v>06:00 PM - 09:00 PM</v>
      </c>
      <c r="R377" s="19">
        <f>INT(E377/$T$5)*$T$5</f>
        <v>0.75</v>
      </c>
    </row>
    <row r="378" spans="1:18" x14ac:dyDescent="0.25">
      <c r="A378">
        <v>1</v>
      </c>
      <c r="B378">
        <v>1</v>
      </c>
      <c r="C378" t="s">
        <v>690</v>
      </c>
      <c r="D378" s="1">
        <v>43925</v>
      </c>
      <c r="E378" s="14">
        <v>0.77708333333333324</v>
      </c>
      <c r="F378" t="s">
        <v>11</v>
      </c>
      <c r="G378">
        <v>133</v>
      </c>
      <c r="H378" s="2">
        <v>50</v>
      </c>
      <c r="I378" s="3">
        <v>4.99</v>
      </c>
      <c r="J378" t="b">
        <v>0</v>
      </c>
      <c r="K378">
        <f t="shared" si="6"/>
        <v>6</v>
      </c>
      <c r="L378" t="str">
        <f>VLOOKUP(K378,$S$6:$T$12,2,FALSE)</f>
        <v>Saturday</v>
      </c>
      <c r="M378" t="str">
        <f>CONCATENATE(TEXT(R378,"HH:MM AM/PM")," - ",TEXT((R378+"3:00 AM"),"HH:MM AM/PM"))</f>
        <v>06:00 PM - 09:00 PM</v>
      </c>
      <c r="N378" t="str">
        <f>VLOOKUP(E378,$W$7:$Y$9,3,TRUE)</f>
        <v>06:00 PM - 09:00 PM</v>
      </c>
      <c r="R378" s="19">
        <f>INT(E378/$T$5)*$T$5</f>
        <v>0.75</v>
      </c>
    </row>
    <row r="379" spans="1:18" x14ac:dyDescent="0.25">
      <c r="A379">
        <v>1</v>
      </c>
      <c r="B379">
        <v>1</v>
      </c>
      <c r="C379" t="s">
        <v>691</v>
      </c>
      <c r="D379" s="1">
        <v>43925</v>
      </c>
      <c r="E379" s="14">
        <v>0.77986111111111101</v>
      </c>
      <c r="F379" t="s">
        <v>31</v>
      </c>
      <c r="G379" t="s">
        <v>32</v>
      </c>
      <c r="H379" s="2">
        <v>31</v>
      </c>
      <c r="I379" s="3">
        <v>4.99</v>
      </c>
      <c r="J379" t="b">
        <v>0</v>
      </c>
      <c r="K379">
        <f t="shared" si="6"/>
        <v>6</v>
      </c>
      <c r="L379" t="str">
        <f>VLOOKUP(K379,$S$6:$T$12,2,FALSE)</f>
        <v>Saturday</v>
      </c>
      <c r="M379" t="str">
        <f>CONCATENATE(TEXT(R379,"HH:MM AM/PM")," - ",TEXT((R379+"3:00 AM"),"HH:MM AM/PM"))</f>
        <v>06:00 PM - 09:00 PM</v>
      </c>
      <c r="N379" t="str">
        <f>VLOOKUP(E379,$W$7:$Y$9,3,TRUE)</f>
        <v>06:00 PM - 09:00 PM</v>
      </c>
      <c r="R379" s="19">
        <f>INT(E379/$T$5)*$T$5</f>
        <v>0.75</v>
      </c>
    </row>
    <row r="380" spans="1:18" x14ac:dyDescent="0.25">
      <c r="A380">
        <v>1</v>
      </c>
      <c r="B380">
        <v>1</v>
      </c>
      <c r="C380" t="s">
        <v>692</v>
      </c>
      <c r="D380" s="1">
        <v>43925</v>
      </c>
      <c r="E380" s="14">
        <v>0.77986111111111101</v>
      </c>
      <c r="F380" t="s">
        <v>11</v>
      </c>
      <c r="G380">
        <v>169</v>
      </c>
      <c r="H380" s="2">
        <v>40</v>
      </c>
      <c r="I380" s="3">
        <v>4.99</v>
      </c>
      <c r="J380" t="b">
        <v>0</v>
      </c>
      <c r="K380">
        <f t="shared" si="6"/>
        <v>6</v>
      </c>
      <c r="L380" t="str">
        <f>VLOOKUP(K380,$S$6:$T$12,2,FALSE)</f>
        <v>Saturday</v>
      </c>
      <c r="M380" t="str">
        <f>CONCATENATE(TEXT(R380,"HH:MM AM/PM")," - ",TEXT((R380+"3:00 AM"),"HH:MM AM/PM"))</f>
        <v>06:00 PM - 09:00 PM</v>
      </c>
      <c r="N380" t="str">
        <f>VLOOKUP(E380,$W$7:$Y$9,3,TRUE)</f>
        <v>06:00 PM - 09:00 PM</v>
      </c>
      <c r="R380" s="19">
        <f>INT(E380/$T$5)*$T$5</f>
        <v>0.75</v>
      </c>
    </row>
    <row r="381" spans="1:18" x14ac:dyDescent="0.25">
      <c r="A381">
        <v>1</v>
      </c>
      <c r="B381">
        <v>1</v>
      </c>
      <c r="C381" t="s">
        <v>693</v>
      </c>
      <c r="D381" s="1">
        <v>43925</v>
      </c>
      <c r="E381" s="14">
        <v>0.77986111111111101</v>
      </c>
      <c r="F381" t="s">
        <v>11</v>
      </c>
      <c r="G381">
        <v>123</v>
      </c>
      <c r="H381" s="2">
        <v>64</v>
      </c>
      <c r="I381" s="3">
        <v>4.99</v>
      </c>
      <c r="J381" t="b">
        <v>0</v>
      </c>
      <c r="K381">
        <f t="shared" si="6"/>
        <v>6</v>
      </c>
      <c r="L381" t="str">
        <f>VLOOKUP(K381,$S$6:$T$12,2,FALSE)</f>
        <v>Saturday</v>
      </c>
      <c r="M381" t="str">
        <f>CONCATENATE(TEXT(R381,"HH:MM AM/PM")," - ",TEXT((R381+"3:00 AM"),"HH:MM AM/PM"))</f>
        <v>06:00 PM - 09:00 PM</v>
      </c>
      <c r="N381" t="str">
        <f>VLOOKUP(E381,$W$7:$Y$9,3,TRUE)</f>
        <v>06:00 PM - 09:00 PM</v>
      </c>
      <c r="R381" s="19">
        <f>INT(E381/$T$5)*$T$5</f>
        <v>0.75</v>
      </c>
    </row>
    <row r="382" spans="1:18" x14ac:dyDescent="0.25">
      <c r="A382">
        <v>1</v>
      </c>
      <c r="B382">
        <v>1</v>
      </c>
      <c r="C382" t="s">
        <v>694</v>
      </c>
      <c r="D382" s="1">
        <v>43925</v>
      </c>
      <c r="E382" s="14">
        <v>0.78263888888888899</v>
      </c>
      <c r="F382" t="s">
        <v>11</v>
      </c>
      <c r="G382">
        <v>134</v>
      </c>
      <c r="H382" s="2">
        <v>68</v>
      </c>
      <c r="I382" s="3">
        <v>4.99</v>
      </c>
      <c r="J382" t="b">
        <v>0</v>
      </c>
      <c r="K382">
        <f t="shared" si="6"/>
        <v>6</v>
      </c>
      <c r="L382" t="str">
        <f>VLOOKUP(K382,$S$6:$T$12,2,FALSE)</f>
        <v>Saturday</v>
      </c>
      <c r="M382" t="str">
        <f>CONCATENATE(TEXT(R382,"HH:MM AM/PM")," - ",TEXT((R382+"3:00 AM"),"HH:MM AM/PM"))</f>
        <v>06:00 PM - 09:00 PM</v>
      </c>
      <c r="N382" t="str">
        <f>VLOOKUP(E382,$W$7:$Y$9,3,TRUE)</f>
        <v>06:00 PM - 09:00 PM</v>
      </c>
      <c r="R382" s="19">
        <f>INT(E382/$T$5)*$T$5</f>
        <v>0.75</v>
      </c>
    </row>
    <row r="383" spans="1:18" x14ac:dyDescent="0.25">
      <c r="A383">
        <v>1</v>
      </c>
      <c r="B383">
        <v>1</v>
      </c>
      <c r="C383" t="s">
        <v>695</v>
      </c>
      <c r="D383" s="1">
        <v>43925</v>
      </c>
      <c r="E383" s="14">
        <v>0.78333333333333333</v>
      </c>
      <c r="F383" t="s">
        <v>11</v>
      </c>
      <c r="G383">
        <v>144</v>
      </c>
      <c r="H383" s="2">
        <v>69</v>
      </c>
      <c r="I383" s="3">
        <v>4.99</v>
      </c>
      <c r="J383" t="b">
        <v>0</v>
      </c>
      <c r="K383">
        <f t="shared" si="6"/>
        <v>6</v>
      </c>
      <c r="L383" t="str">
        <f>VLOOKUP(K383,$S$6:$T$12,2,FALSE)</f>
        <v>Saturday</v>
      </c>
      <c r="M383" t="str">
        <f>CONCATENATE(TEXT(R383,"HH:MM AM/PM")," - ",TEXT((R383+"3:00 AM"),"HH:MM AM/PM"))</f>
        <v>06:00 PM - 09:00 PM</v>
      </c>
      <c r="N383" t="str">
        <f>VLOOKUP(E383,$W$7:$Y$9,3,TRUE)</f>
        <v>06:00 PM - 09:00 PM</v>
      </c>
      <c r="R383" s="19">
        <f>INT(E383/$T$5)*$T$5</f>
        <v>0.75</v>
      </c>
    </row>
    <row r="384" spans="1:18" x14ac:dyDescent="0.25">
      <c r="A384">
        <v>1</v>
      </c>
      <c r="B384">
        <v>1</v>
      </c>
      <c r="C384" t="s">
        <v>696</v>
      </c>
      <c r="D384" s="1">
        <v>43925</v>
      </c>
      <c r="E384" s="14">
        <v>0.78402777777777777</v>
      </c>
      <c r="F384" t="s">
        <v>11</v>
      </c>
      <c r="G384">
        <v>140</v>
      </c>
      <c r="H384" s="2">
        <v>36</v>
      </c>
      <c r="I384" s="3">
        <v>4.99</v>
      </c>
      <c r="J384" t="b">
        <v>0</v>
      </c>
      <c r="K384">
        <f t="shared" si="6"/>
        <v>6</v>
      </c>
      <c r="L384" t="str">
        <f>VLOOKUP(K384,$S$6:$T$12,2,FALSE)</f>
        <v>Saturday</v>
      </c>
      <c r="M384" t="str">
        <f>CONCATENATE(TEXT(R384,"HH:MM AM/PM")," - ",TEXT((R384+"3:00 AM"),"HH:MM AM/PM"))</f>
        <v>06:00 PM - 09:00 PM</v>
      </c>
      <c r="N384" t="str">
        <f>VLOOKUP(E384,$W$7:$Y$9,3,TRUE)</f>
        <v>06:00 PM - 09:00 PM</v>
      </c>
      <c r="R384" s="19">
        <f>INT(E384/$T$5)*$T$5</f>
        <v>0.75</v>
      </c>
    </row>
    <row r="385" spans="1:18" x14ac:dyDescent="0.25">
      <c r="A385">
        <v>1</v>
      </c>
      <c r="B385">
        <v>1</v>
      </c>
      <c r="C385" t="s">
        <v>697</v>
      </c>
      <c r="D385" s="1">
        <v>43925</v>
      </c>
      <c r="E385" s="14">
        <v>0.78472222222222221</v>
      </c>
      <c r="F385" t="s">
        <v>31</v>
      </c>
      <c r="G385" t="s">
        <v>32</v>
      </c>
      <c r="H385" s="2">
        <v>20</v>
      </c>
      <c r="I385" s="3">
        <v>4.99</v>
      </c>
      <c r="J385" t="b">
        <v>0</v>
      </c>
      <c r="K385">
        <f t="shared" si="6"/>
        <v>6</v>
      </c>
      <c r="L385" t="str">
        <f>VLOOKUP(K385,$S$6:$T$12,2,FALSE)</f>
        <v>Saturday</v>
      </c>
      <c r="M385" t="str">
        <f>CONCATENATE(TEXT(R385,"HH:MM AM/PM")," - ",TEXT((R385+"3:00 AM"),"HH:MM AM/PM"))</f>
        <v>06:00 PM - 09:00 PM</v>
      </c>
      <c r="N385" t="str">
        <f>VLOOKUP(E385,$W$7:$Y$9,3,TRUE)</f>
        <v>06:00 PM - 09:00 PM</v>
      </c>
      <c r="R385" s="19">
        <f>INT(E385/$T$5)*$T$5</f>
        <v>0.75</v>
      </c>
    </row>
    <row r="386" spans="1:18" x14ac:dyDescent="0.25">
      <c r="A386">
        <v>1</v>
      </c>
      <c r="B386">
        <v>1</v>
      </c>
      <c r="C386" t="s">
        <v>698</v>
      </c>
      <c r="D386" s="1">
        <v>43925</v>
      </c>
      <c r="E386" s="14">
        <v>0.78472222222222221</v>
      </c>
      <c r="F386" t="s">
        <v>11</v>
      </c>
      <c r="G386">
        <v>128</v>
      </c>
      <c r="H386" s="2">
        <v>65</v>
      </c>
      <c r="I386" s="3">
        <v>4.99</v>
      </c>
      <c r="J386" t="b">
        <v>0</v>
      </c>
      <c r="K386">
        <f t="shared" si="6"/>
        <v>6</v>
      </c>
      <c r="L386" t="str">
        <f>VLOOKUP(K386,$S$6:$T$12,2,FALSE)</f>
        <v>Saturday</v>
      </c>
      <c r="M386" t="str">
        <f>CONCATENATE(TEXT(R386,"HH:MM AM/PM")," - ",TEXT((R386+"3:00 AM"),"HH:MM AM/PM"))</f>
        <v>06:00 PM - 09:00 PM</v>
      </c>
      <c r="N386" t="str">
        <f>VLOOKUP(E386,$W$7:$Y$9,3,TRUE)</f>
        <v>06:00 PM - 09:00 PM</v>
      </c>
      <c r="R386" s="19">
        <f>INT(E386/$T$5)*$T$5</f>
        <v>0.75</v>
      </c>
    </row>
    <row r="387" spans="1:18" x14ac:dyDescent="0.25">
      <c r="A387">
        <v>1</v>
      </c>
      <c r="B387">
        <v>1</v>
      </c>
      <c r="C387" t="s">
        <v>699</v>
      </c>
      <c r="D387" s="1">
        <v>43925</v>
      </c>
      <c r="E387" s="14">
        <v>0.78472222222222221</v>
      </c>
      <c r="F387" t="s">
        <v>11</v>
      </c>
      <c r="G387">
        <v>130</v>
      </c>
      <c r="H387" s="2">
        <v>69</v>
      </c>
      <c r="I387" s="3">
        <v>4.99</v>
      </c>
      <c r="J387" t="b">
        <v>0</v>
      </c>
      <c r="K387">
        <f t="shared" si="6"/>
        <v>6</v>
      </c>
      <c r="L387" t="str">
        <f>VLOOKUP(K387,$S$6:$T$12,2,FALSE)</f>
        <v>Saturday</v>
      </c>
      <c r="M387" t="str">
        <f>CONCATENATE(TEXT(R387,"HH:MM AM/PM")," - ",TEXT((R387+"3:00 AM"),"HH:MM AM/PM"))</f>
        <v>06:00 PM - 09:00 PM</v>
      </c>
      <c r="N387" t="str">
        <f>VLOOKUP(E387,$W$7:$Y$9,3,TRUE)</f>
        <v>06:00 PM - 09:00 PM</v>
      </c>
      <c r="R387" s="19">
        <f>INT(E387/$T$5)*$T$5</f>
        <v>0.75</v>
      </c>
    </row>
    <row r="388" spans="1:18" x14ac:dyDescent="0.25">
      <c r="A388">
        <v>1</v>
      </c>
      <c r="B388">
        <v>1</v>
      </c>
      <c r="C388" t="s">
        <v>700</v>
      </c>
      <c r="D388" s="1">
        <v>43925</v>
      </c>
      <c r="E388" s="14">
        <v>0.78472222222222221</v>
      </c>
      <c r="F388" t="s">
        <v>11</v>
      </c>
      <c r="G388">
        <v>165</v>
      </c>
      <c r="H388" s="2">
        <v>247</v>
      </c>
      <c r="I388" s="3">
        <v>4.99</v>
      </c>
      <c r="J388" t="b">
        <v>0</v>
      </c>
      <c r="K388">
        <f t="shared" si="6"/>
        <v>6</v>
      </c>
      <c r="L388" t="str">
        <f>VLOOKUP(K388,$S$6:$T$12,2,FALSE)</f>
        <v>Saturday</v>
      </c>
      <c r="M388" t="str">
        <f>CONCATENATE(TEXT(R388,"HH:MM AM/PM")," - ",TEXT((R388+"3:00 AM"),"HH:MM AM/PM"))</f>
        <v>06:00 PM - 09:00 PM</v>
      </c>
      <c r="N388" t="str">
        <f>VLOOKUP(E388,$W$7:$Y$9,3,TRUE)</f>
        <v>06:00 PM - 09:00 PM</v>
      </c>
      <c r="R388" s="19">
        <f>INT(E388/$T$5)*$T$5</f>
        <v>0.75</v>
      </c>
    </row>
    <row r="389" spans="1:18" x14ac:dyDescent="0.25">
      <c r="A389">
        <v>1</v>
      </c>
      <c r="B389">
        <v>1</v>
      </c>
      <c r="C389" t="s">
        <v>701</v>
      </c>
      <c r="D389" s="1">
        <v>43925</v>
      </c>
      <c r="E389" s="14">
        <v>0.78680555555555554</v>
      </c>
      <c r="F389" t="s">
        <v>31</v>
      </c>
      <c r="G389" t="s">
        <v>32</v>
      </c>
      <c r="H389" s="2">
        <v>34</v>
      </c>
      <c r="I389" s="3">
        <v>4.99</v>
      </c>
      <c r="J389" t="b">
        <v>0</v>
      </c>
      <c r="K389">
        <f t="shared" si="6"/>
        <v>6</v>
      </c>
      <c r="L389" t="str">
        <f>VLOOKUP(K389,$S$6:$T$12,2,FALSE)</f>
        <v>Saturday</v>
      </c>
      <c r="M389" t="str">
        <f>CONCATENATE(TEXT(R389,"HH:MM AM/PM")," - ",TEXT((R389+"3:00 AM"),"HH:MM AM/PM"))</f>
        <v>06:00 PM - 09:00 PM</v>
      </c>
      <c r="N389" t="str">
        <f>VLOOKUP(E389,$W$7:$Y$9,3,TRUE)</f>
        <v>06:00 PM - 09:00 PM</v>
      </c>
      <c r="R389" s="19">
        <f>INT(E389/$T$5)*$T$5</f>
        <v>0.75</v>
      </c>
    </row>
    <row r="390" spans="1:18" x14ac:dyDescent="0.25">
      <c r="A390">
        <v>1</v>
      </c>
      <c r="B390">
        <v>1</v>
      </c>
      <c r="C390" t="s">
        <v>702</v>
      </c>
      <c r="D390" s="1">
        <v>43925</v>
      </c>
      <c r="E390" s="14">
        <v>0.78680555555555554</v>
      </c>
      <c r="F390" t="s">
        <v>11</v>
      </c>
      <c r="G390">
        <v>204</v>
      </c>
      <c r="H390" s="2">
        <v>92</v>
      </c>
      <c r="I390" s="3">
        <v>4.99</v>
      </c>
      <c r="J390" t="b">
        <v>0</v>
      </c>
      <c r="K390">
        <f t="shared" si="6"/>
        <v>6</v>
      </c>
      <c r="L390" t="str">
        <f>VLOOKUP(K390,$S$6:$T$12,2,FALSE)</f>
        <v>Saturday</v>
      </c>
      <c r="M390" t="str">
        <f>CONCATENATE(TEXT(R390,"HH:MM AM/PM")," - ",TEXT((R390+"3:00 AM"),"HH:MM AM/PM"))</f>
        <v>06:00 PM - 09:00 PM</v>
      </c>
      <c r="N390" t="str">
        <f>VLOOKUP(E390,$W$7:$Y$9,3,TRUE)</f>
        <v>06:00 PM - 09:00 PM</v>
      </c>
      <c r="R390" s="19">
        <f>INT(E390/$T$5)*$T$5</f>
        <v>0.75</v>
      </c>
    </row>
    <row r="391" spans="1:18" x14ac:dyDescent="0.25">
      <c r="A391">
        <v>1</v>
      </c>
      <c r="B391">
        <v>1</v>
      </c>
      <c r="C391" t="s">
        <v>703</v>
      </c>
      <c r="D391" s="1">
        <v>43925</v>
      </c>
      <c r="E391" s="14">
        <v>0.78819444444444453</v>
      </c>
      <c r="F391" t="s">
        <v>11</v>
      </c>
      <c r="G391">
        <v>120</v>
      </c>
      <c r="H391" s="2">
        <v>58</v>
      </c>
      <c r="I391" s="3">
        <v>4.99</v>
      </c>
      <c r="J391" t="b">
        <v>0</v>
      </c>
      <c r="K391">
        <f t="shared" si="6"/>
        <v>6</v>
      </c>
      <c r="L391" t="str">
        <f>VLOOKUP(K391,$S$6:$T$12,2,FALSE)</f>
        <v>Saturday</v>
      </c>
      <c r="M391" t="str">
        <f>CONCATENATE(TEXT(R391,"HH:MM AM/PM")," - ",TEXT((R391+"3:00 AM"),"HH:MM AM/PM"))</f>
        <v>06:00 PM - 09:00 PM</v>
      </c>
      <c r="N391" t="str">
        <f>VLOOKUP(E391,$W$7:$Y$9,3,TRUE)</f>
        <v>06:00 PM - 09:00 PM</v>
      </c>
      <c r="R391" s="19">
        <f>INT(E391/$T$5)*$T$5</f>
        <v>0.75</v>
      </c>
    </row>
    <row r="392" spans="1:18" x14ac:dyDescent="0.25">
      <c r="A392">
        <v>1</v>
      </c>
      <c r="B392">
        <v>1</v>
      </c>
      <c r="C392" t="s">
        <v>704</v>
      </c>
      <c r="D392" s="1">
        <v>43925</v>
      </c>
      <c r="E392" s="14">
        <v>0.78888888888888886</v>
      </c>
      <c r="F392" t="s">
        <v>31</v>
      </c>
      <c r="G392" t="s">
        <v>32</v>
      </c>
      <c r="H392" s="2">
        <v>26</v>
      </c>
      <c r="I392" s="3">
        <v>4.99</v>
      </c>
      <c r="J392" t="b">
        <v>0</v>
      </c>
      <c r="K392">
        <f t="shared" si="6"/>
        <v>6</v>
      </c>
      <c r="L392" t="str">
        <f>VLOOKUP(K392,$S$6:$T$12,2,FALSE)</f>
        <v>Saturday</v>
      </c>
      <c r="M392" t="str">
        <f>CONCATENATE(TEXT(R392,"HH:MM AM/PM")," - ",TEXT((R392+"3:00 AM"),"HH:MM AM/PM"))</f>
        <v>06:00 PM - 09:00 PM</v>
      </c>
      <c r="N392" t="str">
        <f>VLOOKUP(E392,$W$7:$Y$9,3,TRUE)</f>
        <v>06:00 PM - 09:00 PM</v>
      </c>
      <c r="R392" s="19">
        <f>INT(E392/$T$5)*$T$5</f>
        <v>0.75</v>
      </c>
    </row>
    <row r="393" spans="1:18" x14ac:dyDescent="0.25">
      <c r="A393">
        <v>1</v>
      </c>
      <c r="B393">
        <v>1</v>
      </c>
      <c r="C393" t="s">
        <v>705</v>
      </c>
      <c r="D393" s="1">
        <v>43925</v>
      </c>
      <c r="E393" s="14">
        <v>0.78888888888888886</v>
      </c>
      <c r="F393" t="s">
        <v>31</v>
      </c>
      <c r="G393" t="s">
        <v>32</v>
      </c>
      <c r="H393" s="2">
        <v>29</v>
      </c>
      <c r="I393" s="3">
        <v>4.99</v>
      </c>
      <c r="J393" t="b">
        <v>0</v>
      </c>
      <c r="K393">
        <f t="shared" si="6"/>
        <v>6</v>
      </c>
      <c r="L393" t="str">
        <f>VLOOKUP(K393,$S$6:$T$12,2,FALSE)</f>
        <v>Saturday</v>
      </c>
      <c r="M393" t="str">
        <f>CONCATENATE(TEXT(R393,"HH:MM AM/PM")," - ",TEXT((R393+"3:00 AM"),"HH:MM AM/PM"))</f>
        <v>06:00 PM - 09:00 PM</v>
      </c>
      <c r="N393" t="str">
        <f>VLOOKUP(E393,$W$7:$Y$9,3,TRUE)</f>
        <v>06:00 PM - 09:00 PM</v>
      </c>
      <c r="R393" s="19">
        <f>INT(E393/$T$5)*$T$5</f>
        <v>0.75</v>
      </c>
    </row>
    <row r="394" spans="1:18" x14ac:dyDescent="0.25">
      <c r="A394">
        <v>1</v>
      </c>
      <c r="B394">
        <v>1</v>
      </c>
      <c r="C394" t="s">
        <v>706</v>
      </c>
      <c r="D394" s="1">
        <v>43925</v>
      </c>
      <c r="E394" s="14">
        <v>0.78888888888888886</v>
      </c>
      <c r="F394" t="s">
        <v>31</v>
      </c>
      <c r="G394" t="s">
        <v>32</v>
      </c>
      <c r="H394" s="2">
        <v>31</v>
      </c>
      <c r="I394" s="3">
        <v>4.99</v>
      </c>
      <c r="J394" t="b">
        <v>0</v>
      </c>
      <c r="K394">
        <f t="shared" si="6"/>
        <v>6</v>
      </c>
      <c r="L394" t="str">
        <f>VLOOKUP(K394,$S$6:$T$12,2,FALSE)</f>
        <v>Saturday</v>
      </c>
      <c r="M394" t="str">
        <f>CONCATENATE(TEXT(R394,"HH:MM AM/PM")," - ",TEXT((R394+"3:00 AM"),"HH:MM AM/PM"))</f>
        <v>06:00 PM - 09:00 PM</v>
      </c>
      <c r="N394" t="str">
        <f>VLOOKUP(E394,$W$7:$Y$9,3,TRUE)</f>
        <v>06:00 PM - 09:00 PM</v>
      </c>
      <c r="R394" s="19">
        <f>INT(E394/$T$5)*$T$5</f>
        <v>0.75</v>
      </c>
    </row>
    <row r="395" spans="1:18" x14ac:dyDescent="0.25">
      <c r="A395">
        <v>1</v>
      </c>
      <c r="B395">
        <v>1</v>
      </c>
      <c r="C395" t="s">
        <v>707</v>
      </c>
      <c r="D395" s="1">
        <v>43925</v>
      </c>
      <c r="E395" s="14">
        <v>0.78888888888888886</v>
      </c>
      <c r="F395" t="s">
        <v>31</v>
      </c>
      <c r="G395" t="s">
        <v>32</v>
      </c>
      <c r="H395" s="2">
        <v>34</v>
      </c>
      <c r="I395" s="3">
        <v>4.99</v>
      </c>
      <c r="J395" t="b">
        <v>0</v>
      </c>
      <c r="K395">
        <f t="shared" si="6"/>
        <v>6</v>
      </c>
      <c r="L395" t="str">
        <f>VLOOKUP(K395,$S$6:$T$12,2,FALSE)</f>
        <v>Saturday</v>
      </c>
      <c r="M395" t="str">
        <f>CONCATENATE(TEXT(R395,"HH:MM AM/PM")," - ",TEXT((R395+"3:00 AM"),"HH:MM AM/PM"))</f>
        <v>06:00 PM - 09:00 PM</v>
      </c>
      <c r="N395" t="str">
        <f>VLOOKUP(E395,$W$7:$Y$9,3,TRUE)</f>
        <v>06:00 PM - 09:00 PM</v>
      </c>
      <c r="R395" s="19">
        <f>INT(E395/$T$5)*$T$5</f>
        <v>0.75</v>
      </c>
    </row>
    <row r="396" spans="1:18" x14ac:dyDescent="0.25">
      <c r="A396">
        <v>1</v>
      </c>
      <c r="B396">
        <v>1</v>
      </c>
      <c r="C396" t="s">
        <v>708</v>
      </c>
      <c r="D396" s="1">
        <v>43925</v>
      </c>
      <c r="E396" s="14">
        <v>0.78888888888888886</v>
      </c>
      <c r="F396" t="s">
        <v>11</v>
      </c>
      <c r="G396">
        <v>122</v>
      </c>
      <c r="H396" s="2">
        <v>36</v>
      </c>
      <c r="I396" s="3">
        <v>4.99</v>
      </c>
      <c r="J396" t="b">
        <v>0</v>
      </c>
      <c r="K396">
        <f t="shared" si="6"/>
        <v>6</v>
      </c>
      <c r="L396" t="str">
        <f>VLOOKUP(K396,$S$6:$T$12,2,FALSE)</f>
        <v>Saturday</v>
      </c>
      <c r="M396" t="str">
        <f>CONCATENATE(TEXT(R396,"HH:MM AM/PM")," - ",TEXT((R396+"3:00 AM"),"HH:MM AM/PM"))</f>
        <v>06:00 PM - 09:00 PM</v>
      </c>
      <c r="N396" t="str">
        <f>VLOOKUP(E396,$W$7:$Y$9,3,TRUE)</f>
        <v>06:00 PM - 09:00 PM</v>
      </c>
      <c r="R396" s="19">
        <f>INT(E396/$T$5)*$T$5</f>
        <v>0.75</v>
      </c>
    </row>
    <row r="397" spans="1:18" x14ac:dyDescent="0.25">
      <c r="A397">
        <v>1</v>
      </c>
      <c r="B397">
        <v>1</v>
      </c>
      <c r="C397" t="s">
        <v>709</v>
      </c>
      <c r="D397" s="1">
        <v>43925</v>
      </c>
      <c r="E397" s="14">
        <v>0.78888888888888886</v>
      </c>
      <c r="F397" t="s">
        <v>11</v>
      </c>
      <c r="G397">
        <v>113</v>
      </c>
      <c r="H397" s="2">
        <v>40</v>
      </c>
      <c r="I397" s="3">
        <v>4.99</v>
      </c>
      <c r="J397" t="b">
        <v>0</v>
      </c>
      <c r="K397">
        <f t="shared" si="6"/>
        <v>6</v>
      </c>
      <c r="L397" t="str">
        <f>VLOOKUP(K397,$S$6:$T$12,2,FALSE)</f>
        <v>Saturday</v>
      </c>
      <c r="M397" t="str">
        <f>CONCATENATE(TEXT(R397,"HH:MM AM/PM")," - ",TEXT((R397+"3:00 AM"),"HH:MM AM/PM"))</f>
        <v>06:00 PM - 09:00 PM</v>
      </c>
      <c r="N397" t="str">
        <f>VLOOKUP(E397,$W$7:$Y$9,3,TRUE)</f>
        <v>06:00 PM - 09:00 PM</v>
      </c>
      <c r="R397" s="19">
        <f>INT(E397/$T$5)*$T$5</f>
        <v>0.75</v>
      </c>
    </row>
    <row r="398" spans="1:18" x14ac:dyDescent="0.25">
      <c r="A398">
        <v>1</v>
      </c>
      <c r="B398">
        <v>1</v>
      </c>
      <c r="C398" t="s">
        <v>710</v>
      </c>
      <c r="D398" s="1">
        <v>43925</v>
      </c>
      <c r="E398" s="14">
        <v>0.78888888888888886</v>
      </c>
      <c r="F398" t="s">
        <v>11</v>
      </c>
      <c r="G398">
        <v>153</v>
      </c>
      <c r="H398" s="2">
        <v>59</v>
      </c>
      <c r="I398" s="3">
        <v>4.99</v>
      </c>
      <c r="J398" t="b">
        <v>0</v>
      </c>
      <c r="K398">
        <f t="shared" si="6"/>
        <v>6</v>
      </c>
      <c r="L398" t="str">
        <f>VLOOKUP(K398,$S$6:$T$12,2,FALSE)</f>
        <v>Saturday</v>
      </c>
      <c r="M398" t="str">
        <f>CONCATENATE(TEXT(R398,"HH:MM AM/PM")," - ",TEXT((R398+"3:00 AM"),"HH:MM AM/PM"))</f>
        <v>06:00 PM - 09:00 PM</v>
      </c>
      <c r="N398" t="str">
        <f>VLOOKUP(E398,$W$7:$Y$9,3,TRUE)</f>
        <v>06:00 PM - 09:00 PM</v>
      </c>
      <c r="R398" s="19">
        <f>INT(E398/$T$5)*$T$5</f>
        <v>0.75</v>
      </c>
    </row>
    <row r="399" spans="1:18" x14ac:dyDescent="0.25">
      <c r="A399">
        <v>1</v>
      </c>
      <c r="B399">
        <v>1</v>
      </c>
      <c r="C399" t="s">
        <v>711</v>
      </c>
      <c r="D399" s="1">
        <v>43925</v>
      </c>
      <c r="E399" s="14">
        <v>0.7895833333333333</v>
      </c>
      <c r="F399" t="s">
        <v>11</v>
      </c>
      <c r="G399">
        <v>153</v>
      </c>
      <c r="H399" s="2">
        <v>38</v>
      </c>
      <c r="I399" s="3">
        <v>4.99</v>
      </c>
      <c r="J399" t="b">
        <v>0</v>
      </c>
      <c r="K399">
        <f t="shared" si="6"/>
        <v>6</v>
      </c>
      <c r="L399" t="str">
        <f>VLOOKUP(K399,$S$6:$T$12,2,FALSE)</f>
        <v>Saturday</v>
      </c>
      <c r="M399" t="str">
        <f>CONCATENATE(TEXT(R399,"HH:MM AM/PM")," - ",TEXT((R399+"3:00 AM"),"HH:MM AM/PM"))</f>
        <v>06:00 PM - 09:00 PM</v>
      </c>
      <c r="N399" t="str">
        <f>VLOOKUP(E399,$W$7:$Y$9,3,TRUE)</f>
        <v>06:00 PM - 09:00 PM</v>
      </c>
      <c r="R399" s="19">
        <f>INT(E399/$T$5)*$T$5</f>
        <v>0.75</v>
      </c>
    </row>
    <row r="400" spans="1:18" x14ac:dyDescent="0.25">
      <c r="A400">
        <v>1</v>
      </c>
      <c r="B400">
        <v>1</v>
      </c>
      <c r="C400" t="s">
        <v>712</v>
      </c>
      <c r="D400" s="1">
        <v>43925</v>
      </c>
      <c r="E400" s="14">
        <v>0.7895833333333333</v>
      </c>
      <c r="F400" t="s">
        <v>11</v>
      </c>
      <c r="G400">
        <v>128</v>
      </c>
      <c r="H400" s="2">
        <v>70</v>
      </c>
      <c r="I400" s="3">
        <v>4.99</v>
      </c>
      <c r="J400" t="b">
        <v>0</v>
      </c>
      <c r="K400">
        <f t="shared" si="6"/>
        <v>6</v>
      </c>
      <c r="L400" t="str">
        <f>VLOOKUP(K400,$S$6:$T$12,2,FALSE)</f>
        <v>Saturday</v>
      </c>
      <c r="M400" t="str">
        <f>CONCATENATE(TEXT(R400,"HH:MM AM/PM")," - ",TEXT((R400+"3:00 AM"),"HH:MM AM/PM"))</f>
        <v>06:00 PM - 09:00 PM</v>
      </c>
      <c r="N400" t="str">
        <f>VLOOKUP(E400,$W$7:$Y$9,3,TRUE)</f>
        <v>06:00 PM - 09:00 PM</v>
      </c>
      <c r="R400" s="19">
        <f>INT(E400/$T$5)*$T$5</f>
        <v>0.75</v>
      </c>
    </row>
    <row r="401" spans="1:18" x14ac:dyDescent="0.25">
      <c r="A401">
        <v>1</v>
      </c>
      <c r="B401">
        <v>1</v>
      </c>
      <c r="C401" t="s">
        <v>713</v>
      </c>
      <c r="D401" s="1">
        <v>43925</v>
      </c>
      <c r="E401" s="14">
        <v>0.7909722222222223</v>
      </c>
      <c r="F401" t="s">
        <v>31</v>
      </c>
      <c r="G401" t="s">
        <v>32</v>
      </c>
      <c r="H401" s="2">
        <v>31</v>
      </c>
      <c r="I401" s="3">
        <v>4.99</v>
      </c>
      <c r="J401" t="b">
        <v>0</v>
      </c>
      <c r="K401">
        <f t="shared" si="6"/>
        <v>6</v>
      </c>
      <c r="L401" t="str">
        <f>VLOOKUP(K401,$S$6:$T$12,2,FALSE)</f>
        <v>Saturday</v>
      </c>
      <c r="M401" t="str">
        <f>CONCATENATE(TEXT(R401,"HH:MM AM/PM")," - ",TEXT((R401+"3:00 AM"),"HH:MM AM/PM"))</f>
        <v>06:00 PM - 09:00 PM</v>
      </c>
      <c r="N401" t="str">
        <f>VLOOKUP(E401,$W$7:$Y$9,3,TRUE)</f>
        <v>06:00 PM - 09:00 PM</v>
      </c>
      <c r="R401" s="19">
        <f>INT(E401/$T$5)*$T$5</f>
        <v>0.75</v>
      </c>
    </row>
    <row r="402" spans="1:18" x14ac:dyDescent="0.25">
      <c r="A402">
        <v>1</v>
      </c>
      <c r="B402">
        <v>1</v>
      </c>
      <c r="C402" t="s">
        <v>714</v>
      </c>
      <c r="D402" s="1">
        <v>43925</v>
      </c>
      <c r="E402" s="14">
        <v>0.79305555555555562</v>
      </c>
      <c r="F402" t="s">
        <v>11</v>
      </c>
      <c r="G402">
        <v>190</v>
      </c>
      <c r="H402" s="2">
        <v>62</v>
      </c>
      <c r="I402" s="3">
        <v>4.99</v>
      </c>
      <c r="J402" t="b">
        <v>0</v>
      </c>
      <c r="K402">
        <f t="shared" si="6"/>
        <v>6</v>
      </c>
      <c r="L402" t="str">
        <f>VLOOKUP(K402,$S$6:$T$12,2,FALSE)</f>
        <v>Saturday</v>
      </c>
      <c r="M402" t="str">
        <f>CONCATENATE(TEXT(R402,"HH:MM AM/PM")," - ",TEXT((R402+"3:00 AM"),"HH:MM AM/PM"))</f>
        <v>06:00 PM - 09:00 PM</v>
      </c>
      <c r="N402" t="str">
        <f>VLOOKUP(E402,$W$7:$Y$9,3,TRUE)</f>
        <v>06:00 PM - 09:00 PM</v>
      </c>
      <c r="R402" s="19">
        <f>INT(E402/$T$5)*$T$5</f>
        <v>0.75</v>
      </c>
    </row>
    <row r="403" spans="1:18" x14ac:dyDescent="0.25">
      <c r="A403">
        <v>1</v>
      </c>
      <c r="B403">
        <v>1</v>
      </c>
      <c r="C403" t="s">
        <v>715</v>
      </c>
      <c r="D403" s="1">
        <v>43925</v>
      </c>
      <c r="E403" s="14">
        <v>0.79305555555555562</v>
      </c>
      <c r="F403" t="s">
        <v>11</v>
      </c>
      <c r="G403">
        <v>195</v>
      </c>
      <c r="H403" s="2">
        <v>69</v>
      </c>
      <c r="I403" s="3">
        <v>4.99</v>
      </c>
      <c r="J403" t="b">
        <v>0</v>
      </c>
      <c r="K403">
        <f t="shared" si="6"/>
        <v>6</v>
      </c>
      <c r="L403" t="str">
        <f>VLOOKUP(K403,$S$6:$T$12,2,FALSE)</f>
        <v>Saturday</v>
      </c>
      <c r="M403" t="str">
        <f>CONCATENATE(TEXT(R403,"HH:MM AM/PM")," - ",TEXT((R403+"3:00 AM"),"HH:MM AM/PM"))</f>
        <v>06:00 PM - 09:00 PM</v>
      </c>
      <c r="N403" t="str">
        <f>VLOOKUP(E403,$W$7:$Y$9,3,TRUE)</f>
        <v>06:00 PM - 09:00 PM</v>
      </c>
      <c r="R403" s="19">
        <f>INT(E403/$T$5)*$T$5</f>
        <v>0.75</v>
      </c>
    </row>
    <row r="404" spans="1:18" x14ac:dyDescent="0.25">
      <c r="A404">
        <v>1</v>
      </c>
      <c r="B404">
        <v>1</v>
      </c>
      <c r="C404" t="s">
        <v>716</v>
      </c>
      <c r="D404" s="1">
        <v>43925</v>
      </c>
      <c r="E404" s="14">
        <v>0.79513888888888884</v>
      </c>
      <c r="F404" t="s">
        <v>11</v>
      </c>
      <c r="G404">
        <v>171</v>
      </c>
      <c r="H404" s="2">
        <v>29</v>
      </c>
      <c r="I404" s="3">
        <v>4.99</v>
      </c>
      <c r="J404" t="b">
        <v>0</v>
      </c>
      <c r="K404">
        <f t="shared" si="6"/>
        <v>6</v>
      </c>
      <c r="L404" t="str">
        <f>VLOOKUP(K404,$S$6:$T$12,2,FALSE)</f>
        <v>Saturday</v>
      </c>
      <c r="M404" t="str">
        <f>CONCATENATE(TEXT(R404,"HH:MM AM/PM")," - ",TEXT((R404+"3:00 AM"),"HH:MM AM/PM"))</f>
        <v>06:00 PM - 09:00 PM</v>
      </c>
      <c r="N404" t="str">
        <f>VLOOKUP(E404,$W$7:$Y$9,3,TRUE)</f>
        <v>06:00 PM - 09:00 PM</v>
      </c>
      <c r="R404" s="19">
        <f>INT(E404/$T$5)*$T$5</f>
        <v>0.75</v>
      </c>
    </row>
    <row r="405" spans="1:18" x14ac:dyDescent="0.25">
      <c r="A405">
        <v>1</v>
      </c>
      <c r="B405">
        <v>1</v>
      </c>
      <c r="C405" t="s">
        <v>717</v>
      </c>
      <c r="D405" s="1">
        <v>43925</v>
      </c>
      <c r="E405" s="14">
        <v>0.79513888888888884</v>
      </c>
      <c r="F405" t="s">
        <v>11</v>
      </c>
      <c r="G405">
        <v>210</v>
      </c>
      <c r="H405" s="2">
        <v>29</v>
      </c>
      <c r="I405" s="3">
        <v>4.99</v>
      </c>
      <c r="J405" t="b">
        <v>0</v>
      </c>
      <c r="K405">
        <f t="shared" si="6"/>
        <v>6</v>
      </c>
      <c r="L405" t="str">
        <f>VLOOKUP(K405,$S$6:$T$12,2,FALSE)</f>
        <v>Saturday</v>
      </c>
      <c r="M405" t="str">
        <f>CONCATENATE(TEXT(R405,"HH:MM AM/PM")," - ",TEXT((R405+"3:00 AM"),"HH:MM AM/PM"))</f>
        <v>06:00 PM - 09:00 PM</v>
      </c>
      <c r="N405" t="str">
        <f>VLOOKUP(E405,$W$7:$Y$9,3,TRUE)</f>
        <v>06:00 PM - 09:00 PM</v>
      </c>
      <c r="R405" s="19">
        <f>INT(E405/$T$5)*$T$5</f>
        <v>0.75</v>
      </c>
    </row>
    <row r="406" spans="1:18" x14ac:dyDescent="0.25">
      <c r="A406">
        <v>1</v>
      </c>
      <c r="B406">
        <v>1</v>
      </c>
      <c r="C406" t="s">
        <v>718</v>
      </c>
      <c r="D406" s="1">
        <v>43925</v>
      </c>
      <c r="E406" s="14">
        <v>0.79583333333333339</v>
      </c>
      <c r="F406" t="s">
        <v>11</v>
      </c>
      <c r="G406">
        <v>181</v>
      </c>
      <c r="H406" s="2">
        <v>32</v>
      </c>
      <c r="I406" s="3">
        <v>4.99</v>
      </c>
      <c r="J406" t="b">
        <v>0</v>
      </c>
      <c r="K406">
        <f t="shared" ref="K406:K469" si="7">WEEKDAY(D406,11)</f>
        <v>6</v>
      </c>
      <c r="L406" t="str">
        <f>VLOOKUP(K406,$S$6:$T$12,2,FALSE)</f>
        <v>Saturday</v>
      </c>
      <c r="M406" t="str">
        <f>CONCATENATE(TEXT(R406,"HH:MM AM/PM")," - ",TEXT((R406+"3:00 AM"),"HH:MM AM/PM"))</f>
        <v>06:00 PM - 09:00 PM</v>
      </c>
      <c r="N406" t="str">
        <f>VLOOKUP(E406,$W$7:$Y$9,3,TRUE)</f>
        <v>06:00 PM - 09:00 PM</v>
      </c>
      <c r="R406" s="19">
        <f>INT(E406/$T$5)*$T$5</f>
        <v>0.75</v>
      </c>
    </row>
    <row r="407" spans="1:18" x14ac:dyDescent="0.25">
      <c r="A407">
        <v>1</v>
      </c>
      <c r="B407">
        <v>1</v>
      </c>
      <c r="C407" t="s">
        <v>719</v>
      </c>
      <c r="D407" s="1">
        <v>43925</v>
      </c>
      <c r="E407" s="14">
        <v>0.79722222222222217</v>
      </c>
      <c r="F407" t="s">
        <v>11</v>
      </c>
      <c r="G407">
        <v>172</v>
      </c>
      <c r="H407" s="2">
        <v>92</v>
      </c>
      <c r="I407" s="3">
        <v>4.99</v>
      </c>
      <c r="J407" t="b">
        <v>0</v>
      </c>
      <c r="K407">
        <f t="shared" si="7"/>
        <v>6</v>
      </c>
      <c r="L407" t="str">
        <f>VLOOKUP(K407,$S$6:$T$12,2,FALSE)</f>
        <v>Saturday</v>
      </c>
      <c r="M407" t="str">
        <f>CONCATENATE(TEXT(R407,"HH:MM AM/PM")," - ",TEXT((R407+"3:00 AM"),"HH:MM AM/PM"))</f>
        <v>06:00 PM - 09:00 PM</v>
      </c>
      <c r="N407" t="str">
        <f>VLOOKUP(E407,$W$7:$Y$9,3,TRUE)</f>
        <v>06:00 PM - 09:00 PM</v>
      </c>
      <c r="R407" s="19">
        <f>INT(E407/$T$5)*$T$5</f>
        <v>0.75</v>
      </c>
    </row>
    <row r="408" spans="1:18" x14ac:dyDescent="0.25">
      <c r="A408">
        <v>1</v>
      </c>
      <c r="B408">
        <v>1</v>
      </c>
      <c r="C408" t="s">
        <v>720</v>
      </c>
      <c r="D408" s="1">
        <v>43925</v>
      </c>
      <c r="E408" s="14">
        <v>0.80069444444444438</v>
      </c>
      <c r="F408" t="s">
        <v>11</v>
      </c>
      <c r="G408">
        <v>196</v>
      </c>
      <c r="H408" s="2">
        <v>102</v>
      </c>
      <c r="I408" s="3">
        <v>4.99</v>
      </c>
      <c r="J408" t="b">
        <v>0</v>
      </c>
      <c r="K408">
        <f t="shared" si="7"/>
        <v>6</v>
      </c>
      <c r="L408" t="str">
        <f>VLOOKUP(K408,$S$6:$T$12,2,FALSE)</f>
        <v>Saturday</v>
      </c>
      <c r="M408" t="str">
        <f>CONCATENATE(TEXT(R408,"HH:MM AM/PM")," - ",TEXT((R408+"3:00 AM"),"HH:MM AM/PM"))</f>
        <v>06:00 PM - 09:00 PM</v>
      </c>
      <c r="N408" t="str">
        <f>VLOOKUP(E408,$W$7:$Y$9,3,TRUE)</f>
        <v>06:00 PM - 09:00 PM</v>
      </c>
      <c r="R408" s="19">
        <f>INT(E408/$T$5)*$T$5</f>
        <v>0.75</v>
      </c>
    </row>
    <row r="409" spans="1:18" x14ac:dyDescent="0.25">
      <c r="A409">
        <v>1</v>
      </c>
      <c r="B409">
        <v>1</v>
      </c>
      <c r="C409" t="s">
        <v>721</v>
      </c>
      <c r="D409" s="1">
        <v>43925</v>
      </c>
      <c r="E409" s="14">
        <v>0.80208333333333337</v>
      </c>
      <c r="F409" t="s">
        <v>11</v>
      </c>
      <c r="G409">
        <v>163</v>
      </c>
      <c r="H409" s="2">
        <v>59</v>
      </c>
      <c r="I409" s="3">
        <v>4.99</v>
      </c>
      <c r="J409" t="b">
        <v>1</v>
      </c>
      <c r="K409">
        <f t="shared" si="7"/>
        <v>6</v>
      </c>
      <c r="L409" t="str">
        <f>VLOOKUP(K409,$S$6:$T$12,2,FALSE)</f>
        <v>Saturday</v>
      </c>
      <c r="M409" t="str">
        <f>CONCATENATE(TEXT(R409,"HH:MM AM/PM")," - ",TEXT((R409+"3:00 AM"),"HH:MM AM/PM"))</f>
        <v>06:00 PM - 09:00 PM</v>
      </c>
      <c r="N409" t="str">
        <f>VLOOKUP(E409,$W$7:$Y$9,3,TRUE)</f>
        <v>06:00 PM - 09:00 PM</v>
      </c>
      <c r="R409" s="19">
        <f>INT(E409/$T$5)*$T$5</f>
        <v>0.75</v>
      </c>
    </row>
    <row r="410" spans="1:18" x14ac:dyDescent="0.25">
      <c r="A410">
        <v>1</v>
      </c>
      <c r="B410">
        <v>1</v>
      </c>
      <c r="C410" t="s">
        <v>722</v>
      </c>
      <c r="D410" s="1">
        <v>43925</v>
      </c>
      <c r="E410" s="14">
        <v>0.80694444444444446</v>
      </c>
      <c r="F410" t="s">
        <v>31</v>
      </c>
      <c r="G410" t="s">
        <v>32</v>
      </c>
      <c r="H410" s="2">
        <v>21</v>
      </c>
      <c r="I410" s="3">
        <v>4.99</v>
      </c>
      <c r="J410" t="b">
        <v>0</v>
      </c>
      <c r="K410">
        <f t="shared" si="7"/>
        <v>6</v>
      </c>
      <c r="L410" t="str">
        <f>VLOOKUP(K410,$S$6:$T$12,2,FALSE)</f>
        <v>Saturday</v>
      </c>
      <c r="M410" t="str">
        <f>CONCATENATE(TEXT(R410,"HH:MM AM/PM")," - ",TEXT((R410+"3:00 AM"),"HH:MM AM/PM"))</f>
        <v>06:00 PM - 09:00 PM</v>
      </c>
      <c r="N410" t="str">
        <f>VLOOKUP(E410,$W$7:$Y$9,3,TRUE)</f>
        <v>06:00 PM - 09:00 PM</v>
      </c>
      <c r="R410" s="19">
        <f>INT(E410/$T$5)*$T$5</f>
        <v>0.75</v>
      </c>
    </row>
    <row r="411" spans="1:18" x14ac:dyDescent="0.25">
      <c r="A411">
        <v>1</v>
      </c>
      <c r="B411">
        <v>1</v>
      </c>
      <c r="C411" t="s">
        <v>723</v>
      </c>
      <c r="D411" s="1">
        <v>43925</v>
      </c>
      <c r="E411" s="14">
        <v>0.80694444444444446</v>
      </c>
      <c r="F411" t="s">
        <v>11</v>
      </c>
      <c r="G411">
        <v>195</v>
      </c>
      <c r="H411" s="2">
        <v>48</v>
      </c>
      <c r="I411" s="3">
        <v>4.99</v>
      </c>
      <c r="J411" t="b">
        <v>0</v>
      </c>
      <c r="K411">
        <f t="shared" si="7"/>
        <v>6</v>
      </c>
      <c r="L411" t="str">
        <f>VLOOKUP(K411,$S$6:$T$12,2,FALSE)</f>
        <v>Saturday</v>
      </c>
      <c r="M411" t="str">
        <f>CONCATENATE(TEXT(R411,"HH:MM AM/PM")," - ",TEXT((R411+"3:00 AM"),"HH:MM AM/PM"))</f>
        <v>06:00 PM - 09:00 PM</v>
      </c>
      <c r="N411" t="str">
        <f>VLOOKUP(E411,$W$7:$Y$9,3,TRUE)</f>
        <v>06:00 PM - 09:00 PM</v>
      </c>
      <c r="R411" s="19">
        <f>INT(E411/$T$5)*$T$5</f>
        <v>0.75</v>
      </c>
    </row>
    <row r="412" spans="1:18" x14ac:dyDescent="0.25">
      <c r="A412">
        <v>1</v>
      </c>
      <c r="B412">
        <v>1</v>
      </c>
      <c r="C412" t="s">
        <v>724</v>
      </c>
      <c r="D412" s="1">
        <v>43925</v>
      </c>
      <c r="E412" s="14">
        <v>0.80902777777777779</v>
      </c>
      <c r="F412" t="s">
        <v>11</v>
      </c>
      <c r="G412">
        <v>162</v>
      </c>
      <c r="H412" s="2">
        <v>101</v>
      </c>
      <c r="I412" s="3">
        <v>4.99</v>
      </c>
      <c r="J412" t="b">
        <v>0</v>
      </c>
      <c r="K412">
        <f t="shared" si="7"/>
        <v>6</v>
      </c>
      <c r="L412" t="str">
        <f>VLOOKUP(K412,$S$6:$T$12,2,FALSE)</f>
        <v>Saturday</v>
      </c>
      <c r="M412" t="str">
        <f>CONCATENATE(TEXT(R412,"HH:MM AM/PM")," - ",TEXT((R412+"3:00 AM"),"HH:MM AM/PM"))</f>
        <v>06:00 PM - 09:00 PM</v>
      </c>
      <c r="N412" t="str">
        <f>VLOOKUP(E412,$W$7:$Y$9,3,TRUE)</f>
        <v>06:00 PM - 09:00 PM</v>
      </c>
      <c r="R412" s="19">
        <f>INT(E412/$T$5)*$T$5</f>
        <v>0.75</v>
      </c>
    </row>
    <row r="413" spans="1:18" x14ac:dyDescent="0.25">
      <c r="A413">
        <v>1</v>
      </c>
      <c r="B413">
        <v>1</v>
      </c>
      <c r="C413" t="s">
        <v>725</v>
      </c>
      <c r="D413" s="1">
        <v>43925</v>
      </c>
      <c r="E413" s="14">
        <v>0.80902777777777779</v>
      </c>
      <c r="F413" t="s">
        <v>11</v>
      </c>
      <c r="G413">
        <v>174</v>
      </c>
      <c r="H413" s="2">
        <v>173</v>
      </c>
      <c r="I413" s="3">
        <v>4.99</v>
      </c>
      <c r="J413" t="b">
        <v>0</v>
      </c>
      <c r="K413">
        <f t="shared" si="7"/>
        <v>6</v>
      </c>
      <c r="L413" t="str">
        <f>VLOOKUP(K413,$S$6:$T$12,2,FALSE)</f>
        <v>Saturday</v>
      </c>
      <c r="M413" t="str">
        <f>CONCATENATE(TEXT(R413,"HH:MM AM/PM")," - ",TEXT((R413+"3:00 AM"),"HH:MM AM/PM"))</f>
        <v>06:00 PM - 09:00 PM</v>
      </c>
      <c r="N413" t="str">
        <f>VLOOKUP(E413,$W$7:$Y$9,3,TRUE)</f>
        <v>06:00 PM - 09:00 PM</v>
      </c>
      <c r="R413" s="19">
        <f>INT(E413/$T$5)*$T$5</f>
        <v>0.75</v>
      </c>
    </row>
    <row r="414" spans="1:18" x14ac:dyDescent="0.25">
      <c r="A414">
        <v>1</v>
      </c>
      <c r="B414">
        <v>1</v>
      </c>
      <c r="C414" t="s">
        <v>726</v>
      </c>
      <c r="D414" s="1">
        <v>43925</v>
      </c>
      <c r="E414" s="14">
        <v>0.80972222222222223</v>
      </c>
      <c r="F414" t="s">
        <v>11</v>
      </c>
      <c r="G414">
        <v>185</v>
      </c>
      <c r="H414" s="2">
        <v>56</v>
      </c>
      <c r="I414" s="3">
        <v>4.99</v>
      </c>
      <c r="J414" t="b">
        <v>0</v>
      </c>
      <c r="K414">
        <f t="shared" si="7"/>
        <v>6</v>
      </c>
      <c r="L414" t="str">
        <f>VLOOKUP(K414,$S$6:$T$12,2,FALSE)</f>
        <v>Saturday</v>
      </c>
      <c r="M414" t="str">
        <f>CONCATENATE(TEXT(R414,"HH:MM AM/PM")," - ",TEXT((R414+"3:00 AM"),"HH:MM AM/PM"))</f>
        <v>06:00 PM - 09:00 PM</v>
      </c>
      <c r="N414" t="str">
        <f>VLOOKUP(E414,$W$7:$Y$9,3,TRUE)</f>
        <v>06:00 PM - 09:00 PM</v>
      </c>
      <c r="R414" s="19">
        <f>INT(E414/$T$5)*$T$5</f>
        <v>0.75</v>
      </c>
    </row>
    <row r="415" spans="1:18" x14ac:dyDescent="0.25">
      <c r="A415">
        <v>1</v>
      </c>
      <c r="B415">
        <v>1</v>
      </c>
      <c r="C415" t="s">
        <v>727</v>
      </c>
      <c r="D415" s="1">
        <v>43925</v>
      </c>
      <c r="E415" s="14">
        <v>0.81111111111111101</v>
      </c>
      <c r="F415" t="s">
        <v>11</v>
      </c>
      <c r="G415">
        <v>192</v>
      </c>
      <c r="H415" s="2">
        <v>67</v>
      </c>
      <c r="I415" s="3">
        <v>4.99</v>
      </c>
      <c r="J415" t="b">
        <v>0</v>
      </c>
      <c r="K415">
        <f t="shared" si="7"/>
        <v>6</v>
      </c>
      <c r="L415" t="str">
        <f>VLOOKUP(K415,$S$6:$T$12,2,FALSE)</f>
        <v>Saturday</v>
      </c>
      <c r="M415" t="str">
        <f>CONCATENATE(TEXT(R415,"HH:MM AM/PM")," - ",TEXT((R415+"3:00 AM"),"HH:MM AM/PM"))</f>
        <v>06:00 PM - 09:00 PM</v>
      </c>
      <c r="N415" t="str">
        <f>VLOOKUP(E415,$W$7:$Y$9,3,TRUE)</f>
        <v>06:00 PM - 09:00 PM</v>
      </c>
      <c r="R415" s="19">
        <f>INT(E415/$T$5)*$T$5</f>
        <v>0.75</v>
      </c>
    </row>
    <row r="416" spans="1:18" x14ac:dyDescent="0.25">
      <c r="A416">
        <v>1</v>
      </c>
      <c r="B416">
        <v>1</v>
      </c>
      <c r="C416" t="s">
        <v>728</v>
      </c>
      <c r="D416" s="1">
        <v>43925</v>
      </c>
      <c r="E416" s="14">
        <v>0.81180555555555556</v>
      </c>
      <c r="F416" t="s">
        <v>11</v>
      </c>
      <c r="G416">
        <v>170</v>
      </c>
      <c r="H416" s="2">
        <v>98</v>
      </c>
      <c r="I416" s="3">
        <v>4.99</v>
      </c>
      <c r="J416" t="b">
        <v>0</v>
      </c>
      <c r="K416">
        <f t="shared" si="7"/>
        <v>6</v>
      </c>
      <c r="L416" t="str">
        <f>VLOOKUP(K416,$S$6:$T$12,2,FALSE)</f>
        <v>Saturday</v>
      </c>
      <c r="M416" t="str">
        <f>CONCATENATE(TEXT(R416,"HH:MM AM/PM")," - ",TEXT((R416+"3:00 AM"),"HH:MM AM/PM"))</f>
        <v>06:00 PM - 09:00 PM</v>
      </c>
      <c r="N416" t="str">
        <f>VLOOKUP(E416,$W$7:$Y$9,3,TRUE)</f>
        <v>06:00 PM - 09:00 PM</v>
      </c>
      <c r="R416" s="19">
        <f>INT(E416/$T$5)*$T$5</f>
        <v>0.75</v>
      </c>
    </row>
    <row r="417" spans="1:18" x14ac:dyDescent="0.25">
      <c r="A417">
        <v>1</v>
      </c>
      <c r="B417">
        <v>1</v>
      </c>
      <c r="C417" t="s">
        <v>729</v>
      </c>
      <c r="D417" s="1">
        <v>43925</v>
      </c>
      <c r="E417" s="14">
        <v>0.81180555555555556</v>
      </c>
      <c r="F417" t="s">
        <v>11</v>
      </c>
      <c r="G417">
        <v>177</v>
      </c>
      <c r="H417" s="2">
        <v>133</v>
      </c>
      <c r="I417" s="3">
        <v>4.99</v>
      </c>
      <c r="J417" t="b">
        <v>0</v>
      </c>
      <c r="K417">
        <f t="shared" si="7"/>
        <v>6</v>
      </c>
      <c r="L417" t="str">
        <f>VLOOKUP(K417,$S$6:$T$12,2,FALSE)</f>
        <v>Saturday</v>
      </c>
      <c r="M417" t="str">
        <f>CONCATENATE(TEXT(R417,"HH:MM AM/PM")," - ",TEXT((R417+"3:00 AM"),"HH:MM AM/PM"))</f>
        <v>06:00 PM - 09:00 PM</v>
      </c>
      <c r="N417" t="str">
        <f>VLOOKUP(E417,$W$7:$Y$9,3,TRUE)</f>
        <v>06:00 PM - 09:00 PM</v>
      </c>
      <c r="R417" s="19">
        <f>INT(E417/$T$5)*$T$5</f>
        <v>0.75</v>
      </c>
    </row>
    <row r="418" spans="1:18" x14ac:dyDescent="0.25">
      <c r="A418">
        <v>1</v>
      </c>
      <c r="B418">
        <v>1</v>
      </c>
      <c r="C418" t="s">
        <v>730</v>
      </c>
      <c r="D418" s="1">
        <v>43925</v>
      </c>
      <c r="E418" s="14">
        <v>0.8125</v>
      </c>
      <c r="F418" t="s">
        <v>11</v>
      </c>
      <c r="G418">
        <v>232</v>
      </c>
      <c r="H418" s="2">
        <v>58</v>
      </c>
      <c r="I418" s="3">
        <v>4.99</v>
      </c>
      <c r="J418" t="b">
        <v>0</v>
      </c>
      <c r="K418">
        <f t="shared" si="7"/>
        <v>6</v>
      </c>
      <c r="L418" t="str">
        <f>VLOOKUP(K418,$S$6:$T$12,2,FALSE)</f>
        <v>Saturday</v>
      </c>
      <c r="M418" t="str">
        <f>CONCATENATE(TEXT(R418,"HH:MM AM/PM")," - ",TEXT((R418+"3:00 AM"),"HH:MM AM/PM"))</f>
        <v>06:00 PM - 09:00 PM</v>
      </c>
      <c r="N418" t="str">
        <f>VLOOKUP(E418,$W$7:$Y$9,3,TRUE)</f>
        <v>06:00 PM - 09:00 PM</v>
      </c>
      <c r="R418" s="19">
        <f>INT(E418/$T$5)*$T$5</f>
        <v>0.75</v>
      </c>
    </row>
    <row r="419" spans="1:18" x14ac:dyDescent="0.25">
      <c r="A419">
        <v>1</v>
      </c>
      <c r="B419">
        <v>1</v>
      </c>
      <c r="C419" t="s">
        <v>731</v>
      </c>
      <c r="D419" s="1">
        <v>43925</v>
      </c>
      <c r="E419" s="14">
        <v>0.8125</v>
      </c>
      <c r="F419" t="s">
        <v>11</v>
      </c>
      <c r="G419">
        <v>194</v>
      </c>
      <c r="H419" s="2">
        <v>94</v>
      </c>
      <c r="I419" s="3">
        <v>4.99</v>
      </c>
      <c r="J419" t="b">
        <v>0</v>
      </c>
      <c r="K419">
        <f t="shared" si="7"/>
        <v>6</v>
      </c>
      <c r="L419" t="str">
        <f>VLOOKUP(K419,$S$6:$T$12,2,FALSE)</f>
        <v>Saturday</v>
      </c>
      <c r="M419" t="str">
        <f>CONCATENATE(TEXT(R419,"HH:MM AM/PM")," - ",TEXT((R419+"3:00 AM"),"HH:MM AM/PM"))</f>
        <v>06:00 PM - 09:00 PM</v>
      </c>
      <c r="N419" t="str">
        <f>VLOOKUP(E419,$W$7:$Y$9,3,TRUE)</f>
        <v>06:00 PM - 09:00 PM</v>
      </c>
      <c r="R419" s="19">
        <f>INT(E419/$T$5)*$T$5</f>
        <v>0.75</v>
      </c>
    </row>
    <row r="420" spans="1:18" x14ac:dyDescent="0.25">
      <c r="A420">
        <v>1</v>
      </c>
      <c r="B420">
        <v>1</v>
      </c>
      <c r="C420" t="s">
        <v>732</v>
      </c>
      <c r="D420" s="1">
        <v>43925</v>
      </c>
      <c r="E420" s="14">
        <v>0.81388888888888899</v>
      </c>
      <c r="F420" t="s">
        <v>11</v>
      </c>
      <c r="G420">
        <v>208</v>
      </c>
      <c r="H420" s="2">
        <v>45</v>
      </c>
      <c r="I420" s="3">
        <v>4.99</v>
      </c>
      <c r="J420" t="b">
        <v>0</v>
      </c>
      <c r="K420">
        <f t="shared" si="7"/>
        <v>6</v>
      </c>
      <c r="L420" t="str">
        <f>VLOOKUP(K420,$S$6:$T$12,2,FALSE)</f>
        <v>Saturday</v>
      </c>
      <c r="M420" t="str">
        <f>CONCATENATE(TEXT(R420,"HH:MM AM/PM")," - ",TEXT((R420+"3:00 AM"),"HH:MM AM/PM"))</f>
        <v>06:00 PM - 09:00 PM</v>
      </c>
      <c r="N420" t="str">
        <f>VLOOKUP(E420,$W$7:$Y$9,3,TRUE)</f>
        <v>06:00 PM - 09:00 PM</v>
      </c>
      <c r="R420" s="19">
        <f>INT(E420/$T$5)*$T$5</f>
        <v>0.75</v>
      </c>
    </row>
    <row r="421" spans="1:18" x14ac:dyDescent="0.25">
      <c r="A421">
        <v>1</v>
      </c>
      <c r="B421">
        <v>1</v>
      </c>
      <c r="C421" t="s">
        <v>733</v>
      </c>
      <c r="D421" s="1">
        <v>43925</v>
      </c>
      <c r="E421" s="14">
        <v>0.81388888888888899</v>
      </c>
      <c r="F421" t="s">
        <v>11</v>
      </c>
      <c r="G421">
        <v>219</v>
      </c>
      <c r="H421" s="2">
        <v>47</v>
      </c>
      <c r="I421" s="3">
        <v>4.99</v>
      </c>
      <c r="J421" t="b">
        <v>0</v>
      </c>
      <c r="K421">
        <f t="shared" si="7"/>
        <v>6</v>
      </c>
      <c r="L421" t="str">
        <f>VLOOKUP(K421,$S$6:$T$12,2,FALSE)</f>
        <v>Saturday</v>
      </c>
      <c r="M421" t="str">
        <f>CONCATENATE(TEXT(R421,"HH:MM AM/PM")," - ",TEXT((R421+"3:00 AM"),"HH:MM AM/PM"))</f>
        <v>06:00 PM - 09:00 PM</v>
      </c>
      <c r="N421" t="str">
        <f>VLOOKUP(E421,$W$7:$Y$9,3,TRUE)</f>
        <v>06:00 PM - 09:00 PM</v>
      </c>
      <c r="R421" s="19">
        <f>INT(E421/$T$5)*$T$5</f>
        <v>0.75</v>
      </c>
    </row>
    <row r="422" spans="1:18" x14ac:dyDescent="0.25">
      <c r="A422">
        <v>1</v>
      </c>
      <c r="B422">
        <v>1</v>
      </c>
      <c r="C422" t="s">
        <v>734</v>
      </c>
      <c r="D422" s="1">
        <v>43925</v>
      </c>
      <c r="E422" s="14">
        <v>0.81458333333333333</v>
      </c>
      <c r="F422" t="s">
        <v>11</v>
      </c>
      <c r="G422">
        <v>215</v>
      </c>
      <c r="H422" s="2">
        <v>85</v>
      </c>
      <c r="I422" s="3">
        <v>4.99</v>
      </c>
      <c r="J422" t="b">
        <v>0</v>
      </c>
      <c r="K422">
        <f t="shared" si="7"/>
        <v>6</v>
      </c>
      <c r="L422" t="str">
        <f>VLOOKUP(K422,$S$6:$T$12,2,FALSE)</f>
        <v>Saturday</v>
      </c>
      <c r="M422" t="str">
        <f>CONCATENATE(TEXT(R422,"HH:MM AM/PM")," - ",TEXT((R422+"3:00 AM"),"HH:MM AM/PM"))</f>
        <v>06:00 PM - 09:00 PM</v>
      </c>
      <c r="N422" t="str">
        <f>VLOOKUP(E422,$W$7:$Y$9,3,TRUE)</f>
        <v>06:00 PM - 09:00 PM</v>
      </c>
      <c r="R422" s="19">
        <f>INT(E422/$T$5)*$T$5</f>
        <v>0.75</v>
      </c>
    </row>
    <row r="423" spans="1:18" x14ac:dyDescent="0.25">
      <c r="A423">
        <v>1</v>
      </c>
      <c r="B423">
        <v>1</v>
      </c>
      <c r="C423" t="s">
        <v>735</v>
      </c>
      <c r="D423" s="1">
        <v>43925</v>
      </c>
      <c r="E423" s="14">
        <v>0.81527777777777777</v>
      </c>
      <c r="F423" t="s">
        <v>11</v>
      </c>
      <c r="G423">
        <v>186</v>
      </c>
      <c r="H423" s="2">
        <v>54</v>
      </c>
      <c r="I423" s="3">
        <v>4.99</v>
      </c>
      <c r="J423" t="b">
        <v>0</v>
      </c>
      <c r="K423">
        <f t="shared" si="7"/>
        <v>6</v>
      </c>
      <c r="L423" t="str">
        <f>VLOOKUP(K423,$S$6:$T$12,2,FALSE)</f>
        <v>Saturday</v>
      </c>
      <c r="M423" t="str">
        <f>CONCATENATE(TEXT(R423,"HH:MM AM/PM")," - ",TEXT((R423+"3:00 AM"),"HH:MM AM/PM"))</f>
        <v>06:00 PM - 09:00 PM</v>
      </c>
      <c r="N423" t="str">
        <f>VLOOKUP(E423,$W$7:$Y$9,3,TRUE)</f>
        <v>06:00 PM - 09:00 PM</v>
      </c>
      <c r="R423" s="19">
        <f>INT(E423/$T$5)*$T$5</f>
        <v>0.75</v>
      </c>
    </row>
    <row r="424" spans="1:18" x14ac:dyDescent="0.25">
      <c r="A424">
        <v>1</v>
      </c>
      <c r="B424">
        <v>1</v>
      </c>
      <c r="C424" t="s">
        <v>736</v>
      </c>
      <c r="D424" s="1">
        <v>43925</v>
      </c>
      <c r="E424" s="14">
        <v>0.81597222222222221</v>
      </c>
      <c r="F424" t="s">
        <v>11</v>
      </c>
      <c r="G424">
        <v>220</v>
      </c>
      <c r="H424" s="2">
        <v>49</v>
      </c>
      <c r="I424" s="3">
        <v>4.99</v>
      </c>
      <c r="J424" t="b">
        <v>0</v>
      </c>
      <c r="K424">
        <f t="shared" si="7"/>
        <v>6</v>
      </c>
      <c r="L424" t="str">
        <f>VLOOKUP(K424,$S$6:$T$12,2,FALSE)</f>
        <v>Saturday</v>
      </c>
      <c r="M424" t="str">
        <f>CONCATENATE(TEXT(R424,"HH:MM AM/PM")," - ",TEXT((R424+"3:00 AM"),"HH:MM AM/PM"))</f>
        <v>06:00 PM - 09:00 PM</v>
      </c>
      <c r="N424" t="str">
        <f>VLOOKUP(E424,$W$7:$Y$9,3,TRUE)</f>
        <v>06:00 PM - 09:00 PM</v>
      </c>
      <c r="R424" s="19">
        <f>INT(E424/$T$5)*$T$5</f>
        <v>0.75</v>
      </c>
    </row>
    <row r="425" spans="1:18" x14ac:dyDescent="0.25">
      <c r="A425">
        <v>1</v>
      </c>
      <c r="B425">
        <v>1</v>
      </c>
      <c r="C425" t="s">
        <v>737</v>
      </c>
      <c r="D425" s="1">
        <v>43925</v>
      </c>
      <c r="E425" s="14">
        <v>0.81666666666666676</v>
      </c>
      <c r="F425" t="s">
        <v>31</v>
      </c>
      <c r="G425" t="s">
        <v>32</v>
      </c>
      <c r="H425" s="2">
        <v>20</v>
      </c>
      <c r="I425" s="3">
        <v>4.99</v>
      </c>
      <c r="J425" t="b">
        <v>0</v>
      </c>
      <c r="K425">
        <f t="shared" si="7"/>
        <v>6</v>
      </c>
      <c r="L425" t="str">
        <f>VLOOKUP(K425,$S$6:$T$12,2,FALSE)</f>
        <v>Saturday</v>
      </c>
      <c r="M425" t="str">
        <f>CONCATENATE(TEXT(R425,"HH:MM AM/PM")," - ",TEXT((R425+"3:00 AM"),"HH:MM AM/PM"))</f>
        <v>06:00 PM - 09:00 PM</v>
      </c>
      <c r="N425" t="str">
        <f>VLOOKUP(E425,$W$7:$Y$9,3,TRUE)</f>
        <v>06:00 PM - 09:00 PM</v>
      </c>
      <c r="R425" s="19">
        <f>INT(E425/$T$5)*$T$5</f>
        <v>0.75</v>
      </c>
    </row>
    <row r="426" spans="1:18" x14ac:dyDescent="0.25">
      <c r="A426">
        <v>1</v>
      </c>
      <c r="B426">
        <v>1</v>
      </c>
      <c r="C426" t="s">
        <v>738</v>
      </c>
      <c r="D426" s="1">
        <v>43925</v>
      </c>
      <c r="E426" s="14">
        <v>0.81666666666666676</v>
      </c>
      <c r="F426" t="s">
        <v>11</v>
      </c>
      <c r="G426">
        <v>194</v>
      </c>
      <c r="H426" s="2">
        <v>61</v>
      </c>
      <c r="I426" s="3">
        <v>4.99</v>
      </c>
      <c r="J426" t="b">
        <v>0</v>
      </c>
      <c r="K426">
        <f t="shared" si="7"/>
        <v>6</v>
      </c>
      <c r="L426" t="str">
        <f>VLOOKUP(K426,$S$6:$T$12,2,FALSE)</f>
        <v>Saturday</v>
      </c>
      <c r="M426" t="str">
        <f>CONCATENATE(TEXT(R426,"HH:MM AM/PM")," - ",TEXT((R426+"3:00 AM"),"HH:MM AM/PM"))</f>
        <v>06:00 PM - 09:00 PM</v>
      </c>
      <c r="N426" t="str">
        <f>VLOOKUP(E426,$W$7:$Y$9,3,TRUE)</f>
        <v>06:00 PM - 09:00 PM</v>
      </c>
      <c r="R426" s="19">
        <f>INT(E426/$T$5)*$T$5</f>
        <v>0.75</v>
      </c>
    </row>
    <row r="427" spans="1:18" x14ac:dyDescent="0.25">
      <c r="A427">
        <v>1</v>
      </c>
      <c r="B427">
        <v>1</v>
      </c>
      <c r="C427" t="s">
        <v>739</v>
      </c>
      <c r="D427" s="1">
        <v>43925</v>
      </c>
      <c r="E427" s="14">
        <v>0.81666666666666676</v>
      </c>
      <c r="F427" t="s">
        <v>11</v>
      </c>
      <c r="G427">
        <v>173</v>
      </c>
      <c r="H427" s="2">
        <v>63</v>
      </c>
      <c r="I427" s="3">
        <v>4.99</v>
      </c>
      <c r="J427" t="b">
        <v>0</v>
      </c>
      <c r="K427">
        <f t="shared" si="7"/>
        <v>6</v>
      </c>
      <c r="L427" t="str">
        <f>VLOOKUP(K427,$S$6:$T$12,2,FALSE)</f>
        <v>Saturday</v>
      </c>
      <c r="M427" t="str">
        <f>CONCATENATE(TEXT(R427,"HH:MM AM/PM")," - ",TEXT((R427+"3:00 AM"),"HH:MM AM/PM"))</f>
        <v>06:00 PM - 09:00 PM</v>
      </c>
      <c r="N427" t="str">
        <f>VLOOKUP(E427,$W$7:$Y$9,3,TRUE)</f>
        <v>06:00 PM - 09:00 PM</v>
      </c>
      <c r="R427" s="19">
        <f>INT(E427/$T$5)*$T$5</f>
        <v>0.75</v>
      </c>
    </row>
    <row r="428" spans="1:18" x14ac:dyDescent="0.25">
      <c r="A428">
        <v>1</v>
      </c>
      <c r="B428">
        <v>1</v>
      </c>
      <c r="C428" t="s">
        <v>740</v>
      </c>
      <c r="D428" s="1">
        <v>43925</v>
      </c>
      <c r="E428" s="14">
        <v>0.81736111111111109</v>
      </c>
      <c r="F428" t="s">
        <v>11</v>
      </c>
      <c r="G428">
        <v>207</v>
      </c>
      <c r="H428" s="2">
        <v>27</v>
      </c>
      <c r="I428" s="3">
        <v>4.99</v>
      </c>
      <c r="J428" t="b">
        <v>0</v>
      </c>
      <c r="K428">
        <f t="shared" si="7"/>
        <v>6</v>
      </c>
      <c r="L428" t="str">
        <f>VLOOKUP(K428,$S$6:$T$12,2,FALSE)</f>
        <v>Saturday</v>
      </c>
      <c r="M428" t="str">
        <f>CONCATENATE(TEXT(R428,"HH:MM AM/PM")," - ",TEXT((R428+"3:00 AM"),"HH:MM AM/PM"))</f>
        <v>06:00 PM - 09:00 PM</v>
      </c>
      <c r="N428" t="str">
        <f>VLOOKUP(E428,$W$7:$Y$9,3,TRUE)</f>
        <v>06:00 PM - 09:00 PM</v>
      </c>
      <c r="R428" s="19">
        <f>INT(E428/$T$5)*$T$5</f>
        <v>0.75</v>
      </c>
    </row>
    <row r="429" spans="1:18" x14ac:dyDescent="0.25">
      <c r="A429">
        <v>1</v>
      </c>
      <c r="B429">
        <v>1</v>
      </c>
      <c r="C429" t="s">
        <v>741</v>
      </c>
      <c r="D429" s="1">
        <v>43925</v>
      </c>
      <c r="E429" s="14">
        <v>0.81736111111111109</v>
      </c>
      <c r="F429" t="s">
        <v>11</v>
      </c>
      <c r="G429">
        <v>149</v>
      </c>
      <c r="H429" s="2">
        <v>46</v>
      </c>
      <c r="I429" s="3">
        <v>4.99</v>
      </c>
      <c r="J429" t="b">
        <v>0</v>
      </c>
      <c r="K429">
        <f t="shared" si="7"/>
        <v>6</v>
      </c>
      <c r="L429" t="str">
        <f>VLOOKUP(K429,$S$6:$T$12,2,FALSE)</f>
        <v>Saturday</v>
      </c>
      <c r="M429" t="str">
        <f>CONCATENATE(TEXT(R429,"HH:MM AM/PM")," - ",TEXT((R429+"3:00 AM"),"HH:MM AM/PM"))</f>
        <v>06:00 PM - 09:00 PM</v>
      </c>
      <c r="N429" t="str">
        <f>VLOOKUP(E429,$W$7:$Y$9,3,TRUE)</f>
        <v>06:00 PM - 09:00 PM</v>
      </c>
      <c r="R429" s="19">
        <f>INT(E429/$T$5)*$T$5</f>
        <v>0.75</v>
      </c>
    </row>
    <row r="430" spans="1:18" x14ac:dyDescent="0.25">
      <c r="A430">
        <v>1</v>
      </c>
      <c r="B430">
        <v>1</v>
      </c>
      <c r="C430" t="s">
        <v>742</v>
      </c>
      <c r="D430" s="1">
        <v>43925</v>
      </c>
      <c r="E430" s="14">
        <v>0.81874999999999998</v>
      </c>
      <c r="F430" t="s">
        <v>11</v>
      </c>
      <c r="G430">
        <v>139</v>
      </c>
      <c r="H430" s="2">
        <v>53</v>
      </c>
      <c r="I430" s="3">
        <v>4.99</v>
      </c>
      <c r="J430" t="b">
        <v>0</v>
      </c>
      <c r="K430">
        <f t="shared" si="7"/>
        <v>6</v>
      </c>
      <c r="L430" t="str">
        <f>VLOOKUP(K430,$S$6:$T$12,2,FALSE)</f>
        <v>Saturday</v>
      </c>
      <c r="M430" t="str">
        <f>CONCATENATE(TEXT(R430,"HH:MM AM/PM")," - ",TEXT((R430+"3:00 AM"),"HH:MM AM/PM"))</f>
        <v>06:00 PM - 09:00 PM</v>
      </c>
      <c r="N430" t="str">
        <f>VLOOKUP(E430,$W$7:$Y$9,3,TRUE)</f>
        <v>06:00 PM - 09:00 PM</v>
      </c>
      <c r="R430" s="19">
        <f>INT(E430/$T$5)*$T$5</f>
        <v>0.75</v>
      </c>
    </row>
    <row r="431" spans="1:18" x14ac:dyDescent="0.25">
      <c r="A431">
        <v>1</v>
      </c>
      <c r="B431">
        <v>1</v>
      </c>
      <c r="C431" t="s">
        <v>743</v>
      </c>
      <c r="D431" s="1">
        <v>43925</v>
      </c>
      <c r="E431" s="14">
        <v>0.81944444444444453</v>
      </c>
      <c r="F431" t="s">
        <v>11</v>
      </c>
      <c r="G431">
        <v>194</v>
      </c>
      <c r="H431" s="2">
        <v>76</v>
      </c>
      <c r="I431" s="3">
        <v>4.99</v>
      </c>
      <c r="J431" t="b">
        <v>0</v>
      </c>
      <c r="K431">
        <f t="shared" si="7"/>
        <v>6</v>
      </c>
      <c r="L431" t="str">
        <f>VLOOKUP(K431,$S$6:$T$12,2,FALSE)</f>
        <v>Saturday</v>
      </c>
      <c r="M431" t="str">
        <f>CONCATENATE(TEXT(R431,"HH:MM AM/PM")," - ",TEXT((R431+"3:00 AM"),"HH:MM AM/PM"))</f>
        <v>06:00 PM - 09:00 PM</v>
      </c>
      <c r="N431" t="str">
        <f>VLOOKUP(E431,$W$7:$Y$9,3,TRUE)</f>
        <v>06:00 PM - 09:00 PM</v>
      </c>
      <c r="R431" s="19">
        <f>INT(E431/$T$5)*$T$5</f>
        <v>0.75</v>
      </c>
    </row>
    <row r="432" spans="1:18" x14ac:dyDescent="0.25">
      <c r="A432">
        <v>1</v>
      </c>
      <c r="B432">
        <v>1</v>
      </c>
      <c r="C432" t="s">
        <v>744</v>
      </c>
      <c r="D432" s="1">
        <v>43925</v>
      </c>
      <c r="E432" s="14">
        <v>0.82291666666666663</v>
      </c>
      <c r="F432" t="s">
        <v>11</v>
      </c>
      <c r="G432">
        <v>210</v>
      </c>
      <c r="H432" s="2">
        <v>50</v>
      </c>
      <c r="I432" s="3">
        <v>4.99</v>
      </c>
      <c r="J432" t="b">
        <v>0</v>
      </c>
      <c r="K432">
        <f t="shared" si="7"/>
        <v>6</v>
      </c>
      <c r="L432" t="str">
        <f>VLOOKUP(K432,$S$6:$T$12,2,FALSE)</f>
        <v>Saturday</v>
      </c>
      <c r="M432" t="str">
        <f>CONCATENATE(TEXT(R432,"HH:MM AM/PM")," - ",TEXT((R432+"3:00 AM"),"HH:MM AM/PM"))</f>
        <v>06:00 PM - 09:00 PM</v>
      </c>
      <c r="N432" t="str">
        <f>VLOOKUP(E432,$W$7:$Y$9,3,TRUE)</f>
        <v>06:00 PM - 09:00 PM</v>
      </c>
      <c r="R432" s="19">
        <f>INT(E432/$T$5)*$T$5</f>
        <v>0.75</v>
      </c>
    </row>
    <row r="433" spans="1:18" x14ac:dyDescent="0.25">
      <c r="A433">
        <v>1</v>
      </c>
      <c r="B433">
        <v>1</v>
      </c>
      <c r="C433" t="s">
        <v>745</v>
      </c>
      <c r="D433" s="1">
        <v>43925</v>
      </c>
      <c r="E433" s="14">
        <v>0.82500000000000007</v>
      </c>
      <c r="F433" t="s">
        <v>11</v>
      </c>
      <c r="G433">
        <v>222</v>
      </c>
      <c r="H433" s="2">
        <v>120</v>
      </c>
      <c r="I433" s="3">
        <v>4.99</v>
      </c>
      <c r="J433" t="b">
        <v>0</v>
      </c>
      <c r="K433">
        <f t="shared" si="7"/>
        <v>6</v>
      </c>
      <c r="L433" t="str">
        <f>VLOOKUP(K433,$S$6:$T$12,2,FALSE)</f>
        <v>Saturday</v>
      </c>
      <c r="M433" t="str">
        <f>CONCATENATE(TEXT(R433,"HH:MM AM/PM")," - ",TEXT((R433+"3:00 AM"),"HH:MM AM/PM"))</f>
        <v>06:00 PM - 09:00 PM</v>
      </c>
      <c r="N433" t="str">
        <f>VLOOKUP(E433,$W$7:$Y$9,3,TRUE)</f>
        <v>06:00 PM - 09:00 PM</v>
      </c>
      <c r="R433" s="19">
        <f>INT(E433/$T$5)*$T$5</f>
        <v>0.75</v>
      </c>
    </row>
    <row r="434" spans="1:18" x14ac:dyDescent="0.25">
      <c r="A434">
        <v>1</v>
      </c>
      <c r="B434">
        <v>1</v>
      </c>
      <c r="C434" t="s">
        <v>746</v>
      </c>
      <c r="D434" s="1">
        <v>43925</v>
      </c>
      <c r="E434" s="14">
        <v>0.82638888888888884</v>
      </c>
      <c r="F434" t="s">
        <v>11</v>
      </c>
      <c r="G434">
        <v>193</v>
      </c>
      <c r="H434" s="2">
        <v>66</v>
      </c>
      <c r="I434" s="3">
        <v>4.99</v>
      </c>
      <c r="J434" t="b">
        <v>0</v>
      </c>
      <c r="K434">
        <f t="shared" si="7"/>
        <v>6</v>
      </c>
      <c r="L434" t="str">
        <f>VLOOKUP(K434,$S$6:$T$12,2,FALSE)</f>
        <v>Saturday</v>
      </c>
      <c r="M434" t="str">
        <f>CONCATENATE(TEXT(R434,"HH:MM AM/PM")," - ",TEXT((R434+"3:00 AM"),"HH:MM AM/PM"))</f>
        <v>06:00 PM - 09:00 PM</v>
      </c>
      <c r="N434" t="str">
        <f>VLOOKUP(E434,$W$7:$Y$9,3,TRUE)</f>
        <v>06:00 PM - 09:00 PM</v>
      </c>
      <c r="R434" s="19">
        <f>INT(E434/$T$5)*$T$5</f>
        <v>0.75</v>
      </c>
    </row>
    <row r="435" spans="1:18" x14ac:dyDescent="0.25">
      <c r="A435">
        <v>1</v>
      </c>
      <c r="B435">
        <v>1</v>
      </c>
      <c r="C435" t="s">
        <v>747</v>
      </c>
      <c r="D435" s="1">
        <v>43925</v>
      </c>
      <c r="E435" s="14">
        <v>0.82708333333333339</v>
      </c>
      <c r="F435" t="s">
        <v>11</v>
      </c>
      <c r="G435">
        <v>156</v>
      </c>
      <c r="H435" s="2">
        <v>234</v>
      </c>
      <c r="I435" s="3">
        <v>4.99</v>
      </c>
      <c r="J435" t="b">
        <v>0</v>
      </c>
      <c r="K435">
        <f t="shared" si="7"/>
        <v>6</v>
      </c>
      <c r="L435" t="str">
        <f>VLOOKUP(K435,$S$6:$T$12,2,FALSE)</f>
        <v>Saturday</v>
      </c>
      <c r="M435" t="str">
        <f>CONCATENATE(TEXT(R435,"HH:MM AM/PM")," - ",TEXT((R435+"3:00 AM"),"HH:MM AM/PM"))</f>
        <v>06:00 PM - 09:00 PM</v>
      </c>
      <c r="N435" t="str">
        <f>VLOOKUP(E435,$W$7:$Y$9,3,TRUE)</f>
        <v>06:00 PM - 09:00 PM</v>
      </c>
      <c r="R435" s="19">
        <f>INT(E435/$T$5)*$T$5</f>
        <v>0.75</v>
      </c>
    </row>
    <row r="436" spans="1:18" x14ac:dyDescent="0.25">
      <c r="A436">
        <v>1</v>
      </c>
      <c r="B436">
        <v>1</v>
      </c>
      <c r="C436" t="s">
        <v>748</v>
      </c>
      <c r="D436" s="1">
        <v>43925</v>
      </c>
      <c r="E436" s="14">
        <v>0.82847222222222217</v>
      </c>
      <c r="F436" t="s">
        <v>11</v>
      </c>
      <c r="G436">
        <v>189</v>
      </c>
      <c r="H436" s="2">
        <v>48</v>
      </c>
      <c r="I436" s="3">
        <v>4.99</v>
      </c>
      <c r="J436" t="b">
        <v>0</v>
      </c>
      <c r="K436">
        <f t="shared" si="7"/>
        <v>6</v>
      </c>
      <c r="L436" t="str">
        <f>VLOOKUP(K436,$S$6:$T$12,2,FALSE)</f>
        <v>Saturday</v>
      </c>
      <c r="M436" t="str">
        <f>CONCATENATE(TEXT(R436,"HH:MM AM/PM")," - ",TEXT((R436+"3:00 AM"),"HH:MM AM/PM"))</f>
        <v>06:00 PM - 09:00 PM</v>
      </c>
      <c r="N436" t="str">
        <f>VLOOKUP(E436,$W$7:$Y$9,3,TRUE)</f>
        <v>06:00 PM - 09:00 PM</v>
      </c>
      <c r="R436" s="19">
        <f>INT(E436/$T$5)*$T$5</f>
        <v>0.75</v>
      </c>
    </row>
    <row r="437" spans="1:18" x14ac:dyDescent="0.25">
      <c r="A437">
        <v>1</v>
      </c>
      <c r="B437">
        <v>1</v>
      </c>
      <c r="C437" t="s">
        <v>749</v>
      </c>
      <c r="D437" s="1">
        <v>43925</v>
      </c>
      <c r="E437" s="14">
        <v>0.82916666666666661</v>
      </c>
      <c r="F437" t="s">
        <v>11</v>
      </c>
      <c r="G437">
        <v>233</v>
      </c>
      <c r="H437" s="2">
        <v>75</v>
      </c>
      <c r="I437" s="3">
        <v>4.99</v>
      </c>
      <c r="J437" t="b">
        <v>0</v>
      </c>
      <c r="K437">
        <f t="shared" si="7"/>
        <v>6</v>
      </c>
      <c r="L437" t="str">
        <f>VLOOKUP(K437,$S$6:$T$12,2,FALSE)</f>
        <v>Saturday</v>
      </c>
      <c r="M437" t="str">
        <f>CONCATENATE(TEXT(R437,"HH:MM AM/PM")," - ",TEXT((R437+"3:00 AM"),"HH:MM AM/PM"))</f>
        <v>06:00 PM - 09:00 PM</v>
      </c>
      <c r="N437" t="str">
        <f>VLOOKUP(E437,$W$7:$Y$9,3,TRUE)</f>
        <v>06:00 PM - 09:00 PM</v>
      </c>
      <c r="R437" s="19">
        <f>INT(E437/$T$5)*$T$5</f>
        <v>0.75</v>
      </c>
    </row>
    <row r="438" spans="1:18" x14ac:dyDescent="0.25">
      <c r="A438">
        <v>1</v>
      </c>
      <c r="B438">
        <v>1</v>
      </c>
      <c r="C438" t="s">
        <v>750</v>
      </c>
      <c r="D438" s="1">
        <v>43925</v>
      </c>
      <c r="E438" s="14">
        <v>0.82986111111111116</v>
      </c>
      <c r="F438" t="s">
        <v>11</v>
      </c>
      <c r="G438">
        <v>194</v>
      </c>
      <c r="H438" s="2">
        <v>58</v>
      </c>
      <c r="I438" s="3">
        <v>4.99</v>
      </c>
      <c r="J438" t="b">
        <v>0</v>
      </c>
      <c r="K438">
        <f t="shared" si="7"/>
        <v>6</v>
      </c>
      <c r="L438" t="str">
        <f>VLOOKUP(K438,$S$6:$T$12,2,FALSE)</f>
        <v>Saturday</v>
      </c>
      <c r="M438" t="str">
        <f>CONCATENATE(TEXT(R438,"HH:MM AM/PM")," - ",TEXT((R438+"3:00 AM"),"HH:MM AM/PM"))</f>
        <v>06:00 PM - 09:00 PM</v>
      </c>
      <c r="N438" t="str">
        <f>VLOOKUP(E438,$W$7:$Y$9,3,TRUE)</f>
        <v>06:00 PM - 09:00 PM</v>
      </c>
      <c r="R438" s="19">
        <f>INT(E438/$T$5)*$T$5</f>
        <v>0.75</v>
      </c>
    </row>
    <row r="439" spans="1:18" x14ac:dyDescent="0.25">
      <c r="A439">
        <v>1</v>
      </c>
      <c r="B439">
        <v>1</v>
      </c>
      <c r="C439" t="s">
        <v>751</v>
      </c>
      <c r="D439" s="1">
        <v>43925</v>
      </c>
      <c r="E439" s="14">
        <v>0.8305555555555556</v>
      </c>
      <c r="F439" t="s">
        <v>11</v>
      </c>
      <c r="G439">
        <v>164</v>
      </c>
      <c r="H439" s="2">
        <v>70</v>
      </c>
      <c r="I439" s="3">
        <v>4.99</v>
      </c>
      <c r="J439" t="b">
        <v>0</v>
      </c>
      <c r="K439">
        <f t="shared" si="7"/>
        <v>6</v>
      </c>
      <c r="L439" t="str">
        <f>VLOOKUP(K439,$S$6:$T$12,2,FALSE)</f>
        <v>Saturday</v>
      </c>
      <c r="M439" t="str">
        <f>CONCATENATE(TEXT(R439,"HH:MM AM/PM")," - ",TEXT((R439+"3:00 AM"),"HH:MM AM/PM"))</f>
        <v>06:00 PM - 09:00 PM</v>
      </c>
      <c r="N439" t="str">
        <f>VLOOKUP(E439,$W$7:$Y$9,3,TRUE)</f>
        <v>06:00 PM - 09:00 PM</v>
      </c>
      <c r="R439" s="19">
        <f>INT(E439/$T$5)*$T$5</f>
        <v>0.75</v>
      </c>
    </row>
    <row r="440" spans="1:18" x14ac:dyDescent="0.25">
      <c r="A440">
        <v>1</v>
      </c>
      <c r="B440">
        <v>1</v>
      </c>
      <c r="C440" t="s">
        <v>752</v>
      </c>
      <c r="D440" s="1">
        <v>43925</v>
      </c>
      <c r="E440" s="14">
        <v>0.83124999999999993</v>
      </c>
      <c r="F440" t="s">
        <v>11</v>
      </c>
      <c r="G440">
        <v>233</v>
      </c>
      <c r="H440" s="2">
        <v>221</v>
      </c>
      <c r="I440" s="3">
        <v>4.99</v>
      </c>
      <c r="J440" t="b">
        <v>0</v>
      </c>
      <c r="K440">
        <f t="shared" si="7"/>
        <v>6</v>
      </c>
      <c r="L440" t="str">
        <f>VLOOKUP(K440,$S$6:$T$12,2,FALSE)</f>
        <v>Saturday</v>
      </c>
      <c r="M440" t="str">
        <f>CONCATENATE(TEXT(R440,"HH:MM AM/PM")," - ",TEXT((R440+"3:00 AM"),"HH:MM AM/PM"))</f>
        <v>06:00 PM - 09:00 PM</v>
      </c>
      <c r="N440" t="str">
        <f>VLOOKUP(E440,$W$7:$Y$9,3,TRUE)</f>
        <v>06:00 PM - 09:00 PM</v>
      </c>
      <c r="R440" s="19">
        <f>INT(E440/$T$5)*$T$5</f>
        <v>0.75</v>
      </c>
    </row>
    <row r="441" spans="1:18" x14ac:dyDescent="0.25">
      <c r="A441">
        <v>1</v>
      </c>
      <c r="B441">
        <v>1</v>
      </c>
      <c r="C441" t="s">
        <v>753</v>
      </c>
      <c r="D441" s="1">
        <v>43925</v>
      </c>
      <c r="E441" s="14">
        <v>0.83194444444444438</v>
      </c>
      <c r="F441" t="s">
        <v>11</v>
      </c>
      <c r="G441">
        <v>165</v>
      </c>
      <c r="H441" s="2">
        <v>47</v>
      </c>
      <c r="I441" s="3">
        <v>4.99</v>
      </c>
      <c r="J441" t="b">
        <v>0</v>
      </c>
      <c r="K441">
        <f t="shared" si="7"/>
        <v>6</v>
      </c>
      <c r="L441" t="str">
        <f>VLOOKUP(K441,$S$6:$T$12,2,FALSE)</f>
        <v>Saturday</v>
      </c>
      <c r="M441" t="str">
        <f>CONCATENATE(TEXT(R441,"HH:MM AM/PM")," - ",TEXT((R441+"3:00 AM"),"HH:MM AM/PM"))</f>
        <v>06:00 PM - 09:00 PM</v>
      </c>
      <c r="N441" t="str">
        <f>VLOOKUP(E441,$W$7:$Y$9,3,TRUE)</f>
        <v>06:00 PM - 09:00 PM</v>
      </c>
      <c r="R441" s="19">
        <f>INT(E441/$T$5)*$T$5</f>
        <v>0.75</v>
      </c>
    </row>
    <row r="442" spans="1:18" x14ac:dyDescent="0.25">
      <c r="A442">
        <v>1</v>
      </c>
      <c r="B442">
        <v>1</v>
      </c>
      <c r="C442" t="s">
        <v>754</v>
      </c>
      <c r="D442" s="1">
        <v>43925</v>
      </c>
      <c r="E442" s="14">
        <v>0.83263888888888893</v>
      </c>
      <c r="F442" t="s">
        <v>11</v>
      </c>
      <c r="G442">
        <v>213</v>
      </c>
      <c r="H442" s="2">
        <v>68</v>
      </c>
      <c r="I442" s="3">
        <v>4.99</v>
      </c>
      <c r="J442" t="b">
        <v>0</v>
      </c>
      <c r="K442">
        <f t="shared" si="7"/>
        <v>6</v>
      </c>
      <c r="L442" t="str">
        <f>VLOOKUP(K442,$S$6:$T$12,2,FALSE)</f>
        <v>Saturday</v>
      </c>
      <c r="M442" t="str">
        <f>CONCATENATE(TEXT(R442,"HH:MM AM/PM")," - ",TEXT((R442+"3:00 AM"),"HH:MM AM/PM"))</f>
        <v>06:00 PM - 09:00 PM</v>
      </c>
      <c r="N442" t="str">
        <f>VLOOKUP(E442,$W$7:$Y$9,3,TRUE)</f>
        <v>06:00 PM - 09:00 PM</v>
      </c>
      <c r="R442" s="19">
        <f>INT(E442/$T$5)*$T$5</f>
        <v>0.75</v>
      </c>
    </row>
    <row r="443" spans="1:18" x14ac:dyDescent="0.25">
      <c r="A443">
        <v>1</v>
      </c>
      <c r="B443">
        <v>1</v>
      </c>
      <c r="C443" t="s">
        <v>755</v>
      </c>
      <c r="D443" s="1">
        <v>43925</v>
      </c>
      <c r="E443" s="14">
        <v>0.83472222222222225</v>
      </c>
      <c r="F443" t="s">
        <v>31</v>
      </c>
      <c r="G443" t="s">
        <v>32</v>
      </c>
      <c r="H443" s="2">
        <v>20</v>
      </c>
      <c r="I443" s="3">
        <v>4.99</v>
      </c>
      <c r="J443" t="b">
        <v>0</v>
      </c>
      <c r="K443">
        <f t="shared" si="7"/>
        <v>6</v>
      </c>
      <c r="L443" t="str">
        <f>VLOOKUP(K443,$S$6:$T$12,2,FALSE)</f>
        <v>Saturday</v>
      </c>
      <c r="M443" t="str">
        <f>CONCATENATE(TEXT(R443,"HH:MM AM/PM")," - ",TEXT((R443+"3:00 AM"),"HH:MM AM/PM"))</f>
        <v>06:00 PM - 09:00 PM</v>
      </c>
      <c r="N443" t="str">
        <f>VLOOKUP(E443,$W$7:$Y$9,3,TRUE)</f>
        <v>06:00 PM - 09:00 PM</v>
      </c>
      <c r="R443" s="19">
        <f>INT(E443/$T$5)*$T$5</f>
        <v>0.75</v>
      </c>
    </row>
    <row r="444" spans="1:18" x14ac:dyDescent="0.25">
      <c r="A444">
        <v>1</v>
      </c>
      <c r="B444">
        <v>1</v>
      </c>
      <c r="C444" t="s">
        <v>756</v>
      </c>
      <c r="D444" s="1">
        <v>43925</v>
      </c>
      <c r="E444" s="14">
        <v>0.83611111111111114</v>
      </c>
      <c r="F444" t="s">
        <v>11</v>
      </c>
      <c r="G444">
        <v>211</v>
      </c>
      <c r="H444" s="2">
        <v>107</v>
      </c>
      <c r="I444" s="3">
        <v>4.99</v>
      </c>
      <c r="J444" t="b">
        <v>0</v>
      </c>
      <c r="K444">
        <f t="shared" si="7"/>
        <v>6</v>
      </c>
      <c r="L444" t="str">
        <f>VLOOKUP(K444,$S$6:$T$12,2,FALSE)</f>
        <v>Saturday</v>
      </c>
      <c r="M444" t="str">
        <f>CONCATENATE(TEXT(R444,"HH:MM AM/PM")," - ",TEXT((R444+"3:00 AM"),"HH:MM AM/PM"))</f>
        <v>06:00 PM - 09:00 PM</v>
      </c>
      <c r="N444" t="str">
        <f>VLOOKUP(E444,$W$7:$Y$9,3,TRUE)</f>
        <v>06:00 PM - 09:00 PM</v>
      </c>
      <c r="R444" s="19">
        <f>INT(E444/$T$5)*$T$5</f>
        <v>0.75</v>
      </c>
    </row>
    <row r="445" spans="1:18" x14ac:dyDescent="0.25">
      <c r="A445">
        <v>1</v>
      </c>
      <c r="B445">
        <v>1</v>
      </c>
      <c r="C445" t="s">
        <v>757</v>
      </c>
      <c r="D445" s="1">
        <v>43925</v>
      </c>
      <c r="E445" s="14">
        <v>0.83888888888888891</v>
      </c>
      <c r="F445" t="s">
        <v>11</v>
      </c>
      <c r="G445">
        <v>206</v>
      </c>
      <c r="H445" s="2">
        <v>56</v>
      </c>
      <c r="I445" s="3">
        <v>4.99</v>
      </c>
      <c r="J445" t="b">
        <v>0</v>
      </c>
      <c r="K445">
        <f t="shared" si="7"/>
        <v>6</v>
      </c>
      <c r="L445" t="str">
        <f>VLOOKUP(K445,$S$6:$T$12,2,FALSE)</f>
        <v>Saturday</v>
      </c>
      <c r="M445" t="str">
        <f>CONCATENATE(TEXT(R445,"HH:MM AM/PM")," - ",TEXT((R445+"3:00 AM"),"HH:MM AM/PM"))</f>
        <v>06:00 PM - 09:00 PM</v>
      </c>
      <c r="N445" t="str">
        <f>VLOOKUP(E445,$W$7:$Y$9,3,TRUE)</f>
        <v>06:00 PM - 09:00 PM</v>
      </c>
      <c r="R445" s="19">
        <f>INT(E445/$T$5)*$T$5</f>
        <v>0.75</v>
      </c>
    </row>
    <row r="446" spans="1:18" x14ac:dyDescent="0.25">
      <c r="A446">
        <v>1</v>
      </c>
      <c r="B446">
        <v>1</v>
      </c>
      <c r="C446" t="s">
        <v>758</v>
      </c>
      <c r="D446" s="1">
        <v>43925</v>
      </c>
      <c r="E446" s="14">
        <v>0.83888888888888891</v>
      </c>
      <c r="F446" t="s">
        <v>11</v>
      </c>
      <c r="G446">
        <v>157</v>
      </c>
      <c r="H446" s="2">
        <v>66</v>
      </c>
      <c r="I446" s="3">
        <v>4.99</v>
      </c>
      <c r="J446" t="b">
        <v>0</v>
      </c>
      <c r="K446">
        <f t="shared" si="7"/>
        <v>6</v>
      </c>
      <c r="L446" t="str">
        <f>VLOOKUP(K446,$S$6:$T$12,2,FALSE)</f>
        <v>Saturday</v>
      </c>
      <c r="M446" t="str">
        <f>CONCATENATE(TEXT(R446,"HH:MM AM/PM")," - ",TEXT((R446+"3:00 AM"),"HH:MM AM/PM"))</f>
        <v>06:00 PM - 09:00 PM</v>
      </c>
      <c r="N446" t="str">
        <f>VLOOKUP(E446,$W$7:$Y$9,3,TRUE)</f>
        <v>06:00 PM - 09:00 PM</v>
      </c>
      <c r="R446" s="19">
        <f>INT(E446/$T$5)*$T$5</f>
        <v>0.75</v>
      </c>
    </row>
    <row r="447" spans="1:18" x14ac:dyDescent="0.25">
      <c r="A447">
        <v>1</v>
      </c>
      <c r="B447">
        <v>1</v>
      </c>
      <c r="C447" t="s">
        <v>759</v>
      </c>
      <c r="D447" s="1">
        <v>43925</v>
      </c>
      <c r="E447" s="14">
        <v>0.84166666666666667</v>
      </c>
      <c r="F447" t="s">
        <v>31</v>
      </c>
      <c r="G447" t="s">
        <v>32</v>
      </c>
      <c r="H447" s="2">
        <v>32</v>
      </c>
      <c r="I447" s="3">
        <v>4.99</v>
      </c>
      <c r="J447" t="b">
        <v>0</v>
      </c>
      <c r="K447">
        <f t="shared" si="7"/>
        <v>6</v>
      </c>
      <c r="L447" t="str">
        <f>VLOOKUP(K447,$S$6:$T$12,2,FALSE)</f>
        <v>Saturday</v>
      </c>
      <c r="M447" t="str">
        <f>CONCATENATE(TEXT(R447,"HH:MM AM/PM")," - ",TEXT((R447+"3:00 AM"),"HH:MM AM/PM"))</f>
        <v>06:00 PM - 09:00 PM</v>
      </c>
      <c r="N447" t="str">
        <f>VLOOKUP(E447,$W$7:$Y$9,3,TRUE)</f>
        <v>06:00 PM - 09:00 PM</v>
      </c>
      <c r="R447" s="19">
        <f>INT(E447/$T$5)*$T$5</f>
        <v>0.75</v>
      </c>
    </row>
    <row r="448" spans="1:18" x14ac:dyDescent="0.25">
      <c r="A448">
        <v>1</v>
      </c>
      <c r="B448">
        <v>1</v>
      </c>
      <c r="C448" t="s">
        <v>760</v>
      </c>
      <c r="D448" s="1">
        <v>43925</v>
      </c>
      <c r="E448" s="14">
        <v>0.84236111111111101</v>
      </c>
      <c r="F448" t="s">
        <v>11</v>
      </c>
      <c r="G448">
        <v>144</v>
      </c>
      <c r="H448" s="2">
        <v>74</v>
      </c>
      <c r="I448" s="3">
        <v>4.99</v>
      </c>
      <c r="J448" t="b">
        <v>0</v>
      </c>
      <c r="K448">
        <f t="shared" si="7"/>
        <v>6</v>
      </c>
      <c r="L448" t="str">
        <f>VLOOKUP(K448,$S$6:$T$12,2,FALSE)</f>
        <v>Saturday</v>
      </c>
      <c r="M448" t="str">
        <f>CONCATENATE(TEXT(R448,"HH:MM AM/PM")," - ",TEXT((R448+"3:00 AM"),"HH:MM AM/PM"))</f>
        <v>06:00 PM - 09:00 PM</v>
      </c>
      <c r="N448" t="str">
        <f>VLOOKUP(E448,$W$7:$Y$9,3,TRUE)</f>
        <v>06:00 PM - 09:00 PM</v>
      </c>
      <c r="R448" s="19">
        <f>INT(E448/$T$5)*$T$5</f>
        <v>0.75</v>
      </c>
    </row>
    <row r="449" spans="1:18" x14ac:dyDescent="0.25">
      <c r="A449">
        <v>1</v>
      </c>
      <c r="B449">
        <v>1</v>
      </c>
      <c r="C449" t="s">
        <v>761</v>
      </c>
      <c r="D449" s="1">
        <v>43925</v>
      </c>
      <c r="E449" s="14">
        <v>0.84375</v>
      </c>
      <c r="F449" t="s">
        <v>11</v>
      </c>
      <c r="G449">
        <v>193</v>
      </c>
      <c r="H449" s="2">
        <v>55</v>
      </c>
      <c r="I449" s="3">
        <v>4.99</v>
      </c>
      <c r="J449" t="b">
        <v>0</v>
      </c>
      <c r="K449">
        <f t="shared" si="7"/>
        <v>6</v>
      </c>
      <c r="L449" t="str">
        <f>VLOOKUP(K449,$S$6:$T$12,2,FALSE)</f>
        <v>Saturday</v>
      </c>
      <c r="M449" t="str">
        <f>CONCATENATE(TEXT(R449,"HH:MM AM/PM")," - ",TEXT((R449+"3:00 AM"),"HH:MM AM/PM"))</f>
        <v>06:00 PM - 09:00 PM</v>
      </c>
      <c r="N449" t="str">
        <f>VLOOKUP(E449,$W$7:$Y$9,3,TRUE)</f>
        <v>06:00 PM - 09:00 PM</v>
      </c>
      <c r="R449" s="19">
        <f>INT(E449/$T$5)*$T$5</f>
        <v>0.75</v>
      </c>
    </row>
    <row r="450" spans="1:18" x14ac:dyDescent="0.25">
      <c r="A450">
        <v>1</v>
      </c>
      <c r="B450">
        <v>1</v>
      </c>
      <c r="C450" t="s">
        <v>762</v>
      </c>
      <c r="D450" s="1">
        <v>43925</v>
      </c>
      <c r="E450" s="14">
        <v>0.84444444444444444</v>
      </c>
      <c r="F450" t="s">
        <v>11</v>
      </c>
      <c r="G450">
        <v>162</v>
      </c>
      <c r="H450" s="2">
        <v>52</v>
      </c>
      <c r="I450" s="3">
        <v>4.99</v>
      </c>
      <c r="J450" t="b">
        <v>0</v>
      </c>
      <c r="K450">
        <f t="shared" si="7"/>
        <v>6</v>
      </c>
      <c r="L450" t="str">
        <f>VLOOKUP(K450,$S$6:$T$12,2,FALSE)</f>
        <v>Saturday</v>
      </c>
      <c r="M450" t="str">
        <f>CONCATENATE(TEXT(R450,"HH:MM AM/PM")," - ",TEXT((R450+"3:00 AM"),"HH:MM AM/PM"))</f>
        <v>06:00 PM - 09:00 PM</v>
      </c>
      <c r="N450" t="str">
        <f>VLOOKUP(E450,$W$7:$Y$9,3,TRUE)</f>
        <v>06:00 PM - 09:00 PM</v>
      </c>
      <c r="R450" s="19">
        <f>INT(E450/$T$5)*$T$5</f>
        <v>0.75</v>
      </c>
    </row>
    <row r="451" spans="1:18" x14ac:dyDescent="0.25">
      <c r="A451">
        <v>1</v>
      </c>
      <c r="B451">
        <v>1</v>
      </c>
      <c r="C451" t="s">
        <v>763</v>
      </c>
      <c r="D451" s="1">
        <v>43925</v>
      </c>
      <c r="E451" s="14">
        <v>0.84861111111111109</v>
      </c>
      <c r="F451" t="s">
        <v>31</v>
      </c>
      <c r="G451" t="s">
        <v>32</v>
      </c>
      <c r="H451" s="2">
        <v>37</v>
      </c>
      <c r="I451" s="3">
        <v>4.99</v>
      </c>
      <c r="J451" t="b">
        <v>0</v>
      </c>
      <c r="K451">
        <f t="shared" si="7"/>
        <v>6</v>
      </c>
      <c r="L451" t="str">
        <f>VLOOKUP(K451,$S$6:$T$12,2,FALSE)</f>
        <v>Saturday</v>
      </c>
      <c r="M451" t="str">
        <f>CONCATENATE(TEXT(R451,"HH:MM AM/PM")," - ",TEXT((R451+"3:00 AM"),"HH:MM AM/PM"))</f>
        <v>06:00 PM - 09:00 PM</v>
      </c>
      <c r="N451" t="str">
        <f>VLOOKUP(E451,$W$7:$Y$9,3,TRUE)</f>
        <v>06:00 PM - 09:00 PM</v>
      </c>
      <c r="R451" s="19">
        <f>INT(E451/$T$5)*$T$5</f>
        <v>0.75</v>
      </c>
    </row>
    <row r="452" spans="1:18" x14ac:dyDescent="0.25">
      <c r="A452">
        <v>1</v>
      </c>
      <c r="B452">
        <v>1</v>
      </c>
      <c r="C452" t="s">
        <v>764</v>
      </c>
      <c r="D452" s="1">
        <v>43925</v>
      </c>
      <c r="E452" s="14">
        <v>0.8520833333333333</v>
      </c>
      <c r="F452" t="s">
        <v>31</v>
      </c>
      <c r="G452" t="s">
        <v>32</v>
      </c>
      <c r="H452" s="2">
        <v>25</v>
      </c>
      <c r="I452" s="3">
        <v>4.99</v>
      </c>
      <c r="J452" t="b">
        <v>0</v>
      </c>
      <c r="K452">
        <f t="shared" si="7"/>
        <v>6</v>
      </c>
      <c r="L452" t="str">
        <f>VLOOKUP(K452,$S$6:$T$12,2,FALSE)</f>
        <v>Saturday</v>
      </c>
      <c r="M452" t="str">
        <f>CONCATENATE(TEXT(R452,"HH:MM AM/PM")," - ",TEXT((R452+"3:00 AM"),"HH:MM AM/PM"))</f>
        <v>06:00 PM - 09:00 PM</v>
      </c>
      <c r="N452" t="str">
        <f>VLOOKUP(E452,$W$7:$Y$9,3,TRUE)</f>
        <v>06:00 PM - 09:00 PM</v>
      </c>
      <c r="R452" s="19">
        <f>INT(E452/$T$5)*$T$5</f>
        <v>0.75</v>
      </c>
    </row>
    <row r="453" spans="1:18" x14ac:dyDescent="0.25">
      <c r="A453">
        <v>1</v>
      </c>
      <c r="B453">
        <v>1</v>
      </c>
      <c r="C453" t="s">
        <v>765</v>
      </c>
      <c r="D453" s="1">
        <v>43925</v>
      </c>
      <c r="E453" s="14">
        <v>0.85277777777777775</v>
      </c>
      <c r="F453" t="s">
        <v>11</v>
      </c>
      <c r="G453">
        <v>208</v>
      </c>
      <c r="H453" s="2">
        <v>97</v>
      </c>
      <c r="I453" s="3">
        <v>4.99</v>
      </c>
      <c r="J453" t="b">
        <v>0</v>
      </c>
      <c r="K453">
        <f t="shared" si="7"/>
        <v>6</v>
      </c>
      <c r="L453" t="str">
        <f>VLOOKUP(K453,$S$6:$T$12,2,FALSE)</f>
        <v>Saturday</v>
      </c>
      <c r="M453" t="str">
        <f>CONCATENATE(TEXT(R453,"HH:MM AM/PM")," - ",TEXT((R453+"3:00 AM"),"HH:MM AM/PM"))</f>
        <v>06:00 PM - 09:00 PM</v>
      </c>
      <c r="N453" t="str">
        <f>VLOOKUP(E453,$W$7:$Y$9,3,TRUE)</f>
        <v>06:00 PM - 09:00 PM</v>
      </c>
      <c r="R453" s="19">
        <f>INT(E453/$T$5)*$T$5</f>
        <v>0.75</v>
      </c>
    </row>
    <row r="454" spans="1:18" x14ac:dyDescent="0.25">
      <c r="A454">
        <v>1</v>
      </c>
      <c r="B454">
        <v>1</v>
      </c>
      <c r="C454" t="s">
        <v>766</v>
      </c>
      <c r="D454" s="1">
        <v>43925</v>
      </c>
      <c r="E454" s="14">
        <v>0.8534722222222223</v>
      </c>
      <c r="F454" t="s">
        <v>11</v>
      </c>
      <c r="G454">
        <v>183</v>
      </c>
      <c r="H454" s="2">
        <v>77</v>
      </c>
      <c r="I454" s="3">
        <v>4.99</v>
      </c>
      <c r="J454" t="b">
        <v>0</v>
      </c>
      <c r="K454">
        <f t="shared" si="7"/>
        <v>6</v>
      </c>
      <c r="L454" t="str">
        <f>VLOOKUP(K454,$S$6:$T$12,2,FALSE)</f>
        <v>Saturday</v>
      </c>
      <c r="M454" t="str">
        <f>CONCATENATE(TEXT(R454,"HH:MM AM/PM")," - ",TEXT((R454+"3:00 AM"),"HH:MM AM/PM"))</f>
        <v>06:00 PM - 09:00 PM</v>
      </c>
      <c r="N454" t="str">
        <f>VLOOKUP(E454,$W$7:$Y$9,3,TRUE)</f>
        <v>06:00 PM - 09:00 PM</v>
      </c>
      <c r="R454" s="19">
        <f>INT(E454/$T$5)*$T$5</f>
        <v>0.75</v>
      </c>
    </row>
    <row r="455" spans="1:18" x14ac:dyDescent="0.25">
      <c r="A455">
        <v>1</v>
      </c>
      <c r="B455">
        <v>1</v>
      </c>
      <c r="C455" t="s">
        <v>767</v>
      </c>
      <c r="D455" s="1">
        <v>43925</v>
      </c>
      <c r="E455" s="14">
        <v>0.8534722222222223</v>
      </c>
      <c r="F455" t="s">
        <v>11</v>
      </c>
      <c r="G455">
        <v>160</v>
      </c>
      <c r="H455" s="2">
        <v>205</v>
      </c>
      <c r="I455" s="3">
        <v>4.99</v>
      </c>
      <c r="J455" t="b">
        <v>0</v>
      </c>
      <c r="K455">
        <f t="shared" si="7"/>
        <v>6</v>
      </c>
      <c r="L455" t="str">
        <f>VLOOKUP(K455,$S$6:$T$12,2,FALSE)</f>
        <v>Saturday</v>
      </c>
      <c r="M455" t="str">
        <f>CONCATENATE(TEXT(R455,"HH:MM AM/PM")," - ",TEXT((R455+"3:00 AM"),"HH:MM AM/PM"))</f>
        <v>06:00 PM - 09:00 PM</v>
      </c>
      <c r="N455" t="str">
        <f>VLOOKUP(E455,$W$7:$Y$9,3,TRUE)</f>
        <v>06:00 PM - 09:00 PM</v>
      </c>
      <c r="R455" s="19">
        <f>INT(E455/$T$5)*$T$5</f>
        <v>0.75</v>
      </c>
    </row>
    <row r="456" spans="1:18" x14ac:dyDescent="0.25">
      <c r="A456">
        <v>1</v>
      </c>
      <c r="B456">
        <v>1</v>
      </c>
      <c r="C456" t="s">
        <v>768</v>
      </c>
      <c r="D456" s="1">
        <v>43925</v>
      </c>
      <c r="E456" s="14">
        <v>0.85416666666666663</v>
      </c>
      <c r="F456" t="s">
        <v>31</v>
      </c>
      <c r="G456" t="s">
        <v>32</v>
      </c>
      <c r="H456" s="2">
        <v>27</v>
      </c>
      <c r="I456" s="3">
        <v>4.99</v>
      </c>
      <c r="J456" t="b">
        <v>0</v>
      </c>
      <c r="K456">
        <f t="shared" si="7"/>
        <v>6</v>
      </c>
      <c r="L456" t="str">
        <f>VLOOKUP(K456,$S$6:$T$12,2,FALSE)</f>
        <v>Saturday</v>
      </c>
      <c r="M456" t="str">
        <f>CONCATENATE(TEXT(R456,"HH:MM AM/PM")," - ",TEXT((R456+"3:00 AM"),"HH:MM AM/PM"))</f>
        <v>06:00 PM - 09:00 PM</v>
      </c>
      <c r="N456" t="str">
        <f>VLOOKUP(E456,$W$7:$Y$9,3,TRUE)</f>
        <v>06:00 PM - 09:00 PM</v>
      </c>
      <c r="R456" s="19">
        <f>INT(E456/$T$5)*$T$5</f>
        <v>0.75</v>
      </c>
    </row>
    <row r="457" spans="1:18" x14ac:dyDescent="0.25">
      <c r="A457">
        <v>1</v>
      </c>
      <c r="B457">
        <v>1</v>
      </c>
      <c r="C457" t="s">
        <v>769</v>
      </c>
      <c r="D457" s="1">
        <v>43925</v>
      </c>
      <c r="E457" s="14">
        <v>0.85416666666666663</v>
      </c>
      <c r="F457" t="s">
        <v>11</v>
      </c>
      <c r="G457">
        <v>177</v>
      </c>
      <c r="H457" s="2">
        <v>56</v>
      </c>
      <c r="I457" s="3">
        <v>4.99</v>
      </c>
      <c r="J457" t="b">
        <v>1</v>
      </c>
      <c r="K457">
        <f t="shared" si="7"/>
        <v>6</v>
      </c>
      <c r="L457" t="str">
        <f>VLOOKUP(K457,$S$6:$T$12,2,FALSE)</f>
        <v>Saturday</v>
      </c>
      <c r="M457" t="str">
        <f>CONCATENATE(TEXT(R457,"HH:MM AM/PM")," - ",TEXT((R457+"3:00 AM"),"HH:MM AM/PM"))</f>
        <v>06:00 PM - 09:00 PM</v>
      </c>
      <c r="N457" t="str">
        <f>VLOOKUP(E457,$W$7:$Y$9,3,TRUE)</f>
        <v>06:00 PM - 09:00 PM</v>
      </c>
      <c r="R457" s="19">
        <f>INT(E457/$T$5)*$T$5</f>
        <v>0.75</v>
      </c>
    </row>
    <row r="458" spans="1:18" x14ac:dyDescent="0.25">
      <c r="A458">
        <v>1</v>
      </c>
      <c r="B458">
        <v>1</v>
      </c>
      <c r="C458" t="s">
        <v>770</v>
      </c>
      <c r="D458" s="1">
        <v>43925</v>
      </c>
      <c r="E458" s="14">
        <v>0.85763888888888884</v>
      </c>
      <c r="F458" t="s">
        <v>31</v>
      </c>
      <c r="G458" t="s">
        <v>32</v>
      </c>
      <c r="H458" s="2">
        <v>29</v>
      </c>
      <c r="I458" s="3">
        <v>4.99</v>
      </c>
      <c r="J458" t="b">
        <v>0</v>
      </c>
      <c r="K458">
        <f t="shared" si="7"/>
        <v>6</v>
      </c>
      <c r="L458" t="str">
        <f>VLOOKUP(K458,$S$6:$T$12,2,FALSE)</f>
        <v>Saturday</v>
      </c>
      <c r="M458" t="str">
        <f>CONCATENATE(TEXT(R458,"HH:MM AM/PM")," - ",TEXT((R458+"3:00 AM"),"HH:MM AM/PM"))</f>
        <v>06:00 PM - 09:00 PM</v>
      </c>
      <c r="N458" t="str">
        <f>VLOOKUP(E458,$W$7:$Y$9,3,TRUE)</f>
        <v>06:00 PM - 09:00 PM</v>
      </c>
      <c r="R458" s="19">
        <f>INT(E458/$T$5)*$T$5</f>
        <v>0.75</v>
      </c>
    </row>
    <row r="459" spans="1:18" x14ac:dyDescent="0.25">
      <c r="A459">
        <v>1</v>
      </c>
      <c r="B459">
        <v>1</v>
      </c>
      <c r="C459" t="s">
        <v>771</v>
      </c>
      <c r="D459" s="1">
        <v>43925</v>
      </c>
      <c r="E459" s="14">
        <v>0.85763888888888884</v>
      </c>
      <c r="F459" t="s">
        <v>11</v>
      </c>
      <c r="G459">
        <v>192</v>
      </c>
      <c r="H459" s="2">
        <v>83</v>
      </c>
      <c r="I459" s="3">
        <v>4.99</v>
      </c>
      <c r="J459" t="b">
        <v>0</v>
      </c>
      <c r="K459">
        <f t="shared" si="7"/>
        <v>6</v>
      </c>
      <c r="L459" t="str">
        <f>VLOOKUP(K459,$S$6:$T$12,2,FALSE)</f>
        <v>Saturday</v>
      </c>
      <c r="M459" t="str">
        <f>CONCATENATE(TEXT(R459,"HH:MM AM/PM")," - ",TEXT((R459+"3:00 AM"),"HH:MM AM/PM"))</f>
        <v>06:00 PM - 09:00 PM</v>
      </c>
      <c r="N459" t="str">
        <f>VLOOKUP(E459,$W$7:$Y$9,3,TRUE)</f>
        <v>06:00 PM - 09:00 PM</v>
      </c>
      <c r="R459" s="19">
        <f>INT(E459/$T$5)*$T$5</f>
        <v>0.75</v>
      </c>
    </row>
    <row r="460" spans="1:18" x14ac:dyDescent="0.25">
      <c r="A460">
        <v>1</v>
      </c>
      <c r="B460">
        <v>1</v>
      </c>
      <c r="C460" t="s">
        <v>772</v>
      </c>
      <c r="D460" s="1">
        <v>43925</v>
      </c>
      <c r="E460" s="14">
        <v>0.85833333333333339</v>
      </c>
      <c r="F460" t="s">
        <v>11</v>
      </c>
      <c r="G460">
        <v>222</v>
      </c>
      <c r="H460" s="2">
        <v>87</v>
      </c>
      <c r="I460" s="3">
        <v>4.99</v>
      </c>
      <c r="J460" t="b">
        <v>0</v>
      </c>
      <c r="K460">
        <f t="shared" si="7"/>
        <v>6</v>
      </c>
      <c r="L460" t="str">
        <f>VLOOKUP(K460,$S$6:$T$12,2,FALSE)</f>
        <v>Saturday</v>
      </c>
      <c r="M460" t="str">
        <f>CONCATENATE(TEXT(R460,"HH:MM AM/PM")," - ",TEXT((R460+"3:00 AM"),"HH:MM AM/PM"))</f>
        <v>06:00 PM - 09:00 PM</v>
      </c>
      <c r="N460" t="str">
        <f>VLOOKUP(E460,$W$7:$Y$9,3,TRUE)</f>
        <v>06:00 PM - 09:00 PM</v>
      </c>
      <c r="R460" s="19">
        <f>INT(E460/$T$5)*$T$5</f>
        <v>0.75</v>
      </c>
    </row>
    <row r="461" spans="1:18" x14ac:dyDescent="0.25">
      <c r="A461">
        <v>1</v>
      </c>
      <c r="B461">
        <v>1</v>
      </c>
      <c r="C461" t="s">
        <v>773</v>
      </c>
      <c r="D461" s="1">
        <v>43925</v>
      </c>
      <c r="E461" s="14">
        <v>0.86041666666666661</v>
      </c>
      <c r="F461" t="s">
        <v>31</v>
      </c>
      <c r="G461" t="s">
        <v>32</v>
      </c>
      <c r="H461" s="2">
        <v>32</v>
      </c>
      <c r="I461" s="3">
        <v>4.99</v>
      </c>
      <c r="J461" t="b">
        <v>0</v>
      </c>
      <c r="K461">
        <f t="shared" si="7"/>
        <v>6</v>
      </c>
      <c r="L461" t="str">
        <f>VLOOKUP(K461,$S$6:$T$12,2,FALSE)</f>
        <v>Saturday</v>
      </c>
      <c r="M461" t="str">
        <f>CONCATENATE(TEXT(R461,"HH:MM AM/PM")," - ",TEXT((R461+"3:00 AM"),"HH:MM AM/PM"))</f>
        <v>06:00 PM - 09:00 PM</v>
      </c>
      <c r="N461" t="str">
        <f>VLOOKUP(E461,$W$7:$Y$9,3,TRUE)</f>
        <v>06:00 PM - 09:00 PM</v>
      </c>
      <c r="R461" s="19">
        <f>INT(E461/$T$5)*$T$5</f>
        <v>0.75</v>
      </c>
    </row>
    <row r="462" spans="1:18" x14ac:dyDescent="0.25">
      <c r="A462">
        <v>1</v>
      </c>
      <c r="B462">
        <v>1</v>
      </c>
      <c r="C462" t="s">
        <v>774</v>
      </c>
      <c r="D462" s="1">
        <v>43925</v>
      </c>
      <c r="E462" s="14">
        <v>0.86111111111111116</v>
      </c>
      <c r="F462" t="s">
        <v>31</v>
      </c>
      <c r="G462" t="s">
        <v>32</v>
      </c>
      <c r="H462" s="2">
        <v>21</v>
      </c>
      <c r="I462" s="3">
        <v>4.99</v>
      </c>
      <c r="J462" t="b">
        <v>0</v>
      </c>
      <c r="K462">
        <f t="shared" si="7"/>
        <v>6</v>
      </c>
      <c r="L462" t="str">
        <f>VLOOKUP(K462,$S$6:$T$12,2,FALSE)</f>
        <v>Saturday</v>
      </c>
      <c r="M462" t="str">
        <f>CONCATENATE(TEXT(R462,"HH:MM AM/PM")," - ",TEXT((R462+"3:00 AM"),"HH:MM AM/PM"))</f>
        <v>06:00 PM - 09:00 PM</v>
      </c>
      <c r="N462" t="str">
        <f>VLOOKUP(E462,$W$7:$Y$9,3,TRUE)</f>
        <v>06:00 PM - 09:00 PM</v>
      </c>
      <c r="R462" s="19">
        <f>INT(E462/$T$5)*$T$5</f>
        <v>0.75</v>
      </c>
    </row>
    <row r="463" spans="1:18" x14ac:dyDescent="0.25">
      <c r="A463">
        <v>1</v>
      </c>
      <c r="B463">
        <v>1</v>
      </c>
      <c r="C463" t="s">
        <v>775</v>
      </c>
      <c r="D463" s="1">
        <v>43925</v>
      </c>
      <c r="E463" s="14">
        <v>0.8618055555555556</v>
      </c>
      <c r="F463" t="s">
        <v>31</v>
      </c>
      <c r="G463" t="s">
        <v>32</v>
      </c>
      <c r="H463" s="2">
        <v>27</v>
      </c>
      <c r="I463" s="3">
        <v>4.99</v>
      </c>
      <c r="J463" t="b">
        <v>0</v>
      </c>
      <c r="K463">
        <f t="shared" si="7"/>
        <v>6</v>
      </c>
      <c r="L463" t="str">
        <f>VLOOKUP(K463,$S$6:$T$12,2,FALSE)</f>
        <v>Saturday</v>
      </c>
      <c r="M463" t="str">
        <f>CONCATENATE(TEXT(R463,"HH:MM AM/PM")," - ",TEXT((R463+"3:00 AM"),"HH:MM AM/PM"))</f>
        <v>06:00 PM - 09:00 PM</v>
      </c>
      <c r="N463" t="str">
        <f>VLOOKUP(E463,$W$7:$Y$9,3,TRUE)</f>
        <v>06:00 PM - 09:00 PM</v>
      </c>
      <c r="R463" s="19">
        <f>INT(E463/$T$5)*$T$5</f>
        <v>0.75</v>
      </c>
    </row>
    <row r="464" spans="1:18" x14ac:dyDescent="0.25">
      <c r="A464">
        <v>1</v>
      </c>
      <c r="B464">
        <v>1</v>
      </c>
      <c r="C464" t="s">
        <v>776</v>
      </c>
      <c r="D464" s="1">
        <v>43925</v>
      </c>
      <c r="E464" s="14">
        <v>0.86458333333333337</v>
      </c>
      <c r="F464" t="s">
        <v>11</v>
      </c>
      <c r="G464">
        <v>199</v>
      </c>
      <c r="H464" s="2">
        <v>62</v>
      </c>
      <c r="I464" s="3">
        <v>4.99</v>
      </c>
      <c r="J464" t="b">
        <v>0</v>
      </c>
      <c r="K464">
        <f t="shared" si="7"/>
        <v>6</v>
      </c>
      <c r="L464" t="str">
        <f>VLOOKUP(K464,$S$6:$T$12,2,FALSE)</f>
        <v>Saturday</v>
      </c>
      <c r="M464" t="str">
        <f>CONCATENATE(TEXT(R464,"HH:MM AM/PM")," - ",TEXT((R464+"3:00 AM"),"HH:MM AM/PM"))</f>
        <v>06:00 PM - 09:00 PM</v>
      </c>
      <c r="N464" t="str">
        <f>VLOOKUP(E464,$W$7:$Y$9,3,TRUE)</f>
        <v>06:00 PM - 09:00 PM</v>
      </c>
      <c r="R464" s="19">
        <f>INT(E464/$T$5)*$T$5</f>
        <v>0.75</v>
      </c>
    </row>
    <row r="465" spans="1:18" x14ac:dyDescent="0.25">
      <c r="A465">
        <v>1</v>
      </c>
      <c r="B465">
        <v>1</v>
      </c>
      <c r="C465" t="s">
        <v>777</v>
      </c>
      <c r="D465" s="1">
        <v>43925</v>
      </c>
      <c r="E465" s="14">
        <v>0.8652777777777777</v>
      </c>
      <c r="F465" t="s">
        <v>11</v>
      </c>
      <c r="G465">
        <v>127</v>
      </c>
      <c r="H465" s="2">
        <v>96</v>
      </c>
      <c r="I465" s="3">
        <v>4.99</v>
      </c>
      <c r="J465" t="b">
        <v>0</v>
      </c>
      <c r="K465">
        <f t="shared" si="7"/>
        <v>6</v>
      </c>
      <c r="L465" t="str">
        <f>VLOOKUP(K465,$S$6:$T$12,2,FALSE)</f>
        <v>Saturday</v>
      </c>
      <c r="M465" t="str">
        <f>CONCATENATE(TEXT(R465,"HH:MM AM/PM")," - ",TEXT((R465+"3:00 AM"),"HH:MM AM/PM"))</f>
        <v>06:00 PM - 09:00 PM</v>
      </c>
      <c r="N465" t="str">
        <f>VLOOKUP(E465,$W$7:$Y$9,3,TRUE)</f>
        <v>06:00 PM - 09:00 PM</v>
      </c>
      <c r="R465" s="19">
        <f>INT(E465/$T$5)*$T$5</f>
        <v>0.75</v>
      </c>
    </row>
    <row r="466" spans="1:18" x14ac:dyDescent="0.25">
      <c r="A466">
        <v>1</v>
      </c>
      <c r="B466">
        <v>1</v>
      </c>
      <c r="C466" t="s">
        <v>778</v>
      </c>
      <c r="D466" s="1">
        <v>43925</v>
      </c>
      <c r="E466" s="14">
        <v>0.86597222222222225</v>
      </c>
      <c r="F466" t="s">
        <v>11</v>
      </c>
      <c r="G466">
        <v>147</v>
      </c>
      <c r="H466" s="2">
        <v>125</v>
      </c>
      <c r="I466" s="3">
        <v>4.99</v>
      </c>
      <c r="J466" t="b">
        <v>0</v>
      </c>
      <c r="K466">
        <f t="shared" si="7"/>
        <v>6</v>
      </c>
      <c r="L466" t="str">
        <f>VLOOKUP(K466,$S$6:$T$12,2,FALSE)</f>
        <v>Saturday</v>
      </c>
      <c r="M466" t="str">
        <f>CONCATENATE(TEXT(R466,"HH:MM AM/PM")," - ",TEXT((R466+"3:00 AM"),"HH:MM AM/PM"))</f>
        <v>06:00 PM - 09:00 PM</v>
      </c>
      <c r="N466" t="str">
        <f>VLOOKUP(E466,$W$7:$Y$9,3,TRUE)</f>
        <v>06:00 PM - 09:00 PM</v>
      </c>
      <c r="R466" s="19">
        <f>INT(E466/$T$5)*$T$5</f>
        <v>0.75</v>
      </c>
    </row>
    <row r="467" spans="1:18" x14ac:dyDescent="0.25">
      <c r="A467">
        <v>1</v>
      </c>
      <c r="B467">
        <v>1</v>
      </c>
      <c r="C467" t="s">
        <v>779</v>
      </c>
      <c r="D467" s="1">
        <v>43925</v>
      </c>
      <c r="E467" s="14">
        <v>0.8666666666666667</v>
      </c>
      <c r="F467" t="s">
        <v>31</v>
      </c>
      <c r="G467" t="s">
        <v>32</v>
      </c>
      <c r="H467" s="2">
        <v>39</v>
      </c>
      <c r="I467" s="3">
        <v>4.99</v>
      </c>
      <c r="J467" t="b">
        <v>0</v>
      </c>
      <c r="K467">
        <f t="shared" si="7"/>
        <v>6</v>
      </c>
      <c r="L467" t="str">
        <f>VLOOKUP(K467,$S$6:$T$12,2,FALSE)</f>
        <v>Saturday</v>
      </c>
      <c r="M467" t="str">
        <f>CONCATENATE(TEXT(R467,"HH:MM AM/PM")," - ",TEXT((R467+"3:00 AM"),"HH:MM AM/PM"))</f>
        <v>06:00 PM - 09:00 PM</v>
      </c>
      <c r="N467" t="str">
        <f>VLOOKUP(E467,$W$7:$Y$9,3,TRUE)</f>
        <v>06:00 PM - 09:00 PM</v>
      </c>
      <c r="R467" s="19">
        <f>INT(E467/$T$5)*$T$5</f>
        <v>0.75</v>
      </c>
    </row>
    <row r="468" spans="1:18" x14ac:dyDescent="0.25">
      <c r="A468">
        <v>1</v>
      </c>
      <c r="B468">
        <v>1</v>
      </c>
      <c r="C468" t="s">
        <v>780</v>
      </c>
      <c r="D468" s="1">
        <v>43925</v>
      </c>
      <c r="E468" s="14">
        <v>0.86805555555555547</v>
      </c>
      <c r="F468" t="s">
        <v>11</v>
      </c>
      <c r="G468">
        <v>163</v>
      </c>
      <c r="H468" s="2">
        <v>60</v>
      </c>
      <c r="I468" s="3">
        <v>4.99</v>
      </c>
      <c r="J468" t="b">
        <v>0</v>
      </c>
      <c r="K468">
        <f t="shared" si="7"/>
        <v>6</v>
      </c>
      <c r="L468" t="str">
        <f>VLOOKUP(K468,$S$6:$T$12,2,FALSE)</f>
        <v>Saturday</v>
      </c>
      <c r="M468" t="str">
        <f>CONCATENATE(TEXT(R468,"HH:MM AM/PM")," - ",TEXT((R468+"3:00 AM"),"HH:MM AM/PM"))</f>
        <v>06:00 PM - 09:00 PM</v>
      </c>
      <c r="N468" t="str">
        <f>VLOOKUP(E468,$W$7:$Y$9,3,TRUE)</f>
        <v>06:00 PM - 09:00 PM</v>
      </c>
      <c r="R468" s="19">
        <f>INT(E468/$T$5)*$T$5</f>
        <v>0.75</v>
      </c>
    </row>
    <row r="469" spans="1:18" x14ac:dyDescent="0.25">
      <c r="A469">
        <v>1</v>
      </c>
      <c r="B469">
        <v>1</v>
      </c>
      <c r="C469" t="s">
        <v>781</v>
      </c>
      <c r="D469" s="1">
        <v>43925</v>
      </c>
      <c r="E469" s="14">
        <v>0.86875000000000002</v>
      </c>
      <c r="F469" t="s">
        <v>31</v>
      </c>
      <c r="G469" t="s">
        <v>32</v>
      </c>
      <c r="H469" s="2">
        <v>27</v>
      </c>
      <c r="I469" s="3">
        <v>4.99</v>
      </c>
      <c r="J469" t="b">
        <v>0</v>
      </c>
      <c r="K469">
        <f t="shared" si="7"/>
        <v>6</v>
      </c>
      <c r="L469" t="str">
        <f>VLOOKUP(K469,$S$6:$T$12,2,FALSE)</f>
        <v>Saturday</v>
      </c>
      <c r="M469" t="str">
        <f>CONCATENATE(TEXT(R469,"HH:MM AM/PM")," - ",TEXT((R469+"3:00 AM"),"HH:MM AM/PM"))</f>
        <v>06:00 PM - 09:00 PM</v>
      </c>
      <c r="N469" t="str">
        <f>VLOOKUP(E469,$W$7:$Y$9,3,TRUE)</f>
        <v>06:00 PM - 09:00 PM</v>
      </c>
      <c r="R469" s="19">
        <f>INT(E469/$T$5)*$T$5</f>
        <v>0.75</v>
      </c>
    </row>
    <row r="470" spans="1:18" x14ac:dyDescent="0.25">
      <c r="A470">
        <v>1</v>
      </c>
      <c r="B470">
        <v>1</v>
      </c>
      <c r="C470" t="s">
        <v>782</v>
      </c>
      <c r="D470" s="1">
        <v>43925</v>
      </c>
      <c r="E470" s="14">
        <v>0.86944444444444446</v>
      </c>
      <c r="F470" t="s">
        <v>31</v>
      </c>
      <c r="G470" t="s">
        <v>32</v>
      </c>
      <c r="H470" s="2">
        <v>28</v>
      </c>
      <c r="I470" s="3">
        <v>4.99</v>
      </c>
      <c r="J470" t="b">
        <v>0</v>
      </c>
      <c r="K470">
        <f t="shared" ref="K470:K533" si="8">WEEKDAY(D470,11)</f>
        <v>6</v>
      </c>
      <c r="L470" t="str">
        <f>VLOOKUP(K470,$S$6:$T$12,2,FALSE)</f>
        <v>Saturday</v>
      </c>
      <c r="M470" t="str">
        <f>CONCATENATE(TEXT(R470,"HH:MM AM/PM")," - ",TEXT((R470+"3:00 AM"),"HH:MM AM/PM"))</f>
        <v>06:00 PM - 09:00 PM</v>
      </c>
      <c r="N470" t="str">
        <f>VLOOKUP(E470,$W$7:$Y$9,3,TRUE)</f>
        <v>06:00 PM - 09:00 PM</v>
      </c>
      <c r="R470" s="19">
        <f>INT(E470/$T$5)*$T$5</f>
        <v>0.75</v>
      </c>
    </row>
    <row r="471" spans="1:18" x14ac:dyDescent="0.25">
      <c r="A471">
        <v>1</v>
      </c>
      <c r="B471">
        <v>1</v>
      </c>
      <c r="C471" t="s">
        <v>783</v>
      </c>
      <c r="D471" s="1">
        <v>43925</v>
      </c>
      <c r="E471" s="14">
        <v>0.86944444444444446</v>
      </c>
      <c r="F471" t="s">
        <v>11</v>
      </c>
      <c r="G471">
        <v>177</v>
      </c>
      <c r="H471" s="2">
        <v>136</v>
      </c>
      <c r="I471" s="3">
        <v>4.99</v>
      </c>
      <c r="J471" t="b">
        <v>0</v>
      </c>
      <c r="K471">
        <f t="shared" si="8"/>
        <v>6</v>
      </c>
      <c r="L471" t="str">
        <f>VLOOKUP(K471,$S$6:$T$12,2,FALSE)</f>
        <v>Saturday</v>
      </c>
      <c r="M471" t="str">
        <f>CONCATENATE(TEXT(R471,"HH:MM AM/PM")," - ",TEXT((R471+"3:00 AM"),"HH:MM AM/PM"))</f>
        <v>06:00 PM - 09:00 PM</v>
      </c>
      <c r="N471" t="str">
        <f>VLOOKUP(E471,$W$7:$Y$9,3,TRUE)</f>
        <v>06:00 PM - 09:00 PM</v>
      </c>
      <c r="R471" s="19">
        <f>INT(E471/$T$5)*$T$5</f>
        <v>0.75</v>
      </c>
    </row>
    <row r="472" spans="1:18" x14ac:dyDescent="0.25">
      <c r="A472">
        <v>1</v>
      </c>
      <c r="B472">
        <v>1</v>
      </c>
      <c r="C472" t="s">
        <v>784</v>
      </c>
      <c r="D472" s="1">
        <v>43925</v>
      </c>
      <c r="E472" s="14">
        <v>0.87013888888888891</v>
      </c>
      <c r="F472" t="s">
        <v>31</v>
      </c>
      <c r="G472" t="s">
        <v>32</v>
      </c>
      <c r="H472" s="2">
        <v>22</v>
      </c>
      <c r="I472" s="3">
        <v>4.99</v>
      </c>
      <c r="J472" t="b">
        <v>0</v>
      </c>
      <c r="K472">
        <f t="shared" si="8"/>
        <v>6</v>
      </c>
      <c r="L472" t="str">
        <f>VLOOKUP(K472,$S$6:$T$12,2,FALSE)</f>
        <v>Saturday</v>
      </c>
      <c r="M472" t="str">
        <f>CONCATENATE(TEXT(R472,"HH:MM AM/PM")," - ",TEXT((R472+"3:00 AM"),"HH:MM AM/PM"))</f>
        <v>06:00 PM - 09:00 PM</v>
      </c>
      <c r="N472" t="str">
        <f>VLOOKUP(E472,$W$7:$Y$9,3,TRUE)</f>
        <v>06:00 PM - 09:00 PM</v>
      </c>
      <c r="R472" s="19">
        <f>INT(E472/$T$5)*$T$5</f>
        <v>0.75</v>
      </c>
    </row>
    <row r="473" spans="1:18" x14ac:dyDescent="0.25">
      <c r="A473">
        <v>1</v>
      </c>
      <c r="B473">
        <v>1</v>
      </c>
      <c r="C473" t="s">
        <v>785</v>
      </c>
      <c r="D473" s="1">
        <v>43925</v>
      </c>
      <c r="E473" s="14">
        <v>0.87083333333333324</v>
      </c>
      <c r="F473" t="s">
        <v>11</v>
      </c>
      <c r="G473">
        <v>163</v>
      </c>
      <c r="H473" s="2">
        <v>124</v>
      </c>
      <c r="I473" s="3">
        <v>4.99</v>
      </c>
      <c r="J473" t="b">
        <v>0</v>
      </c>
      <c r="K473">
        <f t="shared" si="8"/>
        <v>6</v>
      </c>
      <c r="L473" t="str">
        <f>VLOOKUP(K473,$S$6:$T$12,2,FALSE)</f>
        <v>Saturday</v>
      </c>
      <c r="M473" t="str">
        <f>CONCATENATE(TEXT(R473,"HH:MM AM/PM")," - ",TEXT((R473+"3:00 AM"),"HH:MM AM/PM"))</f>
        <v>06:00 PM - 09:00 PM</v>
      </c>
      <c r="N473" t="str">
        <f>VLOOKUP(E473,$W$7:$Y$9,3,TRUE)</f>
        <v>06:00 PM - 09:00 PM</v>
      </c>
      <c r="R473" s="19">
        <f>INT(E473/$T$5)*$T$5</f>
        <v>0.75</v>
      </c>
    </row>
    <row r="474" spans="1:18" x14ac:dyDescent="0.25">
      <c r="A474">
        <v>1</v>
      </c>
      <c r="B474">
        <v>1</v>
      </c>
      <c r="C474" t="s">
        <v>786</v>
      </c>
      <c r="D474" s="1">
        <v>43925</v>
      </c>
      <c r="E474" s="14">
        <v>0.87361111111111101</v>
      </c>
      <c r="F474" t="s">
        <v>31</v>
      </c>
      <c r="G474" t="s">
        <v>32</v>
      </c>
      <c r="H474" s="2">
        <v>41</v>
      </c>
      <c r="I474" s="3">
        <v>4.99</v>
      </c>
      <c r="J474" t="b">
        <v>0</v>
      </c>
      <c r="K474">
        <f t="shared" si="8"/>
        <v>6</v>
      </c>
      <c r="L474" t="str">
        <f>VLOOKUP(K474,$S$6:$T$12,2,FALSE)</f>
        <v>Saturday</v>
      </c>
      <c r="M474" t="str">
        <f>CONCATENATE(TEXT(R474,"HH:MM AM/PM")," - ",TEXT((R474+"3:00 AM"),"HH:MM AM/PM"))</f>
        <v>06:00 PM - 09:00 PM</v>
      </c>
      <c r="N474" t="str">
        <f>VLOOKUP(E474,$W$7:$Y$9,3,TRUE)</f>
        <v>06:00 PM - 09:00 PM</v>
      </c>
      <c r="R474" s="19">
        <f>INT(E474/$T$5)*$T$5</f>
        <v>0.75</v>
      </c>
    </row>
    <row r="475" spans="1:18" x14ac:dyDescent="0.25">
      <c r="A475">
        <v>1</v>
      </c>
      <c r="B475">
        <v>1</v>
      </c>
      <c r="C475" t="s">
        <v>787</v>
      </c>
      <c r="D475" s="1">
        <v>43925</v>
      </c>
      <c r="E475" s="14">
        <v>0.87361111111111101</v>
      </c>
      <c r="F475" t="s">
        <v>31</v>
      </c>
      <c r="G475" t="s">
        <v>32</v>
      </c>
      <c r="H475" s="2">
        <v>43</v>
      </c>
      <c r="I475" s="3">
        <v>4.99</v>
      </c>
      <c r="J475" t="b">
        <v>0</v>
      </c>
      <c r="K475">
        <f t="shared" si="8"/>
        <v>6</v>
      </c>
      <c r="L475" t="str">
        <f>VLOOKUP(K475,$S$6:$T$12,2,FALSE)</f>
        <v>Saturday</v>
      </c>
      <c r="M475" t="str">
        <f>CONCATENATE(TEXT(R475,"HH:MM AM/PM")," - ",TEXT((R475+"3:00 AM"),"HH:MM AM/PM"))</f>
        <v>06:00 PM - 09:00 PM</v>
      </c>
      <c r="N475" t="str">
        <f>VLOOKUP(E475,$W$7:$Y$9,3,TRUE)</f>
        <v>06:00 PM - 09:00 PM</v>
      </c>
      <c r="R475" s="19">
        <f>INT(E475/$T$5)*$T$5</f>
        <v>0.75</v>
      </c>
    </row>
    <row r="476" spans="1:18" x14ac:dyDescent="0.25">
      <c r="A476">
        <v>1</v>
      </c>
      <c r="B476">
        <v>1</v>
      </c>
      <c r="C476" t="s">
        <v>788</v>
      </c>
      <c r="D476" s="1">
        <v>43925</v>
      </c>
      <c r="E476" s="14">
        <v>0.87430555555555556</v>
      </c>
      <c r="F476" t="s">
        <v>11</v>
      </c>
      <c r="G476">
        <v>164</v>
      </c>
      <c r="H476" s="2">
        <v>57</v>
      </c>
      <c r="I476" s="3">
        <v>4.99</v>
      </c>
      <c r="J476" t="b">
        <v>0</v>
      </c>
      <c r="K476">
        <f t="shared" si="8"/>
        <v>6</v>
      </c>
      <c r="L476" t="str">
        <f>VLOOKUP(K476,$S$6:$T$12,2,FALSE)</f>
        <v>Saturday</v>
      </c>
      <c r="M476" t="str">
        <f>CONCATENATE(TEXT(R476,"HH:MM AM/PM")," - ",TEXT((R476+"3:00 AM"),"HH:MM AM/PM"))</f>
        <v>06:00 PM - 09:00 PM</v>
      </c>
      <c r="N476" t="str">
        <f>VLOOKUP(E476,$W$7:$Y$9,3,TRUE)</f>
        <v>06:00 PM - 09:00 PM</v>
      </c>
      <c r="R476" s="19">
        <f>INT(E476/$T$5)*$T$5</f>
        <v>0.75</v>
      </c>
    </row>
    <row r="477" spans="1:18" x14ac:dyDescent="0.25">
      <c r="A477">
        <v>1</v>
      </c>
      <c r="B477">
        <v>1</v>
      </c>
      <c r="C477" t="s">
        <v>789</v>
      </c>
      <c r="D477" s="1">
        <v>43925</v>
      </c>
      <c r="E477" s="14">
        <v>0.87430555555555556</v>
      </c>
      <c r="F477" t="s">
        <v>11</v>
      </c>
      <c r="G477">
        <v>143</v>
      </c>
      <c r="H477" s="2">
        <v>77</v>
      </c>
      <c r="I477" s="3">
        <v>4.99</v>
      </c>
      <c r="J477" t="b">
        <v>0</v>
      </c>
      <c r="K477">
        <f t="shared" si="8"/>
        <v>6</v>
      </c>
      <c r="L477" t="str">
        <f>VLOOKUP(K477,$S$6:$T$12,2,FALSE)</f>
        <v>Saturday</v>
      </c>
      <c r="M477" t="str">
        <f>CONCATENATE(TEXT(R477,"HH:MM AM/PM")," - ",TEXT((R477+"3:00 AM"),"HH:MM AM/PM"))</f>
        <v>06:00 PM - 09:00 PM</v>
      </c>
      <c r="N477" t="str">
        <f>VLOOKUP(E477,$W$7:$Y$9,3,TRUE)</f>
        <v>06:00 PM - 09:00 PM</v>
      </c>
      <c r="R477" s="19">
        <f>INT(E477/$T$5)*$T$5</f>
        <v>0.75</v>
      </c>
    </row>
    <row r="478" spans="1:18" x14ac:dyDescent="0.25">
      <c r="A478">
        <v>1</v>
      </c>
      <c r="B478">
        <v>1</v>
      </c>
      <c r="C478" t="s">
        <v>790</v>
      </c>
      <c r="D478" s="1">
        <v>43926</v>
      </c>
      <c r="E478" s="14">
        <v>0.50138888888888888</v>
      </c>
      <c r="F478" t="s">
        <v>11</v>
      </c>
      <c r="G478">
        <v>37</v>
      </c>
      <c r="H478" s="2">
        <v>40</v>
      </c>
      <c r="I478" s="3">
        <v>4.99</v>
      </c>
      <c r="J478" t="b">
        <v>0</v>
      </c>
      <c r="K478">
        <f t="shared" si="8"/>
        <v>7</v>
      </c>
      <c r="L478" t="str">
        <f>VLOOKUP(K478,$S$6:$T$12,2,FALSE)</f>
        <v>Sunday</v>
      </c>
      <c r="M478" t="str">
        <f>CONCATENATE(TEXT(R478,"HH:MM AM/PM")," - ",TEXT((R478+"3:00 AM"),"HH:MM AM/PM"))</f>
        <v>12:00 PM - 03:00 PM</v>
      </c>
      <c r="N478" t="str">
        <f>VLOOKUP(E478,$W$7:$Y$9,3,TRUE)</f>
        <v>12:00 PM - 03:00 PM</v>
      </c>
      <c r="R478" s="19">
        <f>INT(E478/$T$5)*$T$5</f>
        <v>0.5</v>
      </c>
    </row>
    <row r="479" spans="1:18" x14ac:dyDescent="0.25">
      <c r="A479">
        <v>1</v>
      </c>
      <c r="B479">
        <v>1</v>
      </c>
      <c r="C479" t="s">
        <v>791</v>
      </c>
      <c r="D479" s="1">
        <v>43926</v>
      </c>
      <c r="E479" s="14">
        <v>0.51041666666666663</v>
      </c>
      <c r="F479" t="s">
        <v>11</v>
      </c>
      <c r="G479">
        <v>36</v>
      </c>
      <c r="H479" s="2">
        <v>36</v>
      </c>
      <c r="I479" s="3">
        <v>4.99</v>
      </c>
      <c r="J479" t="b">
        <v>0</v>
      </c>
      <c r="K479">
        <f t="shared" si="8"/>
        <v>7</v>
      </c>
      <c r="L479" t="str">
        <f>VLOOKUP(K479,$S$6:$T$12,2,FALSE)</f>
        <v>Sunday</v>
      </c>
      <c r="M479" t="str">
        <f>CONCATENATE(TEXT(R479,"HH:MM AM/PM")," - ",TEXT((R479+"3:00 AM"),"HH:MM AM/PM"))</f>
        <v>12:00 PM - 03:00 PM</v>
      </c>
      <c r="N479" t="str">
        <f>VLOOKUP(E479,$W$7:$Y$9,3,TRUE)</f>
        <v>12:00 PM - 03:00 PM</v>
      </c>
      <c r="R479" s="19">
        <f>INT(E479/$T$5)*$T$5</f>
        <v>0.5</v>
      </c>
    </row>
    <row r="480" spans="1:18" x14ac:dyDescent="0.25">
      <c r="A480">
        <v>1</v>
      </c>
      <c r="B480">
        <v>1</v>
      </c>
      <c r="C480" t="s">
        <v>792</v>
      </c>
      <c r="D480" s="1">
        <v>43926</v>
      </c>
      <c r="E480" s="14">
        <v>0.52083333333333337</v>
      </c>
      <c r="F480" t="s">
        <v>11</v>
      </c>
      <c r="G480">
        <v>33</v>
      </c>
      <c r="H480" s="2">
        <v>103</v>
      </c>
      <c r="I480" s="3">
        <v>4.99</v>
      </c>
      <c r="J480" t="b">
        <v>0</v>
      </c>
      <c r="K480">
        <f t="shared" si="8"/>
        <v>7</v>
      </c>
      <c r="L480" t="str">
        <f>VLOOKUP(K480,$S$6:$T$12,2,FALSE)</f>
        <v>Sunday</v>
      </c>
      <c r="M480" t="str">
        <f>CONCATENATE(TEXT(R480,"HH:MM AM/PM")," - ",TEXT((R480+"3:00 AM"),"HH:MM AM/PM"))</f>
        <v>12:00 PM - 03:00 PM</v>
      </c>
      <c r="N480" t="str">
        <f>VLOOKUP(E480,$W$7:$Y$9,3,TRUE)</f>
        <v>12:00 PM - 03:00 PM</v>
      </c>
      <c r="R480" s="19">
        <f>INT(E480/$T$5)*$T$5</f>
        <v>0.5</v>
      </c>
    </row>
    <row r="481" spans="1:18" x14ac:dyDescent="0.25">
      <c r="A481">
        <v>1</v>
      </c>
      <c r="B481">
        <v>1</v>
      </c>
      <c r="C481" t="s">
        <v>793</v>
      </c>
      <c r="D481" s="1">
        <v>43926</v>
      </c>
      <c r="E481" s="14">
        <v>0.52569444444444446</v>
      </c>
      <c r="F481" t="s">
        <v>11</v>
      </c>
      <c r="G481">
        <v>30</v>
      </c>
      <c r="H481" s="2">
        <v>47</v>
      </c>
      <c r="I481" s="3">
        <v>4.99</v>
      </c>
      <c r="J481" t="b">
        <v>0</v>
      </c>
      <c r="K481">
        <f t="shared" si="8"/>
        <v>7</v>
      </c>
      <c r="L481" t="str">
        <f>VLOOKUP(K481,$S$6:$T$12,2,FALSE)</f>
        <v>Sunday</v>
      </c>
      <c r="M481" t="str">
        <f>CONCATENATE(TEXT(R481,"HH:MM AM/PM")," - ",TEXT((R481+"3:00 AM"),"HH:MM AM/PM"))</f>
        <v>12:00 PM - 03:00 PM</v>
      </c>
      <c r="N481" t="str">
        <f>VLOOKUP(E481,$W$7:$Y$9,3,TRUE)</f>
        <v>12:00 PM - 03:00 PM</v>
      </c>
      <c r="R481" s="19">
        <f>INT(E481/$T$5)*$T$5</f>
        <v>0.5</v>
      </c>
    </row>
    <row r="482" spans="1:18" x14ac:dyDescent="0.25">
      <c r="A482">
        <v>1</v>
      </c>
      <c r="B482">
        <v>1</v>
      </c>
      <c r="C482" t="s">
        <v>794</v>
      </c>
      <c r="D482" s="1">
        <v>43926</v>
      </c>
      <c r="E482" s="14">
        <v>0.54583333333333328</v>
      </c>
      <c r="F482" t="s">
        <v>11</v>
      </c>
      <c r="G482">
        <v>25</v>
      </c>
      <c r="H482" s="2">
        <v>58</v>
      </c>
      <c r="I482" s="3">
        <v>4.99</v>
      </c>
      <c r="J482" t="b">
        <v>0</v>
      </c>
      <c r="K482">
        <f t="shared" si="8"/>
        <v>7</v>
      </c>
      <c r="L482" t="str">
        <f>VLOOKUP(K482,$S$6:$T$12,2,FALSE)</f>
        <v>Sunday</v>
      </c>
      <c r="M482" t="str">
        <f>CONCATENATE(TEXT(R482,"HH:MM AM/PM")," - ",TEXT((R482+"3:00 AM"),"HH:MM AM/PM"))</f>
        <v>12:00 PM - 03:00 PM</v>
      </c>
      <c r="N482" t="str">
        <f>VLOOKUP(E482,$W$7:$Y$9,3,TRUE)</f>
        <v>12:00 PM - 03:00 PM</v>
      </c>
      <c r="R482" s="19">
        <f>INT(E482/$T$5)*$T$5</f>
        <v>0.5</v>
      </c>
    </row>
    <row r="483" spans="1:18" x14ac:dyDescent="0.25">
      <c r="A483">
        <v>1</v>
      </c>
      <c r="B483">
        <v>1</v>
      </c>
      <c r="C483" t="s">
        <v>795</v>
      </c>
      <c r="D483" s="1">
        <v>43926</v>
      </c>
      <c r="E483" s="14">
        <v>0.5493055555555556</v>
      </c>
      <c r="F483" t="s">
        <v>11</v>
      </c>
      <c r="G483">
        <v>27</v>
      </c>
      <c r="H483" s="2">
        <v>45</v>
      </c>
      <c r="I483" s="3">
        <v>4.99</v>
      </c>
      <c r="J483" t="b">
        <v>0</v>
      </c>
      <c r="K483">
        <f t="shared" si="8"/>
        <v>7</v>
      </c>
      <c r="L483" t="str">
        <f>VLOOKUP(K483,$S$6:$T$12,2,FALSE)</f>
        <v>Sunday</v>
      </c>
      <c r="M483" t="str">
        <f>CONCATENATE(TEXT(R483,"HH:MM AM/PM")," - ",TEXT((R483+"3:00 AM"),"HH:MM AM/PM"))</f>
        <v>12:00 PM - 03:00 PM</v>
      </c>
      <c r="N483" t="str">
        <f>VLOOKUP(E483,$W$7:$Y$9,3,TRUE)</f>
        <v>12:00 PM - 03:00 PM</v>
      </c>
      <c r="R483" s="19">
        <f>INT(E483/$T$5)*$T$5</f>
        <v>0.5</v>
      </c>
    </row>
    <row r="484" spans="1:18" x14ac:dyDescent="0.25">
      <c r="A484">
        <v>1</v>
      </c>
      <c r="B484">
        <v>1</v>
      </c>
      <c r="C484" t="s">
        <v>796</v>
      </c>
      <c r="D484" s="1">
        <v>43926</v>
      </c>
      <c r="E484" s="14">
        <v>0.54999999999999993</v>
      </c>
      <c r="F484" t="s">
        <v>11</v>
      </c>
      <c r="G484">
        <v>33</v>
      </c>
      <c r="H484" s="2">
        <v>98</v>
      </c>
      <c r="I484" s="3">
        <v>4.99</v>
      </c>
      <c r="J484" t="b">
        <v>1</v>
      </c>
      <c r="K484">
        <f t="shared" si="8"/>
        <v>7</v>
      </c>
      <c r="L484" t="str">
        <f>VLOOKUP(K484,$S$6:$T$12,2,FALSE)</f>
        <v>Sunday</v>
      </c>
      <c r="M484" t="str">
        <f>CONCATENATE(TEXT(R484,"HH:MM AM/PM")," - ",TEXT((R484+"3:00 AM"),"HH:MM AM/PM"))</f>
        <v>12:00 PM - 03:00 PM</v>
      </c>
      <c r="N484" t="str">
        <f>VLOOKUP(E484,$W$7:$Y$9,3,TRUE)</f>
        <v>12:00 PM - 03:00 PM</v>
      </c>
      <c r="R484" s="19">
        <f>INT(E484/$T$5)*$T$5</f>
        <v>0.5</v>
      </c>
    </row>
    <row r="485" spans="1:18" x14ac:dyDescent="0.25">
      <c r="A485">
        <v>1</v>
      </c>
      <c r="B485">
        <v>1</v>
      </c>
      <c r="C485" t="s">
        <v>797</v>
      </c>
      <c r="D485" s="1">
        <v>43926</v>
      </c>
      <c r="E485" s="14">
        <v>0.55069444444444449</v>
      </c>
      <c r="F485" t="s">
        <v>11</v>
      </c>
      <c r="G485">
        <v>35</v>
      </c>
      <c r="H485" s="2">
        <v>55</v>
      </c>
      <c r="I485" s="3">
        <v>4.99</v>
      </c>
      <c r="J485" t="b">
        <v>0</v>
      </c>
      <c r="K485">
        <f t="shared" si="8"/>
        <v>7</v>
      </c>
      <c r="L485" t="str">
        <f>VLOOKUP(K485,$S$6:$T$12,2,FALSE)</f>
        <v>Sunday</v>
      </c>
      <c r="M485" t="str">
        <f>CONCATENATE(TEXT(R485,"HH:MM AM/PM")," - ",TEXT((R485+"3:00 AM"),"HH:MM AM/PM"))</f>
        <v>12:00 PM - 03:00 PM</v>
      </c>
      <c r="N485" t="str">
        <f>VLOOKUP(E485,$W$7:$Y$9,3,TRUE)</f>
        <v>12:00 PM - 03:00 PM</v>
      </c>
      <c r="R485" s="19">
        <f>INT(E485/$T$5)*$T$5</f>
        <v>0.5</v>
      </c>
    </row>
    <row r="486" spans="1:18" x14ac:dyDescent="0.25">
      <c r="A486">
        <v>1</v>
      </c>
      <c r="B486">
        <v>1</v>
      </c>
      <c r="C486" t="s">
        <v>798</v>
      </c>
      <c r="D486" s="1">
        <v>43926</v>
      </c>
      <c r="E486" s="14">
        <v>0.55694444444444446</v>
      </c>
      <c r="F486" t="s">
        <v>11</v>
      </c>
      <c r="G486">
        <v>33</v>
      </c>
      <c r="H486" s="2">
        <v>25</v>
      </c>
      <c r="I486" s="3">
        <v>4.99</v>
      </c>
      <c r="J486" t="b">
        <v>0</v>
      </c>
      <c r="K486">
        <f t="shared" si="8"/>
        <v>7</v>
      </c>
      <c r="L486" t="str">
        <f>VLOOKUP(K486,$S$6:$T$12,2,FALSE)</f>
        <v>Sunday</v>
      </c>
      <c r="M486" t="str">
        <f>CONCATENATE(TEXT(R486,"HH:MM AM/PM")," - ",TEXT((R486+"3:00 AM"),"HH:MM AM/PM"))</f>
        <v>12:00 PM - 03:00 PM</v>
      </c>
      <c r="N486" t="str">
        <f>VLOOKUP(E486,$W$7:$Y$9,3,TRUE)</f>
        <v>12:00 PM - 03:00 PM</v>
      </c>
      <c r="R486" s="19">
        <f>INT(E486/$T$5)*$T$5</f>
        <v>0.5</v>
      </c>
    </row>
    <row r="487" spans="1:18" x14ac:dyDescent="0.25">
      <c r="A487">
        <v>1</v>
      </c>
      <c r="B487">
        <v>1</v>
      </c>
      <c r="C487" t="s">
        <v>799</v>
      </c>
      <c r="D487" s="1">
        <v>43926</v>
      </c>
      <c r="E487" s="14">
        <v>0.55902777777777779</v>
      </c>
      <c r="F487" t="s">
        <v>11</v>
      </c>
      <c r="G487">
        <v>20</v>
      </c>
      <c r="H487" s="2">
        <v>31</v>
      </c>
      <c r="I487" s="3">
        <v>4.99</v>
      </c>
      <c r="J487" t="b">
        <v>0</v>
      </c>
      <c r="K487">
        <f t="shared" si="8"/>
        <v>7</v>
      </c>
      <c r="L487" t="str">
        <f>VLOOKUP(K487,$S$6:$T$12,2,FALSE)</f>
        <v>Sunday</v>
      </c>
      <c r="M487" t="str">
        <f>CONCATENATE(TEXT(R487,"HH:MM AM/PM")," - ",TEXT((R487+"3:00 AM"),"HH:MM AM/PM"))</f>
        <v>12:00 PM - 03:00 PM</v>
      </c>
      <c r="N487" t="str">
        <f>VLOOKUP(E487,$W$7:$Y$9,3,TRUE)</f>
        <v>12:00 PM - 03:00 PM</v>
      </c>
      <c r="R487" s="19">
        <f>INT(E487/$T$5)*$T$5</f>
        <v>0.5</v>
      </c>
    </row>
    <row r="488" spans="1:18" x14ac:dyDescent="0.25">
      <c r="A488">
        <v>1</v>
      </c>
      <c r="B488">
        <v>1</v>
      </c>
      <c r="C488" t="s">
        <v>800</v>
      </c>
      <c r="D488" s="1">
        <v>43926</v>
      </c>
      <c r="E488" s="14">
        <v>0.56944444444444442</v>
      </c>
      <c r="F488" t="s">
        <v>11</v>
      </c>
      <c r="G488">
        <v>22</v>
      </c>
      <c r="H488" s="2">
        <v>48</v>
      </c>
      <c r="I488" s="3">
        <v>4.99</v>
      </c>
      <c r="J488" t="b">
        <v>0</v>
      </c>
      <c r="K488">
        <f t="shared" si="8"/>
        <v>7</v>
      </c>
      <c r="L488" t="str">
        <f>VLOOKUP(K488,$S$6:$T$12,2,FALSE)</f>
        <v>Sunday</v>
      </c>
      <c r="M488" t="str">
        <f>CONCATENATE(TEXT(R488,"HH:MM AM/PM")," - ",TEXT((R488+"3:00 AM"),"HH:MM AM/PM"))</f>
        <v>12:00 PM - 03:00 PM</v>
      </c>
      <c r="N488" t="str">
        <f>VLOOKUP(E488,$W$7:$Y$9,3,TRUE)</f>
        <v>12:00 PM - 03:00 PM</v>
      </c>
      <c r="R488" s="19">
        <f>INT(E488/$T$5)*$T$5</f>
        <v>0.5</v>
      </c>
    </row>
    <row r="489" spans="1:18" x14ac:dyDescent="0.25">
      <c r="A489">
        <v>1</v>
      </c>
      <c r="B489">
        <v>1</v>
      </c>
      <c r="C489" t="s">
        <v>801</v>
      </c>
      <c r="D489" s="1">
        <v>43926</v>
      </c>
      <c r="E489" s="14">
        <v>0.57291666666666663</v>
      </c>
      <c r="F489" t="s">
        <v>11</v>
      </c>
      <c r="G489">
        <v>24</v>
      </c>
      <c r="H489" s="2">
        <v>74</v>
      </c>
      <c r="I489" s="3">
        <v>4.99</v>
      </c>
      <c r="J489" t="b">
        <v>0</v>
      </c>
      <c r="K489">
        <f t="shared" si="8"/>
        <v>7</v>
      </c>
      <c r="L489" t="str">
        <f>VLOOKUP(K489,$S$6:$T$12,2,FALSE)</f>
        <v>Sunday</v>
      </c>
      <c r="M489" t="str">
        <f>CONCATENATE(TEXT(R489,"HH:MM AM/PM")," - ",TEXT((R489+"3:00 AM"),"HH:MM AM/PM"))</f>
        <v>12:00 PM - 03:00 PM</v>
      </c>
      <c r="N489" t="str">
        <f>VLOOKUP(E489,$W$7:$Y$9,3,TRUE)</f>
        <v>12:00 PM - 03:00 PM</v>
      </c>
      <c r="R489" s="19">
        <f>INT(E489/$T$5)*$T$5</f>
        <v>0.5</v>
      </c>
    </row>
    <row r="490" spans="1:18" x14ac:dyDescent="0.25">
      <c r="A490">
        <v>1</v>
      </c>
      <c r="B490">
        <v>1</v>
      </c>
      <c r="C490" t="s">
        <v>802</v>
      </c>
      <c r="D490" s="1">
        <v>43926</v>
      </c>
      <c r="E490" s="14">
        <v>0.58194444444444449</v>
      </c>
      <c r="F490" t="s">
        <v>11</v>
      </c>
      <c r="G490">
        <v>30</v>
      </c>
      <c r="H490" s="2">
        <v>164</v>
      </c>
      <c r="I490" s="3">
        <v>4.99</v>
      </c>
      <c r="J490" t="b">
        <v>1</v>
      </c>
      <c r="K490">
        <f t="shared" si="8"/>
        <v>7</v>
      </c>
      <c r="L490" t="str">
        <f>VLOOKUP(K490,$S$6:$T$12,2,FALSE)</f>
        <v>Sunday</v>
      </c>
      <c r="M490" t="str">
        <f>CONCATENATE(TEXT(R490,"HH:MM AM/PM")," - ",TEXT((R490+"3:00 AM"),"HH:MM AM/PM"))</f>
        <v>12:00 PM - 03:00 PM</v>
      </c>
      <c r="N490" t="str">
        <f>VLOOKUP(E490,$W$7:$Y$9,3,TRUE)</f>
        <v>12:00 PM - 03:00 PM</v>
      </c>
      <c r="R490" s="19">
        <f>INT(E490/$T$5)*$T$5</f>
        <v>0.5</v>
      </c>
    </row>
    <row r="491" spans="1:18" x14ac:dyDescent="0.25">
      <c r="A491">
        <v>1</v>
      </c>
      <c r="B491">
        <v>1</v>
      </c>
      <c r="C491" t="s">
        <v>803</v>
      </c>
      <c r="D491" s="1">
        <v>43926</v>
      </c>
      <c r="E491" s="14">
        <v>0.61875000000000002</v>
      </c>
      <c r="F491" t="s">
        <v>11</v>
      </c>
      <c r="G491">
        <v>25</v>
      </c>
      <c r="H491" s="2">
        <v>53</v>
      </c>
      <c r="I491" s="3">
        <v>4.99</v>
      </c>
      <c r="J491" t="b">
        <v>0</v>
      </c>
      <c r="K491">
        <f t="shared" si="8"/>
        <v>7</v>
      </c>
      <c r="L491" t="str">
        <f>VLOOKUP(K491,$S$6:$T$12,2,FALSE)</f>
        <v>Sunday</v>
      </c>
      <c r="M491" t="str">
        <f>CONCATENATE(TEXT(R491,"HH:MM AM/PM")," - ",TEXT((R491+"3:00 AM"),"HH:MM AM/PM"))</f>
        <v>12:00 PM - 03:00 PM</v>
      </c>
      <c r="N491" t="str">
        <f>VLOOKUP(E491,$W$7:$Y$9,3,TRUE)</f>
        <v>12:00 PM - 03:00 PM</v>
      </c>
      <c r="R491" s="19">
        <f>INT(E491/$T$5)*$T$5</f>
        <v>0.5</v>
      </c>
    </row>
    <row r="492" spans="1:18" x14ac:dyDescent="0.25">
      <c r="A492">
        <v>1</v>
      </c>
      <c r="B492">
        <v>1</v>
      </c>
      <c r="C492" t="s">
        <v>804</v>
      </c>
      <c r="D492" s="1">
        <v>43926</v>
      </c>
      <c r="E492" s="14">
        <v>0.63680555555555551</v>
      </c>
      <c r="F492" t="s">
        <v>11</v>
      </c>
      <c r="G492">
        <v>35</v>
      </c>
      <c r="H492" s="2">
        <v>128</v>
      </c>
      <c r="I492" s="3">
        <v>4.99</v>
      </c>
      <c r="J492" t="b">
        <v>0</v>
      </c>
      <c r="K492">
        <f t="shared" si="8"/>
        <v>7</v>
      </c>
      <c r="L492" t="str">
        <f>VLOOKUP(K492,$S$6:$T$12,2,FALSE)</f>
        <v>Sunday</v>
      </c>
      <c r="M492" t="str">
        <f>CONCATENATE(TEXT(R492,"HH:MM AM/PM")," - ",TEXT((R492+"3:00 AM"),"HH:MM AM/PM"))</f>
        <v>03:00 PM - 06:00 PM</v>
      </c>
      <c r="N492" t="str">
        <f>VLOOKUP(E492,$W$7:$Y$9,3,TRUE)</f>
        <v>03:00 PM - 06:00 PM</v>
      </c>
      <c r="R492" s="19">
        <f>INT(E492/$T$5)*$T$5</f>
        <v>0.625</v>
      </c>
    </row>
    <row r="493" spans="1:18" x14ac:dyDescent="0.25">
      <c r="A493">
        <v>1</v>
      </c>
      <c r="B493">
        <v>1</v>
      </c>
      <c r="C493" t="s">
        <v>805</v>
      </c>
      <c r="D493" s="1">
        <v>43926</v>
      </c>
      <c r="E493" s="14">
        <v>0.63958333333333328</v>
      </c>
      <c r="F493" t="s">
        <v>11</v>
      </c>
      <c r="G493">
        <v>22</v>
      </c>
      <c r="H493" s="2">
        <v>48</v>
      </c>
      <c r="I493" s="3">
        <v>4.99</v>
      </c>
      <c r="J493" t="b">
        <v>0</v>
      </c>
      <c r="K493">
        <f t="shared" si="8"/>
        <v>7</v>
      </c>
      <c r="L493" t="str">
        <f>VLOOKUP(K493,$S$6:$T$12,2,FALSE)</f>
        <v>Sunday</v>
      </c>
      <c r="M493" t="str">
        <f>CONCATENATE(TEXT(R493,"HH:MM AM/PM")," - ",TEXT((R493+"3:00 AM"),"HH:MM AM/PM"))</f>
        <v>03:00 PM - 06:00 PM</v>
      </c>
      <c r="N493" t="str">
        <f>VLOOKUP(E493,$W$7:$Y$9,3,TRUE)</f>
        <v>03:00 PM - 06:00 PM</v>
      </c>
      <c r="R493" s="19">
        <f>INT(E493/$T$5)*$T$5</f>
        <v>0.625</v>
      </c>
    </row>
    <row r="494" spans="1:18" x14ac:dyDescent="0.25">
      <c r="A494">
        <v>1</v>
      </c>
      <c r="B494">
        <v>1</v>
      </c>
      <c r="C494" t="s">
        <v>806</v>
      </c>
      <c r="D494" s="1">
        <v>43926</v>
      </c>
      <c r="E494" s="14">
        <v>0.65833333333333333</v>
      </c>
      <c r="F494" t="s">
        <v>11</v>
      </c>
      <c r="G494">
        <v>36</v>
      </c>
      <c r="H494" s="2">
        <v>28</v>
      </c>
      <c r="I494" s="3">
        <v>4.99</v>
      </c>
      <c r="J494" t="b">
        <v>0</v>
      </c>
      <c r="K494">
        <f t="shared" si="8"/>
        <v>7</v>
      </c>
      <c r="L494" t="str">
        <f>VLOOKUP(K494,$S$6:$T$12,2,FALSE)</f>
        <v>Sunday</v>
      </c>
      <c r="M494" t="str">
        <f>CONCATENATE(TEXT(R494,"HH:MM AM/PM")," - ",TEXT((R494+"3:00 AM"),"HH:MM AM/PM"))</f>
        <v>03:00 PM - 06:00 PM</v>
      </c>
      <c r="N494" t="str">
        <f>VLOOKUP(E494,$W$7:$Y$9,3,TRUE)</f>
        <v>03:00 PM - 06:00 PM</v>
      </c>
      <c r="R494" s="19">
        <f>INT(E494/$T$5)*$T$5</f>
        <v>0.625</v>
      </c>
    </row>
    <row r="495" spans="1:18" x14ac:dyDescent="0.25">
      <c r="A495">
        <v>1</v>
      </c>
      <c r="B495">
        <v>1</v>
      </c>
      <c r="C495" t="s">
        <v>807</v>
      </c>
      <c r="D495" s="1">
        <v>43926</v>
      </c>
      <c r="E495" s="14">
        <v>0.65902777777777777</v>
      </c>
      <c r="F495" t="s">
        <v>11</v>
      </c>
      <c r="G495">
        <v>23</v>
      </c>
      <c r="H495" s="2">
        <v>64</v>
      </c>
      <c r="I495" s="3">
        <v>4.99</v>
      </c>
      <c r="J495" t="b">
        <v>0</v>
      </c>
      <c r="K495">
        <f t="shared" si="8"/>
        <v>7</v>
      </c>
      <c r="L495" t="str">
        <f>VLOOKUP(K495,$S$6:$T$12,2,FALSE)</f>
        <v>Sunday</v>
      </c>
      <c r="M495" t="str">
        <f>CONCATENATE(TEXT(R495,"HH:MM AM/PM")," - ",TEXT((R495+"3:00 AM"),"HH:MM AM/PM"))</f>
        <v>03:00 PM - 06:00 PM</v>
      </c>
      <c r="N495" t="str">
        <f>VLOOKUP(E495,$W$7:$Y$9,3,TRUE)</f>
        <v>03:00 PM - 06:00 PM</v>
      </c>
      <c r="R495" s="19">
        <f>INT(E495/$T$5)*$T$5</f>
        <v>0.625</v>
      </c>
    </row>
    <row r="496" spans="1:18" x14ac:dyDescent="0.25">
      <c r="A496">
        <v>1</v>
      </c>
      <c r="B496">
        <v>1</v>
      </c>
      <c r="C496" t="s">
        <v>808</v>
      </c>
      <c r="D496" s="1">
        <v>43926</v>
      </c>
      <c r="E496" s="14">
        <v>0.66041666666666665</v>
      </c>
      <c r="F496" t="s">
        <v>11</v>
      </c>
      <c r="G496">
        <v>38</v>
      </c>
      <c r="H496" s="2">
        <v>62</v>
      </c>
      <c r="I496" s="3">
        <v>4.99</v>
      </c>
      <c r="J496" t="b">
        <v>0</v>
      </c>
      <c r="K496">
        <f t="shared" si="8"/>
        <v>7</v>
      </c>
      <c r="L496" t="str">
        <f>VLOOKUP(K496,$S$6:$T$12,2,FALSE)</f>
        <v>Sunday</v>
      </c>
      <c r="M496" t="str">
        <f>CONCATENATE(TEXT(R496,"HH:MM AM/PM")," - ",TEXT((R496+"3:00 AM"),"HH:MM AM/PM"))</f>
        <v>03:00 PM - 06:00 PM</v>
      </c>
      <c r="N496" t="str">
        <f>VLOOKUP(E496,$W$7:$Y$9,3,TRUE)</f>
        <v>03:00 PM - 06:00 PM</v>
      </c>
      <c r="R496" s="19">
        <f>INT(E496/$T$5)*$T$5</f>
        <v>0.625</v>
      </c>
    </row>
    <row r="497" spans="1:18" x14ac:dyDescent="0.25">
      <c r="A497">
        <v>1</v>
      </c>
      <c r="B497">
        <v>1</v>
      </c>
      <c r="C497" t="s">
        <v>809</v>
      </c>
      <c r="D497" s="1">
        <v>43926</v>
      </c>
      <c r="E497" s="14">
        <v>0.66319444444444442</v>
      </c>
      <c r="F497" t="s">
        <v>11</v>
      </c>
      <c r="G497">
        <v>38</v>
      </c>
      <c r="H497" s="2">
        <v>28</v>
      </c>
      <c r="I497" s="3">
        <v>4.99</v>
      </c>
      <c r="J497" t="b">
        <v>0</v>
      </c>
      <c r="K497">
        <f t="shared" si="8"/>
        <v>7</v>
      </c>
      <c r="L497" t="str">
        <f>VLOOKUP(K497,$S$6:$T$12,2,FALSE)</f>
        <v>Sunday</v>
      </c>
      <c r="M497" t="str">
        <f>CONCATENATE(TEXT(R497,"HH:MM AM/PM")," - ",TEXT((R497+"3:00 AM"),"HH:MM AM/PM"))</f>
        <v>03:00 PM - 06:00 PM</v>
      </c>
      <c r="N497" t="str">
        <f>VLOOKUP(E497,$W$7:$Y$9,3,TRUE)</f>
        <v>03:00 PM - 06:00 PM</v>
      </c>
      <c r="R497" s="19">
        <f>INT(E497/$T$5)*$T$5</f>
        <v>0.625</v>
      </c>
    </row>
    <row r="498" spans="1:18" x14ac:dyDescent="0.25">
      <c r="A498">
        <v>1</v>
      </c>
      <c r="B498">
        <v>1</v>
      </c>
      <c r="C498" t="s">
        <v>810</v>
      </c>
      <c r="D498" s="1">
        <v>43926</v>
      </c>
      <c r="E498" s="14">
        <v>0.6694444444444444</v>
      </c>
      <c r="F498" t="s">
        <v>11</v>
      </c>
      <c r="G498">
        <v>35</v>
      </c>
      <c r="H498" s="2">
        <v>21</v>
      </c>
      <c r="I498" s="3">
        <v>4.99</v>
      </c>
      <c r="J498" t="b">
        <v>0</v>
      </c>
      <c r="K498">
        <f t="shared" si="8"/>
        <v>7</v>
      </c>
      <c r="L498" t="str">
        <f>VLOOKUP(K498,$S$6:$T$12,2,FALSE)</f>
        <v>Sunday</v>
      </c>
      <c r="M498" t="str">
        <f>CONCATENATE(TEXT(R498,"HH:MM AM/PM")," - ",TEXT((R498+"3:00 AM"),"HH:MM AM/PM"))</f>
        <v>03:00 PM - 06:00 PM</v>
      </c>
      <c r="N498" t="str">
        <f>VLOOKUP(E498,$W$7:$Y$9,3,TRUE)</f>
        <v>03:00 PM - 06:00 PM</v>
      </c>
      <c r="R498" s="19">
        <f>INT(E498/$T$5)*$T$5</f>
        <v>0.625</v>
      </c>
    </row>
    <row r="499" spans="1:18" x14ac:dyDescent="0.25">
      <c r="A499">
        <v>1</v>
      </c>
      <c r="B499">
        <v>1</v>
      </c>
      <c r="C499" t="s">
        <v>811</v>
      </c>
      <c r="D499" s="1">
        <v>43926</v>
      </c>
      <c r="E499" s="14">
        <v>0.67222222222222217</v>
      </c>
      <c r="F499" t="s">
        <v>11</v>
      </c>
      <c r="G499">
        <v>22</v>
      </c>
      <c r="H499" s="2">
        <v>26</v>
      </c>
      <c r="I499" s="3">
        <v>4.99</v>
      </c>
      <c r="J499" t="b">
        <v>0</v>
      </c>
      <c r="K499">
        <f t="shared" si="8"/>
        <v>7</v>
      </c>
      <c r="L499" t="str">
        <f>VLOOKUP(K499,$S$6:$T$12,2,FALSE)</f>
        <v>Sunday</v>
      </c>
      <c r="M499" t="str">
        <f>CONCATENATE(TEXT(R499,"HH:MM AM/PM")," - ",TEXT((R499+"3:00 AM"),"HH:MM AM/PM"))</f>
        <v>03:00 PM - 06:00 PM</v>
      </c>
      <c r="N499" t="str">
        <f>VLOOKUP(E499,$W$7:$Y$9,3,TRUE)</f>
        <v>03:00 PM - 06:00 PM</v>
      </c>
      <c r="R499" s="19">
        <f>INT(E499/$T$5)*$T$5</f>
        <v>0.625</v>
      </c>
    </row>
    <row r="500" spans="1:18" x14ac:dyDescent="0.25">
      <c r="A500">
        <v>1</v>
      </c>
      <c r="B500">
        <v>1</v>
      </c>
      <c r="C500" t="s">
        <v>812</v>
      </c>
      <c r="D500" s="1">
        <v>43926</v>
      </c>
      <c r="E500" s="14">
        <v>0.67708333333333337</v>
      </c>
      <c r="F500" t="s">
        <v>11</v>
      </c>
      <c r="G500">
        <v>31</v>
      </c>
      <c r="H500" s="2">
        <v>64</v>
      </c>
      <c r="I500" s="3">
        <v>4.99</v>
      </c>
      <c r="J500" t="b">
        <v>0</v>
      </c>
      <c r="K500">
        <f t="shared" si="8"/>
        <v>7</v>
      </c>
      <c r="L500" t="str">
        <f>VLOOKUP(K500,$S$6:$T$12,2,FALSE)</f>
        <v>Sunday</v>
      </c>
      <c r="M500" t="str">
        <f>CONCATENATE(TEXT(R500,"HH:MM AM/PM")," - ",TEXT((R500+"3:00 AM"),"HH:MM AM/PM"))</f>
        <v>03:00 PM - 06:00 PM</v>
      </c>
      <c r="N500" t="str">
        <f>VLOOKUP(E500,$W$7:$Y$9,3,TRUE)</f>
        <v>03:00 PM - 06:00 PM</v>
      </c>
      <c r="R500" s="19">
        <f>INT(E500/$T$5)*$T$5</f>
        <v>0.625</v>
      </c>
    </row>
    <row r="501" spans="1:18" x14ac:dyDescent="0.25">
      <c r="A501">
        <v>1</v>
      </c>
      <c r="B501">
        <v>1</v>
      </c>
      <c r="C501" t="s">
        <v>813</v>
      </c>
      <c r="D501" s="1">
        <v>43926</v>
      </c>
      <c r="E501" s="14">
        <v>0.69374999999999998</v>
      </c>
      <c r="F501" t="s">
        <v>11</v>
      </c>
      <c r="G501">
        <v>23</v>
      </c>
      <c r="H501" s="2">
        <v>46</v>
      </c>
      <c r="I501" s="3">
        <v>4.99</v>
      </c>
      <c r="J501" t="b">
        <v>0</v>
      </c>
      <c r="K501">
        <f t="shared" si="8"/>
        <v>7</v>
      </c>
      <c r="L501" t="str">
        <f>VLOOKUP(K501,$S$6:$T$12,2,FALSE)</f>
        <v>Sunday</v>
      </c>
      <c r="M501" t="str">
        <f>CONCATENATE(TEXT(R501,"HH:MM AM/PM")," - ",TEXT((R501+"3:00 AM"),"HH:MM AM/PM"))</f>
        <v>03:00 PM - 06:00 PM</v>
      </c>
      <c r="N501" t="str">
        <f>VLOOKUP(E501,$W$7:$Y$9,3,TRUE)</f>
        <v>03:00 PM - 06:00 PM</v>
      </c>
      <c r="R501" s="19">
        <f>INT(E501/$T$5)*$T$5</f>
        <v>0.625</v>
      </c>
    </row>
    <row r="502" spans="1:18" x14ac:dyDescent="0.25">
      <c r="A502">
        <v>1</v>
      </c>
      <c r="B502">
        <v>1</v>
      </c>
      <c r="C502" t="s">
        <v>814</v>
      </c>
      <c r="D502" s="1">
        <v>43926</v>
      </c>
      <c r="E502" s="14">
        <v>0.6958333333333333</v>
      </c>
      <c r="F502" t="s">
        <v>11</v>
      </c>
      <c r="G502">
        <v>34</v>
      </c>
      <c r="H502" s="2">
        <v>199</v>
      </c>
      <c r="I502" s="3">
        <v>4.99</v>
      </c>
      <c r="J502" t="b">
        <v>1</v>
      </c>
      <c r="K502">
        <f t="shared" si="8"/>
        <v>7</v>
      </c>
      <c r="L502" t="str">
        <f>VLOOKUP(K502,$S$6:$T$12,2,FALSE)</f>
        <v>Sunday</v>
      </c>
      <c r="M502" t="str">
        <f>CONCATENATE(TEXT(R502,"HH:MM AM/PM")," - ",TEXT((R502+"3:00 AM"),"HH:MM AM/PM"))</f>
        <v>03:00 PM - 06:00 PM</v>
      </c>
      <c r="N502" t="str">
        <f>VLOOKUP(E502,$W$7:$Y$9,3,TRUE)</f>
        <v>03:00 PM - 06:00 PM</v>
      </c>
      <c r="R502" s="19">
        <f>INT(E502/$T$5)*$T$5</f>
        <v>0.625</v>
      </c>
    </row>
    <row r="503" spans="1:18" x14ac:dyDescent="0.25">
      <c r="A503">
        <v>1</v>
      </c>
      <c r="B503">
        <v>1</v>
      </c>
      <c r="C503" t="s">
        <v>815</v>
      </c>
      <c r="D503" s="1">
        <v>43926</v>
      </c>
      <c r="E503" s="14">
        <v>0.69930555555555562</v>
      </c>
      <c r="F503" t="s">
        <v>11</v>
      </c>
      <c r="G503">
        <v>20</v>
      </c>
      <c r="H503" s="2">
        <v>64</v>
      </c>
      <c r="I503" s="3">
        <v>4.99</v>
      </c>
      <c r="J503" t="b">
        <v>0</v>
      </c>
      <c r="K503">
        <f t="shared" si="8"/>
        <v>7</v>
      </c>
      <c r="L503" t="str">
        <f>VLOOKUP(K503,$S$6:$T$12,2,FALSE)</f>
        <v>Sunday</v>
      </c>
      <c r="M503" t="str">
        <f>CONCATENATE(TEXT(R503,"HH:MM AM/PM")," - ",TEXT((R503+"3:00 AM"),"HH:MM AM/PM"))</f>
        <v>03:00 PM - 06:00 PM</v>
      </c>
      <c r="N503" t="str">
        <f>VLOOKUP(E503,$W$7:$Y$9,3,TRUE)</f>
        <v>03:00 PM - 06:00 PM</v>
      </c>
      <c r="R503" s="19">
        <f>INT(E503/$T$5)*$T$5</f>
        <v>0.625</v>
      </c>
    </row>
    <row r="504" spans="1:18" x14ac:dyDescent="0.25">
      <c r="A504">
        <v>1</v>
      </c>
      <c r="B504">
        <v>1</v>
      </c>
      <c r="C504" t="s">
        <v>816</v>
      </c>
      <c r="D504" s="1">
        <v>43926</v>
      </c>
      <c r="E504" s="14">
        <v>0.70833333333333337</v>
      </c>
      <c r="F504" t="s">
        <v>11</v>
      </c>
      <c r="G504">
        <v>81</v>
      </c>
      <c r="H504" s="2">
        <v>215</v>
      </c>
      <c r="I504" s="3">
        <v>4.99</v>
      </c>
      <c r="J504" t="b">
        <v>0</v>
      </c>
      <c r="K504">
        <f t="shared" si="8"/>
        <v>7</v>
      </c>
      <c r="L504" t="str">
        <f>VLOOKUP(K504,$S$6:$T$12,2,FALSE)</f>
        <v>Sunday</v>
      </c>
      <c r="M504" t="str">
        <f>CONCATENATE(TEXT(R504,"HH:MM AM/PM")," - ",TEXT((R504+"3:00 AM"),"HH:MM AM/PM"))</f>
        <v>03:00 PM - 06:00 PM</v>
      </c>
      <c r="N504" t="str">
        <f>VLOOKUP(E504,$W$7:$Y$9,3,TRUE)</f>
        <v>03:00 PM - 06:00 PM</v>
      </c>
      <c r="R504" s="19">
        <f>INT(E504/$T$5)*$T$5</f>
        <v>0.625</v>
      </c>
    </row>
    <row r="505" spans="1:18" x14ac:dyDescent="0.25">
      <c r="A505">
        <v>1</v>
      </c>
      <c r="B505">
        <v>1</v>
      </c>
      <c r="C505" t="s">
        <v>817</v>
      </c>
      <c r="D505" s="1">
        <v>43926</v>
      </c>
      <c r="E505" s="14">
        <v>0.70972222222222225</v>
      </c>
      <c r="F505" t="s">
        <v>11</v>
      </c>
      <c r="G505">
        <v>74</v>
      </c>
      <c r="H505" s="2">
        <v>88</v>
      </c>
      <c r="I505" s="3">
        <v>4.99</v>
      </c>
      <c r="J505" t="b">
        <v>0</v>
      </c>
      <c r="K505">
        <f t="shared" si="8"/>
        <v>7</v>
      </c>
      <c r="L505" t="str">
        <f>VLOOKUP(K505,$S$6:$T$12,2,FALSE)</f>
        <v>Sunday</v>
      </c>
      <c r="M505" t="str">
        <f>CONCATENATE(TEXT(R505,"HH:MM AM/PM")," - ",TEXT((R505+"3:00 AM"),"HH:MM AM/PM"))</f>
        <v>03:00 PM - 06:00 PM</v>
      </c>
      <c r="N505" t="str">
        <f>VLOOKUP(E505,$W$7:$Y$9,3,TRUE)</f>
        <v>03:00 PM - 06:00 PM</v>
      </c>
      <c r="R505" s="19">
        <f>INT(E505/$T$5)*$T$5</f>
        <v>0.625</v>
      </c>
    </row>
    <row r="506" spans="1:18" x14ac:dyDescent="0.25">
      <c r="A506">
        <v>1</v>
      </c>
      <c r="B506">
        <v>1</v>
      </c>
      <c r="C506" t="s">
        <v>818</v>
      </c>
      <c r="D506" s="1">
        <v>43926</v>
      </c>
      <c r="E506" s="14">
        <v>0.7104166666666667</v>
      </c>
      <c r="F506" t="s">
        <v>11</v>
      </c>
      <c r="G506">
        <v>93</v>
      </c>
      <c r="H506" s="2">
        <v>58</v>
      </c>
      <c r="I506" s="3">
        <v>4.99</v>
      </c>
      <c r="J506" t="b">
        <v>1</v>
      </c>
      <c r="K506">
        <f t="shared" si="8"/>
        <v>7</v>
      </c>
      <c r="L506" t="str">
        <f>VLOOKUP(K506,$S$6:$T$12,2,FALSE)</f>
        <v>Sunday</v>
      </c>
      <c r="M506" t="str">
        <f>CONCATENATE(TEXT(R506,"HH:MM AM/PM")," - ",TEXT((R506+"3:00 AM"),"HH:MM AM/PM"))</f>
        <v>03:00 PM - 06:00 PM</v>
      </c>
      <c r="N506" t="str">
        <f>VLOOKUP(E506,$W$7:$Y$9,3,TRUE)</f>
        <v>03:00 PM - 06:00 PM</v>
      </c>
      <c r="R506" s="19">
        <f>INT(E506/$T$5)*$T$5</f>
        <v>0.625</v>
      </c>
    </row>
    <row r="507" spans="1:18" x14ac:dyDescent="0.25">
      <c r="A507">
        <v>1</v>
      </c>
      <c r="B507">
        <v>1</v>
      </c>
      <c r="C507" t="s">
        <v>819</v>
      </c>
      <c r="D507" s="1">
        <v>43926</v>
      </c>
      <c r="E507" s="14">
        <v>0.7104166666666667</v>
      </c>
      <c r="F507" t="s">
        <v>11</v>
      </c>
      <c r="G507">
        <v>97</v>
      </c>
      <c r="H507" s="2">
        <v>62</v>
      </c>
      <c r="I507" s="3">
        <v>4.99</v>
      </c>
      <c r="J507" t="b">
        <v>0</v>
      </c>
      <c r="K507">
        <f t="shared" si="8"/>
        <v>7</v>
      </c>
      <c r="L507" t="str">
        <f>VLOOKUP(K507,$S$6:$T$12,2,FALSE)</f>
        <v>Sunday</v>
      </c>
      <c r="M507" t="str">
        <f>CONCATENATE(TEXT(R507,"HH:MM AM/PM")," - ",TEXT((R507+"3:00 AM"),"HH:MM AM/PM"))</f>
        <v>03:00 PM - 06:00 PM</v>
      </c>
      <c r="N507" t="str">
        <f>VLOOKUP(E507,$W$7:$Y$9,3,TRUE)</f>
        <v>03:00 PM - 06:00 PM</v>
      </c>
      <c r="R507" s="19">
        <f>INT(E507/$T$5)*$T$5</f>
        <v>0.625</v>
      </c>
    </row>
    <row r="508" spans="1:18" x14ac:dyDescent="0.25">
      <c r="A508">
        <v>1</v>
      </c>
      <c r="B508">
        <v>1</v>
      </c>
      <c r="C508" t="s">
        <v>820</v>
      </c>
      <c r="D508" s="1">
        <v>43926</v>
      </c>
      <c r="E508" s="14">
        <v>0.7104166666666667</v>
      </c>
      <c r="F508" t="s">
        <v>11</v>
      </c>
      <c r="G508">
        <v>78</v>
      </c>
      <c r="H508" s="2">
        <v>103</v>
      </c>
      <c r="I508" s="3">
        <v>4.99</v>
      </c>
      <c r="J508" t="b">
        <v>0</v>
      </c>
      <c r="K508">
        <f t="shared" si="8"/>
        <v>7</v>
      </c>
      <c r="L508" t="str">
        <f>VLOOKUP(K508,$S$6:$T$12,2,FALSE)</f>
        <v>Sunday</v>
      </c>
      <c r="M508" t="str">
        <f>CONCATENATE(TEXT(R508,"HH:MM AM/PM")," - ",TEXT((R508+"3:00 AM"),"HH:MM AM/PM"))</f>
        <v>03:00 PM - 06:00 PM</v>
      </c>
      <c r="N508" t="str">
        <f>VLOOKUP(E508,$W$7:$Y$9,3,TRUE)</f>
        <v>03:00 PM - 06:00 PM</v>
      </c>
      <c r="R508" s="19">
        <f>INT(E508/$T$5)*$T$5</f>
        <v>0.625</v>
      </c>
    </row>
    <row r="509" spans="1:18" x14ac:dyDescent="0.25">
      <c r="A509">
        <v>1</v>
      </c>
      <c r="B509">
        <v>1</v>
      </c>
      <c r="C509" t="s">
        <v>821</v>
      </c>
      <c r="D509" s="1">
        <v>43926</v>
      </c>
      <c r="E509" s="14">
        <v>0.71111111111111114</v>
      </c>
      <c r="F509" t="s">
        <v>11</v>
      </c>
      <c r="G509">
        <v>108</v>
      </c>
      <c r="H509" s="2">
        <v>72</v>
      </c>
      <c r="I509" s="3">
        <v>4.99</v>
      </c>
      <c r="J509" t="b">
        <v>0</v>
      </c>
      <c r="K509">
        <f t="shared" si="8"/>
        <v>7</v>
      </c>
      <c r="L509" t="str">
        <f>VLOOKUP(K509,$S$6:$T$12,2,FALSE)</f>
        <v>Sunday</v>
      </c>
      <c r="M509" t="str">
        <f>CONCATENATE(TEXT(R509,"HH:MM AM/PM")," - ",TEXT((R509+"3:00 AM"),"HH:MM AM/PM"))</f>
        <v>03:00 PM - 06:00 PM</v>
      </c>
      <c r="N509" t="str">
        <f>VLOOKUP(E509,$W$7:$Y$9,3,TRUE)</f>
        <v>03:00 PM - 06:00 PM</v>
      </c>
      <c r="R509" s="19">
        <f>INT(E509/$T$5)*$T$5</f>
        <v>0.625</v>
      </c>
    </row>
    <row r="510" spans="1:18" x14ac:dyDescent="0.25">
      <c r="A510">
        <v>1</v>
      </c>
      <c r="B510">
        <v>1</v>
      </c>
      <c r="C510" t="s">
        <v>822</v>
      </c>
      <c r="D510" s="1">
        <v>43926</v>
      </c>
      <c r="E510" s="14">
        <v>0.71180555555555547</v>
      </c>
      <c r="F510" t="s">
        <v>11</v>
      </c>
      <c r="G510">
        <v>74</v>
      </c>
      <c r="H510" s="2">
        <v>69</v>
      </c>
      <c r="I510" s="3">
        <v>4.99</v>
      </c>
      <c r="J510" t="b">
        <v>0</v>
      </c>
      <c r="K510">
        <f t="shared" si="8"/>
        <v>7</v>
      </c>
      <c r="L510" t="str">
        <f>VLOOKUP(K510,$S$6:$T$12,2,FALSE)</f>
        <v>Sunday</v>
      </c>
      <c r="M510" t="str">
        <f>CONCATENATE(TEXT(R510,"HH:MM AM/PM")," - ",TEXT((R510+"3:00 AM"),"HH:MM AM/PM"))</f>
        <v>03:00 PM - 06:00 PM</v>
      </c>
      <c r="N510" t="str">
        <f>VLOOKUP(E510,$W$7:$Y$9,3,TRUE)</f>
        <v>03:00 PM - 06:00 PM</v>
      </c>
      <c r="R510" s="19">
        <f>INT(E510/$T$5)*$T$5</f>
        <v>0.625</v>
      </c>
    </row>
    <row r="511" spans="1:18" x14ac:dyDescent="0.25">
      <c r="A511">
        <v>1</v>
      </c>
      <c r="B511">
        <v>1</v>
      </c>
      <c r="C511" t="s">
        <v>823</v>
      </c>
      <c r="D511" s="1">
        <v>43926</v>
      </c>
      <c r="E511" s="14">
        <v>0.71250000000000002</v>
      </c>
      <c r="F511" t="s">
        <v>11</v>
      </c>
      <c r="G511">
        <v>107</v>
      </c>
      <c r="H511" s="2">
        <v>65</v>
      </c>
      <c r="I511" s="3">
        <v>4.99</v>
      </c>
      <c r="J511" t="b">
        <v>0</v>
      </c>
      <c r="K511">
        <f t="shared" si="8"/>
        <v>7</v>
      </c>
      <c r="L511" t="str">
        <f>VLOOKUP(K511,$S$6:$T$12,2,FALSE)</f>
        <v>Sunday</v>
      </c>
      <c r="M511" t="str">
        <f>CONCATENATE(TEXT(R511,"HH:MM AM/PM")," - ",TEXT((R511+"3:00 AM"),"HH:MM AM/PM"))</f>
        <v>03:00 PM - 06:00 PM</v>
      </c>
      <c r="N511" t="str">
        <f>VLOOKUP(E511,$W$7:$Y$9,3,TRUE)</f>
        <v>03:00 PM - 06:00 PM</v>
      </c>
      <c r="R511" s="19">
        <f>INT(E511/$T$5)*$T$5</f>
        <v>0.625</v>
      </c>
    </row>
    <row r="512" spans="1:18" x14ac:dyDescent="0.25">
      <c r="A512">
        <v>1</v>
      </c>
      <c r="B512">
        <v>1</v>
      </c>
      <c r="C512" t="s">
        <v>824</v>
      </c>
      <c r="D512" s="1">
        <v>43926</v>
      </c>
      <c r="E512" s="14">
        <v>0.71319444444444446</v>
      </c>
      <c r="F512" t="s">
        <v>11</v>
      </c>
      <c r="G512">
        <v>73</v>
      </c>
      <c r="H512" s="2">
        <v>49</v>
      </c>
      <c r="I512" s="3">
        <v>4.99</v>
      </c>
      <c r="J512" t="b">
        <v>0</v>
      </c>
      <c r="K512">
        <f t="shared" si="8"/>
        <v>7</v>
      </c>
      <c r="L512" t="str">
        <f>VLOOKUP(K512,$S$6:$T$12,2,FALSE)</f>
        <v>Sunday</v>
      </c>
      <c r="M512" t="str">
        <f>CONCATENATE(TEXT(R512,"HH:MM AM/PM")," - ",TEXT((R512+"3:00 AM"),"HH:MM AM/PM"))</f>
        <v>03:00 PM - 06:00 PM</v>
      </c>
      <c r="N512" t="str">
        <f>VLOOKUP(E512,$W$7:$Y$9,3,TRUE)</f>
        <v>03:00 PM - 06:00 PM</v>
      </c>
      <c r="R512" s="19">
        <f>INT(E512/$T$5)*$T$5</f>
        <v>0.625</v>
      </c>
    </row>
    <row r="513" spans="1:18" x14ac:dyDescent="0.25">
      <c r="A513">
        <v>1</v>
      </c>
      <c r="B513">
        <v>1</v>
      </c>
      <c r="C513" t="s">
        <v>825</v>
      </c>
      <c r="D513" s="1">
        <v>43926</v>
      </c>
      <c r="E513" s="14">
        <v>0.71319444444444446</v>
      </c>
      <c r="F513" t="s">
        <v>11</v>
      </c>
      <c r="G513">
        <v>104</v>
      </c>
      <c r="H513" s="2">
        <v>82</v>
      </c>
      <c r="I513" s="3">
        <v>4.99</v>
      </c>
      <c r="J513" t="b">
        <v>0</v>
      </c>
      <c r="K513">
        <f t="shared" si="8"/>
        <v>7</v>
      </c>
      <c r="L513" t="str">
        <f>VLOOKUP(K513,$S$6:$T$12,2,FALSE)</f>
        <v>Sunday</v>
      </c>
      <c r="M513" t="str">
        <f>CONCATENATE(TEXT(R513,"HH:MM AM/PM")," - ",TEXT((R513+"3:00 AM"),"HH:MM AM/PM"))</f>
        <v>03:00 PM - 06:00 PM</v>
      </c>
      <c r="N513" t="str">
        <f>VLOOKUP(E513,$W$7:$Y$9,3,TRUE)</f>
        <v>03:00 PM - 06:00 PM</v>
      </c>
      <c r="R513" s="19">
        <f>INT(E513/$T$5)*$T$5</f>
        <v>0.625</v>
      </c>
    </row>
    <row r="514" spans="1:18" x14ac:dyDescent="0.25">
      <c r="A514">
        <v>1</v>
      </c>
      <c r="B514">
        <v>1</v>
      </c>
      <c r="C514" t="s">
        <v>826</v>
      </c>
      <c r="D514" s="1">
        <v>43926</v>
      </c>
      <c r="E514" s="14">
        <v>0.71527777777777779</v>
      </c>
      <c r="F514" t="s">
        <v>11</v>
      </c>
      <c r="G514">
        <v>109</v>
      </c>
      <c r="H514" s="2">
        <v>33</v>
      </c>
      <c r="I514" s="3">
        <v>4.99</v>
      </c>
      <c r="J514" t="b">
        <v>0</v>
      </c>
      <c r="K514">
        <f t="shared" si="8"/>
        <v>7</v>
      </c>
      <c r="L514" t="str">
        <f>VLOOKUP(K514,$S$6:$T$12,2,FALSE)</f>
        <v>Sunday</v>
      </c>
      <c r="M514" t="str">
        <f>CONCATENATE(TEXT(R514,"HH:MM AM/PM")," - ",TEXT((R514+"3:00 AM"),"HH:MM AM/PM"))</f>
        <v>03:00 PM - 06:00 PM</v>
      </c>
      <c r="N514" t="str">
        <f>VLOOKUP(E514,$W$7:$Y$9,3,TRUE)</f>
        <v>03:00 PM - 06:00 PM</v>
      </c>
      <c r="R514" s="19">
        <f>INT(E514/$T$5)*$T$5</f>
        <v>0.625</v>
      </c>
    </row>
    <row r="515" spans="1:18" x14ac:dyDescent="0.25">
      <c r="A515">
        <v>1</v>
      </c>
      <c r="B515">
        <v>1</v>
      </c>
      <c r="C515" t="s">
        <v>827</v>
      </c>
      <c r="D515" s="1">
        <v>43926</v>
      </c>
      <c r="E515" s="14">
        <v>0.71666666666666667</v>
      </c>
      <c r="F515" t="s">
        <v>31</v>
      </c>
      <c r="G515" t="s">
        <v>32</v>
      </c>
      <c r="H515" s="2">
        <v>29</v>
      </c>
      <c r="I515" s="3">
        <v>4.99</v>
      </c>
      <c r="J515" t="b">
        <v>0</v>
      </c>
      <c r="K515">
        <f t="shared" si="8"/>
        <v>7</v>
      </c>
      <c r="L515" t="str">
        <f>VLOOKUP(K515,$S$6:$T$12,2,FALSE)</f>
        <v>Sunday</v>
      </c>
      <c r="M515" t="str">
        <f>CONCATENATE(TEXT(R515,"HH:MM AM/PM")," - ",TEXT((R515+"3:00 AM"),"HH:MM AM/PM"))</f>
        <v>03:00 PM - 06:00 PM</v>
      </c>
      <c r="N515" t="str">
        <f>VLOOKUP(E515,$W$7:$Y$9,3,TRUE)</f>
        <v>03:00 PM - 06:00 PM</v>
      </c>
      <c r="R515" s="19">
        <f>INT(E515/$T$5)*$T$5</f>
        <v>0.625</v>
      </c>
    </row>
    <row r="516" spans="1:18" x14ac:dyDescent="0.25">
      <c r="A516">
        <v>1</v>
      </c>
      <c r="B516">
        <v>1</v>
      </c>
      <c r="C516" t="s">
        <v>828</v>
      </c>
      <c r="D516" s="1">
        <v>43926</v>
      </c>
      <c r="E516" s="14">
        <v>0.71666666666666667</v>
      </c>
      <c r="F516" t="s">
        <v>11</v>
      </c>
      <c r="G516">
        <v>111</v>
      </c>
      <c r="H516" s="2">
        <v>66</v>
      </c>
      <c r="I516" s="3">
        <v>4.99</v>
      </c>
      <c r="J516" t="b">
        <v>0</v>
      </c>
      <c r="K516">
        <f t="shared" si="8"/>
        <v>7</v>
      </c>
      <c r="L516" t="str">
        <f>VLOOKUP(K516,$S$6:$T$12,2,FALSE)</f>
        <v>Sunday</v>
      </c>
      <c r="M516" t="str">
        <f>CONCATENATE(TEXT(R516,"HH:MM AM/PM")," - ",TEXT((R516+"3:00 AM"),"HH:MM AM/PM"))</f>
        <v>03:00 PM - 06:00 PM</v>
      </c>
      <c r="N516" t="str">
        <f>VLOOKUP(E516,$W$7:$Y$9,3,TRUE)</f>
        <v>03:00 PM - 06:00 PM</v>
      </c>
      <c r="R516" s="19">
        <f>INT(E516/$T$5)*$T$5</f>
        <v>0.625</v>
      </c>
    </row>
    <row r="517" spans="1:18" x14ac:dyDescent="0.25">
      <c r="A517">
        <v>1</v>
      </c>
      <c r="B517">
        <v>1</v>
      </c>
      <c r="C517" t="s">
        <v>829</v>
      </c>
      <c r="D517" s="1">
        <v>43926</v>
      </c>
      <c r="E517" s="14">
        <v>0.71666666666666667</v>
      </c>
      <c r="F517" t="s">
        <v>11</v>
      </c>
      <c r="G517">
        <v>83</v>
      </c>
      <c r="H517" s="2">
        <v>82</v>
      </c>
      <c r="I517" s="3">
        <v>4.99</v>
      </c>
      <c r="J517" t="b">
        <v>0</v>
      </c>
      <c r="K517">
        <f t="shared" si="8"/>
        <v>7</v>
      </c>
      <c r="L517" t="str">
        <f>VLOOKUP(K517,$S$6:$T$12,2,FALSE)</f>
        <v>Sunday</v>
      </c>
      <c r="M517" t="str">
        <f>CONCATENATE(TEXT(R517,"HH:MM AM/PM")," - ",TEXT((R517+"3:00 AM"),"HH:MM AM/PM"))</f>
        <v>03:00 PM - 06:00 PM</v>
      </c>
      <c r="N517" t="str">
        <f>VLOOKUP(E517,$W$7:$Y$9,3,TRUE)</f>
        <v>03:00 PM - 06:00 PM</v>
      </c>
      <c r="R517" s="19">
        <f>INT(E517/$T$5)*$T$5</f>
        <v>0.625</v>
      </c>
    </row>
    <row r="518" spans="1:18" x14ac:dyDescent="0.25">
      <c r="A518">
        <v>1</v>
      </c>
      <c r="B518">
        <v>1</v>
      </c>
      <c r="C518" t="s">
        <v>830</v>
      </c>
      <c r="D518" s="1">
        <v>43926</v>
      </c>
      <c r="E518" s="14">
        <v>0.71736111111111101</v>
      </c>
      <c r="F518" t="s">
        <v>31</v>
      </c>
      <c r="G518" t="s">
        <v>32</v>
      </c>
      <c r="H518" s="2">
        <v>30</v>
      </c>
      <c r="I518" s="3">
        <v>4.99</v>
      </c>
      <c r="J518" t="b">
        <v>0</v>
      </c>
      <c r="K518">
        <f t="shared" si="8"/>
        <v>7</v>
      </c>
      <c r="L518" t="str">
        <f>VLOOKUP(K518,$S$6:$T$12,2,FALSE)</f>
        <v>Sunday</v>
      </c>
      <c r="M518" t="str">
        <f>CONCATENATE(TEXT(R518,"HH:MM AM/PM")," - ",TEXT((R518+"3:00 AM"),"HH:MM AM/PM"))</f>
        <v>03:00 PM - 06:00 PM</v>
      </c>
      <c r="N518" t="str">
        <f>VLOOKUP(E518,$W$7:$Y$9,3,TRUE)</f>
        <v>03:00 PM - 06:00 PM</v>
      </c>
      <c r="R518" s="19">
        <f>INT(E518/$T$5)*$T$5</f>
        <v>0.625</v>
      </c>
    </row>
    <row r="519" spans="1:18" x14ac:dyDescent="0.25">
      <c r="A519">
        <v>1</v>
      </c>
      <c r="B519">
        <v>1</v>
      </c>
      <c r="C519" t="s">
        <v>831</v>
      </c>
      <c r="D519" s="1">
        <v>43926</v>
      </c>
      <c r="E519" s="14">
        <v>0.71736111111111101</v>
      </c>
      <c r="F519" t="s">
        <v>11</v>
      </c>
      <c r="G519">
        <v>106</v>
      </c>
      <c r="H519" s="2">
        <v>59</v>
      </c>
      <c r="I519" s="3">
        <v>4.99</v>
      </c>
      <c r="J519" t="b">
        <v>0</v>
      </c>
      <c r="K519">
        <f t="shared" si="8"/>
        <v>7</v>
      </c>
      <c r="L519" t="str">
        <f>VLOOKUP(K519,$S$6:$T$12,2,FALSE)</f>
        <v>Sunday</v>
      </c>
      <c r="M519" t="str">
        <f>CONCATENATE(TEXT(R519,"HH:MM AM/PM")," - ",TEXT((R519+"3:00 AM"),"HH:MM AM/PM"))</f>
        <v>03:00 PM - 06:00 PM</v>
      </c>
      <c r="N519" t="str">
        <f>VLOOKUP(E519,$W$7:$Y$9,3,TRUE)</f>
        <v>03:00 PM - 06:00 PM</v>
      </c>
      <c r="R519" s="19">
        <f>INT(E519/$T$5)*$T$5</f>
        <v>0.625</v>
      </c>
    </row>
    <row r="520" spans="1:18" x14ac:dyDescent="0.25">
      <c r="A520">
        <v>1</v>
      </c>
      <c r="B520">
        <v>1</v>
      </c>
      <c r="C520" t="s">
        <v>832</v>
      </c>
      <c r="D520" s="1">
        <v>43926</v>
      </c>
      <c r="E520" s="14">
        <v>0.71875</v>
      </c>
      <c r="F520" t="s">
        <v>11</v>
      </c>
      <c r="G520">
        <v>93</v>
      </c>
      <c r="H520" s="2">
        <v>32</v>
      </c>
      <c r="I520" s="3">
        <v>4.99</v>
      </c>
      <c r="J520" t="b">
        <v>0</v>
      </c>
      <c r="K520">
        <f t="shared" si="8"/>
        <v>7</v>
      </c>
      <c r="L520" t="str">
        <f>VLOOKUP(K520,$S$6:$T$12,2,FALSE)</f>
        <v>Sunday</v>
      </c>
      <c r="M520" t="str">
        <f>CONCATENATE(TEXT(R520,"HH:MM AM/PM")," - ",TEXT((R520+"3:00 AM"),"HH:MM AM/PM"))</f>
        <v>03:00 PM - 06:00 PM</v>
      </c>
      <c r="N520" t="str">
        <f>VLOOKUP(E520,$W$7:$Y$9,3,TRUE)</f>
        <v>03:00 PM - 06:00 PM</v>
      </c>
      <c r="R520" s="19">
        <f>INT(E520/$T$5)*$T$5</f>
        <v>0.625</v>
      </c>
    </row>
    <row r="521" spans="1:18" x14ac:dyDescent="0.25">
      <c r="A521">
        <v>1</v>
      </c>
      <c r="B521">
        <v>1</v>
      </c>
      <c r="C521" t="s">
        <v>833</v>
      </c>
      <c r="D521" s="1">
        <v>43926</v>
      </c>
      <c r="E521" s="14">
        <v>0.71875</v>
      </c>
      <c r="F521" t="s">
        <v>11</v>
      </c>
      <c r="G521">
        <v>72</v>
      </c>
      <c r="H521" s="2">
        <v>49</v>
      </c>
      <c r="I521" s="3">
        <v>4.99</v>
      </c>
      <c r="J521" t="b">
        <v>0</v>
      </c>
      <c r="K521">
        <f t="shared" si="8"/>
        <v>7</v>
      </c>
      <c r="L521" t="str">
        <f>VLOOKUP(K521,$S$6:$T$12,2,FALSE)</f>
        <v>Sunday</v>
      </c>
      <c r="M521" t="str">
        <f>CONCATENATE(TEXT(R521,"HH:MM AM/PM")," - ",TEXT((R521+"3:00 AM"),"HH:MM AM/PM"))</f>
        <v>03:00 PM - 06:00 PM</v>
      </c>
      <c r="N521" t="str">
        <f>VLOOKUP(E521,$W$7:$Y$9,3,TRUE)</f>
        <v>03:00 PM - 06:00 PM</v>
      </c>
      <c r="R521" s="19">
        <f>INT(E521/$T$5)*$T$5</f>
        <v>0.625</v>
      </c>
    </row>
    <row r="522" spans="1:18" x14ac:dyDescent="0.25">
      <c r="A522">
        <v>1</v>
      </c>
      <c r="B522">
        <v>1</v>
      </c>
      <c r="C522" t="s">
        <v>834</v>
      </c>
      <c r="D522" s="1">
        <v>43926</v>
      </c>
      <c r="E522" s="14">
        <v>0.72013888888888899</v>
      </c>
      <c r="F522" t="s">
        <v>11</v>
      </c>
      <c r="G522">
        <v>90</v>
      </c>
      <c r="H522" s="2">
        <v>80</v>
      </c>
      <c r="I522" s="3">
        <v>4.99</v>
      </c>
      <c r="J522" t="b">
        <v>0</v>
      </c>
      <c r="K522">
        <f t="shared" si="8"/>
        <v>7</v>
      </c>
      <c r="L522" t="str">
        <f>VLOOKUP(K522,$S$6:$T$12,2,FALSE)</f>
        <v>Sunday</v>
      </c>
      <c r="M522" t="str">
        <f>CONCATENATE(TEXT(R522,"HH:MM AM/PM")," - ",TEXT((R522+"3:00 AM"),"HH:MM AM/PM"))</f>
        <v>03:00 PM - 06:00 PM</v>
      </c>
      <c r="N522" t="str">
        <f>VLOOKUP(E522,$W$7:$Y$9,3,TRUE)</f>
        <v>03:00 PM - 06:00 PM</v>
      </c>
      <c r="R522" s="19">
        <f>INT(E522/$T$5)*$T$5</f>
        <v>0.625</v>
      </c>
    </row>
    <row r="523" spans="1:18" x14ac:dyDescent="0.25">
      <c r="A523">
        <v>1</v>
      </c>
      <c r="B523">
        <v>1</v>
      </c>
      <c r="C523" t="s">
        <v>835</v>
      </c>
      <c r="D523" s="1">
        <v>43926</v>
      </c>
      <c r="E523" s="14">
        <v>0.72083333333333333</v>
      </c>
      <c r="F523" t="s">
        <v>11</v>
      </c>
      <c r="G523">
        <v>98</v>
      </c>
      <c r="H523" s="2">
        <v>61</v>
      </c>
      <c r="I523" s="3">
        <v>4.99</v>
      </c>
      <c r="J523" t="b">
        <v>0</v>
      </c>
      <c r="K523">
        <f t="shared" si="8"/>
        <v>7</v>
      </c>
      <c r="L523" t="str">
        <f>VLOOKUP(K523,$S$6:$T$12,2,FALSE)</f>
        <v>Sunday</v>
      </c>
      <c r="M523" t="str">
        <f>CONCATENATE(TEXT(R523,"HH:MM AM/PM")," - ",TEXT((R523+"3:00 AM"),"HH:MM AM/PM"))</f>
        <v>03:00 PM - 06:00 PM</v>
      </c>
      <c r="N523" t="str">
        <f>VLOOKUP(E523,$W$7:$Y$9,3,TRUE)</f>
        <v>03:00 PM - 06:00 PM</v>
      </c>
      <c r="R523" s="19">
        <f>INT(E523/$T$5)*$T$5</f>
        <v>0.625</v>
      </c>
    </row>
    <row r="524" spans="1:18" x14ac:dyDescent="0.25">
      <c r="A524">
        <v>1</v>
      </c>
      <c r="B524">
        <v>1</v>
      </c>
      <c r="C524" t="s">
        <v>836</v>
      </c>
      <c r="D524" s="1">
        <v>43926</v>
      </c>
      <c r="E524" s="14">
        <v>0.72291666666666676</v>
      </c>
      <c r="F524" t="s">
        <v>11</v>
      </c>
      <c r="G524">
        <v>114</v>
      </c>
      <c r="H524" s="2">
        <v>37</v>
      </c>
      <c r="I524" s="3">
        <v>4.99</v>
      </c>
      <c r="J524" t="b">
        <v>0</v>
      </c>
      <c r="K524">
        <f t="shared" si="8"/>
        <v>7</v>
      </c>
      <c r="L524" t="str">
        <f>VLOOKUP(K524,$S$6:$T$12,2,FALSE)</f>
        <v>Sunday</v>
      </c>
      <c r="M524" t="str">
        <f>CONCATENATE(TEXT(R524,"HH:MM AM/PM")," - ",TEXT((R524+"3:00 AM"),"HH:MM AM/PM"))</f>
        <v>03:00 PM - 06:00 PM</v>
      </c>
      <c r="N524" t="str">
        <f>VLOOKUP(E524,$W$7:$Y$9,3,TRUE)</f>
        <v>03:00 PM - 06:00 PM</v>
      </c>
      <c r="R524" s="19">
        <f>INT(E524/$T$5)*$T$5</f>
        <v>0.625</v>
      </c>
    </row>
    <row r="525" spans="1:18" x14ac:dyDescent="0.25">
      <c r="A525">
        <v>1</v>
      </c>
      <c r="B525">
        <v>1</v>
      </c>
      <c r="C525" t="s">
        <v>837</v>
      </c>
      <c r="D525" s="1">
        <v>43926</v>
      </c>
      <c r="E525" s="14">
        <v>0.72291666666666676</v>
      </c>
      <c r="F525" t="s">
        <v>11</v>
      </c>
      <c r="G525">
        <v>92</v>
      </c>
      <c r="H525" s="2">
        <v>47</v>
      </c>
      <c r="I525" s="3">
        <v>4.99</v>
      </c>
      <c r="J525" t="b">
        <v>0</v>
      </c>
      <c r="K525">
        <f t="shared" si="8"/>
        <v>7</v>
      </c>
      <c r="L525" t="str">
        <f>VLOOKUP(K525,$S$6:$T$12,2,FALSE)</f>
        <v>Sunday</v>
      </c>
      <c r="M525" t="str">
        <f>CONCATENATE(TEXT(R525,"HH:MM AM/PM")," - ",TEXT((R525+"3:00 AM"),"HH:MM AM/PM"))</f>
        <v>03:00 PM - 06:00 PM</v>
      </c>
      <c r="N525" t="str">
        <f>VLOOKUP(E525,$W$7:$Y$9,3,TRUE)</f>
        <v>03:00 PM - 06:00 PM</v>
      </c>
      <c r="R525" s="19">
        <f>INT(E525/$T$5)*$T$5</f>
        <v>0.625</v>
      </c>
    </row>
    <row r="526" spans="1:18" x14ac:dyDescent="0.25">
      <c r="A526">
        <v>1</v>
      </c>
      <c r="B526">
        <v>1</v>
      </c>
      <c r="C526" t="s">
        <v>838</v>
      </c>
      <c r="D526" s="1">
        <v>43926</v>
      </c>
      <c r="E526" s="14">
        <v>0.72361111111111109</v>
      </c>
      <c r="F526" t="s">
        <v>11</v>
      </c>
      <c r="G526">
        <v>98</v>
      </c>
      <c r="H526" s="2">
        <v>59</v>
      </c>
      <c r="I526" s="3">
        <v>4.99</v>
      </c>
      <c r="J526" t="b">
        <v>0</v>
      </c>
      <c r="K526">
        <f t="shared" si="8"/>
        <v>7</v>
      </c>
      <c r="L526" t="str">
        <f>VLOOKUP(K526,$S$6:$T$12,2,FALSE)</f>
        <v>Sunday</v>
      </c>
      <c r="M526" t="str">
        <f>CONCATENATE(TEXT(R526,"HH:MM AM/PM")," - ",TEXT((R526+"3:00 AM"),"HH:MM AM/PM"))</f>
        <v>03:00 PM - 06:00 PM</v>
      </c>
      <c r="N526" t="str">
        <f>VLOOKUP(E526,$W$7:$Y$9,3,TRUE)</f>
        <v>03:00 PM - 06:00 PM</v>
      </c>
      <c r="R526" s="19">
        <f>INT(E526/$T$5)*$T$5</f>
        <v>0.625</v>
      </c>
    </row>
    <row r="527" spans="1:18" x14ac:dyDescent="0.25">
      <c r="A527">
        <v>1</v>
      </c>
      <c r="B527">
        <v>1</v>
      </c>
      <c r="C527" t="s">
        <v>839</v>
      </c>
      <c r="D527" s="1">
        <v>43926</v>
      </c>
      <c r="E527" s="14">
        <v>0.72430555555555554</v>
      </c>
      <c r="F527" t="s">
        <v>11</v>
      </c>
      <c r="G527">
        <v>68</v>
      </c>
      <c r="H527" s="2">
        <v>37</v>
      </c>
      <c r="I527" s="3">
        <v>4.99</v>
      </c>
      <c r="J527" t="b">
        <v>0</v>
      </c>
      <c r="K527">
        <f t="shared" si="8"/>
        <v>7</v>
      </c>
      <c r="L527" t="str">
        <f>VLOOKUP(K527,$S$6:$T$12,2,FALSE)</f>
        <v>Sunday</v>
      </c>
      <c r="M527" t="str">
        <f>CONCATENATE(TEXT(R527,"HH:MM AM/PM")," - ",TEXT((R527+"3:00 AM"),"HH:MM AM/PM"))</f>
        <v>03:00 PM - 06:00 PM</v>
      </c>
      <c r="N527" t="str">
        <f>VLOOKUP(E527,$W$7:$Y$9,3,TRUE)</f>
        <v>03:00 PM - 06:00 PM</v>
      </c>
      <c r="R527" s="19">
        <f>INT(E527/$T$5)*$T$5</f>
        <v>0.625</v>
      </c>
    </row>
    <row r="528" spans="1:18" x14ac:dyDescent="0.25">
      <c r="A528">
        <v>1</v>
      </c>
      <c r="B528">
        <v>1</v>
      </c>
      <c r="C528" t="s">
        <v>840</v>
      </c>
      <c r="D528" s="1">
        <v>43926</v>
      </c>
      <c r="E528" s="14">
        <v>0.72430555555555554</v>
      </c>
      <c r="F528" t="s">
        <v>11</v>
      </c>
      <c r="G528">
        <v>85</v>
      </c>
      <c r="H528" s="2">
        <v>38</v>
      </c>
      <c r="I528" s="3">
        <v>4.99</v>
      </c>
      <c r="J528" t="b">
        <v>0</v>
      </c>
      <c r="K528">
        <f t="shared" si="8"/>
        <v>7</v>
      </c>
      <c r="L528" t="str">
        <f>VLOOKUP(K528,$S$6:$T$12,2,FALSE)</f>
        <v>Sunday</v>
      </c>
      <c r="M528" t="str">
        <f>CONCATENATE(TEXT(R528,"HH:MM AM/PM")," - ",TEXT((R528+"3:00 AM"),"HH:MM AM/PM"))</f>
        <v>03:00 PM - 06:00 PM</v>
      </c>
      <c r="N528" t="str">
        <f>VLOOKUP(E528,$W$7:$Y$9,3,TRUE)</f>
        <v>03:00 PM - 06:00 PM</v>
      </c>
      <c r="R528" s="19">
        <f>INT(E528/$T$5)*$T$5</f>
        <v>0.625</v>
      </c>
    </row>
    <row r="529" spans="1:18" x14ac:dyDescent="0.25">
      <c r="A529">
        <v>1</v>
      </c>
      <c r="B529">
        <v>1</v>
      </c>
      <c r="C529" t="s">
        <v>841</v>
      </c>
      <c r="D529" s="1">
        <v>43926</v>
      </c>
      <c r="E529" s="14">
        <v>0.72430555555555554</v>
      </c>
      <c r="F529" t="s">
        <v>11</v>
      </c>
      <c r="G529">
        <v>108</v>
      </c>
      <c r="H529" s="2">
        <v>83</v>
      </c>
      <c r="I529" s="3">
        <v>4.99</v>
      </c>
      <c r="J529" t="b">
        <v>0</v>
      </c>
      <c r="K529">
        <f t="shared" si="8"/>
        <v>7</v>
      </c>
      <c r="L529" t="str">
        <f>VLOOKUP(K529,$S$6:$T$12,2,FALSE)</f>
        <v>Sunday</v>
      </c>
      <c r="M529" t="str">
        <f>CONCATENATE(TEXT(R529,"HH:MM AM/PM")," - ",TEXT((R529+"3:00 AM"),"HH:MM AM/PM"))</f>
        <v>03:00 PM - 06:00 PM</v>
      </c>
      <c r="N529" t="str">
        <f>VLOOKUP(E529,$W$7:$Y$9,3,TRUE)</f>
        <v>03:00 PM - 06:00 PM</v>
      </c>
      <c r="R529" s="19">
        <f>INT(E529/$T$5)*$T$5</f>
        <v>0.625</v>
      </c>
    </row>
    <row r="530" spans="1:18" x14ac:dyDescent="0.25">
      <c r="A530">
        <v>1</v>
      </c>
      <c r="B530">
        <v>1</v>
      </c>
      <c r="C530" t="s">
        <v>842</v>
      </c>
      <c r="D530" s="1">
        <v>43926</v>
      </c>
      <c r="E530" s="14">
        <v>0.72638888888888886</v>
      </c>
      <c r="F530" t="s">
        <v>11</v>
      </c>
      <c r="G530">
        <v>113</v>
      </c>
      <c r="H530" s="2">
        <v>45</v>
      </c>
      <c r="I530" s="3">
        <v>4.99</v>
      </c>
      <c r="J530" t="b">
        <v>0</v>
      </c>
      <c r="K530">
        <f t="shared" si="8"/>
        <v>7</v>
      </c>
      <c r="L530" t="str">
        <f>VLOOKUP(K530,$S$6:$T$12,2,FALSE)</f>
        <v>Sunday</v>
      </c>
      <c r="M530" t="str">
        <f>CONCATENATE(TEXT(R530,"HH:MM AM/PM")," - ",TEXT((R530+"3:00 AM"),"HH:MM AM/PM"))</f>
        <v>03:00 PM - 06:00 PM</v>
      </c>
      <c r="N530" t="str">
        <f>VLOOKUP(E530,$W$7:$Y$9,3,TRUE)</f>
        <v>03:00 PM - 06:00 PM</v>
      </c>
      <c r="R530" s="19">
        <f>INT(E530/$T$5)*$T$5</f>
        <v>0.625</v>
      </c>
    </row>
    <row r="531" spans="1:18" x14ac:dyDescent="0.25">
      <c r="A531">
        <v>1</v>
      </c>
      <c r="B531">
        <v>1</v>
      </c>
      <c r="C531" t="s">
        <v>843</v>
      </c>
      <c r="D531" s="1">
        <v>43926</v>
      </c>
      <c r="E531" s="14">
        <v>0.72777777777777775</v>
      </c>
      <c r="F531" t="s">
        <v>31</v>
      </c>
      <c r="G531" t="s">
        <v>32</v>
      </c>
      <c r="H531" s="2">
        <v>26</v>
      </c>
      <c r="I531" s="3">
        <v>4.99</v>
      </c>
      <c r="J531" t="b">
        <v>0</v>
      </c>
      <c r="K531">
        <f t="shared" si="8"/>
        <v>7</v>
      </c>
      <c r="L531" t="str">
        <f>VLOOKUP(K531,$S$6:$T$12,2,FALSE)</f>
        <v>Sunday</v>
      </c>
      <c r="M531" t="str">
        <f>CONCATENATE(TEXT(R531,"HH:MM AM/PM")," - ",TEXT((R531+"3:00 AM"),"HH:MM AM/PM"))</f>
        <v>03:00 PM - 06:00 PM</v>
      </c>
      <c r="N531" t="str">
        <f>VLOOKUP(E531,$W$7:$Y$9,3,TRUE)</f>
        <v>03:00 PM - 06:00 PM</v>
      </c>
      <c r="R531" s="19">
        <f>INT(E531/$T$5)*$T$5</f>
        <v>0.625</v>
      </c>
    </row>
    <row r="532" spans="1:18" x14ac:dyDescent="0.25">
      <c r="A532">
        <v>1</v>
      </c>
      <c r="B532">
        <v>1</v>
      </c>
      <c r="C532" t="s">
        <v>844</v>
      </c>
      <c r="D532" s="1">
        <v>43926</v>
      </c>
      <c r="E532" s="14">
        <v>0.7284722222222223</v>
      </c>
      <c r="F532" t="s">
        <v>31</v>
      </c>
      <c r="G532" t="s">
        <v>32</v>
      </c>
      <c r="H532" s="2">
        <v>25</v>
      </c>
      <c r="I532" s="3">
        <v>4.99</v>
      </c>
      <c r="J532" t="b">
        <v>0</v>
      </c>
      <c r="K532">
        <f t="shared" si="8"/>
        <v>7</v>
      </c>
      <c r="L532" t="str">
        <f>VLOOKUP(K532,$S$6:$T$12,2,FALSE)</f>
        <v>Sunday</v>
      </c>
      <c r="M532" t="str">
        <f>CONCATENATE(TEXT(R532,"HH:MM AM/PM")," - ",TEXT((R532+"3:00 AM"),"HH:MM AM/PM"))</f>
        <v>03:00 PM - 06:00 PM</v>
      </c>
      <c r="N532" t="str">
        <f>VLOOKUP(E532,$W$7:$Y$9,3,TRUE)</f>
        <v>03:00 PM - 06:00 PM</v>
      </c>
      <c r="R532" s="19">
        <f>INT(E532/$T$5)*$T$5</f>
        <v>0.625</v>
      </c>
    </row>
    <row r="533" spans="1:18" x14ac:dyDescent="0.25">
      <c r="A533">
        <v>1</v>
      </c>
      <c r="B533">
        <v>1</v>
      </c>
      <c r="C533" t="s">
        <v>845</v>
      </c>
      <c r="D533" s="1">
        <v>43926</v>
      </c>
      <c r="E533" s="14">
        <v>0.7284722222222223</v>
      </c>
      <c r="F533" t="s">
        <v>31</v>
      </c>
      <c r="G533" t="s">
        <v>32</v>
      </c>
      <c r="H533" s="2">
        <v>31</v>
      </c>
      <c r="I533" s="3">
        <v>4.99</v>
      </c>
      <c r="J533" t="b">
        <v>0</v>
      </c>
      <c r="K533">
        <f t="shared" si="8"/>
        <v>7</v>
      </c>
      <c r="L533" t="str">
        <f>VLOOKUP(K533,$S$6:$T$12,2,FALSE)</f>
        <v>Sunday</v>
      </c>
      <c r="M533" t="str">
        <f>CONCATENATE(TEXT(R533,"HH:MM AM/PM")," - ",TEXT((R533+"3:00 AM"),"HH:MM AM/PM"))</f>
        <v>03:00 PM - 06:00 PM</v>
      </c>
      <c r="N533" t="str">
        <f>VLOOKUP(E533,$W$7:$Y$9,3,TRUE)</f>
        <v>03:00 PM - 06:00 PM</v>
      </c>
      <c r="R533" s="19">
        <f>INT(E533/$T$5)*$T$5</f>
        <v>0.625</v>
      </c>
    </row>
    <row r="534" spans="1:18" x14ac:dyDescent="0.25">
      <c r="A534">
        <v>1</v>
      </c>
      <c r="B534">
        <v>1</v>
      </c>
      <c r="C534" t="s">
        <v>846</v>
      </c>
      <c r="D534" s="1">
        <v>43926</v>
      </c>
      <c r="E534" s="14">
        <v>0.72986111111111107</v>
      </c>
      <c r="F534" t="s">
        <v>31</v>
      </c>
      <c r="G534" t="s">
        <v>32</v>
      </c>
      <c r="H534" s="2">
        <v>31</v>
      </c>
      <c r="I534" s="3">
        <v>4.99</v>
      </c>
      <c r="J534" t="b">
        <v>0</v>
      </c>
      <c r="K534">
        <f t="shared" ref="K534:K597" si="9">WEEKDAY(D534,11)</f>
        <v>7</v>
      </c>
      <c r="L534" t="str">
        <f>VLOOKUP(K534,$S$6:$T$12,2,FALSE)</f>
        <v>Sunday</v>
      </c>
      <c r="M534" t="str">
        <f>CONCATENATE(TEXT(R534,"HH:MM AM/PM")," - ",TEXT((R534+"3:00 AM"),"HH:MM AM/PM"))</f>
        <v>03:00 PM - 06:00 PM</v>
      </c>
      <c r="N534" t="str">
        <f>VLOOKUP(E534,$W$7:$Y$9,3,TRUE)</f>
        <v>03:00 PM - 06:00 PM</v>
      </c>
      <c r="R534" s="19">
        <f>INT(E534/$T$5)*$T$5</f>
        <v>0.625</v>
      </c>
    </row>
    <row r="535" spans="1:18" x14ac:dyDescent="0.25">
      <c r="A535">
        <v>1</v>
      </c>
      <c r="B535">
        <v>1</v>
      </c>
      <c r="C535" t="s">
        <v>847</v>
      </c>
      <c r="D535" s="1">
        <v>43926</v>
      </c>
      <c r="E535" s="14">
        <v>0.73055555555555562</v>
      </c>
      <c r="F535" t="s">
        <v>11</v>
      </c>
      <c r="G535">
        <v>85</v>
      </c>
      <c r="H535" s="2">
        <v>63</v>
      </c>
      <c r="I535" s="3">
        <v>4.99</v>
      </c>
      <c r="J535" t="b">
        <v>0</v>
      </c>
      <c r="K535">
        <f t="shared" si="9"/>
        <v>7</v>
      </c>
      <c r="L535" t="str">
        <f>VLOOKUP(K535,$S$6:$T$12,2,FALSE)</f>
        <v>Sunday</v>
      </c>
      <c r="M535" t="str">
        <f>CONCATENATE(TEXT(R535,"HH:MM AM/PM")," - ",TEXT((R535+"3:00 AM"),"HH:MM AM/PM"))</f>
        <v>03:00 PM - 06:00 PM</v>
      </c>
      <c r="N535" t="str">
        <f>VLOOKUP(E535,$W$7:$Y$9,3,TRUE)</f>
        <v>03:00 PM - 06:00 PM</v>
      </c>
      <c r="R535" s="19">
        <f>INT(E535/$T$5)*$T$5</f>
        <v>0.625</v>
      </c>
    </row>
    <row r="536" spans="1:18" x14ac:dyDescent="0.25">
      <c r="A536">
        <v>1</v>
      </c>
      <c r="B536">
        <v>1</v>
      </c>
      <c r="C536" t="s">
        <v>848</v>
      </c>
      <c r="D536" s="1">
        <v>43926</v>
      </c>
      <c r="E536" s="14">
        <v>0.73055555555555562</v>
      </c>
      <c r="F536" t="s">
        <v>11</v>
      </c>
      <c r="G536">
        <v>112</v>
      </c>
      <c r="H536" s="2">
        <v>75</v>
      </c>
      <c r="I536" s="3">
        <v>4.99</v>
      </c>
      <c r="J536" t="b">
        <v>0</v>
      </c>
      <c r="K536">
        <f t="shared" si="9"/>
        <v>7</v>
      </c>
      <c r="L536" t="str">
        <f>VLOOKUP(K536,$S$6:$T$12,2,FALSE)</f>
        <v>Sunday</v>
      </c>
      <c r="M536" t="str">
        <f>CONCATENATE(TEXT(R536,"HH:MM AM/PM")," - ",TEXT((R536+"3:00 AM"),"HH:MM AM/PM"))</f>
        <v>03:00 PM - 06:00 PM</v>
      </c>
      <c r="N536" t="str">
        <f>VLOOKUP(E536,$W$7:$Y$9,3,TRUE)</f>
        <v>03:00 PM - 06:00 PM</v>
      </c>
      <c r="R536" s="19">
        <f>INT(E536/$T$5)*$T$5</f>
        <v>0.625</v>
      </c>
    </row>
    <row r="537" spans="1:18" x14ac:dyDescent="0.25">
      <c r="A537">
        <v>1</v>
      </c>
      <c r="B537">
        <v>1</v>
      </c>
      <c r="C537" t="s">
        <v>849</v>
      </c>
      <c r="D537" s="1">
        <v>43926</v>
      </c>
      <c r="E537" s="14">
        <v>0.73125000000000007</v>
      </c>
      <c r="F537" t="s">
        <v>11</v>
      </c>
      <c r="G537">
        <v>115</v>
      </c>
      <c r="H537" s="2">
        <v>42</v>
      </c>
      <c r="I537" s="3">
        <v>4.99</v>
      </c>
      <c r="J537" t="b">
        <v>0</v>
      </c>
      <c r="K537">
        <f t="shared" si="9"/>
        <v>7</v>
      </c>
      <c r="L537" t="str">
        <f>VLOOKUP(K537,$S$6:$T$12,2,FALSE)</f>
        <v>Sunday</v>
      </c>
      <c r="M537" t="str">
        <f>CONCATENATE(TEXT(R537,"HH:MM AM/PM")," - ",TEXT((R537+"3:00 AM"),"HH:MM AM/PM"))</f>
        <v>03:00 PM - 06:00 PM</v>
      </c>
      <c r="N537" t="str">
        <f>VLOOKUP(E537,$W$7:$Y$9,3,TRUE)</f>
        <v>03:00 PM - 06:00 PM</v>
      </c>
      <c r="R537" s="19">
        <f>INT(E537/$T$5)*$T$5</f>
        <v>0.625</v>
      </c>
    </row>
    <row r="538" spans="1:18" x14ac:dyDescent="0.25">
      <c r="A538">
        <v>1</v>
      </c>
      <c r="B538">
        <v>1</v>
      </c>
      <c r="C538" t="s">
        <v>850</v>
      </c>
      <c r="D538" s="1">
        <v>43926</v>
      </c>
      <c r="E538" s="14">
        <v>0.73263888888888884</v>
      </c>
      <c r="F538" t="s">
        <v>31</v>
      </c>
      <c r="G538" t="s">
        <v>32</v>
      </c>
      <c r="H538" s="2">
        <v>25</v>
      </c>
      <c r="I538" s="3">
        <v>4.99</v>
      </c>
      <c r="J538" t="b">
        <v>0</v>
      </c>
      <c r="K538">
        <f t="shared" si="9"/>
        <v>7</v>
      </c>
      <c r="L538" t="str">
        <f>VLOOKUP(K538,$S$6:$T$12,2,FALSE)</f>
        <v>Sunday</v>
      </c>
      <c r="M538" t="str">
        <f>CONCATENATE(TEXT(R538,"HH:MM AM/PM")," - ",TEXT((R538+"3:00 AM"),"HH:MM AM/PM"))</f>
        <v>03:00 PM - 06:00 PM</v>
      </c>
      <c r="N538" t="str">
        <f>VLOOKUP(E538,$W$7:$Y$9,3,TRUE)</f>
        <v>03:00 PM - 06:00 PM</v>
      </c>
      <c r="R538" s="19">
        <f>INT(E538/$T$5)*$T$5</f>
        <v>0.625</v>
      </c>
    </row>
    <row r="539" spans="1:18" x14ac:dyDescent="0.25">
      <c r="A539">
        <v>1</v>
      </c>
      <c r="B539">
        <v>1</v>
      </c>
      <c r="C539" t="s">
        <v>851</v>
      </c>
      <c r="D539" s="1">
        <v>43926</v>
      </c>
      <c r="E539" s="14">
        <v>0.73263888888888884</v>
      </c>
      <c r="F539" t="s">
        <v>11</v>
      </c>
      <c r="G539">
        <v>95</v>
      </c>
      <c r="H539" s="2">
        <v>69</v>
      </c>
      <c r="I539" s="3">
        <v>4.99</v>
      </c>
      <c r="J539" t="b">
        <v>0</v>
      </c>
      <c r="K539">
        <f t="shared" si="9"/>
        <v>7</v>
      </c>
      <c r="L539" t="str">
        <f>VLOOKUP(K539,$S$6:$T$12,2,FALSE)</f>
        <v>Sunday</v>
      </c>
      <c r="M539" t="str">
        <f>CONCATENATE(TEXT(R539,"HH:MM AM/PM")," - ",TEXT((R539+"3:00 AM"),"HH:MM AM/PM"))</f>
        <v>03:00 PM - 06:00 PM</v>
      </c>
      <c r="N539" t="str">
        <f>VLOOKUP(E539,$W$7:$Y$9,3,TRUE)</f>
        <v>03:00 PM - 06:00 PM</v>
      </c>
      <c r="R539" s="19">
        <f>INT(E539/$T$5)*$T$5</f>
        <v>0.625</v>
      </c>
    </row>
    <row r="540" spans="1:18" x14ac:dyDescent="0.25">
      <c r="A540">
        <v>1</v>
      </c>
      <c r="B540">
        <v>1</v>
      </c>
      <c r="C540" t="s">
        <v>852</v>
      </c>
      <c r="D540" s="1">
        <v>43926</v>
      </c>
      <c r="E540" s="14">
        <v>0.73402777777777783</v>
      </c>
      <c r="F540" t="s">
        <v>11</v>
      </c>
      <c r="G540">
        <v>107</v>
      </c>
      <c r="H540" s="2">
        <v>47</v>
      </c>
      <c r="I540" s="3">
        <v>4.99</v>
      </c>
      <c r="J540" t="b">
        <v>0</v>
      </c>
      <c r="K540">
        <f t="shared" si="9"/>
        <v>7</v>
      </c>
      <c r="L540" t="str">
        <f>VLOOKUP(K540,$S$6:$T$12,2,FALSE)</f>
        <v>Sunday</v>
      </c>
      <c r="M540" t="str">
        <f>CONCATENATE(TEXT(R540,"HH:MM AM/PM")," - ",TEXT((R540+"3:00 AM"),"HH:MM AM/PM"))</f>
        <v>03:00 PM - 06:00 PM</v>
      </c>
      <c r="N540" t="str">
        <f>VLOOKUP(E540,$W$7:$Y$9,3,TRUE)</f>
        <v>03:00 PM - 06:00 PM</v>
      </c>
      <c r="R540" s="19">
        <f>INT(E540/$T$5)*$T$5</f>
        <v>0.625</v>
      </c>
    </row>
    <row r="541" spans="1:18" x14ac:dyDescent="0.25">
      <c r="A541">
        <v>1</v>
      </c>
      <c r="B541">
        <v>1</v>
      </c>
      <c r="C541" t="s">
        <v>853</v>
      </c>
      <c r="D541" s="1">
        <v>43926</v>
      </c>
      <c r="E541" s="14">
        <v>0.73472222222222217</v>
      </c>
      <c r="F541" t="s">
        <v>11</v>
      </c>
      <c r="G541">
        <v>104</v>
      </c>
      <c r="H541" s="2">
        <v>50</v>
      </c>
      <c r="I541" s="3">
        <v>4.99</v>
      </c>
      <c r="J541" t="b">
        <v>0</v>
      </c>
      <c r="K541">
        <f t="shared" si="9"/>
        <v>7</v>
      </c>
      <c r="L541" t="str">
        <f>VLOOKUP(K541,$S$6:$T$12,2,FALSE)</f>
        <v>Sunday</v>
      </c>
      <c r="M541" t="str">
        <f>CONCATENATE(TEXT(R541,"HH:MM AM/PM")," - ",TEXT((R541+"3:00 AM"),"HH:MM AM/PM"))</f>
        <v>03:00 PM - 06:00 PM</v>
      </c>
      <c r="N541" t="str">
        <f>VLOOKUP(E541,$W$7:$Y$9,3,TRUE)</f>
        <v>03:00 PM - 06:00 PM</v>
      </c>
      <c r="R541" s="19">
        <f>INT(E541/$T$5)*$T$5</f>
        <v>0.625</v>
      </c>
    </row>
    <row r="542" spans="1:18" x14ac:dyDescent="0.25">
      <c r="A542">
        <v>1</v>
      </c>
      <c r="B542">
        <v>1</v>
      </c>
      <c r="C542" t="s">
        <v>854</v>
      </c>
      <c r="D542" s="1">
        <v>43926</v>
      </c>
      <c r="E542" s="14">
        <v>0.73541666666666661</v>
      </c>
      <c r="F542" t="s">
        <v>31</v>
      </c>
      <c r="G542" t="s">
        <v>32</v>
      </c>
      <c r="H542" s="2">
        <v>31</v>
      </c>
      <c r="I542" s="3">
        <v>4.99</v>
      </c>
      <c r="J542" t="b">
        <v>0</v>
      </c>
      <c r="K542">
        <f t="shared" si="9"/>
        <v>7</v>
      </c>
      <c r="L542" t="str">
        <f>VLOOKUP(K542,$S$6:$T$12,2,FALSE)</f>
        <v>Sunday</v>
      </c>
      <c r="M542" t="str">
        <f>CONCATENATE(TEXT(R542,"HH:MM AM/PM")," - ",TEXT((R542+"3:00 AM"),"HH:MM AM/PM"))</f>
        <v>03:00 PM - 06:00 PM</v>
      </c>
      <c r="N542" t="str">
        <f>VLOOKUP(E542,$W$7:$Y$9,3,TRUE)</f>
        <v>03:00 PM - 06:00 PM</v>
      </c>
      <c r="R542" s="19">
        <f>INT(E542/$T$5)*$T$5</f>
        <v>0.625</v>
      </c>
    </row>
    <row r="543" spans="1:18" x14ac:dyDescent="0.25">
      <c r="A543">
        <v>1</v>
      </c>
      <c r="B543">
        <v>1</v>
      </c>
      <c r="C543" t="s">
        <v>855</v>
      </c>
      <c r="D543" s="1">
        <v>43926</v>
      </c>
      <c r="E543" s="14">
        <v>0.73819444444444438</v>
      </c>
      <c r="F543" t="s">
        <v>31</v>
      </c>
      <c r="G543" t="s">
        <v>32</v>
      </c>
      <c r="H543" s="2">
        <v>30</v>
      </c>
      <c r="I543" s="3">
        <v>4.99</v>
      </c>
      <c r="J543" t="b">
        <v>0</v>
      </c>
      <c r="K543">
        <f t="shared" si="9"/>
        <v>7</v>
      </c>
      <c r="L543" t="str">
        <f>VLOOKUP(K543,$S$6:$T$12,2,FALSE)</f>
        <v>Sunday</v>
      </c>
      <c r="M543" t="str">
        <f>CONCATENATE(TEXT(R543,"HH:MM AM/PM")," - ",TEXT((R543+"3:00 AM"),"HH:MM AM/PM"))</f>
        <v>03:00 PM - 06:00 PM</v>
      </c>
      <c r="N543" t="str">
        <f>VLOOKUP(E543,$W$7:$Y$9,3,TRUE)</f>
        <v>03:00 PM - 06:00 PM</v>
      </c>
      <c r="R543" s="19">
        <f>INT(E543/$T$5)*$T$5</f>
        <v>0.625</v>
      </c>
    </row>
    <row r="544" spans="1:18" x14ac:dyDescent="0.25">
      <c r="A544">
        <v>1</v>
      </c>
      <c r="B544">
        <v>1</v>
      </c>
      <c r="C544" t="s">
        <v>856</v>
      </c>
      <c r="D544" s="1">
        <v>43926</v>
      </c>
      <c r="E544" s="14">
        <v>0.73888888888888893</v>
      </c>
      <c r="F544" t="s">
        <v>11</v>
      </c>
      <c r="G544">
        <v>112</v>
      </c>
      <c r="H544" s="2">
        <v>70</v>
      </c>
      <c r="I544" s="3">
        <v>4.99</v>
      </c>
      <c r="J544" t="b">
        <v>0</v>
      </c>
      <c r="K544">
        <f t="shared" si="9"/>
        <v>7</v>
      </c>
      <c r="L544" t="str">
        <f>VLOOKUP(K544,$S$6:$T$12,2,FALSE)</f>
        <v>Sunday</v>
      </c>
      <c r="M544" t="str">
        <f>CONCATENATE(TEXT(R544,"HH:MM AM/PM")," - ",TEXT((R544+"3:00 AM"),"HH:MM AM/PM"))</f>
        <v>03:00 PM - 06:00 PM</v>
      </c>
      <c r="N544" t="str">
        <f>VLOOKUP(E544,$W$7:$Y$9,3,TRUE)</f>
        <v>03:00 PM - 06:00 PM</v>
      </c>
      <c r="R544" s="19">
        <f>INT(E544/$T$5)*$T$5</f>
        <v>0.625</v>
      </c>
    </row>
    <row r="545" spans="1:18" x14ac:dyDescent="0.25">
      <c r="A545">
        <v>1</v>
      </c>
      <c r="B545">
        <v>1</v>
      </c>
      <c r="C545" t="s">
        <v>857</v>
      </c>
      <c r="D545" s="1">
        <v>43926</v>
      </c>
      <c r="E545" s="14">
        <v>0.74097222222222225</v>
      </c>
      <c r="F545" t="s">
        <v>11</v>
      </c>
      <c r="G545">
        <v>102</v>
      </c>
      <c r="H545" s="2">
        <v>82</v>
      </c>
      <c r="I545" s="3">
        <v>4.99</v>
      </c>
      <c r="J545" t="b">
        <v>1</v>
      </c>
      <c r="K545">
        <f t="shared" si="9"/>
        <v>7</v>
      </c>
      <c r="L545" t="str">
        <f>VLOOKUP(K545,$S$6:$T$12,2,FALSE)</f>
        <v>Sunday</v>
      </c>
      <c r="M545" t="str">
        <f>CONCATENATE(TEXT(R545,"HH:MM AM/PM")," - ",TEXT((R545+"3:00 AM"),"HH:MM AM/PM"))</f>
        <v>03:00 PM - 06:00 PM</v>
      </c>
      <c r="N545" t="str">
        <f>VLOOKUP(E545,$W$7:$Y$9,3,TRUE)</f>
        <v>03:00 PM - 06:00 PM</v>
      </c>
      <c r="R545" s="19">
        <f>INT(E545/$T$5)*$T$5</f>
        <v>0.625</v>
      </c>
    </row>
    <row r="546" spans="1:18" x14ac:dyDescent="0.25">
      <c r="A546">
        <v>1</v>
      </c>
      <c r="B546">
        <v>1</v>
      </c>
      <c r="C546" t="s">
        <v>858</v>
      </c>
      <c r="D546" s="1">
        <v>43926</v>
      </c>
      <c r="E546" s="14">
        <v>0.74236111111111114</v>
      </c>
      <c r="F546" t="s">
        <v>11</v>
      </c>
      <c r="G546">
        <v>90</v>
      </c>
      <c r="H546" s="2">
        <v>41</v>
      </c>
      <c r="I546" s="3">
        <v>4.99</v>
      </c>
      <c r="J546" t="b">
        <v>0</v>
      </c>
      <c r="K546">
        <f t="shared" si="9"/>
        <v>7</v>
      </c>
      <c r="L546" t="str">
        <f>VLOOKUP(K546,$S$6:$T$12,2,FALSE)</f>
        <v>Sunday</v>
      </c>
      <c r="M546" t="str">
        <f>CONCATENATE(TEXT(R546,"HH:MM AM/PM")," - ",TEXT((R546+"3:00 AM"),"HH:MM AM/PM"))</f>
        <v>03:00 PM - 06:00 PM</v>
      </c>
      <c r="N546" t="str">
        <f>VLOOKUP(E546,$W$7:$Y$9,3,TRUE)</f>
        <v>03:00 PM - 06:00 PM</v>
      </c>
      <c r="R546" s="19">
        <f>INT(E546/$T$5)*$T$5</f>
        <v>0.625</v>
      </c>
    </row>
    <row r="547" spans="1:18" x14ac:dyDescent="0.25">
      <c r="A547">
        <v>1</v>
      </c>
      <c r="B547">
        <v>1</v>
      </c>
      <c r="C547" t="s">
        <v>859</v>
      </c>
      <c r="D547" s="1">
        <v>43926</v>
      </c>
      <c r="E547" s="14">
        <v>0.74444444444444446</v>
      </c>
      <c r="F547" t="s">
        <v>11</v>
      </c>
      <c r="G547">
        <v>118</v>
      </c>
      <c r="H547" s="2">
        <v>51</v>
      </c>
      <c r="I547" s="3">
        <v>4.99</v>
      </c>
      <c r="J547" t="b">
        <v>0</v>
      </c>
      <c r="K547">
        <f t="shared" si="9"/>
        <v>7</v>
      </c>
      <c r="L547" t="str">
        <f>VLOOKUP(K547,$S$6:$T$12,2,FALSE)</f>
        <v>Sunday</v>
      </c>
      <c r="M547" t="str">
        <f>CONCATENATE(TEXT(R547,"HH:MM AM/PM")," - ",TEXT((R547+"3:00 AM"),"HH:MM AM/PM"))</f>
        <v>03:00 PM - 06:00 PM</v>
      </c>
      <c r="N547" t="str">
        <f>VLOOKUP(E547,$W$7:$Y$9,3,TRUE)</f>
        <v>03:00 PM - 06:00 PM</v>
      </c>
      <c r="R547" s="19">
        <f>INT(E547/$T$5)*$T$5</f>
        <v>0.625</v>
      </c>
    </row>
    <row r="548" spans="1:18" x14ac:dyDescent="0.25">
      <c r="A548">
        <v>1</v>
      </c>
      <c r="B548">
        <v>1</v>
      </c>
      <c r="C548" t="s">
        <v>860</v>
      </c>
      <c r="D548" s="1">
        <v>43926</v>
      </c>
      <c r="E548" s="14">
        <v>0.74444444444444446</v>
      </c>
      <c r="F548" t="s">
        <v>11</v>
      </c>
      <c r="G548">
        <v>83</v>
      </c>
      <c r="H548" s="2">
        <v>85</v>
      </c>
      <c r="I548" s="3">
        <v>4.99</v>
      </c>
      <c r="J548" t="b">
        <v>0</v>
      </c>
      <c r="K548">
        <f t="shared" si="9"/>
        <v>7</v>
      </c>
      <c r="L548" t="str">
        <f>VLOOKUP(K548,$S$6:$T$12,2,FALSE)</f>
        <v>Sunday</v>
      </c>
      <c r="M548" t="str">
        <f>CONCATENATE(TEXT(R548,"HH:MM AM/PM")," - ",TEXT((R548+"3:00 AM"),"HH:MM AM/PM"))</f>
        <v>03:00 PM - 06:00 PM</v>
      </c>
      <c r="N548" t="str">
        <f>VLOOKUP(E548,$W$7:$Y$9,3,TRUE)</f>
        <v>03:00 PM - 06:00 PM</v>
      </c>
      <c r="R548" s="19">
        <f>INT(E548/$T$5)*$T$5</f>
        <v>0.625</v>
      </c>
    </row>
    <row r="549" spans="1:18" x14ac:dyDescent="0.25">
      <c r="A549">
        <v>1</v>
      </c>
      <c r="B549">
        <v>1</v>
      </c>
      <c r="C549" t="s">
        <v>861</v>
      </c>
      <c r="D549" s="1">
        <v>43926</v>
      </c>
      <c r="E549" s="14">
        <v>0.74652777777777779</v>
      </c>
      <c r="F549" t="s">
        <v>11</v>
      </c>
      <c r="G549">
        <v>103</v>
      </c>
      <c r="H549" s="2">
        <v>66</v>
      </c>
      <c r="I549" s="3">
        <v>4.99</v>
      </c>
      <c r="J549" t="b">
        <v>0</v>
      </c>
      <c r="K549">
        <f t="shared" si="9"/>
        <v>7</v>
      </c>
      <c r="L549" t="str">
        <f>VLOOKUP(K549,$S$6:$T$12,2,FALSE)</f>
        <v>Sunday</v>
      </c>
      <c r="M549" t="str">
        <f>CONCATENATE(TEXT(R549,"HH:MM AM/PM")," - ",TEXT((R549+"3:00 AM"),"HH:MM AM/PM"))</f>
        <v>03:00 PM - 06:00 PM</v>
      </c>
      <c r="N549" t="str">
        <f>VLOOKUP(E549,$W$7:$Y$9,3,TRUE)</f>
        <v>03:00 PM - 06:00 PM</v>
      </c>
      <c r="R549" s="19">
        <f>INT(E549/$T$5)*$T$5</f>
        <v>0.625</v>
      </c>
    </row>
    <row r="550" spans="1:18" x14ac:dyDescent="0.25">
      <c r="A550">
        <v>1</v>
      </c>
      <c r="B550">
        <v>1</v>
      </c>
      <c r="C550" t="s">
        <v>862</v>
      </c>
      <c r="D550" s="1">
        <v>43926</v>
      </c>
      <c r="E550" s="14">
        <v>0.74652777777777779</v>
      </c>
      <c r="F550" t="s">
        <v>11</v>
      </c>
      <c r="G550">
        <v>114</v>
      </c>
      <c r="H550" s="2">
        <v>86</v>
      </c>
      <c r="I550" s="3">
        <v>4.99</v>
      </c>
      <c r="J550" t="b">
        <v>1</v>
      </c>
      <c r="K550">
        <f t="shared" si="9"/>
        <v>7</v>
      </c>
      <c r="L550" t="str">
        <f>VLOOKUP(K550,$S$6:$T$12,2,FALSE)</f>
        <v>Sunday</v>
      </c>
      <c r="M550" t="str">
        <f>CONCATENATE(TEXT(R550,"HH:MM AM/PM")," - ",TEXT((R550+"3:00 AM"),"HH:MM AM/PM"))</f>
        <v>03:00 PM - 06:00 PM</v>
      </c>
      <c r="N550" t="str">
        <f>VLOOKUP(E550,$W$7:$Y$9,3,TRUE)</f>
        <v>03:00 PM - 06:00 PM</v>
      </c>
      <c r="R550" s="19">
        <f>INT(E550/$T$5)*$T$5</f>
        <v>0.625</v>
      </c>
    </row>
    <row r="551" spans="1:18" x14ac:dyDescent="0.25">
      <c r="A551">
        <v>1</v>
      </c>
      <c r="B551">
        <v>1</v>
      </c>
      <c r="C551" t="s">
        <v>863</v>
      </c>
      <c r="D551" s="1">
        <v>43926</v>
      </c>
      <c r="E551" s="14">
        <v>0.74861111111111101</v>
      </c>
      <c r="F551" t="s">
        <v>11</v>
      </c>
      <c r="G551">
        <v>105</v>
      </c>
      <c r="H551" s="2">
        <v>47</v>
      </c>
      <c r="I551" s="3">
        <v>4.99</v>
      </c>
      <c r="J551" t="b">
        <v>0</v>
      </c>
      <c r="K551">
        <f t="shared" si="9"/>
        <v>7</v>
      </c>
      <c r="L551" t="str">
        <f>VLOOKUP(K551,$S$6:$T$12,2,FALSE)</f>
        <v>Sunday</v>
      </c>
      <c r="M551" t="str">
        <f>CONCATENATE(TEXT(R551,"HH:MM AM/PM")," - ",TEXT((R551+"3:00 AM"),"HH:MM AM/PM"))</f>
        <v>03:00 PM - 06:00 PM</v>
      </c>
      <c r="N551" t="str">
        <f>VLOOKUP(E551,$W$7:$Y$9,3,TRUE)</f>
        <v>03:00 PM - 06:00 PM</v>
      </c>
      <c r="R551" s="19">
        <f>INT(E551/$T$5)*$T$5</f>
        <v>0.625</v>
      </c>
    </row>
    <row r="552" spans="1:18" x14ac:dyDescent="0.25">
      <c r="A552">
        <v>1</v>
      </c>
      <c r="B552">
        <v>1</v>
      </c>
      <c r="C552" t="s">
        <v>864</v>
      </c>
      <c r="D552" s="1">
        <v>43926</v>
      </c>
      <c r="E552" s="14">
        <v>0.74930555555555556</v>
      </c>
      <c r="F552" t="s">
        <v>11</v>
      </c>
      <c r="G552">
        <v>96</v>
      </c>
      <c r="H552" s="2">
        <v>46</v>
      </c>
      <c r="I552" s="3">
        <v>4.99</v>
      </c>
      <c r="J552" t="b">
        <v>0</v>
      </c>
      <c r="K552">
        <f t="shared" si="9"/>
        <v>7</v>
      </c>
      <c r="L552" t="str">
        <f>VLOOKUP(K552,$S$6:$T$12,2,FALSE)</f>
        <v>Sunday</v>
      </c>
      <c r="M552" t="str">
        <f>CONCATENATE(TEXT(R552,"HH:MM AM/PM")," - ",TEXT((R552+"3:00 AM"),"HH:MM AM/PM"))</f>
        <v>03:00 PM - 06:00 PM</v>
      </c>
      <c r="N552" t="str">
        <f>VLOOKUP(E552,$W$7:$Y$9,3,TRUE)</f>
        <v>03:00 PM - 06:00 PM</v>
      </c>
      <c r="R552" s="19">
        <f>INT(E552/$T$5)*$T$5</f>
        <v>0.625</v>
      </c>
    </row>
    <row r="553" spans="1:18" x14ac:dyDescent="0.25">
      <c r="A553">
        <v>1</v>
      </c>
      <c r="B553">
        <v>1</v>
      </c>
      <c r="C553" t="s">
        <v>865</v>
      </c>
      <c r="D553" s="1">
        <v>43926</v>
      </c>
      <c r="E553" s="14">
        <v>0.75</v>
      </c>
      <c r="F553" t="s">
        <v>11</v>
      </c>
      <c r="G553">
        <v>93</v>
      </c>
      <c r="H553" s="2">
        <v>30</v>
      </c>
      <c r="I553" s="3">
        <v>4.99</v>
      </c>
      <c r="J553" t="b">
        <v>0</v>
      </c>
      <c r="K553">
        <f t="shared" si="9"/>
        <v>7</v>
      </c>
      <c r="L553" t="str">
        <f>VLOOKUP(K553,$S$6:$T$12,2,FALSE)</f>
        <v>Sunday</v>
      </c>
      <c r="M553" t="str">
        <f>CONCATENATE(TEXT(R553,"HH:MM AM/PM")," - ",TEXT((R553+"3:00 AM"),"HH:MM AM/PM"))</f>
        <v>06:00 PM - 09:00 PM</v>
      </c>
      <c r="N553" t="str">
        <f>VLOOKUP(E553,$W$7:$Y$9,3,TRUE)</f>
        <v>06:00 PM - 09:00 PM</v>
      </c>
      <c r="R553" s="19">
        <f>INT(E553/$T$5)*$T$5</f>
        <v>0.75</v>
      </c>
    </row>
    <row r="554" spans="1:18" x14ac:dyDescent="0.25">
      <c r="A554">
        <v>1</v>
      </c>
      <c r="B554">
        <v>1</v>
      </c>
      <c r="C554" t="s">
        <v>866</v>
      </c>
      <c r="D554" s="1">
        <v>43926</v>
      </c>
      <c r="E554" s="14">
        <v>0.75138888888888899</v>
      </c>
      <c r="F554" t="s">
        <v>11</v>
      </c>
      <c r="G554">
        <v>118</v>
      </c>
      <c r="H554" s="2">
        <v>38</v>
      </c>
      <c r="I554" s="3">
        <v>4.99</v>
      </c>
      <c r="J554" t="b">
        <v>1</v>
      </c>
      <c r="K554">
        <f t="shared" si="9"/>
        <v>7</v>
      </c>
      <c r="L554" t="str">
        <f>VLOOKUP(K554,$S$6:$T$12,2,FALSE)</f>
        <v>Sunday</v>
      </c>
      <c r="M554" t="str">
        <f>CONCATENATE(TEXT(R554,"HH:MM AM/PM")," - ",TEXT((R554+"3:00 AM"),"HH:MM AM/PM"))</f>
        <v>06:00 PM - 09:00 PM</v>
      </c>
      <c r="N554" t="str">
        <f>VLOOKUP(E554,$W$7:$Y$9,3,TRUE)</f>
        <v>06:00 PM - 09:00 PM</v>
      </c>
      <c r="R554" s="19">
        <f>INT(E554/$T$5)*$T$5</f>
        <v>0.75</v>
      </c>
    </row>
    <row r="555" spans="1:18" x14ac:dyDescent="0.25">
      <c r="A555">
        <v>1</v>
      </c>
      <c r="B555">
        <v>1</v>
      </c>
      <c r="C555" t="s">
        <v>867</v>
      </c>
      <c r="D555" s="1">
        <v>43926</v>
      </c>
      <c r="E555" s="14">
        <v>0.75624999999999998</v>
      </c>
      <c r="F555" t="s">
        <v>11</v>
      </c>
      <c r="G555">
        <v>114</v>
      </c>
      <c r="H555" s="2">
        <v>79</v>
      </c>
      <c r="I555" s="3">
        <v>4.99</v>
      </c>
      <c r="J555" t="b">
        <v>0</v>
      </c>
      <c r="K555">
        <f t="shared" si="9"/>
        <v>7</v>
      </c>
      <c r="L555" t="str">
        <f>VLOOKUP(K555,$S$6:$T$12,2,FALSE)</f>
        <v>Sunday</v>
      </c>
      <c r="M555" t="str">
        <f>CONCATENATE(TEXT(R555,"HH:MM AM/PM")," - ",TEXT((R555+"3:00 AM"),"HH:MM AM/PM"))</f>
        <v>06:00 PM - 09:00 PM</v>
      </c>
      <c r="N555" t="str">
        <f>VLOOKUP(E555,$W$7:$Y$9,3,TRUE)</f>
        <v>06:00 PM - 09:00 PM</v>
      </c>
      <c r="R555" s="19">
        <f>INT(E555/$T$5)*$T$5</f>
        <v>0.75</v>
      </c>
    </row>
    <row r="556" spans="1:18" x14ac:dyDescent="0.25">
      <c r="A556">
        <v>1</v>
      </c>
      <c r="B556">
        <v>1</v>
      </c>
      <c r="C556" t="s">
        <v>868</v>
      </c>
      <c r="D556" s="1">
        <v>43926</v>
      </c>
      <c r="E556" s="14">
        <v>0.75763888888888886</v>
      </c>
      <c r="F556" t="s">
        <v>11</v>
      </c>
      <c r="G556">
        <v>121</v>
      </c>
      <c r="H556" s="2">
        <v>55</v>
      </c>
      <c r="I556" s="3">
        <v>4.99</v>
      </c>
      <c r="J556" t="b">
        <v>0</v>
      </c>
      <c r="K556">
        <f t="shared" si="9"/>
        <v>7</v>
      </c>
      <c r="L556" t="str">
        <f>VLOOKUP(K556,$S$6:$T$12,2,FALSE)</f>
        <v>Sunday</v>
      </c>
      <c r="M556" t="str">
        <f>CONCATENATE(TEXT(R556,"HH:MM AM/PM")," - ",TEXT((R556+"3:00 AM"),"HH:MM AM/PM"))</f>
        <v>06:00 PM - 09:00 PM</v>
      </c>
      <c r="N556" t="str">
        <f>VLOOKUP(E556,$W$7:$Y$9,3,TRUE)</f>
        <v>06:00 PM - 09:00 PM</v>
      </c>
      <c r="R556" s="19">
        <f>INT(E556/$T$5)*$T$5</f>
        <v>0.75</v>
      </c>
    </row>
    <row r="557" spans="1:18" x14ac:dyDescent="0.25">
      <c r="A557">
        <v>1</v>
      </c>
      <c r="B557">
        <v>1</v>
      </c>
      <c r="C557" t="s">
        <v>869</v>
      </c>
      <c r="D557" s="1">
        <v>43926</v>
      </c>
      <c r="E557" s="14">
        <v>0.7583333333333333</v>
      </c>
      <c r="F557" t="s">
        <v>11</v>
      </c>
      <c r="G557">
        <v>101</v>
      </c>
      <c r="H557" s="2">
        <v>30</v>
      </c>
      <c r="I557" s="3">
        <v>4.99</v>
      </c>
      <c r="J557" t="b">
        <v>0</v>
      </c>
      <c r="K557">
        <f t="shared" si="9"/>
        <v>7</v>
      </c>
      <c r="L557" t="str">
        <f>VLOOKUP(K557,$S$6:$T$12,2,FALSE)</f>
        <v>Sunday</v>
      </c>
      <c r="M557" t="str">
        <f>CONCATENATE(TEXT(R557,"HH:MM AM/PM")," - ",TEXT((R557+"3:00 AM"),"HH:MM AM/PM"))</f>
        <v>06:00 PM - 09:00 PM</v>
      </c>
      <c r="N557" t="str">
        <f>VLOOKUP(E557,$W$7:$Y$9,3,TRUE)</f>
        <v>06:00 PM - 09:00 PM</v>
      </c>
      <c r="R557" s="19">
        <f>INT(E557/$T$5)*$T$5</f>
        <v>0.75</v>
      </c>
    </row>
    <row r="558" spans="1:18" x14ac:dyDescent="0.25">
      <c r="A558">
        <v>1</v>
      </c>
      <c r="B558">
        <v>1</v>
      </c>
      <c r="C558" t="s">
        <v>870</v>
      </c>
      <c r="D558" s="1">
        <v>43926</v>
      </c>
      <c r="E558" s="14">
        <v>0.7583333333333333</v>
      </c>
      <c r="F558" t="s">
        <v>11</v>
      </c>
      <c r="G558">
        <v>103</v>
      </c>
      <c r="H558" s="2">
        <v>77</v>
      </c>
      <c r="I558" s="3">
        <v>4.99</v>
      </c>
      <c r="J558" t="b">
        <v>0</v>
      </c>
      <c r="K558">
        <f t="shared" si="9"/>
        <v>7</v>
      </c>
      <c r="L558" t="str">
        <f>VLOOKUP(K558,$S$6:$T$12,2,FALSE)</f>
        <v>Sunday</v>
      </c>
      <c r="M558" t="str">
        <f>CONCATENATE(TEXT(R558,"HH:MM AM/PM")," - ",TEXT((R558+"3:00 AM"),"HH:MM AM/PM"))</f>
        <v>06:00 PM - 09:00 PM</v>
      </c>
      <c r="N558" t="str">
        <f>VLOOKUP(E558,$W$7:$Y$9,3,TRUE)</f>
        <v>06:00 PM - 09:00 PM</v>
      </c>
      <c r="R558" s="19">
        <f>INT(E558/$T$5)*$T$5</f>
        <v>0.75</v>
      </c>
    </row>
    <row r="559" spans="1:18" x14ac:dyDescent="0.25">
      <c r="A559">
        <v>1</v>
      </c>
      <c r="B559">
        <v>1</v>
      </c>
      <c r="C559" t="s">
        <v>871</v>
      </c>
      <c r="D559" s="1">
        <v>43926</v>
      </c>
      <c r="E559" s="14">
        <v>0.75902777777777775</v>
      </c>
      <c r="F559" t="s">
        <v>11</v>
      </c>
      <c r="G559">
        <v>138</v>
      </c>
      <c r="H559" s="2">
        <v>132</v>
      </c>
      <c r="I559" s="3">
        <v>4.99</v>
      </c>
      <c r="J559" t="b">
        <v>0</v>
      </c>
      <c r="K559">
        <f t="shared" si="9"/>
        <v>7</v>
      </c>
      <c r="L559" t="str">
        <f>VLOOKUP(K559,$S$6:$T$12,2,FALSE)</f>
        <v>Sunday</v>
      </c>
      <c r="M559" t="str">
        <f>CONCATENATE(TEXT(R559,"HH:MM AM/PM")," - ",TEXT((R559+"3:00 AM"),"HH:MM AM/PM"))</f>
        <v>06:00 PM - 09:00 PM</v>
      </c>
      <c r="N559" t="str">
        <f>VLOOKUP(E559,$W$7:$Y$9,3,TRUE)</f>
        <v>06:00 PM - 09:00 PM</v>
      </c>
      <c r="R559" s="19">
        <f>INT(E559/$T$5)*$T$5</f>
        <v>0.75</v>
      </c>
    </row>
    <row r="560" spans="1:18" x14ac:dyDescent="0.25">
      <c r="A560">
        <v>1</v>
      </c>
      <c r="B560">
        <v>1</v>
      </c>
      <c r="C560" t="s">
        <v>872</v>
      </c>
      <c r="D560" s="1">
        <v>43926</v>
      </c>
      <c r="E560" s="14">
        <v>0.7631944444444444</v>
      </c>
      <c r="F560" t="s">
        <v>31</v>
      </c>
      <c r="G560" t="s">
        <v>32</v>
      </c>
      <c r="H560" s="2">
        <v>25</v>
      </c>
      <c r="I560" s="3">
        <v>4.99</v>
      </c>
      <c r="J560" t="b">
        <v>0</v>
      </c>
      <c r="K560">
        <f t="shared" si="9"/>
        <v>7</v>
      </c>
      <c r="L560" t="str">
        <f>VLOOKUP(K560,$S$6:$T$12,2,FALSE)</f>
        <v>Sunday</v>
      </c>
      <c r="M560" t="str">
        <f>CONCATENATE(TEXT(R560,"HH:MM AM/PM")," - ",TEXT((R560+"3:00 AM"),"HH:MM AM/PM"))</f>
        <v>06:00 PM - 09:00 PM</v>
      </c>
      <c r="N560" t="str">
        <f>VLOOKUP(E560,$W$7:$Y$9,3,TRUE)</f>
        <v>06:00 PM - 09:00 PM</v>
      </c>
      <c r="R560" s="19">
        <f>INT(E560/$T$5)*$T$5</f>
        <v>0.75</v>
      </c>
    </row>
    <row r="561" spans="1:18" x14ac:dyDescent="0.25">
      <c r="A561">
        <v>1</v>
      </c>
      <c r="B561">
        <v>1</v>
      </c>
      <c r="C561" t="s">
        <v>873</v>
      </c>
      <c r="D561" s="1">
        <v>43926</v>
      </c>
      <c r="E561" s="14">
        <v>0.76458333333333339</v>
      </c>
      <c r="F561" t="s">
        <v>11</v>
      </c>
      <c r="G561">
        <v>100</v>
      </c>
      <c r="H561" s="2">
        <v>228</v>
      </c>
      <c r="I561" s="3">
        <v>4.99</v>
      </c>
      <c r="J561" t="b">
        <v>0</v>
      </c>
      <c r="K561">
        <f t="shared" si="9"/>
        <v>7</v>
      </c>
      <c r="L561" t="str">
        <f>VLOOKUP(K561,$S$6:$T$12,2,FALSE)</f>
        <v>Sunday</v>
      </c>
      <c r="M561" t="str">
        <f>CONCATENATE(TEXT(R561,"HH:MM AM/PM")," - ",TEXT((R561+"3:00 AM"),"HH:MM AM/PM"))</f>
        <v>06:00 PM - 09:00 PM</v>
      </c>
      <c r="N561" t="str">
        <f>VLOOKUP(E561,$W$7:$Y$9,3,TRUE)</f>
        <v>06:00 PM - 09:00 PM</v>
      </c>
      <c r="R561" s="19">
        <f>INT(E561/$T$5)*$T$5</f>
        <v>0.75</v>
      </c>
    </row>
    <row r="562" spans="1:18" x14ac:dyDescent="0.25">
      <c r="A562">
        <v>1</v>
      </c>
      <c r="B562">
        <v>1</v>
      </c>
      <c r="C562" t="s">
        <v>874</v>
      </c>
      <c r="D562" s="1">
        <v>43926</v>
      </c>
      <c r="E562" s="14">
        <v>0.76597222222222217</v>
      </c>
      <c r="F562" t="s">
        <v>11</v>
      </c>
      <c r="G562">
        <v>124</v>
      </c>
      <c r="H562" s="2">
        <v>100</v>
      </c>
      <c r="I562" s="3">
        <v>4.99</v>
      </c>
      <c r="J562" t="b">
        <v>1</v>
      </c>
      <c r="K562">
        <f t="shared" si="9"/>
        <v>7</v>
      </c>
      <c r="L562" t="str">
        <f>VLOOKUP(K562,$S$6:$T$12,2,FALSE)</f>
        <v>Sunday</v>
      </c>
      <c r="M562" t="str">
        <f>CONCATENATE(TEXT(R562,"HH:MM AM/PM")," - ",TEXT((R562+"3:00 AM"),"HH:MM AM/PM"))</f>
        <v>06:00 PM - 09:00 PM</v>
      </c>
      <c r="N562" t="str">
        <f>VLOOKUP(E562,$W$7:$Y$9,3,TRUE)</f>
        <v>06:00 PM - 09:00 PM</v>
      </c>
      <c r="R562" s="19">
        <f>INT(E562/$T$5)*$T$5</f>
        <v>0.75</v>
      </c>
    </row>
    <row r="563" spans="1:18" x14ac:dyDescent="0.25">
      <c r="A563">
        <v>1</v>
      </c>
      <c r="B563">
        <v>1</v>
      </c>
      <c r="C563" t="s">
        <v>875</v>
      </c>
      <c r="D563" s="1">
        <v>43926</v>
      </c>
      <c r="E563" s="14">
        <v>0.76736111111111116</v>
      </c>
      <c r="F563" t="s">
        <v>11</v>
      </c>
      <c r="G563">
        <v>112</v>
      </c>
      <c r="H563" s="2">
        <v>161</v>
      </c>
      <c r="I563" s="3">
        <v>4.99</v>
      </c>
      <c r="J563" t="b">
        <v>0</v>
      </c>
      <c r="K563">
        <f t="shared" si="9"/>
        <v>7</v>
      </c>
      <c r="L563" t="str">
        <f>VLOOKUP(K563,$S$6:$T$12,2,FALSE)</f>
        <v>Sunday</v>
      </c>
      <c r="M563" t="str">
        <f>CONCATENATE(TEXT(R563,"HH:MM AM/PM")," - ",TEXT((R563+"3:00 AM"),"HH:MM AM/PM"))</f>
        <v>06:00 PM - 09:00 PM</v>
      </c>
      <c r="N563" t="str">
        <f>VLOOKUP(E563,$W$7:$Y$9,3,TRUE)</f>
        <v>06:00 PM - 09:00 PM</v>
      </c>
      <c r="R563" s="19">
        <f>INT(E563/$T$5)*$T$5</f>
        <v>0.75</v>
      </c>
    </row>
    <row r="564" spans="1:18" x14ac:dyDescent="0.25">
      <c r="A564">
        <v>1</v>
      </c>
      <c r="B564">
        <v>1</v>
      </c>
      <c r="C564" t="s">
        <v>876</v>
      </c>
      <c r="D564" s="1">
        <v>43926</v>
      </c>
      <c r="E564" s="14">
        <v>0.7680555555555556</v>
      </c>
      <c r="F564" t="s">
        <v>11</v>
      </c>
      <c r="G564">
        <v>99</v>
      </c>
      <c r="H564" s="2">
        <v>232</v>
      </c>
      <c r="I564" s="3">
        <v>4.99</v>
      </c>
      <c r="J564" t="b">
        <v>0</v>
      </c>
      <c r="K564">
        <f t="shared" si="9"/>
        <v>7</v>
      </c>
      <c r="L564" t="str">
        <f>VLOOKUP(K564,$S$6:$T$12,2,FALSE)</f>
        <v>Sunday</v>
      </c>
      <c r="M564" t="str">
        <f>CONCATENATE(TEXT(R564,"HH:MM AM/PM")," - ",TEXT((R564+"3:00 AM"),"HH:MM AM/PM"))</f>
        <v>06:00 PM - 09:00 PM</v>
      </c>
      <c r="N564" t="str">
        <f>VLOOKUP(E564,$W$7:$Y$9,3,TRUE)</f>
        <v>06:00 PM - 09:00 PM</v>
      </c>
      <c r="R564" s="19">
        <f>INT(E564/$T$5)*$T$5</f>
        <v>0.75</v>
      </c>
    </row>
    <row r="565" spans="1:18" x14ac:dyDescent="0.25">
      <c r="A565">
        <v>1</v>
      </c>
      <c r="B565">
        <v>1</v>
      </c>
      <c r="C565" t="s">
        <v>877</v>
      </c>
      <c r="D565" s="1">
        <v>43926</v>
      </c>
      <c r="E565" s="14">
        <v>0.76874999999999993</v>
      </c>
      <c r="F565" t="s">
        <v>11</v>
      </c>
      <c r="G565">
        <v>124</v>
      </c>
      <c r="H565" s="2">
        <v>29</v>
      </c>
      <c r="I565" s="3">
        <v>4.99</v>
      </c>
      <c r="J565" t="b">
        <v>0</v>
      </c>
      <c r="K565">
        <f t="shared" si="9"/>
        <v>7</v>
      </c>
      <c r="L565" t="str">
        <f>VLOOKUP(K565,$S$6:$T$12,2,FALSE)</f>
        <v>Sunday</v>
      </c>
      <c r="M565" t="str">
        <f>CONCATENATE(TEXT(R565,"HH:MM AM/PM")," - ",TEXT((R565+"3:00 AM"),"HH:MM AM/PM"))</f>
        <v>06:00 PM - 09:00 PM</v>
      </c>
      <c r="N565" t="str">
        <f>VLOOKUP(E565,$W$7:$Y$9,3,TRUE)</f>
        <v>06:00 PM - 09:00 PM</v>
      </c>
      <c r="R565" s="19">
        <f>INT(E565/$T$5)*$T$5</f>
        <v>0.75</v>
      </c>
    </row>
    <row r="566" spans="1:18" x14ac:dyDescent="0.25">
      <c r="A566">
        <v>1</v>
      </c>
      <c r="B566">
        <v>1</v>
      </c>
      <c r="C566" t="s">
        <v>878</v>
      </c>
      <c r="D566" s="1">
        <v>43926</v>
      </c>
      <c r="E566" s="14">
        <v>0.77013888888888893</v>
      </c>
      <c r="F566" t="s">
        <v>31</v>
      </c>
      <c r="G566" t="s">
        <v>32</v>
      </c>
      <c r="H566" s="2">
        <v>26</v>
      </c>
      <c r="I566" s="3">
        <v>4.99</v>
      </c>
      <c r="J566" t="b">
        <v>0</v>
      </c>
      <c r="K566">
        <f t="shared" si="9"/>
        <v>7</v>
      </c>
      <c r="L566" t="str">
        <f>VLOOKUP(K566,$S$6:$T$12,2,FALSE)</f>
        <v>Sunday</v>
      </c>
      <c r="M566" t="str">
        <f>CONCATENATE(TEXT(R566,"HH:MM AM/PM")," - ",TEXT((R566+"3:00 AM"),"HH:MM AM/PM"))</f>
        <v>06:00 PM - 09:00 PM</v>
      </c>
      <c r="N566" t="str">
        <f>VLOOKUP(E566,$W$7:$Y$9,3,TRUE)</f>
        <v>06:00 PM - 09:00 PM</v>
      </c>
      <c r="R566" s="19">
        <f>INT(E566/$T$5)*$T$5</f>
        <v>0.75</v>
      </c>
    </row>
    <row r="567" spans="1:18" x14ac:dyDescent="0.25">
      <c r="A567">
        <v>1</v>
      </c>
      <c r="B567">
        <v>1</v>
      </c>
      <c r="C567" t="s">
        <v>879</v>
      </c>
      <c r="D567" s="1">
        <v>43926</v>
      </c>
      <c r="E567" s="14">
        <v>0.77222222222222225</v>
      </c>
      <c r="F567" t="s">
        <v>11</v>
      </c>
      <c r="G567">
        <v>105</v>
      </c>
      <c r="H567" s="2">
        <v>155</v>
      </c>
      <c r="I567" s="3">
        <v>4.99</v>
      </c>
      <c r="J567" t="b">
        <v>0</v>
      </c>
      <c r="K567">
        <f t="shared" si="9"/>
        <v>7</v>
      </c>
      <c r="L567" t="str">
        <f>VLOOKUP(K567,$S$6:$T$12,2,FALSE)</f>
        <v>Sunday</v>
      </c>
      <c r="M567" t="str">
        <f>CONCATENATE(TEXT(R567,"HH:MM AM/PM")," - ",TEXT((R567+"3:00 AM"),"HH:MM AM/PM"))</f>
        <v>06:00 PM - 09:00 PM</v>
      </c>
      <c r="N567" t="str">
        <f>VLOOKUP(E567,$W$7:$Y$9,3,TRUE)</f>
        <v>06:00 PM - 09:00 PM</v>
      </c>
      <c r="R567" s="19">
        <f>INT(E567/$T$5)*$T$5</f>
        <v>0.75</v>
      </c>
    </row>
    <row r="568" spans="1:18" x14ac:dyDescent="0.25">
      <c r="A568">
        <v>1</v>
      </c>
      <c r="B568">
        <v>1</v>
      </c>
      <c r="C568" t="s">
        <v>880</v>
      </c>
      <c r="D568" s="1">
        <v>43926</v>
      </c>
      <c r="E568" s="14">
        <v>0.7729166666666667</v>
      </c>
      <c r="F568" t="s">
        <v>11</v>
      </c>
      <c r="G568">
        <v>123</v>
      </c>
      <c r="H568" s="2">
        <v>100</v>
      </c>
      <c r="I568" s="3">
        <v>4.99</v>
      </c>
      <c r="J568" t="b">
        <v>0</v>
      </c>
      <c r="K568">
        <f t="shared" si="9"/>
        <v>7</v>
      </c>
      <c r="L568" t="str">
        <f>VLOOKUP(K568,$S$6:$T$12,2,FALSE)</f>
        <v>Sunday</v>
      </c>
      <c r="M568" t="str">
        <f>CONCATENATE(TEXT(R568,"HH:MM AM/PM")," - ",TEXT((R568+"3:00 AM"),"HH:MM AM/PM"))</f>
        <v>06:00 PM - 09:00 PM</v>
      </c>
      <c r="N568" t="str">
        <f>VLOOKUP(E568,$W$7:$Y$9,3,TRUE)</f>
        <v>06:00 PM - 09:00 PM</v>
      </c>
      <c r="R568" s="19">
        <f>INT(E568/$T$5)*$T$5</f>
        <v>0.75</v>
      </c>
    </row>
    <row r="569" spans="1:18" x14ac:dyDescent="0.25">
      <c r="A569">
        <v>1</v>
      </c>
      <c r="B569">
        <v>1</v>
      </c>
      <c r="C569" t="s">
        <v>881</v>
      </c>
      <c r="D569" s="1">
        <v>43926</v>
      </c>
      <c r="E569" s="14">
        <v>0.77569444444444446</v>
      </c>
      <c r="F569" t="s">
        <v>31</v>
      </c>
      <c r="G569" t="s">
        <v>32</v>
      </c>
      <c r="H569" s="2">
        <v>20</v>
      </c>
      <c r="I569" s="3">
        <v>4.99</v>
      </c>
      <c r="J569" t="b">
        <v>0</v>
      </c>
      <c r="K569">
        <f t="shared" si="9"/>
        <v>7</v>
      </c>
      <c r="L569" t="str">
        <f>VLOOKUP(K569,$S$6:$T$12,2,FALSE)</f>
        <v>Sunday</v>
      </c>
      <c r="M569" t="str">
        <f>CONCATENATE(TEXT(R569,"HH:MM AM/PM")," - ",TEXT((R569+"3:00 AM"),"HH:MM AM/PM"))</f>
        <v>06:00 PM - 09:00 PM</v>
      </c>
      <c r="N569" t="str">
        <f>VLOOKUP(E569,$W$7:$Y$9,3,TRUE)</f>
        <v>06:00 PM - 09:00 PM</v>
      </c>
      <c r="R569" s="19">
        <f>INT(E569/$T$5)*$T$5</f>
        <v>0.75</v>
      </c>
    </row>
    <row r="570" spans="1:18" x14ac:dyDescent="0.25">
      <c r="A570">
        <v>1</v>
      </c>
      <c r="B570">
        <v>1</v>
      </c>
      <c r="C570" t="s">
        <v>882</v>
      </c>
      <c r="D570" s="1">
        <v>43926</v>
      </c>
      <c r="E570" s="14">
        <v>0.77569444444444446</v>
      </c>
      <c r="F570" t="s">
        <v>31</v>
      </c>
      <c r="G570" t="s">
        <v>32</v>
      </c>
      <c r="H570" s="2">
        <v>24</v>
      </c>
      <c r="I570" s="3">
        <v>4.99</v>
      </c>
      <c r="J570" t="b">
        <v>0</v>
      </c>
      <c r="K570">
        <f t="shared" si="9"/>
        <v>7</v>
      </c>
      <c r="L570" t="str">
        <f>VLOOKUP(K570,$S$6:$T$12,2,FALSE)</f>
        <v>Sunday</v>
      </c>
      <c r="M570" t="str">
        <f>CONCATENATE(TEXT(R570,"HH:MM AM/PM")," - ",TEXT((R570+"3:00 AM"),"HH:MM AM/PM"))</f>
        <v>06:00 PM - 09:00 PM</v>
      </c>
      <c r="N570" t="str">
        <f>VLOOKUP(E570,$W$7:$Y$9,3,TRUE)</f>
        <v>06:00 PM - 09:00 PM</v>
      </c>
      <c r="R570" s="19">
        <f>INT(E570/$T$5)*$T$5</f>
        <v>0.75</v>
      </c>
    </row>
    <row r="571" spans="1:18" x14ac:dyDescent="0.25">
      <c r="A571">
        <v>1</v>
      </c>
      <c r="B571">
        <v>1</v>
      </c>
      <c r="C571" t="s">
        <v>883</v>
      </c>
      <c r="D571" s="1">
        <v>43926</v>
      </c>
      <c r="E571" s="14">
        <v>0.77777777777777779</v>
      </c>
      <c r="F571" t="s">
        <v>11</v>
      </c>
      <c r="G571">
        <v>131</v>
      </c>
      <c r="H571" s="2">
        <v>43</v>
      </c>
      <c r="I571" s="3">
        <v>4.99</v>
      </c>
      <c r="J571" t="b">
        <v>0</v>
      </c>
      <c r="K571">
        <f t="shared" si="9"/>
        <v>7</v>
      </c>
      <c r="L571" t="str">
        <f>VLOOKUP(K571,$S$6:$T$12,2,FALSE)</f>
        <v>Sunday</v>
      </c>
      <c r="M571" t="str">
        <f>CONCATENATE(TEXT(R571,"HH:MM AM/PM")," - ",TEXT((R571+"3:00 AM"),"HH:MM AM/PM"))</f>
        <v>06:00 PM - 09:00 PM</v>
      </c>
      <c r="N571" t="str">
        <f>VLOOKUP(E571,$W$7:$Y$9,3,TRUE)</f>
        <v>06:00 PM - 09:00 PM</v>
      </c>
      <c r="R571" s="19">
        <f>INT(E571/$T$5)*$T$5</f>
        <v>0.75</v>
      </c>
    </row>
    <row r="572" spans="1:18" x14ac:dyDescent="0.25">
      <c r="A572">
        <v>1</v>
      </c>
      <c r="B572">
        <v>1</v>
      </c>
      <c r="C572" t="s">
        <v>884</v>
      </c>
      <c r="D572" s="1">
        <v>43926</v>
      </c>
      <c r="E572" s="14">
        <v>0.77847222222222223</v>
      </c>
      <c r="F572" t="s">
        <v>11</v>
      </c>
      <c r="G572">
        <v>132</v>
      </c>
      <c r="H572" s="2">
        <v>214</v>
      </c>
      <c r="I572" s="3">
        <v>4.99</v>
      </c>
      <c r="J572" t="b">
        <v>0</v>
      </c>
      <c r="K572">
        <f t="shared" si="9"/>
        <v>7</v>
      </c>
      <c r="L572" t="str">
        <f>VLOOKUP(K572,$S$6:$T$12,2,FALSE)</f>
        <v>Sunday</v>
      </c>
      <c r="M572" t="str">
        <f>CONCATENATE(TEXT(R572,"HH:MM AM/PM")," - ",TEXT((R572+"3:00 AM"),"HH:MM AM/PM"))</f>
        <v>06:00 PM - 09:00 PM</v>
      </c>
      <c r="N572" t="str">
        <f>VLOOKUP(E572,$W$7:$Y$9,3,TRUE)</f>
        <v>06:00 PM - 09:00 PM</v>
      </c>
      <c r="R572" s="19">
        <f>INT(E572/$T$5)*$T$5</f>
        <v>0.75</v>
      </c>
    </row>
    <row r="573" spans="1:18" x14ac:dyDescent="0.25">
      <c r="A573">
        <v>1</v>
      </c>
      <c r="B573">
        <v>1</v>
      </c>
      <c r="C573" t="s">
        <v>885</v>
      </c>
      <c r="D573" s="1">
        <v>43926</v>
      </c>
      <c r="E573" s="14">
        <v>0.77916666666666667</v>
      </c>
      <c r="F573" t="s">
        <v>11</v>
      </c>
      <c r="G573">
        <v>160</v>
      </c>
      <c r="H573" s="2">
        <v>32</v>
      </c>
      <c r="I573" s="3">
        <v>4.99</v>
      </c>
      <c r="J573" t="b">
        <v>0</v>
      </c>
      <c r="K573">
        <f t="shared" si="9"/>
        <v>7</v>
      </c>
      <c r="L573" t="str">
        <f>VLOOKUP(K573,$S$6:$T$12,2,FALSE)</f>
        <v>Sunday</v>
      </c>
      <c r="M573" t="str">
        <f>CONCATENATE(TEXT(R573,"HH:MM AM/PM")," - ",TEXT((R573+"3:00 AM"),"HH:MM AM/PM"))</f>
        <v>06:00 PM - 09:00 PM</v>
      </c>
      <c r="N573" t="str">
        <f>VLOOKUP(E573,$W$7:$Y$9,3,TRUE)</f>
        <v>06:00 PM - 09:00 PM</v>
      </c>
      <c r="R573" s="19">
        <f>INT(E573/$T$5)*$T$5</f>
        <v>0.75</v>
      </c>
    </row>
    <row r="574" spans="1:18" x14ac:dyDescent="0.25">
      <c r="A574">
        <v>1</v>
      </c>
      <c r="B574">
        <v>1</v>
      </c>
      <c r="C574" t="s">
        <v>886</v>
      </c>
      <c r="D574" s="1">
        <v>43926</v>
      </c>
      <c r="E574" s="14">
        <v>0.77916666666666667</v>
      </c>
      <c r="F574" t="s">
        <v>11</v>
      </c>
      <c r="G574">
        <v>94</v>
      </c>
      <c r="H574" s="2">
        <v>87</v>
      </c>
      <c r="I574" s="3">
        <v>4.99</v>
      </c>
      <c r="J574" t="b">
        <v>0</v>
      </c>
      <c r="K574">
        <f t="shared" si="9"/>
        <v>7</v>
      </c>
      <c r="L574" t="str">
        <f>VLOOKUP(K574,$S$6:$T$12,2,FALSE)</f>
        <v>Sunday</v>
      </c>
      <c r="M574" t="str">
        <f>CONCATENATE(TEXT(R574,"HH:MM AM/PM")," - ",TEXT((R574+"3:00 AM"),"HH:MM AM/PM"))</f>
        <v>06:00 PM - 09:00 PM</v>
      </c>
      <c r="N574" t="str">
        <f>VLOOKUP(E574,$W$7:$Y$9,3,TRUE)</f>
        <v>06:00 PM - 09:00 PM</v>
      </c>
      <c r="R574" s="19">
        <f>INT(E574/$T$5)*$T$5</f>
        <v>0.75</v>
      </c>
    </row>
    <row r="575" spans="1:18" x14ac:dyDescent="0.25">
      <c r="A575">
        <v>1</v>
      </c>
      <c r="B575">
        <v>1</v>
      </c>
      <c r="C575" t="s">
        <v>887</v>
      </c>
      <c r="D575" s="1">
        <v>43926</v>
      </c>
      <c r="E575" s="14">
        <v>0.77986111111111101</v>
      </c>
      <c r="F575" t="s">
        <v>11</v>
      </c>
      <c r="G575">
        <v>136</v>
      </c>
      <c r="H575" s="2">
        <v>35</v>
      </c>
      <c r="I575" s="3">
        <v>4.99</v>
      </c>
      <c r="J575" t="b">
        <v>0</v>
      </c>
      <c r="K575">
        <f t="shared" si="9"/>
        <v>7</v>
      </c>
      <c r="L575" t="str">
        <f>VLOOKUP(K575,$S$6:$T$12,2,FALSE)</f>
        <v>Sunday</v>
      </c>
      <c r="M575" t="str">
        <f>CONCATENATE(TEXT(R575,"HH:MM AM/PM")," - ",TEXT((R575+"3:00 AM"),"HH:MM AM/PM"))</f>
        <v>06:00 PM - 09:00 PM</v>
      </c>
      <c r="N575" t="str">
        <f>VLOOKUP(E575,$W$7:$Y$9,3,TRUE)</f>
        <v>06:00 PM - 09:00 PM</v>
      </c>
      <c r="R575" s="19">
        <f>INT(E575/$T$5)*$T$5</f>
        <v>0.75</v>
      </c>
    </row>
    <row r="576" spans="1:18" x14ac:dyDescent="0.25">
      <c r="A576">
        <v>1</v>
      </c>
      <c r="B576">
        <v>1</v>
      </c>
      <c r="C576" t="s">
        <v>888</v>
      </c>
      <c r="D576" s="1">
        <v>43926</v>
      </c>
      <c r="E576" s="14">
        <v>0.77986111111111101</v>
      </c>
      <c r="F576" t="s">
        <v>11</v>
      </c>
      <c r="G576">
        <v>100</v>
      </c>
      <c r="H576" s="2">
        <v>62</v>
      </c>
      <c r="I576" s="3">
        <v>4.99</v>
      </c>
      <c r="J576" t="b">
        <v>0</v>
      </c>
      <c r="K576">
        <f t="shared" si="9"/>
        <v>7</v>
      </c>
      <c r="L576" t="str">
        <f>VLOOKUP(K576,$S$6:$T$12,2,FALSE)</f>
        <v>Sunday</v>
      </c>
      <c r="M576" t="str">
        <f>CONCATENATE(TEXT(R576,"HH:MM AM/PM")," - ",TEXT((R576+"3:00 AM"),"HH:MM AM/PM"))</f>
        <v>06:00 PM - 09:00 PM</v>
      </c>
      <c r="N576" t="str">
        <f>VLOOKUP(E576,$W$7:$Y$9,3,TRUE)</f>
        <v>06:00 PM - 09:00 PM</v>
      </c>
      <c r="R576" s="19">
        <f>INT(E576/$T$5)*$T$5</f>
        <v>0.75</v>
      </c>
    </row>
    <row r="577" spans="1:18" x14ac:dyDescent="0.25">
      <c r="A577">
        <v>1</v>
      </c>
      <c r="B577">
        <v>1</v>
      </c>
      <c r="C577" t="s">
        <v>889</v>
      </c>
      <c r="D577" s="1">
        <v>43926</v>
      </c>
      <c r="E577" s="14">
        <v>0.78055555555555556</v>
      </c>
      <c r="F577" t="s">
        <v>31</v>
      </c>
      <c r="G577" t="s">
        <v>32</v>
      </c>
      <c r="H577" s="2">
        <v>27</v>
      </c>
      <c r="I577" s="3">
        <v>4.99</v>
      </c>
      <c r="J577" t="b">
        <v>0</v>
      </c>
      <c r="K577">
        <f t="shared" si="9"/>
        <v>7</v>
      </c>
      <c r="L577" t="str">
        <f>VLOOKUP(K577,$S$6:$T$12,2,FALSE)</f>
        <v>Sunday</v>
      </c>
      <c r="M577" t="str">
        <f>CONCATENATE(TEXT(R577,"HH:MM AM/PM")," - ",TEXT((R577+"3:00 AM"),"HH:MM AM/PM"))</f>
        <v>06:00 PM - 09:00 PM</v>
      </c>
      <c r="N577" t="str">
        <f>VLOOKUP(E577,$W$7:$Y$9,3,TRUE)</f>
        <v>06:00 PM - 09:00 PM</v>
      </c>
      <c r="R577" s="19">
        <f>INT(E577/$T$5)*$T$5</f>
        <v>0.75</v>
      </c>
    </row>
    <row r="578" spans="1:18" x14ac:dyDescent="0.25">
      <c r="A578">
        <v>1</v>
      </c>
      <c r="B578">
        <v>1</v>
      </c>
      <c r="C578" t="s">
        <v>890</v>
      </c>
      <c r="D578" s="1">
        <v>43926</v>
      </c>
      <c r="E578" s="14">
        <v>0.78194444444444444</v>
      </c>
      <c r="F578" t="s">
        <v>31</v>
      </c>
      <c r="G578" t="s">
        <v>32</v>
      </c>
      <c r="H578" s="2">
        <v>27</v>
      </c>
      <c r="I578" s="3">
        <v>4.99</v>
      </c>
      <c r="J578" t="b">
        <v>0</v>
      </c>
      <c r="K578">
        <f t="shared" si="9"/>
        <v>7</v>
      </c>
      <c r="L578" t="str">
        <f>VLOOKUP(K578,$S$6:$T$12,2,FALSE)</f>
        <v>Sunday</v>
      </c>
      <c r="M578" t="str">
        <f>CONCATENATE(TEXT(R578,"HH:MM AM/PM")," - ",TEXT((R578+"3:00 AM"),"HH:MM AM/PM"))</f>
        <v>06:00 PM - 09:00 PM</v>
      </c>
      <c r="N578" t="str">
        <f>VLOOKUP(E578,$W$7:$Y$9,3,TRUE)</f>
        <v>06:00 PM - 09:00 PM</v>
      </c>
      <c r="R578" s="19">
        <f>INT(E578/$T$5)*$T$5</f>
        <v>0.75</v>
      </c>
    </row>
    <row r="579" spans="1:18" x14ac:dyDescent="0.25">
      <c r="A579">
        <v>1</v>
      </c>
      <c r="B579">
        <v>1</v>
      </c>
      <c r="C579" t="s">
        <v>891</v>
      </c>
      <c r="D579" s="1">
        <v>43926</v>
      </c>
      <c r="E579" s="14">
        <v>0.78194444444444444</v>
      </c>
      <c r="F579" t="s">
        <v>11</v>
      </c>
      <c r="G579">
        <v>94</v>
      </c>
      <c r="H579" s="2">
        <v>60</v>
      </c>
      <c r="I579" s="3">
        <v>4.99</v>
      </c>
      <c r="J579" t="b">
        <v>0</v>
      </c>
      <c r="K579">
        <f t="shared" si="9"/>
        <v>7</v>
      </c>
      <c r="L579" t="str">
        <f>VLOOKUP(K579,$S$6:$T$12,2,FALSE)</f>
        <v>Sunday</v>
      </c>
      <c r="M579" t="str">
        <f>CONCATENATE(TEXT(R579,"HH:MM AM/PM")," - ",TEXT((R579+"3:00 AM"),"HH:MM AM/PM"))</f>
        <v>06:00 PM - 09:00 PM</v>
      </c>
      <c r="N579" t="str">
        <f>VLOOKUP(E579,$W$7:$Y$9,3,TRUE)</f>
        <v>06:00 PM - 09:00 PM</v>
      </c>
      <c r="R579" s="19">
        <f>INT(E579/$T$5)*$T$5</f>
        <v>0.75</v>
      </c>
    </row>
    <row r="580" spans="1:18" x14ac:dyDescent="0.25">
      <c r="A580">
        <v>1</v>
      </c>
      <c r="B580">
        <v>1</v>
      </c>
      <c r="C580" t="s">
        <v>892</v>
      </c>
      <c r="D580" s="1">
        <v>43926</v>
      </c>
      <c r="E580" s="14">
        <v>0.78194444444444444</v>
      </c>
      <c r="F580" t="s">
        <v>11</v>
      </c>
      <c r="G580">
        <v>102</v>
      </c>
      <c r="H580" s="2">
        <v>81</v>
      </c>
      <c r="I580" s="3">
        <v>4.99</v>
      </c>
      <c r="J580" t="b">
        <v>0</v>
      </c>
      <c r="K580">
        <f t="shared" si="9"/>
        <v>7</v>
      </c>
      <c r="L580" t="str">
        <f>VLOOKUP(K580,$S$6:$T$12,2,FALSE)</f>
        <v>Sunday</v>
      </c>
      <c r="M580" t="str">
        <f>CONCATENATE(TEXT(R580,"HH:MM AM/PM")," - ",TEXT((R580+"3:00 AM"),"HH:MM AM/PM"))</f>
        <v>06:00 PM - 09:00 PM</v>
      </c>
      <c r="N580" t="str">
        <f>VLOOKUP(E580,$W$7:$Y$9,3,TRUE)</f>
        <v>06:00 PM - 09:00 PM</v>
      </c>
      <c r="R580" s="19">
        <f>INT(E580/$T$5)*$T$5</f>
        <v>0.75</v>
      </c>
    </row>
    <row r="581" spans="1:18" x14ac:dyDescent="0.25">
      <c r="A581">
        <v>1</v>
      </c>
      <c r="B581">
        <v>1</v>
      </c>
      <c r="C581" t="s">
        <v>893</v>
      </c>
      <c r="D581" s="1">
        <v>43926</v>
      </c>
      <c r="E581" s="14">
        <v>0.78263888888888899</v>
      </c>
      <c r="F581" t="s">
        <v>11</v>
      </c>
      <c r="G581">
        <v>122</v>
      </c>
      <c r="H581" s="2">
        <v>67</v>
      </c>
      <c r="I581" s="3">
        <v>4.99</v>
      </c>
      <c r="J581" t="b">
        <v>0</v>
      </c>
      <c r="K581">
        <f t="shared" si="9"/>
        <v>7</v>
      </c>
      <c r="L581" t="str">
        <f>VLOOKUP(K581,$S$6:$T$12,2,FALSE)</f>
        <v>Sunday</v>
      </c>
      <c r="M581" t="str">
        <f>CONCATENATE(TEXT(R581,"HH:MM AM/PM")," - ",TEXT((R581+"3:00 AM"),"HH:MM AM/PM"))</f>
        <v>06:00 PM - 09:00 PM</v>
      </c>
      <c r="N581" t="str">
        <f>VLOOKUP(E581,$W$7:$Y$9,3,TRUE)</f>
        <v>06:00 PM - 09:00 PM</v>
      </c>
      <c r="R581" s="19">
        <f>INT(E581/$T$5)*$T$5</f>
        <v>0.75</v>
      </c>
    </row>
    <row r="582" spans="1:18" x14ac:dyDescent="0.25">
      <c r="A582">
        <v>1</v>
      </c>
      <c r="B582">
        <v>1</v>
      </c>
      <c r="C582" t="s">
        <v>894</v>
      </c>
      <c r="D582" s="1">
        <v>43926</v>
      </c>
      <c r="E582" s="14">
        <v>0.78333333333333333</v>
      </c>
      <c r="F582" t="s">
        <v>11</v>
      </c>
      <c r="G582">
        <v>95</v>
      </c>
      <c r="H582" s="2">
        <v>69</v>
      </c>
      <c r="I582" s="3">
        <v>4.99</v>
      </c>
      <c r="J582" t="b">
        <v>0</v>
      </c>
      <c r="K582">
        <f t="shared" si="9"/>
        <v>7</v>
      </c>
      <c r="L582" t="str">
        <f>VLOOKUP(K582,$S$6:$T$12,2,FALSE)</f>
        <v>Sunday</v>
      </c>
      <c r="M582" t="str">
        <f>CONCATENATE(TEXT(R582,"HH:MM AM/PM")," - ",TEXT((R582+"3:00 AM"),"HH:MM AM/PM"))</f>
        <v>06:00 PM - 09:00 PM</v>
      </c>
      <c r="N582" t="str">
        <f>VLOOKUP(E582,$W$7:$Y$9,3,TRUE)</f>
        <v>06:00 PM - 09:00 PM</v>
      </c>
      <c r="R582" s="19">
        <f>INT(E582/$T$5)*$T$5</f>
        <v>0.75</v>
      </c>
    </row>
    <row r="583" spans="1:18" x14ac:dyDescent="0.25">
      <c r="A583">
        <v>1</v>
      </c>
      <c r="B583">
        <v>1</v>
      </c>
      <c r="C583" t="s">
        <v>895</v>
      </c>
      <c r="D583" s="1">
        <v>43926</v>
      </c>
      <c r="E583" s="14">
        <v>0.78402777777777777</v>
      </c>
      <c r="F583" t="s">
        <v>11</v>
      </c>
      <c r="G583">
        <v>142</v>
      </c>
      <c r="H583" s="2">
        <v>64</v>
      </c>
      <c r="I583" s="3">
        <v>4.99</v>
      </c>
      <c r="J583" t="b">
        <v>0</v>
      </c>
      <c r="K583">
        <f t="shared" si="9"/>
        <v>7</v>
      </c>
      <c r="L583" t="str">
        <f>VLOOKUP(K583,$S$6:$T$12,2,FALSE)</f>
        <v>Sunday</v>
      </c>
      <c r="M583" t="str">
        <f>CONCATENATE(TEXT(R583,"HH:MM AM/PM")," - ",TEXT((R583+"3:00 AM"),"HH:MM AM/PM"))</f>
        <v>06:00 PM - 09:00 PM</v>
      </c>
      <c r="N583" t="str">
        <f>VLOOKUP(E583,$W$7:$Y$9,3,TRUE)</f>
        <v>06:00 PM - 09:00 PM</v>
      </c>
      <c r="R583" s="19">
        <f>INT(E583/$T$5)*$T$5</f>
        <v>0.75</v>
      </c>
    </row>
    <row r="584" spans="1:18" x14ac:dyDescent="0.25">
      <c r="A584">
        <v>1</v>
      </c>
      <c r="B584">
        <v>1</v>
      </c>
      <c r="C584" t="s">
        <v>896</v>
      </c>
      <c r="D584" s="1">
        <v>43926</v>
      </c>
      <c r="E584" s="14">
        <v>0.78541666666666676</v>
      </c>
      <c r="F584" t="s">
        <v>11</v>
      </c>
      <c r="G584">
        <v>144</v>
      </c>
      <c r="H584" s="2">
        <v>69</v>
      </c>
      <c r="I584" s="3">
        <v>4.99</v>
      </c>
      <c r="J584" t="b">
        <v>0</v>
      </c>
      <c r="K584">
        <f t="shared" si="9"/>
        <v>7</v>
      </c>
      <c r="L584" t="str">
        <f>VLOOKUP(K584,$S$6:$T$12,2,FALSE)</f>
        <v>Sunday</v>
      </c>
      <c r="M584" t="str">
        <f>CONCATENATE(TEXT(R584,"HH:MM AM/PM")," - ",TEXT((R584+"3:00 AM"),"HH:MM AM/PM"))</f>
        <v>06:00 PM - 09:00 PM</v>
      </c>
      <c r="N584" t="str">
        <f>VLOOKUP(E584,$W$7:$Y$9,3,TRUE)</f>
        <v>06:00 PM - 09:00 PM</v>
      </c>
      <c r="R584" s="19">
        <f>INT(E584/$T$5)*$T$5</f>
        <v>0.75</v>
      </c>
    </row>
    <row r="585" spans="1:18" x14ac:dyDescent="0.25">
      <c r="A585">
        <v>1</v>
      </c>
      <c r="B585">
        <v>1</v>
      </c>
      <c r="C585" t="s">
        <v>897</v>
      </c>
      <c r="D585" s="1">
        <v>43926</v>
      </c>
      <c r="E585" s="14">
        <v>0.78541666666666676</v>
      </c>
      <c r="F585" t="s">
        <v>11</v>
      </c>
      <c r="G585">
        <v>111</v>
      </c>
      <c r="H585" s="2">
        <v>98</v>
      </c>
      <c r="I585" s="3">
        <v>4.99</v>
      </c>
      <c r="J585" t="b">
        <v>0</v>
      </c>
      <c r="K585">
        <f t="shared" si="9"/>
        <v>7</v>
      </c>
      <c r="L585" t="str">
        <f>VLOOKUP(K585,$S$6:$T$12,2,FALSE)</f>
        <v>Sunday</v>
      </c>
      <c r="M585" t="str">
        <f>CONCATENATE(TEXT(R585,"HH:MM AM/PM")," - ",TEXT((R585+"3:00 AM"),"HH:MM AM/PM"))</f>
        <v>06:00 PM - 09:00 PM</v>
      </c>
      <c r="N585" t="str">
        <f>VLOOKUP(E585,$W$7:$Y$9,3,TRUE)</f>
        <v>06:00 PM - 09:00 PM</v>
      </c>
      <c r="R585" s="19">
        <f>INT(E585/$T$5)*$T$5</f>
        <v>0.75</v>
      </c>
    </row>
    <row r="586" spans="1:18" x14ac:dyDescent="0.25">
      <c r="A586">
        <v>1</v>
      </c>
      <c r="B586">
        <v>1</v>
      </c>
      <c r="C586" t="s">
        <v>898</v>
      </c>
      <c r="D586" s="1">
        <v>43926</v>
      </c>
      <c r="E586" s="14">
        <v>0.78611111111111109</v>
      </c>
      <c r="F586" t="s">
        <v>11</v>
      </c>
      <c r="G586">
        <v>101</v>
      </c>
      <c r="H586" s="2">
        <v>51</v>
      </c>
      <c r="I586" s="3">
        <v>4.99</v>
      </c>
      <c r="J586" t="b">
        <v>0</v>
      </c>
      <c r="K586">
        <f t="shared" si="9"/>
        <v>7</v>
      </c>
      <c r="L586" t="str">
        <f>VLOOKUP(K586,$S$6:$T$12,2,FALSE)</f>
        <v>Sunday</v>
      </c>
      <c r="M586" t="str">
        <f>CONCATENATE(TEXT(R586,"HH:MM AM/PM")," - ",TEXT((R586+"3:00 AM"),"HH:MM AM/PM"))</f>
        <v>06:00 PM - 09:00 PM</v>
      </c>
      <c r="N586" t="str">
        <f>VLOOKUP(E586,$W$7:$Y$9,3,TRUE)</f>
        <v>06:00 PM - 09:00 PM</v>
      </c>
      <c r="R586" s="19">
        <f>INT(E586/$T$5)*$T$5</f>
        <v>0.75</v>
      </c>
    </row>
    <row r="587" spans="1:18" x14ac:dyDescent="0.25">
      <c r="A587">
        <v>1</v>
      </c>
      <c r="B587">
        <v>1</v>
      </c>
      <c r="C587" t="s">
        <v>899</v>
      </c>
      <c r="D587" s="1">
        <v>43926</v>
      </c>
      <c r="E587" s="14">
        <v>0.78819444444444453</v>
      </c>
      <c r="F587" t="s">
        <v>31</v>
      </c>
      <c r="G587" t="s">
        <v>32</v>
      </c>
      <c r="H587" s="2">
        <v>24</v>
      </c>
      <c r="I587" s="3">
        <v>4.99</v>
      </c>
      <c r="J587" t="b">
        <v>0</v>
      </c>
      <c r="K587">
        <f t="shared" si="9"/>
        <v>7</v>
      </c>
      <c r="L587" t="str">
        <f>VLOOKUP(K587,$S$6:$T$12,2,FALSE)</f>
        <v>Sunday</v>
      </c>
      <c r="M587" t="str">
        <f>CONCATENATE(TEXT(R587,"HH:MM AM/PM")," - ",TEXT((R587+"3:00 AM"),"HH:MM AM/PM"))</f>
        <v>06:00 PM - 09:00 PM</v>
      </c>
      <c r="N587" t="str">
        <f>VLOOKUP(E587,$W$7:$Y$9,3,TRUE)</f>
        <v>06:00 PM - 09:00 PM</v>
      </c>
      <c r="R587" s="19">
        <f>INT(E587/$T$5)*$T$5</f>
        <v>0.75</v>
      </c>
    </row>
    <row r="588" spans="1:18" x14ac:dyDescent="0.25">
      <c r="A588">
        <v>1</v>
      </c>
      <c r="B588">
        <v>1</v>
      </c>
      <c r="C588" t="s">
        <v>900</v>
      </c>
      <c r="D588" s="1">
        <v>43926</v>
      </c>
      <c r="E588" s="14">
        <v>0.78819444444444453</v>
      </c>
      <c r="F588" t="s">
        <v>11</v>
      </c>
      <c r="G588">
        <v>131</v>
      </c>
      <c r="H588" s="2">
        <v>230</v>
      </c>
      <c r="I588" s="3">
        <v>4.99</v>
      </c>
      <c r="J588" t="b">
        <v>0</v>
      </c>
      <c r="K588">
        <f t="shared" si="9"/>
        <v>7</v>
      </c>
      <c r="L588" t="str">
        <f>VLOOKUP(K588,$S$6:$T$12,2,FALSE)</f>
        <v>Sunday</v>
      </c>
      <c r="M588" t="str">
        <f>CONCATENATE(TEXT(R588,"HH:MM AM/PM")," - ",TEXT((R588+"3:00 AM"),"HH:MM AM/PM"))</f>
        <v>06:00 PM - 09:00 PM</v>
      </c>
      <c r="N588" t="str">
        <f>VLOOKUP(E588,$W$7:$Y$9,3,TRUE)</f>
        <v>06:00 PM - 09:00 PM</v>
      </c>
      <c r="R588" s="19">
        <f>INT(E588/$T$5)*$T$5</f>
        <v>0.75</v>
      </c>
    </row>
    <row r="589" spans="1:18" x14ac:dyDescent="0.25">
      <c r="A589">
        <v>1</v>
      </c>
      <c r="B589">
        <v>1</v>
      </c>
      <c r="C589" t="s">
        <v>901</v>
      </c>
      <c r="D589" s="1">
        <v>43926</v>
      </c>
      <c r="E589" s="14">
        <v>0.7895833333333333</v>
      </c>
      <c r="F589" t="s">
        <v>11</v>
      </c>
      <c r="G589">
        <v>109</v>
      </c>
      <c r="H589" s="2">
        <v>95</v>
      </c>
      <c r="I589" s="3">
        <v>4.99</v>
      </c>
      <c r="J589" t="b">
        <v>0</v>
      </c>
      <c r="K589">
        <f t="shared" si="9"/>
        <v>7</v>
      </c>
      <c r="L589" t="str">
        <f>VLOOKUP(K589,$S$6:$T$12,2,FALSE)</f>
        <v>Sunday</v>
      </c>
      <c r="M589" t="str">
        <f>CONCATENATE(TEXT(R589,"HH:MM AM/PM")," - ",TEXT((R589+"3:00 AM"),"HH:MM AM/PM"))</f>
        <v>06:00 PM - 09:00 PM</v>
      </c>
      <c r="N589" t="str">
        <f>VLOOKUP(E589,$W$7:$Y$9,3,TRUE)</f>
        <v>06:00 PM - 09:00 PM</v>
      </c>
      <c r="R589" s="19">
        <f>INT(E589/$T$5)*$T$5</f>
        <v>0.75</v>
      </c>
    </row>
    <row r="590" spans="1:18" x14ac:dyDescent="0.25">
      <c r="A590">
        <v>1</v>
      </c>
      <c r="B590">
        <v>1</v>
      </c>
      <c r="C590" t="s">
        <v>902</v>
      </c>
      <c r="D590" s="1">
        <v>43926</v>
      </c>
      <c r="E590" s="14">
        <v>0.79305555555555562</v>
      </c>
      <c r="F590" t="s">
        <v>11</v>
      </c>
      <c r="G590">
        <v>40</v>
      </c>
      <c r="H590" s="2">
        <v>47</v>
      </c>
      <c r="I590" s="3">
        <v>4.99</v>
      </c>
      <c r="J590" t="b">
        <v>0</v>
      </c>
      <c r="K590">
        <f t="shared" si="9"/>
        <v>7</v>
      </c>
      <c r="L590" t="str">
        <f>VLOOKUP(K590,$S$6:$T$12,2,FALSE)</f>
        <v>Sunday</v>
      </c>
      <c r="M590" t="str">
        <f>CONCATENATE(TEXT(R590,"HH:MM AM/PM")," - ",TEXT((R590+"3:00 AM"),"HH:MM AM/PM"))</f>
        <v>06:00 PM - 09:00 PM</v>
      </c>
      <c r="N590" t="str">
        <f>VLOOKUP(E590,$W$7:$Y$9,3,TRUE)</f>
        <v>06:00 PM - 09:00 PM</v>
      </c>
      <c r="R590" s="19">
        <f>INT(E590/$T$5)*$T$5</f>
        <v>0.75</v>
      </c>
    </row>
    <row r="591" spans="1:18" x14ac:dyDescent="0.25">
      <c r="A591">
        <v>1</v>
      </c>
      <c r="B591">
        <v>1</v>
      </c>
      <c r="C591" t="s">
        <v>903</v>
      </c>
      <c r="D591" s="1">
        <v>43926</v>
      </c>
      <c r="E591" s="14">
        <v>0.79791666666666661</v>
      </c>
      <c r="F591" t="s">
        <v>11</v>
      </c>
      <c r="G591">
        <v>109</v>
      </c>
      <c r="H591" s="2">
        <v>25</v>
      </c>
      <c r="I591" s="3">
        <v>4.99</v>
      </c>
      <c r="J591" t="b">
        <v>0</v>
      </c>
      <c r="K591">
        <f t="shared" si="9"/>
        <v>7</v>
      </c>
      <c r="L591" t="str">
        <f>VLOOKUP(K591,$S$6:$T$12,2,FALSE)</f>
        <v>Sunday</v>
      </c>
      <c r="M591" t="str">
        <f>CONCATENATE(TEXT(R591,"HH:MM AM/PM")," - ",TEXT((R591+"3:00 AM"),"HH:MM AM/PM"))</f>
        <v>06:00 PM - 09:00 PM</v>
      </c>
      <c r="N591" t="str">
        <f>VLOOKUP(E591,$W$7:$Y$9,3,TRUE)</f>
        <v>06:00 PM - 09:00 PM</v>
      </c>
      <c r="R591" s="19">
        <f>INT(E591/$T$5)*$T$5</f>
        <v>0.75</v>
      </c>
    </row>
    <row r="592" spans="1:18" x14ac:dyDescent="0.25">
      <c r="A592">
        <v>1</v>
      </c>
      <c r="B592">
        <v>1</v>
      </c>
      <c r="C592" t="s">
        <v>904</v>
      </c>
      <c r="D592" s="1">
        <v>43926</v>
      </c>
      <c r="E592" s="14">
        <v>0.79791666666666661</v>
      </c>
      <c r="F592" t="s">
        <v>11</v>
      </c>
      <c r="G592">
        <v>71</v>
      </c>
      <c r="H592" s="2">
        <v>92</v>
      </c>
      <c r="I592" s="3">
        <v>4.99</v>
      </c>
      <c r="J592" t="b">
        <v>0</v>
      </c>
      <c r="K592">
        <f t="shared" si="9"/>
        <v>7</v>
      </c>
      <c r="L592" t="str">
        <f>VLOOKUP(K592,$S$6:$T$12,2,FALSE)</f>
        <v>Sunday</v>
      </c>
      <c r="M592" t="str">
        <f>CONCATENATE(TEXT(R592,"HH:MM AM/PM")," - ",TEXT((R592+"3:00 AM"),"HH:MM AM/PM"))</f>
        <v>06:00 PM - 09:00 PM</v>
      </c>
      <c r="N592" t="str">
        <f>VLOOKUP(E592,$W$7:$Y$9,3,TRUE)</f>
        <v>06:00 PM - 09:00 PM</v>
      </c>
      <c r="R592" s="19">
        <f>INT(E592/$T$5)*$T$5</f>
        <v>0.75</v>
      </c>
    </row>
    <row r="593" spans="1:18" x14ac:dyDescent="0.25">
      <c r="A593">
        <v>1</v>
      </c>
      <c r="B593">
        <v>1</v>
      </c>
      <c r="C593" t="s">
        <v>905</v>
      </c>
      <c r="D593" s="1">
        <v>43926</v>
      </c>
      <c r="E593" s="14">
        <v>0.79861111111111116</v>
      </c>
      <c r="F593" t="s">
        <v>11</v>
      </c>
      <c r="G593">
        <v>83</v>
      </c>
      <c r="H593" s="2">
        <v>30</v>
      </c>
      <c r="I593" s="3">
        <v>4.99</v>
      </c>
      <c r="J593" t="b">
        <v>0</v>
      </c>
      <c r="K593">
        <f t="shared" si="9"/>
        <v>7</v>
      </c>
      <c r="L593" t="str">
        <f>VLOOKUP(K593,$S$6:$T$12,2,FALSE)</f>
        <v>Sunday</v>
      </c>
      <c r="M593" t="str">
        <f>CONCATENATE(TEXT(R593,"HH:MM AM/PM")," - ",TEXT((R593+"3:00 AM"),"HH:MM AM/PM"))</f>
        <v>06:00 PM - 09:00 PM</v>
      </c>
      <c r="N593" t="str">
        <f>VLOOKUP(E593,$W$7:$Y$9,3,TRUE)</f>
        <v>06:00 PM - 09:00 PM</v>
      </c>
      <c r="R593" s="19">
        <f>INT(E593/$T$5)*$T$5</f>
        <v>0.75</v>
      </c>
    </row>
    <row r="594" spans="1:18" x14ac:dyDescent="0.25">
      <c r="A594">
        <v>1</v>
      </c>
      <c r="B594">
        <v>1</v>
      </c>
      <c r="C594" t="s">
        <v>906</v>
      </c>
      <c r="D594" s="1">
        <v>43926</v>
      </c>
      <c r="E594" s="14">
        <v>0.80069444444444438</v>
      </c>
      <c r="F594" t="s">
        <v>11</v>
      </c>
      <c r="G594">
        <v>54</v>
      </c>
      <c r="H594" s="2">
        <v>35</v>
      </c>
      <c r="I594" s="3">
        <v>4.99</v>
      </c>
      <c r="J594" t="b">
        <v>0</v>
      </c>
      <c r="K594">
        <f t="shared" si="9"/>
        <v>7</v>
      </c>
      <c r="L594" t="str">
        <f>VLOOKUP(K594,$S$6:$T$12,2,FALSE)</f>
        <v>Sunday</v>
      </c>
      <c r="M594" t="str">
        <f>CONCATENATE(TEXT(R594,"HH:MM AM/PM")," - ",TEXT((R594+"3:00 AM"),"HH:MM AM/PM"))</f>
        <v>06:00 PM - 09:00 PM</v>
      </c>
      <c r="N594" t="str">
        <f>VLOOKUP(E594,$W$7:$Y$9,3,TRUE)</f>
        <v>06:00 PM - 09:00 PM</v>
      </c>
      <c r="R594" s="19">
        <f>INT(E594/$T$5)*$T$5</f>
        <v>0.75</v>
      </c>
    </row>
    <row r="595" spans="1:18" x14ac:dyDescent="0.25">
      <c r="A595">
        <v>1</v>
      </c>
      <c r="B595">
        <v>1</v>
      </c>
      <c r="C595" t="s">
        <v>907</v>
      </c>
      <c r="D595" s="1">
        <v>43926</v>
      </c>
      <c r="E595" s="14">
        <v>0.80069444444444438</v>
      </c>
      <c r="F595" t="s">
        <v>11</v>
      </c>
      <c r="G595">
        <v>57</v>
      </c>
      <c r="H595" s="2">
        <v>48</v>
      </c>
      <c r="I595" s="3">
        <v>4.99</v>
      </c>
      <c r="J595" t="b">
        <v>0</v>
      </c>
      <c r="K595">
        <f t="shared" si="9"/>
        <v>7</v>
      </c>
      <c r="L595" t="str">
        <f>VLOOKUP(K595,$S$6:$T$12,2,FALSE)</f>
        <v>Sunday</v>
      </c>
      <c r="M595" t="str">
        <f>CONCATENATE(TEXT(R595,"HH:MM AM/PM")," - ",TEXT((R595+"3:00 AM"),"HH:MM AM/PM"))</f>
        <v>06:00 PM - 09:00 PM</v>
      </c>
      <c r="N595" t="str">
        <f>VLOOKUP(E595,$W$7:$Y$9,3,TRUE)</f>
        <v>06:00 PM - 09:00 PM</v>
      </c>
      <c r="R595" s="19">
        <f>INT(E595/$T$5)*$T$5</f>
        <v>0.75</v>
      </c>
    </row>
    <row r="596" spans="1:18" x14ac:dyDescent="0.25">
      <c r="A596">
        <v>1</v>
      </c>
      <c r="B596">
        <v>1</v>
      </c>
      <c r="C596" t="s">
        <v>908</v>
      </c>
      <c r="D596" s="1">
        <v>43926</v>
      </c>
      <c r="E596" s="14">
        <v>0.8041666666666667</v>
      </c>
      <c r="F596" t="s">
        <v>11</v>
      </c>
      <c r="G596">
        <v>100</v>
      </c>
      <c r="H596" s="2">
        <v>44</v>
      </c>
      <c r="I596" s="3">
        <v>4.99</v>
      </c>
      <c r="J596" t="b">
        <v>0</v>
      </c>
      <c r="K596">
        <f t="shared" si="9"/>
        <v>7</v>
      </c>
      <c r="L596" t="str">
        <f>VLOOKUP(K596,$S$6:$T$12,2,FALSE)</f>
        <v>Sunday</v>
      </c>
      <c r="M596" t="str">
        <f>CONCATENATE(TEXT(R596,"HH:MM AM/PM")," - ",TEXT((R596+"3:00 AM"),"HH:MM AM/PM"))</f>
        <v>06:00 PM - 09:00 PM</v>
      </c>
      <c r="N596" t="str">
        <f>VLOOKUP(E596,$W$7:$Y$9,3,TRUE)</f>
        <v>06:00 PM - 09:00 PM</v>
      </c>
      <c r="R596" s="19">
        <f>INT(E596/$T$5)*$T$5</f>
        <v>0.75</v>
      </c>
    </row>
    <row r="597" spans="1:18" x14ac:dyDescent="0.25">
      <c r="A597">
        <v>1</v>
      </c>
      <c r="B597">
        <v>1</v>
      </c>
      <c r="C597" t="s">
        <v>909</v>
      </c>
      <c r="D597" s="1">
        <v>43926</v>
      </c>
      <c r="E597" s="14">
        <v>0.80555555555555547</v>
      </c>
      <c r="F597" t="s">
        <v>11</v>
      </c>
      <c r="G597">
        <v>70</v>
      </c>
      <c r="H597" s="2">
        <v>22</v>
      </c>
      <c r="I597" s="3">
        <v>4.99</v>
      </c>
      <c r="J597" t="b">
        <v>0</v>
      </c>
      <c r="K597">
        <f t="shared" si="9"/>
        <v>7</v>
      </c>
      <c r="L597" t="str">
        <f>VLOOKUP(K597,$S$6:$T$12,2,FALSE)</f>
        <v>Sunday</v>
      </c>
      <c r="M597" t="str">
        <f>CONCATENATE(TEXT(R597,"HH:MM AM/PM")," - ",TEXT((R597+"3:00 AM"),"HH:MM AM/PM"))</f>
        <v>06:00 PM - 09:00 PM</v>
      </c>
      <c r="N597" t="str">
        <f>VLOOKUP(E597,$W$7:$Y$9,3,TRUE)</f>
        <v>06:00 PM - 09:00 PM</v>
      </c>
      <c r="R597" s="19">
        <f>INT(E597/$T$5)*$T$5</f>
        <v>0.75</v>
      </c>
    </row>
    <row r="598" spans="1:18" x14ac:dyDescent="0.25">
      <c r="A598">
        <v>1</v>
      </c>
      <c r="B598">
        <v>1</v>
      </c>
      <c r="C598" t="s">
        <v>910</v>
      </c>
      <c r="D598" s="1">
        <v>43926</v>
      </c>
      <c r="E598" s="14">
        <v>0.80763888888888891</v>
      </c>
      <c r="F598" t="s">
        <v>11</v>
      </c>
      <c r="G598">
        <v>66</v>
      </c>
      <c r="H598" s="2">
        <v>35</v>
      </c>
      <c r="I598" s="3">
        <v>4.99</v>
      </c>
      <c r="J598" t="b">
        <v>0</v>
      </c>
      <c r="K598">
        <f t="shared" ref="K598:K621" si="10">WEEKDAY(D598,11)</f>
        <v>7</v>
      </c>
      <c r="L598" t="str">
        <f>VLOOKUP(K598,$S$6:$T$12,2,FALSE)</f>
        <v>Sunday</v>
      </c>
      <c r="M598" t="str">
        <f>CONCATENATE(TEXT(R598,"HH:MM AM/PM")," - ",TEXT((R598+"3:00 AM"),"HH:MM AM/PM"))</f>
        <v>06:00 PM - 09:00 PM</v>
      </c>
      <c r="N598" t="str">
        <f>VLOOKUP(E598,$W$7:$Y$9,3,TRUE)</f>
        <v>06:00 PM - 09:00 PM</v>
      </c>
      <c r="R598" s="19">
        <f>INT(E598/$T$5)*$T$5</f>
        <v>0.75</v>
      </c>
    </row>
    <row r="599" spans="1:18" x14ac:dyDescent="0.25">
      <c r="A599">
        <v>1</v>
      </c>
      <c r="B599">
        <v>1</v>
      </c>
      <c r="C599" t="s">
        <v>911</v>
      </c>
      <c r="D599" s="1">
        <v>43926</v>
      </c>
      <c r="E599" s="14">
        <v>0.81319444444444444</v>
      </c>
      <c r="F599" t="s">
        <v>11</v>
      </c>
      <c r="G599">
        <v>75</v>
      </c>
      <c r="H599" s="2">
        <v>30</v>
      </c>
      <c r="I599" s="3">
        <v>4.99</v>
      </c>
      <c r="J599" t="b">
        <v>0</v>
      </c>
      <c r="K599">
        <f t="shared" si="10"/>
        <v>7</v>
      </c>
      <c r="L599" t="str">
        <f>VLOOKUP(K599,$S$6:$T$12,2,FALSE)</f>
        <v>Sunday</v>
      </c>
      <c r="M599" t="str">
        <f>CONCATENATE(TEXT(R599,"HH:MM AM/PM")," - ",TEXT((R599+"3:00 AM"),"HH:MM AM/PM"))</f>
        <v>06:00 PM - 09:00 PM</v>
      </c>
      <c r="N599" t="str">
        <f>VLOOKUP(E599,$W$7:$Y$9,3,TRUE)</f>
        <v>06:00 PM - 09:00 PM</v>
      </c>
      <c r="R599" s="19">
        <f>INT(E599/$T$5)*$T$5</f>
        <v>0.75</v>
      </c>
    </row>
    <row r="600" spans="1:18" x14ac:dyDescent="0.25">
      <c r="A600">
        <v>1</v>
      </c>
      <c r="B600">
        <v>1</v>
      </c>
      <c r="C600" t="s">
        <v>912</v>
      </c>
      <c r="D600" s="1">
        <v>43926</v>
      </c>
      <c r="E600" s="14">
        <v>0.81458333333333333</v>
      </c>
      <c r="F600" t="s">
        <v>11</v>
      </c>
      <c r="G600">
        <v>46</v>
      </c>
      <c r="H600" s="2">
        <v>39</v>
      </c>
      <c r="I600" s="3">
        <v>4.99</v>
      </c>
      <c r="J600" t="b">
        <v>0</v>
      </c>
      <c r="K600">
        <f t="shared" si="10"/>
        <v>7</v>
      </c>
      <c r="L600" t="str">
        <f>VLOOKUP(K600,$S$6:$T$12,2,FALSE)</f>
        <v>Sunday</v>
      </c>
      <c r="M600" t="str">
        <f>CONCATENATE(TEXT(R600,"HH:MM AM/PM")," - ",TEXT((R600+"3:00 AM"),"HH:MM AM/PM"))</f>
        <v>06:00 PM - 09:00 PM</v>
      </c>
      <c r="N600" t="str">
        <f>VLOOKUP(E600,$W$7:$Y$9,3,TRUE)</f>
        <v>06:00 PM - 09:00 PM</v>
      </c>
      <c r="R600" s="19">
        <f>INT(E600/$T$5)*$T$5</f>
        <v>0.75</v>
      </c>
    </row>
    <row r="601" spans="1:18" x14ac:dyDescent="0.25">
      <c r="A601">
        <v>1</v>
      </c>
      <c r="B601">
        <v>1</v>
      </c>
      <c r="C601" t="s">
        <v>913</v>
      </c>
      <c r="D601" s="1">
        <v>43926</v>
      </c>
      <c r="E601" s="14">
        <v>0.81527777777777777</v>
      </c>
      <c r="F601" t="s">
        <v>11</v>
      </c>
      <c r="G601">
        <v>72</v>
      </c>
      <c r="H601" s="2">
        <v>24</v>
      </c>
      <c r="I601" s="3">
        <v>4.99</v>
      </c>
      <c r="J601" t="b">
        <v>0</v>
      </c>
      <c r="K601">
        <f t="shared" si="10"/>
        <v>7</v>
      </c>
      <c r="L601" t="str">
        <f>VLOOKUP(K601,$S$6:$T$12,2,FALSE)</f>
        <v>Sunday</v>
      </c>
      <c r="M601" t="str">
        <f>CONCATENATE(TEXT(R601,"HH:MM AM/PM")," - ",TEXT((R601+"3:00 AM"),"HH:MM AM/PM"))</f>
        <v>06:00 PM - 09:00 PM</v>
      </c>
      <c r="N601" t="str">
        <f>VLOOKUP(E601,$W$7:$Y$9,3,TRUE)</f>
        <v>06:00 PM - 09:00 PM</v>
      </c>
      <c r="R601" s="19">
        <f>INT(E601/$T$5)*$T$5</f>
        <v>0.75</v>
      </c>
    </row>
    <row r="602" spans="1:18" x14ac:dyDescent="0.25">
      <c r="A602">
        <v>1</v>
      </c>
      <c r="B602">
        <v>1</v>
      </c>
      <c r="C602" t="s">
        <v>914</v>
      </c>
      <c r="D602" s="1">
        <v>43926</v>
      </c>
      <c r="E602" s="14">
        <v>0.81805555555555554</v>
      </c>
      <c r="F602" t="s">
        <v>11</v>
      </c>
      <c r="G602">
        <v>70</v>
      </c>
      <c r="H602" s="2">
        <v>34</v>
      </c>
      <c r="I602" s="3">
        <v>4.99</v>
      </c>
      <c r="J602" t="b">
        <v>0</v>
      </c>
      <c r="K602">
        <f t="shared" si="10"/>
        <v>7</v>
      </c>
      <c r="L602" t="str">
        <f>VLOOKUP(K602,$S$6:$T$12,2,FALSE)</f>
        <v>Sunday</v>
      </c>
      <c r="M602" t="str">
        <f>CONCATENATE(TEXT(R602,"HH:MM AM/PM")," - ",TEXT((R602+"3:00 AM"),"HH:MM AM/PM"))</f>
        <v>06:00 PM - 09:00 PM</v>
      </c>
      <c r="N602" t="str">
        <f>VLOOKUP(E602,$W$7:$Y$9,3,TRUE)</f>
        <v>06:00 PM - 09:00 PM</v>
      </c>
      <c r="R602" s="19">
        <f>INT(E602/$T$5)*$T$5</f>
        <v>0.75</v>
      </c>
    </row>
    <row r="603" spans="1:18" x14ac:dyDescent="0.25">
      <c r="A603">
        <v>1</v>
      </c>
      <c r="B603">
        <v>1</v>
      </c>
      <c r="C603" t="s">
        <v>915</v>
      </c>
      <c r="D603" s="1">
        <v>43926</v>
      </c>
      <c r="E603" s="14">
        <v>0.81805555555555554</v>
      </c>
      <c r="F603" t="s">
        <v>11</v>
      </c>
      <c r="G603">
        <v>70</v>
      </c>
      <c r="H603" s="2">
        <v>53</v>
      </c>
      <c r="I603" s="3">
        <v>4.99</v>
      </c>
      <c r="J603" t="b">
        <v>0</v>
      </c>
      <c r="K603">
        <f t="shared" si="10"/>
        <v>7</v>
      </c>
      <c r="L603" t="str">
        <f>VLOOKUP(K603,$S$6:$T$12,2,FALSE)</f>
        <v>Sunday</v>
      </c>
      <c r="M603" t="str">
        <f>CONCATENATE(TEXT(R603,"HH:MM AM/PM")," - ",TEXT((R603+"3:00 AM"),"HH:MM AM/PM"))</f>
        <v>06:00 PM - 09:00 PM</v>
      </c>
      <c r="N603" t="str">
        <f>VLOOKUP(E603,$W$7:$Y$9,3,TRUE)</f>
        <v>06:00 PM - 09:00 PM</v>
      </c>
      <c r="R603" s="19">
        <f>INT(E603/$T$5)*$T$5</f>
        <v>0.75</v>
      </c>
    </row>
    <row r="604" spans="1:18" x14ac:dyDescent="0.25">
      <c r="A604">
        <v>1</v>
      </c>
      <c r="B604">
        <v>1</v>
      </c>
      <c r="C604" t="s">
        <v>916</v>
      </c>
      <c r="D604" s="1">
        <v>43926</v>
      </c>
      <c r="E604" s="14">
        <v>0.81874999999999998</v>
      </c>
      <c r="F604" t="s">
        <v>11</v>
      </c>
      <c r="G604">
        <v>67</v>
      </c>
      <c r="H604" s="2">
        <v>70</v>
      </c>
      <c r="I604" s="3">
        <v>4.99</v>
      </c>
      <c r="J604" t="b">
        <v>0</v>
      </c>
      <c r="K604">
        <f t="shared" si="10"/>
        <v>7</v>
      </c>
      <c r="L604" t="str">
        <f>VLOOKUP(K604,$S$6:$T$12,2,FALSE)</f>
        <v>Sunday</v>
      </c>
      <c r="M604" t="str">
        <f>CONCATENATE(TEXT(R604,"HH:MM AM/PM")," - ",TEXT((R604+"3:00 AM"),"HH:MM AM/PM"))</f>
        <v>06:00 PM - 09:00 PM</v>
      </c>
      <c r="N604" t="str">
        <f>VLOOKUP(E604,$W$7:$Y$9,3,TRUE)</f>
        <v>06:00 PM - 09:00 PM</v>
      </c>
      <c r="R604" s="19">
        <f>INT(E604/$T$5)*$T$5</f>
        <v>0.75</v>
      </c>
    </row>
    <row r="605" spans="1:18" x14ac:dyDescent="0.25">
      <c r="A605">
        <v>1</v>
      </c>
      <c r="B605">
        <v>1</v>
      </c>
      <c r="C605" t="s">
        <v>917</v>
      </c>
      <c r="D605" s="1">
        <v>43926</v>
      </c>
      <c r="E605" s="14">
        <v>0.81944444444444453</v>
      </c>
      <c r="F605" t="s">
        <v>11</v>
      </c>
      <c r="G605">
        <v>112</v>
      </c>
      <c r="H605" s="2">
        <v>103</v>
      </c>
      <c r="I605" s="3">
        <v>4.99</v>
      </c>
      <c r="J605" t="b">
        <v>1</v>
      </c>
      <c r="K605">
        <f t="shared" si="10"/>
        <v>7</v>
      </c>
      <c r="L605" t="str">
        <f>VLOOKUP(K605,$S$6:$T$12,2,FALSE)</f>
        <v>Sunday</v>
      </c>
      <c r="M605" t="str">
        <f>CONCATENATE(TEXT(R605,"HH:MM AM/PM")," - ",TEXT((R605+"3:00 AM"),"HH:MM AM/PM"))</f>
        <v>06:00 PM - 09:00 PM</v>
      </c>
      <c r="N605" t="str">
        <f>VLOOKUP(E605,$W$7:$Y$9,3,TRUE)</f>
        <v>06:00 PM - 09:00 PM</v>
      </c>
      <c r="R605" s="19">
        <f>INT(E605/$T$5)*$T$5</f>
        <v>0.75</v>
      </c>
    </row>
    <row r="606" spans="1:18" x14ac:dyDescent="0.25">
      <c r="A606">
        <v>1</v>
      </c>
      <c r="B606">
        <v>1</v>
      </c>
      <c r="C606" t="s">
        <v>918</v>
      </c>
      <c r="D606" s="1">
        <v>43926</v>
      </c>
      <c r="E606" s="14">
        <v>0.82152777777777775</v>
      </c>
      <c r="F606" t="s">
        <v>11</v>
      </c>
      <c r="G606">
        <v>73</v>
      </c>
      <c r="H606" s="2">
        <v>64</v>
      </c>
      <c r="I606" s="3">
        <v>4.99</v>
      </c>
      <c r="J606" t="b">
        <v>0</v>
      </c>
      <c r="K606">
        <f t="shared" si="10"/>
        <v>7</v>
      </c>
      <c r="L606" t="str">
        <f>VLOOKUP(K606,$S$6:$T$12,2,FALSE)</f>
        <v>Sunday</v>
      </c>
      <c r="M606" t="str">
        <f>CONCATENATE(TEXT(R606,"HH:MM AM/PM")," - ",TEXT((R606+"3:00 AM"),"HH:MM AM/PM"))</f>
        <v>06:00 PM - 09:00 PM</v>
      </c>
      <c r="N606" t="str">
        <f>VLOOKUP(E606,$W$7:$Y$9,3,TRUE)</f>
        <v>06:00 PM - 09:00 PM</v>
      </c>
      <c r="R606" s="19">
        <f>INT(E606/$T$5)*$T$5</f>
        <v>0.75</v>
      </c>
    </row>
    <row r="607" spans="1:18" x14ac:dyDescent="0.25">
      <c r="A607">
        <v>1</v>
      </c>
      <c r="B607">
        <v>1</v>
      </c>
      <c r="C607" t="s">
        <v>919</v>
      </c>
      <c r="D607" s="1">
        <v>43926</v>
      </c>
      <c r="E607" s="14">
        <v>0.8222222222222223</v>
      </c>
      <c r="F607" t="s">
        <v>11</v>
      </c>
      <c r="G607">
        <v>70</v>
      </c>
      <c r="H607" s="2">
        <v>129</v>
      </c>
      <c r="I607" s="3">
        <v>4.99</v>
      </c>
      <c r="J607" t="b">
        <v>0</v>
      </c>
      <c r="K607">
        <f t="shared" si="10"/>
        <v>7</v>
      </c>
      <c r="L607" t="str">
        <f>VLOOKUP(K607,$S$6:$T$12,2,FALSE)</f>
        <v>Sunday</v>
      </c>
      <c r="M607" t="str">
        <f>CONCATENATE(TEXT(R607,"HH:MM AM/PM")," - ",TEXT((R607+"3:00 AM"),"HH:MM AM/PM"))</f>
        <v>06:00 PM - 09:00 PM</v>
      </c>
      <c r="N607" t="str">
        <f>VLOOKUP(E607,$W$7:$Y$9,3,TRUE)</f>
        <v>06:00 PM - 09:00 PM</v>
      </c>
      <c r="R607" s="19">
        <f>INT(E607/$T$5)*$T$5</f>
        <v>0.75</v>
      </c>
    </row>
    <row r="608" spans="1:18" x14ac:dyDescent="0.25">
      <c r="A608">
        <v>1</v>
      </c>
      <c r="B608">
        <v>1</v>
      </c>
      <c r="C608" t="s">
        <v>920</v>
      </c>
      <c r="D608" s="1">
        <v>43926</v>
      </c>
      <c r="E608" s="14">
        <v>0.8222222222222223</v>
      </c>
      <c r="F608" t="s">
        <v>11</v>
      </c>
      <c r="G608">
        <v>56</v>
      </c>
      <c r="H608" s="2">
        <v>130</v>
      </c>
      <c r="I608" s="3">
        <v>4.99</v>
      </c>
      <c r="J608" t="b">
        <v>0</v>
      </c>
      <c r="K608">
        <f t="shared" si="10"/>
        <v>7</v>
      </c>
      <c r="L608" t="str">
        <f>VLOOKUP(K608,$S$6:$T$12,2,FALSE)</f>
        <v>Sunday</v>
      </c>
      <c r="M608" t="str">
        <f>CONCATENATE(TEXT(R608,"HH:MM AM/PM")," - ",TEXT((R608+"3:00 AM"),"HH:MM AM/PM"))</f>
        <v>06:00 PM - 09:00 PM</v>
      </c>
      <c r="N608" t="str">
        <f>VLOOKUP(E608,$W$7:$Y$9,3,TRUE)</f>
        <v>06:00 PM - 09:00 PM</v>
      </c>
      <c r="R608" s="19">
        <f>INT(E608/$T$5)*$T$5</f>
        <v>0.75</v>
      </c>
    </row>
    <row r="609" spans="1:18" x14ac:dyDescent="0.25">
      <c r="A609">
        <v>1</v>
      </c>
      <c r="B609">
        <v>1</v>
      </c>
      <c r="C609" t="s">
        <v>921</v>
      </c>
      <c r="D609" s="1">
        <v>43926</v>
      </c>
      <c r="E609" s="14">
        <v>0.82500000000000007</v>
      </c>
      <c r="F609" t="s">
        <v>11</v>
      </c>
      <c r="G609">
        <v>73</v>
      </c>
      <c r="H609" s="2">
        <v>55</v>
      </c>
      <c r="I609" s="3">
        <v>4.99</v>
      </c>
      <c r="J609" t="b">
        <v>0</v>
      </c>
      <c r="K609">
        <f t="shared" si="10"/>
        <v>7</v>
      </c>
      <c r="L609" t="str">
        <f>VLOOKUP(K609,$S$6:$T$12,2,FALSE)</f>
        <v>Sunday</v>
      </c>
      <c r="M609" t="str">
        <f>CONCATENATE(TEXT(R609,"HH:MM AM/PM")," - ",TEXT((R609+"3:00 AM"),"HH:MM AM/PM"))</f>
        <v>06:00 PM - 09:00 PM</v>
      </c>
      <c r="N609" t="str">
        <f>VLOOKUP(E609,$W$7:$Y$9,3,TRUE)</f>
        <v>06:00 PM - 09:00 PM</v>
      </c>
      <c r="R609" s="19">
        <f>INT(E609/$T$5)*$T$5</f>
        <v>0.75</v>
      </c>
    </row>
    <row r="610" spans="1:18" x14ac:dyDescent="0.25">
      <c r="A610">
        <v>1</v>
      </c>
      <c r="B610">
        <v>1</v>
      </c>
      <c r="C610" t="s">
        <v>922</v>
      </c>
      <c r="D610" s="1">
        <v>43926</v>
      </c>
      <c r="E610" s="14">
        <v>0.8354166666666667</v>
      </c>
      <c r="F610" t="s">
        <v>31</v>
      </c>
      <c r="G610" t="s">
        <v>32</v>
      </c>
      <c r="H610" s="2">
        <v>31</v>
      </c>
      <c r="I610" s="3">
        <v>4.99</v>
      </c>
      <c r="J610" t="b">
        <v>0</v>
      </c>
      <c r="K610">
        <f t="shared" si="10"/>
        <v>7</v>
      </c>
      <c r="L610" t="str">
        <f>VLOOKUP(K610,$S$6:$T$12,2,FALSE)</f>
        <v>Sunday</v>
      </c>
      <c r="M610" t="str">
        <f>CONCATENATE(TEXT(R610,"HH:MM AM/PM")," - ",TEXT((R610+"3:00 AM"),"HH:MM AM/PM"))</f>
        <v>06:00 PM - 09:00 PM</v>
      </c>
      <c r="N610" t="str">
        <f>VLOOKUP(E610,$W$7:$Y$9,3,TRUE)</f>
        <v>06:00 PM - 09:00 PM</v>
      </c>
      <c r="R610" s="19">
        <f>INT(E610/$T$5)*$T$5</f>
        <v>0.75</v>
      </c>
    </row>
    <row r="611" spans="1:18" x14ac:dyDescent="0.25">
      <c r="A611">
        <v>1</v>
      </c>
      <c r="B611">
        <v>1</v>
      </c>
      <c r="C611" t="s">
        <v>923</v>
      </c>
      <c r="D611" s="1">
        <v>43926</v>
      </c>
      <c r="E611" s="14">
        <v>0.83750000000000002</v>
      </c>
      <c r="F611" t="s">
        <v>11</v>
      </c>
      <c r="G611">
        <v>41</v>
      </c>
      <c r="H611" s="2">
        <v>55</v>
      </c>
      <c r="I611" s="3">
        <v>4.99</v>
      </c>
      <c r="J611" t="b">
        <v>0</v>
      </c>
      <c r="K611">
        <f t="shared" si="10"/>
        <v>7</v>
      </c>
      <c r="L611" t="str">
        <f>VLOOKUP(K611,$S$6:$T$12,2,FALSE)</f>
        <v>Sunday</v>
      </c>
      <c r="M611" t="str">
        <f>CONCATENATE(TEXT(R611,"HH:MM AM/PM")," - ",TEXT((R611+"3:00 AM"),"HH:MM AM/PM"))</f>
        <v>06:00 PM - 09:00 PM</v>
      </c>
      <c r="N611" t="str">
        <f>VLOOKUP(E611,$W$7:$Y$9,3,TRUE)</f>
        <v>06:00 PM - 09:00 PM</v>
      </c>
      <c r="R611" s="19">
        <f>INT(E611/$T$5)*$T$5</f>
        <v>0.75</v>
      </c>
    </row>
    <row r="612" spans="1:18" x14ac:dyDescent="0.25">
      <c r="A612">
        <v>1</v>
      </c>
      <c r="B612">
        <v>1</v>
      </c>
      <c r="C612" t="s">
        <v>924</v>
      </c>
      <c r="D612" s="1">
        <v>43926</v>
      </c>
      <c r="E612" s="14">
        <v>0.84097222222222223</v>
      </c>
      <c r="F612" t="s">
        <v>11</v>
      </c>
      <c r="G612">
        <v>43</v>
      </c>
      <c r="H612" s="2">
        <v>35</v>
      </c>
      <c r="I612" s="3">
        <v>4.99</v>
      </c>
      <c r="J612" t="b">
        <v>0</v>
      </c>
      <c r="K612">
        <f t="shared" si="10"/>
        <v>7</v>
      </c>
      <c r="L612" t="str">
        <f>VLOOKUP(K612,$S$6:$T$12,2,FALSE)</f>
        <v>Sunday</v>
      </c>
      <c r="M612" t="str">
        <f>CONCATENATE(TEXT(R612,"HH:MM AM/PM")," - ",TEXT((R612+"3:00 AM"),"HH:MM AM/PM"))</f>
        <v>06:00 PM - 09:00 PM</v>
      </c>
      <c r="N612" t="str">
        <f>VLOOKUP(E612,$W$7:$Y$9,3,TRUE)</f>
        <v>06:00 PM - 09:00 PM</v>
      </c>
      <c r="R612" s="19">
        <f>INT(E612/$T$5)*$T$5</f>
        <v>0.75</v>
      </c>
    </row>
    <row r="613" spans="1:18" x14ac:dyDescent="0.25">
      <c r="A613">
        <v>1</v>
      </c>
      <c r="B613">
        <v>1</v>
      </c>
      <c r="C613" t="s">
        <v>925</v>
      </c>
      <c r="D613" s="1">
        <v>43926</v>
      </c>
      <c r="E613" s="14">
        <v>0.84097222222222223</v>
      </c>
      <c r="F613" t="s">
        <v>11</v>
      </c>
      <c r="G613">
        <v>33</v>
      </c>
      <c r="H613" s="2">
        <v>42</v>
      </c>
      <c r="I613" s="3">
        <v>4.99</v>
      </c>
      <c r="J613" t="b">
        <v>0</v>
      </c>
      <c r="K613">
        <f t="shared" si="10"/>
        <v>7</v>
      </c>
      <c r="L613" t="str">
        <f>VLOOKUP(K613,$S$6:$T$12,2,FALSE)</f>
        <v>Sunday</v>
      </c>
      <c r="M613" t="str">
        <f>CONCATENATE(TEXT(R613,"HH:MM AM/PM")," - ",TEXT((R613+"3:00 AM"),"HH:MM AM/PM"))</f>
        <v>06:00 PM - 09:00 PM</v>
      </c>
      <c r="N613" t="str">
        <f>VLOOKUP(E613,$W$7:$Y$9,3,TRUE)</f>
        <v>06:00 PM - 09:00 PM</v>
      </c>
      <c r="R613" s="19">
        <f>INT(E613/$T$5)*$T$5</f>
        <v>0.75</v>
      </c>
    </row>
    <row r="614" spans="1:18" x14ac:dyDescent="0.25">
      <c r="A614">
        <v>1</v>
      </c>
      <c r="B614">
        <v>1</v>
      </c>
      <c r="C614" t="s">
        <v>926</v>
      </c>
      <c r="D614" s="1">
        <v>43926</v>
      </c>
      <c r="E614" s="14">
        <v>0.84097222222222223</v>
      </c>
      <c r="F614" t="s">
        <v>11</v>
      </c>
      <c r="G614">
        <v>50</v>
      </c>
      <c r="H614" s="2">
        <v>56</v>
      </c>
      <c r="I614" s="3">
        <v>4.99</v>
      </c>
      <c r="J614" t="b">
        <v>0</v>
      </c>
      <c r="K614">
        <f t="shared" si="10"/>
        <v>7</v>
      </c>
      <c r="L614" t="str">
        <f>VLOOKUP(K614,$S$6:$T$12,2,FALSE)</f>
        <v>Sunday</v>
      </c>
      <c r="M614" t="str">
        <f>CONCATENATE(TEXT(R614,"HH:MM AM/PM")," - ",TEXT((R614+"3:00 AM"),"HH:MM AM/PM"))</f>
        <v>06:00 PM - 09:00 PM</v>
      </c>
      <c r="N614" t="str">
        <f>VLOOKUP(E614,$W$7:$Y$9,3,TRUE)</f>
        <v>06:00 PM - 09:00 PM</v>
      </c>
      <c r="R614" s="19">
        <f>INT(E614/$T$5)*$T$5</f>
        <v>0.75</v>
      </c>
    </row>
    <row r="615" spans="1:18" x14ac:dyDescent="0.25">
      <c r="A615">
        <v>1</v>
      </c>
      <c r="B615">
        <v>1</v>
      </c>
      <c r="C615" t="s">
        <v>927</v>
      </c>
      <c r="D615" s="1">
        <v>43926</v>
      </c>
      <c r="E615" s="14">
        <v>0.84236111111111101</v>
      </c>
      <c r="F615" t="s">
        <v>11</v>
      </c>
      <c r="G615">
        <v>25</v>
      </c>
      <c r="H615" s="2">
        <v>100</v>
      </c>
      <c r="I615" s="3">
        <v>4.99</v>
      </c>
      <c r="J615" t="b">
        <v>0</v>
      </c>
      <c r="K615">
        <f t="shared" si="10"/>
        <v>7</v>
      </c>
      <c r="L615" t="str">
        <f>VLOOKUP(K615,$S$6:$T$12,2,FALSE)</f>
        <v>Sunday</v>
      </c>
      <c r="M615" t="str">
        <f>CONCATENATE(TEXT(R615,"HH:MM AM/PM")," - ",TEXT((R615+"3:00 AM"),"HH:MM AM/PM"))</f>
        <v>06:00 PM - 09:00 PM</v>
      </c>
      <c r="N615" t="str">
        <f>VLOOKUP(E615,$W$7:$Y$9,3,TRUE)</f>
        <v>06:00 PM - 09:00 PM</v>
      </c>
      <c r="R615" s="19">
        <f>INT(E615/$T$5)*$T$5</f>
        <v>0.75</v>
      </c>
    </row>
    <row r="616" spans="1:18" x14ac:dyDescent="0.25">
      <c r="A616">
        <v>1</v>
      </c>
      <c r="B616">
        <v>1</v>
      </c>
      <c r="C616" t="s">
        <v>928</v>
      </c>
      <c r="D616" s="1">
        <v>43926</v>
      </c>
      <c r="E616" s="14">
        <v>0.84722222222222221</v>
      </c>
      <c r="F616" t="s">
        <v>11</v>
      </c>
      <c r="G616">
        <v>48</v>
      </c>
      <c r="H616" s="2">
        <v>112</v>
      </c>
      <c r="I616" s="3">
        <v>4.99</v>
      </c>
      <c r="J616" t="b">
        <v>0</v>
      </c>
      <c r="K616">
        <f t="shared" si="10"/>
        <v>7</v>
      </c>
      <c r="L616" t="str">
        <f>VLOOKUP(K616,$S$6:$T$12,2,FALSE)</f>
        <v>Sunday</v>
      </c>
      <c r="M616" t="str">
        <f>CONCATENATE(TEXT(R616,"HH:MM AM/PM")," - ",TEXT((R616+"3:00 AM"),"HH:MM AM/PM"))</f>
        <v>06:00 PM - 09:00 PM</v>
      </c>
      <c r="N616" t="str">
        <f>VLOOKUP(E616,$W$7:$Y$9,3,TRUE)</f>
        <v>06:00 PM - 09:00 PM</v>
      </c>
      <c r="R616" s="19">
        <f>INT(E616/$T$5)*$T$5</f>
        <v>0.75</v>
      </c>
    </row>
    <row r="617" spans="1:18" x14ac:dyDescent="0.25">
      <c r="A617">
        <v>1</v>
      </c>
      <c r="B617">
        <v>1</v>
      </c>
      <c r="C617" t="s">
        <v>929</v>
      </c>
      <c r="D617" s="1">
        <v>43926</v>
      </c>
      <c r="E617" s="14">
        <v>0.85555555555555562</v>
      </c>
      <c r="F617" t="s">
        <v>11</v>
      </c>
      <c r="G617">
        <v>53</v>
      </c>
      <c r="H617" s="2">
        <v>52</v>
      </c>
      <c r="I617" s="3">
        <v>4.99</v>
      </c>
      <c r="J617" t="b">
        <v>0</v>
      </c>
      <c r="K617">
        <f t="shared" si="10"/>
        <v>7</v>
      </c>
      <c r="L617" t="str">
        <f>VLOOKUP(K617,$S$6:$T$12,2,FALSE)</f>
        <v>Sunday</v>
      </c>
      <c r="M617" t="str">
        <f>CONCATENATE(TEXT(R617,"HH:MM AM/PM")," - ",TEXT((R617+"3:00 AM"),"HH:MM AM/PM"))</f>
        <v>06:00 PM - 09:00 PM</v>
      </c>
      <c r="N617" t="str">
        <f>VLOOKUP(E617,$W$7:$Y$9,3,TRUE)</f>
        <v>06:00 PM - 09:00 PM</v>
      </c>
      <c r="R617" s="19">
        <f>INT(E617/$T$5)*$T$5</f>
        <v>0.75</v>
      </c>
    </row>
    <row r="618" spans="1:18" x14ac:dyDescent="0.25">
      <c r="A618">
        <v>1</v>
      </c>
      <c r="B618">
        <v>1</v>
      </c>
      <c r="C618" t="s">
        <v>930</v>
      </c>
      <c r="D618" s="1">
        <v>43926</v>
      </c>
      <c r="E618" s="14">
        <v>0.85833333333333339</v>
      </c>
      <c r="F618" t="s">
        <v>11</v>
      </c>
      <c r="G618">
        <v>37</v>
      </c>
      <c r="H618" s="2">
        <v>70</v>
      </c>
      <c r="I618" s="3">
        <v>4.99</v>
      </c>
      <c r="J618" t="b">
        <v>0</v>
      </c>
      <c r="K618">
        <f t="shared" si="10"/>
        <v>7</v>
      </c>
      <c r="L618" t="str">
        <f>VLOOKUP(K618,$S$6:$T$12,2,FALSE)</f>
        <v>Sunday</v>
      </c>
      <c r="M618" t="str">
        <f>CONCATENATE(TEXT(R618,"HH:MM AM/PM")," - ",TEXT((R618+"3:00 AM"),"HH:MM AM/PM"))</f>
        <v>06:00 PM - 09:00 PM</v>
      </c>
      <c r="N618" t="str">
        <f>VLOOKUP(E618,$W$7:$Y$9,3,TRUE)</f>
        <v>06:00 PM - 09:00 PM</v>
      </c>
      <c r="R618" s="19">
        <f>INT(E618/$T$5)*$T$5</f>
        <v>0.75</v>
      </c>
    </row>
    <row r="619" spans="1:18" x14ac:dyDescent="0.25">
      <c r="A619">
        <v>1</v>
      </c>
      <c r="B619">
        <v>1</v>
      </c>
      <c r="C619" t="s">
        <v>931</v>
      </c>
      <c r="D619" s="1">
        <v>43926</v>
      </c>
      <c r="E619" s="14">
        <v>0.85972222222222217</v>
      </c>
      <c r="F619" t="s">
        <v>11</v>
      </c>
      <c r="G619">
        <v>34</v>
      </c>
      <c r="H619" s="2">
        <v>45</v>
      </c>
      <c r="I619" s="3">
        <v>4.99</v>
      </c>
      <c r="J619" t="b">
        <v>0</v>
      </c>
      <c r="K619">
        <f t="shared" si="10"/>
        <v>7</v>
      </c>
      <c r="L619" t="str">
        <f>VLOOKUP(K619,$S$6:$T$12,2,FALSE)</f>
        <v>Sunday</v>
      </c>
      <c r="M619" t="str">
        <f>CONCATENATE(TEXT(R619,"HH:MM AM/PM")," - ",TEXT((R619+"3:00 AM"),"HH:MM AM/PM"))</f>
        <v>06:00 PM - 09:00 PM</v>
      </c>
      <c r="N619" t="str">
        <f>VLOOKUP(E619,$W$7:$Y$9,3,TRUE)</f>
        <v>06:00 PM - 09:00 PM</v>
      </c>
      <c r="R619" s="19">
        <f>INT(E619/$T$5)*$T$5</f>
        <v>0.75</v>
      </c>
    </row>
    <row r="620" spans="1:18" x14ac:dyDescent="0.25">
      <c r="A620">
        <v>1</v>
      </c>
      <c r="B620">
        <v>1</v>
      </c>
      <c r="C620" t="s">
        <v>932</v>
      </c>
      <c r="D620" s="1">
        <v>43926</v>
      </c>
      <c r="E620" s="14">
        <v>0.8652777777777777</v>
      </c>
      <c r="F620" t="s">
        <v>31</v>
      </c>
      <c r="G620" t="s">
        <v>32</v>
      </c>
      <c r="H620" s="2">
        <v>34</v>
      </c>
      <c r="I620" s="3">
        <v>4.99</v>
      </c>
      <c r="J620" t="b">
        <v>0</v>
      </c>
      <c r="K620">
        <f t="shared" si="10"/>
        <v>7</v>
      </c>
      <c r="L620" t="str">
        <f>VLOOKUP(K620,$S$6:$T$12,2,FALSE)</f>
        <v>Sunday</v>
      </c>
      <c r="M620" t="str">
        <f>CONCATENATE(TEXT(R620,"HH:MM AM/PM")," - ",TEXT((R620+"3:00 AM"),"HH:MM AM/PM"))</f>
        <v>06:00 PM - 09:00 PM</v>
      </c>
      <c r="N620" t="str">
        <f>VLOOKUP(E620,$W$7:$Y$9,3,TRUE)</f>
        <v>06:00 PM - 09:00 PM</v>
      </c>
      <c r="R620" s="19">
        <f>INT(E620/$T$5)*$T$5</f>
        <v>0.75</v>
      </c>
    </row>
    <row r="621" spans="1:18" x14ac:dyDescent="0.25">
      <c r="A621">
        <v>1</v>
      </c>
      <c r="B621">
        <v>1</v>
      </c>
      <c r="C621" t="s">
        <v>933</v>
      </c>
      <c r="D621" s="1">
        <v>43926</v>
      </c>
      <c r="E621" s="14">
        <v>0.8666666666666667</v>
      </c>
      <c r="F621" t="s">
        <v>11</v>
      </c>
      <c r="G621">
        <v>40</v>
      </c>
      <c r="H621" s="2">
        <v>123</v>
      </c>
      <c r="I621" s="3">
        <v>4.99</v>
      </c>
      <c r="J621" t="b">
        <v>0</v>
      </c>
      <c r="K621">
        <f t="shared" si="10"/>
        <v>7</v>
      </c>
      <c r="L621" t="str">
        <f>VLOOKUP(K621,$S$6:$T$12,2,FALSE)</f>
        <v>Sunday</v>
      </c>
      <c r="M621" t="str">
        <f>CONCATENATE(TEXT(R621,"HH:MM AM/PM")," - ",TEXT((R621+"3:00 AM"),"HH:MM AM/PM"))</f>
        <v>06:00 PM - 09:00 PM</v>
      </c>
      <c r="N621" t="str">
        <f>VLOOKUP(E621,$W$7:$Y$9,3,TRUE)</f>
        <v>06:00 PM - 09:00 PM</v>
      </c>
      <c r="R621" s="19">
        <f>INT(E621/$T$5)*$T$5</f>
        <v>0.75</v>
      </c>
    </row>
    <row r="622" spans="1:18" x14ac:dyDescent="0.25">
      <c r="A622">
        <v>2</v>
      </c>
      <c r="B622">
        <v>1</v>
      </c>
      <c r="C622" t="s">
        <v>1166</v>
      </c>
      <c r="D622" s="1">
        <v>43924</v>
      </c>
      <c r="E622" s="14">
        <v>0.5</v>
      </c>
      <c r="F622" t="s">
        <v>11</v>
      </c>
      <c r="G622">
        <v>36</v>
      </c>
      <c r="H622" s="2">
        <v>32</v>
      </c>
      <c r="I622" s="3">
        <v>4.99</v>
      </c>
      <c r="J622" t="b">
        <v>0</v>
      </c>
      <c r="K622">
        <f t="shared" ref="K622:K685" si="11">WEEKDAY(D622,11)</f>
        <v>5</v>
      </c>
      <c r="L622" t="str">
        <f>VLOOKUP(K622,$S$6:$T$12,2,FALSE)</f>
        <v>Friday</v>
      </c>
      <c r="M622" t="str">
        <f>CONCATENATE(TEXT(R622,"HH:MM AM/PM")," - ",TEXT((R622+"3:00 AM"),"HH:MM AM/PM"))</f>
        <v>12:00 PM - 03:00 PM</v>
      </c>
      <c r="N622" t="str">
        <f>VLOOKUP(E622,$W$7:$Y$9,3,TRUE)</f>
        <v>12:00 PM - 03:00 PM</v>
      </c>
      <c r="R622" s="19">
        <f>INT(E622/$T$5)*$T$5</f>
        <v>0.5</v>
      </c>
    </row>
    <row r="623" spans="1:18" x14ac:dyDescent="0.25">
      <c r="A623">
        <v>2</v>
      </c>
      <c r="B623">
        <v>1</v>
      </c>
      <c r="C623" t="s">
        <v>1167</v>
      </c>
      <c r="D623" s="1">
        <v>43924</v>
      </c>
      <c r="E623" s="14">
        <v>0.50138888888888888</v>
      </c>
      <c r="F623" t="s">
        <v>11</v>
      </c>
      <c r="G623">
        <v>42</v>
      </c>
      <c r="H623" s="2">
        <v>56</v>
      </c>
      <c r="I623" s="3">
        <v>4.99</v>
      </c>
      <c r="J623" t="b">
        <v>0</v>
      </c>
      <c r="K623">
        <f t="shared" si="11"/>
        <v>5</v>
      </c>
      <c r="L623" t="str">
        <f>VLOOKUP(K623,$S$6:$T$12,2,FALSE)</f>
        <v>Friday</v>
      </c>
      <c r="M623" t="str">
        <f>CONCATENATE(TEXT(R623,"HH:MM AM/PM")," - ",TEXT((R623+"3:00 AM"),"HH:MM AM/PM"))</f>
        <v>12:00 PM - 03:00 PM</v>
      </c>
      <c r="N623" t="str">
        <f>VLOOKUP(E623,$W$7:$Y$9,3,TRUE)</f>
        <v>12:00 PM - 03:00 PM</v>
      </c>
      <c r="R623" s="19">
        <f>INT(E623/$T$5)*$T$5</f>
        <v>0.5</v>
      </c>
    </row>
    <row r="624" spans="1:18" x14ac:dyDescent="0.25">
      <c r="A624">
        <v>2</v>
      </c>
      <c r="B624">
        <v>1</v>
      </c>
      <c r="C624" t="s">
        <v>1168</v>
      </c>
      <c r="D624" s="1">
        <v>43924</v>
      </c>
      <c r="E624" s="14">
        <v>0.50694444444444442</v>
      </c>
      <c r="F624" t="s">
        <v>11</v>
      </c>
      <c r="G624">
        <v>30</v>
      </c>
      <c r="H624" s="2">
        <v>247</v>
      </c>
      <c r="I624" s="3">
        <v>4.99</v>
      </c>
      <c r="J624" t="b">
        <v>1</v>
      </c>
      <c r="K624">
        <f t="shared" si="11"/>
        <v>5</v>
      </c>
      <c r="L624" t="str">
        <f>VLOOKUP(K624,$S$6:$T$12,2,FALSE)</f>
        <v>Friday</v>
      </c>
      <c r="M624" t="str">
        <f>CONCATENATE(TEXT(R624,"HH:MM AM/PM")," - ",TEXT((R624+"3:00 AM"),"HH:MM AM/PM"))</f>
        <v>12:00 PM - 03:00 PM</v>
      </c>
      <c r="N624" t="str">
        <f>VLOOKUP(E624,$W$7:$Y$9,3,TRUE)</f>
        <v>12:00 PM - 03:00 PM</v>
      </c>
      <c r="R624" s="19">
        <f>INT(E624/$T$5)*$T$5</f>
        <v>0.5</v>
      </c>
    </row>
    <row r="625" spans="1:18" x14ac:dyDescent="0.25">
      <c r="A625">
        <v>2</v>
      </c>
      <c r="B625">
        <v>1</v>
      </c>
      <c r="C625" t="s">
        <v>1169</v>
      </c>
      <c r="D625" s="1">
        <v>43924</v>
      </c>
      <c r="E625" s="14">
        <v>0.50763888888888886</v>
      </c>
      <c r="F625" t="s">
        <v>11</v>
      </c>
      <c r="G625">
        <v>33</v>
      </c>
      <c r="H625" s="2">
        <v>71</v>
      </c>
      <c r="I625" s="3">
        <v>4.99</v>
      </c>
      <c r="J625" t="b">
        <v>0</v>
      </c>
      <c r="K625">
        <f t="shared" si="11"/>
        <v>5</v>
      </c>
      <c r="L625" t="str">
        <f>VLOOKUP(K625,$S$6:$T$12,2,FALSE)</f>
        <v>Friday</v>
      </c>
      <c r="M625" t="str">
        <f>CONCATENATE(TEXT(R625,"HH:MM AM/PM")," - ",TEXT((R625+"3:00 AM"),"HH:MM AM/PM"))</f>
        <v>12:00 PM - 03:00 PM</v>
      </c>
      <c r="N625" t="str">
        <f>VLOOKUP(E625,$W$7:$Y$9,3,TRUE)</f>
        <v>12:00 PM - 03:00 PM</v>
      </c>
      <c r="R625" s="19">
        <f>INT(E625/$T$5)*$T$5</f>
        <v>0.5</v>
      </c>
    </row>
    <row r="626" spans="1:18" x14ac:dyDescent="0.25">
      <c r="A626">
        <v>2</v>
      </c>
      <c r="B626">
        <v>1</v>
      </c>
      <c r="C626" t="s">
        <v>1170</v>
      </c>
      <c r="D626" s="1">
        <v>43924</v>
      </c>
      <c r="E626" s="14">
        <v>0.52013888888888882</v>
      </c>
      <c r="F626" t="s">
        <v>11</v>
      </c>
      <c r="G626">
        <v>44</v>
      </c>
      <c r="H626" s="2">
        <v>63</v>
      </c>
      <c r="I626" s="3">
        <v>4.99</v>
      </c>
      <c r="J626" t="b">
        <v>0</v>
      </c>
      <c r="K626">
        <f t="shared" si="11"/>
        <v>5</v>
      </c>
      <c r="L626" t="str">
        <f>VLOOKUP(K626,$S$6:$T$12,2,FALSE)</f>
        <v>Friday</v>
      </c>
      <c r="M626" t="str">
        <f>CONCATENATE(TEXT(R626,"HH:MM AM/PM")," - ",TEXT((R626+"3:00 AM"),"HH:MM AM/PM"))</f>
        <v>12:00 PM - 03:00 PM</v>
      </c>
      <c r="N626" t="str">
        <f>VLOOKUP(E626,$W$7:$Y$9,3,TRUE)</f>
        <v>12:00 PM - 03:00 PM</v>
      </c>
      <c r="R626" s="19">
        <f>INT(E626/$T$5)*$T$5</f>
        <v>0.5</v>
      </c>
    </row>
    <row r="627" spans="1:18" x14ac:dyDescent="0.25">
      <c r="A627">
        <v>2</v>
      </c>
      <c r="B627">
        <v>1</v>
      </c>
      <c r="C627" t="s">
        <v>1171</v>
      </c>
      <c r="D627" s="1">
        <v>43924</v>
      </c>
      <c r="E627" s="14">
        <v>0.52361111111111114</v>
      </c>
      <c r="F627" t="s">
        <v>11</v>
      </c>
      <c r="G627">
        <v>46</v>
      </c>
      <c r="H627" s="2">
        <v>44</v>
      </c>
      <c r="I627" s="3">
        <v>4.99</v>
      </c>
      <c r="J627" t="b">
        <v>0</v>
      </c>
      <c r="K627">
        <f t="shared" si="11"/>
        <v>5</v>
      </c>
      <c r="L627" t="str">
        <f>VLOOKUP(K627,$S$6:$T$12,2,FALSE)</f>
        <v>Friday</v>
      </c>
      <c r="M627" t="str">
        <f>CONCATENATE(TEXT(R627,"HH:MM AM/PM")," - ",TEXT((R627+"3:00 AM"),"HH:MM AM/PM"))</f>
        <v>12:00 PM - 03:00 PM</v>
      </c>
      <c r="N627" t="str">
        <f>VLOOKUP(E627,$W$7:$Y$9,3,TRUE)</f>
        <v>12:00 PM - 03:00 PM</v>
      </c>
      <c r="R627" s="19">
        <f>INT(E627/$T$5)*$T$5</f>
        <v>0.5</v>
      </c>
    </row>
    <row r="628" spans="1:18" x14ac:dyDescent="0.25">
      <c r="A628">
        <v>2</v>
      </c>
      <c r="B628">
        <v>1</v>
      </c>
      <c r="C628" t="s">
        <v>1172</v>
      </c>
      <c r="D628" s="1">
        <v>43924</v>
      </c>
      <c r="E628" s="14">
        <v>0.52638888888888891</v>
      </c>
      <c r="F628" t="s">
        <v>11</v>
      </c>
      <c r="G628">
        <v>39</v>
      </c>
      <c r="H628" s="2">
        <v>86</v>
      </c>
      <c r="I628" s="3">
        <v>4.99</v>
      </c>
      <c r="J628" t="b">
        <v>1</v>
      </c>
      <c r="K628">
        <f t="shared" si="11"/>
        <v>5</v>
      </c>
      <c r="L628" t="str">
        <f>VLOOKUP(K628,$S$6:$T$12,2,FALSE)</f>
        <v>Friday</v>
      </c>
      <c r="M628" t="str">
        <f>CONCATENATE(TEXT(R628,"HH:MM AM/PM")," - ",TEXT((R628+"3:00 AM"),"HH:MM AM/PM"))</f>
        <v>12:00 PM - 03:00 PM</v>
      </c>
      <c r="N628" t="str">
        <f>VLOOKUP(E628,$W$7:$Y$9,3,TRUE)</f>
        <v>12:00 PM - 03:00 PM</v>
      </c>
      <c r="R628" s="19">
        <f>INT(E628/$T$5)*$T$5</f>
        <v>0.5</v>
      </c>
    </row>
    <row r="629" spans="1:18" x14ac:dyDescent="0.25">
      <c r="A629">
        <v>2</v>
      </c>
      <c r="B629">
        <v>1</v>
      </c>
      <c r="C629" t="s">
        <v>1173</v>
      </c>
      <c r="D629" s="1">
        <v>43924</v>
      </c>
      <c r="E629" s="14">
        <v>0.52777777777777779</v>
      </c>
      <c r="F629" t="s">
        <v>11</v>
      </c>
      <c r="G629">
        <v>36</v>
      </c>
      <c r="H629" s="2">
        <v>99</v>
      </c>
      <c r="I629" s="3">
        <v>4.99</v>
      </c>
      <c r="J629" t="b">
        <v>0</v>
      </c>
      <c r="K629">
        <f t="shared" si="11"/>
        <v>5</v>
      </c>
      <c r="L629" t="str">
        <f>VLOOKUP(K629,$S$6:$T$12,2,FALSE)</f>
        <v>Friday</v>
      </c>
      <c r="M629" t="str">
        <f>CONCATENATE(TEXT(R629,"HH:MM AM/PM")," - ",TEXT((R629+"3:00 AM"),"HH:MM AM/PM"))</f>
        <v>12:00 PM - 03:00 PM</v>
      </c>
      <c r="N629" t="str">
        <f>VLOOKUP(E629,$W$7:$Y$9,3,TRUE)</f>
        <v>12:00 PM - 03:00 PM</v>
      </c>
      <c r="R629" s="19">
        <f>INT(E629/$T$5)*$T$5</f>
        <v>0.5</v>
      </c>
    </row>
    <row r="630" spans="1:18" x14ac:dyDescent="0.25">
      <c r="A630">
        <v>2</v>
      </c>
      <c r="B630">
        <v>1</v>
      </c>
      <c r="C630" t="s">
        <v>1174</v>
      </c>
      <c r="D630" s="1">
        <v>43924</v>
      </c>
      <c r="E630" s="14">
        <v>0.52986111111111112</v>
      </c>
      <c r="F630" t="s">
        <v>11</v>
      </c>
      <c r="G630">
        <v>37</v>
      </c>
      <c r="H630" s="2">
        <v>61</v>
      </c>
      <c r="I630" s="3">
        <v>4.99</v>
      </c>
      <c r="J630" t="b">
        <v>0</v>
      </c>
      <c r="K630">
        <f t="shared" si="11"/>
        <v>5</v>
      </c>
      <c r="L630" t="str">
        <f>VLOOKUP(K630,$S$6:$T$12,2,FALSE)</f>
        <v>Friday</v>
      </c>
      <c r="M630" t="str">
        <f>CONCATENATE(TEXT(R630,"HH:MM AM/PM")," - ",TEXT((R630+"3:00 AM"),"HH:MM AM/PM"))</f>
        <v>12:00 PM - 03:00 PM</v>
      </c>
      <c r="N630" t="str">
        <f>VLOOKUP(E630,$W$7:$Y$9,3,TRUE)</f>
        <v>12:00 PM - 03:00 PM</v>
      </c>
      <c r="R630" s="19">
        <f>INT(E630/$T$5)*$T$5</f>
        <v>0.5</v>
      </c>
    </row>
    <row r="631" spans="1:18" x14ac:dyDescent="0.25">
      <c r="A631">
        <v>2</v>
      </c>
      <c r="B631">
        <v>1</v>
      </c>
      <c r="C631" t="s">
        <v>1175</v>
      </c>
      <c r="D631" s="1">
        <v>43924</v>
      </c>
      <c r="E631" s="14">
        <v>0.53263888888888888</v>
      </c>
      <c r="F631" t="s">
        <v>11</v>
      </c>
      <c r="G631">
        <v>48</v>
      </c>
      <c r="H631" s="2">
        <v>22</v>
      </c>
      <c r="I631" s="3">
        <v>4.99</v>
      </c>
      <c r="J631" t="b">
        <v>0</v>
      </c>
      <c r="K631">
        <f t="shared" si="11"/>
        <v>5</v>
      </c>
      <c r="L631" t="str">
        <f>VLOOKUP(K631,$S$6:$T$12,2,FALSE)</f>
        <v>Friday</v>
      </c>
      <c r="M631" t="str">
        <f>CONCATENATE(TEXT(R631,"HH:MM AM/PM")," - ",TEXT((R631+"3:00 AM"),"HH:MM AM/PM"))</f>
        <v>12:00 PM - 03:00 PM</v>
      </c>
      <c r="N631" t="str">
        <f>VLOOKUP(E631,$W$7:$Y$9,3,TRUE)</f>
        <v>12:00 PM - 03:00 PM</v>
      </c>
      <c r="R631" s="19">
        <f>INT(E631/$T$5)*$T$5</f>
        <v>0.5</v>
      </c>
    </row>
    <row r="632" spans="1:18" x14ac:dyDescent="0.25">
      <c r="A632">
        <v>2</v>
      </c>
      <c r="B632">
        <v>1</v>
      </c>
      <c r="C632" t="s">
        <v>1176</v>
      </c>
      <c r="D632" s="1">
        <v>43924</v>
      </c>
      <c r="E632" s="14">
        <v>0.53541666666666665</v>
      </c>
      <c r="F632" t="s">
        <v>11</v>
      </c>
      <c r="G632">
        <v>38</v>
      </c>
      <c r="H632" s="2">
        <v>210</v>
      </c>
      <c r="I632" s="3">
        <v>4.99</v>
      </c>
      <c r="J632" t="b">
        <v>0</v>
      </c>
      <c r="K632">
        <f t="shared" si="11"/>
        <v>5</v>
      </c>
      <c r="L632" t="str">
        <f>VLOOKUP(K632,$S$6:$T$12,2,FALSE)</f>
        <v>Friday</v>
      </c>
      <c r="M632" t="str">
        <f>CONCATENATE(TEXT(R632,"HH:MM AM/PM")," - ",TEXT((R632+"3:00 AM"),"HH:MM AM/PM"))</f>
        <v>12:00 PM - 03:00 PM</v>
      </c>
      <c r="N632" t="str">
        <f>VLOOKUP(E632,$W$7:$Y$9,3,TRUE)</f>
        <v>12:00 PM - 03:00 PM</v>
      </c>
      <c r="R632" s="19">
        <f>INT(E632/$T$5)*$T$5</f>
        <v>0.5</v>
      </c>
    </row>
    <row r="633" spans="1:18" x14ac:dyDescent="0.25">
      <c r="A633">
        <v>2</v>
      </c>
      <c r="B633">
        <v>1</v>
      </c>
      <c r="C633" t="s">
        <v>1177</v>
      </c>
      <c r="D633" s="1">
        <v>43924</v>
      </c>
      <c r="E633" s="14">
        <v>0.54375000000000007</v>
      </c>
      <c r="F633" t="s">
        <v>11</v>
      </c>
      <c r="G633">
        <v>33</v>
      </c>
      <c r="H633" s="2">
        <v>76</v>
      </c>
      <c r="I633" s="3">
        <v>4.99</v>
      </c>
      <c r="J633" t="b">
        <v>0</v>
      </c>
      <c r="K633">
        <f t="shared" si="11"/>
        <v>5</v>
      </c>
      <c r="L633" t="str">
        <f>VLOOKUP(K633,$S$6:$T$12,2,FALSE)</f>
        <v>Friday</v>
      </c>
      <c r="M633" t="str">
        <f>CONCATENATE(TEXT(R633,"HH:MM AM/PM")," - ",TEXT((R633+"3:00 AM"),"HH:MM AM/PM"))</f>
        <v>12:00 PM - 03:00 PM</v>
      </c>
      <c r="N633" t="str">
        <f>VLOOKUP(E633,$W$7:$Y$9,3,TRUE)</f>
        <v>12:00 PM - 03:00 PM</v>
      </c>
      <c r="R633" s="19">
        <f>INT(E633/$T$5)*$T$5</f>
        <v>0.5</v>
      </c>
    </row>
    <row r="634" spans="1:18" x14ac:dyDescent="0.25">
      <c r="A634">
        <v>2</v>
      </c>
      <c r="B634">
        <v>1</v>
      </c>
      <c r="C634" t="s">
        <v>1178</v>
      </c>
      <c r="D634" s="1">
        <v>43924</v>
      </c>
      <c r="E634" s="14">
        <v>0.5493055555555556</v>
      </c>
      <c r="F634" t="s">
        <v>11</v>
      </c>
      <c r="G634">
        <v>32</v>
      </c>
      <c r="H634" s="2">
        <v>77</v>
      </c>
      <c r="I634" s="3">
        <v>4.99</v>
      </c>
      <c r="J634" t="b">
        <v>0</v>
      </c>
      <c r="K634">
        <f t="shared" si="11"/>
        <v>5</v>
      </c>
      <c r="L634" t="str">
        <f>VLOOKUP(K634,$S$6:$T$12,2,FALSE)</f>
        <v>Friday</v>
      </c>
      <c r="M634" t="str">
        <f>CONCATENATE(TEXT(R634,"HH:MM AM/PM")," - ",TEXT((R634+"3:00 AM"),"HH:MM AM/PM"))</f>
        <v>12:00 PM - 03:00 PM</v>
      </c>
      <c r="N634" t="str">
        <f>VLOOKUP(E634,$W$7:$Y$9,3,TRUE)</f>
        <v>12:00 PM - 03:00 PM</v>
      </c>
      <c r="R634" s="19">
        <f>INT(E634/$T$5)*$T$5</f>
        <v>0.5</v>
      </c>
    </row>
    <row r="635" spans="1:18" x14ac:dyDescent="0.25">
      <c r="A635">
        <v>2</v>
      </c>
      <c r="B635">
        <v>1</v>
      </c>
      <c r="C635" t="s">
        <v>1179</v>
      </c>
      <c r="D635" s="1">
        <v>43924</v>
      </c>
      <c r="E635" s="14">
        <v>0.5541666666666667</v>
      </c>
      <c r="F635" t="s">
        <v>11</v>
      </c>
      <c r="G635">
        <v>30</v>
      </c>
      <c r="H635" s="2">
        <v>82</v>
      </c>
      <c r="I635" s="3">
        <v>4.99</v>
      </c>
      <c r="J635" t="b">
        <v>1</v>
      </c>
      <c r="K635">
        <f t="shared" si="11"/>
        <v>5</v>
      </c>
      <c r="L635" t="str">
        <f>VLOOKUP(K635,$S$6:$T$12,2,FALSE)</f>
        <v>Friday</v>
      </c>
      <c r="M635" t="str">
        <f>CONCATENATE(TEXT(R635,"HH:MM AM/PM")," - ",TEXT((R635+"3:00 AM"),"HH:MM AM/PM"))</f>
        <v>12:00 PM - 03:00 PM</v>
      </c>
      <c r="N635" t="str">
        <f>VLOOKUP(E635,$W$7:$Y$9,3,TRUE)</f>
        <v>12:00 PM - 03:00 PM</v>
      </c>
      <c r="R635" s="19">
        <f>INT(E635/$T$5)*$T$5</f>
        <v>0.5</v>
      </c>
    </row>
    <row r="636" spans="1:18" x14ac:dyDescent="0.25">
      <c r="A636">
        <v>2</v>
      </c>
      <c r="B636">
        <v>1</v>
      </c>
      <c r="C636" t="s">
        <v>1180</v>
      </c>
      <c r="D636" s="1">
        <v>43924</v>
      </c>
      <c r="E636" s="14">
        <v>0.55833333333333335</v>
      </c>
      <c r="F636" t="s">
        <v>11</v>
      </c>
      <c r="G636">
        <v>26</v>
      </c>
      <c r="H636" s="2">
        <v>69</v>
      </c>
      <c r="I636" s="3">
        <v>4.99</v>
      </c>
      <c r="J636" t="b">
        <v>0</v>
      </c>
      <c r="K636">
        <f t="shared" si="11"/>
        <v>5</v>
      </c>
      <c r="L636" t="str">
        <f>VLOOKUP(K636,$S$6:$T$12,2,FALSE)</f>
        <v>Friday</v>
      </c>
      <c r="M636" t="str">
        <f>CONCATENATE(TEXT(R636,"HH:MM AM/PM")," - ",TEXT((R636+"3:00 AM"),"HH:MM AM/PM"))</f>
        <v>12:00 PM - 03:00 PM</v>
      </c>
      <c r="N636" t="str">
        <f>VLOOKUP(E636,$W$7:$Y$9,3,TRUE)</f>
        <v>12:00 PM - 03:00 PM</v>
      </c>
      <c r="R636" s="19">
        <f>INT(E636/$T$5)*$T$5</f>
        <v>0.5</v>
      </c>
    </row>
    <row r="637" spans="1:18" x14ac:dyDescent="0.25">
      <c r="A637">
        <v>2</v>
      </c>
      <c r="B637">
        <v>1</v>
      </c>
      <c r="C637" t="s">
        <v>1181</v>
      </c>
      <c r="D637" s="1">
        <v>43924</v>
      </c>
      <c r="E637" s="14">
        <v>0.56180555555555556</v>
      </c>
      <c r="F637" t="s">
        <v>11</v>
      </c>
      <c r="G637">
        <v>21</v>
      </c>
      <c r="H637" s="2">
        <v>37</v>
      </c>
      <c r="I637" s="3">
        <v>4.99</v>
      </c>
      <c r="J637" t="b">
        <v>0</v>
      </c>
      <c r="K637">
        <f t="shared" si="11"/>
        <v>5</v>
      </c>
      <c r="L637" t="str">
        <f>VLOOKUP(K637,$S$6:$T$12,2,FALSE)</f>
        <v>Friday</v>
      </c>
      <c r="M637" t="str">
        <f>CONCATENATE(TEXT(R637,"HH:MM AM/PM")," - ",TEXT((R637+"3:00 AM"),"HH:MM AM/PM"))</f>
        <v>12:00 PM - 03:00 PM</v>
      </c>
      <c r="N637" t="str">
        <f>VLOOKUP(E637,$W$7:$Y$9,3,TRUE)</f>
        <v>12:00 PM - 03:00 PM</v>
      </c>
      <c r="R637" s="19">
        <f>INT(E637/$T$5)*$T$5</f>
        <v>0.5</v>
      </c>
    </row>
    <row r="638" spans="1:18" x14ac:dyDescent="0.25">
      <c r="A638">
        <v>2</v>
      </c>
      <c r="B638">
        <v>1</v>
      </c>
      <c r="C638" t="s">
        <v>1182</v>
      </c>
      <c r="D638" s="1">
        <v>43924</v>
      </c>
      <c r="E638" s="14">
        <v>0.56458333333333333</v>
      </c>
      <c r="F638" t="s">
        <v>11</v>
      </c>
      <c r="G638">
        <v>39</v>
      </c>
      <c r="H638" s="2">
        <v>81</v>
      </c>
      <c r="I638" s="3">
        <v>4.99</v>
      </c>
      <c r="J638" t="b">
        <v>0</v>
      </c>
      <c r="K638">
        <f t="shared" si="11"/>
        <v>5</v>
      </c>
      <c r="L638" t="str">
        <f>VLOOKUP(K638,$S$6:$T$12,2,FALSE)</f>
        <v>Friday</v>
      </c>
      <c r="M638" t="str">
        <f>CONCATENATE(TEXT(R638,"HH:MM AM/PM")," - ",TEXT((R638+"3:00 AM"),"HH:MM AM/PM"))</f>
        <v>12:00 PM - 03:00 PM</v>
      </c>
      <c r="N638" t="str">
        <f>VLOOKUP(E638,$W$7:$Y$9,3,TRUE)</f>
        <v>12:00 PM - 03:00 PM</v>
      </c>
      <c r="R638" s="19">
        <f>INT(E638/$T$5)*$T$5</f>
        <v>0.5</v>
      </c>
    </row>
    <row r="639" spans="1:18" x14ac:dyDescent="0.25">
      <c r="A639">
        <v>2</v>
      </c>
      <c r="B639">
        <v>1</v>
      </c>
      <c r="C639" t="s">
        <v>1183</v>
      </c>
      <c r="D639" s="1">
        <v>43924</v>
      </c>
      <c r="E639" s="14">
        <v>0.56805555555555554</v>
      </c>
      <c r="F639" t="s">
        <v>11</v>
      </c>
      <c r="G639">
        <v>31</v>
      </c>
      <c r="H639" s="2">
        <v>96</v>
      </c>
      <c r="I639" s="3">
        <v>4.99</v>
      </c>
      <c r="J639" t="b">
        <v>1</v>
      </c>
      <c r="K639">
        <f t="shared" si="11"/>
        <v>5</v>
      </c>
      <c r="L639" t="str">
        <f>VLOOKUP(K639,$S$6:$T$12,2,FALSE)</f>
        <v>Friday</v>
      </c>
      <c r="M639" t="str">
        <f>CONCATENATE(TEXT(R639,"HH:MM AM/PM")," - ",TEXT((R639+"3:00 AM"),"HH:MM AM/PM"))</f>
        <v>12:00 PM - 03:00 PM</v>
      </c>
      <c r="N639" t="str">
        <f>VLOOKUP(E639,$W$7:$Y$9,3,TRUE)</f>
        <v>12:00 PM - 03:00 PM</v>
      </c>
      <c r="R639" s="19">
        <f>INT(E639/$T$5)*$T$5</f>
        <v>0.5</v>
      </c>
    </row>
    <row r="640" spans="1:18" x14ac:dyDescent="0.25">
      <c r="A640">
        <v>2</v>
      </c>
      <c r="B640">
        <v>1</v>
      </c>
      <c r="C640" t="s">
        <v>1184</v>
      </c>
      <c r="D640" s="1">
        <v>43924</v>
      </c>
      <c r="E640" s="14">
        <v>0.5756944444444444</v>
      </c>
      <c r="F640" t="s">
        <v>11</v>
      </c>
      <c r="G640">
        <v>35</v>
      </c>
      <c r="H640" s="2">
        <v>44</v>
      </c>
      <c r="I640" s="3">
        <v>4.99</v>
      </c>
      <c r="J640" t="b">
        <v>0</v>
      </c>
      <c r="K640">
        <f t="shared" si="11"/>
        <v>5</v>
      </c>
      <c r="L640" t="str">
        <f>VLOOKUP(K640,$S$6:$T$12,2,FALSE)</f>
        <v>Friday</v>
      </c>
      <c r="M640" t="str">
        <f>CONCATENATE(TEXT(R640,"HH:MM AM/PM")," - ",TEXT((R640+"3:00 AM"),"HH:MM AM/PM"))</f>
        <v>12:00 PM - 03:00 PM</v>
      </c>
      <c r="N640" t="str">
        <f>VLOOKUP(E640,$W$7:$Y$9,3,TRUE)</f>
        <v>12:00 PM - 03:00 PM</v>
      </c>
      <c r="R640" s="19">
        <f>INT(E640/$T$5)*$T$5</f>
        <v>0.5</v>
      </c>
    </row>
    <row r="641" spans="1:18" x14ac:dyDescent="0.25">
      <c r="A641">
        <v>2</v>
      </c>
      <c r="B641">
        <v>1</v>
      </c>
      <c r="C641" t="s">
        <v>1185</v>
      </c>
      <c r="D641" s="1">
        <v>43924</v>
      </c>
      <c r="E641" s="14">
        <v>0.5756944444444444</v>
      </c>
      <c r="F641" t="s">
        <v>11</v>
      </c>
      <c r="G641">
        <v>34</v>
      </c>
      <c r="H641" s="2">
        <v>89</v>
      </c>
      <c r="I641" s="3">
        <v>4.99</v>
      </c>
      <c r="J641" t="b">
        <v>0</v>
      </c>
      <c r="K641">
        <f t="shared" si="11"/>
        <v>5</v>
      </c>
      <c r="L641" t="str">
        <f>VLOOKUP(K641,$S$6:$T$12,2,FALSE)</f>
        <v>Friday</v>
      </c>
      <c r="M641" t="str">
        <f>CONCATENATE(TEXT(R641,"HH:MM AM/PM")," - ",TEXT((R641+"3:00 AM"),"HH:MM AM/PM"))</f>
        <v>12:00 PM - 03:00 PM</v>
      </c>
      <c r="N641" t="str">
        <f>VLOOKUP(E641,$W$7:$Y$9,3,TRUE)</f>
        <v>12:00 PM - 03:00 PM</v>
      </c>
      <c r="R641" s="19">
        <f>INT(E641/$T$5)*$T$5</f>
        <v>0.5</v>
      </c>
    </row>
    <row r="642" spans="1:18" x14ac:dyDescent="0.25">
      <c r="A642">
        <v>2</v>
      </c>
      <c r="B642">
        <v>1</v>
      </c>
      <c r="C642" t="s">
        <v>1186</v>
      </c>
      <c r="D642" s="1">
        <v>43924</v>
      </c>
      <c r="E642" s="14">
        <v>0.59305555555555556</v>
      </c>
      <c r="F642" t="s">
        <v>11</v>
      </c>
      <c r="G642">
        <v>21</v>
      </c>
      <c r="H642" s="2">
        <v>26</v>
      </c>
      <c r="I642" s="3">
        <v>4.99</v>
      </c>
      <c r="J642" t="b">
        <v>0</v>
      </c>
      <c r="K642">
        <f t="shared" si="11"/>
        <v>5</v>
      </c>
      <c r="L642" t="str">
        <f>VLOOKUP(K642,$S$6:$T$12,2,FALSE)</f>
        <v>Friday</v>
      </c>
      <c r="M642" t="str">
        <f>CONCATENATE(TEXT(R642,"HH:MM AM/PM")," - ",TEXT((R642+"3:00 AM"),"HH:MM AM/PM"))</f>
        <v>12:00 PM - 03:00 PM</v>
      </c>
      <c r="N642" t="str">
        <f>VLOOKUP(E642,$W$7:$Y$9,3,TRUE)</f>
        <v>12:00 PM - 03:00 PM</v>
      </c>
      <c r="R642" s="19">
        <f>INT(E642/$T$5)*$T$5</f>
        <v>0.5</v>
      </c>
    </row>
    <row r="643" spans="1:18" x14ac:dyDescent="0.25">
      <c r="A643">
        <v>2</v>
      </c>
      <c r="B643">
        <v>1</v>
      </c>
      <c r="C643" t="s">
        <v>1187</v>
      </c>
      <c r="D643" s="1">
        <v>43924</v>
      </c>
      <c r="E643" s="14">
        <v>0.59930555555555554</v>
      </c>
      <c r="F643" t="s">
        <v>11</v>
      </c>
      <c r="G643">
        <v>35</v>
      </c>
      <c r="H643" s="2">
        <v>53</v>
      </c>
      <c r="I643" s="3">
        <v>4.99</v>
      </c>
      <c r="J643" t="b">
        <v>0</v>
      </c>
      <c r="K643">
        <f t="shared" si="11"/>
        <v>5</v>
      </c>
      <c r="L643" t="str">
        <f>VLOOKUP(K643,$S$6:$T$12,2,FALSE)</f>
        <v>Friday</v>
      </c>
      <c r="M643" t="str">
        <f>CONCATENATE(TEXT(R643,"HH:MM AM/PM")," - ",TEXT((R643+"3:00 AM"),"HH:MM AM/PM"))</f>
        <v>12:00 PM - 03:00 PM</v>
      </c>
      <c r="N643" t="str">
        <f>VLOOKUP(E643,$W$7:$Y$9,3,TRUE)</f>
        <v>12:00 PM - 03:00 PM</v>
      </c>
      <c r="R643" s="19">
        <f>INT(E643/$T$5)*$T$5</f>
        <v>0.5</v>
      </c>
    </row>
    <row r="644" spans="1:18" x14ac:dyDescent="0.25">
      <c r="A644">
        <v>2</v>
      </c>
      <c r="B644">
        <v>1</v>
      </c>
      <c r="C644" t="s">
        <v>1188</v>
      </c>
      <c r="D644" s="1">
        <v>43924</v>
      </c>
      <c r="E644" s="14">
        <v>0.61041666666666672</v>
      </c>
      <c r="F644" t="s">
        <v>11</v>
      </c>
      <c r="G644">
        <v>26</v>
      </c>
      <c r="H644" s="2">
        <v>111</v>
      </c>
      <c r="I644" s="3">
        <v>4.99</v>
      </c>
      <c r="J644" t="b">
        <v>0</v>
      </c>
      <c r="K644">
        <f t="shared" si="11"/>
        <v>5</v>
      </c>
      <c r="L644" t="str">
        <f>VLOOKUP(K644,$S$6:$T$12,2,FALSE)</f>
        <v>Friday</v>
      </c>
      <c r="M644" t="str">
        <f>CONCATENATE(TEXT(R644,"HH:MM AM/PM")," - ",TEXT((R644+"3:00 AM"),"HH:MM AM/PM"))</f>
        <v>12:00 PM - 03:00 PM</v>
      </c>
      <c r="N644" t="str">
        <f>VLOOKUP(E644,$W$7:$Y$9,3,TRUE)</f>
        <v>12:00 PM - 03:00 PM</v>
      </c>
      <c r="R644" s="19">
        <f>INT(E644/$T$5)*$T$5</f>
        <v>0.5</v>
      </c>
    </row>
    <row r="645" spans="1:18" x14ac:dyDescent="0.25">
      <c r="A645">
        <v>2</v>
      </c>
      <c r="B645">
        <v>1</v>
      </c>
      <c r="C645" t="s">
        <v>1189</v>
      </c>
      <c r="D645" s="1">
        <v>43924</v>
      </c>
      <c r="E645" s="14">
        <v>0.64583333333333337</v>
      </c>
      <c r="F645" t="s">
        <v>11</v>
      </c>
      <c r="G645">
        <v>26</v>
      </c>
      <c r="H645" s="2">
        <v>108</v>
      </c>
      <c r="I645" s="3">
        <v>4.99</v>
      </c>
      <c r="J645" t="b">
        <v>0</v>
      </c>
      <c r="K645">
        <f t="shared" si="11"/>
        <v>5</v>
      </c>
      <c r="L645" t="str">
        <f>VLOOKUP(K645,$S$6:$T$12,2,FALSE)</f>
        <v>Friday</v>
      </c>
      <c r="M645" t="str">
        <f>CONCATENATE(TEXT(R645,"HH:MM AM/PM")," - ",TEXT((R645+"3:00 AM"),"HH:MM AM/PM"))</f>
        <v>03:00 PM - 06:00 PM</v>
      </c>
      <c r="N645" t="str">
        <f>VLOOKUP(E645,$W$7:$Y$9,3,TRUE)</f>
        <v>03:00 PM - 06:00 PM</v>
      </c>
      <c r="R645" s="19">
        <f>INT(E645/$T$5)*$T$5</f>
        <v>0.625</v>
      </c>
    </row>
    <row r="646" spans="1:18" x14ac:dyDescent="0.25">
      <c r="A646">
        <v>2</v>
      </c>
      <c r="B646">
        <v>1</v>
      </c>
      <c r="C646" t="s">
        <v>1190</v>
      </c>
      <c r="D646" s="1">
        <v>43924</v>
      </c>
      <c r="E646" s="14">
        <v>0.6479166666666667</v>
      </c>
      <c r="F646" t="s">
        <v>11</v>
      </c>
      <c r="G646">
        <v>26</v>
      </c>
      <c r="H646" s="2">
        <v>75</v>
      </c>
      <c r="I646" s="3">
        <v>4.99</v>
      </c>
      <c r="J646" t="b">
        <v>1</v>
      </c>
      <c r="K646">
        <f t="shared" si="11"/>
        <v>5</v>
      </c>
      <c r="L646" t="str">
        <f>VLOOKUP(K646,$S$6:$T$12,2,FALSE)</f>
        <v>Friday</v>
      </c>
      <c r="M646" t="str">
        <f>CONCATENATE(TEXT(R646,"HH:MM AM/PM")," - ",TEXT((R646+"3:00 AM"),"HH:MM AM/PM"))</f>
        <v>03:00 PM - 06:00 PM</v>
      </c>
      <c r="N646" t="str">
        <f>VLOOKUP(E646,$W$7:$Y$9,3,TRUE)</f>
        <v>03:00 PM - 06:00 PM</v>
      </c>
      <c r="R646" s="19">
        <f>INT(E646/$T$5)*$T$5</f>
        <v>0.625</v>
      </c>
    </row>
    <row r="647" spans="1:18" x14ac:dyDescent="0.25">
      <c r="A647">
        <v>2</v>
      </c>
      <c r="B647">
        <v>1</v>
      </c>
      <c r="C647" t="s">
        <v>1191</v>
      </c>
      <c r="D647" s="1">
        <v>43924</v>
      </c>
      <c r="E647" s="14">
        <v>0.64930555555555558</v>
      </c>
      <c r="F647" t="s">
        <v>11</v>
      </c>
      <c r="G647">
        <v>32</v>
      </c>
      <c r="H647" s="2">
        <v>53</v>
      </c>
      <c r="I647" s="3">
        <v>4.99</v>
      </c>
      <c r="J647" t="b">
        <v>0</v>
      </c>
      <c r="K647">
        <f t="shared" si="11"/>
        <v>5</v>
      </c>
      <c r="L647" t="str">
        <f>VLOOKUP(K647,$S$6:$T$12,2,FALSE)</f>
        <v>Friday</v>
      </c>
      <c r="M647" t="str">
        <f>CONCATENATE(TEXT(R647,"HH:MM AM/PM")," - ",TEXT((R647+"3:00 AM"),"HH:MM AM/PM"))</f>
        <v>03:00 PM - 06:00 PM</v>
      </c>
      <c r="N647" t="str">
        <f>VLOOKUP(E647,$W$7:$Y$9,3,TRUE)</f>
        <v>03:00 PM - 06:00 PM</v>
      </c>
      <c r="R647" s="19">
        <f>INT(E647/$T$5)*$T$5</f>
        <v>0.625</v>
      </c>
    </row>
    <row r="648" spans="1:18" x14ac:dyDescent="0.25">
      <c r="A648">
        <v>2</v>
      </c>
      <c r="B648">
        <v>1</v>
      </c>
      <c r="C648" t="s">
        <v>1192</v>
      </c>
      <c r="D648" s="1">
        <v>43924</v>
      </c>
      <c r="E648" s="14">
        <v>0.65347222222222223</v>
      </c>
      <c r="F648" t="s">
        <v>11</v>
      </c>
      <c r="G648">
        <v>21</v>
      </c>
      <c r="H648" s="2">
        <v>210</v>
      </c>
      <c r="I648" s="3">
        <v>4.99</v>
      </c>
      <c r="J648" t="b">
        <v>1</v>
      </c>
      <c r="K648">
        <f t="shared" si="11"/>
        <v>5</v>
      </c>
      <c r="L648" t="str">
        <f>VLOOKUP(K648,$S$6:$T$12,2,FALSE)</f>
        <v>Friday</v>
      </c>
      <c r="M648" t="str">
        <f>CONCATENATE(TEXT(R648,"HH:MM AM/PM")," - ",TEXT((R648+"3:00 AM"),"HH:MM AM/PM"))</f>
        <v>03:00 PM - 06:00 PM</v>
      </c>
      <c r="N648" t="str">
        <f>VLOOKUP(E648,$W$7:$Y$9,3,TRUE)</f>
        <v>03:00 PM - 06:00 PM</v>
      </c>
      <c r="R648" s="19">
        <f>INT(E648/$T$5)*$T$5</f>
        <v>0.625</v>
      </c>
    </row>
    <row r="649" spans="1:18" x14ac:dyDescent="0.25">
      <c r="A649">
        <v>2</v>
      </c>
      <c r="B649">
        <v>1</v>
      </c>
      <c r="C649" t="s">
        <v>1193</v>
      </c>
      <c r="D649" s="1">
        <v>43924</v>
      </c>
      <c r="E649" s="14">
        <v>0.65972222222222221</v>
      </c>
      <c r="F649" t="s">
        <v>11</v>
      </c>
      <c r="G649">
        <v>37</v>
      </c>
      <c r="H649" s="2">
        <v>63</v>
      </c>
      <c r="I649" s="3">
        <v>4.99</v>
      </c>
      <c r="J649" t="b">
        <v>0</v>
      </c>
      <c r="K649">
        <f t="shared" si="11"/>
        <v>5</v>
      </c>
      <c r="L649" t="str">
        <f>VLOOKUP(K649,$S$6:$T$12,2,FALSE)</f>
        <v>Friday</v>
      </c>
      <c r="M649" t="str">
        <f>CONCATENATE(TEXT(R649,"HH:MM AM/PM")," - ",TEXT((R649+"3:00 AM"),"HH:MM AM/PM"))</f>
        <v>03:00 PM - 06:00 PM</v>
      </c>
      <c r="N649" t="str">
        <f>VLOOKUP(E649,$W$7:$Y$9,3,TRUE)</f>
        <v>03:00 PM - 06:00 PM</v>
      </c>
      <c r="R649" s="19">
        <f>INT(E649/$T$5)*$T$5</f>
        <v>0.625</v>
      </c>
    </row>
    <row r="650" spans="1:18" x14ac:dyDescent="0.25">
      <c r="A650">
        <v>2</v>
      </c>
      <c r="B650">
        <v>1</v>
      </c>
      <c r="C650" t="s">
        <v>1194</v>
      </c>
      <c r="D650" s="1">
        <v>43924</v>
      </c>
      <c r="E650" s="14">
        <v>0.66388888888888886</v>
      </c>
      <c r="F650" t="s">
        <v>11</v>
      </c>
      <c r="G650">
        <v>25</v>
      </c>
      <c r="H650" s="2">
        <v>77</v>
      </c>
      <c r="I650" s="3">
        <v>4.99</v>
      </c>
      <c r="J650" t="b">
        <v>0</v>
      </c>
      <c r="K650">
        <f t="shared" si="11"/>
        <v>5</v>
      </c>
      <c r="L650" t="str">
        <f>VLOOKUP(K650,$S$6:$T$12,2,FALSE)</f>
        <v>Friday</v>
      </c>
      <c r="M650" t="str">
        <f>CONCATENATE(TEXT(R650,"HH:MM AM/PM")," - ",TEXT((R650+"3:00 AM"),"HH:MM AM/PM"))</f>
        <v>03:00 PM - 06:00 PM</v>
      </c>
      <c r="N650" t="str">
        <f>VLOOKUP(E650,$W$7:$Y$9,3,TRUE)</f>
        <v>03:00 PM - 06:00 PM</v>
      </c>
      <c r="R650" s="19">
        <f>INT(E650/$T$5)*$T$5</f>
        <v>0.625</v>
      </c>
    </row>
    <row r="651" spans="1:18" x14ac:dyDescent="0.25">
      <c r="A651">
        <v>2</v>
      </c>
      <c r="B651">
        <v>1</v>
      </c>
      <c r="C651" t="s">
        <v>1195</v>
      </c>
      <c r="D651" s="1">
        <v>43924</v>
      </c>
      <c r="E651" s="14">
        <v>0.66875000000000007</v>
      </c>
      <c r="F651" t="s">
        <v>11</v>
      </c>
      <c r="G651">
        <v>33</v>
      </c>
      <c r="H651" s="2">
        <v>29</v>
      </c>
      <c r="I651" s="3">
        <v>4.99</v>
      </c>
      <c r="J651" t="b">
        <v>0</v>
      </c>
      <c r="K651">
        <f t="shared" si="11"/>
        <v>5</v>
      </c>
      <c r="L651" t="str">
        <f>VLOOKUP(K651,$S$6:$T$12,2,FALSE)</f>
        <v>Friday</v>
      </c>
      <c r="M651" t="str">
        <f>CONCATENATE(TEXT(R651,"HH:MM AM/PM")," - ",TEXT((R651+"3:00 AM"),"HH:MM AM/PM"))</f>
        <v>03:00 PM - 06:00 PM</v>
      </c>
      <c r="N651" t="str">
        <f>VLOOKUP(E651,$W$7:$Y$9,3,TRUE)</f>
        <v>03:00 PM - 06:00 PM</v>
      </c>
      <c r="R651" s="19">
        <f>INT(E651/$T$5)*$T$5</f>
        <v>0.625</v>
      </c>
    </row>
    <row r="652" spans="1:18" x14ac:dyDescent="0.25">
      <c r="A652">
        <v>2</v>
      </c>
      <c r="B652">
        <v>1</v>
      </c>
      <c r="C652" t="s">
        <v>1196</v>
      </c>
      <c r="D652" s="1">
        <v>43924</v>
      </c>
      <c r="E652" s="14">
        <v>0.67013888888888884</v>
      </c>
      <c r="F652" t="s">
        <v>11</v>
      </c>
      <c r="G652">
        <v>43</v>
      </c>
      <c r="H652" s="2">
        <v>90</v>
      </c>
      <c r="I652" s="3">
        <v>4.99</v>
      </c>
      <c r="J652" t="b">
        <v>0</v>
      </c>
      <c r="K652">
        <f t="shared" si="11"/>
        <v>5</v>
      </c>
      <c r="L652" t="str">
        <f>VLOOKUP(K652,$S$6:$T$12,2,FALSE)</f>
        <v>Friday</v>
      </c>
      <c r="M652" t="str">
        <f>CONCATENATE(TEXT(R652,"HH:MM AM/PM")," - ",TEXT((R652+"3:00 AM"),"HH:MM AM/PM"))</f>
        <v>03:00 PM - 06:00 PM</v>
      </c>
      <c r="N652" t="str">
        <f>VLOOKUP(E652,$W$7:$Y$9,3,TRUE)</f>
        <v>03:00 PM - 06:00 PM</v>
      </c>
      <c r="R652" s="19">
        <f>INT(E652/$T$5)*$T$5</f>
        <v>0.625</v>
      </c>
    </row>
    <row r="653" spans="1:18" x14ac:dyDescent="0.25">
      <c r="A653">
        <v>2</v>
      </c>
      <c r="B653">
        <v>1</v>
      </c>
      <c r="C653" t="s">
        <v>1197</v>
      </c>
      <c r="D653" s="1">
        <v>43924</v>
      </c>
      <c r="E653" s="14">
        <v>0.67222222222222217</v>
      </c>
      <c r="F653" t="s">
        <v>11</v>
      </c>
      <c r="G653">
        <v>53</v>
      </c>
      <c r="H653" s="2">
        <v>158</v>
      </c>
      <c r="I653" s="3">
        <v>4.99</v>
      </c>
      <c r="J653" t="b">
        <v>1</v>
      </c>
      <c r="K653">
        <f t="shared" si="11"/>
        <v>5</v>
      </c>
      <c r="L653" t="str">
        <f>VLOOKUP(K653,$S$6:$T$12,2,FALSE)</f>
        <v>Friday</v>
      </c>
      <c r="M653" t="str">
        <f>CONCATENATE(TEXT(R653,"HH:MM AM/PM")," - ",TEXT((R653+"3:00 AM"),"HH:MM AM/PM"))</f>
        <v>03:00 PM - 06:00 PM</v>
      </c>
      <c r="N653" t="str">
        <f>VLOOKUP(E653,$W$7:$Y$9,3,TRUE)</f>
        <v>03:00 PM - 06:00 PM</v>
      </c>
      <c r="R653" s="19">
        <f>INT(E653/$T$5)*$T$5</f>
        <v>0.625</v>
      </c>
    </row>
    <row r="654" spans="1:18" x14ac:dyDescent="0.25">
      <c r="A654">
        <v>2</v>
      </c>
      <c r="B654">
        <v>1</v>
      </c>
      <c r="C654" t="s">
        <v>1198</v>
      </c>
      <c r="D654" s="1">
        <v>43924</v>
      </c>
      <c r="E654" s="14">
        <v>0.67291666666666661</v>
      </c>
      <c r="F654" t="s">
        <v>11</v>
      </c>
      <c r="G654">
        <v>47</v>
      </c>
      <c r="H654" s="2">
        <v>91</v>
      </c>
      <c r="I654" s="3">
        <v>4.99</v>
      </c>
      <c r="J654" t="b">
        <v>0</v>
      </c>
      <c r="K654">
        <f t="shared" si="11"/>
        <v>5</v>
      </c>
      <c r="L654" t="str">
        <f>VLOOKUP(K654,$S$6:$T$12,2,FALSE)</f>
        <v>Friday</v>
      </c>
      <c r="M654" t="str">
        <f>CONCATENATE(TEXT(R654,"HH:MM AM/PM")," - ",TEXT((R654+"3:00 AM"),"HH:MM AM/PM"))</f>
        <v>03:00 PM - 06:00 PM</v>
      </c>
      <c r="N654" t="str">
        <f>VLOOKUP(E654,$W$7:$Y$9,3,TRUE)</f>
        <v>03:00 PM - 06:00 PM</v>
      </c>
      <c r="R654" s="19">
        <f>INT(E654/$T$5)*$T$5</f>
        <v>0.625</v>
      </c>
    </row>
    <row r="655" spans="1:18" x14ac:dyDescent="0.25">
      <c r="A655">
        <v>2</v>
      </c>
      <c r="B655">
        <v>1</v>
      </c>
      <c r="C655" t="s">
        <v>1199</v>
      </c>
      <c r="D655" s="1">
        <v>43924</v>
      </c>
      <c r="E655" s="14">
        <v>0.6743055555555556</v>
      </c>
      <c r="F655" t="s">
        <v>11</v>
      </c>
      <c r="G655">
        <v>33</v>
      </c>
      <c r="H655" s="2">
        <v>32</v>
      </c>
      <c r="I655" s="3">
        <v>4.99</v>
      </c>
      <c r="J655" t="b">
        <v>0</v>
      </c>
      <c r="K655">
        <f t="shared" si="11"/>
        <v>5</v>
      </c>
      <c r="L655" t="str">
        <f>VLOOKUP(K655,$S$6:$T$12,2,FALSE)</f>
        <v>Friday</v>
      </c>
      <c r="M655" t="str">
        <f>CONCATENATE(TEXT(R655,"HH:MM AM/PM")," - ",TEXT((R655+"3:00 AM"),"HH:MM AM/PM"))</f>
        <v>03:00 PM - 06:00 PM</v>
      </c>
      <c r="N655" t="str">
        <f>VLOOKUP(E655,$W$7:$Y$9,3,TRUE)</f>
        <v>03:00 PM - 06:00 PM</v>
      </c>
      <c r="R655" s="19">
        <f>INT(E655/$T$5)*$T$5</f>
        <v>0.625</v>
      </c>
    </row>
    <row r="656" spans="1:18" x14ac:dyDescent="0.25">
      <c r="A656">
        <v>2</v>
      </c>
      <c r="B656">
        <v>1</v>
      </c>
      <c r="C656" t="s">
        <v>1200</v>
      </c>
      <c r="D656" s="1">
        <v>43924</v>
      </c>
      <c r="E656" s="14">
        <v>0.67847222222222225</v>
      </c>
      <c r="F656" t="s">
        <v>11</v>
      </c>
      <c r="G656">
        <v>33</v>
      </c>
      <c r="H656" s="2">
        <v>34</v>
      </c>
      <c r="I656" s="3">
        <v>4.99</v>
      </c>
      <c r="J656" t="b">
        <v>0</v>
      </c>
      <c r="K656">
        <f t="shared" si="11"/>
        <v>5</v>
      </c>
      <c r="L656" t="str">
        <f>VLOOKUP(K656,$S$6:$T$12,2,FALSE)</f>
        <v>Friday</v>
      </c>
      <c r="M656" t="str">
        <f>CONCATENATE(TEXT(R656,"HH:MM AM/PM")," - ",TEXT((R656+"3:00 AM"),"HH:MM AM/PM"))</f>
        <v>03:00 PM - 06:00 PM</v>
      </c>
      <c r="N656" t="str">
        <f>VLOOKUP(E656,$W$7:$Y$9,3,TRUE)</f>
        <v>03:00 PM - 06:00 PM</v>
      </c>
      <c r="R656" s="19">
        <f>INT(E656/$T$5)*$T$5</f>
        <v>0.625</v>
      </c>
    </row>
    <row r="657" spans="1:18" x14ac:dyDescent="0.25">
      <c r="A657">
        <v>2</v>
      </c>
      <c r="B657">
        <v>1</v>
      </c>
      <c r="C657" t="s">
        <v>1201</v>
      </c>
      <c r="D657" s="1">
        <v>43924</v>
      </c>
      <c r="E657" s="14">
        <v>0.6875</v>
      </c>
      <c r="F657" t="s">
        <v>11</v>
      </c>
      <c r="G657">
        <v>28</v>
      </c>
      <c r="H657" s="2">
        <v>61</v>
      </c>
      <c r="I657" s="3">
        <v>4.99</v>
      </c>
      <c r="J657" t="b">
        <v>0</v>
      </c>
      <c r="K657">
        <f t="shared" si="11"/>
        <v>5</v>
      </c>
      <c r="L657" t="str">
        <f>VLOOKUP(K657,$S$6:$T$12,2,FALSE)</f>
        <v>Friday</v>
      </c>
      <c r="M657" t="str">
        <f>CONCATENATE(TEXT(R657,"HH:MM AM/PM")," - ",TEXT((R657+"3:00 AM"),"HH:MM AM/PM"))</f>
        <v>03:00 PM - 06:00 PM</v>
      </c>
      <c r="N657" t="str">
        <f>VLOOKUP(E657,$W$7:$Y$9,3,TRUE)</f>
        <v>03:00 PM - 06:00 PM</v>
      </c>
      <c r="R657" s="19">
        <f>INT(E657/$T$5)*$T$5</f>
        <v>0.625</v>
      </c>
    </row>
    <row r="658" spans="1:18" x14ac:dyDescent="0.25">
      <c r="A658">
        <v>2</v>
      </c>
      <c r="B658">
        <v>1</v>
      </c>
      <c r="C658" t="s">
        <v>1202</v>
      </c>
      <c r="D658" s="1">
        <v>43924</v>
      </c>
      <c r="E658" s="14">
        <v>0.69513888888888886</v>
      </c>
      <c r="F658" t="s">
        <v>11</v>
      </c>
      <c r="G658">
        <v>39</v>
      </c>
      <c r="H658" s="2">
        <v>44</v>
      </c>
      <c r="I658" s="3">
        <v>4.99</v>
      </c>
      <c r="J658" t="b">
        <v>0</v>
      </c>
      <c r="K658">
        <f t="shared" si="11"/>
        <v>5</v>
      </c>
      <c r="L658" t="str">
        <f>VLOOKUP(K658,$S$6:$T$12,2,FALSE)</f>
        <v>Friday</v>
      </c>
      <c r="M658" t="str">
        <f>CONCATENATE(TEXT(R658,"HH:MM AM/PM")," - ",TEXT((R658+"3:00 AM"),"HH:MM AM/PM"))</f>
        <v>03:00 PM - 06:00 PM</v>
      </c>
      <c r="N658" t="str">
        <f>VLOOKUP(E658,$W$7:$Y$9,3,TRUE)</f>
        <v>03:00 PM - 06:00 PM</v>
      </c>
      <c r="R658" s="19">
        <f>INT(E658/$T$5)*$T$5</f>
        <v>0.625</v>
      </c>
    </row>
    <row r="659" spans="1:18" x14ac:dyDescent="0.25">
      <c r="A659">
        <v>2</v>
      </c>
      <c r="B659">
        <v>1</v>
      </c>
      <c r="C659" t="s">
        <v>1203</v>
      </c>
      <c r="D659" s="1">
        <v>43924</v>
      </c>
      <c r="E659" s="14">
        <v>0.6972222222222223</v>
      </c>
      <c r="F659" t="s">
        <v>11</v>
      </c>
      <c r="G659">
        <v>43</v>
      </c>
      <c r="H659" s="2">
        <v>36</v>
      </c>
      <c r="I659" s="3">
        <v>4.99</v>
      </c>
      <c r="J659" t="b">
        <v>0</v>
      </c>
      <c r="K659">
        <f t="shared" si="11"/>
        <v>5</v>
      </c>
      <c r="L659" t="str">
        <f>VLOOKUP(K659,$S$6:$T$12,2,FALSE)</f>
        <v>Friday</v>
      </c>
      <c r="M659" t="str">
        <f>CONCATENATE(TEXT(R659,"HH:MM AM/PM")," - ",TEXT((R659+"3:00 AM"),"HH:MM AM/PM"))</f>
        <v>03:00 PM - 06:00 PM</v>
      </c>
      <c r="N659" t="str">
        <f>VLOOKUP(E659,$W$7:$Y$9,3,TRUE)</f>
        <v>03:00 PM - 06:00 PM</v>
      </c>
      <c r="R659" s="19">
        <f>INT(E659/$T$5)*$T$5</f>
        <v>0.625</v>
      </c>
    </row>
    <row r="660" spans="1:18" x14ac:dyDescent="0.25">
      <c r="A660">
        <v>2</v>
      </c>
      <c r="B660">
        <v>1</v>
      </c>
      <c r="C660" t="s">
        <v>1204</v>
      </c>
      <c r="D660" s="1">
        <v>43924</v>
      </c>
      <c r="E660" s="14">
        <v>0.70486111111111116</v>
      </c>
      <c r="F660" t="s">
        <v>11</v>
      </c>
      <c r="G660">
        <v>44</v>
      </c>
      <c r="H660" s="2">
        <v>35</v>
      </c>
      <c r="I660" s="3">
        <v>4.99</v>
      </c>
      <c r="J660" t="b">
        <v>0</v>
      </c>
      <c r="K660">
        <f t="shared" si="11"/>
        <v>5</v>
      </c>
      <c r="L660" t="str">
        <f>VLOOKUP(K660,$S$6:$T$12,2,FALSE)</f>
        <v>Friday</v>
      </c>
      <c r="M660" t="str">
        <f>CONCATENATE(TEXT(R660,"HH:MM AM/PM")," - ",TEXT((R660+"3:00 AM"),"HH:MM AM/PM"))</f>
        <v>03:00 PM - 06:00 PM</v>
      </c>
      <c r="N660" t="str">
        <f>VLOOKUP(E660,$W$7:$Y$9,3,TRUE)</f>
        <v>03:00 PM - 06:00 PM</v>
      </c>
      <c r="R660" s="19">
        <f>INT(E660/$T$5)*$T$5</f>
        <v>0.625</v>
      </c>
    </row>
    <row r="661" spans="1:18" x14ac:dyDescent="0.25">
      <c r="A661">
        <v>2</v>
      </c>
      <c r="B661">
        <v>1</v>
      </c>
      <c r="C661" t="s">
        <v>1205</v>
      </c>
      <c r="D661" s="1">
        <v>43924</v>
      </c>
      <c r="E661" s="14">
        <v>0.70624999999999993</v>
      </c>
      <c r="F661" t="s">
        <v>11</v>
      </c>
      <c r="G661">
        <v>32</v>
      </c>
      <c r="H661" s="2">
        <v>89</v>
      </c>
      <c r="I661" s="3">
        <v>4.99</v>
      </c>
      <c r="J661" t="b">
        <v>0</v>
      </c>
      <c r="K661">
        <f t="shared" si="11"/>
        <v>5</v>
      </c>
      <c r="L661" t="str">
        <f>VLOOKUP(K661,$S$6:$T$12,2,FALSE)</f>
        <v>Friday</v>
      </c>
      <c r="M661" t="str">
        <f>CONCATENATE(TEXT(R661,"HH:MM AM/PM")," - ",TEXT((R661+"3:00 AM"),"HH:MM AM/PM"))</f>
        <v>03:00 PM - 06:00 PM</v>
      </c>
      <c r="N661" t="str">
        <f>VLOOKUP(E661,$W$7:$Y$9,3,TRUE)</f>
        <v>03:00 PM - 06:00 PM</v>
      </c>
      <c r="R661" s="19">
        <f>INT(E661/$T$5)*$T$5</f>
        <v>0.625</v>
      </c>
    </row>
    <row r="662" spans="1:18" x14ac:dyDescent="0.25">
      <c r="A662">
        <v>2</v>
      </c>
      <c r="B662">
        <v>1</v>
      </c>
      <c r="C662" t="s">
        <v>1206</v>
      </c>
      <c r="D662" s="1">
        <v>43924</v>
      </c>
      <c r="E662" s="14">
        <v>0.70833333333333337</v>
      </c>
      <c r="F662" t="s">
        <v>31</v>
      </c>
      <c r="G662" t="s">
        <v>32</v>
      </c>
      <c r="H662" s="2">
        <v>36</v>
      </c>
      <c r="I662" s="3">
        <v>4.99</v>
      </c>
      <c r="J662" t="b">
        <v>0</v>
      </c>
      <c r="K662">
        <f t="shared" si="11"/>
        <v>5</v>
      </c>
      <c r="L662" t="str">
        <f>VLOOKUP(K662,$S$6:$T$12,2,FALSE)</f>
        <v>Friday</v>
      </c>
      <c r="M662" t="str">
        <f>CONCATENATE(TEXT(R662,"HH:MM AM/PM")," - ",TEXT((R662+"3:00 AM"),"HH:MM AM/PM"))</f>
        <v>03:00 PM - 06:00 PM</v>
      </c>
      <c r="N662" t="str">
        <f>VLOOKUP(E662,$W$7:$Y$9,3,TRUE)</f>
        <v>03:00 PM - 06:00 PM</v>
      </c>
      <c r="R662" s="19">
        <f>INT(E662/$T$5)*$T$5</f>
        <v>0.625</v>
      </c>
    </row>
    <row r="663" spans="1:18" x14ac:dyDescent="0.25">
      <c r="A663">
        <v>2</v>
      </c>
      <c r="B663">
        <v>1</v>
      </c>
      <c r="C663" t="s">
        <v>1207</v>
      </c>
      <c r="D663" s="1">
        <v>43924</v>
      </c>
      <c r="E663" s="14">
        <v>0.7090277777777777</v>
      </c>
      <c r="F663" t="s">
        <v>31</v>
      </c>
      <c r="G663" t="s">
        <v>32</v>
      </c>
      <c r="H663" s="2">
        <v>37</v>
      </c>
      <c r="I663" s="3">
        <v>4.99</v>
      </c>
      <c r="J663" t="b">
        <v>0</v>
      </c>
      <c r="K663">
        <f t="shared" si="11"/>
        <v>5</v>
      </c>
      <c r="L663" t="str">
        <f>VLOOKUP(K663,$S$6:$T$12,2,FALSE)</f>
        <v>Friday</v>
      </c>
      <c r="M663" t="str">
        <f>CONCATENATE(TEXT(R663,"HH:MM AM/PM")," - ",TEXT((R663+"3:00 AM"),"HH:MM AM/PM"))</f>
        <v>03:00 PM - 06:00 PM</v>
      </c>
      <c r="N663" t="str">
        <f>VLOOKUP(E663,$W$7:$Y$9,3,TRUE)</f>
        <v>03:00 PM - 06:00 PM</v>
      </c>
      <c r="R663" s="19">
        <f>INT(E663/$T$5)*$T$5</f>
        <v>0.625</v>
      </c>
    </row>
    <row r="664" spans="1:18" x14ac:dyDescent="0.25">
      <c r="A664">
        <v>2</v>
      </c>
      <c r="B664">
        <v>1</v>
      </c>
      <c r="C664" t="s">
        <v>1208</v>
      </c>
      <c r="D664" s="1">
        <v>43924</v>
      </c>
      <c r="E664" s="14">
        <v>0.70972222222222225</v>
      </c>
      <c r="F664" t="s">
        <v>11</v>
      </c>
      <c r="G664">
        <v>98</v>
      </c>
      <c r="H664" s="2">
        <v>43</v>
      </c>
      <c r="I664" s="3">
        <v>4.99</v>
      </c>
      <c r="J664" t="b">
        <v>0</v>
      </c>
      <c r="K664">
        <f t="shared" si="11"/>
        <v>5</v>
      </c>
      <c r="L664" t="str">
        <f>VLOOKUP(K664,$S$6:$T$12,2,FALSE)</f>
        <v>Friday</v>
      </c>
      <c r="M664" t="str">
        <f>CONCATENATE(TEXT(R664,"HH:MM AM/PM")," - ",TEXT((R664+"3:00 AM"),"HH:MM AM/PM"))</f>
        <v>03:00 PM - 06:00 PM</v>
      </c>
      <c r="N664" t="str">
        <f>VLOOKUP(E664,$W$7:$Y$9,3,TRUE)</f>
        <v>03:00 PM - 06:00 PM</v>
      </c>
      <c r="R664" s="19">
        <f>INT(E664/$T$5)*$T$5</f>
        <v>0.625</v>
      </c>
    </row>
    <row r="665" spans="1:18" x14ac:dyDescent="0.25">
      <c r="A665">
        <v>2</v>
      </c>
      <c r="B665">
        <v>1</v>
      </c>
      <c r="C665" t="s">
        <v>1209</v>
      </c>
      <c r="D665" s="1">
        <v>43924</v>
      </c>
      <c r="E665" s="14">
        <v>0.70972222222222225</v>
      </c>
      <c r="F665" t="s">
        <v>11</v>
      </c>
      <c r="G665">
        <v>93</v>
      </c>
      <c r="H665" s="2">
        <v>55</v>
      </c>
      <c r="I665" s="3">
        <v>4.99</v>
      </c>
      <c r="J665" t="b">
        <v>0</v>
      </c>
      <c r="K665">
        <f t="shared" si="11"/>
        <v>5</v>
      </c>
      <c r="L665" t="str">
        <f>VLOOKUP(K665,$S$6:$T$12,2,FALSE)</f>
        <v>Friday</v>
      </c>
      <c r="M665" t="str">
        <f>CONCATENATE(TEXT(R665,"HH:MM AM/PM")," - ",TEXT((R665+"3:00 AM"),"HH:MM AM/PM"))</f>
        <v>03:00 PM - 06:00 PM</v>
      </c>
      <c r="N665" t="str">
        <f>VLOOKUP(E665,$W$7:$Y$9,3,TRUE)</f>
        <v>03:00 PM - 06:00 PM</v>
      </c>
      <c r="R665" s="19">
        <f>INT(E665/$T$5)*$T$5</f>
        <v>0.625</v>
      </c>
    </row>
    <row r="666" spans="1:18" x14ac:dyDescent="0.25">
      <c r="A666">
        <v>2</v>
      </c>
      <c r="B666">
        <v>1</v>
      </c>
      <c r="C666" t="s">
        <v>1210</v>
      </c>
      <c r="D666" s="1">
        <v>43924</v>
      </c>
      <c r="E666" s="14">
        <v>0.7104166666666667</v>
      </c>
      <c r="F666" t="s">
        <v>31</v>
      </c>
      <c r="G666" t="s">
        <v>32</v>
      </c>
      <c r="H666" s="2">
        <v>27</v>
      </c>
      <c r="I666" s="3">
        <v>4.99</v>
      </c>
      <c r="J666" t="b">
        <v>0</v>
      </c>
      <c r="K666">
        <f t="shared" si="11"/>
        <v>5</v>
      </c>
      <c r="L666" t="str">
        <f>VLOOKUP(K666,$S$6:$T$12,2,FALSE)</f>
        <v>Friday</v>
      </c>
      <c r="M666" t="str">
        <f>CONCATENATE(TEXT(R666,"HH:MM AM/PM")," - ",TEXT((R666+"3:00 AM"),"HH:MM AM/PM"))</f>
        <v>03:00 PM - 06:00 PM</v>
      </c>
      <c r="N666" t="str">
        <f>VLOOKUP(E666,$W$7:$Y$9,3,TRUE)</f>
        <v>03:00 PM - 06:00 PM</v>
      </c>
      <c r="R666" s="19">
        <f>INT(E666/$T$5)*$T$5</f>
        <v>0.625</v>
      </c>
    </row>
    <row r="667" spans="1:18" x14ac:dyDescent="0.25">
      <c r="A667">
        <v>2</v>
      </c>
      <c r="B667">
        <v>1</v>
      </c>
      <c r="C667" t="s">
        <v>1211</v>
      </c>
      <c r="D667" s="1">
        <v>43924</v>
      </c>
      <c r="E667" s="14">
        <v>0.71111111111111114</v>
      </c>
      <c r="F667" t="s">
        <v>11</v>
      </c>
      <c r="G667">
        <v>116</v>
      </c>
      <c r="H667" s="2">
        <v>61</v>
      </c>
      <c r="I667" s="3">
        <v>4.99</v>
      </c>
      <c r="J667" t="b">
        <v>0</v>
      </c>
      <c r="K667">
        <f t="shared" si="11"/>
        <v>5</v>
      </c>
      <c r="L667" t="str">
        <f>VLOOKUP(K667,$S$6:$T$12,2,FALSE)</f>
        <v>Friday</v>
      </c>
      <c r="M667" t="str">
        <f>CONCATENATE(TEXT(R667,"HH:MM AM/PM")," - ",TEXT((R667+"3:00 AM"),"HH:MM AM/PM"))</f>
        <v>03:00 PM - 06:00 PM</v>
      </c>
      <c r="N667" t="str">
        <f>VLOOKUP(E667,$W$7:$Y$9,3,TRUE)</f>
        <v>03:00 PM - 06:00 PM</v>
      </c>
      <c r="R667" s="19">
        <f>INT(E667/$T$5)*$T$5</f>
        <v>0.625</v>
      </c>
    </row>
    <row r="668" spans="1:18" x14ac:dyDescent="0.25">
      <c r="A668">
        <v>2</v>
      </c>
      <c r="B668">
        <v>1</v>
      </c>
      <c r="C668" t="s">
        <v>1212</v>
      </c>
      <c r="D668" s="1">
        <v>43924</v>
      </c>
      <c r="E668" s="14">
        <v>0.71180555555555547</v>
      </c>
      <c r="F668" t="s">
        <v>11</v>
      </c>
      <c r="G668">
        <v>84</v>
      </c>
      <c r="H668" s="2">
        <v>144</v>
      </c>
      <c r="I668" s="3">
        <v>4.99</v>
      </c>
      <c r="J668" t="b">
        <v>0</v>
      </c>
      <c r="K668">
        <f t="shared" si="11"/>
        <v>5</v>
      </c>
      <c r="L668" t="str">
        <f>VLOOKUP(K668,$S$6:$T$12,2,FALSE)</f>
        <v>Friday</v>
      </c>
      <c r="M668" t="str">
        <f>CONCATENATE(TEXT(R668,"HH:MM AM/PM")," - ",TEXT((R668+"3:00 AM"),"HH:MM AM/PM"))</f>
        <v>03:00 PM - 06:00 PM</v>
      </c>
      <c r="N668" t="str">
        <f>VLOOKUP(E668,$W$7:$Y$9,3,TRUE)</f>
        <v>03:00 PM - 06:00 PM</v>
      </c>
      <c r="R668" s="19">
        <f>INT(E668/$T$5)*$T$5</f>
        <v>0.625</v>
      </c>
    </row>
    <row r="669" spans="1:18" x14ac:dyDescent="0.25">
      <c r="A669">
        <v>2</v>
      </c>
      <c r="B669">
        <v>1</v>
      </c>
      <c r="C669" t="s">
        <v>1213</v>
      </c>
      <c r="D669" s="1">
        <v>43924</v>
      </c>
      <c r="E669" s="14">
        <v>0.71250000000000002</v>
      </c>
      <c r="F669" t="s">
        <v>31</v>
      </c>
      <c r="G669" t="s">
        <v>32</v>
      </c>
      <c r="H669" s="2">
        <v>28</v>
      </c>
      <c r="I669" s="3">
        <v>4.99</v>
      </c>
      <c r="J669" t="b">
        <v>0</v>
      </c>
      <c r="K669">
        <f t="shared" si="11"/>
        <v>5</v>
      </c>
      <c r="L669" t="str">
        <f>VLOOKUP(K669,$S$6:$T$12,2,FALSE)</f>
        <v>Friday</v>
      </c>
      <c r="M669" t="str">
        <f>CONCATENATE(TEXT(R669,"HH:MM AM/PM")," - ",TEXT((R669+"3:00 AM"),"HH:MM AM/PM"))</f>
        <v>03:00 PM - 06:00 PM</v>
      </c>
      <c r="N669" t="str">
        <f>VLOOKUP(E669,$W$7:$Y$9,3,TRUE)</f>
        <v>03:00 PM - 06:00 PM</v>
      </c>
      <c r="R669" s="19">
        <f>INT(E669/$T$5)*$T$5</f>
        <v>0.625</v>
      </c>
    </row>
    <row r="670" spans="1:18" x14ac:dyDescent="0.25">
      <c r="A670">
        <v>2</v>
      </c>
      <c r="B670">
        <v>1</v>
      </c>
      <c r="C670" t="s">
        <v>1214</v>
      </c>
      <c r="D670" s="1">
        <v>43924</v>
      </c>
      <c r="E670" s="14">
        <v>0.71250000000000002</v>
      </c>
      <c r="F670" t="s">
        <v>31</v>
      </c>
      <c r="G670" t="s">
        <v>32</v>
      </c>
      <c r="H670" s="2">
        <v>29</v>
      </c>
      <c r="I670" s="3">
        <v>4.99</v>
      </c>
      <c r="J670" t="b">
        <v>0</v>
      </c>
      <c r="K670">
        <f t="shared" si="11"/>
        <v>5</v>
      </c>
      <c r="L670" t="str">
        <f>VLOOKUP(K670,$S$6:$T$12,2,FALSE)</f>
        <v>Friday</v>
      </c>
      <c r="M670" t="str">
        <f>CONCATENATE(TEXT(R670,"HH:MM AM/PM")," - ",TEXT((R670+"3:00 AM"),"HH:MM AM/PM"))</f>
        <v>03:00 PM - 06:00 PM</v>
      </c>
      <c r="N670" t="str">
        <f>VLOOKUP(E670,$W$7:$Y$9,3,TRUE)</f>
        <v>03:00 PM - 06:00 PM</v>
      </c>
      <c r="R670" s="19">
        <f>INT(E670/$T$5)*$T$5</f>
        <v>0.625</v>
      </c>
    </row>
    <row r="671" spans="1:18" x14ac:dyDescent="0.25">
      <c r="A671">
        <v>2</v>
      </c>
      <c r="B671">
        <v>1</v>
      </c>
      <c r="C671" t="s">
        <v>1215</v>
      </c>
      <c r="D671" s="1">
        <v>43924</v>
      </c>
      <c r="E671" s="14">
        <v>0.71250000000000002</v>
      </c>
      <c r="F671" t="s">
        <v>11</v>
      </c>
      <c r="G671">
        <v>87</v>
      </c>
      <c r="H671" s="2">
        <v>54</v>
      </c>
      <c r="I671" s="3">
        <v>4.99</v>
      </c>
      <c r="J671" t="b">
        <v>0</v>
      </c>
      <c r="K671">
        <f t="shared" si="11"/>
        <v>5</v>
      </c>
      <c r="L671" t="str">
        <f>VLOOKUP(K671,$S$6:$T$12,2,FALSE)</f>
        <v>Friday</v>
      </c>
      <c r="M671" t="str">
        <f>CONCATENATE(TEXT(R671,"HH:MM AM/PM")," - ",TEXT((R671+"3:00 AM"),"HH:MM AM/PM"))</f>
        <v>03:00 PM - 06:00 PM</v>
      </c>
      <c r="N671" t="str">
        <f>VLOOKUP(E671,$W$7:$Y$9,3,TRUE)</f>
        <v>03:00 PM - 06:00 PM</v>
      </c>
      <c r="R671" s="19">
        <f>INT(E671/$T$5)*$T$5</f>
        <v>0.625</v>
      </c>
    </row>
    <row r="672" spans="1:18" x14ac:dyDescent="0.25">
      <c r="A672">
        <v>2</v>
      </c>
      <c r="B672">
        <v>1</v>
      </c>
      <c r="C672" t="s">
        <v>1216</v>
      </c>
      <c r="D672" s="1">
        <v>43924</v>
      </c>
      <c r="E672" s="14">
        <v>0.71319444444444446</v>
      </c>
      <c r="F672" t="s">
        <v>31</v>
      </c>
      <c r="G672" t="s">
        <v>32</v>
      </c>
      <c r="H672" s="2">
        <v>36</v>
      </c>
      <c r="I672" s="3">
        <v>4.99</v>
      </c>
      <c r="J672" t="b">
        <v>0</v>
      </c>
      <c r="K672">
        <f t="shared" si="11"/>
        <v>5</v>
      </c>
      <c r="L672" t="str">
        <f>VLOOKUP(K672,$S$6:$T$12,2,FALSE)</f>
        <v>Friday</v>
      </c>
      <c r="M672" t="str">
        <f>CONCATENATE(TEXT(R672,"HH:MM AM/PM")," - ",TEXT((R672+"3:00 AM"),"HH:MM AM/PM"))</f>
        <v>03:00 PM - 06:00 PM</v>
      </c>
      <c r="N672" t="str">
        <f>VLOOKUP(E672,$W$7:$Y$9,3,TRUE)</f>
        <v>03:00 PM - 06:00 PM</v>
      </c>
      <c r="R672" s="19">
        <f>INT(E672/$T$5)*$T$5</f>
        <v>0.625</v>
      </c>
    </row>
    <row r="673" spans="1:18" x14ac:dyDescent="0.25">
      <c r="A673">
        <v>2</v>
      </c>
      <c r="B673">
        <v>1</v>
      </c>
      <c r="C673" t="s">
        <v>1217</v>
      </c>
      <c r="D673" s="1">
        <v>43924</v>
      </c>
      <c r="E673" s="14">
        <v>0.71319444444444446</v>
      </c>
      <c r="F673" t="s">
        <v>11</v>
      </c>
      <c r="G673">
        <v>84</v>
      </c>
      <c r="H673" s="2">
        <v>70</v>
      </c>
      <c r="I673" s="3">
        <v>4.99</v>
      </c>
      <c r="J673" t="b">
        <v>0</v>
      </c>
      <c r="K673">
        <f t="shared" si="11"/>
        <v>5</v>
      </c>
      <c r="L673" t="str">
        <f>VLOOKUP(K673,$S$6:$T$12,2,FALSE)</f>
        <v>Friday</v>
      </c>
      <c r="M673" t="str">
        <f>CONCATENATE(TEXT(R673,"HH:MM AM/PM")," - ",TEXT((R673+"3:00 AM"),"HH:MM AM/PM"))</f>
        <v>03:00 PM - 06:00 PM</v>
      </c>
      <c r="N673" t="str">
        <f>VLOOKUP(E673,$W$7:$Y$9,3,TRUE)</f>
        <v>03:00 PM - 06:00 PM</v>
      </c>
      <c r="R673" s="19">
        <f>INT(E673/$T$5)*$T$5</f>
        <v>0.625</v>
      </c>
    </row>
    <row r="674" spans="1:18" x14ac:dyDescent="0.25">
      <c r="A674">
        <v>2</v>
      </c>
      <c r="B674">
        <v>1</v>
      </c>
      <c r="C674" t="s">
        <v>1218</v>
      </c>
      <c r="D674" s="1">
        <v>43924</v>
      </c>
      <c r="E674" s="14">
        <v>0.71388888888888891</v>
      </c>
      <c r="F674" t="s">
        <v>31</v>
      </c>
      <c r="G674" t="s">
        <v>32</v>
      </c>
      <c r="H674" s="2">
        <v>26</v>
      </c>
      <c r="I674" s="3">
        <v>4.99</v>
      </c>
      <c r="J674" t="b">
        <v>0</v>
      </c>
      <c r="K674">
        <f t="shared" si="11"/>
        <v>5</v>
      </c>
      <c r="L674" t="str">
        <f>VLOOKUP(K674,$S$6:$T$12,2,FALSE)</f>
        <v>Friday</v>
      </c>
      <c r="M674" t="str">
        <f>CONCATENATE(TEXT(R674,"HH:MM AM/PM")," - ",TEXT((R674+"3:00 AM"),"HH:MM AM/PM"))</f>
        <v>03:00 PM - 06:00 PM</v>
      </c>
      <c r="N674" t="str">
        <f>VLOOKUP(E674,$W$7:$Y$9,3,TRUE)</f>
        <v>03:00 PM - 06:00 PM</v>
      </c>
      <c r="R674" s="19">
        <f>INT(E674/$T$5)*$T$5</f>
        <v>0.625</v>
      </c>
    </row>
    <row r="675" spans="1:18" x14ac:dyDescent="0.25">
      <c r="A675">
        <v>2</v>
      </c>
      <c r="B675">
        <v>1</v>
      </c>
      <c r="C675" t="s">
        <v>1219</v>
      </c>
      <c r="D675" s="1">
        <v>43924</v>
      </c>
      <c r="E675" s="14">
        <v>0.71388888888888891</v>
      </c>
      <c r="F675" t="s">
        <v>31</v>
      </c>
      <c r="G675" t="s">
        <v>32</v>
      </c>
      <c r="H675" s="2">
        <v>29</v>
      </c>
      <c r="I675" s="3">
        <v>4.99</v>
      </c>
      <c r="J675" t="b">
        <v>0</v>
      </c>
      <c r="K675">
        <f t="shared" si="11"/>
        <v>5</v>
      </c>
      <c r="L675" t="str">
        <f>VLOOKUP(K675,$S$6:$T$12,2,FALSE)</f>
        <v>Friday</v>
      </c>
      <c r="M675" t="str">
        <f>CONCATENATE(TEXT(R675,"HH:MM AM/PM")," - ",TEXT((R675+"3:00 AM"),"HH:MM AM/PM"))</f>
        <v>03:00 PM - 06:00 PM</v>
      </c>
      <c r="N675" t="str">
        <f>VLOOKUP(E675,$W$7:$Y$9,3,TRUE)</f>
        <v>03:00 PM - 06:00 PM</v>
      </c>
      <c r="R675" s="19">
        <f>INT(E675/$T$5)*$T$5</f>
        <v>0.625</v>
      </c>
    </row>
    <row r="676" spans="1:18" x14ac:dyDescent="0.25">
      <c r="A676">
        <v>2</v>
      </c>
      <c r="B676">
        <v>1</v>
      </c>
      <c r="C676" t="s">
        <v>1220</v>
      </c>
      <c r="D676" s="1">
        <v>43924</v>
      </c>
      <c r="E676" s="14">
        <v>0.71527777777777779</v>
      </c>
      <c r="F676" t="s">
        <v>31</v>
      </c>
      <c r="G676" t="s">
        <v>32</v>
      </c>
      <c r="H676" s="2">
        <v>36</v>
      </c>
      <c r="I676" s="3">
        <v>4.99</v>
      </c>
      <c r="J676" t="b">
        <v>0</v>
      </c>
      <c r="K676">
        <f t="shared" si="11"/>
        <v>5</v>
      </c>
      <c r="L676" t="str">
        <f>VLOOKUP(K676,$S$6:$T$12,2,FALSE)</f>
        <v>Friday</v>
      </c>
      <c r="M676" t="str">
        <f>CONCATENATE(TEXT(R676,"HH:MM AM/PM")," - ",TEXT((R676+"3:00 AM"),"HH:MM AM/PM"))</f>
        <v>03:00 PM - 06:00 PM</v>
      </c>
      <c r="N676" t="str">
        <f>VLOOKUP(E676,$W$7:$Y$9,3,TRUE)</f>
        <v>03:00 PM - 06:00 PM</v>
      </c>
      <c r="R676" s="19">
        <f>INT(E676/$T$5)*$T$5</f>
        <v>0.625</v>
      </c>
    </row>
    <row r="677" spans="1:18" x14ac:dyDescent="0.25">
      <c r="A677">
        <v>2</v>
      </c>
      <c r="B677">
        <v>1</v>
      </c>
      <c r="C677" t="s">
        <v>1221</v>
      </c>
      <c r="D677" s="1">
        <v>43924</v>
      </c>
      <c r="E677" s="14">
        <v>0.71597222222222223</v>
      </c>
      <c r="F677" t="s">
        <v>31</v>
      </c>
      <c r="G677" t="s">
        <v>32</v>
      </c>
      <c r="H677" s="2">
        <v>42</v>
      </c>
      <c r="I677" s="3">
        <v>4.99</v>
      </c>
      <c r="J677" t="b">
        <v>0</v>
      </c>
      <c r="K677">
        <f t="shared" si="11"/>
        <v>5</v>
      </c>
      <c r="L677" t="str">
        <f>VLOOKUP(K677,$S$6:$T$12,2,FALSE)</f>
        <v>Friday</v>
      </c>
      <c r="M677" t="str">
        <f>CONCATENATE(TEXT(R677,"HH:MM AM/PM")," - ",TEXT((R677+"3:00 AM"),"HH:MM AM/PM"))</f>
        <v>03:00 PM - 06:00 PM</v>
      </c>
      <c r="N677" t="str">
        <f>VLOOKUP(E677,$W$7:$Y$9,3,TRUE)</f>
        <v>03:00 PM - 06:00 PM</v>
      </c>
      <c r="R677" s="19">
        <f>INT(E677/$T$5)*$T$5</f>
        <v>0.625</v>
      </c>
    </row>
    <row r="678" spans="1:18" x14ac:dyDescent="0.25">
      <c r="A678">
        <v>2</v>
      </c>
      <c r="B678">
        <v>1</v>
      </c>
      <c r="C678" t="s">
        <v>1222</v>
      </c>
      <c r="D678" s="1">
        <v>43924</v>
      </c>
      <c r="E678" s="14">
        <v>0.71597222222222223</v>
      </c>
      <c r="F678" t="s">
        <v>11</v>
      </c>
      <c r="G678">
        <v>85</v>
      </c>
      <c r="H678" s="2">
        <v>80</v>
      </c>
      <c r="I678" s="3">
        <v>4.99</v>
      </c>
      <c r="J678" t="b">
        <v>0</v>
      </c>
      <c r="K678">
        <f t="shared" si="11"/>
        <v>5</v>
      </c>
      <c r="L678" t="str">
        <f>VLOOKUP(K678,$S$6:$T$12,2,FALSE)</f>
        <v>Friday</v>
      </c>
      <c r="M678" t="str">
        <f>CONCATENATE(TEXT(R678,"HH:MM AM/PM")," - ",TEXT((R678+"3:00 AM"),"HH:MM AM/PM"))</f>
        <v>03:00 PM - 06:00 PM</v>
      </c>
      <c r="N678" t="str">
        <f>VLOOKUP(E678,$W$7:$Y$9,3,TRUE)</f>
        <v>03:00 PM - 06:00 PM</v>
      </c>
      <c r="R678" s="19">
        <f>INT(E678/$T$5)*$T$5</f>
        <v>0.625</v>
      </c>
    </row>
    <row r="679" spans="1:18" x14ac:dyDescent="0.25">
      <c r="A679">
        <v>2</v>
      </c>
      <c r="B679">
        <v>1</v>
      </c>
      <c r="C679" t="s">
        <v>1223</v>
      </c>
      <c r="D679" s="1">
        <v>43924</v>
      </c>
      <c r="E679" s="14">
        <v>0.71666666666666667</v>
      </c>
      <c r="F679" t="s">
        <v>31</v>
      </c>
      <c r="G679" t="s">
        <v>32</v>
      </c>
      <c r="H679" s="2">
        <v>23</v>
      </c>
      <c r="I679" s="3">
        <v>4.99</v>
      </c>
      <c r="J679" t="b">
        <v>0</v>
      </c>
      <c r="K679">
        <f t="shared" si="11"/>
        <v>5</v>
      </c>
      <c r="L679" t="str">
        <f>VLOOKUP(K679,$S$6:$T$12,2,FALSE)</f>
        <v>Friday</v>
      </c>
      <c r="M679" t="str">
        <f>CONCATENATE(TEXT(R679,"HH:MM AM/PM")," - ",TEXT((R679+"3:00 AM"),"HH:MM AM/PM"))</f>
        <v>03:00 PM - 06:00 PM</v>
      </c>
      <c r="N679" t="str">
        <f>VLOOKUP(E679,$W$7:$Y$9,3,TRUE)</f>
        <v>03:00 PM - 06:00 PM</v>
      </c>
      <c r="R679" s="19">
        <f>INT(E679/$T$5)*$T$5</f>
        <v>0.625</v>
      </c>
    </row>
    <row r="680" spans="1:18" x14ac:dyDescent="0.25">
      <c r="A680">
        <v>2</v>
      </c>
      <c r="B680">
        <v>1</v>
      </c>
      <c r="C680" t="s">
        <v>1224</v>
      </c>
      <c r="D680" s="1">
        <v>43924</v>
      </c>
      <c r="E680" s="14">
        <v>0.71666666666666667</v>
      </c>
      <c r="F680" t="s">
        <v>11</v>
      </c>
      <c r="G680">
        <v>93</v>
      </c>
      <c r="H680" s="2">
        <v>75</v>
      </c>
      <c r="I680" s="3">
        <v>4.99</v>
      </c>
      <c r="J680" t="b">
        <v>0</v>
      </c>
      <c r="K680">
        <f t="shared" si="11"/>
        <v>5</v>
      </c>
      <c r="L680" t="str">
        <f>VLOOKUP(K680,$S$6:$T$12,2,FALSE)</f>
        <v>Friday</v>
      </c>
      <c r="M680" t="str">
        <f>CONCATENATE(TEXT(R680,"HH:MM AM/PM")," - ",TEXT((R680+"3:00 AM"),"HH:MM AM/PM"))</f>
        <v>03:00 PM - 06:00 PM</v>
      </c>
      <c r="N680" t="str">
        <f>VLOOKUP(E680,$W$7:$Y$9,3,TRUE)</f>
        <v>03:00 PM - 06:00 PM</v>
      </c>
      <c r="R680" s="19">
        <f>INT(E680/$T$5)*$T$5</f>
        <v>0.625</v>
      </c>
    </row>
    <row r="681" spans="1:18" x14ac:dyDescent="0.25">
      <c r="A681">
        <v>2</v>
      </c>
      <c r="B681">
        <v>1</v>
      </c>
      <c r="C681" t="s">
        <v>1225</v>
      </c>
      <c r="D681" s="1">
        <v>43924</v>
      </c>
      <c r="E681" s="14">
        <v>0.71875</v>
      </c>
      <c r="F681" t="s">
        <v>31</v>
      </c>
      <c r="G681" t="s">
        <v>32</v>
      </c>
      <c r="H681" s="2">
        <v>39</v>
      </c>
      <c r="I681" s="3">
        <v>4.99</v>
      </c>
      <c r="J681" t="b">
        <v>0</v>
      </c>
      <c r="K681">
        <f t="shared" si="11"/>
        <v>5</v>
      </c>
      <c r="L681" t="str">
        <f>VLOOKUP(K681,$S$6:$T$12,2,FALSE)</f>
        <v>Friday</v>
      </c>
      <c r="M681" t="str">
        <f>CONCATENATE(TEXT(R681,"HH:MM AM/PM")," - ",TEXT((R681+"3:00 AM"),"HH:MM AM/PM"))</f>
        <v>03:00 PM - 06:00 PM</v>
      </c>
      <c r="N681" t="str">
        <f>VLOOKUP(E681,$W$7:$Y$9,3,TRUE)</f>
        <v>03:00 PM - 06:00 PM</v>
      </c>
      <c r="R681" s="19">
        <f>INT(E681/$T$5)*$T$5</f>
        <v>0.625</v>
      </c>
    </row>
    <row r="682" spans="1:18" x14ac:dyDescent="0.25">
      <c r="A682">
        <v>2</v>
      </c>
      <c r="B682">
        <v>1</v>
      </c>
      <c r="C682" t="s">
        <v>1226</v>
      </c>
      <c r="D682" s="1">
        <v>43924</v>
      </c>
      <c r="E682" s="14">
        <v>0.71944444444444444</v>
      </c>
      <c r="F682" t="s">
        <v>31</v>
      </c>
      <c r="G682" t="s">
        <v>32</v>
      </c>
      <c r="H682" s="2">
        <v>28</v>
      </c>
      <c r="I682" s="3">
        <v>4.99</v>
      </c>
      <c r="J682" t="b">
        <v>0</v>
      </c>
      <c r="K682">
        <f t="shared" si="11"/>
        <v>5</v>
      </c>
      <c r="L682" t="str">
        <f>VLOOKUP(K682,$S$6:$T$12,2,FALSE)</f>
        <v>Friday</v>
      </c>
      <c r="M682" t="str">
        <f>CONCATENATE(TEXT(R682,"HH:MM AM/PM")," - ",TEXT((R682+"3:00 AM"),"HH:MM AM/PM"))</f>
        <v>03:00 PM - 06:00 PM</v>
      </c>
      <c r="N682" t="str">
        <f>VLOOKUP(E682,$W$7:$Y$9,3,TRUE)</f>
        <v>03:00 PM - 06:00 PM</v>
      </c>
      <c r="R682" s="19">
        <f>INT(E682/$T$5)*$T$5</f>
        <v>0.625</v>
      </c>
    </row>
    <row r="683" spans="1:18" x14ac:dyDescent="0.25">
      <c r="A683">
        <v>2</v>
      </c>
      <c r="B683">
        <v>1</v>
      </c>
      <c r="C683" t="s">
        <v>1227</v>
      </c>
      <c r="D683" s="1">
        <v>43924</v>
      </c>
      <c r="E683" s="14">
        <v>0.71944444444444444</v>
      </c>
      <c r="F683" t="s">
        <v>31</v>
      </c>
      <c r="G683" t="s">
        <v>32</v>
      </c>
      <c r="H683" s="2">
        <v>40</v>
      </c>
      <c r="I683" s="3">
        <v>4.99</v>
      </c>
      <c r="J683" t="b">
        <v>0</v>
      </c>
      <c r="K683">
        <f t="shared" si="11"/>
        <v>5</v>
      </c>
      <c r="L683" t="str">
        <f>VLOOKUP(K683,$S$6:$T$12,2,FALSE)</f>
        <v>Friday</v>
      </c>
      <c r="M683" t="str">
        <f>CONCATENATE(TEXT(R683,"HH:MM AM/PM")," - ",TEXT((R683+"3:00 AM"),"HH:MM AM/PM"))</f>
        <v>03:00 PM - 06:00 PM</v>
      </c>
      <c r="N683" t="str">
        <f>VLOOKUP(E683,$W$7:$Y$9,3,TRUE)</f>
        <v>03:00 PM - 06:00 PM</v>
      </c>
      <c r="R683" s="19">
        <f>INT(E683/$T$5)*$T$5</f>
        <v>0.625</v>
      </c>
    </row>
    <row r="684" spans="1:18" x14ac:dyDescent="0.25">
      <c r="A684">
        <v>2</v>
      </c>
      <c r="B684">
        <v>1</v>
      </c>
      <c r="C684" t="s">
        <v>1228</v>
      </c>
      <c r="D684" s="1">
        <v>43924</v>
      </c>
      <c r="E684" s="14">
        <v>0.72152777777777777</v>
      </c>
      <c r="F684" t="s">
        <v>11</v>
      </c>
      <c r="G684">
        <v>99</v>
      </c>
      <c r="H684" s="2">
        <v>67</v>
      </c>
      <c r="I684" s="3">
        <v>4.99</v>
      </c>
      <c r="J684" t="b">
        <v>0</v>
      </c>
      <c r="K684">
        <f t="shared" si="11"/>
        <v>5</v>
      </c>
      <c r="L684" t="str">
        <f>VLOOKUP(K684,$S$6:$T$12,2,FALSE)</f>
        <v>Friday</v>
      </c>
      <c r="M684" t="str">
        <f>CONCATENATE(TEXT(R684,"HH:MM AM/PM")," - ",TEXT((R684+"3:00 AM"),"HH:MM AM/PM"))</f>
        <v>03:00 PM - 06:00 PM</v>
      </c>
      <c r="N684" t="str">
        <f>VLOOKUP(E684,$W$7:$Y$9,3,TRUE)</f>
        <v>03:00 PM - 06:00 PM</v>
      </c>
      <c r="R684" s="19">
        <f>INT(E684/$T$5)*$T$5</f>
        <v>0.625</v>
      </c>
    </row>
    <row r="685" spans="1:18" x14ac:dyDescent="0.25">
      <c r="A685">
        <v>2</v>
      </c>
      <c r="B685">
        <v>1</v>
      </c>
      <c r="C685" t="s">
        <v>1229</v>
      </c>
      <c r="D685" s="1">
        <v>43924</v>
      </c>
      <c r="E685" s="14">
        <v>0.72291666666666676</v>
      </c>
      <c r="F685" t="s">
        <v>11</v>
      </c>
      <c r="G685">
        <v>112</v>
      </c>
      <c r="H685" s="2">
        <v>54</v>
      </c>
      <c r="I685" s="3">
        <v>4.99</v>
      </c>
      <c r="J685" t="b">
        <v>0</v>
      </c>
      <c r="K685">
        <f t="shared" si="11"/>
        <v>5</v>
      </c>
      <c r="L685" t="str">
        <f>VLOOKUP(K685,$S$6:$T$12,2,FALSE)</f>
        <v>Friday</v>
      </c>
      <c r="M685" t="str">
        <f>CONCATENATE(TEXT(R685,"HH:MM AM/PM")," - ",TEXT((R685+"3:00 AM"),"HH:MM AM/PM"))</f>
        <v>03:00 PM - 06:00 PM</v>
      </c>
      <c r="N685" t="str">
        <f>VLOOKUP(E685,$W$7:$Y$9,3,TRUE)</f>
        <v>03:00 PM - 06:00 PM</v>
      </c>
      <c r="R685" s="19">
        <f>INT(E685/$T$5)*$T$5</f>
        <v>0.625</v>
      </c>
    </row>
    <row r="686" spans="1:18" x14ac:dyDescent="0.25">
      <c r="A686">
        <v>2</v>
      </c>
      <c r="B686">
        <v>1</v>
      </c>
      <c r="C686" t="s">
        <v>1230</v>
      </c>
      <c r="D686" s="1">
        <v>43924</v>
      </c>
      <c r="E686" s="14">
        <v>0.72291666666666676</v>
      </c>
      <c r="F686" t="s">
        <v>11</v>
      </c>
      <c r="G686">
        <v>111</v>
      </c>
      <c r="H686" s="2">
        <v>59</v>
      </c>
      <c r="I686" s="3">
        <v>4.99</v>
      </c>
      <c r="J686" t="b">
        <v>0</v>
      </c>
      <c r="K686">
        <f t="shared" ref="K686:K749" si="12">WEEKDAY(D686,11)</f>
        <v>5</v>
      </c>
      <c r="L686" t="str">
        <f>VLOOKUP(K686,$S$6:$T$12,2,FALSE)</f>
        <v>Friday</v>
      </c>
      <c r="M686" t="str">
        <f>CONCATENATE(TEXT(R686,"HH:MM AM/PM")," - ",TEXT((R686+"3:00 AM"),"HH:MM AM/PM"))</f>
        <v>03:00 PM - 06:00 PM</v>
      </c>
      <c r="N686" t="str">
        <f>VLOOKUP(E686,$W$7:$Y$9,3,TRUE)</f>
        <v>03:00 PM - 06:00 PM</v>
      </c>
      <c r="R686" s="19">
        <f>INT(E686/$T$5)*$T$5</f>
        <v>0.625</v>
      </c>
    </row>
    <row r="687" spans="1:18" x14ac:dyDescent="0.25">
      <c r="A687">
        <v>2</v>
      </c>
      <c r="B687">
        <v>1</v>
      </c>
      <c r="C687" t="s">
        <v>1231</v>
      </c>
      <c r="D687" s="1">
        <v>43924</v>
      </c>
      <c r="E687" s="14">
        <v>0.72361111111111109</v>
      </c>
      <c r="F687" t="s">
        <v>31</v>
      </c>
      <c r="G687" t="s">
        <v>32</v>
      </c>
      <c r="H687" s="2">
        <v>32</v>
      </c>
      <c r="I687" s="3">
        <v>4.99</v>
      </c>
      <c r="J687" t="b">
        <v>0</v>
      </c>
      <c r="K687">
        <f t="shared" si="12"/>
        <v>5</v>
      </c>
      <c r="L687" t="str">
        <f>VLOOKUP(K687,$S$6:$T$12,2,FALSE)</f>
        <v>Friday</v>
      </c>
      <c r="M687" t="str">
        <f>CONCATENATE(TEXT(R687,"HH:MM AM/PM")," - ",TEXT((R687+"3:00 AM"),"HH:MM AM/PM"))</f>
        <v>03:00 PM - 06:00 PM</v>
      </c>
      <c r="N687" t="str">
        <f>VLOOKUP(E687,$W$7:$Y$9,3,TRUE)</f>
        <v>03:00 PM - 06:00 PM</v>
      </c>
      <c r="R687" s="19">
        <f>INT(E687/$T$5)*$T$5</f>
        <v>0.625</v>
      </c>
    </row>
    <row r="688" spans="1:18" x14ac:dyDescent="0.25">
      <c r="A688">
        <v>2</v>
      </c>
      <c r="B688">
        <v>1</v>
      </c>
      <c r="C688" t="s">
        <v>1232</v>
      </c>
      <c r="D688" s="1">
        <v>43924</v>
      </c>
      <c r="E688" s="14">
        <v>0.72638888888888886</v>
      </c>
      <c r="F688" t="s">
        <v>11</v>
      </c>
      <c r="G688">
        <v>77</v>
      </c>
      <c r="H688" s="2">
        <v>76</v>
      </c>
      <c r="I688" s="3">
        <v>4.99</v>
      </c>
      <c r="J688" t="b">
        <v>0</v>
      </c>
      <c r="K688">
        <f t="shared" si="12"/>
        <v>5</v>
      </c>
      <c r="L688" t="str">
        <f>VLOOKUP(K688,$S$6:$T$12,2,FALSE)</f>
        <v>Friday</v>
      </c>
      <c r="M688" t="str">
        <f>CONCATENATE(TEXT(R688,"HH:MM AM/PM")," - ",TEXT((R688+"3:00 AM"),"HH:MM AM/PM"))</f>
        <v>03:00 PM - 06:00 PM</v>
      </c>
      <c r="N688" t="str">
        <f>VLOOKUP(E688,$W$7:$Y$9,3,TRUE)</f>
        <v>03:00 PM - 06:00 PM</v>
      </c>
      <c r="R688" s="19">
        <f>INT(E688/$T$5)*$T$5</f>
        <v>0.625</v>
      </c>
    </row>
    <row r="689" spans="1:18" x14ac:dyDescent="0.25">
      <c r="A689">
        <v>2</v>
      </c>
      <c r="B689">
        <v>1</v>
      </c>
      <c r="C689" t="s">
        <v>1233</v>
      </c>
      <c r="D689" s="1">
        <v>43924</v>
      </c>
      <c r="E689" s="14">
        <v>0.7270833333333333</v>
      </c>
      <c r="F689" t="s">
        <v>11</v>
      </c>
      <c r="G689">
        <v>102</v>
      </c>
      <c r="H689" s="2">
        <v>47</v>
      </c>
      <c r="I689" s="3">
        <v>4.99</v>
      </c>
      <c r="J689" t="b">
        <v>0</v>
      </c>
      <c r="K689">
        <f t="shared" si="12"/>
        <v>5</v>
      </c>
      <c r="L689" t="str">
        <f>VLOOKUP(K689,$S$6:$T$12,2,FALSE)</f>
        <v>Friday</v>
      </c>
      <c r="M689" t="str">
        <f>CONCATENATE(TEXT(R689,"HH:MM AM/PM")," - ",TEXT((R689+"3:00 AM"),"HH:MM AM/PM"))</f>
        <v>03:00 PM - 06:00 PM</v>
      </c>
      <c r="N689" t="str">
        <f>VLOOKUP(E689,$W$7:$Y$9,3,TRUE)</f>
        <v>03:00 PM - 06:00 PM</v>
      </c>
      <c r="R689" s="19">
        <f>INT(E689/$T$5)*$T$5</f>
        <v>0.625</v>
      </c>
    </row>
    <row r="690" spans="1:18" x14ac:dyDescent="0.25">
      <c r="A690">
        <v>2</v>
      </c>
      <c r="B690">
        <v>1</v>
      </c>
      <c r="C690" t="s">
        <v>1234</v>
      </c>
      <c r="D690" s="1">
        <v>43924</v>
      </c>
      <c r="E690" s="14">
        <v>0.72777777777777775</v>
      </c>
      <c r="F690" t="s">
        <v>11</v>
      </c>
      <c r="G690">
        <v>104</v>
      </c>
      <c r="H690" s="2">
        <v>54</v>
      </c>
      <c r="I690" s="3">
        <v>4.99</v>
      </c>
      <c r="J690" t="b">
        <v>0</v>
      </c>
      <c r="K690">
        <f t="shared" si="12"/>
        <v>5</v>
      </c>
      <c r="L690" t="str">
        <f>VLOOKUP(K690,$S$6:$T$12,2,FALSE)</f>
        <v>Friday</v>
      </c>
      <c r="M690" t="str">
        <f>CONCATENATE(TEXT(R690,"HH:MM AM/PM")," - ",TEXT((R690+"3:00 AM"),"HH:MM AM/PM"))</f>
        <v>03:00 PM - 06:00 PM</v>
      </c>
      <c r="N690" t="str">
        <f>VLOOKUP(E690,$W$7:$Y$9,3,TRUE)</f>
        <v>03:00 PM - 06:00 PM</v>
      </c>
      <c r="R690" s="19">
        <f>INT(E690/$T$5)*$T$5</f>
        <v>0.625</v>
      </c>
    </row>
    <row r="691" spans="1:18" x14ac:dyDescent="0.25">
      <c r="A691">
        <v>2</v>
      </c>
      <c r="B691">
        <v>1</v>
      </c>
      <c r="C691" t="s">
        <v>1235</v>
      </c>
      <c r="D691" s="1">
        <v>43924</v>
      </c>
      <c r="E691" s="14">
        <v>0.7284722222222223</v>
      </c>
      <c r="F691" t="s">
        <v>11</v>
      </c>
      <c r="G691">
        <v>113</v>
      </c>
      <c r="H691" s="2">
        <v>71</v>
      </c>
      <c r="I691" s="3">
        <v>4.99</v>
      </c>
      <c r="J691" t="b">
        <v>0</v>
      </c>
      <c r="K691">
        <f t="shared" si="12"/>
        <v>5</v>
      </c>
      <c r="L691" t="str">
        <f>VLOOKUP(K691,$S$6:$T$12,2,FALSE)</f>
        <v>Friday</v>
      </c>
      <c r="M691" t="str">
        <f>CONCATENATE(TEXT(R691,"HH:MM AM/PM")," - ",TEXT((R691+"3:00 AM"),"HH:MM AM/PM"))</f>
        <v>03:00 PM - 06:00 PM</v>
      </c>
      <c r="N691" t="str">
        <f>VLOOKUP(E691,$W$7:$Y$9,3,TRUE)</f>
        <v>03:00 PM - 06:00 PM</v>
      </c>
      <c r="R691" s="19">
        <f>INT(E691/$T$5)*$T$5</f>
        <v>0.625</v>
      </c>
    </row>
    <row r="692" spans="1:18" x14ac:dyDescent="0.25">
      <c r="A692">
        <v>2</v>
      </c>
      <c r="B692">
        <v>1</v>
      </c>
      <c r="C692" t="s">
        <v>1236</v>
      </c>
      <c r="D692" s="1">
        <v>43924</v>
      </c>
      <c r="E692" s="14">
        <v>0.72916666666666663</v>
      </c>
      <c r="F692" t="s">
        <v>31</v>
      </c>
      <c r="G692" t="s">
        <v>32</v>
      </c>
      <c r="H692" s="2">
        <v>33</v>
      </c>
      <c r="I692" s="3">
        <v>4.99</v>
      </c>
      <c r="J692" t="b">
        <v>0</v>
      </c>
      <c r="K692">
        <f t="shared" si="12"/>
        <v>5</v>
      </c>
      <c r="L692" t="str">
        <f>VLOOKUP(K692,$S$6:$T$12,2,FALSE)</f>
        <v>Friday</v>
      </c>
      <c r="M692" t="str">
        <f>CONCATENATE(TEXT(R692,"HH:MM AM/PM")," - ",TEXT((R692+"3:00 AM"),"HH:MM AM/PM"))</f>
        <v>03:00 PM - 06:00 PM</v>
      </c>
      <c r="N692" t="str">
        <f>VLOOKUP(E692,$W$7:$Y$9,3,TRUE)</f>
        <v>03:00 PM - 06:00 PM</v>
      </c>
      <c r="R692" s="19">
        <f>INT(E692/$T$5)*$T$5</f>
        <v>0.625</v>
      </c>
    </row>
    <row r="693" spans="1:18" x14ac:dyDescent="0.25">
      <c r="A693">
        <v>2</v>
      </c>
      <c r="B693">
        <v>1</v>
      </c>
      <c r="C693" t="s">
        <v>1237</v>
      </c>
      <c r="D693" s="1">
        <v>43924</v>
      </c>
      <c r="E693" s="14">
        <v>0.72916666666666663</v>
      </c>
      <c r="F693" t="s">
        <v>11</v>
      </c>
      <c r="G693">
        <v>85</v>
      </c>
      <c r="H693" s="2">
        <v>181</v>
      </c>
      <c r="I693" s="3">
        <v>4.99</v>
      </c>
      <c r="J693" t="b">
        <v>1</v>
      </c>
      <c r="K693">
        <f t="shared" si="12"/>
        <v>5</v>
      </c>
      <c r="L693" t="str">
        <f>VLOOKUP(K693,$S$6:$T$12,2,FALSE)</f>
        <v>Friday</v>
      </c>
      <c r="M693" t="str">
        <f>CONCATENATE(TEXT(R693,"HH:MM AM/PM")," - ",TEXT((R693+"3:00 AM"),"HH:MM AM/PM"))</f>
        <v>03:00 PM - 06:00 PM</v>
      </c>
      <c r="N693" t="str">
        <f>VLOOKUP(E693,$W$7:$Y$9,3,TRUE)</f>
        <v>03:00 PM - 06:00 PM</v>
      </c>
      <c r="R693" s="19">
        <f>INT(E693/$T$5)*$T$5</f>
        <v>0.625</v>
      </c>
    </row>
    <row r="694" spans="1:18" x14ac:dyDescent="0.25">
      <c r="A694">
        <v>2</v>
      </c>
      <c r="B694">
        <v>1</v>
      </c>
      <c r="C694" t="s">
        <v>1238</v>
      </c>
      <c r="D694" s="1">
        <v>43924</v>
      </c>
      <c r="E694" s="14">
        <v>0.72986111111111107</v>
      </c>
      <c r="F694" t="s">
        <v>31</v>
      </c>
      <c r="G694" t="s">
        <v>32</v>
      </c>
      <c r="H694" s="2">
        <v>40</v>
      </c>
      <c r="I694" s="3">
        <v>4.99</v>
      </c>
      <c r="J694" t="b">
        <v>0</v>
      </c>
      <c r="K694">
        <f t="shared" si="12"/>
        <v>5</v>
      </c>
      <c r="L694" t="str">
        <f>VLOOKUP(K694,$S$6:$T$12,2,FALSE)</f>
        <v>Friday</v>
      </c>
      <c r="M694" t="str">
        <f>CONCATENATE(TEXT(R694,"HH:MM AM/PM")," - ",TEXT((R694+"3:00 AM"),"HH:MM AM/PM"))</f>
        <v>03:00 PM - 06:00 PM</v>
      </c>
      <c r="N694" t="str">
        <f>VLOOKUP(E694,$W$7:$Y$9,3,TRUE)</f>
        <v>03:00 PM - 06:00 PM</v>
      </c>
      <c r="R694" s="19">
        <f>INT(E694/$T$5)*$T$5</f>
        <v>0.625</v>
      </c>
    </row>
    <row r="695" spans="1:18" x14ac:dyDescent="0.25">
      <c r="A695">
        <v>2</v>
      </c>
      <c r="B695">
        <v>1</v>
      </c>
      <c r="C695" t="s">
        <v>1239</v>
      </c>
      <c r="D695" s="1">
        <v>43924</v>
      </c>
      <c r="E695" s="14">
        <v>0.73055555555555562</v>
      </c>
      <c r="F695" t="s">
        <v>11</v>
      </c>
      <c r="G695">
        <v>121</v>
      </c>
      <c r="H695" s="2">
        <v>51</v>
      </c>
      <c r="I695" s="3">
        <v>4.99</v>
      </c>
      <c r="J695" t="b">
        <v>1</v>
      </c>
      <c r="K695">
        <f t="shared" si="12"/>
        <v>5</v>
      </c>
      <c r="L695" t="str">
        <f>VLOOKUP(K695,$S$6:$T$12,2,FALSE)</f>
        <v>Friday</v>
      </c>
      <c r="M695" t="str">
        <f>CONCATENATE(TEXT(R695,"HH:MM AM/PM")," - ",TEXT((R695+"3:00 AM"),"HH:MM AM/PM"))</f>
        <v>03:00 PM - 06:00 PM</v>
      </c>
      <c r="N695" t="str">
        <f>VLOOKUP(E695,$W$7:$Y$9,3,TRUE)</f>
        <v>03:00 PM - 06:00 PM</v>
      </c>
      <c r="R695" s="19">
        <f>INT(E695/$T$5)*$T$5</f>
        <v>0.625</v>
      </c>
    </row>
    <row r="696" spans="1:18" x14ac:dyDescent="0.25">
      <c r="A696">
        <v>2</v>
      </c>
      <c r="B696">
        <v>1</v>
      </c>
      <c r="C696" t="s">
        <v>1240</v>
      </c>
      <c r="D696" s="1">
        <v>43924</v>
      </c>
      <c r="E696" s="14">
        <v>0.7319444444444444</v>
      </c>
      <c r="F696" t="s">
        <v>11</v>
      </c>
      <c r="G696">
        <v>104</v>
      </c>
      <c r="H696" s="2">
        <v>59</v>
      </c>
      <c r="I696" s="3">
        <v>4.99</v>
      </c>
      <c r="J696" t="b">
        <v>0</v>
      </c>
      <c r="K696">
        <f t="shared" si="12"/>
        <v>5</v>
      </c>
      <c r="L696" t="str">
        <f>VLOOKUP(K696,$S$6:$T$12,2,FALSE)</f>
        <v>Friday</v>
      </c>
      <c r="M696" t="str">
        <f>CONCATENATE(TEXT(R696,"HH:MM AM/PM")," - ",TEXT((R696+"3:00 AM"),"HH:MM AM/PM"))</f>
        <v>03:00 PM - 06:00 PM</v>
      </c>
      <c r="N696" t="str">
        <f>VLOOKUP(E696,$W$7:$Y$9,3,TRUE)</f>
        <v>03:00 PM - 06:00 PM</v>
      </c>
      <c r="R696" s="19">
        <f>INT(E696/$T$5)*$T$5</f>
        <v>0.625</v>
      </c>
    </row>
    <row r="697" spans="1:18" x14ac:dyDescent="0.25">
      <c r="A697">
        <v>2</v>
      </c>
      <c r="B697">
        <v>1</v>
      </c>
      <c r="C697" t="s">
        <v>1241</v>
      </c>
      <c r="D697" s="1">
        <v>43924</v>
      </c>
      <c r="E697" s="14">
        <v>0.7319444444444444</v>
      </c>
      <c r="F697" t="s">
        <v>11</v>
      </c>
      <c r="G697">
        <v>77</v>
      </c>
      <c r="H697" s="2">
        <v>72</v>
      </c>
      <c r="I697" s="3">
        <v>4.99</v>
      </c>
      <c r="J697" t="b">
        <v>0</v>
      </c>
      <c r="K697">
        <f t="shared" si="12"/>
        <v>5</v>
      </c>
      <c r="L697" t="str">
        <f>VLOOKUP(K697,$S$6:$T$12,2,FALSE)</f>
        <v>Friday</v>
      </c>
      <c r="M697" t="str">
        <f>CONCATENATE(TEXT(R697,"HH:MM AM/PM")," - ",TEXT((R697+"3:00 AM"),"HH:MM AM/PM"))</f>
        <v>03:00 PM - 06:00 PM</v>
      </c>
      <c r="N697" t="str">
        <f>VLOOKUP(E697,$W$7:$Y$9,3,TRUE)</f>
        <v>03:00 PM - 06:00 PM</v>
      </c>
      <c r="R697" s="19">
        <f>INT(E697/$T$5)*$T$5</f>
        <v>0.625</v>
      </c>
    </row>
    <row r="698" spans="1:18" x14ac:dyDescent="0.25">
      <c r="A698">
        <v>2</v>
      </c>
      <c r="B698">
        <v>1</v>
      </c>
      <c r="C698" t="s">
        <v>1242</v>
      </c>
      <c r="D698" s="1">
        <v>43924</v>
      </c>
      <c r="E698" s="14">
        <v>0.73263888888888884</v>
      </c>
      <c r="F698" t="s">
        <v>31</v>
      </c>
      <c r="G698" t="s">
        <v>32</v>
      </c>
      <c r="H698" s="2">
        <v>21</v>
      </c>
      <c r="I698" s="3">
        <v>4.99</v>
      </c>
      <c r="J698" t="b">
        <v>0</v>
      </c>
      <c r="K698">
        <f t="shared" si="12"/>
        <v>5</v>
      </c>
      <c r="L698" t="str">
        <f>VLOOKUP(K698,$S$6:$T$12,2,FALSE)</f>
        <v>Friday</v>
      </c>
      <c r="M698" t="str">
        <f>CONCATENATE(TEXT(R698,"HH:MM AM/PM")," - ",TEXT((R698+"3:00 AM"),"HH:MM AM/PM"))</f>
        <v>03:00 PM - 06:00 PM</v>
      </c>
      <c r="N698" t="str">
        <f>VLOOKUP(E698,$W$7:$Y$9,3,TRUE)</f>
        <v>03:00 PM - 06:00 PM</v>
      </c>
      <c r="R698" s="19">
        <f>INT(E698/$T$5)*$T$5</f>
        <v>0.625</v>
      </c>
    </row>
    <row r="699" spans="1:18" x14ac:dyDescent="0.25">
      <c r="A699">
        <v>2</v>
      </c>
      <c r="B699">
        <v>1</v>
      </c>
      <c r="C699" t="s">
        <v>1243</v>
      </c>
      <c r="D699" s="1">
        <v>43924</v>
      </c>
      <c r="E699" s="14">
        <v>0.73263888888888884</v>
      </c>
      <c r="F699" t="s">
        <v>11</v>
      </c>
      <c r="G699">
        <v>97</v>
      </c>
      <c r="H699" s="2">
        <v>48</v>
      </c>
      <c r="I699" s="3">
        <v>4.99</v>
      </c>
      <c r="J699" t="b">
        <v>0</v>
      </c>
      <c r="K699">
        <f t="shared" si="12"/>
        <v>5</v>
      </c>
      <c r="L699" t="str">
        <f>VLOOKUP(K699,$S$6:$T$12,2,FALSE)</f>
        <v>Friday</v>
      </c>
      <c r="M699" t="str">
        <f>CONCATENATE(TEXT(R699,"HH:MM AM/PM")," - ",TEXT((R699+"3:00 AM"),"HH:MM AM/PM"))</f>
        <v>03:00 PM - 06:00 PM</v>
      </c>
      <c r="N699" t="str">
        <f>VLOOKUP(E699,$W$7:$Y$9,3,TRUE)</f>
        <v>03:00 PM - 06:00 PM</v>
      </c>
      <c r="R699" s="19">
        <f>INT(E699/$T$5)*$T$5</f>
        <v>0.625</v>
      </c>
    </row>
    <row r="700" spans="1:18" x14ac:dyDescent="0.25">
      <c r="A700">
        <v>2</v>
      </c>
      <c r="B700">
        <v>1</v>
      </c>
      <c r="C700" t="s">
        <v>1244</v>
      </c>
      <c r="D700" s="1">
        <v>43924</v>
      </c>
      <c r="E700" s="14">
        <v>0.73333333333333339</v>
      </c>
      <c r="F700" t="s">
        <v>11</v>
      </c>
      <c r="G700">
        <v>118</v>
      </c>
      <c r="H700" s="2">
        <v>55</v>
      </c>
      <c r="I700" s="3">
        <v>4.99</v>
      </c>
      <c r="J700" t="b">
        <v>1</v>
      </c>
      <c r="K700">
        <f t="shared" si="12"/>
        <v>5</v>
      </c>
      <c r="L700" t="str">
        <f>VLOOKUP(K700,$S$6:$T$12,2,FALSE)</f>
        <v>Friday</v>
      </c>
      <c r="M700" t="str">
        <f>CONCATENATE(TEXT(R700,"HH:MM AM/PM")," - ",TEXT((R700+"3:00 AM"),"HH:MM AM/PM"))</f>
        <v>03:00 PM - 06:00 PM</v>
      </c>
      <c r="N700" t="str">
        <f>VLOOKUP(E700,$W$7:$Y$9,3,TRUE)</f>
        <v>03:00 PM - 06:00 PM</v>
      </c>
      <c r="R700" s="19">
        <f>INT(E700/$T$5)*$T$5</f>
        <v>0.625</v>
      </c>
    </row>
    <row r="701" spans="1:18" x14ac:dyDescent="0.25">
      <c r="A701">
        <v>2</v>
      </c>
      <c r="B701">
        <v>1</v>
      </c>
      <c r="C701" t="s">
        <v>1245</v>
      </c>
      <c r="D701" s="1">
        <v>43924</v>
      </c>
      <c r="E701" s="14">
        <v>0.73472222222222217</v>
      </c>
      <c r="F701" t="s">
        <v>31</v>
      </c>
      <c r="G701" t="s">
        <v>32</v>
      </c>
      <c r="H701" s="2">
        <v>40</v>
      </c>
      <c r="I701" s="3">
        <v>4.99</v>
      </c>
      <c r="J701" t="b">
        <v>0</v>
      </c>
      <c r="K701">
        <f t="shared" si="12"/>
        <v>5</v>
      </c>
      <c r="L701" t="str">
        <f>VLOOKUP(K701,$S$6:$T$12,2,FALSE)</f>
        <v>Friday</v>
      </c>
      <c r="M701" t="str">
        <f>CONCATENATE(TEXT(R701,"HH:MM AM/PM")," - ",TEXT((R701+"3:00 AM"),"HH:MM AM/PM"))</f>
        <v>03:00 PM - 06:00 PM</v>
      </c>
      <c r="N701" t="str">
        <f>VLOOKUP(E701,$W$7:$Y$9,3,TRUE)</f>
        <v>03:00 PM - 06:00 PM</v>
      </c>
      <c r="R701" s="19">
        <f>INT(E701/$T$5)*$T$5</f>
        <v>0.625</v>
      </c>
    </row>
    <row r="702" spans="1:18" x14ac:dyDescent="0.25">
      <c r="A702">
        <v>2</v>
      </c>
      <c r="B702">
        <v>1</v>
      </c>
      <c r="C702" t="s">
        <v>1246</v>
      </c>
      <c r="D702" s="1">
        <v>43924</v>
      </c>
      <c r="E702" s="14">
        <v>0.73611111111111116</v>
      </c>
      <c r="F702" t="s">
        <v>11</v>
      </c>
      <c r="G702">
        <v>91</v>
      </c>
      <c r="H702" s="2">
        <v>162</v>
      </c>
      <c r="I702" s="3">
        <v>4.99</v>
      </c>
      <c r="J702" t="b">
        <v>0</v>
      </c>
      <c r="K702">
        <f t="shared" si="12"/>
        <v>5</v>
      </c>
      <c r="L702" t="str">
        <f>VLOOKUP(K702,$S$6:$T$12,2,FALSE)</f>
        <v>Friday</v>
      </c>
      <c r="M702" t="str">
        <f>CONCATENATE(TEXT(R702,"HH:MM AM/PM")," - ",TEXT((R702+"3:00 AM"),"HH:MM AM/PM"))</f>
        <v>03:00 PM - 06:00 PM</v>
      </c>
      <c r="N702" t="str">
        <f>VLOOKUP(E702,$W$7:$Y$9,3,TRUE)</f>
        <v>03:00 PM - 06:00 PM</v>
      </c>
      <c r="R702" s="19">
        <f>INT(E702/$T$5)*$T$5</f>
        <v>0.625</v>
      </c>
    </row>
    <row r="703" spans="1:18" x14ac:dyDescent="0.25">
      <c r="A703">
        <v>2</v>
      </c>
      <c r="B703">
        <v>1</v>
      </c>
      <c r="C703" t="s">
        <v>1247</v>
      </c>
      <c r="D703" s="1">
        <v>43924</v>
      </c>
      <c r="E703" s="14">
        <v>0.7368055555555556</v>
      </c>
      <c r="F703" t="s">
        <v>31</v>
      </c>
      <c r="G703" t="s">
        <v>32</v>
      </c>
      <c r="H703" s="2">
        <v>34</v>
      </c>
      <c r="I703" s="3">
        <v>4.99</v>
      </c>
      <c r="J703" t="b">
        <v>0</v>
      </c>
      <c r="K703">
        <f t="shared" si="12"/>
        <v>5</v>
      </c>
      <c r="L703" t="str">
        <f>VLOOKUP(K703,$S$6:$T$12,2,FALSE)</f>
        <v>Friday</v>
      </c>
      <c r="M703" t="str">
        <f>CONCATENATE(TEXT(R703,"HH:MM AM/PM")," - ",TEXT((R703+"3:00 AM"),"HH:MM AM/PM"))</f>
        <v>03:00 PM - 06:00 PM</v>
      </c>
      <c r="N703" t="str">
        <f>VLOOKUP(E703,$W$7:$Y$9,3,TRUE)</f>
        <v>03:00 PM - 06:00 PM</v>
      </c>
      <c r="R703" s="19">
        <f>INT(E703/$T$5)*$T$5</f>
        <v>0.625</v>
      </c>
    </row>
    <row r="704" spans="1:18" x14ac:dyDescent="0.25">
      <c r="A704">
        <v>2</v>
      </c>
      <c r="B704">
        <v>1</v>
      </c>
      <c r="C704" t="s">
        <v>1248</v>
      </c>
      <c r="D704" s="1">
        <v>43924</v>
      </c>
      <c r="E704" s="14">
        <v>0.7368055555555556</v>
      </c>
      <c r="F704" t="s">
        <v>11</v>
      </c>
      <c r="G704">
        <v>112</v>
      </c>
      <c r="H704" s="2">
        <v>81</v>
      </c>
      <c r="I704" s="3">
        <v>4.99</v>
      </c>
      <c r="J704" t="b">
        <v>0</v>
      </c>
      <c r="K704">
        <f t="shared" si="12"/>
        <v>5</v>
      </c>
      <c r="L704" t="str">
        <f>VLOOKUP(K704,$S$6:$T$12,2,FALSE)</f>
        <v>Friday</v>
      </c>
      <c r="M704" t="str">
        <f>CONCATENATE(TEXT(R704,"HH:MM AM/PM")," - ",TEXT((R704+"3:00 AM"),"HH:MM AM/PM"))</f>
        <v>03:00 PM - 06:00 PM</v>
      </c>
      <c r="N704" t="str">
        <f>VLOOKUP(E704,$W$7:$Y$9,3,TRUE)</f>
        <v>03:00 PM - 06:00 PM</v>
      </c>
      <c r="R704" s="19">
        <f>INT(E704/$T$5)*$T$5</f>
        <v>0.625</v>
      </c>
    </row>
    <row r="705" spans="1:18" x14ac:dyDescent="0.25">
      <c r="A705">
        <v>2</v>
      </c>
      <c r="B705">
        <v>1</v>
      </c>
      <c r="C705" t="s">
        <v>1249</v>
      </c>
      <c r="D705" s="1">
        <v>43924</v>
      </c>
      <c r="E705" s="14">
        <v>0.73819444444444438</v>
      </c>
      <c r="F705" t="s">
        <v>11</v>
      </c>
      <c r="G705">
        <v>116</v>
      </c>
      <c r="H705" s="2">
        <v>60</v>
      </c>
      <c r="I705" s="3">
        <v>4.99</v>
      </c>
      <c r="J705" t="b">
        <v>0</v>
      </c>
      <c r="K705">
        <f t="shared" si="12"/>
        <v>5</v>
      </c>
      <c r="L705" t="str">
        <f>VLOOKUP(K705,$S$6:$T$12,2,FALSE)</f>
        <v>Friday</v>
      </c>
      <c r="M705" t="str">
        <f>CONCATENATE(TEXT(R705,"HH:MM AM/PM")," - ",TEXT((R705+"3:00 AM"),"HH:MM AM/PM"))</f>
        <v>03:00 PM - 06:00 PM</v>
      </c>
      <c r="N705" t="str">
        <f>VLOOKUP(E705,$W$7:$Y$9,3,TRUE)</f>
        <v>03:00 PM - 06:00 PM</v>
      </c>
      <c r="R705" s="19">
        <f>INT(E705/$T$5)*$T$5</f>
        <v>0.625</v>
      </c>
    </row>
    <row r="706" spans="1:18" x14ac:dyDescent="0.25">
      <c r="A706">
        <v>2</v>
      </c>
      <c r="B706">
        <v>1</v>
      </c>
      <c r="C706" t="s">
        <v>1250</v>
      </c>
      <c r="D706" s="1">
        <v>43924</v>
      </c>
      <c r="E706" s="14">
        <v>0.73819444444444438</v>
      </c>
      <c r="F706" t="s">
        <v>11</v>
      </c>
      <c r="G706">
        <v>113</v>
      </c>
      <c r="H706" s="2">
        <v>62</v>
      </c>
      <c r="I706" s="3">
        <v>4.99</v>
      </c>
      <c r="J706" t="b">
        <v>0</v>
      </c>
      <c r="K706">
        <f t="shared" si="12"/>
        <v>5</v>
      </c>
      <c r="L706" t="str">
        <f>VLOOKUP(K706,$S$6:$T$12,2,FALSE)</f>
        <v>Friday</v>
      </c>
      <c r="M706" t="str">
        <f>CONCATENATE(TEXT(R706,"HH:MM AM/PM")," - ",TEXT((R706+"3:00 AM"),"HH:MM AM/PM"))</f>
        <v>03:00 PM - 06:00 PM</v>
      </c>
      <c r="N706" t="str">
        <f>VLOOKUP(E706,$W$7:$Y$9,3,TRUE)</f>
        <v>03:00 PM - 06:00 PM</v>
      </c>
      <c r="R706" s="19">
        <f>INT(E706/$T$5)*$T$5</f>
        <v>0.625</v>
      </c>
    </row>
    <row r="707" spans="1:18" x14ac:dyDescent="0.25">
      <c r="A707">
        <v>2</v>
      </c>
      <c r="B707">
        <v>1</v>
      </c>
      <c r="C707" t="s">
        <v>1251</v>
      </c>
      <c r="D707" s="1">
        <v>43924</v>
      </c>
      <c r="E707" s="14">
        <v>0.73958333333333337</v>
      </c>
      <c r="F707" t="s">
        <v>31</v>
      </c>
      <c r="G707" t="s">
        <v>32</v>
      </c>
      <c r="H707" s="2">
        <v>28</v>
      </c>
      <c r="I707" s="3">
        <v>4.99</v>
      </c>
      <c r="J707" t="b">
        <v>0</v>
      </c>
      <c r="K707">
        <f t="shared" si="12"/>
        <v>5</v>
      </c>
      <c r="L707" t="str">
        <f>VLOOKUP(K707,$S$6:$T$12,2,FALSE)</f>
        <v>Friday</v>
      </c>
      <c r="M707" t="str">
        <f>CONCATENATE(TEXT(R707,"HH:MM AM/PM")," - ",TEXT((R707+"3:00 AM"),"HH:MM AM/PM"))</f>
        <v>03:00 PM - 06:00 PM</v>
      </c>
      <c r="N707" t="str">
        <f>VLOOKUP(E707,$W$7:$Y$9,3,TRUE)</f>
        <v>03:00 PM - 06:00 PM</v>
      </c>
      <c r="R707" s="19">
        <f>INT(E707/$T$5)*$T$5</f>
        <v>0.625</v>
      </c>
    </row>
    <row r="708" spans="1:18" x14ac:dyDescent="0.25">
      <c r="A708">
        <v>2</v>
      </c>
      <c r="B708">
        <v>1</v>
      </c>
      <c r="C708" t="s">
        <v>1252</v>
      </c>
      <c r="D708" s="1">
        <v>43924</v>
      </c>
      <c r="E708" s="14">
        <v>0.7402777777777777</v>
      </c>
      <c r="F708" t="s">
        <v>11</v>
      </c>
      <c r="G708">
        <v>89</v>
      </c>
      <c r="H708" s="2">
        <v>69</v>
      </c>
      <c r="I708" s="3">
        <v>4.99</v>
      </c>
      <c r="J708" t="b">
        <v>1</v>
      </c>
      <c r="K708">
        <f t="shared" si="12"/>
        <v>5</v>
      </c>
      <c r="L708" t="str">
        <f>VLOOKUP(K708,$S$6:$T$12,2,FALSE)</f>
        <v>Friday</v>
      </c>
      <c r="M708" t="str">
        <f>CONCATENATE(TEXT(R708,"HH:MM AM/PM")," - ",TEXT((R708+"3:00 AM"),"HH:MM AM/PM"))</f>
        <v>03:00 PM - 06:00 PM</v>
      </c>
      <c r="N708" t="str">
        <f>VLOOKUP(E708,$W$7:$Y$9,3,TRUE)</f>
        <v>03:00 PM - 06:00 PM</v>
      </c>
      <c r="R708" s="19">
        <f>INT(E708/$T$5)*$T$5</f>
        <v>0.625</v>
      </c>
    </row>
    <row r="709" spans="1:18" x14ac:dyDescent="0.25">
      <c r="A709">
        <v>2</v>
      </c>
      <c r="B709">
        <v>1</v>
      </c>
      <c r="C709" t="s">
        <v>1253</v>
      </c>
      <c r="D709" s="1">
        <v>43924</v>
      </c>
      <c r="E709" s="14">
        <v>0.7402777777777777</v>
      </c>
      <c r="F709" t="s">
        <v>11</v>
      </c>
      <c r="G709">
        <v>106</v>
      </c>
      <c r="H709" s="2">
        <v>143</v>
      </c>
      <c r="I709" s="3">
        <v>4.99</v>
      </c>
      <c r="J709" t="b">
        <v>0</v>
      </c>
      <c r="K709">
        <f t="shared" si="12"/>
        <v>5</v>
      </c>
      <c r="L709" t="str">
        <f>VLOOKUP(K709,$S$6:$T$12,2,FALSE)</f>
        <v>Friday</v>
      </c>
      <c r="M709" t="str">
        <f>CONCATENATE(TEXT(R709,"HH:MM AM/PM")," - ",TEXT((R709+"3:00 AM"),"HH:MM AM/PM"))</f>
        <v>03:00 PM - 06:00 PM</v>
      </c>
      <c r="N709" t="str">
        <f>VLOOKUP(E709,$W$7:$Y$9,3,TRUE)</f>
        <v>03:00 PM - 06:00 PM</v>
      </c>
      <c r="R709" s="19">
        <f>INT(E709/$T$5)*$T$5</f>
        <v>0.625</v>
      </c>
    </row>
    <row r="710" spans="1:18" x14ac:dyDescent="0.25">
      <c r="A710">
        <v>2</v>
      </c>
      <c r="B710">
        <v>1</v>
      </c>
      <c r="C710" t="s">
        <v>1254</v>
      </c>
      <c r="D710" s="1">
        <v>43924</v>
      </c>
      <c r="E710" s="14">
        <v>0.74305555555555547</v>
      </c>
      <c r="F710" t="s">
        <v>11</v>
      </c>
      <c r="G710">
        <v>109</v>
      </c>
      <c r="H710" s="2">
        <v>56</v>
      </c>
      <c r="I710" s="3">
        <v>4.99</v>
      </c>
      <c r="J710" t="b">
        <v>0</v>
      </c>
      <c r="K710">
        <f t="shared" si="12"/>
        <v>5</v>
      </c>
      <c r="L710" t="str">
        <f>VLOOKUP(K710,$S$6:$T$12,2,FALSE)</f>
        <v>Friday</v>
      </c>
      <c r="M710" t="str">
        <f>CONCATENATE(TEXT(R710,"HH:MM AM/PM")," - ",TEXT((R710+"3:00 AM"),"HH:MM AM/PM"))</f>
        <v>03:00 PM - 06:00 PM</v>
      </c>
      <c r="N710" t="str">
        <f>VLOOKUP(E710,$W$7:$Y$9,3,TRUE)</f>
        <v>03:00 PM - 06:00 PM</v>
      </c>
      <c r="R710" s="19">
        <f>INT(E710/$T$5)*$T$5</f>
        <v>0.625</v>
      </c>
    </row>
    <row r="711" spans="1:18" x14ac:dyDescent="0.25">
      <c r="A711">
        <v>2</v>
      </c>
      <c r="B711">
        <v>1</v>
      </c>
      <c r="C711" t="s">
        <v>1255</v>
      </c>
      <c r="D711" s="1">
        <v>43924</v>
      </c>
      <c r="E711" s="14">
        <v>0.74444444444444446</v>
      </c>
      <c r="F711" t="s">
        <v>11</v>
      </c>
      <c r="G711">
        <v>117</v>
      </c>
      <c r="H711" s="2">
        <v>56</v>
      </c>
      <c r="I711" s="3">
        <v>4.99</v>
      </c>
      <c r="J711" t="b">
        <v>0</v>
      </c>
      <c r="K711">
        <f t="shared" si="12"/>
        <v>5</v>
      </c>
      <c r="L711" t="str">
        <f>VLOOKUP(K711,$S$6:$T$12,2,FALSE)</f>
        <v>Friday</v>
      </c>
      <c r="M711" t="str">
        <f>CONCATENATE(TEXT(R711,"HH:MM AM/PM")," - ",TEXT((R711+"3:00 AM"),"HH:MM AM/PM"))</f>
        <v>03:00 PM - 06:00 PM</v>
      </c>
      <c r="N711" t="str">
        <f>VLOOKUP(E711,$W$7:$Y$9,3,TRUE)</f>
        <v>03:00 PM - 06:00 PM</v>
      </c>
      <c r="R711" s="19">
        <f>INT(E711/$T$5)*$T$5</f>
        <v>0.625</v>
      </c>
    </row>
    <row r="712" spans="1:18" x14ac:dyDescent="0.25">
      <c r="A712">
        <v>2</v>
      </c>
      <c r="B712">
        <v>1</v>
      </c>
      <c r="C712" t="s">
        <v>1256</v>
      </c>
      <c r="D712" s="1">
        <v>43924</v>
      </c>
      <c r="E712" s="14">
        <v>0.74583333333333324</v>
      </c>
      <c r="F712" t="s">
        <v>11</v>
      </c>
      <c r="G712">
        <v>104</v>
      </c>
      <c r="H712" s="2">
        <v>74</v>
      </c>
      <c r="I712" s="3">
        <v>4.99</v>
      </c>
      <c r="J712" t="b">
        <v>0</v>
      </c>
      <c r="K712">
        <f t="shared" si="12"/>
        <v>5</v>
      </c>
      <c r="L712" t="str">
        <f>VLOOKUP(K712,$S$6:$T$12,2,FALSE)</f>
        <v>Friday</v>
      </c>
      <c r="M712" t="str">
        <f>CONCATENATE(TEXT(R712,"HH:MM AM/PM")," - ",TEXT((R712+"3:00 AM"),"HH:MM AM/PM"))</f>
        <v>03:00 PM - 06:00 PM</v>
      </c>
      <c r="N712" t="str">
        <f>VLOOKUP(E712,$W$7:$Y$9,3,TRUE)</f>
        <v>03:00 PM - 06:00 PM</v>
      </c>
      <c r="R712" s="19">
        <f>INT(E712/$T$5)*$T$5</f>
        <v>0.625</v>
      </c>
    </row>
    <row r="713" spans="1:18" x14ac:dyDescent="0.25">
      <c r="A713">
        <v>2</v>
      </c>
      <c r="B713">
        <v>1</v>
      </c>
      <c r="C713" t="s">
        <v>1257</v>
      </c>
      <c r="D713" s="1">
        <v>43924</v>
      </c>
      <c r="E713" s="14">
        <v>0.74652777777777779</v>
      </c>
      <c r="F713" t="s">
        <v>11</v>
      </c>
      <c r="G713">
        <v>114</v>
      </c>
      <c r="H713" s="2">
        <v>68</v>
      </c>
      <c r="I713" s="3">
        <v>4.99</v>
      </c>
      <c r="J713" t="b">
        <v>0</v>
      </c>
      <c r="K713">
        <f t="shared" si="12"/>
        <v>5</v>
      </c>
      <c r="L713" t="str">
        <f>VLOOKUP(K713,$S$6:$T$12,2,FALSE)</f>
        <v>Friday</v>
      </c>
      <c r="M713" t="str">
        <f>CONCATENATE(TEXT(R713,"HH:MM AM/PM")," - ",TEXT((R713+"3:00 AM"),"HH:MM AM/PM"))</f>
        <v>03:00 PM - 06:00 PM</v>
      </c>
      <c r="N713" t="str">
        <f>VLOOKUP(E713,$W$7:$Y$9,3,TRUE)</f>
        <v>03:00 PM - 06:00 PM</v>
      </c>
      <c r="R713" s="19">
        <f>INT(E713/$T$5)*$T$5</f>
        <v>0.625</v>
      </c>
    </row>
    <row r="714" spans="1:18" x14ac:dyDescent="0.25">
      <c r="A714">
        <v>2</v>
      </c>
      <c r="B714">
        <v>1</v>
      </c>
      <c r="C714" t="s">
        <v>1258</v>
      </c>
      <c r="D714" s="1">
        <v>43924</v>
      </c>
      <c r="E714" s="14">
        <v>0.74652777777777779</v>
      </c>
      <c r="F714" t="s">
        <v>11</v>
      </c>
      <c r="G714">
        <v>63</v>
      </c>
      <c r="H714" s="2">
        <v>205</v>
      </c>
      <c r="I714" s="3">
        <v>4.99</v>
      </c>
      <c r="J714" t="b">
        <v>0</v>
      </c>
      <c r="K714">
        <f t="shared" si="12"/>
        <v>5</v>
      </c>
      <c r="L714" t="str">
        <f>VLOOKUP(K714,$S$6:$T$12,2,FALSE)</f>
        <v>Friday</v>
      </c>
      <c r="M714" t="str">
        <f>CONCATENATE(TEXT(R714,"HH:MM AM/PM")," - ",TEXT((R714+"3:00 AM"),"HH:MM AM/PM"))</f>
        <v>03:00 PM - 06:00 PM</v>
      </c>
      <c r="N714" t="str">
        <f>VLOOKUP(E714,$W$7:$Y$9,3,TRUE)</f>
        <v>03:00 PM - 06:00 PM</v>
      </c>
      <c r="R714" s="19">
        <f>INT(E714/$T$5)*$T$5</f>
        <v>0.625</v>
      </c>
    </row>
    <row r="715" spans="1:18" x14ac:dyDescent="0.25">
      <c r="A715">
        <v>2</v>
      </c>
      <c r="B715">
        <v>1</v>
      </c>
      <c r="C715" t="s">
        <v>1259</v>
      </c>
      <c r="D715" s="1">
        <v>43924</v>
      </c>
      <c r="E715" s="14">
        <v>0.74722222222222223</v>
      </c>
      <c r="F715" t="s">
        <v>11</v>
      </c>
      <c r="G715">
        <v>76</v>
      </c>
      <c r="H715" s="2">
        <v>76</v>
      </c>
      <c r="I715" s="3">
        <v>4.99</v>
      </c>
      <c r="J715" t="b">
        <v>0</v>
      </c>
      <c r="K715">
        <f t="shared" si="12"/>
        <v>5</v>
      </c>
      <c r="L715" t="str">
        <f>VLOOKUP(K715,$S$6:$T$12,2,FALSE)</f>
        <v>Friday</v>
      </c>
      <c r="M715" t="str">
        <f>CONCATENATE(TEXT(R715,"HH:MM AM/PM")," - ",TEXT((R715+"3:00 AM"),"HH:MM AM/PM"))</f>
        <v>03:00 PM - 06:00 PM</v>
      </c>
      <c r="N715" t="str">
        <f>VLOOKUP(E715,$W$7:$Y$9,3,TRUE)</f>
        <v>03:00 PM - 06:00 PM</v>
      </c>
      <c r="R715" s="19">
        <f>INT(E715/$T$5)*$T$5</f>
        <v>0.625</v>
      </c>
    </row>
    <row r="716" spans="1:18" x14ac:dyDescent="0.25">
      <c r="A716">
        <v>2</v>
      </c>
      <c r="B716">
        <v>1</v>
      </c>
      <c r="C716" t="s">
        <v>1260</v>
      </c>
      <c r="D716" s="1">
        <v>43924</v>
      </c>
      <c r="E716" s="14">
        <v>0.74930555555555556</v>
      </c>
      <c r="F716" t="s">
        <v>11</v>
      </c>
      <c r="G716">
        <v>71</v>
      </c>
      <c r="H716" s="2">
        <v>74</v>
      </c>
      <c r="I716" s="3">
        <v>4.99</v>
      </c>
      <c r="J716" t="b">
        <v>0</v>
      </c>
      <c r="K716">
        <f t="shared" si="12"/>
        <v>5</v>
      </c>
      <c r="L716" t="str">
        <f>VLOOKUP(K716,$S$6:$T$12,2,FALSE)</f>
        <v>Friday</v>
      </c>
      <c r="M716" t="str">
        <f>CONCATENATE(TEXT(R716,"HH:MM AM/PM")," - ",TEXT((R716+"3:00 AM"),"HH:MM AM/PM"))</f>
        <v>03:00 PM - 06:00 PM</v>
      </c>
      <c r="N716" t="str">
        <f>VLOOKUP(E716,$W$7:$Y$9,3,TRUE)</f>
        <v>03:00 PM - 06:00 PM</v>
      </c>
      <c r="R716" s="19">
        <f>INT(E716/$T$5)*$T$5</f>
        <v>0.625</v>
      </c>
    </row>
    <row r="717" spans="1:18" x14ac:dyDescent="0.25">
      <c r="A717">
        <v>2</v>
      </c>
      <c r="B717">
        <v>1</v>
      </c>
      <c r="C717" t="s">
        <v>1261</v>
      </c>
      <c r="D717" s="1">
        <v>43924</v>
      </c>
      <c r="E717" s="14">
        <v>0.75</v>
      </c>
      <c r="F717" t="s">
        <v>11</v>
      </c>
      <c r="G717">
        <v>181</v>
      </c>
      <c r="H717" s="2">
        <v>32</v>
      </c>
      <c r="I717" s="3">
        <v>4.99</v>
      </c>
      <c r="J717" t="b">
        <v>0</v>
      </c>
      <c r="K717">
        <f t="shared" si="12"/>
        <v>5</v>
      </c>
      <c r="L717" t="str">
        <f>VLOOKUP(K717,$S$6:$T$12,2,FALSE)</f>
        <v>Friday</v>
      </c>
      <c r="M717" t="str">
        <f>CONCATENATE(TEXT(R717,"HH:MM AM/PM")," - ",TEXT((R717+"3:00 AM"),"HH:MM AM/PM"))</f>
        <v>06:00 PM - 09:00 PM</v>
      </c>
      <c r="N717" t="str">
        <f>VLOOKUP(E717,$W$7:$Y$9,3,TRUE)</f>
        <v>06:00 PM - 09:00 PM</v>
      </c>
      <c r="R717" s="19">
        <f>INT(E717/$T$5)*$T$5</f>
        <v>0.75</v>
      </c>
    </row>
    <row r="718" spans="1:18" x14ac:dyDescent="0.25">
      <c r="A718">
        <v>2</v>
      </c>
      <c r="B718">
        <v>1</v>
      </c>
      <c r="C718" t="s">
        <v>1262</v>
      </c>
      <c r="D718" s="1">
        <v>43924</v>
      </c>
      <c r="E718" s="14">
        <v>0.75277777777777777</v>
      </c>
      <c r="F718" t="s">
        <v>11</v>
      </c>
      <c r="G718">
        <v>147</v>
      </c>
      <c r="H718" s="2">
        <v>41</v>
      </c>
      <c r="I718" s="3">
        <v>4.99</v>
      </c>
      <c r="J718" t="b">
        <v>0</v>
      </c>
      <c r="K718">
        <f t="shared" si="12"/>
        <v>5</v>
      </c>
      <c r="L718" t="str">
        <f>VLOOKUP(K718,$S$6:$T$12,2,FALSE)</f>
        <v>Friday</v>
      </c>
      <c r="M718" t="str">
        <f>CONCATENATE(TEXT(R718,"HH:MM AM/PM")," - ",TEXT((R718+"3:00 AM"),"HH:MM AM/PM"))</f>
        <v>06:00 PM - 09:00 PM</v>
      </c>
      <c r="N718" t="str">
        <f>VLOOKUP(E718,$W$7:$Y$9,3,TRUE)</f>
        <v>06:00 PM - 09:00 PM</v>
      </c>
      <c r="R718" s="19">
        <f>INT(E718/$T$5)*$T$5</f>
        <v>0.75</v>
      </c>
    </row>
    <row r="719" spans="1:18" x14ac:dyDescent="0.25">
      <c r="A719">
        <v>2</v>
      </c>
      <c r="B719">
        <v>1</v>
      </c>
      <c r="C719" t="s">
        <v>1263</v>
      </c>
      <c r="D719" s="1">
        <v>43924</v>
      </c>
      <c r="E719" s="14">
        <v>0.75347222222222221</v>
      </c>
      <c r="F719" t="s">
        <v>11</v>
      </c>
      <c r="G719">
        <v>144</v>
      </c>
      <c r="H719" s="2">
        <v>56</v>
      </c>
      <c r="I719" s="3">
        <v>4.99</v>
      </c>
      <c r="J719" t="b">
        <v>0</v>
      </c>
      <c r="K719">
        <f t="shared" si="12"/>
        <v>5</v>
      </c>
      <c r="L719" t="str">
        <f>VLOOKUP(K719,$S$6:$T$12,2,FALSE)</f>
        <v>Friday</v>
      </c>
      <c r="M719" t="str">
        <f>CONCATENATE(TEXT(R719,"HH:MM AM/PM")," - ",TEXT((R719+"3:00 AM"),"HH:MM AM/PM"))</f>
        <v>06:00 PM - 09:00 PM</v>
      </c>
      <c r="N719" t="str">
        <f>VLOOKUP(E719,$W$7:$Y$9,3,TRUE)</f>
        <v>06:00 PM - 09:00 PM</v>
      </c>
      <c r="R719" s="19">
        <f>INT(E719/$T$5)*$T$5</f>
        <v>0.75</v>
      </c>
    </row>
    <row r="720" spans="1:18" x14ac:dyDescent="0.25">
      <c r="A720">
        <v>2</v>
      </c>
      <c r="B720">
        <v>1</v>
      </c>
      <c r="C720" t="s">
        <v>1264</v>
      </c>
      <c r="D720" s="1">
        <v>43924</v>
      </c>
      <c r="E720" s="14">
        <v>0.75416666666666676</v>
      </c>
      <c r="F720" t="s">
        <v>11</v>
      </c>
      <c r="G720">
        <v>118</v>
      </c>
      <c r="H720" s="2">
        <v>35</v>
      </c>
      <c r="I720" s="3">
        <v>4.99</v>
      </c>
      <c r="J720" t="b">
        <v>0</v>
      </c>
      <c r="K720">
        <f t="shared" si="12"/>
        <v>5</v>
      </c>
      <c r="L720" t="str">
        <f>VLOOKUP(K720,$S$6:$T$12,2,FALSE)</f>
        <v>Friday</v>
      </c>
      <c r="M720" t="str">
        <f>CONCATENATE(TEXT(R720,"HH:MM AM/PM")," - ",TEXT((R720+"3:00 AM"),"HH:MM AM/PM"))</f>
        <v>06:00 PM - 09:00 PM</v>
      </c>
      <c r="N720" t="str">
        <f>VLOOKUP(E720,$W$7:$Y$9,3,TRUE)</f>
        <v>06:00 PM - 09:00 PM</v>
      </c>
      <c r="R720" s="19">
        <f>INT(E720/$T$5)*$T$5</f>
        <v>0.75</v>
      </c>
    </row>
    <row r="721" spans="1:18" x14ac:dyDescent="0.25">
      <c r="A721">
        <v>2</v>
      </c>
      <c r="B721">
        <v>1</v>
      </c>
      <c r="C721" t="s">
        <v>1265</v>
      </c>
      <c r="D721" s="1">
        <v>43924</v>
      </c>
      <c r="E721" s="14">
        <v>0.75416666666666676</v>
      </c>
      <c r="F721" t="s">
        <v>11</v>
      </c>
      <c r="G721">
        <v>139</v>
      </c>
      <c r="H721" s="2">
        <v>39</v>
      </c>
      <c r="I721" s="3">
        <v>4.99</v>
      </c>
      <c r="J721" t="b">
        <v>0</v>
      </c>
      <c r="K721">
        <f t="shared" si="12"/>
        <v>5</v>
      </c>
      <c r="L721" t="str">
        <f>VLOOKUP(K721,$S$6:$T$12,2,FALSE)</f>
        <v>Friday</v>
      </c>
      <c r="M721" t="str">
        <f>CONCATENATE(TEXT(R721,"HH:MM AM/PM")," - ",TEXT((R721+"3:00 AM"),"HH:MM AM/PM"))</f>
        <v>06:00 PM - 09:00 PM</v>
      </c>
      <c r="N721" t="str">
        <f>VLOOKUP(E721,$W$7:$Y$9,3,TRUE)</f>
        <v>06:00 PM - 09:00 PM</v>
      </c>
      <c r="R721" s="19">
        <f>INT(E721/$T$5)*$T$5</f>
        <v>0.75</v>
      </c>
    </row>
    <row r="722" spans="1:18" x14ac:dyDescent="0.25">
      <c r="A722">
        <v>2</v>
      </c>
      <c r="B722">
        <v>1</v>
      </c>
      <c r="C722" t="s">
        <v>1266</v>
      </c>
      <c r="D722" s="1">
        <v>43924</v>
      </c>
      <c r="E722" s="14">
        <v>0.75555555555555554</v>
      </c>
      <c r="F722" t="s">
        <v>11</v>
      </c>
      <c r="G722">
        <v>116</v>
      </c>
      <c r="H722" s="2">
        <v>26</v>
      </c>
      <c r="I722" s="3">
        <v>4.99</v>
      </c>
      <c r="J722" t="b">
        <v>0</v>
      </c>
      <c r="K722">
        <f t="shared" si="12"/>
        <v>5</v>
      </c>
      <c r="L722" t="str">
        <f>VLOOKUP(K722,$S$6:$T$12,2,FALSE)</f>
        <v>Friday</v>
      </c>
      <c r="M722" t="str">
        <f>CONCATENATE(TEXT(R722,"HH:MM AM/PM")," - ",TEXT((R722+"3:00 AM"),"HH:MM AM/PM"))</f>
        <v>06:00 PM - 09:00 PM</v>
      </c>
      <c r="N722" t="str">
        <f>VLOOKUP(E722,$W$7:$Y$9,3,TRUE)</f>
        <v>06:00 PM - 09:00 PM</v>
      </c>
      <c r="R722" s="19">
        <f>INT(E722/$T$5)*$T$5</f>
        <v>0.75</v>
      </c>
    </row>
    <row r="723" spans="1:18" x14ac:dyDescent="0.25">
      <c r="A723">
        <v>2</v>
      </c>
      <c r="B723">
        <v>1</v>
      </c>
      <c r="C723" t="s">
        <v>1267</v>
      </c>
      <c r="D723" s="1">
        <v>43924</v>
      </c>
      <c r="E723" s="14">
        <v>0.75624999999999998</v>
      </c>
      <c r="F723" t="s">
        <v>31</v>
      </c>
      <c r="G723" t="s">
        <v>32</v>
      </c>
      <c r="H723" s="2">
        <v>21</v>
      </c>
      <c r="I723" s="3">
        <v>4.99</v>
      </c>
      <c r="J723" t="b">
        <v>0</v>
      </c>
      <c r="K723">
        <f t="shared" si="12"/>
        <v>5</v>
      </c>
      <c r="L723" t="str">
        <f>VLOOKUP(K723,$S$6:$T$12,2,FALSE)</f>
        <v>Friday</v>
      </c>
      <c r="M723" t="str">
        <f>CONCATENATE(TEXT(R723,"HH:MM AM/PM")," - ",TEXT((R723+"3:00 AM"),"HH:MM AM/PM"))</f>
        <v>06:00 PM - 09:00 PM</v>
      </c>
      <c r="N723" t="str">
        <f>VLOOKUP(E723,$W$7:$Y$9,3,TRUE)</f>
        <v>06:00 PM - 09:00 PM</v>
      </c>
      <c r="R723" s="19">
        <f>INT(E723/$T$5)*$T$5</f>
        <v>0.75</v>
      </c>
    </row>
    <row r="724" spans="1:18" x14ac:dyDescent="0.25">
      <c r="A724">
        <v>2</v>
      </c>
      <c r="B724">
        <v>1</v>
      </c>
      <c r="C724" t="s">
        <v>1268</v>
      </c>
      <c r="D724" s="1">
        <v>43924</v>
      </c>
      <c r="E724" s="14">
        <v>0.75624999999999998</v>
      </c>
      <c r="F724" t="s">
        <v>11</v>
      </c>
      <c r="G724">
        <v>117</v>
      </c>
      <c r="H724" s="2">
        <v>65</v>
      </c>
      <c r="I724" s="3">
        <v>4.99</v>
      </c>
      <c r="J724" t="b">
        <v>0</v>
      </c>
      <c r="K724">
        <f t="shared" si="12"/>
        <v>5</v>
      </c>
      <c r="L724" t="str">
        <f>VLOOKUP(K724,$S$6:$T$12,2,FALSE)</f>
        <v>Friday</v>
      </c>
      <c r="M724" t="str">
        <f>CONCATENATE(TEXT(R724,"HH:MM AM/PM")," - ",TEXT((R724+"3:00 AM"),"HH:MM AM/PM"))</f>
        <v>06:00 PM - 09:00 PM</v>
      </c>
      <c r="N724" t="str">
        <f>VLOOKUP(E724,$W$7:$Y$9,3,TRUE)</f>
        <v>06:00 PM - 09:00 PM</v>
      </c>
      <c r="R724" s="19">
        <f>INT(E724/$T$5)*$T$5</f>
        <v>0.75</v>
      </c>
    </row>
    <row r="725" spans="1:18" x14ac:dyDescent="0.25">
      <c r="A725">
        <v>2</v>
      </c>
      <c r="B725">
        <v>1</v>
      </c>
      <c r="C725" t="s">
        <v>1269</v>
      </c>
      <c r="D725" s="1">
        <v>43924</v>
      </c>
      <c r="E725" s="14">
        <v>0.75694444444444453</v>
      </c>
      <c r="F725" t="s">
        <v>31</v>
      </c>
      <c r="G725" t="s">
        <v>32</v>
      </c>
      <c r="H725" s="2">
        <v>24</v>
      </c>
      <c r="I725" s="3">
        <v>4.99</v>
      </c>
      <c r="J725" t="b">
        <v>0</v>
      </c>
      <c r="K725">
        <f t="shared" si="12"/>
        <v>5</v>
      </c>
      <c r="L725" t="str">
        <f>VLOOKUP(K725,$S$6:$T$12,2,FALSE)</f>
        <v>Friday</v>
      </c>
      <c r="M725" t="str">
        <f>CONCATENATE(TEXT(R725,"HH:MM AM/PM")," - ",TEXT((R725+"3:00 AM"),"HH:MM AM/PM"))</f>
        <v>06:00 PM - 09:00 PM</v>
      </c>
      <c r="N725" t="str">
        <f>VLOOKUP(E725,$W$7:$Y$9,3,TRUE)</f>
        <v>06:00 PM - 09:00 PM</v>
      </c>
      <c r="R725" s="19">
        <f>INT(E725/$T$5)*$T$5</f>
        <v>0.75</v>
      </c>
    </row>
    <row r="726" spans="1:18" x14ac:dyDescent="0.25">
      <c r="A726">
        <v>2</v>
      </c>
      <c r="B726">
        <v>1</v>
      </c>
      <c r="C726" t="s">
        <v>1270</v>
      </c>
      <c r="D726" s="1">
        <v>43924</v>
      </c>
      <c r="E726" s="14">
        <v>0.7583333333333333</v>
      </c>
      <c r="F726" t="s">
        <v>11</v>
      </c>
      <c r="G726">
        <v>133</v>
      </c>
      <c r="H726" s="2">
        <v>65</v>
      </c>
      <c r="I726" s="3">
        <v>4.99</v>
      </c>
      <c r="J726" t="b">
        <v>0</v>
      </c>
      <c r="K726">
        <f t="shared" si="12"/>
        <v>5</v>
      </c>
      <c r="L726" t="str">
        <f>VLOOKUP(K726,$S$6:$T$12,2,FALSE)</f>
        <v>Friday</v>
      </c>
      <c r="M726" t="str">
        <f>CONCATENATE(TEXT(R726,"HH:MM AM/PM")," - ",TEXT((R726+"3:00 AM"),"HH:MM AM/PM"))</f>
        <v>06:00 PM - 09:00 PM</v>
      </c>
      <c r="N726" t="str">
        <f>VLOOKUP(E726,$W$7:$Y$9,3,TRUE)</f>
        <v>06:00 PM - 09:00 PM</v>
      </c>
      <c r="R726" s="19">
        <f>INT(E726/$T$5)*$T$5</f>
        <v>0.75</v>
      </c>
    </row>
    <row r="727" spans="1:18" x14ac:dyDescent="0.25">
      <c r="A727">
        <v>2</v>
      </c>
      <c r="B727">
        <v>1</v>
      </c>
      <c r="C727" t="s">
        <v>1271</v>
      </c>
      <c r="D727" s="1">
        <v>43924</v>
      </c>
      <c r="E727" s="14">
        <v>0.76041666666666663</v>
      </c>
      <c r="F727" t="s">
        <v>11</v>
      </c>
      <c r="G727">
        <v>160</v>
      </c>
      <c r="H727" s="2">
        <v>32</v>
      </c>
      <c r="I727" s="3">
        <v>4.99</v>
      </c>
      <c r="J727" t="b">
        <v>0</v>
      </c>
      <c r="K727">
        <f t="shared" si="12"/>
        <v>5</v>
      </c>
      <c r="L727" t="str">
        <f>VLOOKUP(K727,$S$6:$T$12,2,FALSE)</f>
        <v>Friday</v>
      </c>
      <c r="M727" t="str">
        <f>CONCATENATE(TEXT(R727,"HH:MM AM/PM")," - ",TEXT((R727+"3:00 AM"),"HH:MM AM/PM"))</f>
        <v>06:00 PM - 09:00 PM</v>
      </c>
      <c r="N727" t="str">
        <f>VLOOKUP(E727,$W$7:$Y$9,3,TRUE)</f>
        <v>06:00 PM - 09:00 PM</v>
      </c>
      <c r="R727" s="19">
        <f>INT(E727/$T$5)*$T$5</f>
        <v>0.75</v>
      </c>
    </row>
    <row r="728" spans="1:18" x14ac:dyDescent="0.25">
      <c r="A728">
        <v>2</v>
      </c>
      <c r="B728">
        <v>1</v>
      </c>
      <c r="C728" t="s">
        <v>1272</v>
      </c>
      <c r="D728" s="1">
        <v>43924</v>
      </c>
      <c r="E728" s="14">
        <v>0.76111111111111107</v>
      </c>
      <c r="F728" t="s">
        <v>11</v>
      </c>
      <c r="G728">
        <v>140</v>
      </c>
      <c r="H728" s="2">
        <v>40</v>
      </c>
      <c r="I728" s="3">
        <v>4.99</v>
      </c>
      <c r="J728" t="b">
        <v>0</v>
      </c>
      <c r="K728">
        <f t="shared" si="12"/>
        <v>5</v>
      </c>
      <c r="L728" t="str">
        <f>VLOOKUP(K728,$S$6:$T$12,2,FALSE)</f>
        <v>Friday</v>
      </c>
      <c r="M728" t="str">
        <f>CONCATENATE(TEXT(R728,"HH:MM AM/PM")," - ",TEXT((R728+"3:00 AM"),"HH:MM AM/PM"))</f>
        <v>06:00 PM - 09:00 PM</v>
      </c>
      <c r="N728" t="str">
        <f>VLOOKUP(E728,$W$7:$Y$9,3,TRUE)</f>
        <v>06:00 PM - 09:00 PM</v>
      </c>
      <c r="R728" s="19">
        <f>INT(E728/$T$5)*$T$5</f>
        <v>0.75</v>
      </c>
    </row>
    <row r="729" spans="1:18" x14ac:dyDescent="0.25">
      <c r="A729">
        <v>2</v>
      </c>
      <c r="B729">
        <v>1</v>
      </c>
      <c r="C729" t="s">
        <v>1273</v>
      </c>
      <c r="D729" s="1">
        <v>43924</v>
      </c>
      <c r="E729" s="14">
        <v>0.76111111111111107</v>
      </c>
      <c r="F729" t="s">
        <v>11</v>
      </c>
      <c r="G729">
        <v>109</v>
      </c>
      <c r="H729" s="2">
        <v>219</v>
      </c>
      <c r="I729" s="3">
        <v>4.99</v>
      </c>
      <c r="J729" t="b">
        <v>1</v>
      </c>
      <c r="K729">
        <f t="shared" si="12"/>
        <v>5</v>
      </c>
      <c r="L729" t="str">
        <f>VLOOKUP(K729,$S$6:$T$12,2,FALSE)</f>
        <v>Friday</v>
      </c>
      <c r="M729" t="str">
        <f>CONCATENATE(TEXT(R729,"HH:MM AM/PM")," - ",TEXT((R729+"3:00 AM"),"HH:MM AM/PM"))</f>
        <v>06:00 PM - 09:00 PM</v>
      </c>
      <c r="N729" t="str">
        <f>VLOOKUP(E729,$W$7:$Y$9,3,TRUE)</f>
        <v>06:00 PM - 09:00 PM</v>
      </c>
      <c r="R729" s="19">
        <f>INT(E729/$T$5)*$T$5</f>
        <v>0.75</v>
      </c>
    </row>
    <row r="730" spans="1:18" x14ac:dyDescent="0.25">
      <c r="A730">
        <v>2</v>
      </c>
      <c r="B730">
        <v>1</v>
      </c>
      <c r="C730" t="s">
        <v>1274</v>
      </c>
      <c r="D730" s="1">
        <v>43924</v>
      </c>
      <c r="E730" s="14">
        <v>0.76250000000000007</v>
      </c>
      <c r="F730" t="s">
        <v>11</v>
      </c>
      <c r="G730">
        <v>116</v>
      </c>
      <c r="H730" s="2">
        <v>88</v>
      </c>
      <c r="I730" s="3">
        <v>4.99</v>
      </c>
      <c r="J730" t="b">
        <v>0</v>
      </c>
      <c r="K730">
        <f t="shared" si="12"/>
        <v>5</v>
      </c>
      <c r="L730" t="str">
        <f>VLOOKUP(K730,$S$6:$T$12,2,FALSE)</f>
        <v>Friday</v>
      </c>
      <c r="M730" t="str">
        <f>CONCATENATE(TEXT(R730,"HH:MM AM/PM")," - ",TEXT((R730+"3:00 AM"),"HH:MM AM/PM"))</f>
        <v>06:00 PM - 09:00 PM</v>
      </c>
      <c r="N730" t="str">
        <f>VLOOKUP(E730,$W$7:$Y$9,3,TRUE)</f>
        <v>06:00 PM - 09:00 PM</v>
      </c>
      <c r="R730" s="19">
        <f>INT(E730/$T$5)*$T$5</f>
        <v>0.75</v>
      </c>
    </row>
    <row r="731" spans="1:18" x14ac:dyDescent="0.25">
      <c r="A731">
        <v>2</v>
      </c>
      <c r="B731">
        <v>1</v>
      </c>
      <c r="C731" t="s">
        <v>1275</v>
      </c>
      <c r="D731" s="1">
        <v>43924</v>
      </c>
      <c r="E731" s="14">
        <v>0.7631944444444444</v>
      </c>
      <c r="F731" t="s">
        <v>11</v>
      </c>
      <c r="G731">
        <v>120</v>
      </c>
      <c r="H731" s="2">
        <v>73</v>
      </c>
      <c r="I731" s="3">
        <v>4.99</v>
      </c>
      <c r="J731" t="b">
        <v>0</v>
      </c>
      <c r="K731">
        <f t="shared" si="12"/>
        <v>5</v>
      </c>
      <c r="L731" t="str">
        <f>VLOOKUP(K731,$S$6:$T$12,2,FALSE)</f>
        <v>Friday</v>
      </c>
      <c r="M731" t="str">
        <f>CONCATENATE(TEXT(R731,"HH:MM AM/PM")," - ",TEXT((R731+"3:00 AM"),"HH:MM AM/PM"))</f>
        <v>06:00 PM - 09:00 PM</v>
      </c>
      <c r="N731" t="str">
        <f>VLOOKUP(E731,$W$7:$Y$9,3,TRUE)</f>
        <v>06:00 PM - 09:00 PM</v>
      </c>
      <c r="R731" s="19">
        <f>INT(E731/$T$5)*$T$5</f>
        <v>0.75</v>
      </c>
    </row>
    <row r="732" spans="1:18" x14ac:dyDescent="0.25">
      <c r="A732">
        <v>2</v>
      </c>
      <c r="B732">
        <v>1</v>
      </c>
      <c r="C732" t="s">
        <v>1276</v>
      </c>
      <c r="D732" s="1">
        <v>43924</v>
      </c>
      <c r="E732" s="14">
        <v>0.76388888888888884</v>
      </c>
      <c r="F732" t="s">
        <v>11</v>
      </c>
      <c r="G732">
        <v>113</v>
      </c>
      <c r="H732" s="2">
        <v>210</v>
      </c>
      <c r="I732" s="3">
        <v>4.99</v>
      </c>
      <c r="J732" t="b">
        <v>1</v>
      </c>
      <c r="K732">
        <f t="shared" si="12"/>
        <v>5</v>
      </c>
      <c r="L732" t="str">
        <f>VLOOKUP(K732,$S$6:$T$12,2,FALSE)</f>
        <v>Friday</v>
      </c>
      <c r="M732" t="str">
        <f>CONCATENATE(TEXT(R732,"HH:MM AM/PM")," - ",TEXT((R732+"3:00 AM"),"HH:MM AM/PM"))</f>
        <v>06:00 PM - 09:00 PM</v>
      </c>
      <c r="N732" t="str">
        <f>VLOOKUP(E732,$W$7:$Y$9,3,TRUE)</f>
        <v>06:00 PM - 09:00 PM</v>
      </c>
      <c r="R732" s="19">
        <f>INT(E732/$T$5)*$T$5</f>
        <v>0.75</v>
      </c>
    </row>
    <row r="733" spans="1:18" x14ac:dyDescent="0.25">
      <c r="A733">
        <v>2</v>
      </c>
      <c r="B733">
        <v>1</v>
      </c>
      <c r="C733" t="s">
        <v>1277</v>
      </c>
      <c r="D733" s="1">
        <v>43924</v>
      </c>
      <c r="E733" s="14">
        <v>0.76458333333333339</v>
      </c>
      <c r="F733" t="s">
        <v>11</v>
      </c>
      <c r="G733">
        <v>168</v>
      </c>
      <c r="H733" s="2">
        <v>73</v>
      </c>
      <c r="I733" s="3">
        <v>4.99</v>
      </c>
      <c r="J733" t="b">
        <v>0</v>
      </c>
      <c r="K733">
        <f t="shared" si="12"/>
        <v>5</v>
      </c>
      <c r="L733" t="str">
        <f>VLOOKUP(K733,$S$6:$T$12,2,FALSE)</f>
        <v>Friday</v>
      </c>
      <c r="M733" t="str">
        <f>CONCATENATE(TEXT(R733,"HH:MM AM/PM")," - ",TEXT((R733+"3:00 AM"),"HH:MM AM/PM"))</f>
        <v>06:00 PM - 09:00 PM</v>
      </c>
      <c r="N733" t="str">
        <f>VLOOKUP(E733,$W$7:$Y$9,3,TRUE)</f>
        <v>06:00 PM - 09:00 PM</v>
      </c>
      <c r="R733" s="19">
        <f>INT(E733/$T$5)*$T$5</f>
        <v>0.75</v>
      </c>
    </row>
    <row r="734" spans="1:18" x14ac:dyDescent="0.25">
      <c r="A734">
        <v>2</v>
      </c>
      <c r="B734">
        <v>1</v>
      </c>
      <c r="C734" t="s">
        <v>1278</v>
      </c>
      <c r="D734" s="1">
        <v>43924</v>
      </c>
      <c r="E734" s="14">
        <v>0.76597222222222217</v>
      </c>
      <c r="F734" t="s">
        <v>11</v>
      </c>
      <c r="G734">
        <v>131</v>
      </c>
      <c r="H734" s="2">
        <v>47</v>
      </c>
      <c r="I734" s="3">
        <v>4.99</v>
      </c>
      <c r="J734" t="b">
        <v>0</v>
      </c>
      <c r="K734">
        <f t="shared" si="12"/>
        <v>5</v>
      </c>
      <c r="L734" t="str">
        <f>VLOOKUP(K734,$S$6:$T$12,2,FALSE)</f>
        <v>Friday</v>
      </c>
      <c r="M734" t="str">
        <f>CONCATENATE(TEXT(R734,"HH:MM AM/PM")," - ",TEXT((R734+"3:00 AM"),"HH:MM AM/PM"))</f>
        <v>06:00 PM - 09:00 PM</v>
      </c>
      <c r="N734" t="str">
        <f>VLOOKUP(E734,$W$7:$Y$9,3,TRUE)</f>
        <v>06:00 PM - 09:00 PM</v>
      </c>
      <c r="R734" s="19">
        <f>INT(E734/$T$5)*$T$5</f>
        <v>0.75</v>
      </c>
    </row>
    <row r="735" spans="1:18" x14ac:dyDescent="0.25">
      <c r="A735">
        <v>2</v>
      </c>
      <c r="B735">
        <v>1</v>
      </c>
      <c r="C735" t="s">
        <v>1279</v>
      </c>
      <c r="D735" s="1">
        <v>43924</v>
      </c>
      <c r="E735" s="14">
        <v>0.76736111111111116</v>
      </c>
      <c r="F735" t="s">
        <v>11</v>
      </c>
      <c r="G735">
        <v>110</v>
      </c>
      <c r="H735" s="2">
        <v>26</v>
      </c>
      <c r="I735" s="3">
        <v>4.99</v>
      </c>
      <c r="J735" t="b">
        <v>0</v>
      </c>
      <c r="K735">
        <f t="shared" si="12"/>
        <v>5</v>
      </c>
      <c r="L735" t="str">
        <f>VLOOKUP(K735,$S$6:$T$12,2,FALSE)</f>
        <v>Friday</v>
      </c>
      <c r="M735" t="str">
        <f>CONCATENATE(TEXT(R735,"HH:MM AM/PM")," - ",TEXT((R735+"3:00 AM"),"HH:MM AM/PM"))</f>
        <v>06:00 PM - 09:00 PM</v>
      </c>
      <c r="N735" t="str">
        <f>VLOOKUP(E735,$W$7:$Y$9,3,TRUE)</f>
        <v>06:00 PM - 09:00 PM</v>
      </c>
      <c r="R735" s="19">
        <f>INT(E735/$T$5)*$T$5</f>
        <v>0.75</v>
      </c>
    </row>
    <row r="736" spans="1:18" x14ac:dyDescent="0.25">
      <c r="A736">
        <v>2</v>
      </c>
      <c r="B736">
        <v>1</v>
      </c>
      <c r="C736" t="s">
        <v>1280</v>
      </c>
      <c r="D736" s="1">
        <v>43924</v>
      </c>
      <c r="E736" s="14">
        <v>0.7680555555555556</v>
      </c>
      <c r="F736" t="s">
        <v>11</v>
      </c>
      <c r="G736">
        <v>148</v>
      </c>
      <c r="H736" s="2">
        <v>53</v>
      </c>
      <c r="I736" s="3">
        <v>4.99</v>
      </c>
      <c r="J736" t="b">
        <v>0</v>
      </c>
      <c r="K736">
        <f t="shared" si="12"/>
        <v>5</v>
      </c>
      <c r="L736" t="str">
        <f>VLOOKUP(K736,$S$6:$T$12,2,FALSE)</f>
        <v>Friday</v>
      </c>
      <c r="M736" t="str">
        <f>CONCATENATE(TEXT(R736,"HH:MM AM/PM")," - ",TEXT((R736+"3:00 AM"),"HH:MM AM/PM"))</f>
        <v>06:00 PM - 09:00 PM</v>
      </c>
      <c r="N736" t="str">
        <f>VLOOKUP(E736,$W$7:$Y$9,3,TRUE)</f>
        <v>06:00 PM - 09:00 PM</v>
      </c>
      <c r="R736" s="19">
        <f>INT(E736/$T$5)*$T$5</f>
        <v>0.75</v>
      </c>
    </row>
    <row r="737" spans="1:18" x14ac:dyDescent="0.25">
      <c r="A737">
        <v>2</v>
      </c>
      <c r="B737">
        <v>1</v>
      </c>
      <c r="C737" t="s">
        <v>1281</v>
      </c>
      <c r="D737" s="1">
        <v>43924</v>
      </c>
      <c r="E737" s="14">
        <v>0.7680555555555556</v>
      </c>
      <c r="F737" t="s">
        <v>11</v>
      </c>
      <c r="G737">
        <v>131</v>
      </c>
      <c r="H737" s="2">
        <v>65</v>
      </c>
      <c r="I737" s="3">
        <v>4.99</v>
      </c>
      <c r="J737" t="b">
        <v>0</v>
      </c>
      <c r="K737">
        <f t="shared" si="12"/>
        <v>5</v>
      </c>
      <c r="L737" t="str">
        <f>VLOOKUP(K737,$S$6:$T$12,2,FALSE)</f>
        <v>Friday</v>
      </c>
      <c r="M737" t="str">
        <f>CONCATENATE(TEXT(R737,"HH:MM AM/PM")," - ",TEXT((R737+"3:00 AM"),"HH:MM AM/PM"))</f>
        <v>06:00 PM - 09:00 PM</v>
      </c>
      <c r="N737" t="str">
        <f>VLOOKUP(E737,$W$7:$Y$9,3,TRUE)</f>
        <v>06:00 PM - 09:00 PM</v>
      </c>
      <c r="R737" s="19">
        <f>INT(E737/$T$5)*$T$5</f>
        <v>0.75</v>
      </c>
    </row>
    <row r="738" spans="1:18" x14ac:dyDescent="0.25">
      <c r="A738">
        <v>2</v>
      </c>
      <c r="B738">
        <v>1</v>
      </c>
      <c r="C738" t="s">
        <v>1282</v>
      </c>
      <c r="D738" s="1">
        <v>43924</v>
      </c>
      <c r="E738" s="14">
        <v>0.76874999999999993</v>
      </c>
      <c r="F738" t="s">
        <v>11</v>
      </c>
      <c r="G738">
        <v>116</v>
      </c>
      <c r="H738" s="2">
        <v>38</v>
      </c>
      <c r="I738" s="3">
        <v>4.99</v>
      </c>
      <c r="J738" t="b">
        <v>0</v>
      </c>
      <c r="K738">
        <f t="shared" si="12"/>
        <v>5</v>
      </c>
      <c r="L738" t="str">
        <f>VLOOKUP(K738,$S$6:$T$12,2,FALSE)</f>
        <v>Friday</v>
      </c>
      <c r="M738" t="str">
        <f>CONCATENATE(TEXT(R738,"HH:MM AM/PM")," - ",TEXT((R738+"3:00 AM"),"HH:MM AM/PM"))</f>
        <v>06:00 PM - 09:00 PM</v>
      </c>
      <c r="N738" t="str">
        <f>VLOOKUP(E738,$W$7:$Y$9,3,TRUE)</f>
        <v>06:00 PM - 09:00 PM</v>
      </c>
      <c r="R738" s="19">
        <f>INT(E738/$T$5)*$T$5</f>
        <v>0.75</v>
      </c>
    </row>
    <row r="739" spans="1:18" x14ac:dyDescent="0.25">
      <c r="A739">
        <v>2</v>
      </c>
      <c r="B739">
        <v>1</v>
      </c>
      <c r="C739" t="s">
        <v>1283</v>
      </c>
      <c r="D739" s="1">
        <v>43924</v>
      </c>
      <c r="E739" s="14">
        <v>0.77083333333333337</v>
      </c>
      <c r="F739" t="s">
        <v>11</v>
      </c>
      <c r="G739">
        <v>121</v>
      </c>
      <c r="H739" s="2">
        <v>58</v>
      </c>
      <c r="I739" s="3">
        <v>4.99</v>
      </c>
      <c r="J739" t="b">
        <v>0</v>
      </c>
      <c r="K739">
        <f t="shared" si="12"/>
        <v>5</v>
      </c>
      <c r="L739" t="str">
        <f>VLOOKUP(K739,$S$6:$T$12,2,FALSE)</f>
        <v>Friday</v>
      </c>
      <c r="M739" t="str">
        <f>CONCATENATE(TEXT(R739,"HH:MM AM/PM")," - ",TEXT((R739+"3:00 AM"),"HH:MM AM/PM"))</f>
        <v>06:00 PM - 09:00 PM</v>
      </c>
      <c r="N739" t="str">
        <f>VLOOKUP(E739,$W$7:$Y$9,3,TRUE)</f>
        <v>06:00 PM - 09:00 PM</v>
      </c>
      <c r="R739" s="19">
        <f>INT(E739/$T$5)*$T$5</f>
        <v>0.75</v>
      </c>
    </row>
    <row r="740" spans="1:18" x14ac:dyDescent="0.25">
      <c r="A740">
        <v>2</v>
      </c>
      <c r="B740">
        <v>1</v>
      </c>
      <c r="C740" t="s">
        <v>1284</v>
      </c>
      <c r="D740" s="1">
        <v>43924</v>
      </c>
      <c r="E740" s="14">
        <v>0.77361111111111114</v>
      </c>
      <c r="F740" t="s">
        <v>11</v>
      </c>
      <c r="G740">
        <v>131</v>
      </c>
      <c r="H740" s="2">
        <v>103</v>
      </c>
      <c r="I740" s="3">
        <v>4.99</v>
      </c>
      <c r="J740" t="b">
        <v>0</v>
      </c>
      <c r="K740">
        <f t="shared" si="12"/>
        <v>5</v>
      </c>
      <c r="L740" t="str">
        <f>VLOOKUP(K740,$S$6:$T$12,2,FALSE)</f>
        <v>Friday</v>
      </c>
      <c r="M740" t="str">
        <f>CONCATENATE(TEXT(R740,"HH:MM AM/PM")," - ",TEXT((R740+"3:00 AM"),"HH:MM AM/PM"))</f>
        <v>06:00 PM - 09:00 PM</v>
      </c>
      <c r="N740" t="str">
        <f>VLOOKUP(E740,$W$7:$Y$9,3,TRUE)</f>
        <v>06:00 PM - 09:00 PM</v>
      </c>
      <c r="R740" s="19">
        <f>INT(E740/$T$5)*$T$5</f>
        <v>0.75</v>
      </c>
    </row>
    <row r="741" spans="1:18" x14ac:dyDescent="0.25">
      <c r="A741">
        <v>2</v>
      </c>
      <c r="B741">
        <v>1</v>
      </c>
      <c r="C741" t="s">
        <v>1285</v>
      </c>
      <c r="D741" s="1">
        <v>43924</v>
      </c>
      <c r="E741" s="14">
        <v>0.77500000000000002</v>
      </c>
      <c r="F741" t="s">
        <v>11</v>
      </c>
      <c r="G741">
        <v>131</v>
      </c>
      <c r="H741" s="2">
        <v>54</v>
      </c>
      <c r="I741" s="3">
        <v>4.99</v>
      </c>
      <c r="J741" t="b">
        <v>0</v>
      </c>
      <c r="K741">
        <f t="shared" si="12"/>
        <v>5</v>
      </c>
      <c r="L741" t="str">
        <f>VLOOKUP(K741,$S$6:$T$12,2,FALSE)</f>
        <v>Friday</v>
      </c>
      <c r="M741" t="str">
        <f>CONCATENATE(TEXT(R741,"HH:MM AM/PM")," - ",TEXT((R741+"3:00 AM"),"HH:MM AM/PM"))</f>
        <v>06:00 PM - 09:00 PM</v>
      </c>
      <c r="N741" t="str">
        <f>VLOOKUP(E741,$W$7:$Y$9,3,TRUE)</f>
        <v>06:00 PM - 09:00 PM</v>
      </c>
      <c r="R741" s="19">
        <f>INT(E741/$T$5)*$T$5</f>
        <v>0.75</v>
      </c>
    </row>
    <row r="742" spans="1:18" x14ac:dyDescent="0.25">
      <c r="A742">
        <v>2</v>
      </c>
      <c r="B742">
        <v>1</v>
      </c>
      <c r="C742" t="s">
        <v>1286</v>
      </c>
      <c r="D742" s="1">
        <v>43924</v>
      </c>
      <c r="E742" s="14">
        <v>0.77569444444444446</v>
      </c>
      <c r="F742" t="s">
        <v>11</v>
      </c>
      <c r="G742">
        <v>173</v>
      </c>
      <c r="H742" s="2">
        <v>43</v>
      </c>
      <c r="I742" s="3">
        <v>4.99</v>
      </c>
      <c r="J742" t="b">
        <v>0</v>
      </c>
      <c r="K742">
        <f t="shared" si="12"/>
        <v>5</v>
      </c>
      <c r="L742" t="str">
        <f>VLOOKUP(K742,$S$6:$T$12,2,FALSE)</f>
        <v>Friday</v>
      </c>
      <c r="M742" t="str">
        <f>CONCATENATE(TEXT(R742,"HH:MM AM/PM")," - ",TEXT((R742+"3:00 AM"),"HH:MM AM/PM"))</f>
        <v>06:00 PM - 09:00 PM</v>
      </c>
      <c r="N742" t="str">
        <f>VLOOKUP(E742,$W$7:$Y$9,3,TRUE)</f>
        <v>06:00 PM - 09:00 PM</v>
      </c>
      <c r="R742" s="19">
        <f>INT(E742/$T$5)*$T$5</f>
        <v>0.75</v>
      </c>
    </row>
    <row r="743" spans="1:18" x14ac:dyDescent="0.25">
      <c r="A743">
        <v>2</v>
      </c>
      <c r="B743">
        <v>1</v>
      </c>
      <c r="C743" t="s">
        <v>1287</v>
      </c>
      <c r="D743" s="1">
        <v>43924</v>
      </c>
      <c r="E743" s="14">
        <v>0.77638888888888891</v>
      </c>
      <c r="F743" t="s">
        <v>11</v>
      </c>
      <c r="G743">
        <v>108</v>
      </c>
      <c r="H743" s="2">
        <v>53</v>
      </c>
      <c r="I743" s="3">
        <v>4.99</v>
      </c>
      <c r="J743" t="b">
        <v>0</v>
      </c>
      <c r="K743">
        <f t="shared" si="12"/>
        <v>5</v>
      </c>
      <c r="L743" t="str">
        <f>VLOOKUP(K743,$S$6:$T$12,2,FALSE)</f>
        <v>Friday</v>
      </c>
      <c r="M743" t="str">
        <f>CONCATENATE(TEXT(R743,"HH:MM AM/PM")," - ",TEXT((R743+"3:00 AM"),"HH:MM AM/PM"))</f>
        <v>06:00 PM - 09:00 PM</v>
      </c>
      <c r="N743" t="str">
        <f>VLOOKUP(E743,$W$7:$Y$9,3,TRUE)</f>
        <v>06:00 PM - 09:00 PM</v>
      </c>
      <c r="R743" s="19">
        <f>INT(E743/$T$5)*$T$5</f>
        <v>0.75</v>
      </c>
    </row>
    <row r="744" spans="1:18" x14ac:dyDescent="0.25">
      <c r="A744">
        <v>2</v>
      </c>
      <c r="B744">
        <v>1</v>
      </c>
      <c r="C744" t="s">
        <v>1288</v>
      </c>
      <c r="D744" s="1">
        <v>43924</v>
      </c>
      <c r="E744" s="14">
        <v>0.78055555555555556</v>
      </c>
      <c r="F744" t="s">
        <v>11</v>
      </c>
      <c r="G744">
        <v>111</v>
      </c>
      <c r="H744" s="2">
        <v>38</v>
      </c>
      <c r="I744" s="3">
        <v>4.99</v>
      </c>
      <c r="J744" t="b">
        <v>0</v>
      </c>
      <c r="K744">
        <f t="shared" si="12"/>
        <v>5</v>
      </c>
      <c r="L744" t="str">
        <f>VLOOKUP(K744,$S$6:$T$12,2,FALSE)</f>
        <v>Friday</v>
      </c>
      <c r="M744" t="str">
        <f>CONCATENATE(TEXT(R744,"HH:MM AM/PM")," - ",TEXT((R744+"3:00 AM"),"HH:MM AM/PM"))</f>
        <v>06:00 PM - 09:00 PM</v>
      </c>
      <c r="N744" t="str">
        <f>VLOOKUP(E744,$W$7:$Y$9,3,TRUE)</f>
        <v>06:00 PM - 09:00 PM</v>
      </c>
      <c r="R744" s="19">
        <f>INT(E744/$T$5)*$T$5</f>
        <v>0.75</v>
      </c>
    </row>
    <row r="745" spans="1:18" x14ac:dyDescent="0.25">
      <c r="A745">
        <v>2</v>
      </c>
      <c r="B745">
        <v>1</v>
      </c>
      <c r="C745" t="s">
        <v>1289</v>
      </c>
      <c r="D745" s="1">
        <v>43924</v>
      </c>
      <c r="E745" s="14">
        <v>0.78055555555555556</v>
      </c>
      <c r="F745" t="s">
        <v>11</v>
      </c>
      <c r="G745">
        <v>135</v>
      </c>
      <c r="H745" s="2">
        <v>60</v>
      </c>
      <c r="I745" s="3">
        <v>4.99</v>
      </c>
      <c r="J745" t="b">
        <v>0</v>
      </c>
      <c r="K745">
        <f t="shared" si="12"/>
        <v>5</v>
      </c>
      <c r="L745" t="str">
        <f>VLOOKUP(K745,$S$6:$T$12,2,FALSE)</f>
        <v>Friday</v>
      </c>
      <c r="M745" t="str">
        <f>CONCATENATE(TEXT(R745,"HH:MM AM/PM")," - ",TEXT((R745+"3:00 AM"),"HH:MM AM/PM"))</f>
        <v>06:00 PM - 09:00 PM</v>
      </c>
      <c r="N745" t="str">
        <f>VLOOKUP(E745,$W$7:$Y$9,3,TRUE)</f>
        <v>06:00 PM - 09:00 PM</v>
      </c>
      <c r="R745" s="19">
        <f>INT(E745/$T$5)*$T$5</f>
        <v>0.75</v>
      </c>
    </row>
    <row r="746" spans="1:18" x14ac:dyDescent="0.25">
      <c r="A746">
        <v>2</v>
      </c>
      <c r="B746">
        <v>1</v>
      </c>
      <c r="C746" t="s">
        <v>1290</v>
      </c>
      <c r="D746" s="1">
        <v>43924</v>
      </c>
      <c r="E746" s="14">
        <v>0.78194444444444444</v>
      </c>
      <c r="F746" t="s">
        <v>31</v>
      </c>
      <c r="G746" t="s">
        <v>32</v>
      </c>
      <c r="H746" s="2">
        <v>21</v>
      </c>
      <c r="I746" s="3">
        <v>4.99</v>
      </c>
      <c r="J746" t="b">
        <v>0</v>
      </c>
      <c r="K746">
        <f t="shared" si="12"/>
        <v>5</v>
      </c>
      <c r="L746" t="str">
        <f>VLOOKUP(K746,$S$6:$T$12,2,FALSE)</f>
        <v>Friday</v>
      </c>
      <c r="M746" t="str">
        <f>CONCATENATE(TEXT(R746,"HH:MM AM/PM")," - ",TEXT((R746+"3:00 AM"),"HH:MM AM/PM"))</f>
        <v>06:00 PM - 09:00 PM</v>
      </c>
      <c r="N746" t="str">
        <f>VLOOKUP(E746,$W$7:$Y$9,3,TRUE)</f>
        <v>06:00 PM - 09:00 PM</v>
      </c>
      <c r="R746" s="19">
        <f>INT(E746/$T$5)*$T$5</f>
        <v>0.75</v>
      </c>
    </row>
    <row r="747" spans="1:18" x14ac:dyDescent="0.25">
      <c r="A747">
        <v>2</v>
      </c>
      <c r="B747">
        <v>1</v>
      </c>
      <c r="C747" t="s">
        <v>1291</v>
      </c>
      <c r="D747" s="1">
        <v>43924</v>
      </c>
      <c r="E747" s="14">
        <v>0.78194444444444444</v>
      </c>
      <c r="F747" t="s">
        <v>11</v>
      </c>
      <c r="G747">
        <v>131</v>
      </c>
      <c r="H747" s="2">
        <v>26</v>
      </c>
      <c r="I747" s="3">
        <v>4.99</v>
      </c>
      <c r="J747" t="b">
        <v>0</v>
      </c>
      <c r="K747">
        <f t="shared" si="12"/>
        <v>5</v>
      </c>
      <c r="L747" t="str">
        <f>VLOOKUP(K747,$S$6:$T$12,2,FALSE)</f>
        <v>Friday</v>
      </c>
      <c r="M747" t="str">
        <f>CONCATENATE(TEXT(R747,"HH:MM AM/PM")," - ",TEXT((R747+"3:00 AM"),"HH:MM AM/PM"))</f>
        <v>06:00 PM - 09:00 PM</v>
      </c>
      <c r="N747" t="str">
        <f>VLOOKUP(E747,$W$7:$Y$9,3,TRUE)</f>
        <v>06:00 PM - 09:00 PM</v>
      </c>
      <c r="R747" s="19">
        <f>INT(E747/$T$5)*$T$5</f>
        <v>0.75</v>
      </c>
    </row>
    <row r="748" spans="1:18" x14ac:dyDescent="0.25">
      <c r="A748">
        <v>2</v>
      </c>
      <c r="B748">
        <v>1</v>
      </c>
      <c r="C748" t="s">
        <v>1292</v>
      </c>
      <c r="D748" s="1">
        <v>43924</v>
      </c>
      <c r="E748" s="14">
        <v>0.78194444444444444</v>
      </c>
      <c r="F748" t="s">
        <v>11</v>
      </c>
      <c r="G748">
        <v>139</v>
      </c>
      <c r="H748" s="2">
        <v>182</v>
      </c>
      <c r="I748" s="3">
        <v>4.99</v>
      </c>
      <c r="J748" t="b">
        <v>1</v>
      </c>
      <c r="K748">
        <f t="shared" si="12"/>
        <v>5</v>
      </c>
      <c r="L748" t="str">
        <f>VLOOKUP(K748,$S$6:$T$12,2,FALSE)</f>
        <v>Friday</v>
      </c>
      <c r="M748" t="str">
        <f>CONCATENATE(TEXT(R748,"HH:MM AM/PM")," - ",TEXT((R748+"3:00 AM"),"HH:MM AM/PM"))</f>
        <v>06:00 PM - 09:00 PM</v>
      </c>
      <c r="N748" t="str">
        <f>VLOOKUP(E748,$W$7:$Y$9,3,TRUE)</f>
        <v>06:00 PM - 09:00 PM</v>
      </c>
      <c r="R748" s="19">
        <f>INT(E748/$T$5)*$T$5</f>
        <v>0.75</v>
      </c>
    </row>
    <row r="749" spans="1:18" x14ac:dyDescent="0.25">
      <c r="A749">
        <v>2</v>
      </c>
      <c r="B749">
        <v>1</v>
      </c>
      <c r="C749" t="s">
        <v>1293</v>
      </c>
      <c r="D749" s="1">
        <v>43924</v>
      </c>
      <c r="E749" s="14">
        <v>0.78263888888888899</v>
      </c>
      <c r="F749" t="s">
        <v>11</v>
      </c>
      <c r="G749">
        <v>130</v>
      </c>
      <c r="H749" s="2">
        <v>113</v>
      </c>
      <c r="I749" s="3">
        <v>4.99</v>
      </c>
      <c r="J749" t="b">
        <v>0</v>
      </c>
      <c r="K749">
        <f t="shared" si="12"/>
        <v>5</v>
      </c>
      <c r="L749" t="str">
        <f>VLOOKUP(K749,$S$6:$T$12,2,FALSE)</f>
        <v>Friday</v>
      </c>
      <c r="M749" t="str">
        <f>CONCATENATE(TEXT(R749,"HH:MM AM/PM")," - ",TEXT((R749+"3:00 AM"),"HH:MM AM/PM"))</f>
        <v>06:00 PM - 09:00 PM</v>
      </c>
      <c r="N749" t="str">
        <f>VLOOKUP(E749,$W$7:$Y$9,3,TRUE)</f>
        <v>06:00 PM - 09:00 PM</v>
      </c>
      <c r="R749" s="19">
        <f>INT(E749/$T$5)*$T$5</f>
        <v>0.75</v>
      </c>
    </row>
    <row r="750" spans="1:18" x14ac:dyDescent="0.25">
      <c r="A750">
        <v>2</v>
      </c>
      <c r="B750">
        <v>1</v>
      </c>
      <c r="C750" t="s">
        <v>1294</v>
      </c>
      <c r="D750" s="1">
        <v>43924</v>
      </c>
      <c r="E750" s="14">
        <v>0.78333333333333333</v>
      </c>
      <c r="F750" t="s">
        <v>11</v>
      </c>
      <c r="G750">
        <v>117</v>
      </c>
      <c r="H750" s="2">
        <v>40</v>
      </c>
      <c r="I750" s="3">
        <v>4.99</v>
      </c>
      <c r="J750" t="b">
        <v>1</v>
      </c>
      <c r="K750">
        <f t="shared" ref="K750:K813" si="13">WEEKDAY(D750,11)</f>
        <v>5</v>
      </c>
      <c r="L750" t="str">
        <f>VLOOKUP(K750,$S$6:$T$12,2,FALSE)</f>
        <v>Friday</v>
      </c>
      <c r="M750" t="str">
        <f>CONCATENATE(TEXT(R750,"HH:MM AM/PM")," - ",TEXT((R750+"3:00 AM"),"HH:MM AM/PM"))</f>
        <v>06:00 PM - 09:00 PM</v>
      </c>
      <c r="N750" t="str">
        <f>VLOOKUP(E750,$W$7:$Y$9,3,TRUE)</f>
        <v>06:00 PM - 09:00 PM</v>
      </c>
      <c r="R750" s="19">
        <f>INT(E750/$T$5)*$T$5</f>
        <v>0.75</v>
      </c>
    </row>
    <row r="751" spans="1:18" x14ac:dyDescent="0.25">
      <c r="A751">
        <v>2</v>
      </c>
      <c r="B751">
        <v>1</v>
      </c>
      <c r="C751" t="s">
        <v>1295</v>
      </c>
      <c r="D751" s="1">
        <v>43924</v>
      </c>
      <c r="E751" s="14">
        <v>0.78472222222222221</v>
      </c>
      <c r="F751" t="s">
        <v>11</v>
      </c>
      <c r="G751">
        <v>118</v>
      </c>
      <c r="H751" s="2">
        <v>35</v>
      </c>
      <c r="I751" s="3">
        <v>4.99</v>
      </c>
      <c r="J751" t="b">
        <v>0</v>
      </c>
      <c r="K751">
        <f t="shared" si="13"/>
        <v>5</v>
      </c>
      <c r="L751" t="str">
        <f>VLOOKUP(K751,$S$6:$T$12,2,FALSE)</f>
        <v>Friday</v>
      </c>
      <c r="M751" t="str">
        <f>CONCATENATE(TEXT(R751,"HH:MM AM/PM")," - ",TEXT((R751+"3:00 AM"),"HH:MM AM/PM"))</f>
        <v>06:00 PM - 09:00 PM</v>
      </c>
      <c r="N751" t="str">
        <f>VLOOKUP(E751,$W$7:$Y$9,3,TRUE)</f>
        <v>06:00 PM - 09:00 PM</v>
      </c>
      <c r="R751" s="19">
        <f>INT(E751/$T$5)*$T$5</f>
        <v>0.75</v>
      </c>
    </row>
    <row r="752" spans="1:18" x14ac:dyDescent="0.25">
      <c r="A752">
        <v>2</v>
      </c>
      <c r="B752">
        <v>1</v>
      </c>
      <c r="C752" t="s">
        <v>1296</v>
      </c>
      <c r="D752" s="1">
        <v>43924</v>
      </c>
      <c r="E752" s="14">
        <v>0.79027777777777775</v>
      </c>
      <c r="F752" t="s">
        <v>11</v>
      </c>
      <c r="G752">
        <v>129</v>
      </c>
      <c r="H752" s="2">
        <v>54</v>
      </c>
      <c r="I752" s="3">
        <v>4.99</v>
      </c>
      <c r="J752" t="b">
        <v>0</v>
      </c>
      <c r="K752">
        <f t="shared" si="13"/>
        <v>5</v>
      </c>
      <c r="L752" t="str">
        <f>VLOOKUP(K752,$S$6:$T$12,2,FALSE)</f>
        <v>Friday</v>
      </c>
      <c r="M752" t="str">
        <f>CONCATENATE(TEXT(R752,"HH:MM AM/PM")," - ",TEXT((R752+"3:00 AM"),"HH:MM AM/PM"))</f>
        <v>06:00 PM - 09:00 PM</v>
      </c>
      <c r="N752" t="str">
        <f>VLOOKUP(E752,$W$7:$Y$9,3,TRUE)</f>
        <v>06:00 PM - 09:00 PM</v>
      </c>
      <c r="R752" s="19">
        <f>INT(E752/$T$5)*$T$5</f>
        <v>0.75</v>
      </c>
    </row>
    <row r="753" spans="1:18" x14ac:dyDescent="0.25">
      <c r="A753">
        <v>2</v>
      </c>
      <c r="B753">
        <v>1</v>
      </c>
      <c r="C753" t="s">
        <v>1297</v>
      </c>
      <c r="D753" s="1">
        <v>43924</v>
      </c>
      <c r="E753" s="14">
        <v>0.79166666666666663</v>
      </c>
      <c r="F753" t="s">
        <v>11</v>
      </c>
      <c r="G753">
        <v>110</v>
      </c>
      <c r="H753" s="2">
        <v>40</v>
      </c>
      <c r="I753" s="3">
        <v>4.99</v>
      </c>
      <c r="J753" t="b">
        <v>0</v>
      </c>
      <c r="K753">
        <f t="shared" si="13"/>
        <v>5</v>
      </c>
      <c r="L753" t="str">
        <f>VLOOKUP(K753,$S$6:$T$12,2,FALSE)</f>
        <v>Friday</v>
      </c>
      <c r="M753" t="str">
        <f>CONCATENATE(TEXT(R753,"HH:MM AM/PM")," - ",TEXT((R753+"3:00 AM"),"HH:MM AM/PM"))</f>
        <v>06:00 PM - 09:00 PM</v>
      </c>
      <c r="N753" t="str">
        <f>VLOOKUP(E753,$W$7:$Y$9,3,TRUE)</f>
        <v>06:00 PM - 09:00 PM</v>
      </c>
      <c r="R753" s="19">
        <f>INT(E753/$T$5)*$T$5</f>
        <v>0.75</v>
      </c>
    </row>
    <row r="754" spans="1:18" x14ac:dyDescent="0.25">
      <c r="A754">
        <v>2</v>
      </c>
      <c r="B754">
        <v>1</v>
      </c>
      <c r="C754" t="s">
        <v>1298</v>
      </c>
      <c r="D754" s="1">
        <v>43924</v>
      </c>
      <c r="E754" s="14">
        <v>0.79375000000000007</v>
      </c>
      <c r="F754" t="s">
        <v>11</v>
      </c>
      <c r="G754">
        <v>148</v>
      </c>
      <c r="H754" s="2">
        <v>93</v>
      </c>
      <c r="I754" s="3">
        <v>4.99</v>
      </c>
      <c r="J754" t="b">
        <v>0</v>
      </c>
      <c r="K754">
        <f t="shared" si="13"/>
        <v>5</v>
      </c>
      <c r="L754" t="str">
        <f>VLOOKUP(K754,$S$6:$T$12,2,FALSE)</f>
        <v>Friday</v>
      </c>
      <c r="M754" t="str">
        <f>CONCATENATE(TEXT(R754,"HH:MM AM/PM")," - ",TEXT((R754+"3:00 AM"),"HH:MM AM/PM"))</f>
        <v>06:00 PM - 09:00 PM</v>
      </c>
      <c r="N754" t="str">
        <f>VLOOKUP(E754,$W$7:$Y$9,3,TRUE)</f>
        <v>06:00 PM - 09:00 PM</v>
      </c>
      <c r="R754" s="19">
        <f>INT(E754/$T$5)*$T$5</f>
        <v>0.75</v>
      </c>
    </row>
    <row r="755" spans="1:18" x14ac:dyDescent="0.25">
      <c r="A755">
        <v>2</v>
      </c>
      <c r="B755">
        <v>1</v>
      </c>
      <c r="C755" t="s">
        <v>1299</v>
      </c>
      <c r="D755" s="1">
        <v>43924</v>
      </c>
      <c r="E755" s="14">
        <v>0.79652777777777783</v>
      </c>
      <c r="F755" t="s">
        <v>11</v>
      </c>
      <c r="G755">
        <v>108</v>
      </c>
      <c r="H755" s="2">
        <v>42</v>
      </c>
      <c r="I755" s="3">
        <v>4.99</v>
      </c>
      <c r="J755" t="b">
        <v>0</v>
      </c>
      <c r="K755">
        <f t="shared" si="13"/>
        <v>5</v>
      </c>
      <c r="L755" t="str">
        <f>VLOOKUP(K755,$S$6:$T$12,2,FALSE)</f>
        <v>Friday</v>
      </c>
      <c r="M755" t="str">
        <f>CONCATENATE(TEXT(R755,"HH:MM AM/PM")," - ",TEXT((R755+"3:00 AM"),"HH:MM AM/PM"))</f>
        <v>06:00 PM - 09:00 PM</v>
      </c>
      <c r="N755" t="str">
        <f>VLOOKUP(E755,$W$7:$Y$9,3,TRUE)</f>
        <v>06:00 PM - 09:00 PM</v>
      </c>
      <c r="R755" s="19">
        <f>INT(E755/$T$5)*$T$5</f>
        <v>0.75</v>
      </c>
    </row>
    <row r="756" spans="1:18" x14ac:dyDescent="0.25">
      <c r="A756">
        <v>2</v>
      </c>
      <c r="B756">
        <v>1</v>
      </c>
      <c r="C756" t="s">
        <v>1300</v>
      </c>
      <c r="D756" s="1">
        <v>43924</v>
      </c>
      <c r="E756" s="14">
        <v>0.79652777777777783</v>
      </c>
      <c r="F756" t="s">
        <v>11</v>
      </c>
      <c r="G756">
        <v>127</v>
      </c>
      <c r="H756" s="2">
        <v>91</v>
      </c>
      <c r="I756" s="3">
        <v>4.99</v>
      </c>
      <c r="J756" t="b">
        <v>0</v>
      </c>
      <c r="K756">
        <f t="shared" si="13"/>
        <v>5</v>
      </c>
      <c r="L756" t="str">
        <f>VLOOKUP(K756,$S$6:$T$12,2,FALSE)</f>
        <v>Friday</v>
      </c>
      <c r="M756" t="str">
        <f>CONCATENATE(TEXT(R756,"HH:MM AM/PM")," - ",TEXT((R756+"3:00 AM"),"HH:MM AM/PM"))</f>
        <v>06:00 PM - 09:00 PM</v>
      </c>
      <c r="N756" t="str">
        <f>VLOOKUP(E756,$W$7:$Y$9,3,TRUE)</f>
        <v>06:00 PM - 09:00 PM</v>
      </c>
      <c r="R756" s="19">
        <f>INT(E756/$T$5)*$T$5</f>
        <v>0.75</v>
      </c>
    </row>
    <row r="757" spans="1:18" x14ac:dyDescent="0.25">
      <c r="A757">
        <v>2</v>
      </c>
      <c r="B757">
        <v>1</v>
      </c>
      <c r="C757" t="s">
        <v>1301</v>
      </c>
      <c r="D757" s="1">
        <v>43924</v>
      </c>
      <c r="E757" s="14">
        <v>0.79722222222222217</v>
      </c>
      <c r="F757" t="s">
        <v>31</v>
      </c>
      <c r="G757" t="s">
        <v>32</v>
      </c>
      <c r="H757" s="2">
        <v>26</v>
      </c>
      <c r="I757" s="3">
        <v>4.99</v>
      </c>
      <c r="J757" t="b">
        <v>0</v>
      </c>
      <c r="K757">
        <f t="shared" si="13"/>
        <v>5</v>
      </c>
      <c r="L757" t="str">
        <f>VLOOKUP(K757,$S$6:$T$12,2,FALSE)</f>
        <v>Friday</v>
      </c>
      <c r="M757" t="str">
        <f>CONCATENATE(TEXT(R757,"HH:MM AM/PM")," - ",TEXT((R757+"3:00 AM"),"HH:MM AM/PM"))</f>
        <v>06:00 PM - 09:00 PM</v>
      </c>
      <c r="N757" t="str">
        <f>VLOOKUP(E757,$W$7:$Y$9,3,TRUE)</f>
        <v>06:00 PM - 09:00 PM</v>
      </c>
      <c r="R757" s="19">
        <f>INT(E757/$T$5)*$T$5</f>
        <v>0.75</v>
      </c>
    </row>
    <row r="758" spans="1:18" x14ac:dyDescent="0.25">
      <c r="A758">
        <v>2</v>
      </c>
      <c r="B758">
        <v>1</v>
      </c>
      <c r="C758" t="s">
        <v>1302</v>
      </c>
      <c r="D758" s="1">
        <v>43924</v>
      </c>
      <c r="E758" s="14">
        <v>0.79999999999999993</v>
      </c>
      <c r="F758" t="s">
        <v>11</v>
      </c>
      <c r="G758">
        <v>170</v>
      </c>
      <c r="H758" s="2">
        <v>33</v>
      </c>
      <c r="I758" s="3">
        <v>4.99</v>
      </c>
      <c r="J758" t="b">
        <v>0</v>
      </c>
      <c r="K758">
        <f t="shared" si="13"/>
        <v>5</v>
      </c>
      <c r="L758" t="str">
        <f>VLOOKUP(K758,$S$6:$T$12,2,FALSE)</f>
        <v>Friday</v>
      </c>
      <c r="M758" t="str">
        <f>CONCATENATE(TEXT(R758,"HH:MM AM/PM")," - ",TEXT((R758+"3:00 AM"),"HH:MM AM/PM"))</f>
        <v>06:00 PM - 09:00 PM</v>
      </c>
      <c r="N758" t="str">
        <f>VLOOKUP(E758,$W$7:$Y$9,3,TRUE)</f>
        <v>06:00 PM - 09:00 PM</v>
      </c>
      <c r="R758" s="19">
        <f>INT(E758/$T$5)*$T$5</f>
        <v>0.75</v>
      </c>
    </row>
    <row r="759" spans="1:18" x14ac:dyDescent="0.25">
      <c r="A759">
        <v>2</v>
      </c>
      <c r="B759">
        <v>1</v>
      </c>
      <c r="C759" t="s">
        <v>1303</v>
      </c>
      <c r="D759" s="1">
        <v>43924</v>
      </c>
      <c r="E759" s="14">
        <v>0.79999999999999993</v>
      </c>
      <c r="F759" t="s">
        <v>11</v>
      </c>
      <c r="G759">
        <v>142</v>
      </c>
      <c r="H759" s="2">
        <v>36</v>
      </c>
      <c r="I759" s="3">
        <v>4.99</v>
      </c>
      <c r="J759" t="b">
        <v>0</v>
      </c>
      <c r="K759">
        <f t="shared" si="13"/>
        <v>5</v>
      </c>
      <c r="L759" t="str">
        <f>VLOOKUP(K759,$S$6:$T$12,2,FALSE)</f>
        <v>Friday</v>
      </c>
      <c r="M759" t="str">
        <f>CONCATENATE(TEXT(R759,"HH:MM AM/PM")," - ",TEXT((R759+"3:00 AM"),"HH:MM AM/PM"))</f>
        <v>06:00 PM - 09:00 PM</v>
      </c>
      <c r="N759" t="str">
        <f>VLOOKUP(E759,$W$7:$Y$9,3,TRUE)</f>
        <v>06:00 PM - 09:00 PM</v>
      </c>
      <c r="R759" s="19">
        <f>INT(E759/$T$5)*$T$5</f>
        <v>0.75</v>
      </c>
    </row>
    <row r="760" spans="1:18" x14ac:dyDescent="0.25">
      <c r="A760">
        <v>2</v>
      </c>
      <c r="B760">
        <v>1</v>
      </c>
      <c r="C760" t="s">
        <v>1304</v>
      </c>
      <c r="D760" s="1">
        <v>43924</v>
      </c>
      <c r="E760" s="14">
        <v>0.79999999999999993</v>
      </c>
      <c r="F760" t="s">
        <v>11</v>
      </c>
      <c r="G760">
        <v>135</v>
      </c>
      <c r="H760" s="2">
        <v>230</v>
      </c>
      <c r="I760" s="3">
        <v>4.99</v>
      </c>
      <c r="J760" t="b">
        <v>0</v>
      </c>
      <c r="K760">
        <f t="shared" si="13"/>
        <v>5</v>
      </c>
      <c r="L760" t="str">
        <f>VLOOKUP(K760,$S$6:$T$12,2,FALSE)</f>
        <v>Friday</v>
      </c>
      <c r="M760" t="str">
        <f>CONCATENATE(TEXT(R760,"HH:MM AM/PM")," - ",TEXT((R760+"3:00 AM"),"HH:MM AM/PM"))</f>
        <v>06:00 PM - 09:00 PM</v>
      </c>
      <c r="N760" t="str">
        <f>VLOOKUP(E760,$W$7:$Y$9,3,TRUE)</f>
        <v>06:00 PM - 09:00 PM</v>
      </c>
      <c r="R760" s="19">
        <f>INT(E760/$T$5)*$T$5</f>
        <v>0.75</v>
      </c>
    </row>
    <row r="761" spans="1:18" x14ac:dyDescent="0.25">
      <c r="A761">
        <v>2</v>
      </c>
      <c r="B761">
        <v>1</v>
      </c>
      <c r="C761" t="s">
        <v>1305</v>
      </c>
      <c r="D761" s="1">
        <v>43924</v>
      </c>
      <c r="E761" s="14">
        <v>0.8041666666666667</v>
      </c>
      <c r="F761" t="s">
        <v>11</v>
      </c>
      <c r="G761">
        <v>105</v>
      </c>
      <c r="H761" s="2">
        <v>44</v>
      </c>
      <c r="I761" s="3">
        <v>4.99</v>
      </c>
      <c r="J761" t="b">
        <v>0</v>
      </c>
      <c r="K761">
        <f t="shared" si="13"/>
        <v>5</v>
      </c>
      <c r="L761" t="str">
        <f>VLOOKUP(K761,$S$6:$T$12,2,FALSE)</f>
        <v>Friday</v>
      </c>
      <c r="M761" t="str">
        <f>CONCATENATE(TEXT(R761,"HH:MM AM/PM")," - ",TEXT((R761+"3:00 AM"),"HH:MM AM/PM"))</f>
        <v>06:00 PM - 09:00 PM</v>
      </c>
      <c r="N761" t="str">
        <f>VLOOKUP(E761,$W$7:$Y$9,3,TRUE)</f>
        <v>06:00 PM - 09:00 PM</v>
      </c>
      <c r="R761" s="19">
        <f>INT(E761/$T$5)*$T$5</f>
        <v>0.75</v>
      </c>
    </row>
    <row r="762" spans="1:18" x14ac:dyDescent="0.25">
      <c r="A762">
        <v>2</v>
      </c>
      <c r="B762">
        <v>1</v>
      </c>
      <c r="C762" t="s">
        <v>1306</v>
      </c>
      <c r="D762" s="1">
        <v>43924</v>
      </c>
      <c r="E762" s="14">
        <v>0.80486111111111114</v>
      </c>
      <c r="F762" t="s">
        <v>11</v>
      </c>
      <c r="G762">
        <v>131</v>
      </c>
      <c r="H762" s="2">
        <v>49</v>
      </c>
      <c r="I762" s="3">
        <v>4.99</v>
      </c>
      <c r="J762" t="b">
        <v>0</v>
      </c>
      <c r="K762">
        <f t="shared" si="13"/>
        <v>5</v>
      </c>
      <c r="L762" t="str">
        <f>VLOOKUP(K762,$S$6:$T$12,2,FALSE)</f>
        <v>Friday</v>
      </c>
      <c r="M762" t="str">
        <f>CONCATENATE(TEXT(R762,"HH:MM AM/PM")," - ",TEXT((R762+"3:00 AM"),"HH:MM AM/PM"))</f>
        <v>06:00 PM - 09:00 PM</v>
      </c>
      <c r="N762" t="str">
        <f>VLOOKUP(E762,$W$7:$Y$9,3,TRUE)</f>
        <v>06:00 PM - 09:00 PM</v>
      </c>
      <c r="R762" s="19">
        <f>INT(E762/$T$5)*$T$5</f>
        <v>0.75</v>
      </c>
    </row>
    <row r="763" spans="1:18" x14ac:dyDescent="0.25">
      <c r="A763">
        <v>2</v>
      </c>
      <c r="B763">
        <v>1</v>
      </c>
      <c r="C763" t="s">
        <v>1307</v>
      </c>
      <c r="D763" s="1">
        <v>43924</v>
      </c>
      <c r="E763" s="14">
        <v>0.80625000000000002</v>
      </c>
      <c r="F763" t="s">
        <v>11</v>
      </c>
      <c r="G763">
        <v>138</v>
      </c>
      <c r="H763" s="2">
        <v>34</v>
      </c>
      <c r="I763" s="3">
        <v>4.99</v>
      </c>
      <c r="J763" t="b">
        <v>0</v>
      </c>
      <c r="K763">
        <f t="shared" si="13"/>
        <v>5</v>
      </c>
      <c r="L763" t="str">
        <f>VLOOKUP(K763,$S$6:$T$12,2,FALSE)</f>
        <v>Friday</v>
      </c>
      <c r="M763" t="str">
        <f>CONCATENATE(TEXT(R763,"HH:MM AM/PM")," - ",TEXT((R763+"3:00 AM"),"HH:MM AM/PM"))</f>
        <v>06:00 PM - 09:00 PM</v>
      </c>
      <c r="N763" t="str">
        <f>VLOOKUP(E763,$W$7:$Y$9,3,TRUE)</f>
        <v>06:00 PM - 09:00 PM</v>
      </c>
      <c r="R763" s="19">
        <f>INT(E763/$T$5)*$T$5</f>
        <v>0.75</v>
      </c>
    </row>
    <row r="764" spans="1:18" x14ac:dyDescent="0.25">
      <c r="A764">
        <v>2</v>
      </c>
      <c r="B764">
        <v>1</v>
      </c>
      <c r="C764" t="s">
        <v>1308</v>
      </c>
      <c r="D764" s="1">
        <v>43924</v>
      </c>
      <c r="E764" s="14">
        <v>0.81111111111111101</v>
      </c>
      <c r="F764" t="s">
        <v>11</v>
      </c>
      <c r="G764">
        <v>116</v>
      </c>
      <c r="H764" s="2">
        <v>122</v>
      </c>
      <c r="I764" s="3">
        <v>4.99</v>
      </c>
      <c r="J764" t="b">
        <v>0</v>
      </c>
      <c r="K764">
        <f t="shared" si="13"/>
        <v>5</v>
      </c>
      <c r="L764" t="str">
        <f>VLOOKUP(K764,$S$6:$T$12,2,FALSE)</f>
        <v>Friday</v>
      </c>
      <c r="M764" t="str">
        <f>CONCATENATE(TEXT(R764,"HH:MM AM/PM")," - ",TEXT((R764+"3:00 AM"),"HH:MM AM/PM"))</f>
        <v>06:00 PM - 09:00 PM</v>
      </c>
      <c r="N764" t="str">
        <f>VLOOKUP(E764,$W$7:$Y$9,3,TRUE)</f>
        <v>06:00 PM - 09:00 PM</v>
      </c>
      <c r="R764" s="19">
        <f>INT(E764/$T$5)*$T$5</f>
        <v>0.75</v>
      </c>
    </row>
    <row r="765" spans="1:18" x14ac:dyDescent="0.25">
      <c r="A765">
        <v>2</v>
      </c>
      <c r="B765">
        <v>1</v>
      </c>
      <c r="C765" t="s">
        <v>1309</v>
      </c>
      <c r="D765" s="1">
        <v>43924</v>
      </c>
      <c r="E765" s="14">
        <v>0.81180555555555556</v>
      </c>
      <c r="F765" t="s">
        <v>11</v>
      </c>
      <c r="G765">
        <v>155</v>
      </c>
      <c r="H765" s="2">
        <v>67</v>
      </c>
      <c r="I765" s="3">
        <v>4.99</v>
      </c>
      <c r="J765" t="b">
        <v>0</v>
      </c>
      <c r="K765">
        <f t="shared" si="13"/>
        <v>5</v>
      </c>
      <c r="L765" t="str">
        <f>VLOOKUP(K765,$S$6:$T$12,2,FALSE)</f>
        <v>Friday</v>
      </c>
      <c r="M765" t="str">
        <f>CONCATENATE(TEXT(R765,"HH:MM AM/PM")," - ",TEXT((R765+"3:00 AM"),"HH:MM AM/PM"))</f>
        <v>06:00 PM - 09:00 PM</v>
      </c>
      <c r="N765" t="str">
        <f>VLOOKUP(E765,$W$7:$Y$9,3,TRUE)</f>
        <v>06:00 PM - 09:00 PM</v>
      </c>
      <c r="R765" s="19">
        <f>INT(E765/$T$5)*$T$5</f>
        <v>0.75</v>
      </c>
    </row>
    <row r="766" spans="1:18" x14ac:dyDescent="0.25">
      <c r="A766">
        <v>2</v>
      </c>
      <c r="B766">
        <v>1</v>
      </c>
      <c r="C766" t="s">
        <v>1310</v>
      </c>
      <c r="D766" s="1">
        <v>43924</v>
      </c>
      <c r="E766" s="14">
        <v>0.8125</v>
      </c>
      <c r="F766" t="s">
        <v>11</v>
      </c>
      <c r="G766">
        <v>81</v>
      </c>
      <c r="H766" s="2">
        <v>55</v>
      </c>
      <c r="I766" s="3">
        <v>4.99</v>
      </c>
      <c r="J766" t="b">
        <v>0</v>
      </c>
      <c r="K766">
        <f t="shared" si="13"/>
        <v>5</v>
      </c>
      <c r="L766" t="str">
        <f>VLOOKUP(K766,$S$6:$T$12,2,FALSE)</f>
        <v>Friday</v>
      </c>
      <c r="M766" t="str">
        <f>CONCATENATE(TEXT(R766,"HH:MM AM/PM")," - ",TEXT((R766+"3:00 AM"),"HH:MM AM/PM"))</f>
        <v>06:00 PM - 09:00 PM</v>
      </c>
      <c r="N766" t="str">
        <f>VLOOKUP(E766,$W$7:$Y$9,3,TRUE)</f>
        <v>06:00 PM - 09:00 PM</v>
      </c>
      <c r="R766" s="19">
        <f>INT(E766/$T$5)*$T$5</f>
        <v>0.75</v>
      </c>
    </row>
    <row r="767" spans="1:18" x14ac:dyDescent="0.25">
      <c r="A767">
        <v>2</v>
      </c>
      <c r="B767">
        <v>1</v>
      </c>
      <c r="C767" t="s">
        <v>1311</v>
      </c>
      <c r="D767" s="1">
        <v>43924</v>
      </c>
      <c r="E767" s="14">
        <v>0.81527777777777777</v>
      </c>
      <c r="F767" t="s">
        <v>11</v>
      </c>
      <c r="G767">
        <v>115</v>
      </c>
      <c r="H767" s="2">
        <v>238</v>
      </c>
      <c r="I767" s="3">
        <v>4.99</v>
      </c>
      <c r="J767" t="b">
        <v>0</v>
      </c>
      <c r="K767">
        <f t="shared" si="13"/>
        <v>5</v>
      </c>
      <c r="L767" t="str">
        <f>VLOOKUP(K767,$S$6:$T$12,2,FALSE)</f>
        <v>Friday</v>
      </c>
      <c r="M767" t="str">
        <f>CONCATENATE(TEXT(R767,"HH:MM AM/PM")," - ",TEXT((R767+"3:00 AM"),"HH:MM AM/PM"))</f>
        <v>06:00 PM - 09:00 PM</v>
      </c>
      <c r="N767" t="str">
        <f>VLOOKUP(E767,$W$7:$Y$9,3,TRUE)</f>
        <v>06:00 PM - 09:00 PM</v>
      </c>
      <c r="R767" s="19">
        <f>INT(E767/$T$5)*$T$5</f>
        <v>0.75</v>
      </c>
    </row>
    <row r="768" spans="1:18" x14ac:dyDescent="0.25">
      <c r="A768">
        <v>2</v>
      </c>
      <c r="B768">
        <v>1</v>
      </c>
      <c r="C768" t="s">
        <v>1312</v>
      </c>
      <c r="D768" s="1">
        <v>43924</v>
      </c>
      <c r="E768" s="14">
        <v>0.82013888888888886</v>
      </c>
      <c r="F768" t="s">
        <v>11</v>
      </c>
      <c r="G768">
        <v>120</v>
      </c>
      <c r="H768" s="2">
        <v>74</v>
      </c>
      <c r="I768" s="3">
        <v>4.99</v>
      </c>
      <c r="J768" t="b">
        <v>0</v>
      </c>
      <c r="K768">
        <f t="shared" si="13"/>
        <v>5</v>
      </c>
      <c r="L768" t="str">
        <f>VLOOKUP(K768,$S$6:$T$12,2,FALSE)</f>
        <v>Friday</v>
      </c>
      <c r="M768" t="str">
        <f>CONCATENATE(TEXT(R768,"HH:MM AM/PM")," - ",TEXT((R768+"3:00 AM"),"HH:MM AM/PM"))</f>
        <v>06:00 PM - 09:00 PM</v>
      </c>
      <c r="N768" t="str">
        <f>VLOOKUP(E768,$W$7:$Y$9,3,TRUE)</f>
        <v>06:00 PM - 09:00 PM</v>
      </c>
      <c r="R768" s="19">
        <f>INT(E768/$T$5)*$T$5</f>
        <v>0.75</v>
      </c>
    </row>
    <row r="769" spans="1:18" x14ac:dyDescent="0.25">
      <c r="A769">
        <v>2</v>
      </c>
      <c r="B769">
        <v>1</v>
      </c>
      <c r="C769" t="s">
        <v>1313</v>
      </c>
      <c r="D769" s="1">
        <v>43924</v>
      </c>
      <c r="E769" s="14">
        <v>0.8208333333333333</v>
      </c>
      <c r="F769" t="s">
        <v>11</v>
      </c>
      <c r="G769">
        <v>112</v>
      </c>
      <c r="H769" s="2">
        <v>47</v>
      </c>
      <c r="I769" s="3">
        <v>4.99</v>
      </c>
      <c r="J769" t="b">
        <v>0</v>
      </c>
      <c r="K769">
        <f t="shared" si="13"/>
        <v>5</v>
      </c>
      <c r="L769" t="str">
        <f>VLOOKUP(K769,$S$6:$T$12,2,FALSE)</f>
        <v>Friday</v>
      </c>
      <c r="M769" t="str">
        <f>CONCATENATE(TEXT(R769,"HH:MM AM/PM")," - ",TEXT((R769+"3:00 AM"),"HH:MM AM/PM"))</f>
        <v>06:00 PM - 09:00 PM</v>
      </c>
      <c r="N769" t="str">
        <f>VLOOKUP(E769,$W$7:$Y$9,3,TRUE)</f>
        <v>06:00 PM - 09:00 PM</v>
      </c>
      <c r="R769" s="19">
        <f>INT(E769/$T$5)*$T$5</f>
        <v>0.75</v>
      </c>
    </row>
    <row r="770" spans="1:18" x14ac:dyDescent="0.25">
      <c r="A770">
        <v>2</v>
      </c>
      <c r="B770">
        <v>1</v>
      </c>
      <c r="C770" t="s">
        <v>1314</v>
      </c>
      <c r="D770" s="1">
        <v>43924</v>
      </c>
      <c r="E770" s="14">
        <v>0.8208333333333333</v>
      </c>
      <c r="F770" t="s">
        <v>11</v>
      </c>
      <c r="G770">
        <v>136</v>
      </c>
      <c r="H770" s="2">
        <v>239</v>
      </c>
      <c r="I770" s="3">
        <v>4.99</v>
      </c>
      <c r="J770" t="b">
        <v>0</v>
      </c>
      <c r="K770">
        <f t="shared" si="13"/>
        <v>5</v>
      </c>
      <c r="L770" t="str">
        <f>VLOOKUP(K770,$S$6:$T$12,2,FALSE)</f>
        <v>Friday</v>
      </c>
      <c r="M770" t="str">
        <f>CONCATENATE(TEXT(R770,"HH:MM AM/PM")," - ",TEXT((R770+"3:00 AM"),"HH:MM AM/PM"))</f>
        <v>06:00 PM - 09:00 PM</v>
      </c>
      <c r="N770" t="str">
        <f>VLOOKUP(E770,$W$7:$Y$9,3,TRUE)</f>
        <v>06:00 PM - 09:00 PM</v>
      </c>
      <c r="R770" s="19">
        <f>INT(E770/$T$5)*$T$5</f>
        <v>0.75</v>
      </c>
    </row>
    <row r="771" spans="1:18" x14ac:dyDescent="0.25">
      <c r="A771">
        <v>2</v>
      </c>
      <c r="B771">
        <v>1</v>
      </c>
      <c r="C771" t="s">
        <v>1315</v>
      </c>
      <c r="D771" s="1">
        <v>43924</v>
      </c>
      <c r="E771" s="14">
        <v>0.82291666666666663</v>
      </c>
      <c r="F771" t="s">
        <v>11</v>
      </c>
      <c r="G771">
        <v>165</v>
      </c>
      <c r="H771" s="2">
        <v>33</v>
      </c>
      <c r="I771" s="3">
        <v>4.99</v>
      </c>
      <c r="J771" t="b">
        <v>0</v>
      </c>
      <c r="K771">
        <f t="shared" si="13"/>
        <v>5</v>
      </c>
      <c r="L771" t="str">
        <f>VLOOKUP(K771,$S$6:$T$12,2,FALSE)</f>
        <v>Friday</v>
      </c>
      <c r="M771" t="str">
        <f>CONCATENATE(TEXT(R771,"HH:MM AM/PM")," - ",TEXT((R771+"3:00 AM"),"HH:MM AM/PM"))</f>
        <v>06:00 PM - 09:00 PM</v>
      </c>
      <c r="N771" t="str">
        <f>VLOOKUP(E771,$W$7:$Y$9,3,TRUE)</f>
        <v>06:00 PM - 09:00 PM</v>
      </c>
      <c r="R771" s="19">
        <f>INT(E771/$T$5)*$T$5</f>
        <v>0.75</v>
      </c>
    </row>
    <row r="772" spans="1:18" x14ac:dyDescent="0.25">
      <c r="A772">
        <v>2</v>
      </c>
      <c r="B772">
        <v>1</v>
      </c>
      <c r="C772" t="s">
        <v>1316</v>
      </c>
      <c r="D772" s="1">
        <v>43924</v>
      </c>
      <c r="E772" s="14">
        <v>0.82708333333333339</v>
      </c>
      <c r="F772" t="s">
        <v>11</v>
      </c>
      <c r="G772">
        <v>118</v>
      </c>
      <c r="H772" s="2">
        <v>48</v>
      </c>
      <c r="I772" s="3">
        <v>4.99</v>
      </c>
      <c r="J772" t="b">
        <v>0</v>
      </c>
      <c r="K772">
        <f t="shared" si="13"/>
        <v>5</v>
      </c>
      <c r="L772" t="str">
        <f>VLOOKUP(K772,$S$6:$T$12,2,FALSE)</f>
        <v>Friday</v>
      </c>
      <c r="M772" t="str">
        <f>CONCATENATE(TEXT(R772,"HH:MM AM/PM")," - ",TEXT((R772+"3:00 AM"),"HH:MM AM/PM"))</f>
        <v>06:00 PM - 09:00 PM</v>
      </c>
      <c r="N772" t="str">
        <f>VLOOKUP(E772,$W$7:$Y$9,3,TRUE)</f>
        <v>06:00 PM - 09:00 PM</v>
      </c>
      <c r="R772" s="19">
        <f>INT(E772/$T$5)*$T$5</f>
        <v>0.75</v>
      </c>
    </row>
    <row r="773" spans="1:18" x14ac:dyDescent="0.25">
      <c r="A773">
        <v>2</v>
      </c>
      <c r="B773">
        <v>1</v>
      </c>
      <c r="C773" t="s">
        <v>1317</v>
      </c>
      <c r="D773" s="1">
        <v>43924</v>
      </c>
      <c r="E773" s="14">
        <v>0.82777777777777783</v>
      </c>
      <c r="F773" t="s">
        <v>11</v>
      </c>
      <c r="G773">
        <v>112</v>
      </c>
      <c r="H773" s="2">
        <v>220</v>
      </c>
      <c r="I773" s="3">
        <v>4.99</v>
      </c>
      <c r="J773" t="b">
        <v>0</v>
      </c>
      <c r="K773">
        <f t="shared" si="13"/>
        <v>5</v>
      </c>
      <c r="L773" t="str">
        <f>VLOOKUP(K773,$S$6:$T$12,2,FALSE)</f>
        <v>Friday</v>
      </c>
      <c r="M773" t="str">
        <f>CONCATENATE(TEXT(R773,"HH:MM AM/PM")," - ",TEXT((R773+"3:00 AM"),"HH:MM AM/PM"))</f>
        <v>06:00 PM - 09:00 PM</v>
      </c>
      <c r="N773" t="str">
        <f>VLOOKUP(E773,$W$7:$Y$9,3,TRUE)</f>
        <v>06:00 PM - 09:00 PM</v>
      </c>
      <c r="R773" s="19">
        <f>INT(E773/$T$5)*$T$5</f>
        <v>0.75</v>
      </c>
    </row>
    <row r="774" spans="1:18" x14ac:dyDescent="0.25">
      <c r="A774">
        <v>2</v>
      </c>
      <c r="B774">
        <v>1</v>
      </c>
      <c r="C774" t="s">
        <v>1318</v>
      </c>
      <c r="D774" s="1">
        <v>43924</v>
      </c>
      <c r="E774" s="14">
        <v>0.82916666666666661</v>
      </c>
      <c r="F774" t="s">
        <v>11</v>
      </c>
      <c r="G774">
        <v>98</v>
      </c>
      <c r="H774" s="2">
        <v>66</v>
      </c>
      <c r="I774" s="3">
        <v>4.99</v>
      </c>
      <c r="J774" t="b">
        <v>0</v>
      </c>
      <c r="K774">
        <f t="shared" si="13"/>
        <v>5</v>
      </c>
      <c r="L774" t="str">
        <f>VLOOKUP(K774,$S$6:$T$12,2,FALSE)</f>
        <v>Friday</v>
      </c>
      <c r="M774" t="str">
        <f>CONCATENATE(TEXT(R774,"HH:MM AM/PM")," - ",TEXT((R774+"3:00 AM"),"HH:MM AM/PM"))</f>
        <v>06:00 PM - 09:00 PM</v>
      </c>
      <c r="N774" t="str">
        <f>VLOOKUP(E774,$W$7:$Y$9,3,TRUE)</f>
        <v>06:00 PM - 09:00 PM</v>
      </c>
      <c r="R774" s="19">
        <f>INT(E774/$T$5)*$T$5</f>
        <v>0.75</v>
      </c>
    </row>
    <row r="775" spans="1:18" x14ac:dyDescent="0.25">
      <c r="A775">
        <v>2</v>
      </c>
      <c r="B775">
        <v>1</v>
      </c>
      <c r="C775" t="s">
        <v>1319</v>
      </c>
      <c r="D775" s="1">
        <v>43924</v>
      </c>
      <c r="E775" s="14">
        <v>0.84027777777777779</v>
      </c>
      <c r="F775" t="s">
        <v>11</v>
      </c>
      <c r="G775">
        <v>106</v>
      </c>
      <c r="H775" s="2">
        <v>53</v>
      </c>
      <c r="I775" s="3">
        <v>4.99</v>
      </c>
      <c r="J775" t="b">
        <v>0</v>
      </c>
      <c r="K775">
        <f t="shared" si="13"/>
        <v>5</v>
      </c>
      <c r="L775" t="str">
        <f>VLOOKUP(K775,$S$6:$T$12,2,FALSE)</f>
        <v>Friday</v>
      </c>
      <c r="M775" t="str">
        <f>CONCATENATE(TEXT(R775,"HH:MM AM/PM")," - ",TEXT((R775+"3:00 AM"),"HH:MM AM/PM"))</f>
        <v>06:00 PM - 09:00 PM</v>
      </c>
      <c r="N775" t="str">
        <f>VLOOKUP(E775,$W$7:$Y$9,3,TRUE)</f>
        <v>06:00 PM - 09:00 PM</v>
      </c>
      <c r="R775" s="19">
        <f>INT(E775/$T$5)*$T$5</f>
        <v>0.75</v>
      </c>
    </row>
    <row r="776" spans="1:18" x14ac:dyDescent="0.25">
      <c r="A776">
        <v>2</v>
      </c>
      <c r="B776">
        <v>1</v>
      </c>
      <c r="C776" t="s">
        <v>1320</v>
      </c>
      <c r="D776" s="1">
        <v>43924</v>
      </c>
      <c r="E776" s="14">
        <v>0.85486111111111107</v>
      </c>
      <c r="F776" t="s">
        <v>11</v>
      </c>
      <c r="G776">
        <v>90</v>
      </c>
      <c r="H776" s="2">
        <v>36</v>
      </c>
      <c r="I776" s="3">
        <v>4.99</v>
      </c>
      <c r="J776" t="b">
        <v>0</v>
      </c>
      <c r="K776">
        <f t="shared" si="13"/>
        <v>5</v>
      </c>
      <c r="L776" t="str">
        <f>VLOOKUP(K776,$S$6:$T$12,2,FALSE)</f>
        <v>Friday</v>
      </c>
      <c r="M776" t="str">
        <f>CONCATENATE(TEXT(R776,"HH:MM AM/PM")," - ",TEXT((R776+"3:00 AM"),"HH:MM AM/PM"))</f>
        <v>06:00 PM - 09:00 PM</v>
      </c>
      <c r="N776" t="str">
        <f>VLOOKUP(E776,$W$7:$Y$9,3,TRUE)</f>
        <v>06:00 PM - 09:00 PM</v>
      </c>
      <c r="R776" s="19">
        <f>INT(E776/$T$5)*$T$5</f>
        <v>0.75</v>
      </c>
    </row>
    <row r="777" spans="1:18" x14ac:dyDescent="0.25">
      <c r="A777">
        <v>2</v>
      </c>
      <c r="B777">
        <v>1</v>
      </c>
      <c r="C777" t="s">
        <v>1321</v>
      </c>
      <c r="D777" s="1">
        <v>43924</v>
      </c>
      <c r="E777" s="14">
        <v>0.86458333333333337</v>
      </c>
      <c r="F777" t="s">
        <v>11</v>
      </c>
      <c r="G777">
        <v>127</v>
      </c>
      <c r="H777" s="2">
        <v>95</v>
      </c>
      <c r="I777" s="3">
        <v>4.99</v>
      </c>
      <c r="J777" t="b">
        <v>0</v>
      </c>
      <c r="K777">
        <f t="shared" si="13"/>
        <v>5</v>
      </c>
      <c r="L777" t="str">
        <f>VLOOKUP(K777,$S$6:$T$12,2,FALSE)</f>
        <v>Friday</v>
      </c>
      <c r="M777" t="str">
        <f>CONCATENATE(TEXT(R777,"HH:MM AM/PM")," - ",TEXT((R777+"3:00 AM"),"HH:MM AM/PM"))</f>
        <v>06:00 PM - 09:00 PM</v>
      </c>
      <c r="N777" t="str">
        <f>VLOOKUP(E777,$W$7:$Y$9,3,TRUE)</f>
        <v>06:00 PM - 09:00 PM</v>
      </c>
      <c r="R777" s="19">
        <f>INT(E777/$T$5)*$T$5</f>
        <v>0.75</v>
      </c>
    </row>
    <row r="778" spans="1:18" x14ac:dyDescent="0.25">
      <c r="A778">
        <v>2</v>
      </c>
      <c r="B778">
        <v>1</v>
      </c>
      <c r="C778" t="s">
        <v>1322</v>
      </c>
      <c r="D778" s="1">
        <v>43924</v>
      </c>
      <c r="E778" s="14">
        <v>0.87152777777777779</v>
      </c>
      <c r="F778" t="s">
        <v>11</v>
      </c>
      <c r="G778">
        <v>74</v>
      </c>
      <c r="H778" s="2">
        <v>77</v>
      </c>
      <c r="I778" s="3">
        <v>4.99</v>
      </c>
      <c r="J778" t="b">
        <v>0</v>
      </c>
      <c r="K778">
        <f t="shared" si="13"/>
        <v>5</v>
      </c>
      <c r="L778" t="str">
        <f>VLOOKUP(K778,$S$6:$T$12,2,FALSE)</f>
        <v>Friday</v>
      </c>
      <c r="M778" t="str">
        <f>CONCATENATE(TEXT(R778,"HH:MM AM/PM")," - ",TEXT((R778+"3:00 AM"),"HH:MM AM/PM"))</f>
        <v>06:00 PM - 09:00 PM</v>
      </c>
      <c r="N778" t="str">
        <f>VLOOKUP(E778,$W$7:$Y$9,3,TRUE)</f>
        <v>06:00 PM - 09:00 PM</v>
      </c>
      <c r="R778" s="19">
        <f>INT(E778/$T$5)*$T$5</f>
        <v>0.75</v>
      </c>
    </row>
    <row r="779" spans="1:18" x14ac:dyDescent="0.25">
      <c r="A779">
        <v>2</v>
      </c>
      <c r="B779">
        <v>1</v>
      </c>
      <c r="C779" t="s">
        <v>1323</v>
      </c>
      <c r="D779" s="1">
        <v>43925</v>
      </c>
      <c r="E779" s="14">
        <v>0.50486111111111109</v>
      </c>
      <c r="F779" t="s">
        <v>11</v>
      </c>
      <c r="G779">
        <v>24</v>
      </c>
      <c r="H779" s="2">
        <v>59</v>
      </c>
      <c r="I779" s="3">
        <v>4.99</v>
      </c>
      <c r="J779" t="b">
        <v>0</v>
      </c>
      <c r="K779">
        <f t="shared" si="13"/>
        <v>6</v>
      </c>
      <c r="L779" t="str">
        <f>VLOOKUP(K779,$S$6:$T$12,2,FALSE)</f>
        <v>Saturday</v>
      </c>
      <c r="M779" t="str">
        <f>CONCATENATE(TEXT(R779,"HH:MM AM/PM")," - ",TEXT((R779+"3:00 AM"),"HH:MM AM/PM"))</f>
        <v>12:00 PM - 03:00 PM</v>
      </c>
      <c r="N779" t="str">
        <f>VLOOKUP(E779,$W$7:$Y$9,3,TRUE)</f>
        <v>12:00 PM - 03:00 PM</v>
      </c>
      <c r="R779" s="19">
        <f>INT(E779/$T$5)*$T$5</f>
        <v>0.5</v>
      </c>
    </row>
    <row r="780" spans="1:18" x14ac:dyDescent="0.25">
      <c r="A780">
        <v>2</v>
      </c>
      <c r="B780">
        <v>1</v>
      </c>
      <c r="C780" t="s">
        <v>1324</v>
      </c>
      <c r="D780" s="1">
        <v>43925</v>
      </c>
      <c r="E780" s="14">
        <v>0.51458333333333328</v>
      </c>
      <c r="F780" t="s">
        <v>11</v>
      </c>
      <c r="G780">
        <v>33</v>
      </c>
      <c r="H780" s="2">
        <v>98</v>
      </c>
      <c r="I780" s="3">
        <v>4.99</v>
      </c>
      <c r="J780" t="b">
        <v>1</v>
      </c>
      <c r="K780">
        <f t="shared" si="13"/>
        <v>6</v>
      </c>
      <c r="L780" t="str">
        <f>VLOOKUP(K780,$S$6:$T$12,2,FALSE)</f>
        <v>Saturday</v>
      </c>
      <c r="M780" t="str">
        <f>CONCATENATE(TEXT(R780,"HH:MM AM/PM")," - ",TEXT((R780+"3:00 AM"),"HH:MM AM/PM"))</f>
        <v>12:00 PM - 03:00 PM</v>
      </c>
      <c r="N780" t="str">
        <f>VLOOKUP(E780,$W$7:$Y$9,3,TRUE)</f>
        <v>12:00 PM - 03:00 PM</v>
      </c>
      <c r="R780" s="19">
        <f>INT(E780/$T$5)*$T$5</f>
        <v>0.5</v>
      </c>
    </row>
    <row r="781" spans="1:18" x14ac:dyDescent="0.25">
      <c r="A781">
        <v>2</v>
      </c>
      <c r="B781">
        <v>1</v>
      </c>
      <c r="C781" t="s">
        <v>1325</v>
      </c>
      <c r="D781" s="1">
        <v>43925</v>
      </c>
      <c r="E781" s="14">
        <v>0.51527777777777783</v>
      </c>
      <c r="F781" t="s">
        <v>11</v>
      </c>
      <c r="G781">
        <v>35</v>
      </c>
      <c r="H781" s="2">
        <v>118</v>
      </c>
      <c r="I781" s="3">
        <v>4.99</v>
      </c>
      <c r="J781" t="b">
        <v>0</v>
      </c>
      <c r="K781">
        <f t="shared" si="13"/>
        <v>6</v>
      </c>
      <c r="L781" t="str">
        <f>VLOOKUP(K781,$S$6:$T$12,2,FALSE)</f>
        <v>Saturday</v>
      </c>
      <c r="M781" t="str">
        <f>CONCATENATE(TEXT(R781,"HH:MM AM/PM")," - ",TEXT((R781+"3:00 AM"),"HH:MM AM/PM"))</f>
        <v>12:00 PM - 03:00 PM</v>
      </c>
      <c r="N781" t="str">
        <f>VLOOKUP(E781,$W$7:$Y$9,3,TRUE)</f>
        <v>12:00 PM - 03:00 PM</v>
      </c>
      <c r="R781" s="19">
        <f>INT(E781/$T$5)*$T$5</f>
        <v>0.5</v>
      </c>
    </row>
    <row r="782" spans="1:18" x14ac:dyDescent="0.25">
      <c r="A782">
        <v>2</v>
      </c>
      <c r="B782">
        <v>1</v>
      </c>
      <c r="C782" t="s">
        <v>1326</v>
      </c>
      <c r="D782" s="1">
        <v>43925</v>
      </c>
      <c r="E782" s="14">
        <v>0.52361111111111114</v>
      </c>
      <c r="F782" t="s">
        <v>11</v>
      </c>
      <c r="G782">
        <v>22</v>
      </c>
      <c r="H782" s="2">
        <v>23</v>
      </c>
      <c r="I782" s="3">
        <v>4.99</v>
      </c>
      <c r="J782" t="b">
        <v>0</v>
      </c>
      <c r="K782">
        <f t="shared" si="13"/>
        <v>6</v>
      </c>
      <c r="L782" t="str">
        <f>VLOOKUP(K782,$S$6:$T$12,2,FALSE)</f>
        <v>Saturday</v>
      </c>
      <c r="M782" t="str">
        <f>CONCATENATE(TEXT(R782,"HH:MM AM/PM")," - ",TEXT((R782+"3:00 AM"),"HH:MM AM/PM"))</f>
        <v>12:00 PM - 03:00 PM</v>
      </c>
      <c r="N782" t="str">
        <f>VLOOKUP(E782,$W$7:$Y$9,3,TRUE)</f>
        <v>12:00 PM - 03:00 PM</v>
      </c>
      <c r="R782" s="19">
        <f>INT(E782/$T$5)*$T$5</f>
        <v>0.5</v>
      </c>
    </row>
    <row r="783" spans="1:18" x14ac:dyDescent="0.25">
      <c r="A783">
        <v>2</v>
      </c>
      <c r="B783">
        <v>1</v>
      </c>
      <c r="C783" t="s">
        <v>1327</v>
      </c>
      <c r="D783" s="1">
        <v>43925</v>
      </c>
      <c r="E783" s="14">
        <v>0.52638888888888891</v>
      </c>
      <c r="F783" t="s">
        <v>11</v>
      </c>
      <c r="G783">
        <v>22</v>
      </c>
      <c r="H783" s="2">
        <v>25</v>
      </c>
      <c r="I783" s="3">
        <v>4.99</v>
      </c>
      <c r="J783" t="b">
        <v>0</v>
      </c>
      <c r="K783">
        <f t="shared" si="13"/>
        <v>6</v>
      </c>
      <c r="L783" t="str">
        <f>VLOOKUP(K783,$S$6:$T$12,2,FALSE)</f>
        <v>Saturday</v>
      </c>
      <c r="M783" t="str">
        <f>CONCATENATE(TEXT(R783,"HH:MM AM/PM")," - ",TEXT((R783+"3:00 AM"),"HH:MM AM/PM"))</f>
        <v>12:00 PM - 03:00 PM</v>
      </c>
      <c r="N783" t="str">
        <f>VLOOKUP(E783,$W$7:$Y$9,3,TRUE)</f>
        <v>12:00 PM - 03:00 PM</v>
      </c>
      <c r="R783" s="19">
        <f>INT(E783/$T$5)*$T$5</f>
        <v>0.5</v>
      </c>
    </row>
    <row r="784" spans="1:18" x14ac:dyDescent="0.25">
      <c r="A784">
        <v>2</v>
      </c>
      <c r="B784">
        <v>1</v>
      </c>
      <c r="C784" t="s">
        <v>1328</v>
      </c>
      <c r="D784" s="1">
        <v>43925</v>
      </c>
      <c r="E784" s="14">
        <v>0.52847222222222223</v>
      </c>
      <c r="F784" t="s">
        <v>11</v>
      </c>
      <c r="G784">
        <v>38</v>
      </c>
      <c r="H784" s="2">
        <v>20</v>
      </c>
      <c r="I784" s="3">
        <v>4.99</v>
      </c>
      <c r="J784" t="b">
        <v>0</v>
      </c>
      <c r="K784">
        <f t="shared" si="13"/>
        <v>6</v>
      </c>
      <c r="L784" t="str">
        <f>VLOOKUP(K784,$S$6:$T$12,2,FALSE)</f>
        <v>Saturday</v>
      </c>
      <c r="M784" t="str">
        <f>CONCATENATE(TEXT(R784,"HH:MM AM/PM")," - ",TEXT((R784+"3:00 AM"),"HH:MM AM/PM"))</f>
        <v>12:00 PM - 03:00 PM</v>
      </c>
      <c r="N784" t="str">
        <f>VLOOKUP(E784,$W$7:$Y$9,3,TRUE)</f>
        <v>12:00 PM - 03:00 PM</v>
      </c>
      <c r="R784" s="19">
        <f>INT(E784/$T$5)*$T$5</f>
        <v>0.5</v>
      </c>
    </row>
    <row r="785" spans="1:18" x14ac:dyDescent="0.25">
      <c r="A785">
        <v>2</v>
      </c>
      <c r="B785">
        <v>1</v>
      </c>
      <c r="C785" t="s">
        <v>1329</v>
      </c>
      <c r="D785" s="1">
        <v>43925</v>
      </c>
      <c r="E785" s="14">
        <v>0.54722222222222217</v>
      </c>
      <c r="F785" t="s">
        <v>11</v>
      </c>
      <c r="G785">
        <v>27</v>
      </c>
      <c r="H785" s="2">
        <v>24</v>
      </c>
      <c r="I785" s="3">
        <v>4.99</v>
      </c>
      <c r="J785" t="b">
        <v>0</v>
      </c>
      <c r="K785">
        <f t="shared" si="13"/>
        <v>6</v>
      </c>
      <c r="L785" t="str">
        <f>VLOOKUP(K785,$S$6:$T$12,2,FALSE)</f>
        <v>Saturday</v>
      </c>
      <c r="M785" t="str">
        <f>CONCATENATE(TEXT(R785,"HH:MM AM/PM")," - ",TEXT((R785+"3:00 AM"),"HH:MM AM/PM"))</f>
        <v>12:00 PM - 03:00 PM</v>
      </c>
      <c r="N785" t="str">
        <f>VLOOKUP(E785,$W$7:$Y$9,3,TRUE)</f>
        <v>12:00 PM - 03:00 PM</v>
      </c>
      <c r="R785" s="19">
        <f>INT(E785/$T$5)*$T$5</f>
        <v>0.5</v>
      </c>
    </row>
    <row r="786" spans="1:18" x14ac:dyDescent="0.25">
      <c r="A786">
        <v>2</v>
      </c>
      <c r="B786">
        <v>1</v>
      </c>
      <c r="C786" t="s">
        <v>1330</v>
      </c>
      <c r="D786" s="1">
        <v>43925</v>
      </c>
      <c r="E786" s="14">
        <v>0.55347222222222225</v>
      </c>
      <c r="F786" t="s">
        <v>11</v>
      </c>
      <c r="G786">
        <v>35</v>
      </c>
      <c r="H786" s="2">
        <v>141</v>
      </c>
      <c r="I786" s="3">
        <v>4.99</v>
      </c>
      <c r="J786" t="b">
        <v>0</v>
      </c>
      <c r="K786">
        <f t="shared" si="13"/>
        <v>6</v>
      </c>
      <c r="L786" t="str">
        <f>VLOOKUP(K786,$S$6:$T$12,2,FALSE)</f>
        <v>Saturday</v>
      </c>
      <c r="M786" t="str">
        <f>CONCATENATE(TEXT(R786,"HH:MM AM/PM")," - ",TEXT((R786+"3:00 AM"),"HH:MM AM/PM"))</f>
        <v>12:00 PM - 03:00 PM</v>
      </c>
      <c r="N786" t="str">
        <f>VLOOKUP(E786,$W$7:$Y$9,3,TRUE)</f>
        <v>12:00 PM - 03:00 PM</v>
      </c>
      <c r="R786" s="19">
        <f>INT(E786/$T$5)*$T$5</f>
        <v>0.5</v>
      </c>
    </row>
    <row r="787" spans="1:18" x14ac:dyDescent="0.25">
      <c r="A787">
        <v>2</v>
      </c>
      <c r="B787">
        <v>1</v>
      </c>
      <c r="C787" t="s">
        <v>1331</v>
      </c>
      <c r="D787" s="1">
        <v>43925</v>
      </c>
      <c r="E787" s="14">
        <v>0.55555555555555558</v>
      </c>
      <c r="F787" t="s">
        <v>11</v>
      </c>
      <c r="G787">
        <v>28</v>
      </c>
      <c r="H787" s="2">
        <v>69</v>
      </c>
      <c r="I787" s="3">
        <v>4.99</v>
      </c>
      <c r="J787" t="b">
        <v>0</v>
      </c>
      <c r="K787">
        <f t="shared" si="13"/>
        <v>6</v>
      </c>
      <c r="L787" t="str">
        <f>VLOOKUP(K787,$S$6:$T$12,2,FALSE)</f>
        <v>Saturday</v>
      </c>
      <c r="M787" t="str">
        <f>CONCATENATE(TEXT(R787,"HH:MM AM/PM")," - ",TEXT((R787+"3:00 AM"),"HH:MM AM/PM"))</f>
        <v>12:00 PM - 03:00 PM</v>
      </c>
      <c r="N787" t="str">
        <f>VLOOKUP(E787,$W$7:$Y$9,3,TRUE)</f>
        <v>12:00 PM - 03:00 PM</v>
      </c>
      <c r="R787" s="19">
        <f>INT(E787/$T$5)*$T$5</f>
        <v>0.5</v>
      </c>
    </row>
    <row r="788" spans="1:18" x14ac:dyDescent="0.25">
      <c r="A788">
        <v>2</v>
      </c>
      <c r="B788">
        <v>1</v>
      </c>
      <c r="C788" t="s">
        <v>1332</v>
      </c>
      <c r="D788" s="1">
        <v>43925</v>
      </c>
      <c r="E788" s="14">
        <v>0.55694444444444446</v>
      </c>
      <c r="F788" t="s">
        <v>11</v>
      </c>
      <c r="G788">
        <v>32</v>
      </c>
      <c r="H788" s="2">
        <v>96</v>
      </c>
      <c r="I788" s="3">
        <v>4.99</v>
      </c>
      <c r="J788" t="b">
        <v>0</v>
      </c>
      <c r="K788">
        <f t="shared" si="13"/>
        <v>6</v>
      </c>
      <c r="L788" t="str">
        <f>VLOOKUP(K788,$S$6:$T$12,2,FALSE)</f>
        <v>Saturday</v>
      </c>
      <c r="M788" t="str">
        <f>CONCATENATE(TEXT(R788,"HH:MM AM/PM")," - ",TEXT((R788+"3:00 AM"),"HH:MM AM/PM"))</f>
        <v>12:00 PM - 03:00 PM</v>
      </c>
      <c r="N788" t="str">
        <f>VLOOKUP(E788,$W$7:$Y$9,3,TRUE)</f>
        <v>12:00 PM - 03:00 PM</v>
      </c>
      <c r="R788" s="19">
        <f>INT(E788/$T$5)*$T$5</f>
        <v>0.5</v>
      </c>
    </row>
    <row r="789" spans="1:18" x14ac:dyDescent="0.25">
      <c r="A789">
        <v>2</v>
      </c>
      <c r="B789">
        <v>1</v>
      </c>
      <c r="C789" t="s">
        <v>1333</v>
      </c>
      <c r="D789" s="1">
        <v>43925</v>
      </c>
      <c r="E789" s="14">
        <v>0.57291666666666663</v>
      </c>
      <c r="F789" t="s">
        <v>11</v>
      </c>
      <c r="G789">
        <v>40</v>
      </c>
      <c r="H789" s="2">
        <v>42</v>
      </c>
      <c r="I789" s="3">
        <v>4.99</v>
      </c>
      <c r="J789" t="b">
        <v>0</v>
      </c>
      <c r="K789">
        <f t="shared" si="13"/>
        <v>6</v>
      </c>
      <c r="L789" t="str">
        <f>VLOOKUP(K789,$S$6:$T$12,2,FALSE)</f>
        <v>Saturday</v>
      </c>
      <c r="M789" t="str">
        <f>CONCATENATE(TEXT(R789,"HH:MM AM/PM")," - ",TEXT((R789+"3:00 AM"),"HH:MM AM/PM"))</f>
        <v>12:00 PM - 03:00 PM</v>
      </c>
      <c r="N789" t="str">
        <f>VLOOKUP(E789,$W$7:$Y$9,3,TRUE)</f>
        <v>12:00 PM - 03:00 PM</v>
      </c>
      <c r="R789" s="19">
        <f>INT(E789/$T$5)*$T$5</f>
        <v>0.5</v>
      </c>
    </row>
    <row r="790" spans="1:18" x14ac:dyDescent="0.25">
      <c r="A790">
        <v>2</v>
      </c>
      <c r="B790">
        <v>1</v>
      </c>
      <c r="C790" t="s">
        <v>1334</v>
      </c>
      <c r="D790" s="1">
        <v>43925</v>
      </c>
      <c r="E790" s="14">
        <v>0.5756944444444444</v>
      </c>
      <c r="F790" t="s">
        <v>11</v>
      </c>
      <c r="G790">
        <v>31</v>
      </c>
      <c r="H790" s="2">
        <v>36</v>
      </c>
      <c r="I790" s="3">
        <v>4.99</v>
      </c>
      <c r="J790" t="b">
        <v>0</v>
      </c>
      <c r="K790">
        <f t="shared" si="13"/>
        <v>6</v>
      </c>
      <c r="L790" t="str">
        <f>VLOOKUP(K790,$S$6:$T$12,2,FALSE)</f>
        <v>Saturday</v>
      </c>
      <c r="M790" t="str">
        <f>CONCATENATE(TEXT(R790,"HH:MM AM/PM")," - ",TEXT((R790+"3:00 AM"),"HH:MM AM/PM"))</f>
        <v>12:00 PM - 03:00 PM</v>
      </c>
      <c r="N790" t="str">
        <f>VLOOKUP(E790,$W$7:$Y$9,3,TRUE)</f>
        <v>12:00 PM - 03:00 PM</v>
      </c>
      <c r="R790" s="19">
        <f>INT(E790/$T$5)*$T$5</f>
        <v>0.5</v>
      </c>
    </row>
    <row r="791" spans="1:18" x14ac:dyDescent="0.25">
      <c r="A791">
        <v>2</v>
      </c>
      <c r="B791">
        <v>1</v>
      </c>
      <c r="C791" t="s">
        <v>1335</v>
      </c>
      <c r="D791" s="1">
        <v>43925</v>
      </c>
      <c r="E791" s="14">
        <v>0.58958333333333335</v>
      </c>
      <c r="F791" t="s">
        <v>11</v>
      </c>
      <c r="G791">
        <v>36</v>
      </c>
      <c r="H791" s="2">
        <v>66</v>
      </c>
      <c r="I791" s="3">
        <v>4.99</v>
      </c>
      <c r="J791" t="b">
        <v>0</v>
      </c>
      <c r="K791">
        <f t="shared" si="13"/>
        <v>6</v>
      </c>
      <c r="L791" t="str">
        <f>VLOOKUP(K791,$S$6:$T$12,2,FALSE)</f>
        <v>Saturday</v>
      </c>
      <c r="M791" t="str">
        <f>CONCATENATE(TEXT(R791,"HH:MM AM/PM")," - ",TEXT((R791+"3:00 AM"),"HH:MM AM/PM"))</f>
        <v>12:00 PM - 03:00 PM</v>
      </c>
      <c r="N791" t="str">
        <f>VLOOKUP(E791,$W$7:$Y$9,3,TRUE)</f>
        <v>12:00 PM - 03:00 PM</v>
      </c>
      <c r="R791" s="19">
        <f>INT(E791/$T$5)*$T$5</f>
        <v>0.5</v>
      </c>
    </row>
    <row r="792" spans="1:18" x14ac:dyDescent="0.25">
      <c r="A792">
        <v>2</v>
      </c>
      <c r="B792">
        <v>1</v>
      </c>
      <c r="C792" t="s">
        <v>1336</v>
      </c>
      <c r="D792" s="1">
        <v>43925</v>
      </c>
      <c r="E792" s="14">
        <v>0.60069444444444442</v>
      </c>
      <c r="F792" t="s">
        <v>11</v>
      </c>
      <c r="G792">
        <v>38</v>
      </c>
      <c r="H792" s="2">
        <v>29</v>
      </c>
      <c r="I792" s="3">
        <v>4.99</v>
      </c>
      <c r="J792" t="b">
        <v>0</v>
      </c>
      <c r="K792">
        <f t="shared" si="13"/>
        <v>6</v>
      </c>
      <c r="L792" t="str">
        <f>VLOOKUP(K792,$S$6:$T$12,2,FALSE)</f>
        <v>Saturday</v>
      </c>
      <c r="M792" t="str">
        <f>CONCATENATE(TEXT(R792,"HH:MM AM/PM")," - ",TEXT((R792+"3:00 AM"),"HH:MM AM/PM"))</f>
        <v>12:00 PM - 03:00 PM</v>
      </c>
      <c r="N792" t="str">
        <f>VLOOKUP(E792,$W$7:$Y$9,3,TRUE)</f>
        <v>12:00 PM - 03:00 PM</v>
      </c>
      <c r="R792" s="19">
        <f>INT(E792/$T$5)*$T$5</f>
        <v>0.5</v>
      </c>
    </row>
    <row r="793" spans="1:18" x14ac:dyDescent="0.25">
      <c r="A793">
        <v>2</v>
      </c>
      <c r="B793">
        <v>1</v>
      </c>
      <c r="C793" t="s">
        <v>1337</v>
      </c>
      <c r="D793" s="1">
        <v>43925</v>
      </c>
      <c r="E793" s="14">
        <v>0.61041666666666672</v>
      </c>
      <c r="F793" t="s">
        <v>11</v>
      </c>
      <c r="G793">
        <v>39</v>
      </c>
      <c r="H793" s="2">
        <v>235</v>
      </c>
      <c r="I793" s="3">
        <v>4.99</v>
      </c>
      <c r="J793" t="b">
        <v>0</v>
      </c>
      <c r="K793">
        <f t="shared" si="13"/>
        <v>6</v>
      </c>
      <c r="L793" t="str">
        <f>VLOOKUP(K793,$S$6:$T$12,2,FALSE)</f>
        <v>Saturday</v>
      </c>
      <c r="M793" t="str">
        <f>CONCATENATE(TEXT(R793,"HH:MM AM/PM")," - ",TEXT((R793+"3:00 AM"),"HH:MM AM/PM"))</f>
        <v>12:00 PM - 03:00 PM</v>
      </c>
      <c r="N793" t="str">
        <f>VLOOKUP(E793,$W$7:$Y$9,3,TRUE)</f>
        <v>12:00 PM - 03:00 PM</v>
      </c>
      <c r="R793" s="19">
        <f>INT(E793/$T$5)*$T$5</f>
        <v>0.5</v>
      </c>
    </row>
    <row r="794" spans="1:18" x14ac:dyDescent="0.25">
      <c r="A794">
        <v>2</v>
      </c>
      <c r="B794">
        <v>1</v>
      </c>
      <c r="C794" t="s">
        <v>1338</v>
      </c>
      <c r="D794" s="1">
        <v>43925</v>
      </c>
      <c r="E794" s="14">
        <v>0.61805555555555558</v>
      </c>
      <c r="F794" t="s">
        <v>11</v>
      </c>
      <c r="G794">
        <v>24</v>
      </c>
      <c r="H794" s="2">
        <v>21</v>
      </c>
      <c r="I794" s="3">
        <v>4.99</v>
      </c>
      <c r="J794" t="b">
        <v>0</v>
      </c>
      <c r="K794">
        <f t="shared" si="13"/>
        <v>6</v>
      </c>
      <c r="L794" t="str">
        <f>VLOOKUP(K794,$S$6:$T$12,2,FALSE)</f>
        <v>Saturday</v>
      </c>
      <c r="M794" t="str">
        <f>CONCATENATE(TEXT(R794,"HH:MM AM/PM")," - ",TEXT((R794+"3:00 AM"),"HH:MM AM/PM"))</f>
        <v>12:00 PM - 03:00 PM</v>
      </c>
      <c r="N794" t="str">
        <f>VLOOKUP(E794,$W$7:$Y$9,3,TRUE)</f>
        <v>12:00 PM - 03:00 PM</v>
      </c>
      <c r="R794" s="19">
        <f>INT(E794/$T$5)*$T$5</f>
        <v>0.5</v>
      </c>
    </row>
    <row r="795" spans="1:18" x14ac:dyDescent="0.25">
      <c r="A795">
        <v>2</v>
      </c>
      <c r="B795">
        <v>1</v>
      </c>
      <c r="C795" t="s">
        <v>1339</v>
      </c>
      <c r="D795" s="1">
        <v>43925</v>
      </c>
      <c r="E795" s="14">
        <v>0.6381944444444444</v>
      </c>
      <c r="F795" t="s">
        <v>11</v>
      </c>
      <c r="G795">
        <v>21</v>
      </c>
      <c r="H795" s="2">
        <v>32</v>
      </c>
      <c r="I795" s="3">
        <v>4.99</v>
      </c>
      <c r="J795" t="b">
        <v>0</v>
      </c>
      <c r="K795">
        <f t="shared" si="13"/>
        <v>6</v>
      </c>
      <c r="L795" t="str">
        <f>VLOOKUP(K795,$S$6:$T$12,2,FALSE)</f>
        <v>Saturday</v>
      </c>
      <c r="M795" t="str">
        <f>CONCATENATE(TEXT(R795,"HH:MM AM/PM")," - ",TEXT((R795+"3:00 AM"),"HH:MM AM/PM"))</f>
        <v>03:00 PM - 06:00 PM</v>
      </c>
      <c r="N795" t="str">
        <f>VLOOKUP(E795,$W$7:$Y$9,3,TRUE)</f>
        <v>03:00 PM - 06:00 PM</v>
      </c>
      <c r="R795" s="19">
        <f>INT(E795/$T$5)*$T$5</f>
        <v>0.625</v>
      </c>
    </row>
    <row r="796" spans="1:18" x14ac:dyDescent="0.25">
      <c r="A796">
        <v>2</v>
      </c>
      <c r="B796">
        <v>1</v>
      </c>
      <c r="C796" t="s">
        <v>1340</v>
      </c>
      <c r="D796" s="1">
        <v>43925</v>
      </c>
      <c r="E796" s="14">
        <v>0.64722222222222225</v>
      </c>
      <c r="F796" t="s">
        <v>11</v>
      </c>
      <c r="G796">
        <v>35</v>
      </c>
      <c r="H796" s="2">
        <v>43</v>
      </c>
      <c r="I796" s="3">
        <v>4.99</v>
      </c>
      <c r="J796" t="b">
        <v>0</v>
      </c>
      <c r="K796">
        <f t="shared" si="13"/>
        <v>6</v>
      </c>
      <c r="L796" t="str">
        <f>VLOOKUP(K796,$S$6:$T$12,2,FALSE)</f>
        <v>Saturday</v>
      </c>
      <c r="M796" t="str">
        <f>CONCATENATE(TEXT(R796,"HH:MM AM/PM")," - ",TEXT((R796+"3:00 AM"),"HH:MM AM/PM"))</f>
        <v>03:00 PM - 06:00 PM</v>
      </c>
      <c r="N796" t="str">
        <f>VLOOKUP(E796,$W$7:$Y$9,3,TRUE)</f>
        <v>03:00 PM - 06:00 PM</v>
      </c>
      <c r="R796" s="19">
        <f>INT(E796/$T$5)*$T$5</f>
        <v>0.625</v>
      </c>
    </row>
    <row r="797" spans="1:18" x14ac:dyDescent="0.25">
      <c r="A797">
        <v>2</v>
      </c>
      <c r="B797">
        <v>1</v>
      </c>
      <c r="C797" t="s">
        <v>1341</v>
      </c>
      <c r="D797" s="1">
        <v>43925</v>
      </c>
      <c r="E797" s="14">
        <v>0.67638888888888893</v>
      </c>
      <c r="F797" t="s">
        <v>11</v>
      </c>
      <c r="G797">
        <v>46</v>
      </c>
      <c r="H797" s="2">
        <v>24</v>
      </c>
      <c r="I797" s="3">
        <v>4.99</v>
      </c>
      <c r="J797" t="b">
        <v>0</v>
      </c>
      <c r="K797">
        <f t="shared" si="13"/>
        <v>6</v>
      </c>
      <c r="L797" t="str">
        <f>VLOOKUP(K797,$S$6:$T$12,2,FALSE)</f>
        <v>Saturday</v>
      </c>
      <c r="M797" t="str">
        <f>CONCATENATE(TEXT(R797,"HH:MM AM/PM")," - ",TEXT((R797+"3:00 AM"),"HH:MM AM/PM"))</f>
        <v>03:00 PM - 06:00 PM</v>
      </c>
      <c r="N797" t="str">
        <f>VLOOKUP(E797,$W$7:$Y$9,3,TRUE)</f>
        <v>03:00 PM - 06:00 PM</v>
      </c>
      <c r="R797" s="19">
        <f>INT(E797/$T$5)*$T$5</f>
        <v>0.625</v>
      </c>
    </row>
    <row r="798" spans="1:18" x14ac:dyDescent="0.25">
      <c r="A798">
        <v>2</v>
      </c>
      <c r="B798">
        <v>1</v>
      </c>
      <c r="C798" t="s">
        <v>1342</v>
      </c>
      <c r="D798" s="1">
        <v>43925</v>
      </c>
      <c r="E798" s="14">
        <v>0.67847222222222225</v>
      </c>
      <c r="F798" t="s">
        <v>11</v>
      </c>
      <c r="G798">
        <v>38</v>
      </c>
      <c r="H798" s="2">
        <v>20</v>
      </c>
      <c r="I798" s="3">
        <v>4.99</v>
      </c>
      <c r="J798" t="b">
        <v>0</v>
      </c>
      <c r="K798">
        <f t="shared" si="13"/>
        <v>6</v>
      </c>
      <c r="L798" t="str">
        <f>VLOOKUP(K798,$S$6:$T$12,2,FALSE)</f>
        <v>Saturday</v>
      </c>
      <c r="M798" t="str">
        <f>CONCATENATE(TEXT(R798,"HH:MM AM/PM")," - ",TEXT((R798+"3:00 AM"),"HH:MM AM/PM"))</f>
        <v>03:00 PM - 06:00 PM</v>
      </c>
      <c r="N798" t="str">
        <f>VLOOKUP(E798,$W$7:$Y$9,3,TRUE)</f>
        <v>03:00 PM - 06:00 PM</v>
      </c>
      <c r="R798" s="19">
        <f>INT(E798/$T$5)*$T$5</f>
        <v>0.625</v>
      </c>
    </row>
    <row r="799" spans="1:18" x14ac:dyDescent="0.25">
      <c r="A799">
        <v>2</v>
      </c>
      <c r="B799">
        <v>1</v>
      </c>
      <c r="C799" t="s">
        <v>1343</v>
      </c>
      <c r="D799" s="1">
        <v>43925</v>
      </c>
      <c r="E799" s="14">
        <v>0.67986111111111114</v>
      </c>
      <c r="F799" t="s">
        <v>11</v>
      </c>
      <c r="G799">
        <v>40</v>
      </c>
      <c r="H799" s="2">
        <v>23</v>
      </c>
      <c r="I799" s="3">
        <v>4.99</v>
      </c>
      <c r="J799" t="b">
        <v>0</v>
      </c>
      <c r="K799">
        <f t="shared" si="13"/>
        <v>6</v>
      </c>
      <c r="L799" t="str">
        <f>VLOOKUP(K799,$S$6:$T$12,2,FALSE)</f>
        <v>Saturday</v>
      </c>
      <c r="M799" t="str">
        <f>CONCATENATE(TEXT(R799,"HH:MM AM/PM")," - ",TEXT((R799+"3:00 AM"),"HH:MM AM/PM"))</f>
        <v>03:00 PM - 06:00 PM</v>
      </c>
      <c r="N799" t="str">
        <f>VLOOKUP(E799,$W$7:$Y$9,3,TRUE)</f>
        <v>03:00 PM - 06:00 PM</v>
      </c>
      <c r="R799" s="19">
        <f>INT(E799/$T$5)*$T$5</f>
        <v>0.625</v>
      </c>
    </row>
    <row r="800" spans="1:18" x14ac:dyDescent="0.25">
      <c r="A800">
        <v>2</v>
      </c>
      <c r="B800">
        <v>1</v>
      </c>
      <c r="C800" t="s">
        <v>1344</v>
      </c>
      <c r="D800" s="1">
        <v>43925</v>
      </c>
      <c r="E800" s="14">
        <v>0.68194444444444446</v>
      </c>
      <c r="F800" t="s">
        <v>11</v>
      </c>
      <c r="G800">
        <v>46</v>
      </c>
      <c r="H800" s="2">
        <v>122</v>
      </c>
      <c r="I800" s="3">
        <v>4.99</v>
      </c>
      <c r="J800" t="b">
        <v>0</v>
      </c>
      <c r="K800">
        <f t="shared" si="13"/>
        <v>6</v>
      </c>
      <c r="L800" t="str">
        <f>VLOOKUP(K800,$S$6:$T$12,2,FALSE)</f>
        <v>Saturday</v>
      </c>
      <c r="M800" t="str">
        <f>CONCATENATE(TEXT(R800,"HH:MM AM/PM")," - ",TEXT((R800+"3:00 AM"),"HH:MM AM/PM"))</f>
        <v>03:00 PM - 06:00 PM</v>
      </c>
      <c r="N800" t="str">
        <f>VLOOKUP(E800,$W$7:$Y$9,3,TRUE)</f>
        <v>03:00 PM - 06:00 PM</v>
      </c>
      <c r="R800" s="19">
        <f>INT(E800/$T$5)*$T$5</f>
        <v>0.625</v>
      </c>
    </row>
    <row r="801" spans="1:18" x14ac:dyDescent="0.25">
      <c r="A801">
        <v>2</v>
      </c>
      <c r="B801">
        <v>1</v>
      </c>
      <c r="C801" t="s">
        <v>1345</v>
      </c>
      <c r="D801" s="1">
        <v>43925</v>
      </c>
      <c r="E801" s="14">
        <v>0.68402777777777779</v>
      </c>
      <c r="F801" t="s">
        <v>11</v>
      </c>
      <c r="G801">
        <v>45</v>
      </c>
      <c r="H801" s="2">
        <v>31</v>
      </c>
      <c r="I801" s="3">
        <v>4.99</v>
      </c>
      <c r="J801" t="b">
        <v>0</v>
      </c>
      <c r="K801">
        <f t="shared" si="13"/>
        <v>6</v>
      </c>
      <c r="L801" t="str">
        <f>VLOOKUP(K801,$S$6:$T$12,2,FALSE)</f>
        <v>Saturday</v>
      </c>
      <c r="M801" t="str">
        <f>CONCATENATE(TEXT(R801,"HH:MM AM/PM")," - ",TEXT((R801+"3:00 AM"),"HH:MM AM/PM"))</f>
        <v>03:00 PM - 06:00 PM</v>
      </c>
      <c r="N801" t="str">
        <f>VLOOKUP(E801,$W$7:$Y$9,3,TRUE)</f>
        <v>03:00 PM - 06:00 PM</v>
      </c>
      <c r="R801" s="19">
        <f>INT(E801/$T$5)*$T$5</f>
        <v>0.625</v>
      </c>
    </row>
    <row r="802" spans="1:18" x14ac:dyDescent="0.25">
      <c r="A802">
        <v>2</v>
      </c>
      <c r="B802">
        <v>1</v>
      </c>
      <c r="C802" t="s">
        <v>1346</v>
      </c>
      <c r="D802" s="1">
        <v>43925</v>
      </c>
      <c r="E802" s="14">
        <v>0.68541666666666667</v>
      </c>
      <c r="F802" t="s">
        <v>11</v>
      </c>
      <c r="G802">
        <v>40</v>
      </c>
      <c r="H802" s="2">
        <v>46</v>
      </c>
      <c r="I802" s="3">
        <v>4.99</v>
      </c>
      <c r="J802" t="b">
        <v>0</v>
      </c>
      <c r="K802">
        <f t="shared" si="13"/>
        <v>6</v>
      </c>
      <c r="L802" t="str">
        <f>VLOOKUP(K802,$S$6:$T$12,2,FALSE)</f>
        <v>Saturday</v>
      </c>
      <c r="M802" t="str">
        <f>CONCATENATE(TEXT(R802,"HH:MM AM/PM")," - ",TEXT((R802+"3:00 AM"),"HH:MM AM/PM"))</f>
        <v>03:00 PM - 06:00 PM</v>
      </c>
      <c r="N802" t="str">
        <f>VLOOKUP(E802,$W$7:$Y$9,3,TRUE)</f>
        <v>03:00 PM - 06:00 PM</v>
      </c>
      <c r="R802" s="19">
        <f>INT(E802/$T$5)*$T$5</f>
        <v>0.625</v>
      </c>
    </row>
    <row r="803" spans="1:18" x14ac:dyDescent="0.25">
      <c r="A803">
        <v>2</v>
      </c>
      <c r="B803">
        <v>1</v>
      </c>
      <c r="C803" t="s">
        <v>1347</v>
      </c>
      <c r="D803" s="1">
        <v>43925</v>
      </c>
      <c r="E803" s="14">
        <v>0.68958333333333333</v>
      </c>
      <c r="F803" t="s">
        <v>11</v>
      </c>
      <c r="G803">
        <v>43</v>
      </c>
      <c r="H803" s="2">
        <v>28</v>
      </c>
      <c r="I803" s="3">
        <v>4.99</v>
      </c>
      <c r="J803" t="b">
        <v>0</v>
      </c>
      <c r="K803">
        <f t="shared" si="13"/>
        <v>6</v>
      </c>
      <c r="L803" t="str">
        <f>VLOOKUP(K803,$S$6:$T$12,2,FALSE)</f>
        <v>Saturday</v>
      </c>
      <c r="M803" t="str">
        <f>CONCATENATE(TEXT(R803,"HH:MM AM/PM")," - ",TEXT((R803+"3:00 AM"),"HH:MM AM/PM"))</f>
        <v>03:00 PM - 06:00 PM</v>
      </c>
      <c r="N803" t="str">
        <f>VLOOKUP(E803,$W$7:$Y$9,3,TRUE)</f>
        <v>03:00 PM - 06:00 PM</v>
      </c>
      <c r="R803" s="19">
        <f>INT(E803/$T$5)*$T$5</f>
        <v>0.625</v>
      </c>
    </row>
    <row r="804" spans="1:18" x14ac:dyDescent="0.25">
      <c r="A804">
        <v>2</v>
      </c>
      <c r="B804">
        <v>1</v>
      </c>
      <c r="C804" t="s">
        <v>1348</v>
      </c>
      <c r="D804" s="1">
        <v>43925</v>
      </c>
      <c r="E804" s="14">
        <v>0.69097222222222221</v>
      </c>
      <c r="F804" t="s">
        <v>11</v>
      </c>
      <c r="G804">
        <v>38</v>
      </c>
      <c r="H804" s="2">
        <v>90</v>
      </c>
      <c r="I804" s="3">
        <v>4.99</v>
      </c>
      <c r="J804" t="b">
        <v>0</v>
      </c>
      <c r="K804">
        <f t="shared" si="13"/>
        <v>6</v>
      </c>
      <c r="L804" t="str">
        <f>VLOOKUP(K804,$S$6:$T$12,2,FALSE)</f>
        <v>Saturday</v>
      </c>
      <c r="M804" t="str">
        <f>CONCATENATE(TEXT(R804,"HH:MM AM/PM")," - ",TEXT((R804+"3:00 AM"),"HH:MM AM/PM"))</f>
        <v>03:00 PM - 06:00 PM</v>
      </c>
      <c r="N804" t="str">
        <f>VLOOKUP(E804,$W$7:$Y$9,3,TRUE)</f>
        <v>03:00 PM - 06:00 PM</v>
      </c>
      <c r="R804" s="19">
        <f>INT(E804/$T$5)*$T$5</f>
        <v>0.625</v>
      </c>
    </row>
    <row r="805" spans="1:18" x14ac:dyDescent="0.25">
      <c r="A805">
        <v>2</v>
      </c>
      <c r="B805">
        <v>1</v>
      </c>
      <c r="C805" t="s">
        <v>1349</v>
      </c>
      <c r="D805" s="1">
        <v>43925</v>
      </c>
      <c r="E805" s="14">
        <v>0.69305555555555554</v>
      </c>
      <c r="F805" t="s">
        <v>11</v>
      </c>
      <c r="G805">
        <v>50</v>
      </c>
      <c r="H805" s="2">
        <v>35</v>
      </c>
      <c r="I805" s="3">
        <v>4.99</v>
      </c>
      <c r="J805" t="b">
        <v>0</v>
      </c>
      <c r="K805">
        <f t="shared" si="13"/>
        <v>6</v>
      </c>
      <c r="L805" t="str">
        <f>VLOOKUP(K805,$S$6:$T$12,2,FALSE)</f>
        <v>Saturday</v>
      </c>
      <c r="M805" t="str">
        <f>CONCATENATE(TEXT(R805,"HH:MM AM/PM")," - ",TEXT((R805+"3:00 AM"),"HH:MM AM/PM"))</f>
        <v>03:00 PM - 06:00 PM</v>
      </c>
      <c r="N805" t="str">
        <f>VLOOKUP(E805,$W$7:$Y$9,3,TRUE)</f>
        <v>03:00 PM - 06:00 PM</v>
      </c>
      <c r="R805" s="19">
        <f>INT(E805/$T$5)*$T$5</f>
        <v>0.625</v>
      </c>
    </row>
    <row r="806" spans="1:18" x14ac:dyDescent="0.25">
      <c r="A806">
        <v>2</v>
      </c>
      <c r="B806">
        <v>1</v>
      </c>
      <c r="C806" t="s">
        <v>1350</v>
      </c>
      <c r="D806" s="1">
        <v>43925</v>
      </c>
      <c r="E806" s="14">
        <v>0.69652777777777775</v>
      </c>
      <c r="F806" t="s">
        <v>11</v>
      </c>
      <c r="G806">
        <v>52</v>
      </c>
      <c r="H806" s="2">
        <v>83</v>
      </c>
      <c r="I806" s="3">
        <v>4.99</v>
      </c>
      <c r="J806" t="b">
        <v>0</v>
      </c>
      <c r="K806">
        <f t="shared" si="13"/>
        <v>6</v>
      </c>
      <c r="L806" t="str">
        <f>VLOOKUP(K806,$S$6:$T$12,2,FALSE)</f>
        <v>Saturday</v>
      </c>
      <c r="M806" t="str">
        <f>CONCATENATE(TEXT(R806,"HH:MM AM/PM")," - ",TEXT((R806+"3:00 AM"),"HH:MM AM/PM"))</f>
        <v>03:00 PM - 06:00 PM</v>
      </c>
      <c r="N806" t="str">
        <f>VLOOKUP(E806,$W$7:$Y$9,3,TRUE)</f>
        <v>03:00 PM - 06:00 PM</v>
      </c>
      <c r="R806" s="19">
        <f>INT(E806/$T$5)*$T$5</f>
        <v>0.625</v>
      </c>
    </row>
    <row r="807" spans="1:18" x14ac:dyDescent="0.25">
      <c r="A807">
        <v>2</v>
      </c>
      <c r="B807">
        <v>1</v>
      </c>
      <c r="C807" t="s">
        <v>1351</v>
      </c>
      <c r="D807" s="1">
        <v>43925</v>
      </c>
      <c r="E807" s="14">
        <v>0.70208333333333339</v>
      </c>
      <c r="F807" t="s">
        <v>11</v>
      </c>
      <c r="G807">
        <v>40</v>
      </c>
      <c r="H807" s="2">
        <v>234</v>
      </c>
      <c r="I807" s="3">
        <v>4.99</v>
      </c>
      <c r="J807" t="b">
        <v>1</v>
      </c>
      <c r="K807">
        <f t="shared" si="13"/>
        <v>6</v>
      </c>
      <c r="L807" t="str">
        <f>VLOOKUP(K807,$S$6:$T$12,2,FALSE)</f>
        <v>Saturday</v>
      </c>
      <c r="M807" t="str">
        <f>CONCATENATE(TEXT(R807,"HH:MM AM/PM")," - ",TEXT((R807+"3:00 AM"),"HH:MM AM/PM"))</f>
        <v>03:00 PM - 06:00 PM</v>
      </c>
      <c r="N807" t="str">
        <f>VLOOKUP(E807,$W$7:$Y$9,3,TRUE)</f>
        <v>03:00 PM - 06:00 PM</v>
      </c>
      <c r="R807" s="19">
        <f>INT(E807/$T$5)*$T$5</f>
        <v>0.625</v>
      </c>
    </row>
    <row r="808" spans="1:18" x14ac:dyDescent="0.25">
      <c r="A808">
        <v>2</v>
      </c>
      <c r="B808">
        <v>1</v>
      </c>
      <c r="C808" t="s">
        <v>1352</v>
      </c>
      <c r="D808" s="1">
        <v>43925</v>
      </c>
      <c r="E808" s="14">
        <v>0.70347222222222217</v>
      </c>
      <c r="F808" t="s">
        <v>11</v>
      </c>
      <c r="G808">
        <v>51</v>
      </c>
      <c r="H808" s="2">
        <v>20</v>
      </c>
      <c r="I808" s="3">
        <v>4.99</v>
      </c>
      <c r="J808" t="b">
        <v>0</v>
      </c>
      <c r="K808">
        <f t="shared" si="13"/>
        <v>6</v>
      </c>
      <c r="L808" t="str">
        <f>VLOOKUP(K808,$S$6:$T$12,2,FALSE)</f>
        <v>Saturday</v>
      </c>
      <c r="M808" t="str">
        <f>CONCATENATE(TEXT(R808,"HH:MM AM/PM")," - ",TEXT((R808+"3:00 AM"),"HH:MM AM/PM"))</f>
        <v>03:00 PM - 06:00 PM</v>
      </c>
      <c r="N808" t="str">
        <f>VLOOKUP(E808,$W$7:$Y$9,3,TRUE)</f>
        <v>03:00 PM - 06:00 PM</v>
      </c>
      <c r="R808" s="19">
        <f>INT(E808/$T$5)*$T$5</f>
        <v>0.625</v>
      </c>
    </row>
    <row r="809" spans="1:18" x14ac:dyDescent="0.25">
      <c r="A809">
        <v>2</v>
      </c>
      <c r="B809">
        <v>1</v>
      </c>
      <c r="C809" t="s">
        <v>1353</v>
      </c>
      <c r="D809" s="1">
        <v>43925</v>
      </c>
      <c r="E809" s="14">
        <v>0.70694444444444438</v>
      </c>
      <c r="F809" t="s">
        <v>11</v>
      </c>
      <c r="G809">
        <v>35</v>
      </c>
      <c r="H809" s="2">
        <v>80</v>
      </c>
      <c r="I809" s="3">
        <v>4.99</v>
      </c>
      <c r="J809" t="b">
        <v>0</v>
      </c>
      <c r="K809">
        <f t="shared" si="13"/>
        <v>6</v>
      </c>
      <c r="L809" t="str">
        <f>VLOOKUP(K809,$S$6:$T$12,2,FALSE)</f>
        <v>Saturday</v>
      </c>
      <c r="M809" t="str">
        <f>CONCATENATE(TEXT(R809,"HH:MM AM/PM")," - ",TEXT((R809+"3:00 AM"),"HH:MM AM/PM"))</f>
        <v>03:00 PM - 06:00 PM</v>
      </c>
      <c r="N809" t="str">
        <f>VLOOKUP(E809,$W$7:$Y$9,3,TRUE)</f>
        <v>03:00 PM - 06:00 PM</v>
      </c>
      <c r="R809" s="19">
        <f>INT(E809/$T$5)*$T$5</f>
        <v>0.625</v>
      </c>
    </row>
    <row r="810" spans="1:18" x14ac:dyDescent="0.25">
      <c r="A810">
        <v>2</v>
      </c>
      <c r="B810">
        <v>1</v>
      </c>
      <c r="C810" t="s">
        <v>1354</v>
      </c>
      <c r="D810" s="1">
        <v>43925</v>
      </c>
      <c r="E810" s="14">
        <v>0.70694444444444438</v>
      </c>
      <c r="F810" t="s">
        <v>11</v>
      </c>
      <c r="G810">
        <v>39</v>
      </c>
      <c r="H810" s="2">
        <v>197</v>
      </c>
      <c r="I810" s="3">
        <v>4.99</v>
      </c>
      <c r="J810" t="b">
        <v>0</v>
      </c>
      <c r="K810">
        <f t="shared" si="13"/>
        <v>6</v>
      </c>
      <c r="L810" t="str">
        <f>VLOOKUP(K810,$S$6:$T$12,2,FALSE)</f>
        <v>Saturday</v>
      </c>
      <c r="M810" t="str">
        <f>CONCATENATE(TEXT(R810,"HH:MM AM/PM")," - ",TEXT((R810+"3:00 AM"),"HH:MM AM/PM"))</f>
        <v>03:00 PM - 06:00 PM</v>
      </c>
      <c r="N810" t="str">
        <f>VLOOKUP(E810,$W$7:$Y$9,3,TRUE)</f>
        <v>03:00 PM - 06:00 PM</v>
      </c>
      <c r="R810" s="19">
        <f>INT(E810/$T$5)*$T$5</f>
        <v>0.625</v>
      </c>
    </row>
    <row r="811" spans="1:18" x14ac:dyDescent="0.25">
      <c r="A811">
        <v>2</v>
      </c>
      <c r="B811">
        <v>1</v>
      </c>
      <c r="C811" t="s">
        <v>1355</v>
      </c>
      <c r="D811" s="1">
        <v>43925</v>
      </c>
      <c r="E811" s="14">
        <v>0.70763888888888893</v>
      </c>
      <c r="F811" t="s">
        <v>11</v>
      </c>
      <c r="G811">
        <v>40</v>
      </c>
      <c r="H811" s="2">
        <v>70</v>
      </c>
      <c r="I811" s="3">
        <v>4.99</v>
      </c>
      <c r="J811" t="b">
        <v>0</v>
      </c>
      <c r="K811">
        <f t="shared" si="13"/>
        <v>6</v>
      </c>
      <c r="L811" t="str">
        <f>VLOOKUP(K811,$S$6:$T$12,2,FALSE)</f>
        <v>Saturday</v>
      </c>
      <c r="M811" t="str">
        <f>CONCATENATE(TEXT(R811,"HH:MM AM/PM")," - ",TEXT((R811+"3:00 AM"),"HH:MM AM/PM"))</f>
        <v>03:00 PM - 06:00 PM</v>
      </c>
      <c r="N811" t="str">
        <f>VLOOKUP(E811,$W$7:$Y$9,3,TRUE)</f>
        <v>03:00 PM - 06:00 PM</v>
      </c>
      <c r="R811" s="19">
        <f>INT(E811/$T$5)*$T$5</f>
        <v>0.625</v>
      </c>
    </row>
    <row r="812" spans="1:18" x14ac:dyDescent="0.25">
      <c r="A812">
        <v>2</v>
      </c>
      <c r="B812">
        <v>1</v>
      </c>
      <c r="C812" t="s">
        <v>1356</v>
      </c>
      <c r="D812" s="1">
        <v>43925</v>
      </c>
      <c r="E812" s="14">
        <v>0.70833333333333337</v>
      </c>
      <c r="F812" t="s">
        <v>11</v>
      </c>
      <c r="G812">
        <v>104</v>
      </c>
      <c r="H812" s="2">
        <v>153</v>
      </c>
      <c r="I812" s="3">
        <v>4.99</v>
      </c>
      <c r="J812" t="b">
        <v>0</v>
      </c>
      <c r="K812">
        <f t="shared" si="13"/>
        <v>6</v>
      </c>
      <c r="L812" t="str">
        <f>VLOOKUP(K812,$S$6:$T$12,2,FALSE)</f>
        <v>Saturday</v>
      </c>
      <c r="M812" t="str">
        <f>CONCATENATE(TEXT(R812,"HH:MM AM/PM")," - ",TEXT((R812+"3:00 AM"),"HH:MM AM/PM"))</f>
        <v>03:00 PM - 06:00 PM</v>
      </c>
      <c r="N812" t="str">
        <f>VLOOKUP(E812,$W$7:$Y$9,3,TRUE)</f>
        <v>03:00 PM - 06:00 PM</v>
      </c>
      <c r="R812" s="19">
        <f>INT(E812/$T$5)*$T$5</f>
        <v>0.625</v>
      </c>
    </row>
    <row r="813" spans="1:18" x14ac:dyDescent="0.25">
      <c r="A813">
        <v>2</v>
      </c>
      <c r="B813">
        <v>1</v>
      </c>
      <c r="C813" t="s">
        <v>1357</v>
      </c>
      <c r="D813" s="1">
        <v>43925</v>
      </c>
      <c r="E813" s="14">
        <v>0.70972222222222225</v>
      </c>
      <c r="F813" t="s">
        <v>11</v>
      </c>
      <c r="G813">
        <v>101</v>
      </c>
      <c r="H813" s="2">
        <v>40</v>
      </c>
      <c r="I813" s="3">
        <v>4.99</v>
      </c>
      <c r="J813" t="b">
        <v>0</v>
      </c>
      <c r="K813">
        <f t="shared" si="13"/>
        <v>6</v>
      </c>
      <c r="L813" t="str">
        <f>VLOOKUP(K813,$S$6:$T$12,2,FALSE)</f>
        <v>Saturday</v>
      </c>
      <c r="M813" t="str">
        <f>CONCATENATE(TEXT(R813,"HH:MM AM/PM")," - ",TEXT((R813+"3:00 AM"),"HH:MM AM/PM"))</f>
        <v>03:00 PM - 06:00 PM</v>
      </c>
      <c r="N813" t="str">
        <f>VLOOKUP(E813,$W$7:$Y$9,3,TRUE)</f>
        <v>03:00 PM - 06:00 PM</v>
      </c>
      <c r="R813" s="19">
        <f>INT(E813/$T$5)*$T$5</f>
        <v>0.625</v>
      </c>
    </row>
    <row r="814" spans="1:18" x14ac:dyDescent="0.25">
      <c r="A814">
        <v>2</v>
      </c>
      <c r="B814">
        <v>1</v>
      </c>
      <c r="C814" t="s">
        <v>1358</v>
      </c>
      <c r="D814" s="1">
        <v>43925</v>
      </c>
      <c r="E814" s="14">
        <v>0.70972222222222225</v>
      </c>
      <c r="F814" t="s">
        <v>11</v>
      </c>
      <c r="G814">
        <v>103</v>
      </c>
      <c r="H814" s="2">
        <v>76</v>
      </c>
      <c r="I814" s="3">
        <v>4.99</v>
      </c>
      <c r="J814" t="b">
        <v>1</v>
      </c>
      <c r="K814">
        <f t="shared" ref="K814:K877" si="14">WEEKDAY(D814,11)</f>
        <v>6</v>
      </c>
      <c r="L814" t="str">
        <f>VLOOKUP(K814,$S$6:$T$12,2,FALSE)</f>
        <v>Saturday</v>
      </c>
      <c r="M814" t="str">
        <f>CONCATENATE(TEXT(R814,"HH:MM AM/PM")," - ",TEXT((R814+"3:00 AM"),"HH:MM AM/PM"))</f>
        <v>03:00 PM - 06:00 PM</v>
      </c>
      <c r="N814" t="str">
        <f>VLOOKUP(E814,$W$7:$Y$9,3,TRUE)</f>
        <v>03:00 PM - 06:00 PM</v>
      </c>
      <c r="R814" s="19">
        <f>INT(E814/$T$5)*$T$5</f>
        <v>0.625</v>
      </c>
    </row>
    <row r="815" spans="1:18" x14ac:dyDescent="0.25">
      <c r="A815">
        <v>2</v>
      </c>
      <c r="B815">
        <v>1</v>
      </c>
      <c r="C815" t="s">
        <v>1359</v>
      </c>
      <c r="D815" s="1">
        <v>43925</v>
      </c>
      <c r="E815" s="14">
        <v>0.7104166666666667</v>
      </c>
      <c r="F815" t="s">
        <v>11</v>
      </c>
      <c r="G815">
        <v>76</v>
      </c>
      <c r="H815" s="2">
        <v>49</v>
      </c>
      <c r="I815" s="3">
        <v>4.99</v>
      </c>
      <c r="J815" t="b">
        <v>0</v>
      </c>
      <c r="K815">
        <f t="shared" si="14"/>
        <v>6</v>
      </c>
      <c r="L815" t="str">
        <f>VLOOKUP(K815,$S$6:$T$12,2,FALSE)</f>
        <v>Saturday</v>
      </c>
      <c r="M815" t="str">
        <f>CONCATENATE(TEXT(R815,"HH:MM AM/PM")," - ",TEXT((R815+"3:00 AM"),"HH:MM AM/PM"))</f>
        <v>03:00 PM - 06:00 PM</v>
      </c>
      <c r="N815" t="str">
        <f>VLOOKUP(E815,$W$7:$Y$9,3,TRUE)</f>
        <v>03:00 PM - 06:00 PM</v>
      </c>
      <c r="R815" s="19">
        <f>INT(E815/$T$5)*$T$5</f>
        <v>0.625</v>
      </c>
    </row>
    <row r="816" spans="1:18" x14ac:dyDescent="0.25">
      <c r="A816">
        <v>2</v>
      </c>
      <c r="B816">
        <v>1</v>
      </c>
      <c r="C816" t="s">
        <v>1360</v>
      </c>
      <c r="D816" s="1">
        <v>43925</v>
      </c>
      <c r="E816" s="14">
        <v>0.71111111111111114</v>
      </c>
      <c r="F816" t="s">
        <v>11</v>
      </c>
      <c r="G816">
        <v>86</v>
      </c>
      <c r="H816" s="2">
        <v>48</v>
      </c>
      <c r="I816" s="3">
        <v>4.99</v>
      </c>
      <c r="J816" t="b">
        <v>0</v>
      </c>
      <c r="K816">
        <f t="shared" si="14"/>
        <v>6</v>
      </c>
      <c r="L816" t="str">
        <f>VLOOKUP(K816,$S$6:$T$12,2,FALSE)</f>
        <v>Saturday</v>
      </c>
      <c r="M816" t="str">
        <f>CONCATENATE(TEXT(R816,"HH:MM AM/PM")," - ",TEXT((R816+"3:00 AM"),"HH:MM AM/PM"))</f>
        <v>03:00 PM - 06:00 PM</v>
      </c>
      <c r="N816" t="str">
        <f>VLOOKUP(E816,$W$7:$Y$9,3,TRUE)</f>
        <v>03:00 PM - 06:00 PM</v>
      </c>
      <c r="R816" s="19">
        <f>INT(E816/$T$5)*$T$5</f>
        <v>0.625</v>
      </c>
    </row>
    <row r="817" spans="1:18" x14ac:dyDescent="0.25">
      <c r="A817">
        <v>2</v>
      </c>
      <c r="B817">
        <v>1</v>
      </c>
      <c r="C817" t="s">
        <v>1361</v>
      </c>
      <c r="D817" s="1">
        <v>43925</v>
      </c>
      <c r="E817" s="14">
        <v>0.71180555555555547</v>
      </c>
      <c r="F817" t="s">
        <v>11</v>
      </c>
      <c r="G817">
        <v>94</v>
      </c>
      <c r="H817" s="2">
        <v>52</v>
      </c>
      <c r="I817" s="3">
        <v>4.99</v>
      </c>
      <c r="J817" t="b">
        <v>0</v>
      </c>
      <c r="K817">
        <f t="shared" si="14"/>
        <v>6</v>
      </c>
      <c r="L817" t="str">
        <f>VLOOKUP(K817,$S$6:$T$12,2,FALSE)</f>
        <v>Saturday</v>
      </c>
      <c r="M817" t="str">
        <f>CONCATENATE(TEXT(R817,"HH:MM AM/PM")," - ",TEXT((R817+"3:00 AM"),"HH:MM AM/PM"))</f>
        <v>03:00 PM - 06:00 PM</v>
      </c>
      <c r="N817" t="str">
        <f>VLOOKUP(E817,$W$7:$Y$9,3,TRUE)</f>
        <v>03:00 PM - 06:00 PM</v>
      </c>
      <c r="R817" s="19">
        <f>INT(E817/$T$5)*$T$5</f>
        <v>0.625</v>
      </c>
    </row>
    <row r="818" spans="1:18" x14ac:dyDescent="0.25">
      <c r="A818">
        <v>2</v>
      </c>
      <c r="B818">
        <v>1</v>
      </c>
      <c r="C818" t="s">
        <v>1362</v>
      </c>
      <c r="D818" s="1">
        <v>43925</v>
      </c>
      <c r="E818" s="14">
        <v>0.71180555555555547</v>
      </c>
      <c r="F818" t="s">
        <v>11</v>
      </c>
      <c r="G818">
        <v>72</v>
      </c>
      <c r="H818" s="2">
        <v>77</v>
      </c>
      <c r="I818" s="3">
        <v>4.99</v>
      </c>
      <c r="J818" t="b">
        <v>0</v>
      </c>
      <c r="K818">
        <f t="shared" si="14"/>
        <v>6</v>
      </c>
      <c r="L818" t="str">
        <f>VLOOKUP(K818,$S$6:$T$12,2,FALSE)</f>
        <v>Saturday</v>
      </c>
      <c r="M818" t="str">
        <f>CONCATENATE(TEXT(R818,"HH:MM AM/PM")," - ",TEXT((R818+"3:00 AM"),"HH:MM AM/PM"))</f>
        <v>03:00 PM - 06:00 PM</v>
      </c>
      <c r="N818" t="str">
        <f>VLOOKUP(E818,$W$7:$Y$9,3,TRUE)</f>
        <v>03:00 PM - 06:00 PM</v>
      </c>
      <c r="R818" s="19">
        <f>INT(E818/$T$5)*$T$5</f>
        <v>0.625</v>
      </c>
    </row>
    <row r="819" spans="1:18" x14ac:dyDescent="0.25">
      <c r="A819">
        <v>2</v>
      </c>
      <c r="B819">
        <v>1</v>
      </c>
      <c r="C819" t="s">
        <v>1363</v>
      </c>
      <c r="D819" s="1">
        <v>43925</v>
      </c>
      <c r="E819" s="14">
        <v>0.71250000000000002</v>
      </c>
      <c r="F819" t="s">
        <v>31</v>
      </c>
      <c r="G819" t="s">
        <v>32</v>
      </c>
      <c r="H819" s="2">
        <v>31</v>
      </c>
      <c r="I819" s="3">
        <v>4.99</v>
      </c>
      <c r="J819" t="b">
        <v>0</v>
      </c>
      <c r="K819">
        <f t="shared" si="14"/>
        <v>6</v>
      </c>
      <c r="L819" t="str">
        <f>VLOOKUP(K819,$S$6:$T$12,2,FALSE)</f>
        <v>Saturday</v>
      </c>
      <c r="M819" t="str">
        <f>CONCATENATE(TEXT(R819,"HH:MM AM/PM")," - ",TEXT((R819+"3:00 AM"),"HH:MM AM/PM"))</f>
        <v>03:00 PM - 06:00 PM</v>
      </c>
      <c r="N819" t="str">
        <f>VLOOKUP(E819,$W$7:$Y$9,3,TRUE)</f>
        <v>03:00 PM - 06:00 PM</v>
      </c>
      <c r="R819" s="19">
        <f>INT(E819/$T$5)*$T$5</f>
        <v>0.625</v>
      </c>
    </row>
    <row r="820" spans="1:18" x14ac:dyDescent="0.25">
      <c r="A820">
        <v>2</v>
      </c>
      <c r="B820">
        <v>1</v>
      </c>
      <c r="C820" t="s">
        <v>1364</v>
      </c>
      <c r="D820" s="1">
        <v>43925</v>
      </c>
      <c r="E820" s="14">
        <v>0.71250000000000002</v>
      </c>
      <c r="F820" t="s">
        <v>11</v>
      </c>
      <c r="G820">
        <v>103</v>
      </c>
      <c r="H820" s="2">
        <v>62</v>
      </c>
      <c r="I820" s="3">
        <v>4.99</v>
      </c>
      <c r="J820" t="b">
        <v>1</v>
      </c>
      <c r="K820">
        <f t="shared" si="14"/>
        <v>6</v>
      </c>
      <c r="L820" t="str">
        <f>VLOOKUP(K820,$S$6:$T$12,2,FALSE)</f>
        <v>Saturday</v>
      </c>
      <c r="M820" t="str">
        <f>CONCATENATE(TEXT(R820,"HH:MM AM/PM")," - ",TEXT((R820+"3:00 AM"),"HH:MM AM/PM"))</f>
        <v>03:00 PM - 06:00 PM</v>
      </c>
      <c r="N820" t="str">
        <f>VLOOKUP(E820,$W$7:$Y$9,3,TRUE)</f>
        <v>03:00 PM - 06:00 PM</v>
      </c>
      <c r="R820" s="19">
        <f>INT(E820/$T$5)*$T$5</f>
        <v>0.625</v>
      </c>
    </row>
    <row r="821" spans="1:18" x14ac:dyDescent="0.25">
      <c r="A821">
        <v>2</v>
      </c>
      <c r="B821">
        <v>1</v>
      </c>
      <c r="C821" t="s">
        <v>1365</v>
      </c>
      <c r="D821" s="1">
        <v>43925</v>
      </c>
      <c r="E821" s="14">
        <v>0.71250000000000002</v>
      </c>
      <c r="F821" t="s">
        <v>11</v>
      </c>
      <c r="G821">
        <v>104</v>
      </c>
      <c r="H821" s="2">
        <v>65</v>
      </c>
      <c r="I821" s="3">
        <v>4.99</v>
      </c>
      <c r="J821" t="b">
        <v>0</v>
      </c>
      <c r="K821">
        <f t="shared" si="14"/>
        <v>6</v>
      </c>
      <c r="L821" t="str">
        <f>VLOOKUP(K821,$S$6:$T$12,2,FALSE)</f>
        <v>Saturday</v>
      </c>
      <c r="M821" t="str">
        <f>CONCATENATE(TEXT(R821,"HH:MM AM/PM")," - ",TEXT((R821+"3:00 AM"),"HH:MM AM/PM"))</f>
        <v>03:00 PM - 06:00 PM</v>
      </c>
      <c r="N821" t="str">
        <f>VLOOKUP(E821,$W$7:$Y$9,3,TRUE)</f>
        <v>03:00 PM - 06:00 PM</v>
      </c>
      <c r="R821" s="19">
        <f>INT(E821/$T$5)*$T$5</f>
        <v>0.625</v>
      </c>
    </row>
    <row r="822" spans="1:18" x14ac:dyDescent="0.25">
      <c r="A822">
        <v>2</v>
      </c>
      <c r="B822">
        <v>1</v>
      </c>
      <c r="C822" t="s">
        <v>1366</v>
      </c>
      <c r="D822" s="1">
        <v>43925</v>
      </c>
      <c r="E822" s="14">
        <v>0.71319444444444446</v>
      </c>
      <c r="F822" t="s">
        <v>31</v>
      </c>
      <c r="G822" t="s">
        <v>32</v>
      </c>
      <c r="H822" s="2">
        <v>29</v>
      </c>
      <c r="I822" s="3">
        <v>4.99</v>
      </c>
      <c r="J822" t="b">
        <v>0</v>
      </c>
      <c r="K822">
        <f t="shared" si="14"/>
        <v>6</v>
      </c>
      <c r="L822" t="str">
        <f>VLOOKUP(K822,$S$6:$T$12,2,FALSE)</f>
        <v>Saturday</v>
      </c>
      <c r="M822" t="str">
        <f>CONCATENATE(TEXT(R822,"HH:MM AM/PM")," - ",TEXT((R822+"3:00 AM"),"HH:MM AM/PM"))</f>
        <v>03:00 PM - 06:00 PM</v>
      </c>
      <c r="N822" t="str">
        <f>VLOOKUP(E822,$W$7:$Y$9,3,TRUE)</f>
        <v>03:00 PM - 06:00 PM</v>
      </c>
      <c r="R822" s="19">
        <f>INT(E822/$T$5)*$T$5</f>
        <v>0.625</v>
      </c>
    </row>
    <row r="823" spans="1:18" x14ac:dyDescent="0.25">
      <c r="A823">
        <v>2</v>
      </c>
      <c r="B823">
        <v>1</v>
      </c>
      <c r="C823" t="s">
        <v>1367</v>
      </c>
      <c r="D823" s="1">
        <v>43925</v>
      </c>
      <c r="E823" s="14">
        <v>0.71388888888888891</v>
      </c>
      <c r="F823" t="s">
        <v>31</v>
      </c>
      <c r="G823" t="s">
        <v>32</v>
      </c>
      <c r="H823" s="2">
        <v>20</v>
      </c>
      <c r="I823" s="3">
        <v>4.99</v>
      </c>
      <c r="J823" t="b">
        <v>0</v>
      </c>
      <c r="K823">
        <f t="shared" si="14"/>
        <v>6</v>
      </c>
      <c r="L823" t="str">
        <f>VLOOKUP(K823,$S$6:$T$12,2,FALSE)</f>
        <v>Saturday</v>
      </c>
      <c r="M823" t="str">
        <f>CONCATENATE(TEXT(R823,"HH:MM AM/PM")," - ",TEXT((R823+"3:00 AM"),"HH:MM AM/PM"))</f>
        <v>03:00 PM - 06:00 PM</v>
      </c>
      <c r="N823" t="str">
        <f>VLOOKUP(E823,$W$7:$Y$9,3,TRUE)</f>
        <v>03:00 PM - 06:00 PM</v>
      </c>
      <c r="R823" s="19">
        <f>INT(E823/$T$5)*$T$5</f>
        <v>0.625</v>
      </c>
    </row>
    <row r="824" spans="1:18" x14ac:dyDescent="0.25">
      <c r="A824">
        <v>2</v>
      </c>
      <c r="B824">
        <v>1</v>
      </c>
      <c r="C824" t="s">
        <v>1368</v>
      </c>
      <c r="D824" s="1">
        <v>43925</v>
      </c>
      <c r="E824" s="14">
        <v>0.71388888888888891</v>
      </c>
      <c r="F824" t="s">
        <v>11</v>
      </c>
      <c r="G824">
        <v>108</v>
      </c>
      <c r="H824" s="2">
        <v>39</v>
      </c>
      <c r="I824" s="3">
        <v>4.99</v>
      </c>
      <c r="J824" t="b">
        <v>0</v>
      </c>
      <c r="K824">
        <f t="shared" si="14"/>
        <v>6</v>
      </c>
      <c r="L824" t="str">
        <f>VLOOKUP(K824,$S$6:$T$12,2,FALSE)</f>
        <v>Saturday</v>
      </c>
      <c r="M824" t="str">
        <f>CONCATENATE(TEXT(R824,"HH:MM AM/PM")," - ",TEXT((R824+"3:00 AM"),"HH:MM AM/PM"))</f>
        <v>03:00 PM - 06:00 PM</v>
      </c>
      <c r="N824" t="str">
        <f>VLOOKUP(E824,$W$7:$Y$9,3,TRUE)</f>
        <v>03:00 PM - 06:00 PM</v>
      </c>
      <c r="R824" s="19">
        <f>INT(E824/$T$5)*$T$5</f>
        <v>0.625</v>
      </c>
    </row>
    <row r="825" spans="1:18" x14ac:dyDescent="0.25">
      <c r="A825">
        <v>2</v>
      </c>
      <c r="B825">
        <v>1</v>
      </c>
      <c r="C825" t="s">
        <v>1369</v>
      </c>
      <c r="D825" s="1">
        <v>43925</v>
      </c>
      <c r="E825" s="14">
        <v>0.71388888888888891</v>
      </c>
      <c r="F825" t="s">
        <v>11</v>
      </c>
      <c r="G825">
        <v>100</v>
      </c>
      <c r="H825" s="2">
        <v>53</v>
      </c>
      <c r="I825" s="3">
        <v>4.99</v>
      </c>
      <c r="J825" t="b">
        <v>0</v>
      </c>
      <c r="K825">
        <f t="shared" si="14"/>
        <v>6</v>
      </c>
      <c r="L825" t="str">
        <f>VLOOKUP(K825,$S$6:$T$12,2,FALSE)</f>
        <v>Saturday</v>
      </c>
      <c r="M825" t="str">
        <f>CONCATENATE(TEXT(R825,"HH:MM AM/PM")," - ",TEXT((R825+"3:00 AM"),"HH:MM AM/PM"))</f>
        <v>03:00 PM - 06:00 PM</v>
      </c>
      <c r="N825" t="str">
        <f>VLOOKUP(E825,$W$7:$Y$9,3,TRUE)</f>
        <v>03:00 PM - 06:00 PM</v>
      </c>
      <c r="R825" s="19">
        <f>INT(E825/$T$5)*$T$5</f>
        <v>0.625</v>
      </c>
    </row>
    <row r="826" spans="1:18" x14ac:dyDescent="0.25">
      <c r="A826">
        <v>2</v>
      </c>
      <c r="B826">
        <v>1</v>
      </c>
      <c r="C826" t="s">
        <v>1370</v>
      </c>
      <c r="D826" s="1">
        <v>43925</v>
      </c>
      <c r="E826" s="14">
        <v>0.71458333333333324</v>
      </c>
      <c r="F826" t="s">
        <v>31</v>
      </c>
      <c r="G826" t="s">
        <v>32</v>
      </c>
      <c r="H826" s="2">
        <v>34</v>
      </c>
      <c r="I826" s="3">
        <v>4.99</v>
      </c>
      <c r="J826" t="b">
        <v>0</v>
      </c>
      <c r="K826">
        <f t="shared" si="14"/>
        <v>6</v>
      </c>
      <c r="L826" t="str">
        <f>VLOOKUP(K826,$S$6:$T$12,2,FALSE)</f>
        <v>Saturday</v>
      </c>
      <c r="M826" t="str">
        <f>CONCATENATE(TEXT(R826,"HH:MM AM/PM")," - ",TEXT((R826+"3:00 AM"),"HH:MM AM/PM"))</f>
        <v>03:00 PM - 06:00 PM</v>
      </c>
      <c r="N826" t="str">
        <f>VLOOKUP(E826,$W$7:$Y$9,3,TRUE)</f>
        <v>03:00 PM - 06:00 PM</v>
      </c>
      <c r="R826" s="19">
        <f>INT(E826/$T$5)*$T$5</f>
        <v>0.625</v>
      </c>
    </row>
    <row r="827" spans="1:18" x14ac:dyDescent="0.25">
      <c r="A827">
        <v>2</v>
      </c>
      <c r="B827">
        <v>1</v>
      </c>
      <c r="C827" t="s">
        <v>1371</v>
      </c>
      <c r="D827" s="1">
        <v>43925</v>
      </c>
      <c r="E827" s="14">
        <v>0.71458333333333324</v>
      </c>
      <c r="F827" t="s">
        <v>31</v>
      </c>
      <c r="G827" t="s">
        <v>32</v>
      </c>
      <c r="H827" s="2">
        <v>34</v>
      </c>
      <c r="I827" s="3">
        <v>4.99</v>
      </c>
      <c r="J827" t="b">
        <v>0</v>
      </c>
      <c r="K827">
        <f t="shared" si="14"/>
        <v>6</v>
      </c>
      <c r="L827" t="str">
        <f>VLOOKUP(K827,$S$6:$T$12,2,FALSE)</f>
        <v>Saturday</v>
      </c>
      <c r="M827" t="str">
        <f>CONCATENATE(TEXT(R827,"HH:MM AM/PM")," - ",TEXT((R827+"3:00 AM"),"HH:MM AM/PM"))</f>
        <v>03:00 PM - 06:00 PM</v>
      </c>
      <c r="N827" t="str">
        <f>VLOOKUP(E827,$W$7:$Y$9,3,TRUE)</f>
        <v>03:00 PM - 06:00 PM</v>
      </c>
      <c r="R827" s="19">
        <f>INT(E827/$T$5)*$T$5</f>
        <v>0.625</v>
      </c>
    </row>
    <row r="828" spans="1:18" x14ac:dyDescent="0.25">
      <c r="A828">
        <v>2</v>
      </c>
      <c r="B828">
        <v>1</v>
      </c>
      <c r="C828" t="s">
        <v>1372</v>
      </c>
      <c r="D828" s="1">
        <v>43925</v>
      </c>
      <c r="E828" s="14">
        <v>0.71458333333333324</v>
      </c>
      <c r="F828" t="s">
        <v>11</v>
      </c>
      <c r="G828">
        <v>93</v>
      </c>
      <c r="H828" s="2">
        <v>65</v>
      </c>
      <c r="I828" s="3">
        <v>4.99</v>
      </c>
      <c r="J828" t="b">
        <v>0</v>
      </c>
      <c r="K828">
        <f t="shared" si="14"/>
        <v>6</v>
      </c>
      <c r="L828" t="str">
        <f>VLOOKUP(K828,$S$6:$T$12,2,FALSE)</f>
        <v>Saturday</v>
      </c>
      <c r="M828" t="str">
        <f>CONCATENATE(TEXT(R828,"HH:MM AM/PM")," - ",TEXT((R828+"3:00 AM"),"HH:MM AM/PM"))</f>
        <v>03:00 PM - 06:00 PM</v>
      </c>
      <c r="N828" t="str">
        <f>VLOOKUP(E828,$W$7:$Y$9,3,TRUE)</f>
        <v>03:00 PM - 06:00 PM</v>
      </c>
      <c r="R828" s="19">
        <f>INT(E828/$T$5)*$T$5</f>
        <v>0.625</v>
      </c>
    </row>
    <row r="829" spans="1:18" x14ac:dyDescent="0.25">
      <c r="A829">
        <v>2</v>
      </c>
      <c r="B829">
        <v>1</v>
      </c>
      <c r="C829" t="s">
        <v>1373</v>
      </c>
      <c r="D829" s="1">
        <v>43925</v>
      </c>
      <c r="E829" s="14">
        <v>0.71527777777777779</v>
      </c>
      <c r="F829" t="s">
        <v>11</v>
      </c>
      <c r="G829">
        <v>112</v>
      </c>
      <c r="H829" s="2">
        <v>40</v>
      </c>
      <c r="I829" s="3">
        <v>4.99</v>
      </c>
      <c r="J829" t="b">
        <v>0</v>
      </c>
      <c r="K829">
        <f t="shared" si="14"/>
        <v>6</v>
      </c>
      <c r="L829" t="str">
        <f>VLOOKUP(K829,$S$6:$T$12,2,FALSE)</f>
        <v>Saturday</v>
      </c>
      <c r="M829" t="str">
        <f>CONCATENATE(TEXT(R829,"HH:MM AM/PM")," - ",TEXT((R829+"3:00 AM"),"HH:MM AM/PM"))</f>
        <v>03:00 PM - 06:00 PM</v>
      </c>
      <c r="N829" t="str">
        <f>VLOOKUP(E829,$W$7:$Y$9,3,TRUE)</f>
        <v>03:00 PM - 06:00 PM</v>
      </c>
      <c r="R829" s="19">
        <f>INT(E829/$T$5)*$T$5</f>
        <v>0.625</v>
      </c>
    </row>
    <row r="830" spans="1:18" x14ac:dyDescent="0.25">
      <c r="A830">
        <v>2</v>
      </c>
      <c r="B830">
        <v>1</v>
      </c>
      <c r="C830" t="s">
        <v>1374</v>
      </c>
      <c r="D830" s="1">
        <v>43925</v>
      </c>
      <c r="E830" s="14">
        <v>0.71527777777777779</v>
      </c>
      <c r="F830" t="s">
        <v>11</v>
      </c>
      <c r="G830">
        <v>112</v>
      </c>
      <c r="H830" s="2">
        <v>98</v>
      </c>
      <c r="I830" s="3">
        <v>4.99</v>
      </c>
      <c r="J830" t="b">
        <v>0</v>
      </c>
      <c r="K830">
        <f t="shared" si="14"/>
        <v>6</v>
      </c>
      <c r="L830" t="str">
        <f>VLOOKUP(K830,$S$6:$T$12,2,FALSE)</f>
        <v>Saturday</v>
      </c>
      <c r="M830" t="str">
        <f>CONCATENATE(TEXT(R830,"HH:MM AM/PM")," - ",TEXT((R830+"3:00 AM"),"HH:MM AM/PM"))</f>
        <v>03:00 PM - 06:00 PM</v>
      </c>
      <c r="N830" t="str">
        <f>VLOOKUP(E830,$W$7:$Y$9,3,TRUE)</f>
        <v>03:00 PM - 06:00 PM</v>
      </c>
      <c r="R830" s="19">
        <f>INT(E830/$T$5)*$T$5</f>
        <v>0.625</v>
      </c>
    </row>
    <row r="831" spans="1:18" x14ac:dyDescent="0.25">
      <c r="A831">
        <v>2</v>
      </c>
      <c r="B831">
        <v>1</v>
      </c>
      <c r="C831" t="s">
        <v>1375</v>
      </c>
      <c r="D831" s="1">
        <v>43925</v>
      </c>
      <c r="E831" s="14">
        <v>0.71597222222222223</v>
      </c>
      <c r="F831" t="s">
        <v>11</v>
      </c>
      <c r="G831">
        <v>120</v>
      </c>
      <c r="H831" s="2">
        <v>89</v>
      </c>
      <c r="I831" s="3">
        <v>4.99</v>
      </c>
      <c r="J831" t="b">
        <v>0</v>
      </c>
      <c r="K831">
        <f t="shared" si="14"/>
        <v>6</v>
      </c>
      <c r="L831" t="str">
        <f>VLOOKUP(K831,$S$6:$T$12,2,FALSE)</f>
        <v>Saturday</v>
      </c>
      <c r="M831" t="str">
        <f>CONCATENATE(TEXT(R831,"HH:MM AM/PM")," - ",TEXT((R831+"3:00 AM"),"HH:MM AM/PM"))</f>
        <v>03:00 PM - 06:00 PM</v>
      </c>
      <c r="N831" t="str">
        <f>VLOOKUP(E831,$W$7:$Y$9,3,TRUE)</f>
        <v>03:00 PM - 06:00 PM</v>
      </c>
      <c r="R831" s="19">
        <f>INT(E831/$T$5)*$T$5</f>
        <v>0.625</v>
      </c>
    </row>
    <row r="832" spans="1:18" x14ac:dyDescent="0.25">
      <c r="A832">
        <v>2</v>
      </c>
      <c r="B832">
        <v>1</v>
      </c>
      <c r="C832" t="s">
        <v>1376</v>
      </c>
      <c r="D832" s="1">
        <v>43925</v>
      </c>
      <c r="E832" s="14">
        <v>0.71736111111111101</v>
      </c>
      <c r="F832" t="s">
        <v>11</v>
      </c>
      <c r="G832">
        <v>107</v>
      </c>
      <c r="H832" s="2">
        <v>66</v>
      </c>
      <c r="I832" s="3">
        <v>4.99</v>
      </c>
      <c r="J832" t="b">
        <v>0</v>
      </c>
      <c r="K832">
        <f t="shared" si="14"/>
        <v>6</v>
      </c>
      <c r="L832" t="str">
        <f>VLOOKUP(K832,$S$6:$T$12,2,FALSE)</f>
        <v>Saturday</v>
      </c>
      <c r="M832" t="str">
        <f>CONCATENATE(TEXT(R832,"HH:MM AM/PM")," - ",TEXT((R832+"3:00 AM"),"HH:MM AM/PM"))</f>
        <v>03:00 PM - 06:00 PM</v>
      </c>
      <c r="N832" t="str">
        <f>VLOOKUP(E832,$W$7:$Y$9,3,TRUE)</f>
        <v>03:00 PM - 06:00 PM</v>
      </c>
      <c r="R832" s="19">
        <f>INT(E832/$T$5)*$T$5</f>
        <v>0.625</v>
      </c>
    </row>
    <row r="833" spans="1:18" x14ac:dyDescent="0.25">
      <c r="A833">
        <v>2</v>
      </c>
      <c r="B833">
        <v>1</v>
      </c>
      <c r="C833" t="s">
        <v>1377</v>
      </c>
      <c r="D833" s="1">
        <v>43925</v>
      </c>
      <c r="E833" s="14">
        <v>0.71805555555555556</v>
      </c>
      <c r="F833" t="s">
        <v>11</v>
      </c>
      <c r="G833">
        <v>84</v>
      </c>
      <c r="H833" s="2">
        <v>60</v>
      </c>
      <c r="I833" s="3">
        <v>4.99</v>
      </c>
      <c r="J833" t="b">
        <v>1</v>
      </c>
      <c r="K833">
        <f t="shared" si="14"/>
        <v>6</v>
      </c>
      <c r="L833" t="str">
        <f>VLOOKUP(K833,$S$6:$T$12,2,FALSE)</f>
        <v>Saturday</v>
      </c>
      <c r="M833" t="str">
        <f>CONCATENATE(TEXT(R833,"HH:MM AM/PM")," - ",TEXT((R833+"3:00 AM"),"HH:MM AM/PM"))</f>
        <v>03:00 PM - 06:00 PM</v>
      </c>
      <c r="N833" t="str">
        <f>VLOOKUP(E833,$W$7:$Y$9,3,TRUE)</f>
        <v>03:00 PM - 06:00 PM</v>
      </c>
      <c r="R833" s="19">
        <f>INT(E833/$T$5)*$T$5</f>
        <v>0.625</v>
      </c>
    </row>
    <row r="834" spans="1:18" x14ac:dyDescent="0.25">
      <c r="A834">
        <v>2</v>
      </c>
      <c r="B834">
        <v>1</v>
      </c>
      <c r="C834" t="s">
        <v>1378</v>
      </c>
      <c r="D834" s="1">
        <v>43925</v>
      </c>
      <c r="E834" s="14">
        <v>0.71805555555555556</v>
      </c>
      <c r="F834" t="s">
        <v>11</v>
      </c>
      <c r="G834">
        <v>114</v>
      </c>
      <c r="H834" s="2">
        <v>81</v>
      </c>
      <c r="I834" s="3">
        <v>4.99</v>
      </c>
      <c r="J834" t="b">
        <v>0</v>
      </c>
      <c r="K834">
        <f t="shared" si="14"/>
        <v>6</v>
      </c>
      <c r="L834" t="str">
        <f>VLOOKUP(K834,$S$6:$T$12,2,FALSE)</f>
        <v>Saturday</v>
      </c>
      <c r="M834" t="str">
        <f>CONCATENATE(TEXT(R834,"HH:MM AM/PM")," - ",TEXT((R834+"3:00 AM"),"HH:MM AM/PM"))</f>
        <v>03:00 PM - 06:00 PM</v>
      </c>
      <c r="N834" t="str">
        <f>VLOOKUP(E834,$W$7:$Y$9,3,TRUE)</f>
        <v>03:00 PM - 06:00 PM</v>
      </c>
      <c r="R834" s="19">
        <f>INT(E834/$T$5)*$T$5</f>
        <v>0.625</v>
      </c>
    </row>
    <row r="835" spans="1:18" x14ac:dyDescent="0.25">
      <c r="A835">
        <v>2</v>
      </c>
      <c r="B835">
        <v>1</v>
      </c>
      <c r="C835" t="s">
        <v>1379</v>
      </c>
      <c r="D835" s="1">
        <v>43925</v>
      </c>
      <c r="E835" s="14">
        <v>0.71875</v>
      </c>
      <c r="F835" t="s">
        <v>31</v>
      </c>
      <c r="G835" t="s">
        <v>32</v>
      </c>
      <c r="H835" s="2">
        <v>20</v>
      </c>
      <c r="I835" s="3">
        <v>4.99</v>
      </c>
      <c r="J835" t="b">
        <v>0</v>
      </c>
      <c r="K835">
        <f t="shared" si="14"/>
        <v>6</v>
      </c>
      <c r="L835" t="str">
        <f>VLOOKUP(K835,$S$6:$T$12,2,FALSE)</f>
        <v>Saturday</v>
      </c>
      <c r="M835" t="str">
        <f>CONCATENATE(TEXT(R835,"HH:MM AM/PM")," - ",TEXT((R835+"3:00 AM"),"HH:MM AM/PM"))</f>
        <v>03:00 PM - 06:00 PM</v>
      </c>
      <c r="N835" t="str">
        <f>VLOOKUP(E835,$W$7:$Y$9,3,TRUE)</f>
        <v>03:00 PM - 06:00 PM</v>
      </c>
      <c r="R835" s="19">
        <f>INT(E835/$T$5)*$T$5</f>
        <v>0.625</v>
      </c>
    </row>
    <row r="836" spans="1:18" x14ac:dyDescent="0.25">
      <c r="A836">
        <v>2</v>
      </c>
      <c r="B836">
        <v>1</v>
      </c>
      <c r="C836" t="s">
        <v>1380</v>
      </c>
      <c r="D836" s="1">
        <v>43925</v>
      </c>
      <c r="E836" s="14">
        <v>0.71944444444444444</v>
      </c>
      <c r="F836" t="s">
        <v>31</v>
      </c>
      <c r="G836" t="s">
        <v>32</v>
      </c>
      <c r="H836" s="2">
        <v>23</v>
      </c>
      <c r="I836" s="3">
        <v>4.99</v>
      </c>
      <c r="J836" t="b">
        <v>0</v>
      </c>
      <c r="K836">
        <f t="shared" si="14"/>
        <v>6</v>
      </c>
      <c r="L836" t="str">
        <f>VLOOKUP(K836,$S$6:$T$12,2,FALSE)</f>
        <v>Saturday</v>
      </c>
      <c r="M836" t="str">
        <f>CONCATENATE(TEXT(R836,"HH:MM AM/PM")," - ",TEXT((R836+"3:00 AM"),"HH:MM AM/PM"))</f>
        <v>03:00 PM - 06:00 PM</v>
      </c>
      <c r="N836" t="str">
        <f>VLOOKUP(E836,$W$7:$Y$9,3,TRUE)</f>
        <v>03:00 PM - 06:00 PM</v>
      </c>
      <c r="R836" s="19">
        <f>INT(E836/$T$5)*$T$5</f>
        <v>0.625</v>
      </c>
    </row>
    <row r="837" spans="1:18" x14ac:dyDescent="0.25">
      <c r="A837">
        <v>2</v>
      </c>
      <c r="B837">
        <v>1</v>
      </c>
      <c r="C837" t="s">
        <v>1381</v>
      </c>
      <c r="D837" s="1">
        <v>43925</v>
      </c>
      <c r="E837" s="14">
        <v>0.72013888888888899</v>
      </c>
      <c r="F837" t="s">
        <v>31</v>
      </c>
      <c r="G837" t="s">
        <v>32</v>
      </c>
      <c r="H837" s="2">
        <v>34</v>
      </c>
      <c r="I837" s="3">
        <v>4.99</v>
      </c>
      <c r="J837" t="b">
        <v>0</v>
      </c>
      <c r="K837">
        <f t="shared" si="14"/>
        <v>6</v>
      </c>
      <c r="L837" t="str">
        <f>VLOOKUP(K837,$S$6:$T$12,2,FALSE)</f>
        <v>Saturday</v>
      </c>
      <c r="M837" t="str">
        <f>CONCATENATE(TEXT(R837,"HH:MM AM/PM")," - ",TEXT((R837+"3:00 AM"),"HH:MM AM/PM"))</f>
        <v>03:00 PM - 06:00 PM</v>
      </c>
      <c r="N837" t="str">
        <f>VLOOKUP(E837,$W$7:$Y$9,3,TRUE)</f>
        <v>03:00 PM - 06:00 PM</v>
      </c>
      <c r="R837" s="19">
        <f>INT(E837/$T$5)*$T$5</f>
        <v>0.625</v>
      </c>
    </row>
    <row r="838" spans="1:18" x14ac:dyDescent="0.25">
      <c r="A838">
        <v>2</v>
      </c>
      <c r="B838">
        <v>1</v>
      </c>
      <c r="C838" t="s">
        <v>1382</v>
      </c>
      <c r="D838" s="1">
        <v>43925</v>
      </c>
      <c r="E838" s="14">
        <v>0.72013888888888899</v>
      </c>
      <c r="F838" t="s">
        <v>11</v>
      </c>
      <c r="G838">
        <v>62</v>
      </c>
      <c r="H838" s="2">
        <v>59</v>
      </c>
      <c r="I838" s="3">
        <v>4.99</v>
      </c>
      <c r="J838" t="b">
        <v>0</v>
      </c>
      <c r="K838">
        <f t="shared" si="14"/>
        <v>6</v>
      </c>
      <c r="L838" t="str">
        <f>VLOOKUP(K838,$S$6:$T$12,2,FALSE)</f>
        <v>Saturday</v>
      </c>
      <c r="M838" t="str">
        <f>CONCATENATE(TEXT(R838,"HH:MM AM/PM")," - ",TEXT((R838+"3:00 AM"),"HH:MM AM/PM"))</f>
        <v>03:00 PM - 06:00 PM</v>
      </c>
      <c r="N838" t="str">
        <f>VLOOKUP(E838,$W$7:$Y$9,3,TRUE)</f>
        <v>03:00 PM - 06:00 PM</v>
      </c>
      <c r="R838" s="19">
        <f>INT(E838/$T$5)*$T$5</f>
        <v>0.625</v>
      </c>
    </row>
    <row r="839" spans="1:18" x14ac:dyDescent="0.25">
      <c r="A839">
        <v>2</v>
      </c>
      <c r="B839">
        <v>1</v>
      </c>
      <c r="C839" t="s">
        <v>1383</v>
      </c>
      <c r="D839" s="1">
        <v>43925</v>
      </c>
      <c r="E839" s="14">
        <v>0.72083333333333333</v>
      </c>
      <c r="F839" t="s">
        <v>31</v>
      </c>
      <c r="G839" t="s">
        <v>32</v>
      </c>
      <c r="H839" s="2">
        <v>35</v>
      </c>
      <c r="I839" s="3">
        <v>4.99</v>
      </c>
      <c r="J839" t="b">
        <v>0</v>
      </c>
      <c r="K839">
        <f t="shared" si="14"/>
        <v>6</v>
      </c>
      <c r="L839" t="str">
        <f>VLOOKUP(K839,$S$6:$T$12,2,FALSE)</f>
        <v>Saturday</v>
      </c>
      <c r="M839" t="str">
        <f>CONCATENATE(TEXT(R839,"HH:MM AM/PM")," - ",TEXT((R839+"3:00 AM"),"HH:MM AM/PM"))</f>
        <v>03:00 PM - 06:00 PM</v>
      </c>
      <c r="N839" t="str">
        <f>VLOOKUP(E839,$W$7:$Y$9,3,TRUE)</f>
        <v>03:00 PM - 06:00 PM</v>
      </c>
      <c r="R839" s="19">
        <f>INT(E839/$T$5)*$T$5</f>
        <v>0.625</v>
      </c>
    </row>
    <row r="840" spans="1:18" x14ac:dyDescent="0.25">
      <c r="A840">
        <v>2</v>
      </c>
      <c r="B840">
        <v>1</v>
      </c>
      <c r="C840" t="s">
        <v>1384</v>
      </c>
      <c r="D840" s="1">
        <v>43925</v>
      </c>
      <c r="E840" s="14">
        <v>0.72222222222222221</v>
      </c>
      <c r="F840" t="s">
        <v>31</v>
      </c>
      <c r="G840" t="s">
        <v>32</v>
      </c>
      <c r="H840" s="2">
        <v>24</v>
      </c>
      <c r="I840" s="3">
        <v>4.99</v>
      </c>
      <c r="J840" t="b">
        <v>0</v>
      </c>
      <c r="K840">
        <f t="shared" si="14"/>
        <v>6</v>
      </c>
      <c r="L840" t="str">
        <f>VLOOKUP(K840,$S$6:$T$12,2,FALSE)</f>
        <v>Saturday</v>
      </c>
      <c r="M840" t="str">
        <f>CONCATENATE(TEXT(R840,"HH:MM AM/PM")," - ",TEXT((R840+"3:00 AM"),"HH:MM AM/PM"))</f>
        <v>03:00 PM - 06:00 PM</v>
      </c>
      <c r="N840" t="str">
        <f>VLOOKUP(E840,$W$7:$Y$9,3,TRUE)</f>
        <v>03:00 PM - 06:00 PM</v>
      </c>
      <c r="R840" s="19">
        <f>INT(E840/$T$5)*$T$5</f>
        <v>0.625</v>
      </c>
    </row>
    <row r="841" spans="1:18" x14ac:dyDescent="0.25">
      <c r="A841">
        <v>2</v>
      </c>
      <c r="B841">
        <v>1</v>
      </c>
      <c r="C841" t="s">
        <v>1385</v>
      </c>
      <c r="D841" s="1">
        <v>43925</v>
      </c>
      <c r="E841" s="14">
        <v>0.72222222222222221</v>
      </c>
      <c r="F841" t="s">
        <v>31</v>
      </c>
      <c r="G841" t="s">
        <v>32</v>
      </c>
      <c r="H841" s="2">
        <v>31</v>
      </c>
      <c r="I841" s="3">
        <v>4.99</v>
      </c>
      <c r="J841" t="b">
        <v>0</v>
      </c>
      <c r="K841">
        <f t="shared" si="14"/>
        <v>6</v>
      </c>
      <c r="L841" t="str">
        <f>VLOOKUP(K841,$S$6:$T$12,2,FALSE)</f>
        <v>Saturday</v>
      </c>
      <c r="M841" t="str">
        <f>CONCATENATE(TEXT(R841,"HH:MM AM/PM")," - ",TEXT((R841+"3:00 AM"),"HH:MM AM/PM"))</f>
        <v>03:00 PM - 06:00 PM</v>
      </c>
      <c r="N841" t="str">
        <f>VLOOKUP(E841,$W$7:$Y$9,3,TRUE)</f>
        <v>03:00 PM - 06:00 PM</v>
      </c>
      <c r="R841" s="19">
        <f>INT(E841/$T$5)*$T$5</f>
        <v>0.625</v>
      </c>
    </row>
    <row r="842" spans="1:18" x14ac:dyDescent="0.25">
      <c r="A842">
        <v>2</v>
      </c>
      <c r="B842">
        <v>1</v>
      </c>
      <c r="C842" t="s">
        <v>1386</v>
      </c>
      <c r="D842" s="1">
        <v>43925</v>
      </c>
      <c r="E842" s="14">
        <v>0.72291666666666676</v>
      </c>
      <c r="F842" t="s">
        <v>11</v>
      </c>
      <c r="G842">
        <v>109</v>
      </c>
      <c r="H842" s="2">
        <v>59</v>
      </c>
      <c r="I842" s="3">
        <v>4.99</v>
      </c>
      <c r="J842" t="b">
        <v>0</v>
      </c>
      <c r="K842">
        <f t="shared" si="14"/>
        <v>6</v>
      </c>
      <c r="L842" t="str">
        <f>VLOOKUP(K842,$S$6:$T$12,2,FALSE)</f>
        <v>Saturday</v>
      </c>
      <c r="M842" t="str">
        <f>CONCATENATE(TEXT(R842,"HH:MM AM/PM")," - ",TEXT((R842+"3:00 AM"),"HH:MM AM/PM"))</f>
        <v>03:00 PM - 06:00 PM</v>
      </c>
      <c r="N842" t="str">
        <f>VLOOKUP(E842,$W$7:$Y$9,3,TRUE)</f>
        <v>03:00 PM - 06:00 PM</v>
      </c>
      <c r="R842" s="19">
        <f>INT(E842/$T$5)*$T$5</f>
        <v>0.625</v>
      </c>
    </row>
    <row r="843" spans="1:18" x14ac:dyDescent="0.25">
      <c r="A843">
        <v>2</v>
      </c>
      <c r="B843">
        <v>1</v>
      </c>
      <c r="C843" t="s">
        <v>1387</v>
      </c>
      <c r="D843" s="1">
        <v>43925</v>
      </c>
      <c r="E843" s="14">
        <v>0.72361111111111109</v>
      </c>
      <c r="F843" t="s">
        <v>31</v>
      </c>
      <c r="G843" t="s">
        <v>32</v>
      </c>
      <c r="H843" s="2">
        <v>28</v>
      </c>
      <c r="I843" s="3">
        <v>4.99</v>
      </c>
      <c r="J843" t="b">
        <v>0</v>
      </c>
      <c r="K843">
        <f t="shared" si="14"/>
        <v>6</v>
      </c>
      <c r="L843" t="str">
        <f>VLOOKUP(K843,$S$6:$T$12,2,FALSE)</f>
        <v>Saturday</v>
      </c>
      <c r="M843" t="str">
        <f>CONCATENATE(TEXT(R843,"HH:MM AM/PM")," - ",TEXT((R843+"3:00 AM"),"HH:MM AM/PM"))</f>
        <v>03:00 PM - 06:00 PM</v>
      </c>
      <c r="N843" t="str">
        <f>VLOOKUP(E843,$W$7:$Y$9,3,TRUE)</f>
        <v>03:00 PM - 06:00 PM</v>
      </c>
      <c r="R843" s="19">
        <f>INT(E843/$T$5)*$T$5</f>
        <v>0.625</v>
      </c>
    </row>
    <row r="844" spans="1:18" x14ac:dyDescent="0.25">
      <c r="A844">
        <v>2</v>
      </c>
      <c r="B844">
        <v>1</v>
      </c>
      <c r="C844" t="s">
        <v>1388</v>
      </c>
      <c r="D844" s="1">
        <v>43925</v>
      </c>
      <c r="E844" s="14">
        <v>0.72361111111111109</v>
      </c>
      <c r="F844" t="s">
        <v>11</v>
      </c>
      <c r="G844">
        <v>75</v>
      </c>
      <c r="H844" s="2">
        <v>64</v>
      </c>
      <c r="I844" s="3">
        <v>4.99</v>
      </c>
      <c r="J844" t="b">
        <v>0</v>
      </c>
      <c r="K844">
        <f t="shared" si="14"/>
        <v>6</v>
      </c>
      <c r="L844" t="str">
        <f>VLOOKUP(K844,$S$6:$T$12,2,FALSE)</f>
        <v>Saturday</v>
      </c>
      <c r="M844" t="str">
        <f>CONCATENATE(TEXT(R844,"HH:MM AM/PM")," - ",TEXT((R844+"3:00 AM"),"HH:MM AM/PM"))</f>
        <v>03:00 PM - 06:00 PM</v>
      </c>
      <c r="N844" t="str">
        <f>VLOOKUP(E844,$W$7:$Y$9,3,TRUE)</f>
        <v>03:00 PM - 06:00 PM</v>
      </c>
      <c r="R844" s="19">
        <f>INT(E844/$T$5)*$T$5</f>
        <v>0.625</v>
      </c>
    </row>
    <row r="845" spans="1:18" x14ac:dyDescent="0.25">
      <c r="A845">
        <v>2</v>
      </c>
      <c r="B845">
        <v>1</v>
      </c>
      <c r="C845" t="s">
        <v>1389</v>
      </c>
      <c r="D845" s="1">
        <v>43925</v>
      </c>
      <c r="E845" s="14">
        <v>0.72430555555555554</v>
      </c>
      <c r="F845" t="s">
        <v>31</v>
      </c>
      <c r="G845" t="s">
        <v>32</v>
      </c>
      <c r="H845" s="2">
        <v>31</v>
      </c>
      <c r="I845" s="3">
        <v>4.99</v>
      </c>
      <c r="J845" t="b">
        <v>0</v>
      </c>
      <c r="K845">
        <f t="shared" si="14"/>
        <v>6</v>
      </c>
      <c r="L845" t="str">
        <f>VLOOKUP(K845,$S$6:$T$12,2,FALSE)</f>
        <v>Saturday</v>
      </c>
      <c r="M845" t="str">
        <f>CONCATENATE(TEXT(R845,"HH:MM AM/PM")," - ",TEXT((R845+"3:00 AM"),"HH:MM AM/PM"))</f>
        <v>03:00 PM - 06:00 PM</v>
      </c>
      <c r="N845" t="str">
        <f>VLOOKUP(E845,$W$7:$Y$9,3,TRUE)</f>
        <v>03:00 PM - 06:00 PM</v>
      </c>
      <c r="R845" s="19">
        <f>INT(E845/$T$5)*$T$5</f>
        <v>0.625</v>
      </c>
    </row>
    <row r="846" spans="1:18" x14ac:dyDescent="0.25">
      <c r="A846">
        <v>2</v>
      </c>
      <c r="B846">
        <v>1</v>
      </c>
      <c r="C846" t="s">
        <v>1390</v>
      </c>
      <c r="D846" s="1">
        <v>43925</v>
      </c>
      <c r="E846" s="14">
        <v>0.72430555555555554</v>
      </c>
      <c r="F846" t="s">
        <v>11</v>
      </c>
      <c r="G846">
        <v>79</v>
      </c>
      <c r="H846" s="2">
        <v>39</v>
      </c>
      <c r="I846" s="3">
        <v>4.99</v>
      </c>
      <c r="J846" t="b">
        <v>0</v>
      </c>
      <c r="K846">
        <f t="shared" si="14"/>
        <v>6</v>
      </c>
      <c r="L846" t="str">
        <f>VLOOKUP(K846,$S$6:$T$12,2,FALSE)</f>
        <v>Saturday</v>
      </c>
      <c r="M846" t="str">
        <f>CONCATENATE(TEXT(R846,"HH:MM AM/PM")," - ",TEXT((R846+"3:00 AM"),"HH:MM AM/PM"))</f>
        <v>03:00 PM - 06:00 PM</v>
      </c>
      <c r="N846" t="str">
        <f>VLOOKUP(E846,$W$7:$Y$9,3,TRUE)</f>
        <v>03:00 PM - 06:00 PM</v>
      </c>
      <c r="R846" s="19">
        <f>INT(E846/$T$5)*$T$5</f>
        <v>0.625</v>
      </c>
    </row>
    <row r="847" spans="1:18" x14ac:dyDescent="0.25">
      <c r="A847">
        <v>2</v>
      </c>
      <c r="B847">
        <v>1</v>
      </c>
      <c r="C847" t="s">
        <v>1391</v>
      </c>
      <c r="D847" s="1">
        <v>43925</v>
      </c>
      <c r="E847" s="14">
        <v>0.72499999999999998</v>
      </c>
      <c r="F847" t="s">
        <v>11</v>
      </c>
      <c r="G847">
        <v>95</v>
      </c>
      <c r="H847" s="2">
        <v>38</v>
      </c>
      <c r="I847" s="3">
        <v>4.99</v>
      </c>
      <c r="J847" t="b">
        <v>0</v>
      </c>
      <c r="K847">
        <f t="shared" si="14"/>
        <v>6</v>
      </c>
      <c r="L847" t="str">
        <f>VLOOKUP(K847,$S$6:$T$12,2,FALSE)</f>
        <v>Saturday</v>
      </c>
      <c r="M847" t="str">
        <f>CONCATENATE(TEXT(R847,"HH:MM AM/PM")," - ",TEXT((R847+"3:00 AM"),"HH:MM AM/PM"))</f>
        <v>03:00 PM - 06:00 PM</v>
      </c>
      <c r="N847" t="str">
        <f>VLOOKUP(E847,$W$7:$Y$9,3,TRUE)</f>
        <v>03:00 PM - 06:00 PM</v>
      </c>
      <c r="R847" s="19">
        <f>INT(E847/$T$5)*$T$5</f>
        <v>0.625</v>
      </c>
    </row>
    <row r="848" spans="1:18" x14ac:dyDescent="0.25">
      <c r="A848">
        <v>2</v>
      </c>
      <c r="B848">
        <v>1</v>
      </c>
      <c r="C848" t="s">
        <v>1392</v>
      </c>
      <c r="D848" s="1">
        <v>43925</v>
      </c>
      <c r="E848" s="14">
        <v>0.72499999999999998</v>
      </c>
      <c r="F848" t="s">
        <v>11</v>
      </c>
      <c r="G848">
        <v>100</v>
      </c>
      <c r="H848" s="2">
        <v>79</v>
      </c>
      <c r="I848" s="3">
        <v>4.99</v>
      </c>
      <c r="J848" t="b">
        <v>0</v>
      </c>
      <c r="K848">
        <f t="shared" si="14"/>
        <v>6</v>
      </c>
      <c r="L848" t="str">
        <f>VLOOKUP(K848,$S$6:$T$12,2,FALSE)</f>
        <v>Saturday</v>
      </c>
      <c r="M848" t="str">
        <f>CONCATENATE(TEXT(R848,"HH:MM AM/PM")," - ",TEXT((R848+"3:00 AM"),"HH:MM AM/PM"))</f>
        <v>03:00 PM - 06:00 PM</v>
      </c>
      <c r="N848" t="str">
        <f>VLOOKUP(E848,$W$7:$Y$9,3,TRUE)</f>
        <v>03:00 PM - 06:00 PM</v>
      </c>
      <c r="R848" s="19">
        <f>INT(E848/$T$5)*$T$5</f>
        <v>0.625</v>
      </c>
    </row>
    <row r="849" spans="1:18" x14ac:dyDescent="0.25">
      <c r="A849">
        <v>2</v>
      </c>
      <c r="B849">
        <v>1</v>
      </c>
      <c r="C849" t="s">
        <v>1393</v>
      </c>
      <c r="D849" s="1">
        <v>43925</v>
      </c>
      <c r="E849" s="14">
        <v>0.72569444444444453</v>
      </c>
      <c r="F849" t="s">
        <v>31</v>
      </c>
      <c r="G849" t="s">
        <v>32</v>
      </c>
      <c r="H849" s="2">
        <v>27</v>
      </c>
      <c r="I849" s="3">
        <v>4.99</v>
      </c>
      <c r="J849" t="b">
        <v>0</v>
      </c>
      <c r="K849">
        <f t="shared" si="14"/>
        <v>6</v>
      </c>
      <c r="L849" t="str">
        <f>VLOOKUP(K849,$S$6:$T$12,2,FALSE)</f>
        <v>Saturday</v>
      </c>
      <c r="M849" t="str">
        <f>CONCATENATE(TEXT(R849,"HH:MM AM/PM")," - ",TEXT((R849+"3:00 AM"),"HH:MM AM/PM"))</f>
        <v>03:00 PM - 06:00 PM</v>
      </c>
      <c r="N849" t="str">
        <f>VLOOKUP(E849,$W$7:$Y$9,3,TRUE)</f>
        <v>03:00 PM - 06:00 PM</v>
      </c>
      <c r="R849" s="19">
        <f>INT(E849/$T$5)*$T$5</f>
        <v>0.625</v>
      </c>
    </row>
    <row r="850" spans="1:18" x14ac:dyDescent="0.25">
      <c r="A850">
        <v>2</v>
      </c>
      <c r="B850">
        <v>1</v>
      </c>
      <c r="C850" t="s">
        <v>1394</v>
      </c>
      <c r="D850" s="1">
        <v>43925</v>
      </c>
      <c r="E850" s="14">
        <v>0.72569444444444453</v>
      </c>
      <c r="F850" t="s">
        <v>31</v>
      </c>
      <c r="G850" t="s">
        <v>32</v>
      </c>
      <c r="H850" s="2">
        <v>28</v>
      </c>
      <c r="I850" s="3">
        <v>4.99</v>
      </c>
      <c r="J850" t="b">
        <v>0</v>
      </c>
      <c r="K850">
        <f t="shared" si="14"/>
        <v>6</v>
      </c>
      <c r="L850" t="str">
        <f>VLOOKUP(K850,$S$6:$T$12,2,FALSE)</f>
        <v>Saturday</v>
      </c>
      <c r="M850" t="str">
        <f>CONCATENATE(TEXT(R850,"HH:MM AM/PM")," - ",TEXT((R850+"3:00 AM"),"HH:MM AM/PM"))</f>
        <v>03:00 PM - 06:00 PM</v>
      </c>
      <c r="N850" t="str">
        <f>VLOOKUP(E850,$W$7:$Y$9,3,TRUE)</f>
        <v>03:00 PM - 06:00 PM</v>
      </c>
      <c r="R850" s="19">
        <f>INT(E850/$T$5)*$T$5</f>
        <v>0.625</v>
      </c>
    </row>
    <row r="851" spans="1:18" x14ac:dyDescent="0.25">
      <c r="A851">
        <v>2</v>
      </c>
      <c r="B851">
        <v>1</v>
      </c>
      <c r="C851" t="s">
        <v>1395</v>
      </c>
      <c r="D851" s="1">
        <v>43925</v>
      </c>
      <c r="E851" s="14">
        <v>0.72569444444444453</v>
      </c>
      <c r="F851" t="s">
        <v>11</v>
      </c>
      <c r="G851">
        <v>89</v>
      </c>
      <c r="H851" s="2">
        <v>52</v>
      </c>
      <c r="I851" s="3">
        <v>4.99</v>
      </c>
      <c r="J851" t="b">
        <v>0</v>
      </c>
      <c r="K851">
        <f t="shared" si="14"/>
        <v>6</v>
      </c>
      <c r="L851" t="str">
        <f>VLOOKUP(K851,$S$6:$T$12,2,FALSE)</f>
        <v>Saturday</v>
      </c>
      <c r="M851" t="str">
        <f>CONCATENATE(TEXT(R851,"HH:MM AM/PM")," - ",TEXT((R851+"3:00 AM"),"HH:MM AM/PM"))</f>
        <v>03:00 PM - 06:00 PM</v>
      </c>
      <c r="N851" t="str">
        <f>VLOOKUP(E851,$W$7:$Y$9,3,TRUE)</f>
        <v>03:00 PM - 06:00 PM</v>
      </c>
      <c r="R851" s="19">
        <f>INT(E851/$T$5)*$T$5</f>
        <v>0.625</v>
      </c>
    </row>
    <row r="852" spans="1:18" x14ac:dyDescent="0.25">
      <c r="A852">
        <v>2</v>
      </c>
      <c r="B852">
        <v>1</v>
      </c>
      <c r="C852" t="s">
        <v>1396</v>
      </c>
      <c r="D852" s="1">
        <v>43925</v>
      </c>
      <c r="E852" s="14">
        <v>0.72569444444444453</v>
      </c>
      <c r="F852" t="s">
        <v>11</v>
      </c>
      <c r="G852">
        <v>67</v>
      </c>
      <c r="H852" s="2">
        <v>76</v>
      </c>
      <c r="I852" s="3">
        <v>4.99</v>
      </c>
      <c r="J852" t="b">
        <v>0</v>
      </c>
      <c r="K852">
        <f t="shared" si="14"/>
        <v>6</v>
      </c>
      <c r="L852" t="str">
        <f>VLOOKUP(K852,$S$6:$T$12,2,FALSE)</f>
        <v>Saturday</v>
      </c>
      <c r="M852" t="str">
        <f>CONCATENATE(TEXT(R852,"HH:MM AM/PM")," - ",TEXT((R852+"3:00 AM"),"HH:MM AM/PM"))</f>
        <v>03:00 PM - 06:00 PM</v>
      </c>
      <c r="N852" t="str">
        <f>VLOOKUP(E852,$W$7:$Y$9,3,TRUE)</f>
        <v>03:00 PM - 06:00 PM</v>
      </c>
      <c r="R852" s="19">
        <f>INT(E852/$T$5)*$T$5</f>
        <v>0.625</v>
      </c>
    </row>
    <row r="853" spans="1:18" x14ac:dyDescent="0.25">
      <c r="A853">
        <v>2</v>
      </c>
      <c r="B853">
        <v>1</v>
      </c>
      <c r="C853" t="s">
        <v>1397</v>
      </c>
      <c r="D853" s="1">
        <v>43925</v>
      </c>
      <c r="E853" s="14">
        <v>0.72638888888888886</v>
      </c>
      <c r="F853" t="s">
        <v>31</v>
      </c>
      <c r="G853" t="s">
        <v>32</v>
      </c>
      <c r="H853" s="2">
        <v>26</v>
      </c>
      <c r="I853" s="3">
        <v>4.99</v>
      </c>
      <c r="J853" t="b">
        <v>0</v>
      </c>
      <c r="K853">
        <f t="shared" si="14"/>
        <v>6</v>
      </c>
      <c r="L853" t="str">
        <f>VLOOKUP(K853,$S$6:$T$12,2,FALSE)</f>
        <v>Saturday</v>
      </c>
      <c r="M853" t="str">
        <f>CONCATENATE(TEXT(R853,"HH:MM AM/PM")," - ",TEXT((R853+"3:00 AM"),"HH:MM AM/PM"))</f>
        <v>03:00 PM - 06:00 PM</v>
      </c>
      <c r="N853" t="str">
        <f>VLOOKUP(E853,$W$7:$Y$9,3,TRUE)</f>
        <v>03:00 PM - 06:00 PM</v>
      </c>
      <c r="R853" s="19">
        <f>INT(E853/$T$5)*$T$5</f>
        <v>0.625</v>
      </c>
    </row>
    <row r="854" spans="1:18" x14ac:dyDescent="0.25">
      <c r="A854">
        <v>2</v>
      </c>
      <c r="B854">
        <v>1</v>
      </c>
      <c r="C854" t="s">
        <v>1398</v>
      </c>
      <c r="D854" s="1">
        <v>43925</v>
      </c>
      <c r="E854" s="14">
        <v>0.72638888888888886</v>
      </c>
      <c r="F854" t="s">
        <v>11</v>
      </c>
      <c r="G854">
        <v>109</v>
      </c>
      <c r="H854" s="2">
        <v>86</v>
      </c>
      <c r="I854" s="3">
        <v>4.99</v>
      </c>
      <c r="J854" t="b">
        <v>0</v>
      </c>
      <c r="K854">
        <f t="shared" si="14"/>
        <v>6</v>
      </c>
      <c r="L854" t="str">
        <f>VLOOKUP(K854,$S$6:$T$12,2,FALSE)</f>
        <v>Saturday</v>
      </c>
      <c r="M854" t="str">
        <f>CONCATENATE(TEXT(R854,"HH:MM AM/PM")," - ",TEXT((R854+"3:00 AM"),"HH:MM AM/PM"))</f>
        <v>03:00 PM - 06:00 PM</v>
      </c>
      <c r="N854" t="str">
        <f>VLOOKUP(E854,$W$7:$Y$9,3,TRUE)</f>
        <v>03:00 PM - 06:00 PM</v>
      </c>
      <c r="R854" s="19">
        <f>INT(E854/$T$5)*$T$5</f>
        <v>0.625</v>
      </c>
    </row>
    <row r="855" spans="1:18" x14ac:dyDescent="0.25">
      <c r="A855">
        <v>2</v>
      </c>
      <c r="B855">
        <v>1</v>
      </c>
      <c r="C855" t="s">
        <v>1399</v>
      </c>
      <c r="D855" s="1">
        <v>43925</v>
      </c>
      <c r="E855" s="14">
        <v>0.72986111111111107</v>
      </c>
      <c r="F855" t="s">
        <v>11</v>
      </c>
      <c r="G855">
        <v>74</v>
      </c>
      <c r="H855" s="2">
        <v>47</v>
      </c>
      <c r="I855" s="3">
        <v>4.99</v>
      </c>
      <c r="J855" t="b">
        <v>0</v>
      </c>
      <c r="K855">
        <f t="shared" si="14"/>
        <v>6</v>
      </c>
      <c r="L855" t="str">
        <f>VLOOKUP(K855,$S$6:$T$12,2,FALSE)</f>
        <v>Saturday</v>
      </c>
      <c r="M855" t="str">
        <f>CONCATENATE(TEXT(R855,"HH:MM AM/PM")," - ",TEXT((R855+"3:00 AM"),"HH:MM AM/PM"))</f>
        <v>03:00 PM - 06:00 PM</v>
      </c>
      <c r="N855" t="str">
        <f>VLOOKUP(E855,$W$7:$Y$9,3,TRUE)</f>
        <v>03:00 PM - 06:00 PM</v>
      </c>
      <c r="R855" s="19">
        <f>INT(E855/$T$5)*$T$5</f>
        <v>0.625</v>
      </c>
    </row>
    <row r="856" spans="1:18" x14ac:dyDescent="0.25">
      <c r="A856">
        <v>2</v>
      </c>
      <c r="B856">
        <v>1</v>
      </c>
      <c r="C856" t="s">
        <v>1400</v>
      </c>
      <c r="D856" s="1">
        <v>43925</v>
      </c>
      <c r="E856" s="14">
        <v>0.72986111111111107</v>
      </c>
      <c r="F856" t="s">
        <v>11</v>
      </c>
      <c r="G856">
        <v>100</v>
      </c>
      <c r="H856" s="2">
        <v>85</v>
      </c>
      <c r="I856" s="3">
        <v>4.99</v>
      </c>
      <c r="J856" t="b">
        <v>0</v>
      </c>
      <c r="K856">
        <f t="shared" si="14"/>
        <v>6</v>
      </c>
      <c r="L856" t="str">
        <f>VLOOKUP(K856,$S$6:$T$12,2,FALSE)</f>
        <v>Saturday</v>
      </c>
      <c r="M856" t="str">
        <f>CONCATENATE(TEXT(R856,"HH:MM AM/PM")," - ",TEXT((R856+"3:00 AM"),"HH:MM AM/PM"))</f>
        <v>03:00 PM - 06:00 PM</v>
      </c>
      <c r="N856" t="str">
        <f>VLOOKUP(E856,$W$7:$Y$9,3,TRUE)</f>
        <v>03:00 PM - 06:00 PM</v>
      </c>
      <c r="R856" s="19">
        <f>INT(E856/$T$5)*$T$5</f>
        <v>0.625</v>
      </c>
    </row>
    <row r="857" spans="1:18" x14ac:dyDescent="0.25">
      <c r="A857">
        <v>2</v>
      </c>
      <c r="B857">
        <v>1</v>
      </c>
      <c r="C857" t="s">
        <v>1401</v>
      </c>
      <c r="D857" s="1">
        <v>43925</v>
      </c>
      <c r="E857" s="14">
        <v>0.7319444444444444</v>
      </c>
      <c r="F857" t="s">
        <v>31</v>
      </c>
      <c r="G857" t="s">
        <v>32</v>
      </c>
      <c r="H857" s="2">
        <v>24</v>
      </c>
      <c r="I857" s="3">
        <v>4.99</v>
      </c>
      <c r="J857" t="b">
        <v>0</v>
      </c>
      <c r="K857">
        <f t="shared" si="14"/>
        <v>6</v>
      </c>
      <c r="L857" t="str">
        <f>VLOOKUP(K857,$S$6:$T$12,2,FALSE)</f>
        <v>Saturday</v>
      </c>
      <c r="M857" t="str">
        <f>CONCATENATE(TEXT(R857,"HH:MM AM/PM")," - ",TEXT((R857+"3:00 AM"),"HH:MM AM/PM"))</f>
        <v>03:00 PM - 06:00 PM</v>
      </c>
      <c r="N857" t="str">
        <f>VLOOKUP(E857,$W$7:$Y$9,3,TRUE)</f>
        <v>03:00 PM - 06:00 PM</v>
      </c>
      <c r="R857" s="19">
        <f>INT(E857/$T$5)*$T$5</f>
        <v>0.625</v>
      </c>
    </row>
    <row r="858" spans="1:18" x14ac:dyDescent="0.25">
      <c r="A858">
        <v>2</v>
      </c>
      <c r="B858">
        <v>1</v>
      </c>
      <c r="C858" t="s">
        <v>1402</v>
      </c>
      <c r="D858" s="1">
        <v>43925</v>
      </c>
      <c r="E858" s="14">
        <v>0.7319444444444444</v>
      </c>
      <c r="F858" t="s">
        <v>11</v>
      </c>
      <c r="G858">
        <v>94</v>
      </c>
      <c r="H858" s="2">
        <v>39</v>
      </c>
      <c r="I858" s="3">
        <v>4.99</v>
      </c>
      <c r="J858" t="b">
        <v>0</v>
      </c>
      <c r="K858">
        <f t="shared" si="14"/>
        <v>6</v>
      </c>
      <c r="L858" t="str">
        <f>VLOOKUP(K858,$S$6:$T$12,2,FALSE)</f>
        <v>Saturday</v>
      </c>
      <c r="M858" t="str">
        <f>CONCATENATE(TEXT(R858,"HH:MM AM/PM")," - ",TEXT((R858+"3:00 AM"),"HH:MM AM/PM"))</f>
        <v>03:00 PM - 06:00 PM</v>
      </c>
      <c r="N858" t="str">
        <f>VLOOKUP(E858,$W$7:$Y$9,3,TRUE)</f>
        <v>03:00 PM - 06:00 PM</v>
      </c>
      <c r="R858" s="19">
        <f>INT(E858/$T$5)*$T$5</f>
        <v>0.625</v>
      </c>
    </row>
    <row r="859" spans="1:18" x14ac:dyDescent="0.25">
      <c r="A859">
        <v>2</v>
      </c>
      <c r="B859">
        <v>1</v>
      </c>
      <c r="C859" t="s">
        <v>1403</v>
      </c>
      <c r="D859" s="1">
        <v>43925</v>
      </c>
      <c r="E859" s="14">
        <v>0.7319444444444444</v>
      </c>
      <c r="F859" t="s">
        <v>11</v>
      </c>
      <c r="G859">
        <v>66</v>
      </c>
      <c r="H859" s="2">
        <v>85</v>
      </c>
      <c r="I859" s="3">
        <v>4.99</v>
      </c>
      <c r="J859" t="b">
        <v>0</v>
      </c>
      <c r="K859">
        <f t="shared" si="14"/>
        <v>6</v>
      </c>
      <c r="L859" t="str">
        <f>VLOOKUP(K859,$S$6:$T$12,2,FALSE)</f>
        <v>Saturday</v>
      </c>
      <c r="M859" t="str">
        <f>CONCATENATE(TEXT(R859,"HH:MM AM/PM")," - ",TEXT((R859+"3:00 AM"),"HH:MM AM/PM"))</f>
        <v>03:00 PM - 06:00 PM</v>
      </c>
      <c r="N859" t="str">
        <f>VLOOKUP(E859,$W$7:$Y$9,3,TRUE)</f>
        <v>03:00 PM - 06:00 PM</v>
      </c>
      <c r="R859" s="19">
        <f>INT(E859/$T$5)*$T$5</f>
        <v>0.625</v>
      </c>
    </row>
    <row r="860" spans="1:18" x14ac:dyDescent="0.25">
      <c r="A860">
        <v>2</v>
      </c>
      <c r="B860">
        <v>1</v>
      </c>
      <c r="C860" t="s">
        <v>1404</v>
      </c>
      <c r="D860" s="1">
        <v>43925</v>
      </c>
      <c r="E860" s="14">
        <v>0.73333333333333339</v>
      </c>
      <c r="F860" t="s">
        <v>11</v>
      </c>
      <c r="G860">
        <v>110</v>
      </c>
      <c r="H860" s="2">
        <v>53</v>
      </c>
      <c r="I860" s="3">
        <v>4.99</v>
      </c>
      <c r="J860" t="b">
        <v>0</v>
      </c>
      <c r="K860">
        <f t="shared" si="14"/>
        <v>6</v>
      </c>
      <c r="L860" t="str">
        <f>VLOOKUP(K860,$S$6:$T$12,2,FALSE)</f>
        <v>Saturday</v>
      </c>
      <c r="M860" t="str">
        <f>CONCATENATE(TEXT(R860,"HH:MM AM/PM")," - ",TEXT((R860+"3:00 AM"),"HH:MM AM/PM"))</f>
        <v>03:00 PM - 06:00 PM</v>
      </c>
      <c r="N860" t="str">
        <f>VLOOKUP(E860,$W$7:$Y$9,3,TRUE)</f>
        <v>03:00 PM - 06:00 PM</v>
      </c>
      <c r="R860" s="19">
        <f>INT(E860/$T$5)*$T$5</f>
        <v>0.625</v>
      </c>
    </row>
    <row r="861" spans="1:18" x14ac:dyDescent="0.25">
      <c r="A861">
        <v>2</v>
      </c>
      <c r="B861">
        <v>1</v>
      </c>
      <c r="C861" t="s">
        <v>1405</v>
      </c>
      <c r="D861" s="1">
        <v>43925</v>
      </c>
      <c r="E861" s="14">
        <v>0.73402777777777783</v>
      </c>
      <c r="F861" t="s">
        <v>31</v>
      </c>
      <c r="G861" t="s">
        <v>32</v>
      </c>
      <c r="H861" s="2">
        <v>35</v>
      </c>
      <c r="I861" s="3">
        <v>4.99</v>
      </c>
      <c r="J861" t="b">
        <v>0</v>
      </c>
      <c r="K861">
        <f t="shared" si="14"/>
        <v>6</v>
      </c>
      <c r="L861" t="str">
        <f>VLOOKUP(K861,$S$6:$T$12,2,FALSE)</f>
        <v>Saturday</v>
      </c>
      <c r="M861" t="str">
        <f>CONCATENATE(TEXT(R861,"HH:MM AM/PM")," - ",TEXT((R861+"3:00 AM"),"HH:MM AM/PM"))</f>
        <v>03:00 PM - 06:00 PM</v>
      </c>
      <c r="N861" t="str">
        <f>VLOOKUP(E861,$W$7:$Y$9,3,TRUE)</f>
        <v>03:00 PM - 06:00 PM</v>
      </c>
      <c r="R861" s="19">
        <f>INT(E861/$T$5)*$T$5</f>
        <v>0.625</v>
      </c>
    </row>
    <row r="862" spans="1:18" x14ac:dyDescent="0.25">
      <c r="A862">
        <v>2</v>
      </c>
      <c r="B862">
        <v>1</v>
      </c>
      <c r="C862" t="s">
        <v>1406</v>
      </c>
      <c r="D862" s="1">
        <v>43925</v>
      </c>
      <c r="E862" s="14">
        <v>0.73472222222222217</v>
      </c>
      <c r="F862" t="s">
        <v>31</v>
      </c>
      <c r="G862" t="s">
        <v>32</v>
      </c>
      <c r="H862" s="2">
        <v>26</v>
      </c>
      <c r="I862" s="3">
        <v>4.99</v>
      </c>
      <c r="J862" t="b">
        <v>0</v>
      </c>
      <c r="K862">
        <f t="shared" si="14"/>
        <v>6</v>
      </c>
      <c r="L862" t="str">
        <f>VLOOKUP(K862,$S$6:$T$12,2,FALSE)</f>
        <v>Saturday</v>
      </c>
      <c r="M862" t="str">
        <f>CONCATENATE(TEXT(R862,"HH:MM AM/PM")," - ",TEXT((R862+"3:00 AM"),"HH:MM AM/PM"))</f>
        <v>03:00 PM - 06:00 PM</v>
      </c>
      <c r="N862" t="str">
        <f>VLOOKUP(E862,$W$7:$Y$9,3,TRUE)</f>
        <v>03:00 PM - 06:00 PM</v>
      </c>
      <c r="R862" s="19">
        <f>INT(E862/$T$5)*$T$5</f>
        <v>0.625</v>
      </c>
    </row>
    <row r="863" spans="1:18" x14ac:dyDescent="0.25">
      <c r="A863">
        <v>2</v>
      </c>
      <c r="B863">
        <v>1</v>
      </c>
      <c r="C863" t="s">
        <v>1407</v>
      </c>
      <c r="D863" s="1">
        <v>43925</v>
      </c>
      <c r="E863" s="14">
        <v>0.73541666666666661</v>
      </c>
      <c r="F863" t="s">
        <v>11</v>
      </c>
      <c r="G863">
        <v>118</v>
      </c>
      <c r="H863" s="2">
        <v>65</v>
      </c>
      <c r="I863" s="3">
        <v>4.99</v>
      </c>
      <c r="J863" t="b">
        <v>0</v>
      </c>
      <c r="K863">
        <f t="shared" si="14"/>
        <v>6</v>
      </c>
      <c r="L863" t="str">
        <f>VLOOKUP(K863,$S$6:$T$12,2,FALSE)</f>
        <v>Saturday</v>
      </c>
      <c r="M863" t="str">
        <f>CONCATENATE(TEXT(R863,"HH:MM AM/PM")," - ",TEXT((R863+"3:00 AM"),"HH:MM AM/PM"))</f>
        <v>03:00 PM - 06:00 PM</v>
      </c>
      <c r="N863" t="str">
        <f>VLOOKUP(E863,$W$7:$Y$9,3,TRUE)</f>
        <v>03:00 PM - 06:00 PM</v>
      </c>
      <c r="R863" s="19">
        <f>INT(E863/$T$5)*$T$5</f>
        <v>0.625</v>
      </c>
    </row>
    <row r="864" spans="1:18" x14ac:dyDescent="0.25">
      <c r="A864">
        <v>2</v>
      </c>
      <c r="B864">
        <v>1</v>
      </c>
      <c r="C864" t="s">
        <v>1408</v>
      </c>
      <c r="D864" s="1">
        <v>43925</v>
      </c>
      <c r="E864" s="14">
        <v>0.73611111111111116</v>
      </c>
      <c r="F864" t="s">
        <v>11</v>
      </c>
      <c r="G864">
        <v>101</v>
      </c>
      <c r="H864" s="2">
        <v>46</v>
      </c>
      <c r="I864" s="3">
        <v>4.99</v>
      </c>
      <c r="J864" t="b">
        <v>0</v>
      </c>
      <c r="K864">
        <f t="shared" si="14"/>
        <v>6</v>
      </c>
      <c r="L864" t="str">
        <f>VLOOKUP(K864,$S$6:$T$12,2,FALSE)</f>
        <v>Saturday</v>
      </c>
      <c r="M864" t="str">
        <f>CONCATENATE(TEXT(R864,"HH:MM AM/PM")," - ",TEXT((R864+"3:00 AM"),"HH:MM AM/PM"))</f>
        <v>03:00 PM - 06:00 PM</v>
      </c>
      <c r="N864" t="str">
        <f>VLOOKUP(E864,$W$7:$Y$9,3,TRUE)</f>
        <v>03:00 PM - 06:00 PM</v>
      </c>
      <c r="R864" s="19">
        <f>INT(E864/$T$5)*$T$5</f>
        <v>0.625</v>
      </c>
    </row>
    <row r="865" spans="1:18" x14ac:dyDescent="0.25">
      <c r="A865">
        <v>2</v>
      </c>
      <c r="B865">
        <v>1</v>
      </c>
      <c r="C865" t="s">
        <v>1409</v>
      </c>
      <c r="D865" s="1">
        <v>43925</v>
      </c>
      <c r="E865" s="14">
        <v>0.73611111111111116</v>
      </c>
      <c r="F865" t="s">
        <v>11</v>
      </c>
      <c r="G865">
        <v>100</v>
      </c>
      <c r="H865" s="2">
        <v>64</v>
      </c>
      <c r="I865" s="3">
        <v>4.99</v>
      </c>
      <c r="J865" t="b">
        <v>0</v>
      </c>
      <c r="K865">
        <f t="shared" si="14"/>
        <v>6</v>
      </c>
      <c r="L865" t="str">
        <f>VLOOKUP(K865,$S$6:$T$12,2,FALSE)</f>
        <v>Saturday</v>
      </c>
      <c r="M865" t="str">
        <f>CONCATENATE(TEXT(R865,"HH:MM AM/PM")," - ",TEXT((R865+"3:00 AM"),"HH:MM AM/PM"))</f>
        <v>03:00 PM - 06:00 PM</v>
      </c>
      <c r="N865" t="str">
        <f>VLOOKUP(E865,$W$7:$Y$9,3,TRUE)</f>
        <v>03:00 PM - 06:00 PM</v>
      </c>
      <c r="R865" s="19">
        <f>INT(E865/$T$5)*$T$5</f>
        <v>0.625</v>
      </c>
    </row>
    <row r="866" spans="1:18" x14ac:dyDescent="0.25">
      <c r="A866">
        <v>2</v>
      </c>
      <c r="B866">
        <v>1</v>
      </c>
      <c r="C866" t="s">
        <v>1410</v>
      </c>
      <c r="D866" s="1">
        <v>43925</v>
      </c>
      <c r="E866" s="14">
        <v>0.7368055555555556</v>
      </c>
      <c r="F866" t="s">
        <v>11</v>
      </c>
      <c r="G866">
        <v>100</v>
      </c>
      <c r="H866" s="2">
        <v>155</v>
      </c>
      <c r="I866" s="3">
        <v>4.99</v>
      </c>
      <c r="J866" t="b">
        <v>0</v>
      </c>
      <c r="K866">
        <f t="shared" si="14"/>
        <v>6</v>
      </c>
      <c r="L866" t="str">
        <f>VLOOKUP(K866,$S$6:$T$12,2,FALSE)</f>
        <v>Saturday</v>
      </c>
      <c r="M866" t="str">
        <f>CONCATENATE(TEXT(R866,"HH:MM AM/PM")," - ",TEXT((R866+"3:00 AM"),"HH:MM AM/PM"))</f>
        <v>03:00 PM - 06:00 PM</v>
      </c>
      <c r="N866" t="str">
        <f>VLOOKUP(E866,$W$7:$Y$9,3,TRUE)</f>
        <v>03:00 PM - 06:00 PM</v>
      </c>
      <c r="R866" s="19">
        <f>INT(E866/$T$5)*$T$5</f>
        <v>0.625</v>
      </c>
    </row>
    <row r="867" spans="1:18" x14ac:dyDescent="0.25">
      <c r="A867">
        <v>2</v>
      </c>
      <c r="B867">
        <v>1</v>
      </c>
      <c r="C867" t="s">
        <v>1411</v>
      </c>
      <c r="D867" s="1">
        <v>43925</v>
      </c>
      <c r="E867" s="14">
        <v>0.73749999999999993</v>
      </c>
      <c r="F867" t="s">
        <v>11</v>
      </c>
      <c r="G867">
        <v>114</v>
      </c>
      <c r="H867" s="2">
        <v>39</v>
      </c>
      <c r="I867" s="3">
        <v>4.99</v>
      </c>
      <c r="J867" t="b">
        <v>0</v>
      </c>
      <c r="K867">
        <f t="shared" si="14"/>
        <v>6</v>
      </c>
      <c r="L867" t="str">
        <f>VLOOKUP(K867,$S$6:$T$12,2,FALSE)</f>
        <v>Saturday</v>
      </c>
      <c r="M867" t="str">
        <f>CONCATENATE(TEXT(R867,"HH:MM AM/PM")," - ",TEXT((R867+"3:00 AM"),"HH:MM AM/PM"))</f>
        <v>03:00 PM - 06:00 PM</v>
      </c>
      <c r="N867" t="str">
        <f>VLOOKUP(E867,$W$7:$Y$9,3,TRUE)</f>
        <v>03:00 PM - 06:00 PM</v>
      </c>
      <c r="R867" s="19">
        <f>INT(E867/$T$5)*$T$5</f>
        <v>0.625</v>
      </c>
    </row>
    <row r="868" spans="1:18" x14ac:dyDescent="0.25">
      <c r="A868">
        <v>2</v>
      </c>
      <c r="B868">
        <v>1</v>
      </c>
      <c r="C868" t="s">
        <v>1412</v>
      </c>
      <c r="D868" s="1">
        <v>43925</v>
      </c>
      <c r="E868" s="14">
        <v>0.73749999999999993</v>
      </c>
      <c r="F868" t="s">
        <v>11</v>
      </c>
      <c r="G868">
        <v>109</v>
      </c>
      <c r="H868" s="2">
        <v>68</v>
      </c>
      <c r="I868" s="3">
        <v>4.99</v>
      </c>
      <c r="J868" t="b">
        <v>0</v>
      </c>
      <c r="K868">
        <f t="shared" si="14"/>
        <v>6</v>
      </c>
      <c r="L868" t="str">
        <f>VLOOKUP(K868,$S$6:$T$12,2,FALSE)</f>
        <v>Saturday</v>
      </c>
      <c r="M868" t="str">
        <f>CONCATENATE(TEXT(R868,"HH:MM AM/PM")," - ",TEXT((R868+"3:00 AM"),"HH:MM AM/PM"))</f>
        <v>03:00 PM - 06:00 PM</v>
      </c>
      <c r="N868" t="str">
        <f>VLOOKUP(E868,$W$7:$Y$9,3,TRUE)</f>
        <v>03:00 PM - 06:00 PM</v>
      </c>
      <c r="R868" s="19">
        <f>INT(E868/$T$5)*$T$5</f>
        <v>0.625</v>
      </c>
    </row>
    <row r="869" spans="1:18" x14ac:dyDescent="0.25">
      <c r="A869">
        <v>2</v>
      </c>
      <c r="B869">
        <v>1</v>
      </c>
      <c r="C869" t="s">
        <v>1413</v>
      </c>
      <c r="D869" s="1">
        <v>43925</v>
      </c>
      <c r="E869" s="14">
        <v>0.73819444444444438</v>
      </c>
      <c r="F869" t="s">
        <v>11</v>
      </c>
      <c r="G869">
        <v>99</v>
      </c>
      <c r="H869" s="2">
        <v>85</v>
      </c>
      <c r="I869" s="3">
        <v>4.99</v>
      </c>
      <c r="J869" t="b">
        <v>0</v>
      </c>
      <c r="K869">
        <f t="shared" si="14"/>
        <v>6</v>
      </c>
      <c r="L869" t="str">
        <f>VLOOKUP(K869,$S$6:$T$12,2,FALSE)</f>
        <v>Saturday</v>
      </c>
      <c r="M869" t="str">
        <f>CONCATENATE(TEXT(R869,"HH:MM AM/PM")," - ",TEXT((R869+"3:00 AM"),"HH:MM AM/PM"))</f>
        <v>03:00 PM - 06:00 PM</v>
      </c>
      <c r="N869" t="str">
        <f>VLOOKUP(E869,$W$7:$Y$9,3,TRUE)</f>
        <v>03:00 PM - 06:00 PM</v>
      </c>
      <c r="R869" s="19">
        <f>INT(E869/$T$5)*$T$5</f>
        <v>0.625</v>
      </c>
    </row>
    <row r="870" spans="1:18" x14ac:dyDescent="0.25">
      <c r="A870">
        <v>2</v>
      </c>
      <c r="B870">
        <v>1</v>
      </c>
      <c r="C870" t="s">
        <v>1414</v>
      </c>
      <c r="D870" s="1">
        <v>43925</v>
      </c>
      <c r="E870" s="14">
        <v>0.73819444444444438</v>
      </c>
      <c r="F870" t="s">
        <v>11</v>
      </c>
      <c r="G870">
        <v>83</v>
      </c>
      <c r="H870" s="2">
        <v>189</v>
      </c>
      <c r="I870" s="3">
        <v>4.99</v>
      </c>
      <c r="J870" t="b">
        <v>0</v>
      </c>
      <c r="K870">
        <f t="shared" si="14"/>
        <v>6</v>
      </c>
      <c r="L870" t="str">
        <f>VLOOKUP(K870,$S$6:$T$12,2,FALSE)</f>
        <v>Saturday</v>
      </c>
      <c r="M870" t="str">
        <f>CONCATENATE(TEXT(R870,"HH:MM AM/PM")," - ",TEXT((R870+"3:00 AM"),"HH:MM AM/PM"))</f>
        <v>03:00 PM - 06:00 PM</v>
      </c>
      <c r="N870" t="str">
        <f>VLOOKUP(E870,$W$7:$Y$9,3,TRUE)</f>
        <v>03:00 PM - 06:00 PM</v>
      </c>
      <c r="R870" s="19">
        <f>INT(E870/$T$5)*$T$5</f>
        <v>0.625</v>
      </c>
    </row>
    <row r="871" spans="1:18" x14ac:dyDescent="0.25">
      <c r="A871">
        <v>2</v>
      </c>
      <c r="B871">
        <v>1</v>
      </c>
      <c r="C871" t="s">
        <v>1415</v>
      </c>
      <c r="D871" s="1">
        <v>43925</v>
      </c>
      <c r="E871" s="14">
        <v>0.73888888888888893</v>
      </c>
      <c r="F871" t="s">
        <v>11</v>
      </c>
      <c r="G871">
        <v>111</v>
      </c>
      <c r="H871" s="2">
        <v>50</v>
      </c>
      <c r="I871" s="3">
        <v>4.99</v>
      </c>
      <c r="J871" t="b">
        <v>0</v>
      </c>
      <c r="K871">
        <f t="shared" si="14"/>
        <v>6</v>
      </c>
      <c r="L871" t="str">
        <f>VLOOKUP(K871,$S$6:$T$12,2,FALSE)</f>
        <v>Saturday</v>
      </c>
      <c r="M871" t="str">
        <f>CONCATENATE(TEXT(R871,"HH:MM AM/PM")," - ",TEXT((R871+"3:00 AM"),"HH:MM AM/PM"))</f>
        <v>03:00 PM - 06:00 PM</v>
      </c>
      <c r="N871" t="str">
        <f>VLOOKUP(E871,$W$7:$Y$9,3,TRUE)</f>
        <v>03:00 PM - 06:00 PM</v>
      </c>
      <c r="R871" s="19">
        <f>INT(E871/$T$5)*$T$5</f>
        <v>0.625</v>
      </c>
    </row>
    <row r="872" spans="1:18" x14ac:dyDescent="0.25">
      <c r="A872">
        <v>2</v>
      </c>
      <c r="B872">
        <v>1</v>
      </c>
      <c r="C872" t="s">
        <v>1416</v>
      </c>
      <c r="D872" s="1">
        <v>43925</v>
      </c>
      <c r="E872" s="14">
        <v>0.73958333333333337</v>
      </c>
      <c r="F872" t="s">
        <v>11</v>
      </c>
      <c r="G872">
        <v>66</v>
      </c>
      <c r="H872" s="2">
        <v>53</v>
      </c>
      <c r="I872" s="3">
        <v>4.99</v>
      </c>
      <c r="J872" t="b">
        <v>0</v>
      </c>
      <c r="K872">
        <f t="shared" si="14"/>
        <v>6</v>
      </c>
      <c r="L872" t="str">
        <f>VLOOKUP(K872,$S$6:$T$12,2,FALSE)</f>
        <v>Saturday</v>
      </c>
      <c r="M872" t="str">
        <f>CONCATENATE(TEXT(R872,"HH:MM AM/PM")," - ",TEXT((R872+"3:00 AM"),"HH:MM AM/PM"))</f>
        <v>03:00 PM - 06:00 PM</v>
      </c>
      <c r="N872" t="str">
        <f>VLOOKUP(E872,$W$7:$Y$9,3,TRUE)</f>
        <v>03:00 PM - 06:00 PM</v>
      </c>
      <c r="R872" s="19">
        <f>INT(E872/$T$5)*$T$5</f>
        <v>0.625</v>
      </c>
    </row>
    <row r="873" spans="1:18" x14ac:dyDescent="0.25">
      <c r="A873">
        <v>2</v>
      </c>
      <c r="B873">
        <v>1</v>
      </c>
      <c r="C873" t="s">
        <v>1417</v>
      </c>
      <c r="D873" s="1">
        <v>43925</v>
      </c>
      <c r="E873" s="14">
        <v>0.73958333333333337</v>
      </c>
      <c r="F873" t="s">
        <v>11</v>
      </c>
      <c r="G873">
        <v>80</v>
      </c>
      <c r="H873" s="2">
        <v>80</v>
      </c>
      <c r="I873" s="3">
        <v>4.99</v>
      </c>
      <c r="J873" t="b">
        <v>0</v>
      </c>
      <c r="K873">
        <f t="shared" si="14"/>
        <v>6</v>
      </c>
      <c r="L873" t="str">
        <f>VLOOKUP(K873,$S$6:$T$12,2,FALSE)</f>
        <v>Saturday</v>
      </c>
      <c r="M873" t="str">
        <f>CONCATENATE(TEXT(R873,"HH:MM AM/PM")," - ",TEXT((R873+"3:00 AM"),"HH:MM AM/PM"))</f>
        <v>03:00 PM - 06:00 PM</v>
      </c>
      <c r="N873" t="str">
        <f>VLOOKUP(E873,$W$7:$Y$9,3,TRUE)</f>
        <v>03:00 PM - 06:00 PM</v>
      </c>
      <c r="R873" s="19">
        <f>INT(E873/$T$5)*$T$5</f>
        <v>0.625</v>
      </c>
    </row>
    <row r="874" spans="1:18" x14ac:dyDescent="0.25">
      <c r="A874">
        <v>2</v>
      </c>
      <c r="B874">
        <v>1</v>
      </c>
      <c r="C874" t="s">
        <v>1418</v>
      </c>
      <c r="D874" s="1">
        <v>43925</v>
      </c>
      <c r="E874" s="14">
        <v>0.74097222222222225</v>
      </c>
      <c r="F874" t="s">
        <v>11</v>
      </c>
      <c r="G874">
        <v>109</v>
      </c>
      <c r="H874" s="2">
        <v>71</v>
      </c>
      <c r="I874" s="3">
        <v>4.99</v>
      </c>
      <c r="J874" t="b">
        <v>0</v>
      </c>
      <c r="K874">
        <f t="shared" si="14"/>
        <v>6</v>
      </c>
      <c r="L874" t="str">
        <f>VLOOKUP(K874,$S$6:$T$12,2,FALSE)</f>
        <v>Saturday</v>
      </c>
      <c r="M874" t="str">
        <f>CONCATENATE(TEXT(R874,"HH:MM AM/PM")," - ",TEXT((R874+"3:00 AM"),"HH:MM AM/PM"))</f>
        <v>03:00 PM - 06:00 PM</v>
      </c>
      <c r="N874" t="str">
        <f>VLOOKUP(E874,$W$7:$Y$9,3,TRUE)</f>
        <v>03:00 PM - 06:00 PM</v>
      </c>
      <c r="R874" s="19">
        <f>INT(E874/$T$5)*$T$5</f>
        <v>0.625</v>
      </c>
    </row>
    <row r="875" spans="1:18" x14ac:dyDescent="0.25">
      <c r="A875">
        <v>2</v>
      </c>
      <c r="B875">
        <v>1</v>
      </c>
      <c r="C875" t="s">
        <v>1419</v>
      </c>
      <c r="D875" s="1">
        <v>43925</v>
      </c>
      <c r="E875" s="14">
        <v>0.74305555555555547</v>
      </c>
      <c r="F875" t="s">
        <v>11</v>
      </c>
      <c r="G875">
        <v>113</v>
      </c>
      <c r="H875" s="2">
        <v>65</v>
      </c>
      <c r="I875" s="3">
        <v>4.99</v>
      </c>
      <c r="J875" t="b">
        <v>0</v>
      </c>
      <c r="K875">
        <f t="shared" si="14"/>
        <v>6</v>
      </c>
      <c r="L875" t="str">
        <f>VLOOKUP(K875,$S$6:$T$12,2,FALSE)</f>
        <v>Saturday</v>
      </c>
      <c r="M875" t="str">
        <f>CONCATENATE(TEXT(R875,"HH:MM AM/PM")," - ",TEXT((R875+"3:00 AM"),"HH:MM AM/PM"))</f>
        <v>03:00 PM - 06:00 PM</v>
      </c>
      <c r="N875" t="str">
        <f>VLOOKUP(E875,$W$7:$Y$9,3,TRUE)</f>
        <v>03:00 PM - 06:00 PM</v>
      </c>
      <c r="R875" s="19">
        <f>INT(E875/$T$5)*$T$5</f>
        <v>0.625</v>
      </c>
    </row>
    <row r="876" spans="1:18" x14ac:dyDescent="0.25">
      <c r="A876">
        <v>2</v>
      </c>
      <c r="B876">
        <v>1</v>
      </c>
      <c r="C876" t="s">
        <v>1420</v>
      </c>
      <c r="D876" s="1">
        <v>43925</v>
      </c>
      <c r="E876" s="14">
        <v>0.74375000000000002</v>
      </c>
      <c r="F876" t="s">
        <v>31</v>
      </c>
      <c r="G876" t="s">
        <v>32</v>
      </c>
      <c r="H876" s="2">
        <v>34</v>
      </c>
      <c r="I876" s="3">
        <v>4.99</v>
      </c>
      <c r="J876" t="b">
        <v>0</v>
      </c>
      <c r="K876">
        <f t="shared" si="14"/>
        <v>6</v>
      </c>
      <c r="L876" t="str">
        <f>VLOOKUP(K876,$S$6:$T$12,2,FALSE)</f>
        <v>Saturday</v>
      </c>
      <c r="M876" t="str">
        <f>CONCATENATE(TEXT(R876,"HH:MM AM/PM")," - ",TEXT((R876+"3:00 AM"),"HH:MM AM/PM"))</f>
        <v>03:00 PM - 06:00 PM</v>
      </c>
      <c r="N876" t="str">
        <f>VLOOKUP(E876,$W$7:$Y$9,3,TRUE)</f>
        <v>03:00 PM - 06:00 PM</v>
      </c>
      <c r="R876" s="19">
        <f>INT(E876/$T$5)*$T$5</f>
        <v>0.625</v>
      </c>
    </row>
    <row r="877" spans="1:18" x14ac:dyDescent="0.25">
      <c r="A877">
        <v>2</v>
      </c>
      <c r="B877">
        <v>1</v>
      </c>
      <c r="C877" t="s">
        <v>1421</v>
      </c>
      <c r="D877" s="1">
        <v>43925</v>
      </c>
      <c r="E877" s="14">
        <v>0.74375000000000002</v>
      </c>
      <c r="F877" t="s">
        <v>11</v>
      </c>
      <c r="G877">
        <v>69</v>
      </c>
      <c r="H877" s="2">
        <v>56</v>
      </c>
      <c r="I877" s="3">
        <v>4.99</v>
      </c>
      <c r="J877" t="b">
        <v>0</v>
      </c>
      <c r="K877">
        <f t="shared" si="14"/>
        <v>6</v>
      </c>
      <c r="L877" t="str">
        <f>VLOOKUP(K877,$S$6:$T$12,2,FALSE)</f>
        <v>Saturday</v>
      </c>
      <c r="M877" t="str">
        <f>CONCATENATE(TEXT(R877,"HH:MM AM/PM")," - ",TEXT((R877+"3:00 AM"),"HH:MM AM/PM"))</f>
        <v>03:00 PM - 06:00 PM</v>
      </c>
      <c r="N877" t="str">
        <f>VLOOKUP(E877,$W$7:$Y$9,3,TRUE)</f>
        <v>03:00 PM - 06:00 PM</v>
      </c>
      <c r="R877" s="19">
        <f>INT(E877/$T$5)*$T$5</f>
        <v>0.625</v>
      </c>
    </row>
    <row r="878" spans="1:18" x14ac:dyDescent="0.25">
      <c r="A878">
        <v>2</v>
      </c>
      <c r="B878">
        <v>1</v>
      </c>
      <c r="C878" t="s">
        <v>1422</v>
      </c>
      <c r="D878" s="1">
        <v>43925</v>
      </c>
      <c r="E878" s="14">
        <v>0.74375000000000002</v>
      </c>
      <c r="F878" t="s">
        <v>11</v>
      </c>
      <c r="G878">
        <v>77</v>
      </c>
      <c r="H878" s="2">
        <v>81</v>
      </c>
      <c r="I878" s="3">
        <v>4.99</v>
      </c>
      <c r="J878" t="b">
        <v>0</v>
      </c>
      <c r="K878">
        <f t="shared" ref="K878:K941" si="15">WEEKDAY(D878,11)</f>
        <v>6</v>
      </c>
      <c r="L878" t="str">
        <f>VLOOKUP(K878,$S$6:$T$12,2,FALSE)</f>
        <v>Saturday</v>
      </c>
      <c r="M878" t="str">
        <f>CONCATENATE(TEXT(R878,"HH:MM AM/PM")," - ",TEXT((R878+"3:00 AM"),"HH:MM AM/PM"))</f>
        <v>03:00 PM - 06:00 PM</v>
      </c>
      <c r="N878" t="str">
        <f>VLOOKUP(E878,$W$7:$Y$9,3,TRUE)</f>
        <v>03:00 PM - 06:00 PM</v>
      </c>
      <c r="R878" s="19">
        <f>INT(E878/$T$5)*$T$5</f>
        <v>0.625</v>
      </c>
    </row>
    <row r="879" spans="1:18" x14ac:dyDescent="0.25">
      <c r="A879">
        <v>2</v>
      </c>
      <c r="B879">
        <v>1</v>
      </c>
      <c r="C879" t="s">
        <v>1423</v>
      </c>
      <c r="D879" s="1">
        <v>43925</v>
      </c>
      <c r="E879" s="14">
        <v>0.74444444444444446</v>
      </c>
      <c r="F879" t="s">
        <v>11</v>
      </c>
      <c r="G879">
        <v>87</v>
      </c>
      <c r="H879" s="2">
        <v>40</v>
      </c>
      <c r="I879" s="3">
        <v>4.99</v>
      </c>
      <c r="J879" t="b">
        <v>0</v>
      </c>
      <c r="K879">
        <f t="shared" si="15"/>
        <v>6</v>
      </c>
      <c r="L879" t="str">
        <f>VLOOKUP(K879,$S$6:$T$12,2,FALSE)</f>
        <v>Saturday</v>
      </c>
      <c r="M879" t="str">
        <f>CONCATENATE(TEXT(R879,"HH:MM AM/PM")," - ",TEXT((R879+"3:00 AM"),"HH:MM AM/PM"))</f>
        <v>03:00 PM - 06:00 PM</v>
      </c>
      <c r="N879" t="str">
        <f>VLOOKUP(E879,$W$7:$Y$9,3,TRUE)</f>
        <v>03:00 PM - 06:00 PM</v>
      </c>
      <c r="R879" s="19">
        <f>INT(E879/$T$5)*$T$5</f>
        <v>0.625</v>
      </c>
    </row>
    <row r="880" spans="1:18" x14ac:dyDescent="0.25">
      <c r="A880">
        <v>2</v>
      </c>
      <c r="B880">
        <v>1</v>
      </c>
      <c r="C880" t="s">
        <v>1424</v>
      </c>
      <c r="D880" s="1">
        <v>43925</v>
      </c>
      <c r="E880" s="14">
        <v>0.74513888888888891</v>
      </c>
      <c r="F880" t="s">
        <v>11</v>
      </c>
      <c r="G880">
        <v>104</v>
      </c>
      <c r="H880" s="2">
        <v>83</v>
      </c>
      <c r="I880" s="3">
        <v>4.99</v>
      </c>
      <c r="J880" t="b">
        <v>0</v>
      </c>
      <c r="K880">
        <f t="shared" si="15"/>
        <v>6</v>
      </c>
      <c r="L880" t="str">
        <f>VLOOKUP(K880,$S$6:$T$12,2,FALSE)</f>
        <v>Saturday</v>
      </c>
      <c r="M880" t="str">
        <f>CONCATENATE(TEXT(R880,"HH:MM AM/PM")," - ",TEXT((R880+"3:00 AM"),"HH:MM AM/PM"))</f>
        <v>03:00 PM - 06:00 PM</v>
      </c>
      <c r="N880" t="str">
        <f>VLOOKUP(E880,$W$7:$Y$9,3,TRUE)</f>
        <v>03:00 PM - 06:00 PM</v>
      </c>
      <c r="R880" s="19">
        <f>INT(E880/$T$5)*$T$5</f>
        <v>0.625</v>
      </c>
    </row>
    <row r="881" spans="1:18" x14ac:dyDescent="0.25">
      <c r="A881">
        <v>2</v>
      </c>
      <c r="B881">
        <v>1</v>
      </c>
      <c r="C881" t="s">
        <v>1425</v>
      </c>
      <c r="D881" s="1">
        <v>43925</v>
      </c>
      <c r="E881" s="14">
        <v>0.74583333333333324</v>
      </c>
      <c r="F881" t="s">
        <v>11</v>
      </c>
      <c r="G881">
        <v>94</v>
      </c>
      <c r="H881" s="2">
        <v>71</v>
      </c>
      <c r="I881" s="3">
        <v>4.99</v>
      </c>
      <c r="J881" t="b">
        <v>0</v>
      </c>
      <c r="K881">
        <f t="shared" si="15"/>
        <v>6</v>
      </c>
      <c r="L881" t="str">
        <f>VLOOKUP(K881,$S$6:$T$12,2,FALSE)</f>
        <v>Saturday</v>
      </c>
      <c r="M881" t="str">
        <f>CONCATENATE(TEXT(R881,"HH:MM AM/PM")," - ",TEXT((R881+"3:00 AM"),"HH:MM AM/PM"))</f>
        <v>03:00 PM - 06:00 PM</v>
      </c>
      <c r="N881" t="str">
        <f>VLOOKUP(E881,$W$7:$Y$9,3,TRUE)</f>
        <v>03:00 PM - 06:00 PM</v>
      </c>
      <c r="R881" s="19">
        <f>INT(E881/$T$5)*$T$5</f>
        <v>0.625</v>
      </c>
    </row>
    <row r="882" spans="1:18" x14ac:dyDescent="0.25">
      <c r="A882">
        <v>2</v>
      </c>
      <c r="B882">
        <v>1</v>
      </c>
      <c r="C882" t="s">
        <v>1426</v>
      </c>
      <c r="D882" s="1">
        <v>43925</v>
      </c>
      <c r="E882" s="14">
        <v>0.74652777777777779</v>
      </c>
      <c r="F882" t="s">
        <v>11</v>
      </c>
      <c r="G882">
        <v>111</v>
      </c>
      <c r="H882" s="2">
        <v>114</v>
      </c>
      <c r="I882" s="3">
        <v>4.99</v>
      </c>
      <c r="J882" t="b">
        <v>0</v>
      </c>
      <c r="K882">
        <f t="shared" si="15"/>
        <v>6</v>
      </c>
      <c r="L882" t="str">
        <f>VLOOKUP(K882,$S$6:$T$12,2,FALSE)</f>
        <v>Saturday</v>
      </c>
      <c r="M882" t="str">
        <f>CONCATENATE(TEXT(R882,"HH:MM AM/PM")," - ",TEXT((R882+"3:00 AM"),"HH:MM AM/PM"))</f>
        <v>03:00 PM - 06:00 PM</v>
      </c>
      <c r="N882" t="str">
        <f>VLOOKUP(E882,$W$7:$Y$9,3,TRUE)</f>
        <v>03:00 PM - 06:00 PM</v>
      </c>
      <c r="R882" s="19">
        <f>INT(E882/$T$5)*$T$5</f>
        <v>0.625</v>
      </c>
    </row>
    <row r="883" spans="1:18" x14ac:dyDescent="0.25">
      <c r="A883">
        <v>2</v>
      </c>
      <c r="B883">
        <v>1</v>
      </c>
      <c r="C883" t="s">
        <v>1427</v>
      </c>
      <c r="D883" s="1">
        <v>43925</v>
      </c>
      <c r="E883" s="14">
        <v>0.74722222222222223</v>
      </c>
      <c r="F883" t="s">
        <v>31</v>
      </c>
      <c r="G883" t="s">
        <v>32</v>
      </c>
      <c r="H883" s="2">
        <v>27</v>
      </c>
      <c r="I883" s="3">
        <v>4.99</v>
      </c>
      <c r="J883" t="b">
        <v>0</v>
      </c>
      <c r="K883">
        <f t="shared" si="15"/>
        <v>6</v>
      </c>
      <c r="L883" t="str">
        <f>VLOOKUP(K883,$S$6:$T$12,2,FALSE)</f>
        <v>Saturday</v>
      </c>
      <c r="M883" t="str">
        <f>CONCATENATE(TEXT(R883,"HH:MM AM/PM")," - ",TEXT((R883+"3:00 AM"),"HH:MM AM/PM"))</f>
        <v>03:00 PM - 06:00 PM</v>
      </c>
      <c r="N883" t="str">
        <f>VLOOKUP(E883,$W$7:$Y$9,3,TRUE)</f>
        <v>03:00 PM - 06:00 PM</v>
      </c>
      <c r="R883" s="19">
        <f>INT(E883/$T$5)*$T$5</f>
        <v>0.625</v>
      </c>
    </row>
    <row r="884" spans="1:18" x14ac:dyDescent="0.25">
      <c r="A884">
        <v>2</v>
      </c>
      <c r="B884">
        <v>1</v>
      </c>
      <c r="C884" t="s">
        <v>1428</v>
      </c>
      <c r="D884" s="1">
        <v>43925</v>
      </c>
      <c r="E884" s="14">
        <v>0.74861111111111101</v>
      </c>
      <c r="F884" t="s">
        <v>11</v>
      </c>
      <c r="G884">
        <v>118</v>
      </c>
      <c r="H884" s="2">
        <v>72</v>
      </c>
      <c r="I884" s="3">
        <v>4.99</v>
      </c>
      <c r="J884" t="b">
        <v>0</v>
      </c>
      <c r="K884">
        <f t="shared" si="15"/>
        <v>6</v>
      </c>
      <c r="L884" t="str">
        <f>VLOOKUP(K884,$S$6:$T$12,2,FALSE)</f>
        <v>Saturday</v>
      </c>
      <c r="M884" t="str">
        <f>CONCATENATE(TEXT(R884,"HH:MM AM/PM")," - ",TEXT((R884+"3:00 AM"),"HH:MM AM/PM"))</f>
        <v>03:00 PM - 06:00 PM</v>
      </c>
      <c r="N884" t="str">
        <f>VLOOKUP(E884,$W$7:$Y$9,3,TRUE)</f>
        <v>03:00 PM - 06:00 PM</v>
      </c>
      <c r="R884" s="19">
        <f>INT(E884/$T$5)*$T$5</f>
        <v>0.625</v>
      </c>
    </row>
    <row r="885" spans="1:18" x14ac:dyDescent="0.25">
      <c r="A885">
        <v>2</v>
      </c>
      <c r="B885">
        <v>1</v>
      </c>
      <c r="C885" t="s">
        <v>1429</v>
      </c>
      <c r="D885" s="1">
        <v>43925</v>
      </c>
      <c r="E885" s="14">
        <v>0.74861111111111101</v>
      </c>
      <c r="F885" t="s">
        <v>11</v>
      </c>
      <c r="G885">
        <v>111</v>
      </c>
      <c r="H885" s="2">
        <v>102</v>
      </c>
      <c r="I885" s="3">
        <v>4.99</v>
      </c>
      <c r="J885" t="b">
        <v>0</v>
      </c>
      <c r="K885">
        <f t="shared" si="15"/>
        <v>6</v>
      </c>
      <c r="L885" t="str">
        <f>VLOOKUP(K885,$S$6:$T$12,2,FALSE)</f>
        <v>Saturday</v>
      </c>
      <c r="M885" t="str">
        <f>CONCATENATE(TEXT(R885,"HH:MM AM/PM")," - ",TEXT((R885+"3:00 AM"),"HH:MM AM/PM"))</f>
        <v>03:00 PM - 06:00 PM</v>
      </c>
      <c r="N885" t="str">
        <f>VLOOKUP(E885,$W$7:$Y$9,3,TRUE)</f>
        <v>03:00 PM - 06:00 PM</v>
      </c>
      <c r="R885" s="19">
        <f>INT(E885/$T$5)*$T$5</f>
        <v>0.625</v>
      </c>
    </row>
    <row r="886" spans="1:18" x14ac:dyDescent="0.25">
      <c r="A886">
        <v>2</v>
      </c>
      <c r="B886">
        <v>1</v>
      </c>
      <c r="C886" t="s">
        <v>1430</v>
      </c>
      <c r="D886" s="1">
        <v>43925</v>
      </c>
      <c r="E886" s="14">
        <v>0.74930555555555556</v>
      </c>
      <c r="F886" t="s">
        <v>11</v>
      </c>
      <c r="G886">
        <v>96</v>
      </c>
      <c r="H886" s="2">
        <v>49</v>
      </c>
      <c r="I886" s="3">
        <v>4.99</v>
      </c>
      <c r="J886" t="b">
        <v>0</v>
      </c>
      <c r="K886">
        <f t="shared" si="15"/>
        <v>6</v>
      </c>
      <c r="L886" t="str">
        <f>VLOOKUP(K886,$S$6:$T$12,2,FALSE)</f>
        <v>Saturday</v>
      </c>
      <c r="M886" t="str">
        <f>CONCATENATE(TEXT(R886,"HH:MM AM/PM")," - ",TEXT((R886+"3:00 AM"),"HH:MM AM/PM"))</f>
        <v>03:00 PM - 06:00 PM</v>
      </c>
      <c r="N886" t="str">
        <f>VLOOKUP(E886,$W$7:$Y$9,3,TRUE)</f>
        <v>03:00 PM - 06:00 PM</v>
      </c>
      <c r="R886" s="19">
        <f>INT(E886/$T$5)*$T$5</f>
        <v>0.625</v>
      </c>
    </row>
    <row r="887" spans="1:18" x14ac:dyDescent="0.25">
      <c r="A887">
        <v>2</v>
      </c>
      <c r="B887">
        <v>1</v>
      </c>
      <c r="C887" t="s">
        <v>1431</v>
      </c>
      <c r="D887" s="1">
        <v>43925</v>
      </c>
      <c r="E887" s="14">
        <v>0.74930555555555556</v>
      </c>
      <c r="F887" t="s">
        <v>11</v>
      </c>
      <c r="G887">
        <v>68</v>
      </c>
      <c r="H887" s="2">
        <v>244</v>
      </c>
      <c r="I887" s="3">
        <v>4.99</v>
      </c>
      <c r="J887" t="b">
        <v>0</v>
      </c>
      <c r="K887">
        <f t="shared" si="15"/>
        <v>6</v>
      </c>
      <c r="L887" t="str">
        <f>VLOOKUP(K887,$S$6:$T$12,2,FALSE)</f>
        <v>Saturday</v>
      </c>
      <c r="M887" t="str">
        <f>CONCATENATE(TEXT(R887,"HH:MM AM/PM")," - ",TEXT((R887+"3:00 AM"),"HH:MM AM/PM"))</f>
        <v>03:00 PM - 06:00 PM</v>
      </c>
      <c r="N887" t="str">
        <f>VLOOKUP(E887,$W$7:$Y$9,3,TRUE)</f>
        <v>03:00 PM - 06:00 PM</v>
      </c>
      <c r="R887" s="19">
        <f>INT(E887/$T$5)*$T$5</f>
        <v>0.625</v>
      </c>
    </row>
    <row r="888" spans="1:18" x14ac:dyDescent="0.25">
      <c r="A888">
        <v>2</v>
      </c>
      <c r="B888">
        <v>1</v>
      </c>
      <c r="C888" t="s">
        <v>1432</v>
      </c>
      <c r="D888" s="1">
        <v>43925</v>
      </c>
      <c r="E888" s="14">
        <v>0.75208333333333333</v>
      </c>
      <c r="F888" t="s">
        <v>11</v>
      </c>
      <c r="G888">
        <v>152</v>
      </c>
      <c r="H888" s="2">
        <v>37</v>
      </c>
      <c r="I888" s="3">
        <v>4.99</v>
      </c>
      <c r="J888" t="b">
        <v>0</v>
      </c>
      <c r="K888">
        <f t="shared" si="15"/>
        <v>6</v>
      </c>
      <c r="L888" t="str">
        <f>VLOOKUP(K888,$S$6:$T$12,2,FALSE)</f>
        <v>Saturday</v>
      </c>
      <c r="M888" t="str">
        <f>CONCATENATE(TEXT(R888,"HH:MM AM/PM")," - ",TEXT((R888+"3:00 AM"),"HH:MM AM/PM"))</f>
        <v>06:00 PM - 09:00 PM</v>
      </c>
      <c r="N888" t="str">
        <f>VLOOKUP(E888,$W$7:$Y$9,3,TRUE)</f>
        <v>06:00 PM - 09:00 PM</v>
      </c>
      <c r="R888" s="19">
        <f>INT(E888/$T$5)*$T$5</f>
        <v>0.75</v>
      </c>
    </row>
    <row r="889" spans="1:18" x14ac:dyDescent="0.25">
      <c r="A889">
        <v>2</v>
      </c>
      <c r="B889">
        <v>1</v>
      </c>
      <c r="C889" t="s">
        <v>1433</v>
      </c>
      <c r="D889" s="1">
        <v>43925</v>
      </c>
      <c r="E889" s="14">
        <v>0.75208333333333333</v>
      </c>
      <c r="F889" t="s">
        <v>11</v>
      </c>
      <c r="G889">
        <v>221</v>
      </c>
      <c r="H889" s="2">
        <v>41</v>
      </c>
      <c r="I889" s="3">
        <v>4.99</v>
      </c>
      <c r="J889" t="b">
        <v>0</v>
      </c>
      <c r="K889">
        <f t="shared" si="15"/>
        <v>6</v>
      </c>
      <c r="L889" t="str">
        <f>VLOOKUP(K889,$S$6:$T$12,2,FALSE)</f>
        <v>Saturday</v>
      </c>
      <c r="M889" t="str">
        <f>CONCATENATE(TEXT(R889,"HH:MM AM/PM")," - ",TEXT((R889+"3:00 AM"),"HH:MM AM/PM"))</f>
        <v>06:00 PM - 09:00 PM</v>
      </c>
      <c r="N889" t="str">
        <f>VLOOKUP(E889,$W$7:$Y$9,3,TRUE)</f>
        <v>06:00 PM - 09:00 PM</v>
      </c>
      <c r="R889" s="19">
        <f>INT(E889/$T$5)*$T$5</f>
        <v>0.75</v>
      </c>
    </row>
    <row r="890" spans="1:18" x14ac:dyDescent="0.25">
      <c r="A890">
        <v>2</v>
      </c>
      <c r="B890">
        <v>1</v>
      </c>
      <c r="C890" t="s">
        <v>1434</v>
      </c>
      <c r="D890" s="1">
        <v>43925</v>
      </c>
      <c r="E890" s="14">
        <v>0.75277777777777777</v>
      </c>
      <c r="F890" t="s">
        <v>11</v>
      </c>
      <c r="G890">
        <v>182</v>
      </c>
      <c r="H890" s="2">
        <v>71</v>
      </c>
      <c r="I890" s="3">
        <v>4.99</v>
      </c>
      <c r="J890" t="b">
        <v>0</v>
      </c>
      <c r="K890">
        <f t="shared" si="15"/>
        <v>6</v>
      </c>
      <c r="L890" t="str">
        <f>VLOOKUP(K890,$S$6:$T$12,2,FALSE)</f>
        <v>Saturday</v>
      </c>
      <c r="M890" t="str">
        <f>CONCATENATE(TEXT(R890,"HH:MM AM/PM")," - ",TEXT((R890+"3:00 AM"),"HH:MM AM/PM"))</f>
        <v>06:00 PM - 09:00 PM</v>
      </c>
      <c r="N890" t="str">
        <f>VLOOKUP(E890,$W$7:$Y$9,3,TRUE)</f>
        <v>06:00 PM - 09:00 PM</v>
      </c>
      <c r="R890" s="19">
        <f>INT(E890/$T$5)*$T$5</f>
        <v>0.75</v>
      </c>
    </row>
    <row r="891" spans="1:18" x14ac:dyDescent="0.25">
      <c r="A891">
        <v>2</v>
      </c>
      <c r="B891">
        <v>1</v>
      </c>
      <c r="C891" t="s">
        <v>1435</v>
      </c>
      <c r="D891" s="1">
        <v>43925</v>
      </c>
      <c r="E891" s="14">
        <v>0.75347222222222221</v>
      </c>
      <c r="F891" t="s">
        <v>31</v>
      </c>
      <c r="G891" t="s">
        <v>32</v>
      </c>
      <c r="H891" s="2">
        <v>27</v>
      </c>
      <c r="I891" s="3">
        <v>4.99</v>
      </c>
      <c r="J891" t="b">
        <v>0</v>
      </c>
      <c r="K891">
        <f t="shared" si="15"/>
        <v>6</v>
      </c>
      <c r="L891" t="str">
        <f>VLOOKUP(K891,$S$6:$T$12,2,FALSE)</f>
        <v>Saturday</v>
      </c>
      <c r="M891" t="str">
        <f>CONCATENATE(TEXT(R891,"HH:MM AM/PM")," - ",TEXT((R891+"3:00 AM"),"HH:MM AM/PM"))</f>
        <v>06:00 PM - 09:00 PM</v>
      </c>
      <c r="N891" t="str">
        <f>VLOOKUP(E891,$W$7:$Y$9,3,TRUE)</f>
        <v>06:00 PM - 09:00 PM</v>
      </c>
      <c r="R891" s="19">
        <f>INT(E891/$T$5)*$T$5</f>
        <v>0.75</v>
      </c>
    </row>
    <row r="892" spans="1:18" x14ac:dyDescent="0.25">
      <c r="A892">
        <v>2</v>
      </c>
      <c r="B892">
        <v>1</v>
      </c>
      <c r="C892" t="s">
        <v>1436</v>
      </c>
      <c r="D892" s="1">
        <v>43925</v>
      </c>
      <c r="E892" s="14">
        <v>0.75347222222222221</v>
      </c>
      <c r="F892" t="s">
        <v>11</v>
      </c>
      <c r="G892">
        <v>174</v>
      </c>
      <c r="H892" s="2">
        <v>37</v>
      </c>
      <c r="I892" s="3">
        <v>4.99</v>
      </c>
      <c r="J892" t="b">
        <v>0</v>
      </c>
      <c r="K892">
        <f t="shared" si="15"/>
        <v>6</v>
      </c>
      <c r="L892" t="str">
        <f>VLOOKUP(K892,$S$6:$T$12,2,FALSE)</f>
        <v>Saturday</v>
      </c>
      <c r="M892" t="str">
        <f>CONCATENATE(TEXT(R892,"HH:MM AM/PM")," - ",TEXT((R892+"3:00 AM"),"HH:MM AM/PM"))</f>
        <v>06:00 PM - 09:00 PM</v>
      </c>
      <c r="N892" t="str">
        <f>VLOOKUP(E892,$W$7:$Y$9,3,TRUE)</f>
        <v>06:00 PM - 09:00 PM</v>
      </c>
      <c r="R892" s="19">
        <f>INT(E892/$T$5)*$T$5</f>
        <v>0.75</v>
      </c>
    </row>
    <row r="893" spans="1:18" x14ac:dyDescent="0.25">
      <c r="A893">
        <v>2</v>
      </c>
      <c r="B893">
        <v>1</v>
      </c>
      <c r="C893" t="s">
        <v>1437</v>
      </c>
      <c r="D893" s="1">
        <v>43925</v>
      </c>
      <c r="E893" s="14">
        <v>0.75416666666666676</v>
      </c>
      <c r="F893" t="s">
        <v>31</v>
      </c>
      <c r="G893" t="s">
        <v>32</v>
      </c>
      <c r="H893" s="2">
        <v>27</v>
      </c>
      <c r="I893" s="3">
        <v>4.99</v>
      </c>
      <c r="J893" t="b">
        <v>0</v>
      </c>
      <c r="K893">
        <f t="shared" si="15"/>
        <v>6</v>
      </c>
      <c r="L893" t="str">
        <f>VLOOKUP(K893,$S$6:$T$12,2,FALSE)</f>
        <v>Saturday</v>
      </c>
      <c r="M893" t="str">
        <f>CONCATENATE(TEXT(R893,"HH:MM AM/PM")," - ",TEXT((R893+"3:00 AM"),"HH:MM AM/PM"))</f>
        <v>06:00 PM - 09:00 PM</v>
      </c>
      <c r="N893" t="str">
        <f>VLOOKUP(E893,$W$7:$Y$9,3,TRUE)</f>
        <v>06:00 PM - 09:00 PM</v>
      </c>
      <c r="R893" s="19">
        <f>INT(E893/$T$5)*$T$5</f>
        <v>0.75</v>
      </c>
    </row>
    <row r="894" spans="1:18" x14ac:dyDescent="0.25">
      <c r="A894">
        <v>2</v>
      </c>
      <c r="B894">
        <v>1</v>
      </c>
      <c r="C894" t="s">
        <v>1438</v>
      </c>
      <c r="D894" s="1">
        <v>43925</v>
      </c>
      <c r="E894" s="14">
        <v>0.75486111111111109</v>
      </c>
      <c r="F894" t="s">
        <v>11</v>
      </c>
      <c r="G894">
        <v>169</v>
      </c>
      <c r="H894" s="2">
        <v>49</v>
      </c>
      <c r="I894" s="3">
        <v>4.99</v>
      </c>
      <c r="J894" t="b">
        <v>0</v>
      </c>
      <c r="K894">
        <f t="shared" si="15"/>
        <v>6</v>
      </c>
      <c r="L894" t="str">
        <f>VLOOKUP(K894,$S$6:$T$12,2,FALSE)</f>
        <v>Saturday</v>
      </c>
      <c r="M894" t="str">
        <f>CONCATENATE(TEXT(R894,"HH:MM AM/PM")," - ",TEXT((R894+"3:00 AM"),"HH:MM AM/PM"))</f>
        <v>06:00 PM - 09:00 PM</v>
      </c>
      <c r="N894" t="str">
        <f>VLOOKUP(E894,$W$7:$Y$9,3,TRUE)</f>
        <v>06:00 PM - 09:00 PM</v>
      </c>
      <c r="R894" s="19">
        <f>INT(E894/$T$5)*$T$5</f>
        <v>0.75</v>
      </c>
    </row>
    <row r="895" spans="1:18" x14ac:dyDescent="0.25">
      <c r="A895">
        <v>2</v>
      </c>
      <c r="B895">
        <v>1</v>
      </c>
      <c r="C895" t="s">
        <v>1439</v>
      </c>
      <c r="D895" s="1">
        <v>43925</v>
      </c>
      <c r="E895" s="14">
        <v>0.75486111111111109</v>
      </c>
      <c r="F895" t="s">
        <v>11</v>
      </c>
      <c r="G895">
        <v>148</v>
      </c>
      <c r="H895" s="2">
        <v>88</v>
      </c>
      <c r="I895" s="3">
        <v>4.99</v>
      </c>
      <c r="J895" t="b">
        <v>0</v>
      </c>
      <c r="K895">
        <f t="shared" si="15"/>
        <v>6</v>
      </c>
      <c r="L895" t="str">
        <f>VLOOKUP(K895,$S$6:$T$12,2,FALSE)</f>
        <v>Saturday</v>
      </c>
      <c r="M895" t="str">
        <f>CONCATENATE(TEXT(R895,"HH:MM AM/PM")," - ",TEXT((R895+"3:00 AM"),"HH:MM AM/PM"))</f>
        <v>06:00 PM - 09:00 PM</v>
      </c>
      <c r="N895" t="str">
        <f>VLOOKUP(E895,$W$7:$Y$9,3,TRUE)</f>
        <v>06:00 PM - 09:00 PM</v>
      </c>
      <c r="R895" s="19">
        <f>INT(E895/$T$5)*$T$5</f>
        <v>0.75</v>
      </c>
    </row>
    <row r="896" spans="1:18" x14ac:dyDescent="0.25">
      <c r="A896">
        <v>2</v>
      </c>
      <c r="B896">
        <v>1</v>
      </c>
      <c r="C896" t="s">
        <v>1440</v>
      </c>
      <c r="D896" s="1">
        <v>43925</v>
      </c>
      <c r="E896" s="14">
        <v>0.75555555555555554</v>
      </c>
      <c r="F896" t="s">
        <v>11</v>
      </c>
      <c r="G896">
        <v>124</v>
      </c>
      <c r="H896" s="2">
        <v>59</v>
      </c>
      <c r="I896" s="3">
        <v>4.99</v>
      </c>
      <c r="J896" t="b">
        <v>0</v>
      </c>
      <c r="K896">
        <f t="shared" si="15"/>
        <v>6</v>
      </c>
      <c r="L896" t="str">
        <f>VLOOKUP(K896,$S$6:$T$12,2,FALSE)</f>
        <v>Saturday</v>
      </c>
      <c r="M896" t="str">
        <f>CONCATENATE(TEXT(R896,"HH:MM AM/PM")," - ",TEXT((R896+"3:00 AM"),"HH:MM AM/PM"))</f>
        <v>06:00 PM - 09:00 PM</v>
      </c>
      <c r="N896" t="str">
        <f>VLOOKUP(E896,$W$7:$Y$9,3,TRUE)</f>
        <v>06:00 PM - 09:00 PM</v>
      </c>
      <c r="R896" s="19">
        <f>INT(E896/$T$5)*$T$5</f>
        <v>0.75</v>
      </c>
    </row>
    <row r="897" spans="1:18" x14ac:dyDescent="0.25">
      <c r="A897">
        <v>2</v>
      </c>
      <c r="B897">
        <v>1</v>
      </c>
      <c r="C897" t="s">
        <v>1441</v>
      </c>
      <c r="D897" s="1">
        <v>43925</v>
      </c>
      <c r="E897" s="14">
        <v>0.75555555555555554</v>
      </c>
      <c r="F897" t="s">
        <v>11</v>
      </c>
      <c r="G897">
        <v>143</v>
      </c>
      <c r="H897" s="2">
        <v>62</v>
      </c>
      <c r="I897" s="3">
        <v>4.99</v>
      </c>
      <c r="J897" t="b">
        <v>0</v>
      </c>
      <c r="K897">
        <f t="shared" si="15"/>
        <v>6</v>
      </c>
      <c r="L897" t="str">
        <f>VLOOKUP(K897,$S$6:$T$12,2,FALSE)</f>
        <v>Saturday</v>
      </c>
      <c r="M897" t="str">
        <f>CONCATENATE(TEXT(R897,"HH:MM AM/PM")," - ",TEXT((R897+"3:00 AM"),"HH:MM AM/PM"))</f>
        <v>06:00 PM - 09:00 PM</v>
      </c>
      <c r="N897" t="str">
        <f>VLOOKUP(E897,$W$7:$Y$9,3,TRUE)</f>
        <v>06:00 PM - 09:00 PM</v>
      </c>
      <c r="R897" s="19">
        <f>INT(E897/$T$5)*$T$5</f>
        <v>0.75</v>
      </c>
    </row>
    <row r="898" spans="1:18" x14ac:dyDescent="0.25">
      <c r="A898">
        <v>2</v>
      </c>
      <c r="B898">
        <v>1</v>
      </c>
      <c r="C898" t="s">
        <v>1442</v>
      </c>
      <c r="D898" s="1">
        <v>43925</v>
      </c>
      <c r="E898" s="14">
        <v>0.7583333333333333</v>
      </c>
      <c r="F898" t="s">
        <v>11</v>
      </c>
      <c r="G898">
        <v>186</v>
      </c>
      <c r="H898" s="2">
        <v>41</v>
      </c>
      <c r="I898" s="3">
        <v>4.99</v>
      </c>
      <c r="J898" t="b">
        <v>0</v>
      </c>
      <c r="K898">
        <f t="shared" si="15"/>
        <v>6</v>
      </c>
      <c r="L898" t="str">
        <f>VLOOKUP(K898,$S$6:$T$12,2,FALSE)</f>
        <v>Saturday</v>
      </c>
      <c r="M898" t="str">
        <f>CONCATENATE(TEXT(R898,"HH:MM AM/PM")," - ",TEXT((R898+"3:00 AM"),"HH:MM AM/PM"))</f>
        <v>06:00 PM - 09:00 PM</v>
      </c>
      <c r="N898" t="str">
        <f>VLOOKUP(E898,$W$7:$Y$9,3,TRUE)</f>
        <v>06:00 PM - 09:00 PM</v>
      </c>
      <c r="R898" s="19">
        <f>INT(E898/$T$5)*$T$5</f>
        <v>0.75</v>
      </c>
    </row>
    <row r="899" spans="1:18" x14ac:dyDescent="0.25">
      <c r="A899">
        <v>2</v>
      </c>
      <c r="B899">
        <v>1</v>
      </c>
      <c r="C899" t="s">
        <v>1443</v>
      </c>
      <c r="D899" s="1">
        <v>43925</v>
      </c>
      <c r="E899" s="14">
        <v>0.7583333333333333</v>
      </c>
      <c r="F899" t="s">
        <v>11</v>
      </c>
      <c r="G899">
        <v>203</v>
      </c>
      <c r="H899" s="2">
        <v>50</v>
      </c>
      <c r="I899" s="3">
        <v>4.99</v>
      </c>
      <c r="J899" t="b">
        <v>0</v>
      </c>
      <c r="K899">
        <f t="shared" si="15"/>
        <v>6</v>
      </c>
      <c r="L899" t="str">
        <f>VLOOKUP(K899,$S$6:$T$12,2,FALSE)</f>
        <v>Saturday</v>
      </c>
      <c r="M899" t="str">
        <f>CONCATENATE(TEXT(R899,"HH:MM AM/PM")," - ",TEXT((R899+"3:00 AM"),"HH:MM AM/PM"))</f>
        <v>06:00 PM - 09:00 PM</v>
      </c>
      <c r="N899" t="str">
        <f>VLOOKUP(E899,$W$7:$Y$9,3,TRUE)</f>
        <v>06:00 PM - 09:00 PM</v>
      </c>
      <c r="R899" s="19">
        <f>INT(E899/$T$5)*$T$5</f>
        <v>0.75</v>
      </c>
    </row>
    <row r="900" spans="1:18" x14ac:dyDescent="0.25">
      <c r="A900">
        <v>2</v>
      </c>
      <c r="B900">
        <v>1</v>
      </c>
      <c r="C900" t="s">
        <v>1444</v>
      </c>
      <c r="D900" s="1">
        <v>43925</v>
      </c>
      <c r="E900" s="14">
        <v>0.7597222222222223</v>
      </c>
      <c r="F900" t="s">
        <v>11</v>
      </c>
      <c r="G900">
        <v>121</v>
      </c>
      <c r="H900" s="2">
        <v>230</v>
      </c>
      <c r="I900" s="3">
        <v>4.99</v>
      </c>
      <c r="J900" t="b">
        <v>0</v>
      </c>
      <c r="K900">
        <f t="shared" si="15"/>
        <v>6</v>
      </c>
      <c r="L900" t="str">
        <f>VLOOKUP(K900,$S$6:$T$12,2,FALSE)</f>
        <v>Saturday</v>
      </c>
      <c r="M900" t="str">
        <f>CONCATENATE(TEXT(R900,"HH:MM AM/PM")," - ",TEXT((R900+"3:00 AM"),"HH:MM AM/PM"))</f>
        <v>06:00 PM - 09:00 PM</v>
      </c>
      <c r="N900" t="str">
        <f>VLOOKUP(E900,$W$7:$Y$9,3,TRUE)</f>
        <v>06:00 PM - 09:00 PM</v>
      </c>
      <c r="R900" s="19">
        <f>INT(E900/$T$5)*$T$5</f>
        <v>0.75</v>
      </c>
    </row>
    <row r="901" spans="1:18" x14ac:dyDescent="0.25">
      <c r="A901">
        <v>2</v>
      </c>
      <c r="B901">
        <v>1</v>
      </c>
      <c r="C901" t="s">
        <v>1445</v>
      </c>
      <c r="D901" s="1">
        <v>43925</v>
      </c>
      <c r="E901" s="14">
        <v>0.76250000000000007</v>
      </c>
      <c r="F901" t="s">
        <v>31</v>
      </c>
      <c r="G901" t="s">
        <v>32</v>
      </c>
      <c r="H901" s="2">
        <v>35</v>
      </c>
      <c r="I901" s="3">
        <v>4.99</v>
      </c>
      <c r="J901" t="b">
        <v>0</v>
      </c>
      <c r="K901">
        <f t="shared" si="15"/>
        <v>6</v>
      </c>
      <c r="L901" t="str">
        <f>VLOOKUP(K901,$S$6:$T$12,2,FALSE)</f>
        <v>Saturday</v>
      </c>
      <c r="M901" t="str">
        <f>CONCATENATE(TEXT(R901,"HH:MM AM/PM")," - ",TEXT((R901+"3:00 AM"),"HH:MM AM/PM"))</f>
        <v>06:00 PM - 09:00 PM</v>
      </c>
      <c r="N901" t="str">
        <f>VLOOKUP(E901,$W$7:$Y$9,3,TRUE)</f>
        <v>06:00 PM - 09:00 PM</v>
      </c>
      <c r="R901" s="19">
        <f>INT(E901/$T$5)*$T$5</f>
        <v>0.75</v>
      </c>
    </row>
    <row r="902" spans="1:18" x14ac:dyDescent="0.25">
      <c r="A902">
        <v>2</v>
      </c>
      <c r="B902">
        <v>1</v>
      </c>
      <c r="C902" t="s">
        <v>1446</v>
      </c>
      <c r="D902" s="1">
        <v>43925</v>
      </c>
      <c r="E902" s="14">
        <v>0.76250000000000007</v>
      </c>
      <c r="F902" t="s">
        <v>11</v>
      </c>
      <c r="G902">
        <v>137</v>
      </c>
      <c r="H902" s="2">
        <v>39</v>
      </c>
      <c r="I902" s="3">
        <v>4.99</v>
      </c>
      <c r="J902" t="b">
        <v>0</v>
      </c>
      <c r="K902">
        <f t="shared" si="15"/>
        <v>6</v>
      </c>
      <c r="L902" t="str">
        <f>VLOOKUP(K902,$S$6:$T$12,2,FALSE)</f>
        <v>Saturday</v>
      </c>
      <c r="M902" t="str">
        <f>CONCATENATE(TEXT(R902,"HH:MM AM/PM")," - ",TEXT((R902+"3:00 AM"),"HH:MM AM/PM"))</f>
        <v>06:00 PM - 09:00 PM</v>
      </c>
      <c r="N902" t="str">
        <f>VLOOKUP(E902,$W$7:$Y$9,3,TRUE)</f>
        <v>06:00 PM - 09:00 PM</v>
      </c>
      <c r="R902" s="19">
        <f>INT(E902/$T$5)*$T$5</f>
        <v>0.75</v>
      </c>
    </row>
    <row r="903" spans="1:18" x14ac:dyDescent="0.25">
      <c r="A903">
        <v>2</v>
      </c>
      <c r="B903">
        <v>1</v>
      </c>
      <c r="C903" t="s">
        <v>1447</v>
      </c>
      <c r="D903" s="1">
        <v>43925</v>
      </c>
      <c r="E903" s="14">
        <v>0.76250000000000007</v>
      </c>
      <c r="F903" t="s">
        <v>11</v>
      </c>
      <c r="G903">
        <v>153</v>
      </c>
      <c r="H903" s="2">
        <v>76</v>
      </c>
      <c r="I903" s="3">
        <v>4.99</v>
      </c>
      <c r="J903" t="b">
        <v>0</v>
      </c>
      <c r="K903">
        <f t="shared" si="15"/>
        <v>6</v>
      </c>
      <c r="L903" t="str">
        <f>VLOOKUP(K903,$S$6:$T$12,2,FALSE)</f>
        <v>Saturday</v>
      </c>
      <c r="M903" t="str">
        <f>CONCATENATE(TEXT(R903,"HH:MM AM/PM")," - ",TEXT((R903+"3:00 AM"),"HH:MM AM/PM"))</f>
        <v>06:00 PM - 09:00 PM</v>
      </c>
      <c r="N903" t="str">
        <f>VLOOKUP(E903,$W$7:$Y$9,3,TRUE)</f>
        <v>06:00 PM - 09:00 PM</v>
      </c>
      <c r="R903" s="19">
        <f>INT(E903/$T$5)*$T$5</f>
        <v>0.75</v>
      </c>
    </row>
    <row r="904" spans="1:18" x14ac:dyDescent="0.25">
      <c r="A904">
        <v>2</v>
      </c>
      <c r="B904">
        <v>1</v>
      </c>
      <c r="C904" t="s">
        <v>1448</v>
      </c>
      <c r="D904" s="1">
        <v>43925</v>
      </c>
      <c r="E904" s="14">
        <v>0.76388888888888884</v>
      </c>
      <c r="F904" t="s">
        <v>31</v>
      </c>
      <c r="G904" t="s">
        <v>32</v>
      </c>
      <c r="H904" s="2">
        <v>31</v>
      </c>
      <c r="I904" s="3">
        <v>4.99</v>
      </c>
      <c r="J904" t="b">
        <v>0</v>
      </c>
      <c r="K904">
        <f t="shared" si="15"/>
        <v>6</v>
      </c>
      <c r="L904" t="str">
        <f>VLOOKUP(K904,$S$6:$T$12,2,FALSE)</f>
        <v>Saturday</v>
      </c>
      <c r="M904" t="str">
        <f>CONCATENATE(TEXT(R904,"HH:MM AM/PM")," - ",TEXT((R904+"3:00 AM"),"HH:MM AM/PM"))</f>
        <v>06:00 PM - 09:00 PM</v>
      </c>
      <c r="N904" t="str">
        <f>VLOOKUP(E904,$W$7:$Y$9,3,TRUE)</f>
        <v>06:00 PM - 09:00 PM</v>
      </c>
      <c r="R904" s="19">
        <f>INT(E904/$T$5)*$T$5</f>
        <v>0.75</v>
      </c>
    </row>
    <row r="905" spans="1:18" x14ac:dyDescent="0.25">
      <c r="A905">
        <v>2</v>
      </c>
      <c r="B905">
        <v>1</v>
      </c>
      <c r="C905" t="s">
        <v>1449</v>
      </c>
      <c r="D905" s="1">
        <v>43925</v>
      </c>
      <c r="E905" s="14">
        <v>0.76458333333333339</v>
      </c>
      <c r="F905" t="s">
        <v>31</v>
      </c>
      <c r="G905" t="s">
        <v>32</v>
      </c>
      <c r="H905" s="2">
        <v>22</v>
      </c>
      <c r="I905" s="3">
        <v>4.99</v>
      </c>
      <c r="J905" t="b">
        <v>0</v>
      </c>
      <c r="K905">
        <f t="shared" si="15"/>
        <v>6</v>
      </c>
      <c r="L905" t="str">
        <f>VLOOKUP(K905,$S$6:$T$12,2,FALSE)</f>
        <v>Saturday</v>
      </c>
      <c r="M905" t="str">
        <f>CONCATENATE(TEXT(R905,"HH:MM AM/PM")," - ",TEXT((R905+"3:00 AM"),"HH:MM AM/PM"))</f>
        <v>06:00 PM - 09:00 PM</v>
      </c>
      <c r="N905" t="str">
        <f>VLOOKUP(E905,$W$7:$Y$9,3,TRUE)</f>
        <v>06:00 PM - 09:00 PM</v>
      </c>
      <c r="R905" s="19">
        <f>INT(E905/$T$5)*$T$5</f>
        <v>0.75</v>
      </c>
    </row>
    <row r="906" spans="1:18" x14ac:dyDescent="0.25">
      <c r="A906">
        <v>2</v>
      </c>
      <c r="B906">
        <v>1</v>
      </c>
      <c r="C906" t="s">
        <v>1450</v>
      </c>
      <c r="D906" s="1">
        <v>43925</v>
      </c>
      <c r="E906" s="14">
        <v>0.76527777777777783</v>
      </c>
      <c r="F906" t="s">
        <v>11</v>
      </c>
      <c r="G906">
        <v>135</v>
      </c>
      <c r="H906" s="2">
        <v>83</v>
      </c>
      <c r="I906" s="3">
        <v>4.99</v>
      </c>
      <c r="J906" t="b">
        <v>0</v>
      </c>
      <c r="K906">
        <f t="shared" si="15"/>
        <v>6</v>
      </c>
      <c r="L906" t="str">
        <f>VLOOKUP(K906,$S$6:$T$12,2,FALSE)</f>
        <v>Saturday</v>
      </c>
      <c r="M906" t="str">
        <f>CONCATENATE(TEXT(R906,"HH:MM AM/PM")," - ",TEXT((R906+"3:00 AM"),"HH:MM AM/PM"))</f>
        <v>06:00 PM - 09:00 PM</v>
      </c>
      <c r="N906" t="str">
        <f>VLOOKUP(E906,$W$7:$Y$9,3,TRUE)</f>
        <v>06:00 PM - 09:00 PM</v>
      </c>
      <c r="R906" s="19">
        <f>INT(E906/$T$5)*$T$5</f>
        <v>0.75</v>
      </c>
    </row>
    <row r="907" spans="1:18" x14ac:dyDescent="0.25">
      <c r="A907">
        <v>2</v>
      </c>
      <c r="B907">
        <v>1</v>
      </c>
      <c r="C907" t="s">
        <v>1451</v>
      </c>
      <c r="D907" s="1">
        <v>43925</v>
      </c>
      <c r="E907" s="14">
        <v>0.76666666666666661</v>
      </c>
      <c r="F907" t="s">
        <v>11</v>
      </c>
      <c r="G907">
        <v>172</v>
      </c>
      <c r="H907" s="2">
        <v>42</v>
      </c>
      <c r="I907" s="3">
        <v>4.99</v>
      </c>
      <c r="J907" t="b">
        <v>0</v>
      </c>
      <c r="K907">
        <f t="shared" si="15"/>
        <v>6</v>
      </c>
      <c r="L907" t="str">
        <f>VLOOKUP(K907,$S$6:$T$12,2,FALSE)</f>
        <v>Saturday</v>
      </c>
      <c r="M907" t="str">
        <f>CONCATENATE(TEXT(R907,"HH:MM AM/PM")," - ",TEXT((R907+"3:00 AM"),"HH:MM AM/PM"))</f>
        <v>06:00 PM - 09:00 PM</v>
      </c>
      <c r="N907" t="str">
        <f>VLOOKUP(E907,$W$7:$Y$9,3,TRUE)</f>
        <v>06:00 PM - 09:00 PM</v>
      </c>
      <c r="R907" s="19">
        <f>INT(E907/$T$5)*$T$5</f>
        <v>0.75</v>
      </c>
    </row>
    <row r="908" spans="1:18" x14ac:dyDescent="0.25">
      <c r="A908">
        <v>2</v>
      </c>
      <c r="B908">
        <v>1</v>
      </c>
      <c r="C908" t="s">
        <v>1452</v>
      </c>
      <c r="D908" s="1">
        <v>43925</v>
      </c>
      <c r="E908" s="14">
        <v>0.76666666666666661</v>
      </c>
      <c r="F908" t="s">
        <v>11</v>
      </c>
      <c r="G908">
        <v>155</v>
      </c>
      <c r="H908" s="2">
        <v>49</v>
      </c>
      <c r="I908" s="3">
        <v>4.99</v>
      </c>
      <c r="J908" t="b">
        <v>0</v>
      </c>
      <c r="K908">
        <f t="shared" si="15"/>
        <v>6</v>
      </c>
      <c r="L908" t="str">
        <f>VLOOKUP(K908,$S$6:$T$12,2,FALSE)</f>
        <v>Saturday</v>
      </c>
      <c r="M908" t="str">
        <f>CONCATENATE(TEXT(R908,"HH:MM AM/PM")," - ",TEXT((R908+"3:00 AM"),"HH:MM AM/PM"))</f>
        <v>06:00 PM - 09:00 PM</v>
      </c>
      <c r="N908" t="str">
        <f>VLOOKUP(E908,$W$7:$Y$9,3,TRUE)</f>
        <v>06:00 PM - 09:00 PM</v>
      </c>
      <c r="R908" s="19">
        <f>INT(E908/$T$5)*$T$5</f>
        <v>0.75</v>
      </c>
    </row>
    <row r="909" spans="1:18" x14ac:dyDescent="0.25">
      <c r="A909">
        <v>2</v>
      </c>
      <c r="B909">
        <v>1</v>
      </c>
      <c r="C909" t="s">
        <v>1453</v>
      </c>
      <c r="D909" s="1">
        <v>43925</v>
      </c>
      <c r="E909" s="14">
        <v>0.76736111111111116</v>
      </c>
      <c r="F909" t="s">
        <v>31</v>
      </c>
      <c r="G909" t="s">
        <v>32</v>
      </c>
      <c r="H909" s="2">
        <v>28</v>
      </c>
      <c r="I909" s="3">
        <v>4.99</v>
      </c>
      <c r="J909" t="b">
        <v>0</v>
      </c>
      <c r="K909">
        <f t="shared" si="15"/>
        <v>6</v>
      </c>
      <c r="L909" t="str">
        <f>VLOOKUP(K909,$S$6:$T$12,2,FALSE)</f>
        <v>Saturday</v>
      </c>
      <c r="M909" t="str">
        <f>CONCATENATE(TEXT(R909,"HH:MM AM/PM")," - ",TEXT((R909+"3:00 AM"),"HH:MM AM/PM"))</f>
        <v>06:00 PM - 09:00 PM</v>
      </c>
      <c r="N909" t="str">
        <f>VLOOKUP(E909,$W$7:$Y$9,3,TRUE)</f>
        <v>06:00 PM - 09:00 PM</v>
      </c>
      <c r="R909" s="19">
        <f>INT(E909/$T$5)*$T$5</f>
        <v>0.75</v>
      </c>
    </row>
    <row r="910" spans="1:18" x14ac:dyDescent="0.25">
      <c r="A910">
        <v>2</v>
      </c>
      <c r="B910">
        <v>1</v>
      </c>
      <c r="C910" t="s">
        <v>1454</v>
      </c>
      <c r="D910" s="1">
        <v>43925</v>
      </c>
      <c r="E910" s="14">
        <v>0.7680555555555556</v>
      </c>
      <c r="F910" t="s">
        <v>11</v>
      </c>
      <c r="G910">
        <v>190</v>
      </c>
      <c r="H910" s="2">
        <v>41</v>
      </c>
      <c r="I910" s="3">
        <v>4.99</v>
      </c>
      <c r="J910" t="b">
        <v>0</v>
      </c>
      <c r="K910">
        <f t="shared" si="15"/>
        <v>6</v>
      </c>
      <c r="L910" t="str">
        <f>VLOOKUP(K910,$S$6:$T$12,2,FALSE)</f>
        <v>Saturday</v>
      </c>
      <c r="M910" t="str">
        <f>CONCATENATE(TEXT(R910,"HH:MM AM/PM")," - ",TEXT((R910+"3:00 AM"),"HH:MM AM/PM"))</f>
        <v>06:00 PM - 09:00 PM</v>
      </c>
      <c r="N910" t="str">
        <f>VLOOKUP(E910,$W$7:$Y$9,3,TRUE)</f>
        <v>06:00 PM - 09:00 PM</v>
      </c>
      <c r="R910" s="19">
        <f>INT(E910/$T$5)*$T$5</f>
        <v>0.75</v>
      </c>
    </row>
    <row r="911" spans="1:18" x14ac:dyDescent="0.25">
      <c r="A911">
        <v>2</v>
      </c>
      <c r="B911">
        <v>1</v>
      </c>
      <c r="C911" t="s">
        <v>1455</v>
      </c>
      <c r="D911" s="1">
        <v>43925</v>
      </c>
      <c r="E911" s="14">
        <v>0.76874999999999993</v>
      </c>
      <c r="F911" t="s">
        <v>11</v>
      </c>
      <c r="G911">
        <v>121</v>
      </c>
      <c r="H911" s="2">
        <v>198</v>
      </c>
      <c r="I911" s="3">
        <v>4.99</v>
      </c>
      <c r="J911" t="b">
        <v>0</v>
      </c>
      <c r="K911">
        <f t="shared" si="15"/>
        <v>6</v>
      </c>
      <c r="L911" t="str">
        <f>VLOOKUP(K911,$S$6:$T$12,2,FALSE)</f>
        <v>Saturday</v>
      </c>
      <c r="M911" t="str">
        <f>CONCATENATE(TEXT(R911,"HH:MM AM/PM")," - ",TEXT((R911+"3:00 AM"),"HH:MM AM/PM"))</f>
        <v>06:00 PM - 09:00 PM</v>
      </c>
      <c r="N911" t="str">
        <f>VLOOKUP(E911,$W$7:$Y$9,3,TRUE)</f>
        <v>06:00 PM - 09:00 PM</v>
      </c>
      <c r="R911" s="19">
        <f>INT(E911/$T$5)*$T$5</f>
        <v>0.75</v>
      </c>
    </row>
    <row r="912" spans="1:18" x14ac:dyDescent="0.25">
      <c r="A912">
        <v>2</v>
      </c>
      <c r="B912">
        <v>1</v>
      </c>
      <c r="C912" t="s">
        <v>1456</v>
      </c>
      <c r="D912" s="1">
        <v>43925</v>
      </c>
      <c r="E912" s="14">
        <v>0.76944444444444438</v>
      </c>
      <c r="F912" t="s">
        <v>11</v>
      </c>
      <c r="G912">
        <v>139</v>
      </c>
      <c r="H912" s="2">
        <v>44</v>
      </c>
      <c r="I912" s="3">
        <v>4.99</v>
      </c>
      <c r="J912" t="b">
        <v>0</v>
      </c>
      <c r="K912">
        <f t="shared" si="15"/>
        <v>6</v>
      </c>
      <c r="L912" t="str">
        <f>VLOOKUP(K912,$S$6:$T$12,2,FALSE)</f>
        <v>Saturday</v>
      </c>
      <c r="M912" t="str">
        <f>CONCATENATE(TEXT(R912,"HH:MM AM/PM")," - ",TEXT((R912+"3:00 AM"),"HH:MM AM/PM"))</f>
        <v>06:00 PM - 09:00 PM</v>
      </c>
      <c r="N912" t="str">
        <f>VLOOKUP(E912,$W$7:$Y$9,3,TRUE)</f>
        <v>06:00 PM - 09:00 PM</v>
      </c>
      <c r="R912" s="19">
        <f>INT(E912/$T$5)*$T$5</f>
        <v>0.75</v>
      </c>
    </row>
    <row r="913" spans="1:18" x14ac:dyDescent="0.25">
      <c r="A913">
        <v>2</v>
      </c>
      <c r="B913">
        <v>1</v>
      </c>
      <c r="C913" t="s">
        <v>1457</v>
      </c>
      <c r="D913" s="1">
        <v>43925</v>
      </c>
      <c r="E913" s="14">
        <v>0.76944444444444438</v>
      </c>
      <c r="F913" t="s">
        <v>11</v>
      </c>
      <c r="G913">
        <v>126</v>
      </c>
      <c r="H913" s="2">
        <v>63</v>
      </c>
      <c r="I913" s="3">
        <v>4.99</v>
      </c>
      <c r="J913" t="b">
        <v>0</v>
      </c>
      <c r="K913">
        <f t="shared" si="15"/>
        <v>6</v>
      </c>
      <c r="L913" t="str">
        <f>VLOOKUP(K913,$S$6:$T$12,2,FALSE)</f>
        <v>Saturday</v>
      </c>
      <c r="M913" t="str">
        <f>CONCATENATE(TEXT(R913,"HH:MM AM/PM")," - ",TEXT((R913+"3:00 AM"),"HH:MM AM/PM"))</f>
        <v>06:00 PM - 09:00 PM</v>
      </c>
      <c r="N913" t="str">
        <f>VLOOKUP(E913,$W$7:$Y$9,3,TRUE)</f>
        <v>06:00 PM - 09:00 PM</v>
      </c>
      <c r="R913" s="19">
        <f>INT(E913/$T$5)*$T$5</f>
        <v>0.75</v>
      </c>
    </row>
    <row r="914" spans="1:18" x14ac:dyDescent="0.25">
      <c r="A914">
        <v>2</v>
      </c>
      <c r="B914">
        <v>1</v>
      </c>
      <c r="C914" t="s">
        <v>1458</v>
      </c>
      <c r="D914" s="1">
        <v>43925</v>
      </c>
      <c r="E914" s="14">
        <v>0.7715277777777777</v>
      </c>
      <c r="F914" t="s">
        <v>11</v>
      </c>
      <c r="G914">
        <v>187</v>
      </c>
      <c r="H914" s="2">
        <v>52</v>
      </c>
      <c r="I914" s="3">
        <v>4.99</v>
      </c>
      <c r="J914" t="b">
        <v>0</v>
      </c>
      <c r="K914">
        <f t="shared" si="15"/>
        <v>6</v>
      </c>
      <c r="L914" t="str">
        <f>VLOOKUP(K914,$S$6:$T$12,2,FALSE)</f>
        <v>Saturday</v>
      </c>
      <c r="M914" t="str">
        <f>CONCATENATE(TEXT(R914,"HH:MM AM/PM")," - ",TEXT((R914+"3:00 AM"),"HH:MM AM/PM"))</f>
        <v>06:00 PM - 09:00 PM</v>
      </c>
      <c r="N914" t="str">
        <f>VLOOKUP(E914,$W$7:$Y$9,3,TRUE)</f>
        <v>06:00 PM - 09:00 PM</v>
      </c>
      <c r="R914" s="19">
        <f>INT(E914/$T$5)*$T$5</f>
        <v>0.75</v>
      </c>
    </row>
    <row r="915" spans="1:18" x14ac:dyDescent="0.25">
      <c r="A915">
        <v>2</v>
      </c>
      <c r="B915">
        <v>1</v>
      </c>
      <c r="C915" t="s">
        <v>1459</v>
      </c>
      <c r="D915" s="1">
        <v>43925</v>
      </c>
      <c r="E915" s="14">
        <v>0.7715277777777777</v>
      </c>
      <c r="F915" t="s">
        <v>11</v>
      </c>
      <c r="G915">
        <v>142</v>
      </c>
      <c r="H915" s="2">
        <v>69</v>
      </c>
      <c r="I915" s="3">
        <v>4.99</v>
      </c>
      <c r="J915" t="b">
        <v>0</v>
      </c>
      <c r="K915">
        <f t="shared" si="15"/>
        <v>6</v>
      </c>
      <c r="L915" t="str">
        <f>VLOOKUP(K915,$S$6:$T$12,2,FALSE)</f>
        <v>Saturday</v>
      </c>
      <c r="M915" t="str">
        <f>CONCATENATE(TEXT(R915,"HH:MM AM/PM")," - ",TEXT((R915+"3:00 AM"),"HH:MM AM/PM"))</f>
        <v>06:00 PM - 09:00 PM</v>
      </c>
      <c r="N915" t="str">
        <f>VLOOKUP(E915,$W$7:$Y$9,3,TRUE)</f>
        <v>06:00 PM - 09:00 PM</v>
      </c>
      <c r="R915" s="19">
        <f>INT(E915/$T$5)*$T$5</f>
        <v>0.75</v>
      </c>
    </row>
    <row r="916" spans="1:18" x14ac:dyDescent="0.25">
      <c r="A916">
        <v>2</v>
      </c>
      <c r="B916">
        <v>1</v>
      </c>
      <c r="C916" t="s">
        <v>1460</v>
      </c>
      <c r="D916" s="1">
        <v>43925</v>
      </c>
      <c r="E916" s="14">
        <v>0.7715277777777777</v>
      </c>
      <c r="F916" t="s">
        <v>11</v>
      </c>
      <c r="G916">
        <v>130</v>
      </c>
      <c r="H916" s="2">
        <v>132</v>
      </c>
      <c r="I916" s="3">
        <v>4.99</v>
      </c>
      <c r="J916" t="b">
        <v>0</v>
      </c>
      <c r="K916">
        <f t="shared" si="15"/>
        <v>6</v>
      </c>
      <c r="L916" t="str">
        <f>VLOOKUP(K916,$S$6:$T$12,2,FALSE)</f>
        <v>Saturday</v>
      </c>
      <c r="M916" t="str">
        <f>CONCATENATE(TEXT(R916,"HH:MM AM/PM")," - ",TEXT((R916+"3:00 AM"),"HH:MM AM/PM"))</f>
        <v>06:00 PM - 09:00 PM</v>
      </c>
      <c r="N916" t="str">
        <f>VLOOKUP(E916,$W$7:$Y$9,3,TRUE)</f>
        <v>06:00 PM - 09:00 PM</v>
      </c>
      <c r="R916" s="19">
        <f>INT(E916/$T$5)*$T$5</f>
        <v>0.75</v>
      </c>
    </row>
    <row r="917" spans="1:18" x14ac:dyDescent="0.25">
      <c r="A917">
        <v>2</v>
      </c>
      <c r="B917">
        <v>1</v>
      </c>
      <c r="C917" t="s">
        <v>1461</v>
      </c>
      <c r="D917" s="1">
        <v>43925</v>
      </c>
      <c r="E917" s="14">
        <v>0.77222222222222225</v>
      </c>
      <c r="F917" t="s">
        <v>31</v>
      </c>
      <c r="G917" t="s">
        <v>32</v>
      </c>
      <c r="H917" s="2">
        <v>24</v>
      </c>
      <c r="I917" s="3">
        <v>4.99</v>
      </c>
      <c r="J917" t="b">
        <v>0</v>
      </c>
      <c r="K917">
        <f t="shared" si="15"/>
        <v>6</v>
      </c>
      <c r="L917" t="str">
        <f>VLOOKUP(K917,$S$6:$T$12,2,FALSE)</f>
        <v>Saturday</v>
      </c>
      <c r="M917" t="str">
        <f>CONCATENATE(TEXT(R917,"HH:MM AM/PM")," - ",TEXT((R917+"3:00 AM"),"HH:MM AM/PM"))</f>
        <v>06:00 PM - 09:00 PM</v>
      </c>
      <c r="N917" t="str">
        <f>VLOOKUP(E917,$W$7:$Y$9,3,TRUE)</f>
        <v>06:00 PM - 09:00 PM</v>
      </c>
      <c r="R917" s="19">
        <f>INT(E917/$T$5)*$T$5</f>
        <v>0.75</v>
      </c>
    </row>
    <row r="918" spans="1:18" x14ac:dyDescent="0.25">
      <c r="A918">
        <v>2</v>
      </c>
      <c r="B918">
        <v>1</v>
      </c>
      <c r="C918" t="s">
        <v>1462</v>
      </c>
      <c r="D918" s="1">
        <v>43925</v>
      </c>
      <c r="E918" s="14">
        <v>0.77222222222222225</v>
      </c>
      <c r="F918" t="s">
        <v>11</v>
      </c>
      <c r="G918">
        <v>152</v>
      </c>
      <c r="H918" s="2">
        <v>71</v>
      </c>
      <c r="I918" s="3">
        <v>4.99</v>
      </c>
      <c r="J918" t="b">
        <v>0</v>
      </c>
      <c r="K918">
        <f t="shared" si="15"/>
        <v>6</v>
      </c>
      <c r="L918" t="str">
        <f>VLOOKUP(K918,$S$6:$T$12,2,FALSE)</f>
        <v>Saturday</v>
      </c>
      <c r="M918" t="str">
        <f>CONCATENATE(TEXT(R918,"HH:MM AM/PM")," - ",TEXT((R918+"3:00 AM"),"HH:MM AM/PM"))</f>
        <v>06:00 PM - 09:00 PM</v>
      </c>
      <c r="N918" t="str">
        <f>VLOOKUP(E918,$W$7:$Y$9,3,TRUE)</f>
        <v>06:00 PM - 09:00 PM</v>
      </c>
      <c r="R918" s="19">
        <f>INT(E918/$T$5)*$T$5</f>
        <v>0.75</v>
      </c>
    </row>
    <row r="919" spans="1:18" x14ac:dyDescent="0.25">
      <c r="A919">
        <v>2</v>
      </c>
      <c r="B919">
        <v>1</v>
      </c>
      <c r="C919" t="s">
        <v>1463</v>
      </c>
      <c r="D919" s="1">
        <v>43925</v>
      </c>
      <c r="E919" s="14">
        <v>0.77361111111111114</v>
      </c>
      <c r="F919" t="s">
        <v>11</v>
      </c>
      <c r="G919">
        <v>163</v>
      </c>
      <c r="H919" s="2">
        <v>37</v>
      </c>
      <c r="I919" s="3">
        <v>4.99</v>
      </c>
      <c r="J919" t="b">
        <v>0</v>
      </c>
      <c r="K919">
        <f t="shared" si="15"/>
        <v>6</v>
      </c>
      <c r="L919" t="str">
        <f>VLOOKUP(K919,$S$6:$T$12,2,FALSE)</f>
        <v>Saturday</v>
      </c>
      <c r="M919" t="str">
        <f>CONCATENATE(TEXT(R919,"HH:MM AM/PM")," - ",TEXT((R919+"3:00 AM"),"HH:MM AM/PM"))</f>
        <v>06:00 PM - 09:00 PM</v>
      </c>
      <c r="N919" t="str">
        <f>VLOOKUP(E919,$W$7:$Y$9,3,TRUE)</f>
        <v>06:00 PM - 09:00 PM</v>
      </c>
      <c r="R919" s="19">
        <f>INT(E919/$T$5)*$T$5</f>
        <v>0.75</v>
      </c>
    </row>
    <row r="920" spans="1:18" x14ac:dyDescent="0.25">
      <c r="A920">
        <v>2</v>
      </c>
      <c r="B920">
        <v>1</v>
      </c>
      <c r="C920" t="s">
        <v>1464</v>
      </c>
      <c r="D920" s="1">
        <v>43925</v>
      </c>
      <c r="E920" s="14">
        <v>0.77430555555555547</v>
      </c>
      <c r="F920" t="s">
        <v>31</v>
      </c>
      <c r="G920" t="s">
        <v>32</v>
      </c>
      <c r="H920" s="2">
        <v>35</v>
      </c>
      <c r="I920" s="3">
        <v>4.99</v>
      </c>
      <c r="J920" t="b">
        <v>0</v>
      </c>
      <c r="K920">
        <f t="shared" si="15"/>
        <v>6</v>
      </c>
      <c r="L920" t="str">
        <f>VLOOKUP(K920,$S$6:$T$12,2,FALSE)</f>
        <v>Saturday</v>
      </c>
      <c r="M920" t="str">
        <f>CONCATENATE(TEXT(R920,"HH:MM AM/PM")," - ",TEXT((R920+"3:00 AM"),"HH:MM AM/PM"))</f>
        <v>06:00 PM - 09:00 PM</v>
      </c>
      <c r="N920" t="str">
        <f>VLOOKUP(E920,$W$7:$Y$9,3,TRUE)</f>
        <v>06:00 PM - 09:00 PM</v>
      </c>
      <c r="R920" s="19">
        <f>INT(E920/$T$5)*$T$5</f>
        <v>0.75</v>
      </c>
    </row>
    <row r="921" spans="1:18" x14ac:dyDescent="0.25">
      <c r="A921">
        <v>2</v>
      </c>
      <c r="B921">
        <v>1</v>
      </c>
      <c r="C921" t="s">
        <v>1465</v>
      </c>
      <c r="D921" s="1">
        <v>43925</v>
      </c>
      <c r="E921" s="14">
        <v>0.77430555555555547</v>
      </c>
      <c r="F921" t="s">
        <v>11</v>
      </c>
      <c r="G921">
        <v>156</v>
      </c>
      <c r="H921" s="2">
        <v>132</v>
      </c>
      <c r="I921" s="3">
        <v>4.99</v>
      </c>
      <c r="J921" t="b">
        <v>0</v>
      </c>
      <c r="K921">
        <f t="shared" si="15"/>
        <v>6</v>
      </c>
      <c r="L921" t="str">
        <f>VLOOKUP(K921,$S$6:$T$12,2,FALSE)</f>
        <v>Saturday</v>
      </c>
      <c r="M921" t="str">
        <f>CONCATENATE(TEXT(R921,"HH:MM AM/PM")," - ",TEXT((R921+"3:00 AM"),"HH:MM AM/PM"))</f>
        <v>06:00 PM - 09:00 PM</v>
      </c>
      <c r="N921" t="str">
        <f>VLOOKUP(E921,$W$7:$Y$9,3,TRUE)</f>
        <v>06:00 PM - 09:00 PM</v>
      </c>
      <c r="R921" s="19">
        <f>INT(E921/$T$5)*$T$5</f>
        <v>0.75</v>
      </c>
    </row>
    <row r="922" spans="1:18" x14ac:dyDescent="0.25">
      <c r="A922">
        <v>2</v>
      </c>
      <c r="B922">
        <v>1</v>
      </c>
      <c r="C922" t="s">
        <v>1466</v>
      </c>
      <c r="D922" s="1">
        <v>43925</v>
      </c>
      <c r="E922" s="14">
        <v>0.77569444444444446</v>
      </c>
      <c r="F922" t="s">
        <v>11</v>
      </c>
      <c r="G922">
        <v>176</v>
      </c>
      <c r="H922" s="2">
        <v>186</v>
      </c>
      <c r="I922" s="3">
        <v>4.99</v>
      </c>
      <c r="J922" t="b">
        <v>0</v>
      </c>
      <c r="K922">
        <f t="shared" si="15"/>
        <v>6</v>
      </c>
      <c r="L922" t="str">
        <f>VLOOKUP(K922,$S$6:$T$12,2,FALSE)</f>
        <v>Saturday</v>
      </c>
      <c r="M922" t="str">
        <f>CONCATENATE(TEXT(R922,"HH:MM AM/PM")," - ",TEXT((R922+"3:00 AM"),"HH:MM AM/PM"))</f>
        <v>06:00 PM - 09:00 PM</v>
      </c>
      <c r="N922" t="str">
        <f>VLOOKUP(E922,$W$7:$Y$9,3,TRUE)</f>
        <v>06:00 PM - 09:00 PM</v>
      </c>
      <c r="R922" s="19">
        <f>INT(E922/$T$5)*$T$5</f>
        <v>0.75</v>
      </c>
    </row>
    <row r="923" spans="1:18" x14ac:dyDescent="0.25">
      <c r="A923">
        <v>2</v>
      </c>
      <c r="B923">
        <v>1</v>
      </c>
      <c r="C923" t="s">
        <v>1467</v>
      </c>
      <c r="D923" s="1">
        <v>43925</v>
      </c>
      <c r="E923" s="14">
        <v>0.77638888888888891</v>
      </c>
      <c r="F923" t="s">
        <v>31</v>
      </c>
      <c r="G923" t="s">
        <v>32</v>
      </c>
      <c r="H923" s="2">
        <v>30</v>
      </c>
      <c r="I923" s="3">
        <v>4.99</v>
      </c>
      <c r="J923" t="b">
        <v>0</v>
      </c>
      <c r="K923">
        <f t="shared" si="15"/>
        <v>6</v>
      </c>
      <c r="L923" t="str">
        <f>VLOOKUP(K923,$S$6:$T$12,2,FALSE)</f>
        <v>Saturday</v>
      </c>
      <c r="M923" t="str">
        <f>CONCATENATE(TEXT(R923,"HH:MM AM/PM")," - ",TEXT((R923+"3:00 AM"),"HH:MM AM/PM"))</f>
        <v>06:00 PM - 09:00 PM</v>
      </c>
      <c r="N923" t="str">
        <f>VLOOKUP(E923,$W$7:$Y$9,3,TRUE)</f>
        <v>06:00 PM - 09:00 PM</v>
      </c>
      <c r="R923" s="19">
        <f>INT(E923/$T$5)*$T$5</f>
        <v>0.75</v>
      </c>
    </row>
    <row r="924" spans="1:18" x14ac:dyDescent="0.25">
      <c r="A924">
        <v>2</v>
      </c>
      <c r="B924">
        <v>1</v>
      </c>
      <c r="C924" t="s">
        <v>1468</v>
      </c>
      <c r="D924" s="1">
        <v>43925</v>
      </c>
      <c r="E924" s="14">
        <v>0.77638888888888891</v>
      </c>
      <c r="F924" t="s">
        <v>11</v>
      </c>
      <c r="G924">
        <v>142</v>
      </c>
      <c r="H924" s="2">
        <v>39</v>
      </c>
      <c r="I924" s="3">
        <v>4.99</v>
      </c>
      <c r="J924" t="b">
        <v>0</v>
      </c>
      <c r="K924">
        <f t="shared" si="15"/>
        <v>6</v>
      </c>
      <c r="L924" t="str">
        <f>VLOOKUP(K924,$S$6:$T$12,2,FALSE)</f>
        <v>Saturday</v>
      </c>
      <c r="M924" t="str">
        <f>CONCATENATE(TEXT(R924,"HH:MM AM/PM")," - ",TEXT((R924+"3:00 AM"),"HH:MM AM/PM"))</f>
        <v>06:00 PM - 09:00 PM</v>
      </c>
      <c r="N924" t="str">
        <f>VLOOKUP(E924,$W$7:$Y$9,3,TRUE)</f>
        <v>06:00 PM - 09:00 PM</v>
      </c>
      <c r="R924" s="19">
        <f>INT(E924/$T$5)*$T$5</f>
        <v>0.75</v>
      </c>
    </row>
    <row r="925" spans="1:18" x14ac:dyDescent="0.25">
      <c r="A925">
        <v>2</v>
      </c>
      <c r="B925">
        <v>1</v>
      </c>
      <c r="C925" t="s">
        <v>1469</v>
      </c>
      <c r="D925" s="1">
        <v>43925</v>
      </c>
      <c r="E925" s="14">
        <v>0.77708333333333324</v>
      </c>
      <c r="F925" t="s">
        <v>11</v>
      </c>
      <c r="G925">
        <v>173</v>
      </c>
      <c r="H925" s="2">
        <v>68</v>
      </c>
      <c r="I925" s="3">
        <v>4.99</v>
      </c>
      <c r="J925" t="b">
        <v>0</v>
      </c>
      <c r="K925">
        <f t="shared" si="15"/>
        <v>6</v>
      </c>
      <c r="L925" t="str">
        <f>VLOOKUP(K925,$S$6:$T$12,2,FALSE)</f>
        <v>Saturday</v>
      </c>
      <c r="M925" t="str">
        <f>CONCATENATE(TEXT(R925,"HH:MM AM/PM")," - ",TEXT((R925+"3:00 AM"),"HH:MM AM/PM"))</f>
        <v>06:00 PM - 09:00 PM</v>
      </c>
      <c r="N925" t="str">
        <f>VLOOKUP(E925,$W$7:$Y$9,3,TRUE)</f>
        <v>06:00 PM - 09:00 PM</v>
      </c>
      <c r="R925" s="19">
        <f>INT(E925/$T$5)*$T$5</f>
        <v>0.75</v>
      </c>
    </row>
    <row r="926" spans="1:18" x14ac:dyDescent="0.25">
      <c r="A926">
        <v>2</v>
      </c>
      <c r="B926">
        <v>1</v>
      </c>
      <c r="C926" t="s">
        <v>1470</v>
      </c>
      <c r="D926" s="1">
        <v>43925</v>
      </c>
      <c r="E926" s="14">
        <v>0.77777777777777779</v>
      </c>
      <c r="F926" t="s">
        <v>31</v>
      </c>
      <c r="G926" t="s">
        <v>32</v>
      </c>
      <c r="H926" s="2">
        <v>30</v>
      </c>
      <c r="I926" s="3">
        <v>4.99</v>
      </c>
      <c r="J926" t="b">
        <v>0</v>
      </c>
      <c r="K926">
        <f t="shared" si="15"/>
        <v>6</v>
      </c>
      <c r="L926" t="str">
        <f>VLOOKUP(K926,$S$6:$T$12,2,FALSE)</f>
        <v>Saturday</v>
      </c>
      <c r="M926" t="str">
        <f>CONCATENATE(TEXT(R926,"HH:MM AM/PM")," - ",TEXT((R926+"3:00 AM"),"HH:MM AM/PM"))</f>
        <v>06:00 PM - 09:00 PM</v>
      </c>
      <c r="N926" t="str">
        <f>VLOOKUP(E926,$W$7:$Y$9,3,TRUE)</f>
        <v>06:00 PM - 09:00 PM</v>
      </c>
      <c r="R926" s="19">
        <f>INT(E926/$T$5)*$T$5</f>
        <v>0.75</v>
      </c>
    </row>
    <row r="927" spans="1:18" x14ac:dyDescent="0.25">
      <c r="A927">
        <v>2</v>
      </c>
      <c r="B927">
        <v>1</v>
      </c>
      <c r="C927" t="s">
        <v>1471</v>
      </c>
      <c r="D927" s="1">
        <v>43925</v>
      </c>
      <c r="E927" s="14">
        <v>0.77777777777777779</v>
      </c>
      <c r="F927" t="s">
        <v>11</v>
      </c>
      <c r="G927">
        <v>138</v>
      </c>
      <c r="H927" s="2">
        <v>47</v>
      </c>
      <c r="I927" s="3">
        <v>4.99</v>
      </c>
      <c r="J927" t="b">
        <v>0</v>
      </c>
      <c r="K927">
        <f t="shared" si="15"/>
        <v>6</v>
      </c>
      <c r="L927" t="str">
        <f>VLOOKUP(K927,$S$6:$T$12,2,FALSE)</f>
        <v>Saturday</v>
      </c>
      <c r="M927" t="str">
        <f>CONCATENATE(TEXT(R927,"HH:MM AM/PM")," - ",TEXT((R927+"3:00 AM"),"HH:MM AM/PM"))</f>
        <v>06:00 PM - 09:00 PM</v>
      </c>
      <c r="N927" t="str">
        <f>VLOOKUP(E927,$W$7:$Y$9,3,TRUE)</f>
        <v>06:00 PM - 09:00 PM</v>
      </c>
      <c r="R927" s="19">
        <f>INT(E927/$T$5)*$T$5</f>
        <v>0.75</v>
      </c>
    </row>
    <row r="928" spans="1:18" x14ac:dyDescent="0.25">
      <c r="A928">
        <v>2</v>
      </c>
      <c r="B928">
        <v>1</v>
      </c>
      <c r="C928" t="s">
        <v>1472</v>
      </c>
      <c r="D928" s="1">
        <v>43925</v>
      </c>
      <c r="E928" s="14">
        <v>0.77777777777777779</v>
      </c>
      <c r="F928" t="s">
        <v>11</v>
      </c>
      <c r="G928">
        <v>181</v>
      </c>
      <c r="H928" s="2">
        <v>105</v>
      </c>
      <c r="I928" s="3">
        <v>4.99</v>
      </c>
      <c r="J928" t="b">
        <v>0</v>
      </c>
      <c r="K928">
        <f t="shared" si="15"/>
        <v>6</v>
      </c>
      <c r="L928" t="str">
        <f>VLOOKUP(K928,$S$6:$T$12,2,FALSE)</f>
        <v>Saturday</v>
      </c>
      <c r="M928" t="str">
        <f>CONCATENATE(TEXT(R928,"HH:MM AM/PM")," - ",TEXT((R928+"3:00 AM"),"HH:MM AM/PM"))</f>
        <v>06:00 PM - 09:00 PM</v>
      </c>
      <c r="N928" t="str">
        <f>VLOOKUP(E928,$W$7:$Y$9,3,TRUE)</f>
        <v>06:00 PM - 09:00 PM</v>
      </c>
      <c r="R928" s="19">
        <f>INT(E928/$T$5)*$T$5</f>
        <v>0.75</v>
      </c>
    </row>
    <row r="929" spans="1:18" x14ac:dyDescent="0.25">
      <c r="A929">
        <v>2</v>
      </c>
      <c r="B929">
        <v>1</v>
      </c>
      <c r="C929" t="s">
        <v>1473</v>
      </c>
      <c r="D929" s="1">
        <v>43925</v>
      </c>
      <c r="E929" s="14">
        <v>0.77986111111111101</v>
      </c>
      <c r="F929" t="s">
        <v>11</v>
      </c>
      <c r="G929">
        <v>171</v>
      </c>
      <c r="H929" s="2">
        <v>40</v>
      </c>
      <c r="I929" s="3">
        <v>4.99</v>
      </c>
      <c r="J929" t="b">
        <v>0</v>
      </c>
      <c r="K929">
        <f t="shared" si="15"/>
        <v>6</v>
      </c>
      <c r="L929" t="str">
        <f>VLOOKUP(K929,$S$6:$T$12,2,FALSE)</f>
        <v>Saturday</v>
      </c>
      <c r="M929" t="str">
        <f>CONCATENATE(TEXT(R929,"HH:MM AM/PM")," - ",TEXT((R929+"3:00 AM"),"HH:MM AM/PM"))</f>
        <v>06:00 PM - 09:00 PM</v>
      </c>
      <c r="N929" t="str">
        <f>VLOOKUP(E929,$W$7:$Y$9,3,TRUE)</f>
        <v>06:00 PM - 09:00 PM</v>
      </c>
      <c r="R929" s="19">
        <f>INT(E929/$T$5)*$T$5</f>
        <v>0.75</v>
      </c>
    </row>
    <row r="930" spans="1:18" x14ac:dyDescent="0.25">
      <c r="A930">
        <v>2</v>
      </c>
      <c r="B930">
        <v>1</v>
      </c>
      <c r="C930" t="s">
        <v>1474</v>
      </c>
      <c r="D930" s="1">
        <v>43925</v>
      </c>
      <c r="E930" s="14">
        <v>0.78055555555555556</v>
      </c>
      <c r="F930" t="s">
        <v>11</v>
      </c>
      <c r="G930">
        <v>174</v>
      </c>
      <c r="H930" s="2">
        <v>61</v>
      </c>
      <c r="I930" s="3">
        <v>4.99</v>
      </c>
      <c r="J930" t="b">
        <v>0</v>
      </c>
      <c r="K930">
        <f t="shared" si="15"/>
        <v>6</v>
      </c>
      <c r="L930" t="str">
        <f>VLOOKUP(K930,$S$6:$T$12,2,FALSE)</f>
        <v>Saturday</v>
      </c>
      <c r="M930" t="str">
        <f>CONCATENATE(TEXT(R930,"HH:MM AM/PM")," - ",TEXT((R930+"3:00 AM"),"HH:MM AM/PM"))</f>
        <v>06:00 PM - 09:00 PM</v>
      </c>
      <c r="N930" t="str">
        <f>VLOOKUP(E930,$W$7:$Y$9,3,TRUE)</f>
        <v>06:00 PM - 09:00 PM</v>
      </c>
      <c r="R930" s="19">
        <f>INT(E930/$T$5)*$T$5</f>
        <v>0.75</v>
      </c>
    </row>
    <row r="931" spans="1:18" x14ac:dyDescent="0.25">
      <c r="A931">
        <v>2</v>
      </c>
      <c r="B931">
        <v>1</v>
      </c>
      <c r="C931" t="s">
        <v>1475</v>
      </c>
      <c r="D931" s="1">
        <v>43925</v>
      </c>
      <c r="E931" s="14">
        <v>0.78125</v>
      </c>
      <c r="F931" t="s">
        <v>11</v>
      </c>
      <c r="G931">
        <v>153</v>
      </c>
      <c r="H931" s="2">
        <v>38</v>
      </c>
      <c r="I931" s="3">
        <v>4.99</v>
      </c>
      <c r="J931" t="b">
        <v>0</v>
      </c>
      <c r="K931">
        <f t="shared" si="15"/>
        <v>6</v>
      </c>
      <c r="L931" t="str">
        <f>VLOOKUP(K931,$S$6:$T$12,2,FALSE)</f>
        <v>Saturday</v>
      </c>
      <c r="M931" t="str">
        <f>CONCATENATE(TEXT(R931,"HH:MM AM/PM")," - ",TEXT((R931+"3:00 AM"),"HH:MM AM/PM"))</f>
        <v>06:00 PM - 09:00 PM</v>
      </c>
      <c r="N931" t="str">
        <f>VLOOKUP(E931,$W$7:$Y$9,3,TRUE)</f>
        <v>06:00 PM - 09:00 PM</v>
      </c>
      <c r="R931" s="19">
        <f>INT(E931/$T$5)*$T$5</f>
        <v>0.75</v>
      </c>
    </row>
    <row r="932" spans="1:18" x14ac:dyDescent="0.25">
      <c r="A932">
        <v>2</v>
      </c>
      <c r="B932">
        <v>1</v>
      </c>
      <c r="C932" t="s">
        <v>1476</v>
      </c>
      <c r="D932" s="1">
        <v>43925</v>
      </c>
      <c r="E932" s="14">
        <v>0.78263888888888899</v>
      </c>
      <c r="F932" t="s">
        <v>31</v>
      </c>
      <c r="G932" t="s">
        <v>32</v>
      </c>
      <c r="H932" s="2">
        <v>35</v>
      </c>
      <c r="I932" s="3">
        <v>4.99</v>
      </c>
      <c r="J932" t="b">
        <v>0</v>
      </c>
      <c r="K932">
        <f t="shared" si="15"/>
        <v>6</v>
      </c>
      <c r="L932" t="str">
        <f>VLOOKUP(K932,$S$6:$T$12,2,FALSE)</f>
        <v>Saturday</v>
      </c>
      <c r="M932" t="str">
        <f>CONCATENATE(TEXT(R932,"HH:MM AM/PM")," - ",TEXT((R932+"3:00 AM"),"HH:MM AM/PM"))</f>
        <v>06:00 PM - 09:00 PM</v>
      </c>
      <c r="N932" t="str">
        <f>VLOOKUP(E932,$W$7:$Y$9,3,TRUE)</f>
        <v>06:00 PM - 09:00 PM</v>
      </c>
      <c r="R932" s="19">
        <f>INT(E932/$T$5)*$T$5</f>
        <v>0.75</v>
      </c>
    </row>
    <row r="933" spans="1:18" x14ac:dyDescent="0.25">
      <c r="A933">
        <v>2</v>
      </c>
      <c r="B933">
        <v>1</v>
      </c>
      <c r="C933" t="s">
        <v>1477</v>
      </c>
      <c r="D933" s="1">
        <v>43925</v>
      </c>
      <c r="E933" s="14">
        <v>0.78263888888888899</v>
      </c>
      <c r="F933" t="s">
        <v>11</v>
      </c>
      <c r="G933">
        <v>165</v>
      </c>
      <c r="H933" s="2">
        <v>52</v>
      </c>
      <c r="I933" s="3">
        <v>4.99</v>
      </c>
      <c r="J933" t="b">
        <v>0</v>
      </c>
      <c r="K933">
        <f t="shared" si="15"/>
        <v>6</v>
      </c>
      <c r="L933" t="str">
        <f>VLOOKUP(K933,$S$6:$T$12,2,FALSE)</f>
        <v>Saturday</v>
      </c>
      <c r="M933" t="str">
        <f>CONCATENATE(TEXT(R933,"HH:MM AM/PM")," - ",TEXT((R933+"3:00 AM"),"HH:MM AM/PM"))</f>
        <v>06:00 PM - 09:00 PM</v>
      </c>
      <c r="N933" t="str">
        <f>VLOOKUP(E933,$W$7:$Y$9,3,TRUE)</f>
        <v>06:00 PM - 09:00 PM</v>
      </c>
      <c r="R933" s="19">
        <f>INT(E933/$T$5)*$T$5</f>
        <v>0.75</v>
      </c>
    </row>
    <row r="934" spans="1:18" x14ac:dyDescent="0.25">
      <c r="A934">
        <v>2</v>
      </c>
      <c r="B934">
        <v>1</v>
      </c>
      <c r="C934" t="s">
        <v>1478</v>
      </c>
      <c r="D934" s="1">
        <v>43925</v>
      </c>
      <c r="E934" s="14">
        <v>0.78333333333333333</v>
      </c>
      <c r="F934" t="s">
        <v>11</v>
      </c>
      <c r="G934">
        <v>152</v>
      </c>
      <c r="H934" s="2">
        <v>67</v>
      </c>
      <c r="I934" s="3">
        <v>4.99</v>
      </c>
      <c r="J934" t="b">
        <v>0</v>
      </c>
      <c r="K934">
        <f t="shared" si="15"/>
        <v>6</v>
      </c>
      <c r="L934" t="str">
        <f>VLOOKUP(K934,$S$6:$T$12,2,FALSE)</f>
        <v>Saturday</v>
      </c>
      <c r="M934" t="str">
        <f>CONCATENATE(TEXT(R934,"HH:MM AM/PM")," - ",TEXT((R934+"3:00 AM"),"HH:MM AM/PM"))</f>
        <v>06:00 PM - 09:00 PM</v>
      </c>
      <c r="N934" t="str">
        <f>VLOOKUP(E934,$W$7:$Y$9,3,TRUE)</f>
        <v>06:00 PM - 09:00 PM</v>
      </c>
      <c r="R934" s="19">
        <f>INT(E934/$T$5)*$T$5</f>
        <v>0.75</v>
      </c>
    </row>
    <row r="935" spans="1:18" x14ac:dyDescent="0.25">
      <c r="A935">
        <v>2</v>
      </c>
      <c r="B935">
        <v>1</v>
      </c>
      <c r="C935" t="s">
        <v>1479</v>
      </c>
      <c r="D935" s="1">
        <v>43925</v>
      </c>
      <c r="E935" s="14">
        <v>0.78402777777777777</v>
      </c>
      <c r="F935" t="s">
        <v>11</v>
      </c>
      <c r="G935">
        <v>148</v>
      </c>
      <c r="H935" s="2">
        <v>128</v>
      </c>
      <c r="I935" s="3">
        <v>4.99</v>
      </c>
      <c r="J935" t="b">
        <v>0</v>
      </c>
      <c r="K935">
        <f t="shared" si="15"/>
        <v>6</v>
      </c>
      <c r="L935" t="str">
        <f>VLOOKUP(K935,$S$6:$T$12,2,FALSE)</f>
        <v>Saturday</v>
      </c>
      <c r="M935" t="str">
        <f>CONCATENATE(TEXT(R935,"HH:MM AM/PM")," - ",TEXT((R935+"3:00 AM"),"HH:MM AM/PM"))</f>
        <v>06:00 PM - 09:00 PM</v>
      </c>
      <c r="N935" t="str">
        <f>VLOOKUP(E935,$W$7:$Y$9,3,TRUE)</f>
        <v>06:00 PM - 09:00 PM</v>
      </c>
      <c r="R935" s="19">
        <f>INT(E935/$T$5)*$T$5</f>
        <v>0.75</v>
      </c>
    </row>
    <row r="936" spans="1:18" x14ac:dyDescent="0.25">
      <c r="A936">
        <v>2</v>
      </c>
      <c r="B936">
        <v>1</v>
      </c>
      <c r="C936" t="s">
        <v>1480</v>
      </c>
      <c r="D936" s="1">
        <v>43925</v>
      </c>
      <c r="E936" s="14">
        <v>0.78680555555555554</v>
      </c>
      <c r="F936" t="s">
        <v>11</v>
      </c>
      <c r="G936">
        <v>165</v>
      </c>
      <c r="H936" s="2">
        <v>238</v>
      </c>
      <c r="I936" s="3">
        <v>4.99</v>
      </c>
      <c r="J936" t="b">
        <v>0</v>
      </c>
      <c r="K936">
        <f t="shared" si="15"/>
        <v>6</v>
      </c>
      <c r="L936" t="str">
        <f>VLOOKUP(K936,$S$6:$T$12,2,FALSE)</f>
        <v>Saturday</v>
      </c>
      <c r="M936" t="str">
        <f>CONCATENATE(TEXT(R936,"HH:MM AM/PM")," - ",TEXT((R936+"3:00 AM"),"HH:MM AM/PM"))</f>
        <v>06:00 PM - 09:00 PM</v>
      </c>
      <c r="N936" t="str">
        <f>VLOOKUP(E936,$W$7:$Y$9,3,TRUE)</f>
        <v>06:00 PM - 09:00 PM</v>
      </c>
      <c r="R936" s="19">
        <f>INT(E936/$T$5)*$T$5</f>
        <v>0.75</v>
      </c>
    </row>
    <row r="937" spans="1:18" x14ac:dyDescent="0.25">
      <c r="A937">
        <v>2</v>
      </c>
      <c r="B937">
        <v>1</v>
      </c>
      <c r="C937" t="s">
        <v>1481</v>
      </c>
      <c r="D937" s="1">
        <v>43925</v>
      </c>
      <c r="E937" s="14">
        <v>0.78819444444444453</v>
      </c>
      <c r="F937" t="s">
        <v>31</v>
      </c>
      <c r="G937" t="s">
        <v>32</v>
      </c>
      <c r="H937" s="2">
        <v>33</v>
      </c>
      <c r="I937" s="3">
        <v>4.99</v>
      </c>
      <c r="J937" t="b">
        <v>0</v>
      </c>
      <c r="K937">
        <f t="shared" si="15"/>
        <v>6</v>
      </c>
      <c r="L937" t="str">
        <f>VLOOKUP(K937,$S$6:$T$12,2,FALSE)</f>
        <v>Saturday</v>
      </c>
      <c r="M937" t="str">
        <f>CONCATENATE(TEXT(R937,"HH:MM AM/PM")," - ",TEXT((R937+"3:00 AM"),"HH:MM AM/PM"))</f>
        <v>06:00 PM - 09:00 PM</v>
      </c>
      <c r="N937" t="str">
        <f>VLOOKUP(E937,$W$7:$Y$9,3,TRUE)</f>
        <v>06:00 PM - 09:00 PM</v>
      </c>
      <c r="R937" s="19">
        <f>INT(E937/$T$5)*$T$5</f>
        <v>0.75</v>
      </c>
    </row>
    <row r="938" spans="1:18" x14ac:dyDescent="0.25">
      <c r="A938">
        <v>2</v>
      </c>
      <c r="B938">
        <v>1</v>
      </c>
      <c r="C938" t="s">
        <v>1482</v>
      </c>
      <c r="D938" s="1">
        <v>43925</v>
      </c>
      <c r="E938" s="14">
        <v>0.7895833333333333</v>
      </c>
      <c r="F938" t="s">
        <v>11</v>
      </c>
      <c r="G938">
        <v>179</v>
      </c>
      <c r="H938" s="2">
        <v>69</v>
      </c>
      <c r="I938" s="3">
        <v>4.99</v>
      </c>
      <c r="J938" t="b">
        <v>0</v>
      </c>
      <c r="K938">
        <f t="shared" si="15"/>
        <v>6</v>
      </c>
      <c r="L938" t="str">
        <f>VLOOKUP(K938,$S$6:$T$12,2,FALSE)</f>
        <v>Saturday</v>
      </c>
      <c r="M938" t="str">
        <f>CONCATENATE(TEXT(R938,"HH:MM AM/PM")," - ",TEXT((R938+"3:00 AM"),"HH:MM AM/PM"))</f>
        <v>06:00 PM - 09:00 PM</v>
      </c>
      <c r="N938" t="str">
        <f>VLOOKUP(E938,$W$7:$Y$9,3,TRUE)</f>
        <v>06:00 PM - 09:00 PM</v>
      </c>
      <c r="R938" s="19">
        <f>INT(E938/$T$5)*$T$5</f>
        <v>0.75</v>
      </c>
    </row>
    <row r="939" spans="1:18" x14ac:dyDescent="0.25">
      <c r="A939">
        <v>2</v>
      </c>
      <c r="B939">
        <v>1</v>
      </c>
      <c r="C939" t="s">
        <v>1483</v>
      </c>
      <c r="D939" s="1">
        <v>43925</v>
      </c>
      <c r="E939" s="14">
        <v>0.79027777777777775</v>
      </c>
      <c r="F939" t="s">
        <v>31</v>
      </c>
      <c r="G939" t="s">
        <v>32</v>
      </c>
      <c r="H939" s="2">
        <v>21</v>
      </c>
      <c r="I939" s="3">
        <v>4.99</v>
      </c>
      <c r="J939" t="b">
        <v>0</v>
      </c>
      <c r="K939">
        <f t="shared" si="15"/>
        <v>6</v>
      </c>
      <c r="L939" t="str">
        <f>VLOOKUP(K939,$S$6:$T$12,2,FALSE)</f>
        <v>Saturday</v>
      </c>
      <c r="M939" t="str">
        <f>CONCATENATE(TEXT(R939,"HH:MM AM/PM")," - ",TEXT((R939+"3:00 AM"),"HH:MM AM/PM"))</f>
        <v>06:00 PM - 09:00 PM</v>
      </c>
      <c r="N939" t="str">
        <f>VLOOKUP(E939,$W$7:$Y$9,3,TRUE)</f>
        <v>06:00 PM - 09:00 PM</v>
      </c>
      <c r="R939" s="19">
        <f>INT(E939/$T$5)*$T$5</f>
        <v>0.75</v>
      </c>
    </row>
    <row r="940" spans="1:18" x14ac:dyDescent="0.25">
      <c r="A940">
        <v>2</v>
      </c>
      <c r="B940">
        <v>1</v>
      </c>
      <c r="C940" t="s">
        <v>1484</v>
      </c>
      <c r="D940" s="1">
        <v>43925</v>
      </c>
      <c r="E940" s="14">
        <v>0.7909722222222223</v>
      </c>
      <c r="F940" t="s">
        <v>31</v>
      </c>
      <c r="G940" t="s">
        <v>32</v>
      </c>
      <c r="H940" s="2">
        <v>35</v>
      </c>
      <c r="I940" s="3">
        <v>4.99</v>
      </c>
      <c r="J940" t="b">
        <v>0</v>
      </c>
      <c r="K940">
        <f t="shared" si="15"/>
        <v>6</v>
      </c>
      <c r="L940" t="str">
        <f>VLOOKUP(K940,$S$6:$T$12,2,FALSE)</f>
        <v>Saturday</v>
      </c>
      <c r="M940" t="str">
        <f>CONCATENATE(TEXT(R940,"HH:MM AM/PM")," - ",TEXT((R940+"3:00 AM"),"HH:MM AM/PM"))</f>
        <v>06:00 PM - 09:00 PM</v>
      </c>
      <c r="N940" t="str">
        <f>VLOOKUP(E940,$W$7:$Y$9,3,TRUE)</f>
        <v>06:00 PM - 09:00 PM</v>
      </c>
      <c r="R940" s="19">
        <f>INT(E940/$T$5)*$T$5</f>
        <v>0.75</v>
      </c>
    </row>
    <row r="941" spans="1:18" x14ac:dyDescent="0.25">
      <c r="A941">
        <v>2</v>
      </c>
      <c r="B941">
        <v>1</v>
      </c>
      <c r="C941" t="s">
        <v>1485</v>
      </c>
      <c r="D941" s="1">
        <v>43925</v>
      </c>
      <c r="E941" s="14">
        <v>0.79166666666666663</v>
      </c>
      <c r="F941" t="s">
        <v>11</v>
      </c>
      <c r="G941">
        <v>188</v>
      </c>
      <c r="H941" s="2">
        <v>28</v>
      </c>
      <c r="I941" s="3">
        <v>4.99</v>
      </c>
      <c r="J941" t="b">
        <v>0</v>
      </c>
      <c r="K941">
        <f t="shared" si="15"/>
        <v>6</v>
      </c>
      <c r="L941" t="str">
        <f>VLOOKUP(K941,$S$6:$T$12,2,FALSE)</f>
        <v>Saturday</v>
      </c>
      <c r="M941" t="str">
        <f>CONCATENATE(TEXT(R941,"HH:MM AM/PM")," - ",TEXT((R941+"3:00 AM"),"HH:MM AM/PM"))</f>
        <v>06:00 PM - 09:00 PM</v>
      </c>
      <c r="N941" t="str">
        <f>VLOOKUP(E941,$W$7:$Y$9,3,TRUE)</f>
        <v>06:00 PM - 09:00 PM</v>
      </c>
      <c r="R941" s="19">
        <f>INT(E941/$T$5)*$T$5</f>
        <v>0.75</v>
      </c>
    </row>
    <row r="942" spans="1:18" x14ac:dyDescent="0.25">
      <c r="A942">
        <v>2</v>
      </c>
      <c r="B942">
        <v>1</v>
      </c>
      <c r="C942" t="s">
        <v>1486</v>
      </c>
      <c r="D942" s="1">
        <v>43925</v>
      </c>
      <c r="E942" s="14">
        <v>0.79375000000000007</v>
      </c>
      <c r="F942" t="s">
        <v>11</v>
      </c>
      <c r="G942">
        <v>176</v>
      </c>
      <c r="H942" s="2">
        <v>75</v>
      </c>
      <c r="I942" s="3">
        <v>4.99</v>
      </c>
      <c r="J942" t="b">
        <v>0</v>
      </c>
      <c r="K942">
        <f t="shared" ref="K942:K1005" si="16">WEEKDAY(D942,11)</f>
        <v>6</v>
      </c>
      <c r="L942" t="str">
        <f>VLOOKUP(K942,$S$6:$T$12,2,FALSE)</f>
        <v>Saturday</v>
      </c>
      <c r="M942" t="str">
        <f>CONCATENATE(TEXT(R942,"HH:MM AM/PM")," - ",TEXT((R942+"3:00 AM"),"HH:MM AM/PM"))</f>
        <v>06:00 PM - 09:00 PM</v>
      </c>
      <c r="N942" t="str">
        <f>VLOOKUP(E942,$W$7:$Y$9,3,TRUE)</f>
        <v>06:00 PM - 09:00 PM</v>
      </c>
      <c r="R942" s="19">
        <f>INT(E942/$T$5)*$T$5</f>
        <v>0.75</v>
      </c>
    </row>
    <row r="943" spans="1:18" x14ac:dyDescent="0.25">
      <c r="A943">
        <v>2</v>
      </c>
      <c r="B943">
        <v>1</v>
      </c>
      <c r="C943" t="s">
        <v>1487</v>
      </c>
      <c r="D943" s="1">
        <v>43925</v>
      </c>
      <c r="E943" s="14">
        <v>0.7944444444444444</v>
      </c>
      <c r="F943" t="s">
        <v>11</v>
      </c>
      <c r="G943">
        <v>147</v>
      </c>
      <c r="H943" s="2">
        <v>58</v>
      </c>
      <c r="I943" s="3">
        <v>4.99</v>
      </c>
      <c r="J943" t="b">
        <v>0</v>
      </c>
      <c r="K943">
        <f t="shared" si="16"/>
        <v>6</v>
      </c>
      <c r="L943" t="str">
        <f>VLOOKUP(K943,$S$6:$T$12,2,FALSE)</f>
        <v>Saturday</v>
      </c>
      <c r="M943" t="str">
        <f>CONCATENATE(TEXT(R943,"HH:MM AM/PM")," - ",TEXT((R943+"3:00 AM"),"HH:MM AM/PM"))</f>
        <v>06:00 PM - 09:00 PM</v>
      </c>
      <c r="N943" t="str">
        <f>VLOOKUP(E943,$W$7:$Y$9,3,TRUE)</f>
        <v>06:00 PM - 09:00 PM</v>
      </c>
      <c r="R943" s="19">
        <f>INT(E943/$T$5)*$T$5</f>
        <v>0.75</v>
      </c>
    </row>
    <row r="944" spans="1:18" x14ac:dyDescent="0.25">
      <c r="A944">
        <v>2</v>
      </c>
      <c r="B944">
        <v>1</v>
      </c>
      <c r="C944" t="s">
        <v>1488</v>
      </c>
      <c r="D944" s="1">
        <v>43925</v>
      </c>
      <c r="E944" s="14">
        <v>0.79583333333333339</v>
      </c>
      <c r="F944" t="s">
        <v>11</v>
      </c>
      <c r="G944">
        <v>152</v>
      </c>
      <c r="H944" s="2">
        <v>32</v>
      </c>
      <c r="I944" s="3">
        <v>4.99</v>
      </c>
      <c r="J944" t="b">
        <v>0</v>
      </c>
      <c r="K944">
        <f t="shared" si="16"/>
        <v>6</v>
      </c>
      <c r="L944" t="str">
        <f>VLOOKUP(K944,$S$6:$T$12,2,FALSE)</f>
        <v>Saturday</v>
      </c>
      <c r="M944" t="str">
        <f>CONCATENATE(TEXT(R944,"HH:MM AM/PM")," - ",TEXT((R944+"3:00 AM"),"HH:MM AM/PM"))</f>
        <v>06:00 PM - 09:00 PM</v>
      </c>
      <c r="N944" t="str">
        <f>VLOOKUP(E944,$W$7:$Y$9,3,TRUE)</f>
        <v>06:00 PM - 09:00 PM</v>
      </c>
      <c r="R944" s="19">
        <f>INT(E944/$T$5)*$T$5</f>
        <v>0.75</v>
      </c>
    </row>
    <row r="945" spans="1:18" x14ac:dyDescent="0.25">
      <c r="A945">
        <v>2</v>
      </c>
      <c r="B945">
        <v>1</v>
      </c>
      <c r="C945" t="s">
        <v>1489</v>
      </c>
      <c r="D945" s="1">
        <v>43925</v>
      </c>
      <c r="E945" s="14">
        <v>0.80069444444444438</v>
      </c>
      <c r="F945" t="s">
        <v>11</v>
      </c>
      <c r="G945">
        <v>160</v>
      </c>
      <c r="H945" s="2">
        <v>66</v>
      </c>
      <c r="I945" s="3">
        <v>4.99</v>
      </c>
      <c r="J945" t="b">
        <v>0</v>
      </c>
      <c r="K945">
        <f t="shared" si="16"/>
        <v>6</v>
      </c>
      <c r="L945" t="str">
        <f>VLOOKUP(K945,$S$6:$T$12,2,FALSE)</f>
        <v>Saturday</v>
      </c>
      <c r="M945" t="str">
        <f>CONCATENATE(TEXT(R945,"HH:MM AM/PM")," - ",TEXT((R945+"3:00 AM"),"HH:MM AM/PM"))</f>
        <v>06:00 PM - 09:00 PM</v>
      </c>
      <c r="N945" t="str">
        <f>VLOOKUP(E945,$W$7:$Y$9,3,TRUE)</f>
        <v>06:00 PM - 09:00 PM</v>
      </c>
      <c r="R945" s="19">
        <f>INT(E945/$T$5)*$T$5</f>
        <v>0.75</v>
      </c>
    </row>
    <row r="946" spans="1:18" x14ac:dyDescent="0.25">
      <c r="A946">
        <v>2</v>
      </c>
      <c r="B946">
        <v>1</v>
      </c>
      <c r="C946" t="s">
        <v>1490</v>
      </c>
      <c r="D946" s="1">
        <v>43925</v>
      </c>
      <c r="E946" s="14">
        <v>0.80208333333333337</v>
      </c>
      <c r="F946" t="s">
        <v>11</v>
      </c>
      <c r="G946">
        <v>159</v>
      </c>
      <c r="H946" s="2">
        <v>39</v>
      </c>
      <c r="I946" s="3">
        <v>4.99</v>
      </c>
      <c r="J946" t="b">
        <v>0</v>
      </c>
      <c r="K946">
        <f t="shared" si="16"/>
        <v>6</v>
      </c>
      <c r="L946" t="str">
        <f>VLOOKUP(K946,$S$6:$T$12,2,FALSE)</f>
        <v>Saturday</v>
      </c>
      <c r="M946" t="str">
        <f>CONCATENATE(TEXT(R946,"HH:MM AM/PM")," - ",TEXT((R946+"3:00 AM"),"HH:MM AM/PM"))</f>
        <v>06:00 PM - 09:00 PM</v>
      </c>
      <c r="N946" t="str">
        <f>VLOOKUP(E946,$W$7:$Y$9,3,TRUE)</f>
        <v>06:00 PM - 09:00 PM</v>
      </c>
      <c r="R946" s="19">
        <f>INT(E946/$T$5)*$T$5</f>
        <v>0.75</v>
      </c>
    </row>
    <row r="947" spans="1:18" x14ac:dyDescent="0.25">
      <c r="A947">
        <v>2</v>
      </c>
      <c r="B947">
        <v>1</v>
      </c>
      <c r="C947" t="s">
        <v>1491</v>
      </c>
      <c r="D947" s="1">
        <v>43925</v>
      </c>
      <c r="E947" s="14">
        <v>0.80208333333333337</v>
      </c>
      <c r="F947" t="s">
        <v>11</v>
      </c>
      <c r="G947">
        <v>180</v>
      </c>
      <c r="H947" s="2">
        <v>84</v>
      </c>
      <c r="I947" s="3">
        <v>4.99</v>
      </c>
      <c r="J947" t="b">
        <v>1</v>
      </c>
      <c r="K947">
        <f t="shared" si="16"/>
        <v>6</v>
      </c>
      <c r="L947" t="str">
        <f>VLOOKUP(K947,$S$6:$T$12,2,FALSE)</f>
        <v>Saturday</v>
      </c>
      <c r="M947" t="str">
        <f>CONCATENATE(TEXT(R947,"HH:MM AM/PM")," - ",TEXT((R947+"3:00 AM"),"HH:MM AM/PM"))</f>
        <v>06:00 PM - 09:00 PM</v>
      </c>
      <c r="N947" t="str">
        <f>VLOOKUP(E947,$W$7:$Y$9,3,TRUE)</f>
        <v>06:00 PM - 09:00 PM</v>
      </c>
      <c r="R947" s="19">
        <f>INT(E947/$T$5)*$T$5</f>
        <v>0.75</v>
      </c>
    </row>
    <row r="948" spans="1:18" x14ac:dyDescent="0.25">
      <c r="A948">
        <v>2</v>
      </c>
      <c r="B948">
        <v>1</v>
      </c>
      <c r="C948" t="s">
        <v>1492</v>
      </c>
      <c r="D948" s="1">
        <v>43925</v>
      </c>
      <c r="E948" s="14">
        <v>0.80208333333333337</v>
      </c>
      <c r="F948" t="s">
        <v>11</v>
      </c>
      <c r="G948">
        <v>146</v>
      </c>
      <c r="H948" s="2">
        <v>86</v>
      </c>
      <c r="I948" s="3">
        <v>4.99</v>
      </c>
      <c r="J948" t="b">
        <v>0</v>
      </c>
      <c r="K948">
        <f t="shared" si="16"/>
        <v>6</v>
      </c>
      <c r="L948" t="str">
        <f>VLOOKUP(K948,$S$6:$T$12,2,FALSE)</f>
        <v>Saturday</v>
      </c>
      <c r="M948" t="str">
        <f>CONCATENATE(TEXT(R948,"HH:MM AM/PM")," - ",TEXT((R948+"3:00 AM"),"HH:MM AM/PM"))</f>
        <v>06:00 PM - 09:00 PM</v>
      </c>
      <c r="N948" t="str">
        <f>VLOOKUP(E948,$W$7:$Y$9,3,TRUE)</f>
        <v>06:00 PM - 09:00 PM</v>
      </c>
      <c r="R948" s="19">
        <f>INT(E948/$T$5)*$T$5</f>
        <v>0.75</v>
      </c>
    </row>
    <row r="949" spans="1:18" x14ac:dyDescent="0.25">
      <c r="A949">
        <v>2</v>
      </c>
      <c r="B949">
        <v>1</v>
      </c>
      <c r="C949" t="s">
        <v>1493</v>
      </c>
      <c r="D949" s="1">
        <v>43925</v>
      </c>
      <c r="E949" s="14">
        <v>0.8027777777777777</v>
      </c>
      <c r="F949" t="s">
        <v>11</v>
      </c>
      <c r="G949">
        <v>136</v>
      </c>
      <c r="H949" s="2">
        <v>74</v>
      </c>
      <c r="I949" s="3">
        <v>4.99</v>
      </c>
      <c r="J949" t="b">
        <v>0</v>
      </c>
      <c r="K949">
        <f t="shared" si="16"/>
        <v>6</v>
      </c>
      <c r="L949" t="str">
        <f>VLOOKUP(K949,$S$6:$T$12,2,FALSE)</f>
        <v>Saturday</v>
      </c>
      <c r="M949" t="str">
        <f>CONCATENATE(TEXT(R949,"HH:MM AM/PM")," - ",TEXT((R949+"3:00 AM"),"HH:MM AM/PM"))</f>
        <v>06:00 PM - 09:00 PM</v>
      </c>
      <c r="N949" t="str">
        <f>VLOOKUP(E949,$W$7:$Y$9,3,TRUE)</f>
        <v>06:00 PM - 09:00 PM</v>
      </c>
      <c r="R949" s="19">
        <f>INT(E949/$T$5)*$T$5</f>
        <v>0.75</v>
      </c>
    </row>
    <row r="950" spans="1:18" x14ac:dyDescent="0.25">
      <c r="A950">
        <v>2</v>
      </c>
      <c r="B950">
        <v>1</v>
      </c>
      <c r="C950" t="s">
        <v>1494</v>
      </c>
      <c r="D950" s="1">
        <v>43925</v>
      </c>
      <c r="E950" s="14">
        <v>0.8027777777777777</v>
      </c>
      <c r="F950" t="s">
        <v>11</v>
      </c>
      <c r="G950">
        <v>188</v>
      </c>
      <c r="H950" s="2">
        <v>85</v>
      </c>
      <c r="I950" s="3">
        <v>4.99</v>
      </c>
      <c r="J950" t="b">
        <v>0</v>
      </c>
      <c r="K950">
        <f t="shared" si="16"/>
        <v>6</v>
      </c>
      <c r="L950" t="str">
        <f>VLOOKUP(K950,$S$6:$T$12,2,FALSE)</f>
        <v>Saturday</v>
      </c>
      <c r="M950" t="str">
        <f>CONCATENATE(TEXT(R950,"HH:MM AM/PM")," - ",TEXT((R950+"3:00 AM"),"HH:MM AM/PM"))</f>
        <v>06:00 PM - 09:00 PM</v>
      </c>
      <c r="N950" t="str">
        <f>VLOOKUP(E950,$W$7:$Y$9,3,TRUE)</f>
        <v>06:00 PM - 09:00 PM</v>
      </c>
      <c r="R950" s="19">
        <f>INT(E950/$T$5)*$T$5</f>
        <v>0.75</v>
      </c>
    </row>
    <row r="951" spans="1:18" x14ac:dyDescent="0.25">
      <c r="A951">
        <v>2</v>
      </c>
      <c r="B951">
        <v>1</v>
      </c>
      <c r="C951" t="s">
        <v>1495</v>
      </c>
      <c r="D951" s="1">
        <v>43925</v>
      </c>
      <c r="E951" s="14">
        <v>0.8027777777777777</v>
      </c>
      <c r="F951" t="s">
        <v>11</v>
      </c>
      <c r="G951">
        <v>114</v>
      </c>
      <c r="H951" s="2">
        <v>94</v>
      </c>
      <c r="I951" s="3">
        <v>4.99</v>
      </c>
      <c r="J951" t="b">
        <v>0</v>
      </c>
      <c r="K951">
        <f t="shared" si="16"/>
        <v>6</v>
      </c>
      <c r="L951" t="str">
        <f>VLOOKUP(K951,$S$6:$T$12,2,FALSE)</f>
        <v>Saturday</v>
      </c>
      <c r="M951" t="str">
        <f>CONCATENATE(TEXT(R951,"HH:MM AM/PM")," - ",TEXT((R951+"3:00 AM"),"HH:MM AM/PM"))</f>
        <v>06:00 PM - 09:00 PM</v>
      </c>
      <c r="N951" t="str">
        <f>VLOOKUP(E951,$W$7:$Y$9,3,TRUE)</f>
        <v>06:00 PM - 09:00 PM</v>
      </c>
      <c r="R951" s="19">
        <f>INT(E951/$T$5)*$T$5</f>
        <v>0.75</v>
      </c>
    </row>
    <row r="952" spans="1:18" x14ac:dyDescent="0.25">
      <c r="A952">
        <v>2</v>
      </c>
      <c r="B952">
        <v>1</v>
      </c>
      <c r="C952" t="s">
        <v>1496</v>
      </c>
      <c r="D952" s="1">
        <v>43925</v>
      </c>
      <c r="E952" s="14">
        <v>0.80486111111111114</v>
      </c>
      <c r="F952" t="s">
        <v>11</v>
      </c>
      <c r="G952">
        <v>178</v>
      </c>
      <c r="H952" s="2">
        <v>57</v>
      </c>
      <c r="I952" s="3">
        <v>4.99</v>
      </c>
      <c r="J952" t="b">
        <v>0</v>
      </c>
      <c r="K952">
        <f t="shared" si="16"/>
        <v>6</v>
      </c>
      <c r="L952" t="str">
        <f>VLOOKUP(K952,$S$6:$T$12,2,FALSE)</f>
        <v>Saturday</v>
      </c>
      <c r="M952" t="str">
        <f>CONCATENATE(TEXT(R952,"HH:MM AM/PM")," - ",TEXT((R952+"3:00 AM"),"HH:MM AM/PM"))</f>
        <v>06:00 PM - 09:00 PM</v>
      </c>
      <c r="N952" t="str">
        <f>VLOOKUP(E952,$W$7:$Y$9,3,TRUE)</f>
        <v>06:00 PM - 09:00 PM</v>
      </c>
      <c r="R952" s="19">
        <f>INT(E952/$T$5)*$T$5</f>
        <v>0.75</v>
      </c>
    </row>
    <row r="953" spans="1:18" x14ac:dyDescent="0.25">
      <c r="A953">
        <v>2</v>
      </c>
      <c r="B953">
        <v>1</v>
      </c>
      <c r="C953" t="s">
        <v>1497</v>
      </c>
      <c r="D953" s="1">
        <v>43925</v>
      </c>
      <c r="E953" s="14">
        <v>0.80486111111111114</v>
      </c>
      <c r="F953" t="s">
        <v>11</v>
      </c>
      <c r="G953">
        <v>100</v>
      </c>
      <c r="H953" s="2">
        <v>212</v>
      </c>
      <c r="I953" s="3">
        <v>4.99</v>
      </c>
      <c r="J953" t="b">
        <v>1</v>
      </c>
      <c r="K953">
        <f t="shared" si="16"/>
        <v>6</v>
      </c>
      <c r="L953" t="str">
        <f>VLOOKUP(K953,$S$6:$T$12,2,FALSE)</f>
        <v>Saturday</v>
      </c>
      <c r="M953" t="str">
        <f>CONCATENATE(TEXT(R953,"HH:MM AM/PM")," - ",TEXT((R953+"3:00 AM"),"HH:MM AM/PM"))</f>
        <v>06:00 PM - 09:00 PM</v>
      </c>
      <c r="N953" t="str">
        <f>VLOOKUP(E953,$W$7:$Y$9,3,TRUE)</f>
        <v>06:00 PM - 09:00 PM</v>
      </c>
      <c r="R953" s="19">
        <f>INT(E953/$T$5)*$T$5</f>
        <v>0.75</v>
      </c>
    </row>
    <row r="954" spans="1:18" x14ac:dyDescent="0.25">
      <c r="A954">
        <v>2</v>
      </c>
      <c r="B954">
        <v>1</v>
      </c>
      <c r="C954" t="s">
        <v>1498</v>
      </c>
      <c r="D954" s="1">
        <v>43925</v>
      </c>
      <c r="E954" s="14">
        <v>0.80625000000000002</v>
      </c>
      <c r="F954" t="s">
        <v>11</v>
      </c>
      <c r="G954">
        <v>170</v>
      </c>
      <c r="H954" s="2">
        <v>65</v>
      </c>
      <c r="I954" s="3">
        <v>4.99</v>
      </c>
      <c r="J954" t="b">
        <v>0</v>
      </c>
      <c r="K954">
        <f t="shared" si="16"/>
        <v>6</v>
      </c>
      <c r="L954" t="str">
        <f>VLOOKUP(K954,$S$6:$T$12,2,FALSE)</f>
        <v>Saturday</v>
      </c>
      <c r="M954" t="str">
        <f>CONCATENATE(TEXT(R954,"HH:MM AM/PM")," - ",TEXT((R954+"3:00 AM"),"HH:MM AM/PM"))</f>
        <v>06:00 PM - 09:00 PM</v>
      </c>
      <c r="N954" t="str">
        <f>VLOOKUP(E954,$W$7:$Y$9,3,TRUE)</f>
        <v>06:00 PM - 09:00 PM</v>
      </c>
      <c r="R954" s="19">
        <f>INT(E954/$T$5)*$T$5</f>
        <v>0.75</v>
      </c>
    </row>
    <row r="955" spans="1:18" x14ac:dyDescent="0.25">
      <c r="A955">
        <v>2</v>
      </c>
      <c r="B955">
        <v>1</v>
      </c>
      <c r="C955" t="s">
        <v>1499</v>
      </c>
      <c r="D955" s="1">
        <v>43925</v>
      </c>
      <c r="E955" s="14">
        <v>0.80833333333333324</v>
      </c>
      <c r="F955" t="s">
        <v>11</v>
      </c>
      <c r="G955">
        <v>161</v>
      </c>
      <c r="H955" s="2">
        <v>48</v>
      </c>
      <c r="I955" s="3">
        <v>4.99</v>
      </c>
      <c r="J955" t="b">
        <v>0</v>
      </c>
      <c r="K955">
        <f t="shared" si="16"/>
        <v>6</v>
      </c>
      <c r="L955" t="str">
        <f>VLOOKUP(K955,$S$6:$T$12,2,FALSE)</f>
        <v>Saturday</v>
      </c>
      <c r="M955" t="str">
        <f>CONCATENATE(TEXT(R955,"HH:MM AM/PM")," - ",TEXT((R955+"3:00 AM"),"HH:MM AM/PM"))</f>
        <v>06:00 PM - 09:00 PM</v>
      </c>
      <c r="N955" t="str">
        <f>VLOOKUP(E955,$W$7:$Y$9,3,TRUE)</f>
        <v>06:00 PM - 09:00 PM</v>
      </c>
      <c r="R955" s="19">
        <f>INT(E955/$T$5)*$T$5</f>
        <v>0.75</v>
      </c>
    </row>
    <row r="956" spans="1:18" x14ac:dyDescent="0.25">
      <c r="A956">
        <v>2</v>
      </c>
      <c r="B956">
        <v>1</v>
      </c>
      <c r="C956" t="s">
        <v>1500</v>
      </c>
      <c r="D956" s="1">
        <v>43925</v>
      </c>
      <c r="E956" s="14">
        <v>0.80972222222222223</v>
      </c>
      <c r="F956" t="s">
        <v>11</v>
      </c>
      <c r="G956">
        <v>155</v>
      </c>
      <c r="H956" s="2">
        <v>51</v>
      </c>
      <c r="I956" s="3">
        <v>4.99</v>
      </c>
      <c r="J956" t="b">
        <v>0</v>
      </c>
      <c r="K956">
        <f t="shared" si="16"/>
        <v>6</v>
      </c>
      <c r="L956" t="str">
        <f>VLOOKUP(K956,$S$6:$T$12,2,FALSE)</f>
        <v>Saturday</v>
      </c>
      <c r="M956" t="str">
        <f>CONCATENATE(TEXT(R956,"HH:MM AM/PM")," - ",TEXT((R956+"3:00 AM"),"HH:MM AM/PM"))</f>
        <v>06:00 PM - 09:00 PM</v>
      </c>
      <c r="N956" t="str">
        <f>VLOOKUP(E956,$W$7:$Y$9,3,TRUE)</f>
        <v>06:00 PM - 09:00 PM</v>
      </c>
      <c r="R956" s="19">
        <f>INT(E956/$T$5)*$T$5</f>
        <v>0.75</v>
      </c>
    </row>
    <row r="957" spans="1:18" x14ac:dyDescent="0.25">
      <c r="A957">
        <v>2</v>
      </c>
      <c r="B957">
        <v>1</v>
      </c>
      <c r="C957" t="s">
        <v>1501</v>
      </c>
      <c r="D957" s="1">
        <v>43925</v>
      </c>
      <c r="E957" s="14">
        <v>0.81111111111111101</v>
      </c>
      <c r="F957" t="s">
        <v>31</v>
      </c>
      <c r="G957" t="s">
        <v>32</v>
      </c>
      <c r="H957" s="2">
        <v>27</v>
      </c>
      <c r="I957" s="3">
        <v>4.99</v>
      </c>
      <c r="J957" t="b">
        <v>0</v>
      </c>
      <c r="K957">
        <f t="shared" si="16"/>
        <v>6</v>
      </c>
      <c r="L957" t="str">
        <f>VLOOKUP(K957,$S$6:$T$12,2,FALSE)</f>
        <v>Saturday</v>
      </c>
      <c r="M957" t="str">
        <f>CONCATENATE(TEXT(R957,"HH:MM AM/PM")," - ",TEXT((R957+"3:00 AM"),"HH:MM AM/PM"))</f>
        <v>06:00 PM - 09:00 PM</v>
      </c>
      <c r="N957" t="str">
        <f>VLOOKUP(E957,$W$7:$Y$9,3,TRUE)</f>
        <v>06:00 PM - 09:00 PM</v>
      </c>
      <c r="R957" s="19">
        <f>INT(E957/$T$5)*$T$5</f>
        <v>0.75</v>
      </c>
    </row>
    <row r="958" spans="1:18" x14ac:dyDescent="0.25">
      <c r="A958">
        <v>2</v>
      </c>
      <c r="B958">
        <v>1</v>
      </c>
      <c r="C958" t="s">
        <v>1502</v>
      </c>
      <c r="D958" s="1">
        <v>43925</v>
      </c>
      <c r="E958" s="14">
        <v>0.81180555555555556</v>
      </c>
      <c r="F958" t="s">
        <v>11</v>
      </c>
      <c r="G958">
        <v>178</v>
      </c>
      <c r="H958" s="2">
        <v>99</v>
      </c>
      <c r="I958" s="3">
        <v>4.99</v>
      </c>
      <c r="J958" t="b">
        <v>1</v>
      </c>
      <c r="K958">
        <f t="shared" si="16"/>
        <v>6</v>
      </c>
      <c r="L958" t="str">
        <f>VLOOKUP(K958,$S$6:$T$12,2,FALSE)</f>
        <v>Saturday</v>
      </c>
      <c r="M958" t="str">
        <f>CONCATENATE(TEXT(R958,"HH:MM AM/PM")," - ",TEXT((R958+"3:00 AM"),"HH:MM AM/PM"))</f>
        <v>06:00 PM - 09:00 PM</v>
      </c>
      <c r="N958" t="str">
        <f>VLOOKUP(E958,$W$7:$Y$9,3,TRUE)</f>
        <v>06:00 PM - 09:00 PM</v>
      </c>
      <c r="R958" s="19">
        <f>INT(E958/$T$5)*$T$5</f>
        <v>0.75</v>
      </c>
    </row>
    <row r="959" spans="1:18" x14ac:dyDescent="0.25">
      <c r="A959">
        <v>2</v>
      </c>
      <c r="B959">
        <v>1</v>
      </c>
      <c r="C959" t="s">
        <v>1503</v>
      </c>
      <c r="D959" s="1">
        <v>43925</v>
      </c>
      <c r="E959" s="14">
        <v>0.81388888888888899</v>
      </c>
      <c r="F959" t="s">
        <v>11</v>
      </c>
      <c r="G959">
        <v>175</v>
      </c>
      <c r="H959" s="2">
        <v>120</v>
      </c>
      <c r="I959" s="3">
        <v>4.99</v>
      </c>
      <c r="J959" t="b">
        <v>0</v>
      </c>
      <c r="K959">
        <f t="shared" si="16"/>
        <v>6</v>
      </c>
      <c r="L959" t="str">
        <f>VLOOKUP(K959,$S$6:$T$12,2,FALSE)</f>
        <v>Saturday</v>
      </c>
      <c r="M959" t="str">
        <f>CONCATENATE(TEXT(R959,"HH:MM AM/PM")," - ",TEXT((R959+"3:00 AM"),"HH:MM AM/PM"))</f>
        <v>06:00 PM - 09:00 PM</v>
      </c>
      <c r="N959" t="str">
        <f>VLOOKUP(E959,$W$7:$Y$9,3,TRUE)</f>
        <v>06:00 PM - 09:00 PM</v>
      </c>
      <c r="R959" s="19">
        <f>INT(E959/$T$5)*$T$5</f>
        <v>0.75</v>
      </c>
    </row>
    <row r="960" spans="1:18" x14ac:dyDescent="0.25">
      <c r="A960">
        <v>2</v>
      </c>
      <c r="B960">
        <v>1</v>
      </c>
      <c r="C960" t="s">
        <v>1504</v>
      </c>
      <c r="D960" s="1">
        <v>43925</v>
      </c>
      <c r="E960" s="14">
        <v>0.81527777777777777</v>
      </c>
      <c r="F960" t="s">
        <v>31</v>
      </c>
      <c r="G960" t="s">
        <v>32</v>
      </c>
      <c r="H960" s="2">
        <v>24</v>
      </c>
      <c r="I960" s="3">
        <v>4.99</v>
      </c>
      <c r="J960" t="b">
        <v>0</v>
      </c>
      <c r="K960">
        <f t="shared" si="16"/>
        <v>6</v>
      </c>
      <c r="L960" t="str">
        <f>VLOOKUP(K960,$S$6:$T$12,2,FALSE)</f>
        <v>Saturday</v>
      </c>
      <c r="M960" t="str">
        <f>CONCATENATE(TEXT(R960,"HH:MM AM/PM")," - ",TEXT((R960+"3:00 AM"),"HH:MM AM/PM"))</f>
        <v>06:00 PM - 09:00 PM</v>
      </c>
      <c r="N960" t="str">
        <f>VLOOKUP(E960,$W$7:$Y$9,3,TRUE)</f>
        <v>06:00 PM - 09:00 PM</v>
      </c>
      <c r="R960" s="19">
        <f>INT(E960/$T$5)*$T$5</f>
        <v>0.75</v>
      </c>
    </row>
    <row r="961" spans="1:18" x14ac:dyDescent="0.25">
      <c r="A961">
        <v>2</v>
      </c>
      <c r="B961">
        <v>1</v>
      </c>
      <c r="C961" t="s">
        <v>1505</v>
      </c>
      <c r="D961" s="1">
        <v>43925</v>
      </c>
      <c r="E961" s="14">
        <v>0.81527777777777777</v>
      </c>
      <c r="F961" t="s">
        <v>11</v>
      </c>
      <c r="G961">
        <v>168</v>
      </c>
      <c r="H961" s="2">
        <v>29</v>
      </c>
      <c r="I961" s="3">
        <v>4.99</v>
      </c>
      <c r="J961" t="b">
        <v>0</v>
      </c>
      <c r="K961">
        <f t="shared" si="16"/>
        <v>6</v>
      </c>
      <c r="L961" t="str">
        <f>VLOOKUP(K961,$S$6:$T$12,2,FALSE)</f>
        <v>Saturday</v>
      </c>
      <c r="M961" t="str">
        <f>CONCATENATE(TEXT(R961,"HH:MM AM/PM")," - ",TEXT((R961+"3:00 AM"),"HH:MM AM/PM"))</f>
        <v>06:00 PM - 09:00 PM</v>
      </c>
      <c r="N961" t="str">
        <f>VLOOKUP(E961,$W$7:$Y$9,3,TRUE)</f>
        <v>06:00 PM - 09:00 PM</v>
      </c>
      <c r="R961" s="19">
        <f>INT(E961/$T$5)*$T$5</f>
        <v>0.75</v>
      </c>
    </row>
    <row r="962" spans="1:18" x14ac:dyDescent="0.25">
      <c r="A962">
        <v>2</v>
      </c>
      <c r="B962">
        <v>1</v>
      </c>
      <c r="C962" t="s">
        <v>1506</v>
      </c>
      <c r="D962" s="1">
        <v>43925</v>
      </c>
      <c r="E962" s="14">
        <v>0.81736111111111109</v>
      </c>
      <c r="F962" t="s">
        <v>11</v>
      </c>
      <c r="G962">
        <v>174</v>
      </c>
      <c r="H962" s="2">
        <v>70</v>
      </c>
      <c r="I962" s="3">
        <v>4.99</v>
      </c>
      <c r="J962" t="b">
        <v>0</v>
      </c>
      <c r="K962">
        <f t="shared" si="16"/>
        <v>6</v>
      </c>
      <c r="L962" t="str">
        <f>VLOOKUP(K962,$S$6:$T$12,2,FALSE)</f>
        <v>Saturday</v>
      </c>
      <c r="M962" t="str">
        <f>CONCATENATE(TEXT(R962,"HH:MM AM/PM")," - ",TEXT((R962+"3:00 AM"),"HH:MM AM/PM"))</f>
        <v>06:00 PM - 09:00 PM</v>
      </c>
      <c r="N962" t="str">
        <f>VLOOKUP(E962,$W$7:$Y$9,3,TRUE)</f>
        <v>06:00 PM - 09:00 PM</v>
      </c>
      <c r="R962" s="19">
        <f>INT(E962/$T$5)*$T$5</f>
        <v>0.75</v>
      </c>
    </row>
    <row r="963" spans="1:18" x14ac:dyDescent="0.25">
      <c r="A963">
        <v>2</v>
      </c>
      <c r="B963">
        <v>1</v>
      </c>
      <c r="C963" t="s">
        <v>1507</v>
      </c>
      <c r="D963" s="1">
        <v>43925</v>
      </c>
      <c r="E963" s="14">
        <v>0.81736111111111109</v>
      </c>
      <c r="F963" t="s">
        <v>11</v>
      </c>
      <c r="G963">
        <v>135</v>
      </c>
      <c r="H963" s="2">
        <v>97</v>
      </c>
      <c r="I963" s="3">
        <v>4.99</v>
      </c>
      <c r="J963" t="b">
        <v>0</v>
      </c>
      <c r="K963">
        <f t="shared" si="16"/>
        <v>6</v>
      </c>
      <c r="L963" t="str">
        <f>VLOOKUP(K963,$S$6:$T$12,2,FALSE)</f>
        <v>Saturday</v>
      </c>
      <c r="M963" t="str">
        <f>CONCATENATE(TEXT(R963,"HH:MM AM/PM")," - ",TEXT((R963+"3:00 AM"),"HH:MM AM/PM"))</f>
        <v>06:00 PM - 09:00 PM</v>
      </c>
      <c r="N963" t="str">
        <f>VLOOKUP(E963,$W$7:$Y$9,3,TRUE)</f>
        <v>06:00 PM - 09:00 PM</v>
      </c>
      <c r="R963" s="19">
        <f>INT(E963/$T$5)*$T$5</f>
        <v>0.75</v>
      </c>
    </row>
    <row r="964" spans="1:18" x14ac:dyDescent="0.25">
      <c r="A964">
        <v>2</v>
      </c>
      <c r="B964">
        <v>1</v>
      </c>
      <c r="C964" t="s">
        <v>1508</v>
      </c>
      <c r="D964" s="1">
        <v>43925</v>
      </c>
      <c r="E964" s="14">
        <v>0.81944444444444453</v>
      </c>
      <c r="F964" t="s">
        <v>11</v>
      </c>
      <c r="G964">
        <v>118</v>
      </c>
      <c r="H964" s="2">
        <v>38</v>
      </c>
      <c r="I964" s="3">
        <v>4.99</v>
      </c>
      <c r="J964" t="b">
        <v>0</v>
      </c>
      <c r="K964">
        <f t="shared" si="16"/>
        <v>6</v>
      </c>
      <c r="L964" t="str">
        <f>VLOOKUP(K964,$S$6:$T$12,2,FALSE)</f>
        <v>Saturday</v>
      </c>
      <c r="M964" t="str">
        <f>CONCATENATE(TEXT(R964,"HH:MM AM/PM")," - ",TEXT((R964+"3:00 AM"),"HH:MM AM/PM"))</f>
        <v>06:00 PM - 09:00 PM</v>
      </c>
      <c r="N964" t="str">
        <f>VLOOKUP(E964,$W$7:$Y$9,3,TRUE)</f>
        <v>06:00 PM - 09:00 PM</v>
      </c>
      <c r="R964" s="19">
        <f>INT(E964/$T$5)*$T$5</f>
        <v>0.75</v>
      </c>
    </row>
    <row r="965" spans="1:18" x14ac:dyDescent="0.25">
      <c r="A965">
        <v>2</v>
      </c>
      <c r="B965">
        <v>1</v>
      </c>
      <c r="C965" t="s">
        <v>1509</v>
      </c>
      <c r="D965" s="1">
        <v>43925</v>
      </c>
      <c r="E965" s="14">
        <v>0.8208333333333333</v>
      </c>
      <c r="F965" t="s">
        <v>31</v>
      </c>
      <c r="G965" t="s">
        <v>32</v>
      </c>
      <c r="H965" s="2">
        <v>25</v>
      </c>
      <c r="I965" s="3">
        <v>4.99</v>
      </c>
      <c r="J965" t="b">
        <v>0</v>
      </c>
      <c r="K965">
        <f t="shared" si="16"/>
        <v>6</v>
      </c>
      <c r="L965" t="str">
        <f>VLOOKUP(K965,$S$6:$T$12,2,FALSE)</f>
        <v>Saturday</v>
      </c>
      <c r="M965" t="str">
        <f>CONCATENATE(TEXT(R965,"HH:MM AM/PM")," - ",TEXT((R965+"3:00 AM"),"HH:MM AM/PM"))</f>
        <v>06:00 PM - 09:00 PM</v>
      </c>
      <c r="N965" t="str">
        <f>VLOOKUP(E965,$W$7:$Y$9,3,TRUE)</f>
        <v>06:00 PM - 09:00 PM</v>
      </c>
      <c r="R965" s="19">
        <f>INT(E965/$T$5)*$T$5</f>
        <v>0.75</v>
      </c>
    </row>
    <row r="966" spans="1:18" x14ac:dyDescent="0.25">
      <c r="A966">
        <v>2</v>
      </c>
      <c r="B966">
        <v>1</v>
      </c>
      <c r="C966" t="s">
        <v>1510</v>
      </c>
      <c r="D966" s="1">
        <v>43925</v>
      </c>
      <c r="E966" s="14">
        <v>0.82152777777777775</v>
      </c>
      <c r="F966" t="s">
        <v>11</v>
      </c>
      <c r="G966">
        <v>199</v>
      </c>
      <c r="H966" s="2">
        <v>101</v>
      </c>
      <c r="I966" s="3">
        <v>4.99</v>
      </c>
      <c r="J966" t="b">
        <v>0</v>
      </c>
      <c r="K966">
        <f t="shared" si="16"/>
        <v>6</v>
      </c>
      <c r="L966" t="str">
        <f>VLOOKUP(K966,$S$6:$T$12,2,FALSE)</f>
        <v>Saturday</v>
      </c>
      <c r="M966" t="str">
        <f>CONCATENATE(TEXT(R966,"HH:MM AM/PM")," - ",TEXT((R966+"3:00 AM"),"HH:MM AM/PM"))</f>
        <v>06:00 PM - 09:00 PM</v>
      </c>
      <c r="N966" t="str">
        <f>VLOOKUP(E966,$W$7:$Y$9,3,TRUE)</f>
        <v>06:00 PM - 09:00 PM</v>
      </c>
      <c r="R966" s="19">
        <f>INT(E966/$T$5)*$T$5</f>
        <v>0.75</v>
      </c>
    </row>
    <row r="967" spans="1:18" x14ac:dyDescent="0.25">
      <c r="A967">
        <v>2</v>
      </c>
      <c r="B967">
        <v>1</v>
      </c>
      <c r="C967" t="s">
        <v>1511</v>
      </c>
      <c r="D967" s="1">
        <v>43925</v>
      </c>
      <c r="E967" s="14">
        <v>0.8222222222222223</v>
      </c>
      <c r="F967" t="s">
        <v>11</v>
      </c>
      <c r="G967">
        <v>169</v>
      </c>
      <c r="H967" s="2">
        <v>57</v>
      </c>
      <c r="I967" s="3">
        <v>4.99</v>
      </c>
      <c r="J967" t="b">
        <v>0</v>
      </c>
      <c r="K967">
        <f t="shared" si="16"/>
        <v>6</v>
      </c>
      <c r="L967" t="str">
        <f>VLOOKUP(K967,$S$6:$T$12,2,FALSE)</f>
        <v>Saturday</v>
      </c>
      <c r="M967" t="str">
        <f>CONCATENATE(TEXT(R967,"HH:MM AM/PM")," - ",TEXT((R967+"3:00 AM"),"HH:MM AM/PM"))</f>
        <v>06:00 PM - 09:00 PM</v>
      </c>
      <c r="N967" t="str">
        <f>VLOOKUP(E967,$W$7:$Y$9,3,TRUE)</f>
        <v>06:00 PM - 09:00 PM</v>
      </c>
      <c r="R967" s="19">
        <f>INT(E967/$T$5)*$T$5</f>
        <v>0.75</v>
      </c>
    </row>
    <row r="968" spans="1:18" x14ac:dyDescent="0.25">
      <c r="A968">
        <v>2</v>
      </c>
      <c r="B968">
        <v>1</v>
      </c>
      <c r="C968" t="s">
        <v>1512</v>
      </c>
      <c r="D968" s="1">
        <v>43925</v>
      </c>
      <c r="E968" s="14">
        <v>0.82291666666666663</v>
      </c>
      <c r="F968" t="s">
        <v>11</v>
      </c>
      <c r="G968">
        <v>180</v>
      </c>
      <c r="H968" s="2">
        <v>35</v>
      </c>
      <c r="I968" s="3">
        <v>4.99</v>
      </c>
      <c r="J968" t="b">
        <v>0</v>
      </c>
      <c r="K968">
        <f t="shared" si="16"/>
        <v>6</v>
      </c>
      <c r="L968" t="str">
        <f>VLOOKUP(K968,$S$6:$T$12,2,FALSE)</f>
        <v>Saturday</v>
      </c>
      <c r="M968" t="str">
        <f>CONCATENATE(TEXT(R968,"HH:MM AM/PM")," - ",TEXT((R968+"3:00 AM"),"HH:MM AM/PM"))</f>
        <v>06:00 PM - 09:00 PM</v>
      </c>
      <c r="N968" t="str">
        <f>VLOOKUP(E968,$W$7:$Y$9,3,TRUE)</f>
        <v>06:00 PM - 09:00 PM</v>
      </c>
      <c r="R968" s="19">
        <f>INT(E968/$T$5)*$T$5</f>
        <v>0.75</v>
      </c>
    </row>
    <row r="969" spans="1:18" x14ac:dyDescent="0.25">
      <c r="A969">
        <v>2</v>
      </c>
      <c r="B969">
        <v>1</v>
      </c>
      <c r="C969" t="s">
        <v>1513</v>
      </c>
      <c r="D969" s="1">
        <v>43925</v>
      </c>
      <c r="E969" s="14">
        <v>0.8256944444444444</v>
      </c>
      <c r="F969" t="s">
        <v>31</v>
      </c>
      <c r="G969" t="s">
        <v>32</v>
      </c>
      <c r="H969" s="2">
        <v>21</v>
      </c>
      <c r="I969" s="3">
        <v>4.99</v>
      </c>
      <c r="J969" t="b">
        <v>0</v>
      </c>
      <c r="K969">
        <f t="shared" si="16"/>
        <v>6</v>
      </c>
      <c r="L969" t="str">
        <f>VLOOKUP(K969,$S$6:$T$12,2,FALSE)</f>
        <v>Saturday</v>
      </c>
      <c r="M969" t="str">
        <f>CONCATENATE(TEXT(R969,"HH:MM AM/PM")," - ",TEXT((R969+"3:00 AM"),"HH:MM AM/PM"))</f>
        <v>06:00 PM - 09:00 PM</v>
      </c>
      <c r="N969" t="str">
        <f>VLOOKUP(E969,$W$7:$Y$9,3,TRUE)</f>
        <v>06:00 PM - 09:00 PM</v>
      </c>
      <c r="R969" s="19">
        <f>INT(E969/$T$5)*$T$5</f>
        <v>0.75</v>
      </c>
    </row>
    <row r="970" spans="1:18" x14ac:dyDescent="0.25">
      <c r="A970">
        <v>2</v>
      </c>
      <c r="B970">
        <v>1</v>
      </c>
      <c r="C970" t="s">
        <v>1514</v>
      </c>
      <c r="D970" s="1">
        <v>43925</v>
      </c>
      <c r="E970" s="14">
        <v>0.8256944444444444</v>
      </c>
      <c r="F970" t="s">
        <v>11</v>
      </c>
      <c r="G970">
        <v>220</v>
      </c>
      <c r="H970" s="2">
        <v>69</v>
      </c>
      <c r="I970" s="3">
        <v>4.99</v>
      </c>
      <c r="J970" t="b">
        <v>0</v>
      </c>
      <c r="K970">
        <f t="shared" si="16"/>
        <v>6</v>
      </c>
      <c r="L970" t="str">
        <f>VLOOKUP(K970,$S$6:$T$12,2,FALSE)</f>
        <v>Saturday</v>
      </c>
      <c r="M970" t="str">
        <f>CONCATENATE(TEXT(R970,"HH:MM AM/PM")," - ",TEXT((R970+"3:00 AM"),"HH:MM AM/PM"))</f>
        <v>06:00 PM - 09:00 PM</v>
      </c>
      <c r="N970" t="str">
        <f>VLOOKUP(E970,$W$7:$Y$9,3,TRUE)</f>
        <v>06:00 PM - 09:00 PM</v>
      </c>
      <c r="R970" s="19">
        <f>INT(E970/$T$5)*$T$5</f>
        <v>0.75</v>
      </c>
    </row>
    <row r="971" spans="1:18" x14ac:dyDescent="0.25">
      <c r="A971">
        <v>2</v>
      </c>
      <c r="B971">
        <v>1</v>
      </c>
      <c r="C971" t="s">
        <v>1515</v>
      </c>
      <c r="D971" s="1">
        <v>43925</v>
      </c>
      <c r="E971" s="14">
        <v>0.8305555555555556</v>
      </c>
      <c r="F971" t="s">
        <v>11</v>
      </c>
      <c r="G971">
        <v>134</v>
      </c>
      <c r="H971" s="2">
        <v>60</v>
      </c>
      <c r="I971" s="3">
        <v>4.99</v>
      </c>
      <c r="J971" t="b">
        <v>0</v>
      </c>
      <c r="K971">
        <f t="shared" si="16"/>
        <v>6</v>
      </c>
      <c r="L971" t="str">
        <f>VLOOKUP(K971,$S$6:$T$12,2,FALSE)</f>
        <v>Saturday</v>
      </c>
      <c r="M971" t="str">
        <f>CONCATENATE(TEXT(R971,"HH:MM AM/PM")," - ",TEXT((R971+"3:00 AM"),"HH:MM AM/PM"))</f>
        <v>06:00 PM - 09:00 PM</v>
      </c>
      <c r="N971" t="str">
        <f>VLOOKUP(E971,$W$7:$Y$9,3,TRUE)</f>
        <v>06:00 PM - 09:00 PM</v>
      </c>
      <c r="R971" s="19">
        <f>INT(E971/$T$5)*$T$5</f>
        <v>0.75</v>
      </c>
    </row>
    <row r="972" spans="1:18" x14ac:dyDescent="0.25">
      <c r="A972">
        <v>2</v>
      </c>
      <c r="B972">
        <v>1</v>
      </c>
      <c r="C972" t="s">
        <v>1516</v>
      </c>
      <c r="D972" s="1">
        <v>43925</v>
      </c>
      <c r="E972" s="14">
        <v>0.83194444444444438</v>
      </c>
      <c r="F972" t="s">
        <v>11</v>
      </c>
      <c r="G972">
        <v>131</v>
      </c>
      <c r="H972" s="2">
        <v>28</v>
      </c>
      <c r="I972" s="3">
        <v>4.99</v>
      </c>
      <c r="J972" t="b">
        <v>0</v>
      </c>
      <c r="K972">
        <f t="shared" si="16"/>
        <v>6</v>
      </c>
      <c r="L972" t="str">
        <f>VLOOKUP(K972,$S$6:$T$12,2,FALSE)</f>
        <v>Saturday</v>
      </c>
      <c r="M972" t="str">
        <f>CONCATENATE(TEXT(R972,"HH:MM AM/PM")," - ",TEXT((R972+"3:00 AM"),"HH:MM AM/PM"))</f>
        <v>06:00 PM - 09:00 PM</v>
      </c>
      <c r="N972" t="str">
        <f>VLOOKUP(E972,$W$7:$Y$9,3,TRUE)</f>
        <v>06:00 PM - 09:00 PM</v>
      </c>
      <c r="R972" s="19">
        <f>INT(E972/$T$5)*$T$5</f>
        <v>0.75</v>
      </c>
    </row>
    <row r="973" spans="1:18" x14ac:dyDescent="0.25">
      <c r="A973">
        <v>2</v>
      </c>
      <c r="B973">
        <v>1</v>
      </c>
      <c r="C973" t="s">
        <v>1517</v>
      </c>
      <c r="D973" s="1">
        <v>43925</v>
      </c>
      <c r="E973" s="14">
        <v>0.83333333333333337</v>
      </c>
      <c r="F973" t="s">
        <v>31</v>
      </c>
      <c r="G973" t="s">
        <v>32</v>
      </c>
      <c r="H973" s="2">
        <v>23</v>
      </c>
      <c r="I973" s="3">
        <v>4.99</v>
      </c>
      <c r="J973" t="b">
        <v>0</v>
      </c>
      <c r="K973">
        <f t="shared" si="16"/>
        <v>6</v>
      </c>
      <c r="L973" t="str">
        <f>VLOOKUP(K973,$S$6:$T$12,2,FALSE)</f>
        <v>Saturday</v>
      </c>
      <c r="M973" t="str">
        <f>CONCATENATE(TEXT(R973,"HH:MM AM/PM")," - ",TEXT((R973+"3:00 AM"),"HH:MM AM/PM"))</f>
        <v>06:00 PM - 09:00 PM</v>
      </c>
      <c r="N973" t="str">
        <f>VLOOKUP(E973,$W$7:$Y$9,3,TRUE)</f>
        <v>06:00 PM - 09:00 PM</v>
      </c>
      <c r="R973" s="19">
        <f>INT(E973/$T$5)*$T$5</f>
        <v>0.75</v>
      </c>
    </row>
    <row r="974" spans="1:18" x14ac:dyDescent="0.25">
      <c r="A974">
        <v>2</v>
      </c>
      <c r="B974">
        <v>1</v>
      </c>
      <c r="C974" t="s">
        <v>1518</v>
      </c>
      <c r="D974" s="1">
        <v>43925</v>
      </c>
      <c r="E974" s="14">
        <v>0.83680555555555547</v>
      </c>
      <c r="F974" t="s">
        <v>11</v>
      </c>
      <c r="G974">
        <v>155</v>
      </c>
      <c r="H974" s="2">
        <v>104</v>
      </c>
      <c r="I974" s="3">
        <v>4.99</v>
      </c>
      <c r="J974" t="b">
        <v>1</v>
      </c>
      <c r="K974">
        <f t="shared" si="16"/>
        <v>6</v>
      </c>
      <c r="L974" t="str">
        <f>VLOOKUP(K974,$S$6:$T$12,2,FALSE)</f>
        <v>Saturday</v>
      </c>
      <c r="M974" t="str">
        <f>CONCATENATE(TEXT(R974,"HH:MM AM/PM")," - ",TEXT((R974+"3:00 AM"),"HH:MM AM/PM"))</f>
        <v>06:00 PM - 09:00 PM</v>
      </c>
      <c r="N974" t="str">
        <f>VLOOKUP(E974,$W$7:$Y$9,3,TRUE)</f>
        <v>06:00 PM - 09:00 PM</v>
      </c>
      <c r="R974" s="19">
        <f>INT(E974/$T$5)*$T$5</f>
        <v>0.75</v>
      </c>
    </row>
    <row r="975" spans="1:18" x14ac:dyDescent="0.25">
      <c r="A975">
        <v>2</v>
      </c>
      <c r="B975">
        <v>1</v>
      </c>
      <c r="C975" t="s">
        <v>1519</v>
      </c>
      <c r="D975" s="1">
        <v>43925</v>
      </c>
      <c r="E975" s="14">
        <v>0.83888888888888891</v>
      </c>
      <c r="F975" t="s">
        <v>11</v>
      </c>
      <c r="G975">
        <v>152</v>
      </c>
      <c r="H975" s="2">
        <v>118</v>
      </c>
      <c r="I975" s="3">
        <v>4.99</v>
      </c>
      <c r="J975" t="b">
        <v>0</v>
      </c>
      <c r="K975">
        <f t="shared" si="16"/>
        <v>6</v>
      </c>
      <c r="L975" t="str">
        <f>VLOOKUP(K975,$S$6:$T$12,2,FALSE)</f>
        <v>Saturday</v>
      </c>
      <c r="M975" t="str">
        <f>CONCATENATE(TEXT(R975,"HH:MM AM/PM")," - ",TEXT((R975+"3:00 AM"),"HH:MM AM/PM"))</f>
        <v>06:00 PM - 09:00 PM</v>
      </c>
      <c r="N975" t="str">
        <f>VLOOKUP(E975,$W$7:$Y$9,3,TRUE)</f>
        <v>06:00 PM - 09:00 PM</v>
      </c>
      <c r="R975" s="19">
        <f>INT(E975/$T$5)*$T$5</f>
        <v>0.75</v>
      </c>
    </row>
    <row r="976" spans="1:18" x14ac:dyDescent="0.25">
      <c r="A976">
        <v>2</v>
      </c>
      <c r="B976">
        <v>1</v>
      </c>
      <c r="C976" t="s">
        <v>1520</v>
      </c>
      <c r="D976" s="1">
        <v>43925</v>
      </c>
      <c r="E976" s="14">
        <v>0.84027777777777779</v>
      </c>
      <c r="F976" t="s">
        <v>11</v>
      </c>
      <c r="G976">
        <v>152</v>
      </c>
      <c r="H976" s="2">
        <v>101</v>
      </c>
      <c r="I976" s="3">
        <v>4.99</v>
      </c>
      <c r="J976" t="b">
        <v>0</v>
      </c>
      <c r="K976">
        <f t="shared" si="16"/>
        <v>6</v>
      </c>
      <c r="L976" t="str">
        <f>VLOOKUP(K976,$S$6:$T$12,2,FALSE)</f>
        <v>Saturday</v>
      </c>
      <c r="M976" t="str">
        <f>CONCATENATE(TEXT(R976,"HH:MM AM/PM")," - ",TEXT((R976+"3:00 AM"),"HH:MM AM/PM"))</f>
        <v>06:00 PM - 09:00 PM</v>
      </c>
      <c r="N976" t="str">
        <f>VLOOKUP(E976,$W$7:$Y$9,3,TRUE)</f>
        <v>06:00 PM - 09:00 PM</v>
      </c>
      <c r="R976" s="19">
        <f>INT(E976/$T$5)*$T$5</f>
        <v>0.75</v>
      </c>
    </row>
    <row r="977" spans="1:18" x14ac:dyDescent="0.25">
      <c r="A977">
        <v>2</v>
      </c>
      <c r="B977">
        <v>1</v>
      </c>
      <c r="C977" t="s">
        <v>1521</v>
      </c>
      <c r="D977" s="1">
        <v>43925</v>
      </c>
      <c r="E977" s="14">
        <v>0.84166666666666667</v>
      </c>
      <c r="F977" t="s">
        <v>31</v>
      </c>
      <c r="G977" t="s">
        <v>32</v>
      </c>
      <c r="H977" s="2">
        <v>43</v>
      </c>
      <c r="I977" s="3">
        <v>4.99</v>
      </c>
      <c r="J977" t="b">
        <v>0</v>
      </c>
      <c r="K977">
        <f t="shared" si="16"/>
        <v>6</v>
      </c>
      <c r="L977" t="str">
        <f>VLOOKUP(K977,$S$6:$T$12,2,FALSE)</f>
        <v>Saturday</v>
      </c>
      <c r="M977" t="str">
        <f>CONCATENATE(TEXT(R977,"HH:MM AM/PM")," - ",TEXT((R977+"3:00 AM"),"HH:MM AM/PM"))</f>
        <v>06:00 PM - 09:00 PM</v>
      </c>
      <c r="N977" t="str">
        <f>VLOOKUP(E977,$W$7:$Y$9,3,TRUE)</f>
        <v>06:00 PM - 09:00 PM</v>
      </c>
      <c r="R977" s="19">
        <f>INT(E977/$T$5)*$T$5</f>
        <v>0.75</v>
      </c>
    </row>
    <row r="978" spans="1:18" x14ac:dyDescent="0.25">
      <c r="A978">
        <v>2</v>
      </c>
      <c r="B978">
        <v>1</v>
      </c>
      <c r="C978" t="s">
        <v>1522</v>
      </c>
      <c r="D978" s="1">
        <v>43925</v>
      </c>
      <c r="E978" s="14">
        <v>0.84236111111111101</v>
      </c>
      <c r="F978" t="s">
        <v>31</v>
      </c>
      <c r="G978" t="s">
        <v>32</v>
      </c>
      <c r="H978" s="2">
        <v>43</v>
      </c>
      <c r="I978" s="3">
        <v>4.99</v>
      </c>
      <c r="J978" t="b">
        <v>0</v>
      </c>
      <c r="K978">
        <f t="shared" si="16"/>
        <v>6</v>
      </c>
      <c r="L978" t="str">
        <f>VLOOKUP(K978,$S$6:$T$12,2,FALSE)</f>
        <v>Saturday</v>
      </c>
      <c r="M978" t="str">
        <f>CONCATENATE(TEXT(R978,"HH:MM AM/PM")," - ",TEXT((R978+"3:00 AM"),"HH:MM AM/PM"))</f>
        <v>06:00 PM - 09:00 PM</v>
      </c>
      <c r="N978" t="str">
        <f>VLOOKUP(E978,$W$7:$Y$9,3,TRUE)</f>
        <v>06:00 PM - 09:00 PM</v>
      </c>
      <c r="R978" s="19">
        <f>INT(E978/$T$5)*$T$5</f>
        <v>0.75</v>
      </c>
    </row>
    <row r="979" spans="1:18" x14ac:dyDescent="0.25">
      <c r="A979">
        <v>2</v>
      </c>
      <c r="B979">
        <v>1</v>
      </c>
      <c r="C979" t="s">
        <v>1523</v>
      </c>
      <c r="D979" s="1">
        <v>43925</v>
      </c>
      <c r="E979" s="14">
        <v>0.84583333333333333</v>
      </c>
      <c r="F979" t="s">
        <v>31</v>
      </c>
      <c r="G979" t="s">
        <v>32</v>
      </c>
      <c r="H979" s="2">
        <v>41</v>
      </c>
      <c r="I979" s="3">
        <v>4.99</v>
      </c>
      <c r="J979" t="b">
        <v>0</v>
      </c>
      <c r="K979">
        <f t="shared" si="16"/>
        <v>6</v>
      </c>
      <c r="L979" t="str">
        <f>VLOOKUP(K979,$S$6:$T$12,2,FALSE)</f>
        <v>Saturday</v>
      </c>
      <c r="M979" t="str">
        <f>CONCATENATE(TEXT(R979,"HH:MM AM/PM")," - ",TEXT((R979+"3:00 AM"),"HH:MM AM/PM"))</f>
        <v>06:00 PM - 09:00 PM</v>
      </c>
      <c r="N979" t="str">
        <f>VLOOKUP(E979,$W$7:$Y$9,3,TRUE)</f>
        <v>06:00 PM - 09:00 PM</v>
      </c>
      <c r="R979" s="19">
        <f>INT(E979/$T$5)*$T$5</f>
        <v>0.75</v>
      </c>
    </row>
    <row r="980" spans="1:18" x14ac:dyDescent="0.25">
      <c r="A980">
        <v>2</v>
      </c>
      <c r="B980">
        <v>1</v>
      </c>
      <c r="C980" t="s">
        <v>1524</v>
      </c>
      <c r="D980" s="1">
        <v>43925</v>
      </c>
      <c r="E980" s="14">
        <v>0.84583333333333333</v>
      </c>
      <c r="F980" t="s">
        <v>11</v>
      </c>
      <c r="G980">
        <v>115</v>
      </c>
      <c r="H980" s="2">
        <v>109</v>
      </c>
      <c r="I980" s="3">
        <v>4.99</v>
      </c>
      <c r="J980" t="b">
        <v>0</v>
      </c>
      <c r="K980">
        <f t="shared" si="16"/>
        <v>6</v>
      </c>
      <c r="L980" t="str">
        <f>VLOOKUP(K980,$S$6:$T$12,2,FALSE)</f>
        <v>Saturday</v>
      </c>
      <c r="M980" t="str">
        <f>CONCATENATE(TEXT(R980,"HH:MM AM/PM")," - ",TEXT((R980+"3:00 AM"),"HH:MM AM/PM"))</f>
        <v>06:00 PM - 09:00 PM</v>
      </c>
      <c r="N980" t="str">
        <f>VLOOKUP(E980,$W$7:$Y$9,3,TRUE)</f>
        <v>06:00 PM - 09:00 PM</v>
      </c>
      <c r="R980" s="19">
        <f>INT(E980/$T$5)*$T$5</f>
        <v>0.75</v>
      </c>
    </row>
    <row r="981" spans="1:18" x14ac:dyDescent="0.25">
      <c r="A981">
        <v>2</v>
      </c>
      <c r="B981">
        <v>1</v>
      </c>
      <c r="C981" t="s">
        <v>1525</v>
      </c>
      <c r="D981" s="1">
        <v>43925</v>
      </c>
      <c r="E981" s="14">
        <v>0.84722222222222221</v>
      </c>
      <c r="F981" t="s">
        <v>31</v>
      </c>
      <c r="G981" t="s">
        <v>32</v>
      </c>
      <c r="H981" s="2">
        <v>26</v>
      </c>
      <c r="I981" s="3">
        <v>4.99</v>
      </c>
      <c r="J981" t="b">
        <v>0</v>
      </c>
      <c r="K981">
        <f t="shared" si="16"/>
        <v>6</v>
      </c>
      <c r="L981" t="str">
        <f>VLOOKUP(K981,$S$6:$T$12,2,FALSE)</f>
        <v>Saturday</v>
      </c>
      <c r="M981" t="str">
        <f>CONCATENATE(TEXT(R981,"HH:MM AM/PM")," - ",TEXT((R981+"3:00 AM"),"HH:MM AM/PM"))</f>
        <v>06:00 PM - 09:00 PM</v>
      </c>
      <c r="N981" t="str">
        <f>VLOOKUP(E981,$W$7:$Y$9,3,TRUE)</f>
        <v>06:00 PM - 09:00 PM</v>
      </c>
      <c r="R981" s="19">
        <f>INT(E981/$T$5)*$T$5</f>
        <v>0.75</v>
      </c>
    </row>
    <row r="982" spans="1:18" x14ac:dyDescent="0.25">
      <c r="A982">
        <v>2</v>
      </c>
      <c r="B982">
        <v>1</v>
      </c>
      <c r="C982" t="s">
        <v>1526</v>
      </c>
      <c r="D982" s="1">
        <v>43925</v>
      </c>
      <c r="E982" s="14">
        <v>0.84861111111111109</v>
      </c>
      <c r="F982" t="s">
        <v>31</v>
      </c>
      <c r="G982" t="s">
        <v>32</v>
      </c>
      <c r="H982" s="2">
        <v>58</v>
      </c>
      <c r="I982" s="3">
        <v>4.99</v>
      </c>
      <c r="J982" t="b">
        <v>0</v>
      </c>
      <c r="K982">
        <f t="shared" si="16"/>
        <v>6</v>
      </c>
      <c r="L982" t="str">
        <f>VLOOKUP(K982,$S$6:$T$12,2,FALSE)</f>
        <v>Saturday</v>
      </c>
      <c r="M982" t="str">
        <f>CONCATENATE(TEXT(R982,"HH:MM AM/PM")," - ",TEXT((R982+"3:00 AM"),"HH:MM AM/PM"))</f>
        <v>06:00 PM - 09:00 PM</v>
      </c>
      <c r="N982" t="str">
        <f>VLOOKUP(E982,$W$7:$Y$9,3,TRUE)</f>
        <v>06:00 PM - 09:00 PM</v>
      </c>
      <c r="R982" s="19">
        <f>INT(E982/$T$5)*$T$5</f>
        <v>0.75</v>
      </c>
    </row>
    <row r="983" spans="1:18" x14ac:dyDescent="0.25">
      <c r="A983">
        <v>2</v>
      </c>
      <c r="B983">
        <v>1</v>
      </c>
      <c r="C983" t="s">
        <v>1527</v>
      </c>
      <c r="D983" s="1">
        <v>43925</v>
      </c>
      <c r="E983" s="14">
        <v>0.85277777777777775</v>
      </c>
      <c r="F983" t="s">
        <v>31</v>
      </c>
      <c r="G983" t="s">
        <v>32</v>
      </c>
      <c r="H983" s="2">
        <v>23</v>
      </c>
      <c r="I983" s="3">
        <v>4.99</v>
      </c>
      <c r="J983" t="b">
        <v>0</v>
      </c>
      <c r="K983">
        <f t="shared" si="16"/>
        <v>6</v>
      </c>
      <c r="L983" t="str">
        <f>VLOOKUP(K983,$S$6:$T$12,2,FALSE)</f>
        <v>Saturday</v>
      </c>
      <c r="M983" t="str">
        <f>CONCATENATE(TEXT(R983,"HH:MM AM/PM")," - ",TEXT((R983+"3:00 AM"),"HH:MM AM/PM"))</f>
        <v>06:00 PM - 09:00 PM</v>
      </c>
      <c r="N983" t="str">
        <f>VLOOKUP(E983,$W$7:$Y$9,3,TRUE)</f>
        <v>06:00 PM - 09:00 PM</v>
      </c>
      <c r="R983" s="19">
        <f>INT(E983/$T$5)*$T$5</f>
        <v>0.75</v>
      </c>
    </row>
    <row r="984" spans="1:18" x14ac:dyDescent="0.25">
      <c r="A984">
        <v>2</v>
      </c>
      <c r="B984">
        <v>1</v>
      </c>
      <c r="C984" t="s">
        <v>1528</v>
      </c>
      <c r="D984" s="1">
        <v>43925</v>
      </c>
      <c r="E984" s="14">
        <v>0.85486111111111107</v>
      </c>
      <c r="F984" t="s">
        <v>31</v>
      </c>
      <c r="G984" t="s">
        <v>32</v>
      </c>
      <c r="H984" s="2">
        <v>54</v>
      </c>
      <c r="I984" s="3">
        <v>4.99</v>
      </c>
      <c r="J984" t="b">
        <v>0</v>
      </c>
      <c r="K984">
        <f t="shared" si="16"/>
        <v>6</v>
      </c>
      <c r="L984" t="str">
        <f>VLOOKUP(K984,$S$6:$T$12,2,FALSE)</f>
        <v>Saturday</v>
      </c>
      <c r="M984" t="str">
        <f>CONCATENATE(TEXT(R984,"HH:MM AM/PM")," - ",TEXT((R984+"3:00 AM"),"HH:MM AM/PM"))</f>
        <v>06:00 PM - 09:00 PM</v>
      </c>
      <c r="N984" t="str">
        <f>VLOOKUP(E984,$W$7:$Y$9,3,TRUE)</f>
        <v>06:00 PM - 09:00 PM</v>
      </c>
      <c r="R984" s="19">
        <f>INT(E984/$T$5)*$T$5</f>
        <v>0.75</v>
      </c>
    </row>
    <row r="985" spans="1:18" x14ac:dyDescent="0.25">
      <c r="A985">
        <v>2</v>
      </c>
      <c r="B985">
        <v>1</v>
      </c>
      <c r="C985" t="s">
        <v>1529</v>
      </c>
      <c r="D985" s="1">
        <v>43925</v>
      </c>
      <c r="E985" s="14">
        <v>0.8569444444444444</v>
      </c>
      <c r="F985" t="s">
        <v>31</v>
      </c>
      <c r="G985" t="s">
        <v>32</v>
      </c>
      <c r="H985" s="2">
        <v>34</v>
      </c>
      <c r="I985" s="3">
        <v>4.99</v>
      </c>
      <c r="J985" t="b">
        <v>0</v>
      </c>
      <c r="K985">
        <f t="shared" si="16"/>
        <v>6</v>
      </c>
      <c r="L985" t="str">
        <f>VLOOKUP(K985,$S$6:$T$12,2,FALSE)</f>
        <v>Saturday</v>
      </c>
      <c r="M985" t="str">
        <f>CONCATENATE(TEXT(R985,"HH:MM AM/PM")," - ",TEXT((R985+"3:00 AM"),"HH:MM AM/PM"))</f>
        <v>06:00 PM - 09:00 PM</v>
      </c>
      <c r="N985" t="str">
        <f>VLOOKUP(E985,$W$7:$Y$9,3,TRUE)</f>
        <v>06:00 PM - 09:00 PM</v>
      </c>
      <c r="R985" s="19">
        <f>INT(E985/$T$5)*$T$5</f>
        <v>0.75</v>
      </c>
    </row>
    <row r="986" spans="1:18" x14ac:dyDescent="0.25">
      <c r="A986">
        <v>2</v>
      </c>
      <c r="B986">
        <v>1</v>
      </c>
      <c r="C986" t="s">
        <v>1530</v>
      </c>
      <c r="D986" s="1">
        <v>43925</v>
      </c>
      <c r="E986" s="14">
        <v>0.8666666666666667</v>
      </c>
      <c r="F986" t="s">
        <v>11</v>
      </c>
      <c r="G986">
        <v>147</v>
      </c>
      <c r="H986" s="2">
        <v>66</v>
      </c>
      <c r="I986" s="3">
        <v>4.99</v>
      </c>
      <c r="J986" t="b">
        <v>0</v>
      </c>
      <c r="K986">
        <f t="shared" si="16"/>
        <v>6</v>
      </c>
      <c r="L986" t="str">
        <f>VLOOKUP(K986,$S$6:$T$12,2,FALSE)</f>
        <v>Saturday</v>
      </c>
      <c r="M986" t="str">
        <f>CONCATENATE(TEXT(R986,"HH:MM AM/PM")," - ",TEXT((R986+"3:00 AM"),"HH:MM AM/PM"))</f>
        <v>06:00 PM - 09:00 PM</v>
      </c>
      <c r="N986" t="str">
        <f>VLOOKUP(E986,$W$7:$Y$9,3,TRUE)</f>
        <v>06:00 PM - 09:00 PM</v>
      </c>
      <c r="R986" s="19">
        <f>INT(E986/$T$5)*$T$5</f>
        <v>0.75</v>
      </c>
    </row>
    <row r="987" spans="1:18" x14ac:dyDescent="0.25">
      <c r="A987">
        <v>2</v>
      </c>
      <c r="B987">
        <v>1</v>
      </c>
      <c r="C987" t="s">
        <v>1531</v>
      </c>
      <c r="D987" s="1">
        <v>43925</v>
      </c>
      <c r="E987" s="14">
        <v>0.87152777777777779</v>
      </c>
      <c r="F987" t="s">
        <v>11</v>
      </c>
      <c r="G987">
        <v>100</v>
      </c>
      <c r="H987" s="2">
        <v>157</v>
      </c>
      <c r="I987" s="3">
        <v>4.99</v>
      </c>
      <c r="J987" t="b">
        <v>0</v>
      </c>
      <c r="K987">
        <f t="shared" si="16"/>
        <v>6</v>
      </c>
      <c r="L987" t="str">
        <f>VLOOKUP(K987,$S$6:$T$12,2,FALSE)</f>
        <v>Saturday</v>
      </c>
      <c r="M987" t="str">
        <f>CONCATENATE(TEXT(R987,"HH:MM AM/PM")," - ",TEXT((R987+"3:00 AM"),"HH:MM AM/PM"))</f>
        <v>06:00 PM - 09:00 PM</v>
      </c>
      <c r="N987" t="str">
        <f>VLOOKUP(E987,$W$7:$Y$9,3,TRUE)</f>
        <v>06:00 PM - 09:00 PM</v>
      </c>
      <c r="R987" s="19">
        <f>INT(E987/$T$5)*$T$5</f>
        <v>0.75</v>
      </c>
    </row>
    <row r="988" spans="1:18" x14ac:dyDescent="0.25">
      <c r="A988">
        <v>2</v>
      </c>
      <c r="B988">
        <v>1</v>
      </c>
      <c r="C988" t="s">
        <v>1532</v>
      </c>
      <c r="D988" s="1">
        <v>43925</v>
      </c>
      <c r="E988" s="14">
        <v>0.87222222222222223</v>
      </c>
      <c r="F988" t="s">
        <v>11</v>
      </c>
      <c r="G988">
        <v>142</v>
      </c>
      <c r="H988" s="2">
        <v>65</v>
      </c>
      <c r="I988" s="3">
        <v>4.99</v>
      </c>
      <c r="J988" t="b">
        <v>0</v>
      </c>
      <c r="K988">
        <f t="shared" si="16"/>
        <v>6</v>
      </c>
      <c r="L988" t="str">
        <f>VLOOKUP(K988,$S$6:$T$12,2,FALSE)</f>
        <v>Saturday</v>
      </c>
      <c r="M988" t="str">
        <f>CONCATENATE(TEXT(R988,"HH:MM AM/PM")," - ",TEXT((R988+"3:00 AM"),"HH:MM AM/PM"))</f>
        <v>06:00 PM - 09:00 PM</v>
      </c>
      <c r="N988" t="str">
        <f>VLOOKUP(E988,$W$7:$Y$9,3,TRUE)</f>
        <v>06:00 PM - 09:00 PM</v>
      </c>
      <c r="R988" s="19">
        <f>INT(E988/$T$5)*$T$5</f>
        <v>0.75</v>
      </c>
    </row>
    <row r="989" spans="1:18" x14ac:dyDescent="0.25">
      <c r="A989">
        <v>2</v>
      </c>
      <c r="B989">
        <v>1</v>
      </c>
      <c r="C989" t="s">
        <v>1533</v>
      </c>
      <c r="D989" s="1">
        <v>43925</v>
      </c>
      <c r="E989" s="14">
        <v>0.87291666666666667</v>
      </c>
      <c r="F989" t="s">
        <v>31</v>
      </c>
      <c r="G989" t="s">
        <v>32</v>
      </c>
      <c r="H989" s="2">
        <v>55</v>
      </c>
      <c r="I989" s="3">
        <v>4.99</v>
      </c>
      <c r="J989" t="b">
        <v>0</v>
      </c>
      <c r="K989">
        <f t="shared" si="16"/>
        <v>6</v>
      </c>
      <c r="L989" t="str">
        <f>VLOOKUP(K989,$S$6:$T$12,2,FALSE)</f>
        <v>Saturday</v>
      </c>
      <c r="M989" t="str">
        <f>CONCATENATE(TEXT(R989,"HH:MM AM/PM")," - ",TEXT((R989+"3:00 AM"),"HH:MM AM/PM"))</f>
        <v>06:00 PM - 09:00 PM</v>
      </c>
      <c r="N989" t="str">
        <f>VLOOKUP(E989,$W$7:$Y$9,3,TRUE)</f>
        <v>06:00 PM - 09:00 PM</v>
      </c>
      <c r="R989" s="19">
        <f>INT(E989/$T$5)*$T$5</f>
        <v>0.75</v>
      </c>
    </row>
    <row r="990" spans="1:18" x14ac:dyDescent="0.25">
      <c r="A990">
        <v>2</v>
      </c>
      <c r="B990">
        <v>1</v>
      </c>
      <c r="C990" t="s">
        <v>1534</v>
      </c>
      <c r="D990" s="1">
        <v>43926</v>
      </c>
      <c r="E990" s="14">
        <v>0.50416666666666665</v>
      </c>
      <c r="F990" t="s">
        <v>11</v>
      </c>
      <c r="G990">
        <v>29</v>
      </c>
      <c r="H990" s="2">
        <v>36</v>
      </c>
      <c r="I990" s="3">
        <v>4.99</v>
      </c>
      <c r="J990" t="b">
        <v>0</v>
      </c>
      <c r="K990">
        <f t="shared" si="16"/>
        <v>7</v>
      </c>
      <c r="L990" t="str">
        <f>VLOOKUP(K990,$S$6:$T$12,2,FALSE)</f>
        <v>Sunday</v>
      </c>
      <c r="M990" t="str">
        <f>CONCATENATE(TEXT(R990,"HH:MM AM/PM")," - ",TEXT((R990+"3:00 AM"),"HH:MM AM/PM"))</f>
        <v>12:00 PM - 03:00 PM</v>
      </c>
      <c r="N990" t="str">
        <f>VLOOKUP(E990,$W$7:$Y$9,3,TRUE)</f>
        <v>12:00 PM - 03:00 PM</v>
      </c>
      <c r="R990" s="19">
        <f>INT(E990/$T$5)*$T$5</f>
        <v>0.5</v>
      </c>
    </row>
    <row r="991" spans="1:18" x14ac:dyDescent="0.25">
      <c r="A991">
        <v>2</v>
      </c>
      <c r="B991">
        <v>1</v>
      </c>
      <c r="C991" t="s">
        <v>1535</v>
      </c>
      <c r="D991" s="1">
        <v>43926</v>
      </c>
      <c r="E991" s="14">
        <v>0.50416666666666665</v>
      </c>
      <c r="F991" t="s">
        <v>11</v>
      </c>
      <c r="G991">
        <v>34</v>
      </c>
      <c r="H991" s="2">
        <v>89</v>
      </c>
      <c r="I991" s="3">
        <v>4.99</v>
      </c>
      <c r="J991" t="b">
        <v>0</v>
      </c>
      <c r="K991">
        <f t="shared" si="16"/>
        <v>7</v>
      </c>
      <c r="L991" t="str">
        <f>VLOOKUP(K991,$S$6:$T$12,2,FALSE)</f>
        <v>Sunday</v>
      </c>
      <c r="M991" t="str">
        <f>CONCATENATE(TEXT(R991,"HH:MM AM/PM")," - ",TEXT((R991+"3:00 AM"),"HH:MM AM/PM"))</f>
        <v>12:00 PM - 03:00 PM</v>
      </c>
      <c r="N991" t="str">
        <f>VLOOKUP(E991,$W$7:$Y$9,3,TRUE)</f>
        <v>12:00 PM - 03:00 PM</v>
      </c>
      <c r="R991" s="19">
        <f>INT(E991/$T$5)*$T$5</f>
        <v>0.5</v>
      </c>
    </row>
    <row r="992" spans="1:18" x14ac:dyDescent="0.25">
      <c r="A992">
        <v>2</v>
      </c>
      <c r="B992">
        <v>1</v>
      </c>
      <c r="C992" t="s">
        <v>1536</v>
      </c>
      <c r="D992" s="1">
        <v>43926</v>
      </c>
      <c r="E992" s="14">
        <v>0.50624999999999998</v>
      </c>
      <c r="F992" t="s">
        <v>11</v>
      </c>
      <c r="G992">
        <v>40</v>
      </c>
      <c r="H992" s="2">
        <v>47</v>
      </c>
      <c r="I992" s="3">
        <v>4.99</v>
      </c>
      <c r="J992" t="b">
        <v>0</v>
      </c>
      <c r="K992">
        <f t="shared" si="16"/>
        <v>7</v>
      </c>
      <c r="L992" t="str">
        <f>VLOOKUP(K992,$S$6:$T$12,2,FALSE)</f>
        <v>Sunday</v>
      </c>
      <c r="M992" t="str">
        <f>CONCATENATE(TEXT(R992,"HH:MM AM/PM")," - ",TEXT((R992+"3:00 AM"),"HH:MM AM/PM"))</f>
        <v>12:00 PM - 03:00 PM</v>
      </c>
      <c r="N992" t="str">
        <f>VLOOKUP(E992,$W$7:$Y$9,3,TRUE)</f>
        <v>12:00 PM - 03:00 PM</v>
      </c>
      <c r="R992" s="19">
        <f>INT(E992/$T$5)*$T$5</f>
        <v>0.5</v>
      </c>
    </row>
    <row r="993" spans="1:18" x14ac:dyDescent="0.25">
      <c r="A993">
        <v>2</v>
      </c>
      <c r="B993">
        <v>1</v>
      </c>
      <c r="C993" t="s">
        <v>1537</v>
      </c>
      <c r="D993" s="1">
        <v>43926</v>
      </c>
      <c r="E993" s="14">
        <v>0.5083333333333333</v>
      </c>
      <c r="F993" t="s">
        <v>11</v>
      </c>
      <c r="G993">
        <v>32</v>
      </c>
      <c r="H993" s="2">
        <v>40</v>
      </c>
      <c r="I993" s="3">
        <v>4.99</v>
      </c>
      <c r="J993" t="b">
        <v>0</v>
      </c>
      <c r="K993">
        <f t="shared" si="16"/>
        <v>7</v>
      </c>
      <c r="L993" t="str">
        <f>VLOOKUP(K993,$S$6:$T$12,2,FALSE)</f>
        <v>Sunday</v>
      </c>
      <c r="M993" t="str">
        <f>CONCATENATE(TEXT(R993,"HH:MM AM/PM")," - ",TEXT((R993+"3:00 AM"),"HH:MM AM/PM"))</f>
        <v>12:00 PM - 03:00 PM</v>
      </c>
      <c r="N993" t="str">
        <f>VLOOKUP(E993,$W$7:$Y$9,3,TRUE)</f>
        <v>12:00 PM - 03:00 PM</v>
      </c>
      <c r="R993" s="19">
        <f>INT(E993/$T$5)*$T$5</f>
        <v>0.5</v>
      </c>
    </row>
    <row r="994" spans="1:18" x14ac:dyDescent="0.25">
      <c r="A994">
        <v>2</v>
      </c>
      <c r="B994">
        <v>1</v>
      </c>
      <c r="C994" t="s">
        <v>1538</v>
      </c>
      <c r="D994" s="1">
        <v>43926</v>
      </c>
      <c r="E994" s="14">
        <v>0.50902777777777775</v>
      </c>
      <c r="F994" t="s">
        <v>11</v>
      </c>
      <c r="G994">
        <v>40</v>
      </c>
      <c r="H994" s="2">
        <v>111</v>
      </c>
      <c r="I994" s="3">
        <v>4.99</v>
      </c>
      <c r="J994" t="b">
        <v>0</v>
      </c>
      <c r="K994">
        <f t="shared" si="16"/>
        <v>7</v>
      </c>
      <c r="L994" t="str">
        <f>VLOOKUP(K994,$S$6:$T$12,2,FALSE)</f>
        <v>Sunday</v>
      </c>
      <c r="M994" t="str">
        <f>CONCATENATE(TEXT(R994,"HH:MM AM/PM")," - ",TEXT((R994+"3:00 AM"),"HH:MM AM/PM"))</f>
        <v>12:00 PM - 03:00 PM</v>
      </c>
      <c r="N994" t="str">
        <f>VLOOKUP(E994,$W$7:$Y$9,3,TRUE)</f>
        <v>12:00 PM - 03:00 PM</v>
      </c>
      <c r="R994" s="19">
        <f>INT(E994/$T$5)*$T$5</f>
        <v>0.5</v>
      </c>
    </row>
    <row r="995" spans="1:18" x14ac:dyDescent="0.25">
      <c r="A995">
        <v>2</v>
      </c>
      <c r="B995">
        <v>1</v>
      </c>
      <c r="C995" t="s">
        <v>1539</v>
      </c>
      <c r="D995" s="1">
        <v>43926</v>
      </c>
      <c r="E995" s="14">
        <v>0.51111111111111118</v>
      </c>
      <c r="F995" t="s">
        <v>11</v>
      </c>
      <c r="G995">
        <v>40</v>
      </c>
      <c r="H995" s="2">
        <v>21</v>
      </c>
      <c r="I995" s="3">
        <v>4.99</v>
      </c>
      <c r="J995" t="b">
        <v>0</v>
      </c>
      <c r="K995">
        <f t="shared" si="16"/>
        <v>7</v>
      </c>
      <c r="L995" t="str">
        <f>VLOOKUP(K995,$S$6:$T$12,2,FALSE)</f>
        <v>Sunday</v>
      </c>
      <c r="M995" t="str">
        <f>CONCATENATE(TEXT(R995,"HH:MM AM/PM")," - ",TEXT((R995+"3:00 AM"),"HH:MM AM/PM"))</f>
        <v>12:00 PM - 03:00 PM</v>
      </c>
      <c r="N995" t="str">
        <f>VLOOKUP(E995,$W$7:$Y$9,3,TRUE)</f>
        <v>12:00 PM - 03:00 PM</v>
      </c>
      <c r="R995" s="19">
        <f>INT(E995/$T$5)*$T$5</f>
        <v>0.5</v>
      </c>
    </row>
    <row r="996" spans="1:18" x14ac:dyDescent="0.25">
      <c r="A996">
        <v>2</v>
      </c>
      <c r="B996">
        <v>1</v>
      </c>
      <c r="C996" t="s">
        <v>1540</v>
      </c>
      <c r="D996" s="1">
        <v>43926</v>
      </c>
      <c r="E996" s="14">
        <v>0.51388888888888895</v>
      </c>
      <c r="F996" t="s">
        <v>11</v>
      </c>
      <c r="G996">
        <v>21</v>
      </c>
      <c r="H996" s="2">
        <v>78</v>
      </c>
      <c r="I996" s="3">
        <v>4.99</v>
      </c>
      <c r="J996" t="b">
        <v>0</v>
      </c>
      <c r="K996">
        <f t="shared" si="16"/>
        <v>7</v>
      </c>
      <c r="L996" t="str">
        <f>VLOOKUP(K996,$S$6:$T$12,2,FALSE)</f>
        <v>Sunday</v>
      </c>
      <c r="M996" t="str">
        <f>CONCATENATE(TEXT(R996,"HH:MM AM/PM")," - ",TEXT((R996+"3:00 AM"),"HH:MM AM/PM"))</f>
        <v>12:00 PM - 03:00 PM</v>
      </c>
      <c r="N996" t="str">
        <f>VLOOKUP(E996,$W$7:$Y$9,3,TRUE)</f>
        <v>12:00 PM - 03:00 PM</v>
      </c>
      <c r="R996" s="19">
        <f>INT(E996/$T$5)*$T$5</f>
        <v>0.5</v>
      </c>
    </row>
    <row r="997" spans="1:18" x14ac:dyDescent="0.25">
      <c r="A997">
        <v>2</v>
      </c>
      <c r="B997">
        <v>1</v>
      </c>
      <c r="C997" t="s">
        <v>1541</v>
      </c>
      <c r="D997" s="1">
        <v>43926</v>
      </c>
      <c r="E997" s="14">
        <v>0.52083333333333337</v>
      </c>
      <c r="F997" t="s">
        <v>11</v>
      </c>
      <c r="G997">
        <v>30</v>
      </c>
      <c r="H997" s="2">
        <v>55</v>
      </c>
      <c r="I997" s="3">
        <v>4.99</v>
      </c>
      <c r="J997" t="b">
        <v>0</v>
      </c>
      <c r="K997">
        <f t="shared" si="16"/>
        <v>7</v>
      </c>
      <c r="L997" t="str">
        <f>VLOOKUP(K997,$S$6:$T$12,2,FALSE)</f>
        <v>Sunday</v>
      </c>
      <c r="M997" t="str">
        <f>CONCATENATE(TEXT(R997,"HH:MM AM/PM")," - ",TEXT((R997+"3:00 AM"),"HH:MM AM/PM"))</f>
        <v>12:00 PM - 03:00 PM</v>
      </c>
      <c r="N997" t="str">
        <f>VLOOKUP(E997,$W$7:$Y$9,3,TRUE)</f>
        <v>12:00 PM - 03:00 PM</v>
      </c>
      <c r="R997" s="19">
        <f>INT(E997/$T$5)*$T$5</f>
        <v>0.5</v>
      </c>
    </row>
    <row r="998" spans="1:18" x14ac:dyDescent="0.25">
      <c r="A998">
        <v>2</v>
      </c>
      <c r="B998">
        <v>1</v>
      </c>
      <c r="C998" t="s">
        <v>1542</v>
      </c>
      <c r="D998" s="1">
        <v>43926</v>
      </c>
      <c r="E998" s="14">
        <v>0.52638888888888891</v>
      </c>
      <c r="F998" t="s">
        <v>11</v>
      </c>
      <c r="G998">
        <v>40</v>
      </c>
      <c r="H998" s="2">
        <v>71</v>
      </c>
      <c r="I998" s="3">
        <v>4.99</v>
      </c>
      <c r="J998" t="b">
        <v>0</v>
      </c>
      <c r="K998">
        <f t="shared" si="16"/>
        <v>7</v>
      </c>
      <c r="L998" t="str">
        <f>VLOOKUP(K998,$S$6:$T$12,2,FALSE)</f>
        <v>Sunday</v>
      </c>
      <c r="M998" t="str">
        <f>CONCATENATE(TEXT(R998,"HH:MM AM/PM")," - ",TEXT((R998+"3:00 AM"),"HH:MM AM/PM"))</f>
        <v>12:00 PM - 03:00 PM</v>
      </c>
      <c r="N998" t="str">
        <f>VLOOKUP(E998,$W$7:$Y$9,3,TRUE)</f>
        <v>12:00 PM - 03:00 PM</v>
      </c>
      <c r="R998" s="19">
        <f>INT(E998/$T$5)*$T$5</f>
        <v>0.5</v>
      </c>
    </row>
    <row r="999" spans="1:18" x14ac:dyDescent="0.25">
      <c r="A999">
        <v>2</v>
      </c>
      <c r="B999">
        <v>1</v>
      </c>
      <c r="C999" t="s">
        <v>1543</v>
      </c>
      <c r="D999" s="1">
        <v>43926</v>
      </c>
      <c r="E999" s="14">
        <v>0.53402777777777777</v>
      </c>
      <c r="F999" t="s">
        <v>11</v>
      </c>
      <c r="G999">
        <v>24</v>
      </c>
      <c r="H999" s="2">
        <v>28</v>
      </c>
      <c r="I999" s="3">
        <v>4.99</v>
      </c>
      <c r="J999" t="b">
        <v>0</v>
      </c>
      <c r="K999">
        <f t="shared" si="16"/>
        <v>7</v>
      </c>
      <c r="L999" t="str">
        <f>VLOOKUP(K999,$S$6:$T$12,2,FALSE)</f>
        <v>Sunday</v>
      </c>
      <c r="M999" t="str">
        <f>CONCATENATE(TEXT(R999,"HH:MM AM/PM")," - ",TEXT((R999+"3:00 AM"),"HH:MM AM/PM"))</f>
        <v>12:00 PM - 03:00 PM</v>
      </c>
      <c r="N999" t="str">
        <f>VLOOKUP(E999,$W$7:$Y$9,3,TRUE)</f>
        <v>12:00 PM - 03:00 PM</v>
      </c>
      <c r="R999" s="19">
        <f>INT(E999/$T$5)*$T$5</f>
        <v>0.5</v>
      </c>
    </row>
    <row r="1000" spans="1:18" x14ac:dyDescent="0.25">
      <c r="A1000">
        <v>2</v>
      </c>
      <c r="B1000">
        <v>1</v>
      </c>
      <c r="C1000" t="s">
        <v>1544</v>
      </c>
      <c r="D1000" s="1">
        <v>43926</v>
      </c>
      <c r="E1000" s="14">
        <v>0.54513888888888895</v>
      </c>
      <c r="F1000" t="s">
        <v>11</v>
      </c>
      <c r="G1000">
        <v>21</v>
      </c>
      <c r="H1000" s="2">
        <v>71</v>
      </c>
      <c r="I1000" s="3">
        <v>4.99</v>
      </c>
      <c r="J1000" t="b">
        <v>0</v>
      </c>
      <c r="K1000">
        <f t="shared" si="16"/>
        <v>7</v>
      </c>
      <c r="L1000" t="str">
        <f>VLOOKUP(K1000,$S$6:$T$12,2,FALSE)</f>
        <v>Sunday</v>
      </c>
      <c r="M1000" t="str">
        <f>CONCATENATE(TEXT(R1000,"HH:MM AM/PM")," - ",TEXT((R1000+"3:00 AM"),"HH:MM AM/PM"))</f>
        <v>12:00 PM - 03:00 PM</v>
      </c>
      <c r="N1000" t="str">
        <f>VLOOKUP(E1000,$W$7:$Y$9,3,TRUE)</f>
        <v>12:00 PM - 03:00 PM</v>
      </c>
      <c r="R1000" s="19">
        <f>INT(E1000/$T$5)*$T$5</f>
        <v>0.5</v>
      </c>
    </row>
    <row r="1001" spans="1:18" x14ac:dyDescent="0.25">
      <c r="A1001">
        <v>2</v>
      </c>
      <c r="B1001">
        <v>1</v>
      </c>
      <c r="C1001" t="s">
        <v>1545</v>
      </c>
      <c r="D1001" s="1">
        <v>43926</v>
      </c>
      <c r="E1001" s="14">
        <v>0.55694444444444446</v>
      </c>
      <c r="F1001" t="s">
        <v>11</v>
      </c>
      <c r="G1001">
        <v>31</v>
      </c>
      <c r="H1001" s="2">
        <v>71</v>
      </c>
      <c r="I1001" s="3">
        <v>4.99</v>
      </c>
      <c r="J1001" t="b">
        <v>0</v>
      </c>
      <c r="K1001">
        <f t="shared" si="16"/>
        <v>7</v>
      </c>
      <c r="L1001" t="str">
        <f>VLOOKUP(K1001,$S$6:$T$12,2,FALSE)</f>
        <v>Sunday</v>
      </c>
      <c r="M1001" t="str">
        <f>CONCATENATE(TEXT(R1001,"HH:MM AM/PM")," - ",TEXT((R1001+"3:00 AM"),"HH:MM AM/PM"))</f>
        <v>12:00 PM - 03:00 PM</v>
      </c>
      <c r="N1001" t="str">
        <f>VLOOKUP(E1001,$W$7:$Y$9,3,TRUE)</f>
        <v>12:00 PM - 03:00 PM</v>
      </c>
      <c r="R1001" s="19">
        <f>INT(E1001/$T$5)*$T$5</f>
        <v>0.5</v>
      </c>
    </row>
    <row r="1002" spans="1:18" x14ac:dyDescent="0.25">
      <c r="A1002">
        <v>2</v>
      </c>
      <c r="B1002">
        <v>1</v>
      </c>
      <c r="C1002" t="s">
        <v>1546</v>
      </c>
      <c r="D1002" s="1">
        <v>43926</v>
      </c>
      <c r="E1002" s="14">
        <v>0.57222222222222219</v>
      </c>
      <c r="F1002" t="s">
        <v>11</v>
      </c>
      <c r="G1002">
        <v>30</v>
      </c>
      <c r="H1002" s="2">
        <v>50</v>
      </c>
      <c r="I1002" s="3">
        <v>4.99</v>
      </c>
      <c r="J1002" t="b">
        <v>0</v>
      </c>
      <c r="K1002">
        <f t="shared" si="16"/>
        <v>7</v>
      </c>
      <c r="L1002" t="str">
        <f>VLOOKUP(K1002,$S$6:$T$12,2,FALSE)</f>
        <v>Sunday</v>
      </c>
      <c r="M1002" t="str">
        <f>CONCATENATE(TEXT(R1002,"HH:MM AM/PM")," - ",TEXT((R1002+"3:00 AM"),"HH:MM AM/PM"))</f>
        <v>12:00 PM - 03:00 PM</v>
      </c>
      <c r="N1002" t="str">
        <f>VLOOKUP(E1002,$W$7:$Y$9,3,TRUE)</f>
        <v>12:00 PM - 03:00 PM</v>
      </c>
      <c r="R1002" s="19">
        <f>INT(E1002/$T$5)*$T$5</f>
        <v>0.5</v>
      </c>
    </row>
    <row r="1003" spans="1:18" x14ac:dyDescent="0.25">
      <c r="A1003">
        <v>2</v>
      </c>
      <c r="B1003">
        <v>1</v>
      </c>
      <c r="C1003" t="s">
        <v>1547</v>
      </c>
      <c r="D1003" s="1">
        <v>43926</v>
      </c>
      <c r="E1003" s="14">
        <v>0.58333333333333337</v>
      </c>
      <c r="F1003" t="s">
        <v>11</v>
      </c>
      <c r="G1003">
        <v>34</v>
      </c>
      <c r="H1003" s="2">
        <v>59</v>
      </c>
      <c r="I1003" s="3">
        <v>4.99</v>
      </c>
      <c r="J1003" t="b">
        <v>0</v>
      </c>
      <c r="K1003">
        <f t="shared" si="16"/>
        <v>7</v>
      </c>
      <c r="L1003" t="str">
        <f>VLOOKUP(K1003,$S$6:$T$12,2,FALSE)</f>
        <v>Sunday</v>
      </c>
      <c r="M1003" t="str">
        <f>CONCATENATE(TEXT(R1003,"HH:MM AM/PM")," - ",TEXT((R1003+"3:00 AM"),"HH:MM AM/PM"))</f>
        <v>12:00 PM - 03:00 PM</v>
      </c>
      <c r="N1003" t="str">
        <f>VLOOKUP(E1003,$W$7:$Y$9,3,TRUE)</f>
        <v>12:00 PM - 03:00 PM</v>
      </c>
      <c r="R1003" s="19">
        <f>INT(E1003/$T$5)*$T$5</f>
        <v>0.5</v>
      </c>
    </row>
    <row r="1004" spans="1:18" x14ac:dyDescent="0.25">
      <c r="A1004">
        <v>2</v>
      </c>
      <c r="B1004">
        <v>1</v>
      </c>
      <c r="C1004" t="s">
        <v>1548</v>
      </c>
      <c r="D1004" s="1">
        <v>43926</v>
      </c>
      <c r="E1004" s="14">
        <v>0.6020833333333333</v>
      </c>
      <c r="F1004" t="s">
        <v>11</v>
      </c>
      <c r="G1004">
        <v>35</v>
      </c>
      <c r="H1004" s="2">
        <v>29</v>
      </c>
      <c r="I1004" s="3">
        <v>4.99</v>
      </c>
      <c r="J1004" t="b">
        <v>0</v>
      </c>
      <c r="K1004">
        <f t="shared" si="16"/>
        <v>7</v>
      </c>
      <c r="L1004" t="str">
        <f>VLOOKUP(K1004,$S$6:$T$12,2,FALSE)</f>
        <v>Sunday</v>
      </c>
      <c r="M1004" t="str">
        <f>CONCATENATE(TEXT(R1004,"HH:MM AM/PM")," - ",TEXT((R1004+"3:00 AM"),"HH:MM AM/PM"))</f>
        <v>12:00 PM - 03:00 PM</v>
      </c>
      <c r="N1004" t="str">
        <f>VLOOKUP(E1004,$W$7:$Y$9,3,TRUE)</f>
        <v>12:00 PM - 03:00 PM</v>
      </c>
      <c r="R1004" s="19">
        <f>INT(E1004/$T$5)*$T$5</f>
        <v>0.5</v>
      </c>
    </row>
    <row r="1005" spans="1:18" x14ac:dyDescent="0.25">
      <c r="A1005">
        <v>2</v>
      </c>
      <c r="B1005">
        <v>1</v>
      </c>
      <c r="C1005" t="s">
        <v>1549</v>
      </c>
      <c r="D1005" s="1">
        <v>43926</v>
      </c>
      <c r="E1005" s="14">
        <v>0.6069444444444444</v>
      </c>
      <c r="F1005" t="s">
        <v>11</v>
      </c>
      <c r="G1005">
        <v>33</v>
      </c>
      <c r="H1005" s="2">
        <v>32</v>
      </c>
      <c r="I1005" s="3">
        <v>4.99</v>
      </c>
      <c r="J1005" t="b">
        <v>0</v>
      </c>
      <c r="K1005">
        <f t="shared" si="16"/>
        <v>7</v>
      </c>
      <c r="L1005" t="str">
        <f>VLOOKUP(K1005,$S$6:$T$12,2,FALSE)</f>
        <v>Sunday</v>
      </c>
      <c r="M1005" t="str">
        <f>CONCATENATE(TEXT(R1005,"HH:MM AM/PM")," - ",TEXT((R1005+"3:00 AM"),"HH:MM AM/PM"))</f>
        <v>12:00 PM - 03:00 PM</v>
      </c>
      <c r="N1005" t="str">
        <f>VLOOKUP(E1005,$W$7:$Y$9,3,TRUE)</f>
        <v>12:00 PM - 03:00 PM</v>
      </c>
      <c r="R1005" s="19">
        <f>INT(E1005/$T$5)*$T$5</f>
        <v>0.5</v>
      </c>
    </row>
    <row r="1006" spans="1:18" x14ac:dyDescent="0.25">
      <c r="A1006">
        <v>2</v>
      </c>
      <c r="B1006">
        <v>1</v>
      </c>
      <c r="C1006" t="s">
        <v>1550</v>
      </c>
      <c r="D1006" s="1">
        <v>43926</v>
      </c>
      <c r="E1006" s="14">
        <v>0.61041666666666672</v>
      </c>
      <c r="F1006" t="s">
        <v>11</v>
      </c>
      <c r="G1006">
        <v>20</v>
      </c>
      <c r="H1006" s="2">
        <v>33</v>
      </c>
      <c r="I1006" s="3">
        <v>4.99</v>
      </c>
      <c r="J1006" t="b">
        <v>0</v>
      </c>
      <c r="K1006">
        <f t="shared" ref="K1006:K1069" si="17">WEEKDAY(D1006,11)</f>
        <v>7</v>
      </c>
      <c r="L1006" t="str">
        <f>VLOOKUP(K1006,$S$6:$T$12,2,FALSE)</f>
        <v>Sunday</v>
      </c>
      <c r="M1006" t="str">
        <f>CONCATENATE(TEXT(R1006,"HH:MM AM/PM")," - ",TEXT((R1006+"3:00 AM"),"HH:MM AM/PM"))</f>
        <v>12:00 PM - 03:00 PM</v>
      </c>
      <c r="N1006" t="str">
        <f>VLOOKUP(E1006,$W$7:$Y$9,3,TRUE)</f>
        <v>12:00 PM - 03:00 PM</v>
      </c>
      <c r="R1006" s="19">
        <f>INT(E1006/$T$5)*$T$5</f>
        <v>0.5</v>
      </c>
    </row>
    <row r="1007" spans="1:18" x14ac:dyDescent="0.25">
      <c r="A1007">
        <v>2</v>
      </c>
      <c r="B1007">
        <v>1</v>
      </c>
      <c r="C1007" t="s">
        <v>1551</v>
      </c>
      <c r="D1007" s="1">
        <v>43926</v>
      </c>
      <c r="E1007" s="14">
        <v>0.63611111111111118</v>
      </c>
      <c r="F1007" t="s">
        <v>11</v>
      </c>
      <c r="G1007">
        <v>27</v>
      </c>
      <c r="H1007" s="2">
        <v>66</v>
      </c>
      <c r="I1007" s="3">
        <v>4.99</v>
      </c>
      <c r="J1007" t="b">
        <v>0</v>
      </c>
      <c r="K1007">
        <f t="shared" si="17"/>
        <v>7</v>
      </c>
      <c r="L1007" t="str">
        <f>VLOOKUP(K1007,$S$6:$T$12,2,FALSE)</f>
        <v>Sunday</v>
      </c>
      <c r="M1007" t="str">
        <f>CONCATENATE(TEXT(R1007,"HH:MM AM/PM")," - ",TEXT((R1007+"3:00 AM"),"HH:MM AM/PM"))</f>
        <v>03:00 PM - 06:00 PM</v>
      </c>
      <c r="N1007" t="str">
        <f>VLOOKUP(E1007,$W$7:$Y$9,3,TRUE)</f>
        <v>03:00 PM - 06:00 PM</v>
      </c>
      <c r="R1007" s="19">
        <f>INT(E1007/$T$5)*$T$5</f>
        <v>0.625</v>
      </c>
    </row>
    <row r="1008" spans="1:18" x14ac:dyDescent="0.25">
      <c r="A1008">
        <v>2</v>
      </c>
      <c r="B1008">
        <v>1</v>
      </c>
      <c r="C1008" t="s">
        <v>1552</v>
      </c>
      <c r="D1008" s="1">
        <v>43926</v>
      </c>
      <c r="E1008" s="14">
        <v>0.63680555555555551</v>
      </c>
      <c r="F1008" t="s">
        <v>11</v>
      </c>
      <c r="G1008">
        <v>29</v>
      </c>
      <c r="H1008" s="2">
        <v>28</v>
      </c>
      <c r="I1008" s="3">
        <v>4.99</v>
      </c>
      <c r="J1008" t="b">
        <v>0</v>
      </c>
      <c r="K1008">
        <f t="shared" si="17"/>
        <v>7</v>
      </c>
      <c r="L1008" t="str">
        <f>VLOOKUP(K1008,$S$6:$T$12,2,FALSE)</f>
        <v>Sunday</v>
      </c>
      <c r="M1008" t="str">
        <f>CONCATENATE(TEXT(R1008,"HH:MM AM/PM")," - ",TEXT((R1008+"3:00 AM"),"HH:MM AM/PM"))</f>
        <v>03:00 PM - 06:00 PM</v>
      </c>
      <c r="N1008" t="str">
        <f>VLOOKUP(E1008,$W$7:$Y$9,3,TRUE)</f>
        <v>03:00 PM - 06:00 PM</v>
      </c>
      <c r="R1008" s="19">
        <f>INT(E1008/$T$5)*$T$5</f>
        <v>0.625</v>
      </c>
    </row>
    <row r="1009" spans="1:18" x14ac:dyDescent="0.25">
      <c r="A1009">
        <v>2</v>
      </c>
      <c r="B1009">
        <v>1</v>
      </c>
      <c r="C1009" t="s">
        <v>1553</v>
      </c>
      <c r="D1009" s="1">
        <v>43926</v>
      </c>
      <c r="E1009" s="14">
        <v>0.64374999999999993</v>
      </c>
      <c r="F1009" t="s">
        <v>11</v>
      </c>
      <c r="G1009">
        <v>21</v>
      </c>
      <c r="H1009" s="2">
        <v>37</v>
      </c>
      <c r="I1009" s="3">
        <v>4.99</v>
      </c>
      <c r="J1009" t="b">
        <v>0</v>
      </c>
      <c r="K1009">
        <f t="shared" si="17"/>
        <v>7</v>
      </c>
      <c r="L1009" t="str">
        <f>VLOOKUP(K1009,$S$6:$T$12,2,FALSE)</f>
        <v>Sunday</v>
      </c>
      <c r="M1009" t="str">
        <f>CONCATENATE(TEXT(R1009,"HH:MM AM/PM")," - ",TEXT((R1009+"3:00 AM"),"HH:MM AM/PM"))</f>
        <v>03:00 PM - 06:00 PM</v>
      </c>
      <c r="N1009" t="str">
        <f>VLOOKUP(E1009,$W$7:$Y$9,3,TRUE)</f>
        <v>03:00 PM - 06:00 PM</v>
      </c>
      <c r="R1009" s="19">
        <f>INT(E1009/$T$5)*$T$5</f>
        <v>0.625</v>
      </c>
    </row>
    <row r="1010" spans="1:18" x14ac:dyDescent="0.25">
      <c r="A1010">
        <v>2</v>
      </c>
      <c r="B1010">
        <v>1</v>
      </c>
      <c r="C1010" t="s">
        <v>1554</v>
      </c>
      <c r="D1010" s="1">
        <v>43926</v>
      </c>
      <c r="E1010" s="14">
        <v>0.65347222222222223</v>
      </c>
      <c r="F1010" t="s">
        <v>11</v>
      </c>
      <c r="G1010">
        <v>20</v>
      </c>
      <c r="H1010" s="2">
        <v>62</v>
      </c>
      <c r="I1010" s="3">
        <v>4.99</v>
      </c>
      <c r="J1010" t="b">
        <v>1</v>
      </c>
      <c r="K1010">
        <f t="shared" si="17"/>
        <v>7</v>
      </c>
      <c r="L1010" t="str">
        <f>VLOOKUP(K1010,$S$6:$T$12,2,FALSE)</f>
        <v>Sunday</v>
      </c>
      <c r="M1010" t="str">
        <f>CONCATENATE(TEXT(R1010,"HH:MM AM/PM")," - ",TEXT((R1010+"3:00 AM"),"HH:MM AM/PM"))</f>
        <v>03:00 PM - 06:00 PM</v>
      </c>
      <c r="N1010" t="str">
        <f>VLOOKUP(E1010,$W$7:$Y$9,3,TRUE)</f>
        <v>03:00 PM - 06:00 PM</v>
      </c>
      <c r="R1010" s="19">
        <f>INT(E1010/$T$5)*$T$5</f>
        <v>0.625</v>
      </c>
    </row>
    <row r="1011" spans="1:18" x14ac:dyDescent="0.25">
      <c r="A1011">
        <v>2</v>
      </c>
      <c r="B1011">
        <v>1</v>
      </c>
      <c r="C1011" t="s">
        <v>1555</v>
      </c>
      <c r="D1011" s="1">
        <v>43926</v>
      </c>
      <c r="E1011" s="14">
        <v>0.67222222222222217</v>
      </c>
      <c r="F1011" t="s">
        <v>11</v>
      </c>
      <c r="G1011">
        <v>25</v>
      </c>
      <c r="H1011" s="2">
        <v>56</v>
      </c>
      <c r="I1011" s="3">
        <v>4.99</v>
      </c>
      <c r="J1011" t="b">
        <v>0</v>
      </c>
      <c r="K1011">
        <f t="shared" si="17"/>
        <v>7</v>
      </c>
      <c r="L1011" t="str">
        <f>VLOOKUP(K1011,$S$6:$T$12,2,FALSE)</f>
        <v>Sunday</v>
      </c>
      <c r="M1011" t="str">
        <f>CONCATENATE(TEXT(R1011,"HH:MM AM/PM")," - ",TEXT((R1011+"3:00 AM"),"HH:MM AM/PM"))</f>
        <v>03:00 PM - 06:00 PM</v>
      </c>
      <c r="N1011" t="str">
        <f>VLOOKUP(E1011,$W$7:$Y$9,3,TRUE)</f>
        <v>03:00 PM - 06:00 PM</v>
      </c>
      <c r="R1011" s="19">
        <f>INT(E1011/$T$5)*$T$5</f>
        <v>0.625</v>
      </c>
    </row>
    <row r="1012" spans="1:18" x14ac:dyDescent="0.25">
      <c r="A1012">
        <v>2</v>
      </c>
      <c r="B1012">
        <v>1</v>
      </c>
      <c r="C1012" t="s">
        <v>1556</v>
      </c>
      <c r="D1012" s="1">
        <v>43926</v>
      </c>
      <c r="E1012" s="14">
        <v>0.6777777777777777</v>
      </c>
      <c r="F1012" t="s">
        <v>11</v>
      </c>
      <c r="G1012">
        <v>29</v>
      </c>
      <c r="H1012" s="2">
        <v>22</v>
      </c>
      <c r="I1012" s="3">
        <v>4.99</v>
      </c>
      <c r="J1012" t="b">
        <v>0</v>
      </c>
      <c r="K1012">
        <f t="shared" si="17"/>
        <v>7</v>
      </c>
      <c r="L1012" t="str">
        <f>VLOOKUP(K1012,$S$6:$T$12,2,FALSE)</f>
        <v>Sunday</v>
      </c>
      <c r="M1012" t="str">
        <f>CONCATENATE(TEXT(R1012,"HH:MM AM/PM")," - ",TEXT((R1012+"3:00 AM"),"HH:MM AM/PM"))</f>
        <v>03:00 PM - 06:00 PM</v>
      </c>
      <c r="N1012" t="str">
        <f>VLOOKUP(E1012,$W$7:$Y$9,3,TRUE)</f>
        <v>03:00 PM - 06:00 PM</v>
      </c>
      <c r="R1012" s="19">
        <f>INT(E1012/$T$5)*$T$5</f>
        <v>0.625</v>
      </c>
    </row>
    <row r="1013" spans="1:18" x14ac:dyDescent="0.25">
      <c r="A1013">
        <v>2</v>
      </c>
      <c r="B1013">
        <v>1</v>
      </c>
      <c r="C1013" t="s">
        <v>1557</v>
      </c>
      <c r="D1013" s="1">
        <v>43926</v>
      </c>
      <c r="E1013" s="14">
        <v>0.6777777777777777</v>
      </c>
      <c r="F1013" t="s">
        <v>11</v>
      </c>
      <c r="G1013">
        <v>24</v>
      </c>
      <c r="H1013" s="2">
        <v>70</v>
      </c>
      <c r="I1013" s="3">
        <v>4.99</v>
      </c>
      <c r="J1013" t="b">
        <v>1</v>
      </c>
      <c r="K1013">
        <f t="shared" si="17"/>
        <v>7</v>
      </c>
      <c r="L1013" t="str">
        <f>VLOOKUP(K1013,$S$6:$T$12,2,FALSE)</f>
        <v>Sunday</v>
      </c>
      <c r="M1013" t="str">
        <f>CONCATENATE(TEXT(R1013,"HH:MM AM/PM")," - ",TEXT((R1013+"3:00 AM"),"HH:MM AM/PM"))</f>
        <v>03:00 PM - 06:00 PM</v>
      </c>
      <c r="N1013" t="str">
        <f>VLOOKUP(E1013,$W$7:$Y$9,3,TRUE)</f>
        <v>03:00 PM - 06:00 PM</v>
      </c>
      <c r="R1013" s="19">
        <f>INT(E1013/$T$5)*$T$5</f>
        <v>0.625</v>
      </c>
    </row>
    <row r="1014" spans="1:18" x14ac:dyDescent="0.25">
      <c r="A1014">
        <v>2</v>
      </c>
      <c r="B1014">
        <v>1</v>
      </c>
      <c r="C1014" t="s">
        <v>1558</v>
      </c>
      <c r="D1014" s="1">
        <v>43926</v>
      </c>
      <c r="E1014" s="14">
        <v>0.68402777777777779</v>
      </c>
      <c r="F1014" t="s">
        <v>11</v>
      </c>
      <c r="G1014">
        <v>25</v>
      </c>
      <c r="H1014" s="2">
        <v>55</v>
      </c>
      <c r="I1014" s="3">
        <v>4.99</v>
      </c>
      <c r="J1014" t="b">
        <v>1</v>
      </c>
      <c r="K1014">
        <f t="shared" si="17"/>
        <v>7</v>
      </c>
      <c r="L1014" t="str">
        <f>VLOOKUP(K1014,$S$6:$T$12,2,FALSE)</f>
        <v>Sunday</v>
      </c>
      <c r="M1014" t="str">
        <f>CONCATENATE(TEXT(R1014,"HH:MM AM/PM")," - ",TEXT((R1014+"3:00 AM"),"HH:MM AM/PM"))</f>
        <v>03:00 PM - 06:00 PM</v>
      </c>
      <c r="N1014" t="str">
        <f>VLOOKUP(E1014,$W$7:$Y$9,3,TRUE)</f>
        <v>03:00 PM - 06:00 PM</v>
      </c>
      <c r="R1014" s="19">
        <f>INT(E1014/$T$5)*$T$5</f>
        <v>0.625</v>
      </c>
    </row>
    <row r="1015" spans="1:18" x14ac:dyDescent="0.25">
      <c r="A1015">
        <v>2</v>
      </c>
      <c r="B1015">
        <v>1</v>
      </c>
      <c r="C1015" t="s">
        <v>1559</v>
      </c>
      <c r="D1015" s="1">
        <v>43926</v>
      </c>
      <c r="E1015" s="14">
        <v>0.68958333333333333</v>
      </c>
      <c r="F1015" t="s">
        <v>11</v>
      </c>
      <c r="G1015">
        <v>21</v>
      </c>
      <c r="H1015" s="2">
        <v>56</v>
      </c>
      <c r="I1015" s="3">
        <v>4.99</v>
      </c>
      <c r="J1015" t="b">
        <v>0</v>
      </c>
      <c r="K1015">
        <f t="shared" si="17"/>
        <v>7</v>
      </c>
      <c r="L1015" t="str">
        <f>VLOOKUP(K1015,$S$6:$T$12,2,FALSE)</f>
        <v>Sunday</v>
      </c>
      <c r="M1015" t="str">
        <f>CONCATENATE(TEXT(R1015,"HH:MM AM/PM")," - ",TEXT((R1015+"3:00 AM"),"HH:MM AM/PM"))</f>
        <v>03:00 PM - 06:00 PM</v>
      </c>
      <c r="N1015" t="str">
        <f>VLOOKUP(E1015,$W$7:$Y$9,3,TRUE)</f>
        <v>03:00 PM - 06:00 PM</v>
      </c>
      <c r="R1015" s="19">
        <f>INT(E1015/$T$5)*$T$5</f>
        <v>0.625</v>
      </c>
    </row>
    <row r="1016" spans="1:18" x14ac:dyDescent="0.25">
      <c r="A1016">
        <v>2</v>
      </c>
      <c r="B1016">
        <v>1</v>
      </c>
      <c r="C1016" t="s">
        <v>1560</v>
      </c>
      <c r="D1016" s="1">
        <v>43926</v>
      </c>
      <c r="E1016" s="14">
        <v>0.69444444444444453</v>
      </c>
      <c r="F1016" t="s">
        <v>11</v>
      </c>
      <c r="G1016">
        <v>20</v>
      </c>
      <c r="H1016" s="2">
        <v>44</v>
      </c>
      <c r="I1016" s="3">
        <v>4.99</v>
      </c>
      <c r="J1016" t="b">
        <v>0</v>
      </c>
      <c r="K1016">
        <f t="shared" si="17"/>
        <v>7</v>
      </c>
      <c r="L1016" t="str">
        <f>VLOOKUP(K1016,$S$6:$T$12,2,FALSE)</f>
        <v>Sunday</v>
      </c>
      <c r="M1016" t="str">
        <f>CONCATENATE(TEXT(R1016,"HH:MM AM/PM")," - ",TEXT((R1016+"3:00 AM"),"HH:MM AM/PM"))</f>
        <v>03:00 PM - 06:00 PM</v>
      </c>
      <c r="N1016" t="str">
        <f>VLOOKUP(E1016,$W$7:$Y$9,3,TRUE)</f>
        <v>03:00 PM - 06:00 PM</v>
      </c>
      <c r="R1016" s="19">
        <f>INT(E1016/$T$5)*$T$5</f>
        <v>0.625</v>
      </c>
    </row>
    <row r="1017" spans="1:18" x14ac:dyDescent="0.25">
      <c r="A1017">
        <v>2</v>
      </c>
      <c r="B1017">
        <v>1</v>
      </c>
      <c r="C1017" t="s">
        <v>1561</v>
      </c>
      <c r="D1017" s="1">
        <v>43926</v>
      </c>
      <c r="E1017" s="14">
        <v>0.69444444444444453</v>
      </c>
      <c r="F1017" t="s">
        <v>11</v>
      </c>
      <c r="G1017">
        <v>26</v>
      </c>
      <c r="H1017" s="2">
        <v>77</v>
      </c>
      <c r="I1017" s="3">
        <v>4.99</v>
      </c>
      <c r="J1017" t="b">
        <v>1</v>
      </c>
      <c r="K1017">
        <f t="shared" si="17"/>
        <v>7</v>
      </c>
      <c r="L1017" t="str">
        <f>VLOOKUP(K1017,$S$6:$T$12,2,FALSE)</f>
        <v>Sunday</v>
      </c>
      <c r="M1017" t="str">
        <f>CONCATENATE(TEXT(R1017,"HH:MM AM/PM")," - ",TEXT((R1017+"3:00 AM"),"HH:MM AM/PM"))</f>
        <v>03:00 PM - 06:00 PM</v>
      </c>
      <c r="N1017" t="str">
        <f>VLOOKUP(E1017,$W$7:$Y$9,3,TRUE)</f>
        <v>03:00 PM - 06:00 PM</v>
      </c>
      <c r="R1017" s="19">
        <f>INT(E1017/$T$5)*$T$5</f>
        <v>0.625</v>
      </c>
    </row>
    <row r="1018" spans="1:18" x14ac:dyDescent="0.25">
      <c r="A1018">
        <v>2</v>
      </c>
      <c r="B1018">
        <v>1</v>
      </c>
      <c r="C1018" t="s">
        <v>1562</v>
      </c>
      <c r="D1018" s="1">
        <v>43926</v>
      </c>
      <c r="E1018" s="14">
        <v>0.69513888888888886</v>
      </c>
      <c r="F1018" t="s">
        <v>11</v>
      </c>
      <c r="G1018">
        <v>39</v>
      </c>
      <c r="H1018" s="2">
        <v>82</v>
      </c>
      <c r="I1018" s="3">
        <v>4.99</v>
      </c>
      <c r="J1018" t="b">
        <v>0</v>
      </c>
      <c r="K1018">
        <f t="shared" si="17"/>
        <v>7</v>
      </c>
      <c r="L1018" t="str">
        <f>VLOOKUP(K1018,$S$6:$T$12,2,FALSE)</f>
        <v>Sunday</v>
      </c>
      <c r="M1018" t="str">
        <f>CONCATENATE(TEXT(R1018,"HH:MM AM/PM")," - ",TEXT((R1018+"3:00 AM"),"HH:MM AM/PM"))</f>
        <v>03:00 PM - 06:00 PM</v>
      </c>
      <c r="N1018" t="str">
        <f>VLOOKUP(E1018,$W$7:$Y$9,3,TRUE)</f>
        <v>03:00 PM - 06:00 PM</v>
      </c>
      <c r="R1018" s="19">
        <f>INT(E1018/$T$5)*$T$5</f>
        <v>0.625</v>
      </c>
    </row>
    <row r="1019" spans="1:18" x14ac:dyDescent="0.25">
      <c r="A1019">
        <v>2</v>
      </c>
      <c r="B1019">
        <v>1</v>
      </c>
      <c r="C1019" t="s">
        <v>1563</v>
      </c>
      <c r="D1019" s="1">
        <v>43926</v>
      </c>
      <c r="E1019" s="14">
        <v>0.70000000000000007</v>
      </c>
      <c r="F1019" t="s">
        <v>11</v>
      </c>
      <c r="G1019">
        <v>26</v>
      </c>
      <c r="H1019" s="2">
        <v>70</v>
      </c>
      <c r="I1019" s="3">
        <v>4.99</v>
      </c>
      <c r="J1019" t="b">
        <v>0</v>
      </c>
      <c r="K1019">
        <f t="shared" si="17"/>
        <v>7</v>
      </c>
      <c r="L1019" t="str">
        <f>VLOOKUP(K1019,$S$6:$T$12,2,FALSE)</f>
        <v>Sunday</v>
      </c>
      <c r="M1019" t="str">
        <f>CONCATENATE(TEXT(R1019,"HH:MM AM/PM")," - ",TEXT((R1019+"3:00 AM"),"HH:MM AM/PM"))</f>
        <v>03:00 PM - 06:00 PM</v>
      </c>
      <c r="N1019" t="str">
        <f>VLOOKUP(E1019,$W$7:$Y$9,3,TRUE)</f>
        <v>03:00 PM - 06:00 PM</v>
      </c>
      <c r="R1019" s="19">
        <f>INT(E1019/$T$5)*$T$5</f>
        <v>0.625</v>
      </c>
    </row>
    <row r="1020" spans="1:18" x14ac:dyDescent="0.25">
      <c r="A1020">
        <v>2</v>
      </c>
      <c r="B1020">
        <v>1</v>
      </c>
      <c r="C1020" t="s">
        <v>1564</v>
      </c>
      <c r="D1020" s="1">
        <v>43926</v>
      </c>
      <c r="E1020" s="14">
        <v>0.70624999999999993</v>
      </c>
      <c r="F1020" t="s">
        <v>11</v>
      </c>
      <c r="G1020">
        <v>30</v>
      </c>
      <c r="H1020" s="2">
        <v>50</v>
      </c>
      <c r="I1020" s="3">
        <v>4.99</v>
      </c>
      <c r="J1020" t="b">
        <v>0</v>
      </c>
      <c r="K1020">
        <f t="shared" si="17"/>
        <v>7</v>
      </c>
      <c r="L1020" t="str">
        <f>VLOOKUP(K1020,$S$6:$T$12,2,FALSE)</f>
        <v>Sunday</v>
      </c>
      <c r="M1020" t="str">
        <f>CONCATENATE(TEXT(R1020,"HH:MM AM/PM")," - ",TEXT((R1020+"3:00 AM"),"HH:MM AM/PM"))</f>
        <v>03:00 PM - 06:00 PM</v>
      </c>
      <c r="N1020" t="str">
        <f>VLOOKUP(E1020,$W$7:$Y$9,3,TRUE)</f>
        <v>03:00 PM - 06:00 PM</v>
      </c>
      <c r="R1020" s="19">
        <f>INT(E1020/$T$5)*$T$5</f>
        <v>0.625</v>
      </c>
    </row>
    <row r="1021" spans="1:18" x14ac:dyDescent="0.25">
      <c r="A1021">
        <v>2</v>
      </c>
      <c r="B1021">
        <v>1</v>
      </c>
      <c r="C1021" t="s">
        <v>1565</v>
      </c>
      <c r="D1021" s="1">
        <v>43926</v>
      </c>
      <c r="E1021" s="14">
        <v>0.70833333333333337</v>
      </c>
      <c r="F1021" t="s">
        <v>31</v>
      </c>
      <c r="G1021" t="s">
        <v>32</v>
      </c>
      <c r="H1021" s="2">
        <v>29</v>
      </c>
      <c r="I1021" s="3">
        <v>4.99</v>
      </c>
      <c r="J1021" t="b">
        <v>0</v>
      </c>
      <c r="K1021">
        <f t="shared" si="17"/>
        <v>7</v>
      </c>
      <c r="L1021" t="str">
        <f>VLOOKUP(K1021,$S$6:$T$12,2,FALSE)</f>
        <v>Sunday</v>
      </c>
      <c r="M1021" t="str">
        <f>CONCATENATE(TEXT(R1021,"HH:MM AM/PM")," - ",TEXT((R1021+"3:00 AM"),"HH:MM AM/PM"))</f>
        <v>03:00 PM - 06:00 PM</v>
      </c>
      <c r="N1021" t="str">
        <f>VLOOKUP(E1021,$W$7:$Y$9,3,TRUE)</f>
        <v>03:00 PM - 06:00 PM</v>
      </c>
      <c r="R1021" s="19">
        <f>INT(E1021/$T$5)*$T$5</f>
        <v>0.625</v>
      </c>
    </row>
    <row r="1022" spans="1:18" x14ac:dyDescent="0.25">
      <c r="A1022">
        <v>2</v>
      </c>
      <c r="B1022">
        <v>1</v>
      </c>
      <c r="C1022" t="s">
        <v>1566</v>
      </c>
      <c r="D1022" s="1">
        <v>43926</v>
      </c>
      <c r="E1022" s="14">
        <v>0.71111111111111114</v>
      </c>
      <c r="F1022" t="s">
        <v>11</v>
      </c>
      <c r="G1022">
        <v>95</v>
      </c>
      <c r="H1022" s="2">
        <v>118</v>
      </c>
      <c r="I1022" s="3">
        <v>4.99</v>
      </c>
      <c r="J1022" t="b">
        <v>0</v>
      </c>
      <c r="K1022">
        <f t="shared" si="17"/>
        <v>7</v>
      </c>
      <c r="L1022" t="str">
        <f>VLOOKUP(K1022,$S$6:$T$12,2,FALSE)</f>
        <v>Sunday</v>
      </c>
      <c r="M1022" t="str">
        <f>CONCATENATE(TEXT(R1022,"HH:MM AM/PM")," - ",TEXT((R1022+"3:00 AM"),"HH:MM AM/PM"))</f>
        <v>03:00 PM - 06:00 PM</v>
      </c>
      <c r="N1022" t="str">
        <f>VLOOKUP(E1022,$W$7:$Y$9,3,TRUE)</f>
        <v>03:00 PM - 06:00 PM</v>
      </c>
      <c r="R1022" s="19">
        <f>INT(E1022/$T$5)*$T$5</f>
        <v>0.625</v>
      </c>
    </row>
    <row r="1023" spans="1:18" x14ac:dyDescent="0.25">
      <c r="A1023">
        <v>2</v>
      </c>
      <c r="B1023">
        <v>1</v>
      </c>
      <c r="C1023" t="s">
        <v>1567</v>
      </c>
      <c r="D1023" s="1">
        <v>43926</v>
      </c>
      <c r="E1023" s="14">
        <v>0.71180555555555547</v>
      </c>
      <c r="F1023" t="s">
        <v>11</v>
      </c>
      <c r="G1023">
        <v>86</v>
      </c>
      <c r="H1023" s="2">
        <v>70</v>
      </c>
      <c r="I1023" s="3">
        <v>4.99</v>
      </c>
      <c r="J1023" t="b">
        <v>0</v>
      </c>
      <c r="K1023">
        <f t="shared" si="17"/>
        <v>7</v>
      </c>
      <c r="L1023" t="str">
        <f>VLOOKUP(K1023,$S$6:$T$12,2,FALSE)</f>
        <v>Sunday</v>
      </c>
      <c r="M1023" t="str">
        <f>CONCATENATE(TEXT(R1023,"HH:MM AM/PM")," - ",TEXT((R1023+"3:00 AM"),"HH:MM AM/PM"))</f>
        <v>03:00 PM - 06:00 PM</v>
      </c>
      <c r="N1023" t="str">
        <f>VLOOKUP(E1023,$W$7:$Y$9,3,TRUE)</f>
        <v>03:00 PM - 06:00 PM</v>
      </c>
      <c r="R1023" s="19">
        <f>INT(E1023/$T$5)*$T$5</f>
        <v>0.625</v>
      </c>
    </row>
    <row r="1024" spans="1:18" x14ac:dyDescent="0.25">
      <c r="A1024">
        <v>2</v>
      </c>
      <c r="B1024">
        <v>1</v>
      </c>
      <c r="C1024" t="s">
        <v>1568</v>
      </c>
      <c r="D1024" s="1">
        <v>43926</v>
      </c>
      <c r="E1024" s="14">
        <v>0.71319444444444446</v>
      </c>
      <c r="F1024" t="s">
        <v>31</v>
      </c>
      <c r="G1024" t="s">
        <v>32</v>
      </c>
      <c r="H1024" s="2">
        <v>28</v>
      </c>
      <c r="I1024" s="3">
        <v>4.99</v>
      </c>
      <c r="J1024" t="b">
        <v>0</v>
      </c>
      <c r="K1024">
        <f t="shared" si="17"/>
        <v>7</v>
      </c>
      <c r="L1024" t="str">
        <f>VLOOKUP(K1024,$S$6:$T$12,2,FALSE)</f>
        <v>Sunday</v>
      </c>
      <c r="M1024" t="str">
        <f>CONCATENATE(TEXT(R1024,"HH:MM AM/PM")," - ",TEXT((R1024+"3:00 AM"),"HH:MM AM/PM"))</f>
        <v>03:00 PM - 06:00 PM</v>
      </c>
      <c r="N1024" t="str">
        <f>VLOOKUP(E1024,$W$7:$Y$9,3,TRUE)</f>
        <v>03:00 PM - 06:00 PM</v>
      </c>
      <c r="R1024" s="19">
        <f>INT(E1024/$T$5)*$T$5</f>
        <v>0.625</v>
      </c>
    </row>
    <row r="1025" spans="1:18" x14ac:dyDescent="0.25">
      <c r="A1025">
        <v>2</v>
      </c>
      <c r="B1025">
        <v>1</v>
      </c>
      <c r="C1025" t="s">
        <v>1569</v>
      </c>
      <c r="D1025" s="1">
        <v>43926</v>
      </c>
      <c r="E1025" s="14">
        <v>0.71319444444444446</v>
      </c>
      <c r="F1025" t="s">
        <v>11</v>
      </c>
      <c r="G1025">
        <v>95</v>
      </c>
      <c r="H1025" s="2">
        <v>48</v>
      </c>
      <c r="I1025" s="3">
        <v>4.99</v>
      </c>
      <c r="J1025" t="b">
        <v>0</v>
      </c>
      <c r="K1025">
        <f t="shared" si="17"/>
        <v>7</v>
      </c>
      <c r="L1025" t="str">
        <f>VLOOKUP(K1025,$S$6:$T$12,2,FALSE)</f>
        <v>Sunday</v>
      </c>
      <c r="M1025" t="str">
        <f>CONCATENATE(TEXT(R1025,"HH:MM AM/PM")," - ",TEXT((R1025+"3:00 AM"),"HH:MM AM/PM"))</f>
        <v>03:00 PM - 06:00 PM</v>
      </c>
      <c r="N1025" t="str">
        <f>VLOOKUP(E1025,$W$7:$Y$9,3,TRUE)</f>
        <v>03:00 PM - 06:00 PM</v>
      </c>
      <c r="R1025" s="19">
        <f>INT(E1025/$T$5)*$T$5</f>
        <v>0.625</v>
      </c>
    </row>
    <row r="1026" spans="1:18" x14ac:dyDescent="0.25">
      <c r="A1026">
        <v>2</v>
      </c>
      <c r="B1026">
        <v>1</v>
      </c>
      <c r="C1026" t="s">
        <v>1570</v>
      </c>
      <c r="D1026" s="1">
        <v>43926</v>
      </c>
      <c r="E1026" s="14">
        <v>0.71388888888888891</v>
      </c>
      <c r="F1026" t="s">
        <v>11</v>
      </c>
      <c r="G1026">
        <v>104</v>
      </c>
      <c r="H1026" s="2">
        <v>58</v>
      </c>
      <c r="I1026" s="3">
        <v>4.99</v>
      </c>
      <c r="J1026" t="b">
        <v>0</v>
      </c>
      <c r="K1026">
        <f t="shared" si="17"/>
        <v>7</v>
      </c>
      <c r="L1026" t="str">
        <f>VLOOKUP(K1026,$S$6:$T$12,2,FALSE)</f>
        <v>Sunday</v>
      </c>
      <c r="M1026" t="str">
        <f>CONCATENATE(TEXT(R1026,"HH:MM AM/PM")," - ",TEXT((R1026+"3:00 AM"),"HH:MM AM/PM"))</f>
        <v>03:00 PM - 06:00 PM</v>
      </c>
      <c r="N1026" t="str">
        <f>VLOOKUP(E1026,$W$7:$Y$9,3,TRUE)</f>
        <v>03:00 PM - 06:00 PM</v>
      </c>
      <c r="R1026" s="19">
        <f>INT(E1026/$T$5)*$T$5</f>
        <v>0.625</v>
      </c>
    </row>
    <row r="1027" spans="1:18" x14ac:dyDescent="0.25">
      <c r="A1027">
        <v>2</v>
      </c>
      <c r="B1027">
        <v>1</v>
      </c>
      <c r="C1027" t="s">
        <v>1571</v>
      </c>
      <c r="D1027" s="1">
        <v>43926</v>
      </c>
      <c r="E1027" s="14">
        <v>0.71736111111111101</v>
      </c>
      <c r="F1027" t="s">
        <v>31</v>
      </c>
      <c r="G1027" t="s">
        <v>32</v>
      </c>
      <c r="H1027" s="2">
        <v>25</v>
      </c>
      <c r="I1027" s="3">
        <v>4.99</v>
      </c>
      <c r="J1027" t="b">
        <v>0</v>
      </c>
      <c r="K1027">
        <f t="shared" si="17"/>
        <v>7</v>
      </c>
      <c r="L1027" t="str">
        <f>VLOOKUP(K1027,$S$6:$T$12,2,FALSE)</f>
        <v>Sunday</v>
      </c>
      <c r="M1027" t="str">
        <f>CONCATENATE(TEXT(R1027,"HH:MM AM/PM")," - ",TEXT((R1027+"3:00 AM"),"HH:MM AM/PM"))</f>
        <v>03:00 PM - 06:00 PM</v>
      </c>
      <c r="N1027" t="str">
        <f>VLOOKUP(E1027,$W$7:$Y$9,3,TRUE)</f>
        <v>03:00 PM - 06:00 PM</v>
      </c>
      <c r="R1027" s="19">
        <f>INT(E1027/$T$5)*$T$5</f>
        <v>0.625</v>
      </c>
    </row>
    <row r="1028" spans="1:18" x14ac:dyDescent="0.25">
      <c r="A1028">
        <v>2</v>
      </c>
      <c r="B1028">
        <v>1</v>
      </c>
      <c r="C1028" t="s">
        <v>1572</v>
      </c>
      <c r="D1028" s="1">
        <v>43926</v>
      </c>
      <c r="E1028" s="14">
        <v>0.71736111111111101</v>
      </c>
      <c r="F1028" t="s">
        <v>11</v>
      </c>
      <c r="G1028">
        <v>65</v>
      </c>
      <c r="H1028" s="2">
        <v>91</v>
      </c>
      <c r="I1028" s="3">
        <v>4.99</v>
      </c>
      <c r="J1028" t="b">
        <v>0</v>
      </c>
      <c r="K1028">
        <f t="shared" si="17"/>
        <v>7</v>
      </c>
      <c r="L1028" t="str">
        <f>VLOOKUP(K1028,$S$6:$T$12,2,FALSE)</f>
        <v>Sunday</v>
      </c>
      <c r="M1028" t="str">
        <f>CONCATENATE(TEXT(R1028,"HH:MM AM/PM")," - ",TEXT((R1028+"3:00 AM"),"HH:MM AM/PM"))</f>
        <v>03:00 PM - 06:00 PM</v>
      </c>
      <c r="N1028" t="str">
        <f>VLOOKUP(E1028,$W$7:$Y$9,3,TRUE)</f>
        <v>03:00 PM - 06:00 PM</v>
      </c>
      <c r="R1028" s="19">
        <f>INT(E1028/$T$5)*$T$5</f>
        <v>0.625</v>
      </c>
    </row>
    <row r="1029" spans="1:18" x14ac:dyDescent="0.25">
      <c r="A1029">
        <v>2</v>
      </c>
      <c r="B1029">
        <v>1</v>
      </c>
      <c r="C1029" t="s">
        <v>1573</v>
      </c>
      <c r="D1029" s="1">
        <v>43926</v>
      </c>
      <c r="E1029" s="14">
        <v>0.71875</v>
      </c>
      <c r="F1029" t="s">
        <v>31</v>
      </c>
      <c r="G1029" t="s">
        <v>32</v>
      </c>
      <c r="H1029" s="2">
        <v>24</v>
      </c>
      <c r="I1029" s="3">
        <v>4.99</v>
      </c>
      <c r="J1029" t="b">
        <v>0</v>
      </c>
      <c r="K1029">
        <f t="shared" si="17"/>
        <v>7</v>
      </c>
      <c r="L1029" t="str">
        <f>VLOOKUP(K1029,$S$6:$T$12,2,FALSE)</f>
        <v>Sunday</v>
      </c>
      <c r="M1029" t="str">
        <f>CONCATENATE(TEXT(R1029,"HH:MM AM/PM")," - ",TEXT((R1029+"3:00 AM"),"HH:MM AM/PM"))</f>
        <v>03:00 PM - 06:00 PM</v>
      </c>
      <c r="N1029" t="str">
        <f>VLOOKUP(E1029,$W$7:$Y$9,3,TRUE)</f>
        <v>03:00 PM - 06:00 PM</v>
      </c>
      <c r="R1029" s="19">
        <f>INT(E1029/$T$5)*$T$5</f>
        <v>0.625</v>
      </c>
    </row>
    <row r="1030" spans="1:18" x14ac:dyDescent="0.25">
      <c r="A1030">
        <v>2</v>
      </c>
      <c r="B1030">
        <v>1</v>
      </c>
      <c r="C1030" t="s">
        <v>1574</v>
      </c>
      <c r="D1030" s="1">
        <v>43926</v>
      </c>
      <c r="E1030" s="14">
        <v>0.71875</v>
      </c>
      <c r="F1030" t="s">
        <v>11</v>
      </c>
      <c r="G1030">
        <v>109</v>
      </c>
      <c r="H1030" s="2">
        <v>73</v>
      </c>
      <c r="I1030" s="3">
        <v>4.99</v>
      </c>
      <c r="J1030" t="b">
        <v>0</v>
      </c>
      <c r="K1030">
        <f t="shared" si="17"/>
        <v>7</v>
      </c>
      <c r="L1030" t="str">
        <f>VLOOKUP(K1030,$S$6:$T$12,2,FALSE)</f>
        <v>Sunday</v>
      </c>
      <c r="M1030" t="str">
        <f>CONCATENATE(TEXT(R1030,"HH:MM AM/PM")," - ",TEXT((R1030+"3:00 AM"),"HH:MM AM/PM"))</f>
        <v>03:00 PM - 06:00 PM</v>
      </c>
      <c r="N1030" t="str">
        <f>VLOOKUP(E1030,$W$7:$Y$9,3,TRUE)</f>
        <v>03:00 PM - 06:00 PM</v>
      </c>
      <c r="R1030" s="19">
        <f>INT(E1030/$T$5)*$T$5</f>
        <v>0.625</v>
      </c>
    </row>
    <row r="1031" spans="1:18" x14ac:dyDescent="0.25">
      <c r="A1031">
        <v>2</v>
      </c>
      <c r="B1031">
        <v>1</v>
      </c>
      <c r="C1031" t="s">
        <v>1575</v>
      </c>
      <c r="D1031" s="1">
        <v>43926</v>
      </c>
      <c r="E1031" s="14">
        <v>0.71944444444444444</v>
      </c>
      <c r="F1031" t="s">
        <v>11</v>
      </c>
      <c r="G1031">
        <v>103</v>
      </c>
      <c r="H1031" s="2">
        <v>60</v>
      </c>
      <c r="I1031" s="3">
        <v>4.99</v>
      </c>
      <c r="J1031" t="b">
        <v>0</v>
      </c>
      <c r="K1031">
        <f t="shared" si="17"/>
        <v>7</v>
      </c>
      <c r="L1031" t="str">
        <f>VLOOKUP(K1031,$S$6:$T$12,2,FALSE)</f>
        <v>Sunday</v>
      </c>
      <c r="M1031" t="str">
        <f>CONCATENATE(TEXT(R1031,"HH:MM AM/PM")," - ",TEXT((R1031+"3:00 AM"),"HH:MM AM/PM"))</f>
        <v>03:00 PM - 06:00 PM</v>
      </c>
      <c r="N1031" t="str">
        <f>VLOOKUP(E1031,$W$7:$Y$9,3,TRUE)</f>
        <v>03:00 PM - 06:00 PM</v>
      </c>
      <c r="R1031" s="19">
        <f>INT(E1031/$T$5)*$T$5</f>
        <v>0.625</v>
      </c>
    </row>
    <row r="1032" spans="1:18" x14ac:dyDescent="0.25">
      <c r="A1032">
        <v>2</v>
      </c>
      <c r="B1032">
        <v>1</v>
      </c>
      <c r="C1032" t="s">
        <v>1576</v>
      </c>
      <c r="D1032" s="1">
        <v>43926</v>
      </c>
      <c r="E1032" s="14">
        <v>0.71944444444444444</v>
      </c>
      <c r="F1032" t="s">
        <v>11</v>
      </c>
      <c r="G1032">
        <v>96</v>
      </c>
      <c r="H1032" s="2">
        <v>70</v>
      </c>
      <c r="I1032" s="3">
        <v>4.99</v>
      </c>
      <c r="J1032" t="b">
        <v>0</v>
      </c>
      <c r="K1032">
        <f t="shared" si="17"/>
        <v>7</v>
      </c>
      <c r="L1032" t="str">
        <f>VLOOKUP(K1032,$S$6:$T$12,2,FALSE)</f>
        <v>Sunday</v>
      </c>
      <c r="M1032" t="str">
        <f>CONCATENATE(TEXT(R1032,"HH:MM AM/PM")," - ",TEXT((R1032+"3:00 AM"),"HH:MM AM/PM"))</f>
        <v>03:00 PM - 06:00 PM</v>
      </c>
      <c r="N1032" t="str">
        <f>VLOOKUP(E1032,$W$7:$Y$9,3,TRUE)</f>
        <v>03:00 PM - 06:00 PM</v>
      </c>
      <c r="R1032" s="19">
        <f>INT(E1032/$T$5)*$T$5</f>
        <v>0.625</v>
      </c>
    </row>
    <row r="1033" spans="1:18" x14ac:dyDescent="0.25">
      <c r="A1033">
        <v>2</v>
      </c>
      <c r="B1033">
        <v>1</v>
      </c>
      <c r="C1033" t="s">
        <v>1577</v>
      </c>
      <c r="D1033" s="1">
        <v>43926</v>
      </c>
      <c r="E1033" s="14">
        <v>0.72152777777777777</v>
      </c>
      <c r="F1033" t="s">
        <v>11</v>
      </c>
      <c r="G1033">
        <v>79</v>
      </c>
      <c r="H1033" s="2">
        <v>99</v>
      </c>
      <c r="I1033" s="3">
        <v>4.99</v>
      </c>
      <c r="J1033" t="b">
        <v>0</v>
      </c>
      <c r="K1033">
        <f t="shared" si="17"/>
        <v>7</v>
      </c>
      <c r="L1033" t="str">
        <f>VLOOKUP(K1033,$S$6:$T$12,2,FALSE)</f>
        <v>Sunday</v>
      </c>
      <c r="M1033" t="str">
        <f>CONCATENATE(TEXT(R1033,"HH:MM AM/PM")," - ",TEXT((R1033+"3:00 AM"),"HH:MM AM/PM"))</f>
        <v>03:00 PM - 06:00 PM</v>
      </c>
      <c r="N1033" t="str">
        <f>VLOOKUP(E1033,$W$7:$Y$9,3,TRUE)</f>
        <v>03:00 PM - 06:00 PM</v>
      </c>
      <c r="R1033" s="19">
        <f>INT(E1033/$T$5)*$T$5</f>
        <v>0.625</v>
      </c>
    </row>
    <row r="1034" spans="1:18" x14ac:dyDescent="0.25">
      <c r="A1034">
        <v>2</v>
      </c>
      <c r="B1034">
        <v>1</v>
      </c>
      <c r="C1034" t="s">
        <v>1578</v>
      </c>
      <c r="D1034" s="1">
        <v>43926</v>
      </c>
      <c r="E1034" s="14">
        <v>0.72222222222222221</v>
      </c>
      <c r="F1034" t="s">
        <v>11</v>
      </c>
      <c r="G1034">
        <v>97</v>
      </c>
      <c r="H1034" s="2">
        <v>38</v>
      </c>
      <c r="I1034" s="3">
        <v>4.99</v>
      </c>
      <c r="J1034" t="b">
        <v>0</v>
      </c>
      <c r="K1034">
        <f t="shared" si="17"/>
        <v>7</v>
      </c>
      <c r="L1034" t="str">
        <f>VLOOKUP(K1034,$S$6:$T$12,2,FALSE)</f>
        <v>Sunday</v>
      </c>
      <c r="M1034" t="str">
        <f>CONCATENATE(TEXT(R1034,"HH:MM AM/PM")," - ",TEXT((R1034+"3:00 AM"),"HH:MM AM/PM"))</f>
        <v>03:00 PM - 06:00 PM</v>
      </c>
      <c r="N1034" t="str">
        <f>VLOOKUP(E1034,$W$7:$Y$9,3,TRUE)</f>
        <v>03:00 PM - 06:00 PM</v>
      </c>
      <c r="R1034" s="19">
        <f>INT(E1034/$T$5)*$T$5</f>
        <v>0.625</v>
      </c>
    </row>
    <row r="1035" spans="1:18" x14ac:dyDescent="0.25">
      <c r="A1035">
        <v>2</v>
      </c>
      <c r="B1035">
        <v>1</v>
      </c>
      <c r="C1035" t="s">
        <v>1579</v>
      </c>
      <c r="D1035" s="1">
        <v>43926</v>
      </c>
      <c r="E1035" s="14">
        <v>0.72361111111111109</v>
      </c>
      <c r="F1035" t="s">
        <v>11</v>
      </c>
      <c r="G1035">
        <v>74</v>
      </c>
      <c r="H1035" s="2">
        <v>66</v>
      </c>
      <c r="I1035" s="3">
        <v>4.99</v>
      </c>
      <c r="J1035" t="b">
        <v>0</v>
      </c>
      <c r="K1035">
        <f t="shared" si="17"/>
        <v>7</v>
      </c>
      <c r="L1035" t="str">
        <f>VLOOKUP(K1035,$S$6:$T$12,2,FALSE)</f>
        <v>Sunday</v>
      </c>
      <c r="M1035" t="str">
        <f>CONCATENATE(TEXT(R1035,"HH:MM AM/PM")," - ",TEXT((R1035+"3:00 AM"),"HH:MM AM/PM"))</f>
        <v>03:00 PM - 06:00 PM</v>
      </c>
      <c r="N1035" t="str">
        <f>VLOOKUP(E1035,$W$7:$Y$9,3,TRUE)</f>
        <v>03:00 PM - 06:00 PM</v>
      </c>
      <c r="R1035" s="19">
        <f>INT(E1035/$T$5)*$T$5</f>
        <v>0.625</v>
      </c>
    </row>
    <row r="1036" spans="1:18" x14ac:dyDescent="0.25">
      <c r="A1036">
        <v>2</v>
      </c>
      <c r="B1036">
        <v>1</v>
      </c>
      <c r="C1036" t="s">
        <v>1580</v>
      </c>
      <c r="D1036" s="1">
        <v>43926</v>
      </c>
      <c r="E1036" s="14">
        <v>0.72361111111111109</v>
      </c>
      <c r="F1036" t="s">
        <v>11</v>
      </c>
      <c r="G1036">
        <v>102</v>
      </c>
      <c r="H1036" s="2">
        <v>160</v>
      </c>
      <c r="I1036" s="3">
        <v>4.99</v>
      </c>
      <c r="J1036" t="b">
        <v>1</v>
      </c>
      <c r="K1036">
        <f t="shared" si="17"/>
        <v>7</v>
      </c>
      <c r="L1036" t="str">
        <f>VLOOKUP(K1036,$S$6:$T$12,2,FALSE)</f>
        <v>Sunday</v>
      </c>
      <c r="M1036" t="str">
        <f>CONCATENATE(TEXT(R1036,"HH:MM AM/PM")," - ",TEXT((R1036+"3:00 AM"),"HH:MM AM/PM"))</f>
        <v>03:00 PM - 06:00 PM</v>
      </c>
      <c r="N1036" t="str">
        <f>VLOOKUP(E1036,$W$7:$Y$9,3,TRUE)</f>
        <v>03:00 PM - 06:00 PM</v>
      </c>
      <c r="R1036" s="19">
        <f>INT(E1036/$T$5)*$T$5</f>
        <v>0.625</v>
      </c>
    </row>
    <row r="1037" spans="1:18" x14ac:dyDescent="0.25">
      <c r="A1037">
        <v>2</v>
      </c>
      <c r="B1037">
        <v>1</v>
      </c>
      <c r="C1037" t="s">
        <v>1581</v>
      </c>
      <c r="D1037" s="1">
        <v>43926</v>
      </c>
      <c r="E1037" s="14">
        <v>0.72499999999999998</v>
      </c>
      <c r="F1037" t="s">
        <v>11</v>
      </c>
      <c r="G1037">
        <v>95</v>
      </c>
      <c r="H1037" s="2">
        <v>122</v>
      </c>
      <c r="I1037" s="3">
        <v>4.99</v>
      </c>
      <c r="J1037" t="b">
        <v>0</v>
      </c>
      <c r="K1037">
        <f t="shared" si="17"/>
        <v>7</v>
      </c>
      <c r="L1037" t="str">
        <f>VLOOKUP(K1037,$S$6:$T$12,2,FALSE)</f>
        <v>Sunday</v>
      </c>
      <c r="M1037" t="str">
        <f>CONCATENATE(TEXT(R1037,"HH:MM AM/PM")," - ",TEXT((R1037+"3:00 AM"),"HH:MM AM/PM"))</f>
        <v>03:00 PM - 06:00 PM</v>
      </c>
      <c r="N1037" t="str">
        <f>VLOOKUP(E1037,$W$7:$Y$9,3,TRUE)</f>
        <v>03:00 PM - 06:00 PM</v>
      </c>
      <c r="R1037" s="19">
        <f>INT(E1037/$T$5)*$T$5</f>
        <v>0.625</v>
      </c>
    </row>
    <row r="1038" spans="1:18" x14ac:dyDescent="0.25">
      <c r="A1038">
        <v>2</v>
      </c>
      <c r="B1038">
        <v>1</v>
      </c>
      <c r="C1038" t="s">
        <v>1582</v>
      </c>
      <c r="D1038" s="1">
        <v>43926</v>
      </c>
      <c r="E1038" s="14">
        <v>0.72569444444444453</v>
      </c>
      <c r="F1038" t="s">
        <v>11</v>
      </c>
      <c r="G1038">
        <v>101</v>
      </c>
      <c r="H1038" s="2">
        <v>56</v>
      </c>
      <c r="I1038" s="3">
        <v>4.99</v>
      </c>
      <c r="J1038" t="b">
        <v>0</v>
      </c>
      <c r="K1038">
        <f t="shared" si="17"/>
        <v>7</v>
      </c>
      <c r="L1038" t="str">
        <f>VLOOKUP(K1038,$S$6:$T$12,2,FALSE)</f>
        <v>Sunday</v>
      </c>
      <c r="M1038" t="str">
        <f>CONCATENATE(TEXT(R1038,"HH:MM AM/PM")," - ",TEXT((R1038+"3:00 AM"),"HH:MM AM/PM"))</f>
        <v>03:00 PM - 06:00 PM</v>
      </c>
      <c r="N1038" t="str">
        <f>VLOOKUP(E1038,$W$7:$Y$9,3,TRUE)</f>
        <v>03:00 PM - 06:00 PM</v>
      </c>
      <c r="R1038" s="19">
        <f>INT(E1038/$T$5)*$T$5</f>
        <v>0.625</v>
      </c>
    </row>
    <row r="1039" spans="1:18" x14ac:dyDescent="0.25">
      <c r="A1039">
        <v>2</v>
      </c>
      <c r="B1039">
        <v>1</v>
      </c>
      <c r="C1039" t="s">
        <v>1583</v>
      </c>
      <c r="D1039" s="1">
        <v>43926</v>
      </c>
      <c r="E1039" s="14">
        <v>0.72569444444444453</v>
      </c>
      <c r="F1039" t="s">
        <v>11</v>
      </c>
      <c r="G1039">
        <v>91</v>
      </c>
      <c r="H1039" s="2">
        <v>62</v>
      </c>
      <c r="I1039" s="3">
        <v>4.99</v>
      </c>
      <c r="J1039" t="b">
        <v>1</v>
      </c>
      <c r="K1039">
        <f t="shared" si="17"/>
        <v>7</v>
      </c>
      <c r="L1039" t="str">
        <f>VLOOKUP(K1039,$S$6:$T$12,2,FALSE)</f>
        <v>Sunday</v>
      </c>
      <c r="M1039" t="str">
        <f>CONCATENATE(TEXT(R1039,"HH:MM AM/PM")," - ",TEXT((R1039+"3:00 AM"),"HH:MM AM/PM"))</f>
        <v>03:00 PM - 06:00 PM</v>
      </c>
      <c r="N1039" t="str">
        <f>VLOOKUP(E1039,$W$7:$Y$9,3,TRUE)</f>
        <v>03:00 PM - 06:00 PM</v>
      </c>
      <c r="R1039" s="19">
        <f>INT(E1039/$T$5)*$T$5</f>
        <v>0.625</v>
      </c>
    </row>
    <row r="1040" spans="1:18" x14ac:dyDescent="0.25">
      <c r="A1040">
        <v>2</v>
      </c>
      <c r="B1040">
        <v>1</v>
      </c>
      <c r="C1040" t="s">
        <v>1584</v>
      </c>
      <c r="D1040" s="1">
        <v>43926</v>
      </c>
      <c r="E1040" s="14">
        <v>0.72638888888888886</v>
      </c>
      <c r="F1040" t="s">
        <v>31</v>
      </c>
      <c r="G1040" t="s">
        <v>32</v>
      </c>
      <c r="H1040" s="2">
        <v>25</v>
      </c>
      <c r="I1040" s="3">
        <v>4.99</v>
      </c>
      <c r="J1040" t="b">
        <v>0</v>
      </c>
      <c r="K1040">
        <f t="shared" si="17"/>
        <v>7</v>
      </c>
      <c r="L1040" t="str">
        <f>VLOOKUP(K1040,$S$6:$T$12,2,FALSE)</f>
        <v>Sunday</v>
      </c>
      <c r="M1040" t="str">
        <f>CONCATENATE(TEXT(R1040,"HH:MM AM/PM")," - ",TEXT((R1040+"3:00 AM"),"HH:MM AM/PM"))</f>
        <v>03:00 PM - 06:00 PM</v>
      </c>
      <c r="N1040" t="str">
        <f>VLOOKUP(E1040,$W$7:$Y$9,3,TRUE)</f>
        <v>03:00 PM - 06:00 PM</v>
      </c>
      <c r="R1040" s="19">
        <f>INT(E1040/$T$5)*$T$5</f>
        <v>0.625</v>
      </c>
    </row>
    <row r="1041" spans="1:18" x14ac:dyDescent="0.25">
      <c r="A1041">
        <v>2</v>
      </c>
      <c r="B1041">
        <v>1</v>
      </c>
      <c r="C1041" t="s">
        <v>1585</v>
      </c>
      <c r="D1041" s="1">
        <v>43926</v>
      </c>
      <c r="E1041" s="14">
        <v>0.72638888888888886</v>
      </c>
      <c r="F1041" t="s">
        <v>11</v>
      </c>
      <c r="G1041">
        <v>102</v>
      </c>
      <c r="H1041" s="2">
        <v>66</v>
      </c>
      <c r="I1041" s="3">
        <v>4.99</v>
      </c>
      <c r="J1041" t="b">
        <v>0</v>
      </c>
      <c r="K1041">
        <f t="shared" si="17"/>
        <v>7</v>
      </c>
      <c r="L1041" t="str">
        <f>VLOOKUP(K1041,$S$6:$T$12,2,FALSE)</f>
        <v>Sunday</v>
      </c>
      <c r="M1041" t="str">
        <f>CONCATENATE(TEXT(R1041,"HH:MM AM/PM")," - ",TEXT((R1041+"3:00 AM"),"HH:MM AM/PM"))</f>
        <v>03:00 PM - 06:00 PM</v>
      </c>
      <c r="N1041" t="str">
        <f>VLOOKUP(E1041,$W$7:$Y$9,3,TRUE)</f>
        <v>03:00 PM - 06:00 PM</v>
      </c>
      <c r="R1041" s="19">
        <f>INT(E1041/$T$5)*$T$5</f>
        <v>0.625</v>
      </c>
    </row>
    <row r="1042" spans="1:18" x14ac:dyDescent="0.25">
      <c r="A1042">
        <v>2</v>
      </c>
      <c r="B1042">
        <v>1</v>
      </c>
      <c r="C1042" t="s">
        <v>1586</v>
      </c>
      <c r="D1042" s="1">
        <v>43926</v>
      </c>
      <c r="E1042" s="14">
        <v>0.72638888888888886</v>
      </c>
      <c r="F1042" t="s">
        <v>11</v>
      </c>
      <c r="G1042">
        <v>92</v>
      </c>
      <c r="H1042" s="2">
        <v>94</v>
      </c>
      <c r="I1042" s="3">
        <v>4.99</v>
      </c>
      <c r="J1042" t="b">
        <v>0</v>
      </c>
      <c r="K1042">
        <f t="shared" si="17"/>
        <v>7</v>
      </c>
      <c r="L1042" t="str">
        <f>VLOOKUP(K1042,$S$6:$T$12,2,FALSE)</f>
        <v>Sunday</v>
      </c>
      <c r="M1042" t="str">
        <f>CONCATENATE(TEXT(R1042,"HH:MM AM/PM")," - ",TEXT((R1042+"3:00 AM"),"HH:MM AM/PM"))</f>
        <v>03:00 PM - 06:00 PM</v>
      </c>
      <c r="N1042" t="str">
        <f>VLOOKUP(E1042,$W$7:$Y$9,3,TRUE)</f>
        <v>03:00 PM - 06:00 PM</v>
      </c>
      <c r="R1042" s="19">
        <f>INT(E1042/$T$5)*$T$5</f>
        <v>0.625</v>
      </c>
    </row>
    <row r="1043" spans="1:18" x14ac:dyDescent="0.25">
      <c r="A1043">
        <v>2</v>
      </c>
      <c r="B1043">
        <v>1</v>
      </c>
      <c r="C1043" t="s">
        <v>1587</v>
      </c>
      <c r="D1043" s="1">
        <v>43926</v>
      </c>
      <c r="E1043" s="14">
        <v>0.7270833333333333</v>
      </c>
      <c r="F1043" t="s">
        <v>11</v>
      </c>
      <c r="G1043">
        <v>116</v>
      </c>
      <c r="H1043" s="2">
        <v>39</v>
      </c>
      <c r="I1043" s="3">
        <v>4.99</v>
      </c>
      <c r="J1043" t="b">
        <v>0</v>
      </c>
      <c r="K1043">
        <f t="shared" si="17"/>
        <v>7</v>
      </c>
      <c r="L1043" t="str">
        <f>VLOOKUP(K1043,$S$6:$T$12,2,FALSE)</f>
        <v>Sunday</v>
      </c>
      <c r="M1043" t="str">
        <f>CONCATENATE(TEXT(R1043,"HH:MM AM/PM")," - ",TEXT((R1043+"3:00 AM"),"HH:MM AM/PM"))</f>
        <v>03:00 PM - 06:00 PM</v>
      </c>
      <c r="N1043" t="str">
        <f>VLOOKUP(E1043,$W$7:$Y$9,3,TRUE)</f>
        <v>03:00 PM - 06:00 PM</v>
      </c>
      <c r="R1043" s="19">
        <f>INT(E1043/$T$5)*$T$5</f>
        <v>0.625</v>
      </c>
    </row>
    <row r="1044" spans="1:18" x14ac:dyDescent="0.25">
      <c r="A1044">
        <v>2</v>
      </c>
      <c r="B1044">
        <v>1</v>
      </c>
      <c r="C1044" t="s">
        <v>1588</v>
      </c>
      <c r="D1044" s="1">
        <v>43926</v>
      </c>
      <c r="E1044" s="14">
        <v>0.7270833333333333</v>
      </c>
      <c r="F1044" t="s">
        <v>11</v>
      </c>
      <c r="G1044">
        <v>116</v>
      </c>
      <c r="H1044" s="2">
        <v>142</v>
      </c>
      <c r="I1044" s="3">
        <v>4.99</v>
      </c>
      <c r="J1044" t="b">
        <v>0</v>
      </c>
      <c r="K1044">
        <f t="shared" si="17"/>
        <v>7</v>
      </c>
      <c r="L1044" t="str">
        <f>VLOOKUP(K1044,$S$6:$T$12,2,FALSE)</f>
        <v>Sunday</v>
      </c>
      <c r="M1044" t="str">
        <f>CONCATENATE(TEXT(R1044,"HH:MM AM/PM")," - ",TEXT((R1044+"3:00 AM"),"HH:MM AM/PM"))</f>
        <v>03:00 PM - 06:00 PM</v>
      </c>
      <c r="N1044" t="str">
        <f>VLOOKUP(E1044,$W$7:$Y$9,3,TRUE)</f>
        <v>03:00 PM - 06:00 PM</v>
      </c>
      <c r="R1044" s="19">
        <f>INT(E1044/$T$5)*$T$5</f>
        <v>0.625</v>
      </c>
    </row>
    <row r="1045" spans="1:18" x14ac:dyDescent="0.25">
      <c r="A1045">
        <v>2</v>
      </c>
      <c r="B1045">
        <v>1</v>
      </c>
      <c r="C1045" t="s">
        <v>1589</v>
      </c>
      <c r="D1045" s="1">
        <v>43926</v>
      </c>
      <c r="E1045" s="14">
        <v>0.72777777777777775</v>
      </c>
      <c r="F1045" t="s">
        <v>11</v>
      </c>
      <c r="G1045">
        <v>109</v>
      </c>
      <c r="H1045" s="2">
        <v>55</v>
      </c>
      <c r="I1045" s="3">
        <v>4.99</v>
      </c>
      <c r="J1045" t="b">
        <v>0</v>
      </c>
      <c r="K1045">
        <f t="shared" si="17"/>
        <v>7</v>
      </c>
      <c r="L1045" t="str">
        <f>VLOOKUP(K1045,$S$6:$T$12,2,FALSE)</f>
        <v>Sunday</v>
      </c>
      <c r="M1045" t="str">
        <f>CONCATENATE(TEXT(R1045,"HH:MM AM/PM")," - ",TEXT((R1045+"3:00 AM"),"HH:MM AM/PM"))</f>
        <v>03:00 PM - 06:00 PM</v>
      </c>
      <c r="N1045" t="str">
        <f>VLOOKUP(E1045,$W$7:$Y$9,3,TRUE)</f>
        <v>03:00 PM - 06:00 PM</v>
      </c>
      <c r="R1045" s="19">
        <f>INT(E1045/$T$5)*$T$5</f>
        <v>0.625</v>
      </c>
    </row>
    <row r="1046" spans="1:18" x14ac:dyDescent="0.25">
      <c r="A1046">
        <v>2</v>
      </c>
      <c r="B1046">
        <v>1</v>
      </c>
      <c r="C1046" t="s">
        <v>1590</v>
      </c>
      <c r="D1046" s="1">
        <v>43926</v>
      </c>
      <c r="E1046" s="14">
        <v>0.72777777777777775</v>
      </c>
      <c r="F1046" t="s">
        <v>11</v>
      </c>
      <c r="G1046">
        <v>72</v>
      </c>
      <c r="H1046" s="2">
        <v>60</v>
      </c>
      <c r="I1046" s="3">
        <v>4.99</v>
      </c>
      <c r="J1046" t="b">
        <v>0</v>
      </c>
      <c r="K1046">
        <f t="shared" si="17"/>
        <v>7</v>
      </c>
      <c r="L1046" t="str">
        <f>VLOOKUP(K1046,$S$6:$T$12,2,FALSE)</f>
        <v>Sunday</v>
      </c>
      <c r="M1046" t="str">
        <f>CONCATENATE(TEXT(R1046,"HH:MM AM/PM")," - ",TEXT((R1046+"3:00 AM"),"HH:MM AM/PM"))</f>
        <v>03:00 PM - 06:00 PM</v>
      </c>
      <c r="N1046" t="str">
        <f>VLOOKUP(E1046,$W$7:$Y$9,3,TRUE)</f>
        <v>03:00 PM - 06:00 PM</v>
      </c>
      <c r="R1046" s="19">
        <f>INT(E1046/$T$5)*$T$5</f>
        <v>0.625</v>
      </c>
    </row>
    <row r="1047" spans="1:18" x14ac:dyDescent="0.25">
      <c r="A1047">
        <v>2</v>
      </c>
      <c r="B1047">
        <v>1</v>
      </c>
      <c r="C1047" t="s">
        <v>1591</v>
      </c>
      <c r="D1047" s="1">
        <v>43926</v>
      </c>
      <c r="E1047" s="14">
        <v>0.72986111111111107</v>
      </c>
      <c r="F1047" t="s">
        <v>31</v>
      </c>
      <c r="G1047" t="s">
        <v>32</v>
      </c>
      <c r="H1047" s="2">
        <v>29</v>
      </c>
      <c r="I1047" s="3">
        <v>4.99</v>
      </c>
      <c r="J1047" t="b">
        <v>0</v>
      </c>
      <c r="K1047">
        <f t="shared" si="17"/>
        <v>7</v>
      </c>
      <c r="L1047" t="str">
        <f>VLOOKUP(K1047,$S$6:$T$12,2,FALSE)</f>
        <v>Sunday</v>
      </c>
      <c r="M1047" t="str">
        <f>CONCATENATE(TEXT(R1047,"HH:MM AM/PM")," - ",TEXT((R1047+"3:00 AM"),"HH:MM AM/PM"))</f>
        <v>03:00 PM - 06:00 PM</v>
      </c>
      <c r="N1047" t="str">
        <f>VLOOKUP(E1047,$W$7:$Y$9,3,TRUE)</f>
        <v>03:00 PM - 06:00 PM</v>
      </c>
      <c r="R1047" s="19">
        <f>INT(E1047/$T$5)*$T$5</f>
        <v>0.625</v>
      </c>
    </row>
    <row r="1048" spans="1:18" x14ac:dyDescent="0.25">
      <c r="A1048">
        <v>2</v>
      </c>
      <c r="B1048">
        <v>1</v>
      </c>
      <c r="C1048" t="s">
        <v>1592</v>
      </c>
      <c r="D1048" s="1">
        <v>43926</v>
      </c>
      <c r="E1048" s="14">
        <v>0.73055555555555562</v>
      </c>
      <c r="F1048" t="s">
        <v>11</v>
      </c>
      <c r="G1048">
        <v>92</v>
      </c>
      <c r="H1048" s="2">
        <v>173</v>
      </c>
      <c r="I1048" s="3">
        <v>4.99</v>
      </c>
      <c r="J1048" t="b">
        <v>1</v>
      </c>
      <c r="K1048">
        <f t="shared" si="17"/>
        <v>7</v>
      </c>
      <c r="L1048" t="str">
        <f>VLOOKUP(K1048,$S$6:$T$12,2,FALSE)</f>
        <v>Sunday</v>
      </c>
      <c r="M1048" t="str">
        <f>CONCATENATE(TEXT(R1048,"HH:MM AM/PM")," - ",TEXT((R1048+"3:00 AM"),"HH:MM AM/PM"))</f>
        <v>03:00 PM - 06:00 PM</v>
      </c>
      <c r="N1048" t="str">
        <f>VLOOKUP(E1048,$W$7:$Y$9,3,TRUE)</f>
        <v>03:00 PM - 06:00 PM</v>
      </c>
      <c r="R1048" s="19">
        <f>INT(E1048/$T$5)*$T$5</f>
        <v>0.625</v>
      </c>
    </row>
    <row r="1049" spans="1:18" x14ac:dyDescent="0.25">
      <c r="A1049">
        <v>2</v>
      </c>
      <c r="B1049">
        <v>1</v>
      </c>
      <c r="C1049" t="s">
        <v>1593</v>
      </c>
      <c r="D1049" s="1">
        <v>43926</v>
      </c>
      <c r="E1049" s="14">
        <v>0.7319444444444444</v>
      </c>
      <c r="F1049" t="s">
        <v>11</v>
      </c>
      <c r="G1049">
        <v>92</v>
      </c>
      <c r="H1049" s="2">
        <v>111</v>
      </c>
      <c r="I1049" s="3">
        <v>4.99</v>
      </c>
      <c r="J1049" t="b">
        <v>0</v>
      </c>
      <c r="K1049">
        <f t="shared" si="17"/>
        <v>7</v>
      </c>
      <c r="L1049" t="str">
        <f>VLOOKUP(K1049,$S$6:$T$12,2,FALSE)</f>
        <v>Sunday</v>
      </c>
      <c r="M1049" t="str">
        <f>CONCATENATE(TEXT(R1049,"HH:MM AM/PM")," - ",TEXT((R1049+"3:00 AM"),"HH:MM AM/PM"))</f>
        <v>03:00 PM - 06:00 PM</v>
      </c>
      <c r="N1049" t="str">
        <f>VLOOKUP(E1049,$W$7:$Y$9,3,TRUE)</f>
        <v>03:00 PM - 06:00 PM</v>
      </c>
      <c r="R1049" s="19">
        <f>INT(E1049/$T$5)*$T$5</f>
        <v>0.625</v>
      </c>
    </row>
    <row r="1050" spans="1:18" x14ac:dyDescent="0.25">
      <c r="A1050">
        <v>2</v>
      </c>
      <c r="B1050">
        <v>1</v>
      </c>
      <c r="C1050" t="s">
        <v>1594</v>
      </c>
      <c r="D1050" s="1">
        <v>43926</v>
      </c>
      <c r="E1050" s="14">
        <v>0.73263888888888884</v>
      </c>
      <c r="F1050" t="s">
        <v>31</v>
      </c>
      <c r="G1050" t="s">
        <v>32</v>
      </c>
      <c r="H1050" s="2">
        <v>23</v>
      </c>
      <c r="I1050" s="3">
        <v>4.99</v>
      </c>
      <c r="J1050" t="b">
        <v>0</v>
      </c>
      <c r="K1050">
        <f t="shared" si="17"/>
        <v>7</v>
      </c>
      <c r="L1050" t="str">
        <f>VLOOKUP(K1050,$S$6:$T$12,2,FALSE)</f>
        <v>Sunday</v>
      </c>
      <c r="M1050" t="str">
        <f>CONCATENATE(TEXT(R1050,"HH:MM AM/PM")," - ",TEXT((R1050+"3:00 AM"),"HH:MM AM/PM"))</f>
        <v>03:00 PM - 06:00 PM</v>
      </c>
      <c r="N1050" t="str">
        <f>VLOOKUP(E1050,$W$7:$Y$9,3,TRUE)</f>
        <v>03:00 PM - 06:00 PM</v>
      </c>
      <c r="R1050" s="19">
        <f>INT(E1050/$T$5)*$T$5</f>
        <v>0.625</v>
      </c>
    </row>
    <row r="1051" spans="1:18" x14ac:dyDescent="0.25">
      <c r="A1051">
        <v>2</v>
      </c>
      <c r="B1051">
        <v>1</v>
      </c>
      <c r="C1051" t="s">
        <v>1595</v>
      </c>
      <c r="D1051" s="1">
        <v>43926</v>
      </c>
      <c r="E1051" s="14">
        <v>0.73263888888888884</v>
      </c>
      <c r="F1051" t="s">
        <v>11</v>
      </c>
      <c r="G1051">
        <v>104</v>
      </c>
      <c r="H1051" s="2">
        <v>39</v>
      </c>
      <c r="I1051" s="3">
        <v>4.99</v>
      </c>
      <c r="J1051" t="b">
        <v>0</v>
      </c>
      <c r="K1051">
        <f t="shared" si="17"/>
        <v>7</v>
      </c>
      <c r="L1051" t="str">
        <f>VLOOKUP(K1051,$S$6:$T$12,2,FALSE)</f>
        <v>Sunday</v>
      </c>
      <c r="M1051" t="str">
        <f>CONCATENATE(TEXT(R1051,"HH:MM AM/PM")," - ",TEXT((R1051+"3:00 AM"),"HH:MM AM/PM"))</f>
        <v>03:00 PM - 06:00 PM</v>
      </c>
      <c r="N1051" t="str">
        <f>VLOOKUP(E1051,$W$7:$Y$9,3,TRUE)</f>
        <v>03:00 PM - 06:00 PM</v>
      </c>
      <c r="R1051" s="19">
        <f>INT(E1051/$T$5)*$T$5</f>
        <v>0.625</v>
      </c>
    </row>
    <row r="1052" spans="1:18" x14ac:dyDescent="0.25">
      <c r="A1052">
        <v>2</v>
      </c>
      <c r="B1052">
        <v>1</v>
      </c>
      <c r="C1052" t="s">
        <v>1596</v>
      </c>
      <c r="D1052" s="1">
        <v>43926</v>
      </c>
      <c r="E1052" s="14">
        <v>0.73402777777777783</v>
      </c>
      <c r="F1052" t="s">
        <v>11</v>
      </c>
      <c r="G1052">
        <v>80</v>
      </c>
      <c r="H1052" s="2">
        <v>101</v>
      </c>
      <c r="I1052" s="3">
        <v>4.99</v>
      </c>
      <c r="J1052" t="b">
        <v>0</v>
      </c>
      <c r="K1052">
        <f t="shared" si="17"/>
        <v>7</v>
      </c>
      <c r="L1052" t="str">
        <f>VLOOKUP(K1052,$S$6:$T$12,2,FALSE)</f>
        <v>Sunday</v>
      </c>
      <c r="M1052" t="str">
        <f>CONCATENATE(TEXT(R1052,"HH:MM AM/PM")," - ",TEXT((R1052+"3:00 AM"),"HH:MM AM/PM"))</f>
        <v>03:00 PM - 06:00 PM</v>
      </c>
      <c r="N1052" t="str">
        <f>VLOOKUP(E1052,$W$7:$Y$9,3,TRUE)</f>
        <v>03:00 PM - 06:00 PM</v>
      </c>
      <c r="R1052" s="19">
        <f>INT(E1052/$T$5)*$T$5</f>
        <v>0.625</v>
      </c>
    </row>
    <row r="1053" spans="1:18" x14ac:dyDescent="0.25">
      <c r="A1053">
        <v>2</v>
      </c>
      <c r="B1053">
        <v>1</v>
      </c>
      <c r="C1053" t="s">
        <v>1597</v>
      </c>
      <c r="D1053" s="1">
        <v>43926</v>
      </c>
      <c r="E1053" s="14">
        <v>0.73611111111111116</v>
      </c>
      <c r="F1053" t="s">
        <v>11</v>
      </c>
      <c r="G1053">
        <v>83</v>
      </c>
      <c r="H1053" s="2">
        <v>46</v>
      </c>
      <c r="I1053" s="3">
        <v>4.99</v>
      </c>
      <c r="J1053" t="b">
        <v>0</v>
      </c>
      <c r="K1053">
        <f t="shared" si="17"/>
        <v>7</v>
      </c>
      <c r="L1053" t="str">
        <f>VLOOKUP(K1053,$S$6:$T$12,2,FALSE)</f>
        <v>Sunday</v>
      </c>
      <c r="M1053" t="str">
        <f>CONCATENATE(TEXT(R1053,"HH:MM AM/PM")," - ",TEXT((R1053+"3:00 AM"),"HH:MM AM/PM"))</f>
        <v>03:00 PM - 06:00 PM</v>
      </c>
      <c r="N1053" t="str">
        <f>VLOOKUP(E1053,$W$7:$Y$9,3,TRUE)</f>
        <v>03:00 PM - 06:00 PM</v>
      </c>
      <c r="R1053" s="19">
        <f>INT(E1053/$T$5)*$T$5</f>
        <v>0.625</v>
      </c>
    </row>
    <row r="1054" spans="1:18" x14ac:dyDescent="0.25">
      <c r="A1054">
        <v>2</v>
      </c>
      <c r="B1054">
        <v>1</v>
      </c>
      <c r="C1054" t="s">
        <v>1598</v>
      </c>
      <c r="D1054" s="1">
        <v>43926</v>
      </c>
      <c r="E1054" s="14">
        <v>0.7368055555555556</v>
      </c>
      <c r="F1054" t="s">
        <v>31</v>
      </c>
      <c r="G1054" t="s">
        <v>32</v>
      </c>
      <c r="H1054" s="2">
        <v>25</v>
      </c>
      <c r="I1054" s="3">
        <v>4.99</v>
      </c>
      <c r="J1054" t="b">
        <v>0</v>
      </c>
      <c r="K1054">
        <f t="shared" si="17"/>
        <v>7</v>
      </c>
      <c r="L1054" t="str">
        <f>VLOOKUP(K1054,$S$6:$T$12,2,FALSE)</f>
        <v>Sunday</v>
      </c>
      <c r="M1054" t="str">
        <f>CONCATENATE(TEXT(R1054,"HH:MM AM/PM")," - ",TEXT((R1054+"3:00 AM"),"HH:MM AM/PM"))</f>
        <v>03:00 PM - 06:00 PM</v>
      </c>
      <c r="N1054" t="str">
        <f>VLOOKUP(E1054,$W$7:$Y$9,3,TRUE)</f>
        <v>03:00 PM - 06:00 PM</v>
      </c>
      <c r="R1054" s="19">
        <f>INT(E1054/$T$5)*$T$5</f>
        <v>0.625</v>
      </c>
    </row>
    <row r="1055" spans="1:18" x14ac:dyDescent="0.25">
      <c r="A1055">
        <v>2</v>
      </c>
      <c r="B1055">
        <v>1</v>
      </c>
      <c r="C1055" t="s">
        <v>1599</v>
      </c>
      <c r="D1055" s="1">
        <v>43926</v>
      </c>
      <c r="E1055" s="14">
        <v>0.73749999999999993</v>
      </c>
      <c r="F1055" t="s">
        <v>31</v>
      </c>
      <c r="G1055" t="s">
        <v>32</v>
      </c>
      <c r="H1055" s="2">
        <v>34</v>
      </c>
      <c r="I1055" s="3">
        <v>4.99</v>
      </c>
      <c r="J1055" t="b">
        <v>0</v>
      </c>
      <c r="K1055">
        <f t="shared" si="17"/>
        <v>7</v>
      </c>
      <c r="L1055" t="str">
        <f>VLOOKUP(K1055,$S$6:$T$12,2,FALSE)</f>
        <v>Sunday</v>
      </c>
      <c r="M1055" t="str">
        <f>CONCATENATE(TEXT(R1055,"HH:MM AM/PM")," - ",TEXT((R1055+"3:00 AM"),"HH:MM AM/PM"))</f>
        <v>03:00 PM - 06:00 PM</v>
      </c>
      <c r="N1055" t="str">
        <f>VLOOKUP(E1055,$W$7:$Y$9,3,TRUE)</f>
        <v>03:00 PM - 06:00 PM</v>
      </c>
      <c r="R1055" s="19">
        <f>INT(E1055/$T$5)*$T$5</f>
        <v>0.625</v>
      </c>
    </row>
    <row r="1056" spans="1:18" x14ac:dyDescent="0.25">
      <c r="A1056">
        <v>2</v>
      </c>
      <c r="B1056">
        <v>1</v>
      </c>
      <c r="C1056" t="s">
        <v>1600</v>
      </c>
      <c r="D1056" s="1">
        <v>43926</v>
      </c>
      <c r="E1056" s="14">
        <v>0.73819444444444438</v>
      </c>
      <c r="F1056" t="s">
        <v>11</v>
      </c>
      <c r="G1056">
        <v>125</v>
      </c>
      <c r="H1056" s="2">
        <v>66</v>
      </c>
      <c r="I1056" s="3">
        <v>4.99</v>
      </c>
      <c r="J1056" t="b">
        <v>0</v>
      </c>
      <c r="K1056">
        <f t="shared" si="17"/>
        <v>7</v>
      </c>
      <c r="L1056" t="str">
        <f>VLOOKUP(K1056,$S$6:$T$12,2,FALSE)</f>
        <v>Sunday</v>
      </c>
      <c r="M1056" t="str">
        <f>CONCATENATE(TEXT(R1056,"HH:MM AM/PM")," - ",TEXT((R1056+"3:00 AM"),"HH:MM AM/PM"))</f>
        <v>03:00 PM - 06:00 PM</v>
      </c>
      <c r="N1056" t="str">
        <f>VLOOKUP(E1056,$W$7:$Y$9,3,TRUE)</f>
        <v>03:00 PM - 06:00 PM</v>
      </c>
      <c r="R1056" s="19">
        <f>INT(E1056/$T$5)*$T$5</f>
        <v>0.625</v>
      </c>
    </row>
    <row r="1057" spans="1:18" x14ac:dyDescent="0.25">
      <c r="A1057">
        <v>2</v>
      </c>
      <c r="B1057">
        <v>1</v>
      </c>
      <c r="C1057" t="s">
        <v>1601</v>
      </c>
      <c r="D1057" s="1">
        <v>43926</v>
      </c>
      <c r="E1057" s="14">
        <v>0.73819444444444438</v>
      </c>
      <c r="F1057" t="s">
        <v>11</v>
      </c>
      <c r="G1057">
        <v>100</v>
      </c>
      <c r="H1057" s="2">
        <v>85</v>
      </c>
      <c r="I1057" s="3">
        <v>4.99</v>
      </c>
      <c r="J1057" t="b">
        <v>0</v>
      </c>
      <c r="K1057">
        <f t="shared" si="17"/>
        <v>7</v>
      </c>
      <c r="L1057" t="str">
        <f>VLOOKUP(K1057,$S$6:$T$12,2,FALSE)</f>
        <v>Sunday</v>
      </c>
      <c r="M1057" t="str">
        <f>CONCATENATE(TEXT(R1057,"HH:MM AM/PM")," - ",TEXT((R1057+"3:00 AM"),"HH:MM AM/PM"))</f>
        <v>03:00 PM - 06:00 PM</v>
      </c>
      <c r="N1057" t="str">
        <f>VLOOKUP(E1057,$W$7:$Y$9,3,TRUE)</f>
        <v>03:00 PM - 06:00 PM</v>
      </c>
      <c r="R1057" s="19">
        <f>INT(E1057/$T$5)*$T$5</f>
        <v>0.625</v>
      </c>
    </row>
    <row r="1058" spans="1:18" x14ac:dyDescent="0.25">
      <c r="A1058">
        <v>2</v>
      </c>
      <c r="B1058">
        <v>1</v>
      </c>
      <c r="C1058" t="s">
        <v>1602</v>
      </c>
      <c r="D1058" s="1">
        <v>43926</v>
      </c>
      <c r="E1058" s="14">
        <v>0.73958333333333337</v>
      </c>
      <c r="F1058" t="s">
        <v>11</v>
      </c>
      <c r="G1058">
        <v>106</v>
      </c>
      <c r="H1058" s="2">
        <v>132</v>
      </c>
      <c r="I1058" s="3">
        <v>4.99</v>
      </c>
      <c r="J1058" t="b">
        <v>0</v>
      </c>
      <c r="K1058">
        <f t="shared" si="17"/>
        <v>7</v>
      </c>
      <c r="L1058" t="str">
        <f>VLOOKUP(K1058,$S$6:$T$12,2,FALSE)</f>
        <v>Sunday</v>
      </c>
      <c r="M1058" t="str">
        <f>CONCATENATE(TEXT(R1058,"HH:MM AM/PM")," - ",TEXT((R1058+"3:00 AM"),"HH:MM AM/PM"))</f>
        <v>03:00 PM - 06:00 PM</v>
      </c>
      <c r="N1058" t="str">
        <f>VLOOKUP(E1058,$W$7:$Y$9,3,TRUE)</f>
        <v>03:00 PM - 06:00 PM</v>
      </c>
      <c r="R1058" s="19">
        <f>INT(E1058/$T$5)*$T$5</f>
        <v>0.625</v>
      </c>
    </row>
    <row r="1059" spans="1:18" x14ac:dyDescent="0.25">
      <c r="A1059">
        <v>2</v>
      </c>
      <c r="B1059">
        <v>1</v>
      </c>
      <c r="C1059" t="s">
        <v>1603</v>
      </c>
      <c r="D1059" s="1">
        <v>43926</v>
      </c>
      <c r="E1059" s="14">
        <v>0.73958333333333337</v>
      </c>
      <c r="F1059" t="s">
        <v>11</v>
      </c>
      <c r="G1059">
        <v>71</v>
      </c>
      <c r="H1059" s="2">
        <v>135</v>
      </c>
      <c r="I1059" s="3">
        <v>4.99</v>
      </c>
      <c r="J1059" t="b">
        <v>0</v>
      </c>
      <c r="K1059">
        <f t="shared" si="17"/>
        <v>7</v>
      </c>
      <c r="L1059" t="str">
        <f>VLOOKUP(K1059,$S$6:$T$12,2,FALSE)</f>
        <v>Sunday</v>
      </c>
      <c r="M1059" t="str">
        <f>CONCATENATE(TEXT(R1059,"HH:MM AM/PM")," - ",TEXT((R1059+"3:00 AM"),"HH:MM AM/PM"))</f>
        <v>03:00 PM - 06:00 PM</v>
      </c>
      <c r="N1059" t="str">
        <f>VLOOKUP(E1059,$W$7:$Y$9,3,TRUE)</f>
        <v>03:00 PM - 06:00 PM</v>
      </c>
      <c r="R1059" s="19">
        <f>INT(E1059/$T$5)*$T$5</f>
        <v>0.625</v>
      </c>
    </row>
    <row r="1060" spans="1:18" x14ac:dyDescent="0.25">
      <c r="A1060">
        <v>2</v>
      </c>
      <c r="B1060">
        <v>1</v>
      </c>
      <c r="C1060" t="s">
        <v>1604</v>
      </c>
      <c r="D1060" s="1">
        <v>43926</v>
      </c>
      <c r="E1060" s="14">
        <v>0.74375000000000002</v>
      </c>
      <c r="F1060" t="s">
        <v>11</v>
      </c>
      <c r="G1060">
        <v>69</v>
      </c>
      <c r="H1060" s="2">
        <v>64</v>
      </c>
      <c r="I1060" s="3">
        <v>4.99</v>
      </c>
      <c r="J1060" t="b">
        <v>0</v>
      </c>
      <c r="K1060">
        <f t="shared" si="17"/>
        <v>7</v>
      </c>
      <c r="L1060" t="str">
        <f>VLOOKUP(K1060,$S$6:$T$12,2,FALSE)</f>
        <v>Sunday</v>
      </c>
      <c r="M1060" t="str">
        <f>CONCATENATE(TEXT(R1060,"HH:MM AM/PM")," - ",TEXT((R1060+"3:00 AM"),"HH:MM AM/PM"))</f>
        <v>03:00 PM - 06:00 PM</v>
      </c>
      <c r="N1060" t="str">
        <f>VLOOKUP(E1060,$W$7:$Y$9,3,TRUE)</f>
        <v>03:00 PM - 06:00 PM</v>
      </c>
      <c r="R1060" s="19">
        <f>INT(E1060/$T$5)*$T$5</f>
        <v>0.625</v>
      </c>
    </row>
    <row r="1061" spans="1:18" x14ac:dyDescent="0.25">
      <c r="A1061">
        <v>2</v>
      </c>
      <c r="B1061">
        <v>1</v>
      </c>
      <c r="C1061" t="s">
        <v>1605</v>
      </c>
      <c r="D1061" s="1">
        <v>43926</v>
      </c>
      <c r="E1061" s="14">
        <v>0.74444444444444446</v>
      </c>
      <c r="F1061" t="s">
        <v>11</v>
      </c>
      <c r="G1061">
        <v>111</v>
      </c>
      <c r="H1061" s="2">
        <v>45</v>
      </c>
      <c r="I1061" s="3">
        <v>4.99</v>
      </c>
      <c r="J1061" t="b">
        <v>0</v>
      </c>
      <c r="K1061">
        <f t="shared" si="17"/>
        <v>7</v>
      </c>
      <c r="L1061" t="str">
        <f>VLOOKUP(K1061,$S$6:$T$12,2,FALSE)</f>
        <v>Sunday</v>
      </c>
      <c r="M1061" t="str">
        <f>CONCATENATE(TEXT(R1061,"HH:MM AM/PM")," - ",TEXT((R1061+"3:00 AM"),"HH:MM AM/PM"))</f>
        <v>03:00 PM - 06:00 PM</v>
      </c>
      <c r="N1061" t="str">
        <f>VLOOKUP(E1061,$W$7:$Y$9,3,TRUE)</f>
        <v>03:00 PM - 06:00 PM</v>
      </c>
      <c r="R1061" s="19">
        <f>INT(E1061/$T$5)*$T$5</f>
        <v>0.625</v>
      </c>
    </row>
    <row r="1062" spans="1:18" x14ac:dyDescent="0.25">
      <c r="A1062">
        <v>2</v>
      </c>
      <c r="B1062">
        <v>1</v>
      </c>
      <c r="C1062" t="s">
        <v>1606</v>
      </c>
      <c r="D1062" s="1">
        <v>43926</v>
      </c>
      <c r="E1062" s="14">
        <v>0.74652777777777779</v>
      </c>
      <c r="F1062" t="s">
        <v>11</v>
      </c>
      <c r="G1062">
        <v>86</v>
      </c>
      <c r="H1062" s="2">
        <v>37</v>
      </c>
      <c r="I1062" s="3">
        <v>4.99</v>
      </c>
      <c r="J1062" t="b">
        <v>0</v>
      </c>
      <c r="K1062">
        <f t="shared" si="17"/>
        <v>7</v>
      </c>
      <c r="L1062" t="str">
        <f>VLOOKUP(K1062,$S$6:$T$12,2,FALSE)</f>
        <v>Sunday</v>
      </c>
      <c r="M1062" t="str">
        <f>CONCATENATE(TEXT(R1062,"HH:MM AM/PM")," - ",TEXT((R1062+"3:00 AM"),"HH:MM AM/PM"))</f>
        <v>03:00 PM - 06:00 PM</v>
      </c>
      <c r="N1062" t="str">
        <f>VLOOKUP(E1062,$W$7:$Y$9,3,TRUE)</f>
        <v>03:00 PM - 06:00 PM</v>
      </c>
      <c r="R1062" s="19">
        <f>INT(E1062/$T$5)*$T$5</f>
        <v>0.625</v>
      </c>
    </row>
    <row r="1063" spans="1:18" x14ac:dyDescent="0.25">
      <c r="A1063">
        <v>2</v>
      </c>
      <c r="B1063">
        <v>1</v>
      </c>
      <c r="C1063" t="s">
        <v>1607</v>
      </c>
      <c r="D1063" s="1">
        <v>43926</v>
      </c>
      <c r="E1063" s="14">
        <v>0.74722222222222223</v>
      </c>
      <c r="F1063" t="s">
        <v>11</v>
      </c>
      <c r="G1063">
        <v>117</v>
      </c>
      <c r="H1063" s="2">
        <v>52</v>
      </c>
      <c r="I1063" s="3">
        <v>4.99</v>
      </c>
      <c r="J1063" t="b">
        <v>0</v>
      </c>
      <c r="K1063">
        <f t="shared" si="17"/>
        <v>7</v>
      </c>
      <c r="L1063" t="str">
        <f>VLOOKUP(K1063,$S$6:$T$12,2,FALSE)</f>
        <v>Sunday</v>
      </c>
      <c r="M1063" t="str">
        <f>CONCATENATE(TEXT(R1063,"HH:MM AM/PM")," - ",TEXT((R1063+"3:00 AM"),"HH:MM AM/PM"))</f>
        <v>03:00 PM - 06:00 PM</v>
      </c>
      <c r="N1063" t="str">
        <f>VLOOKUP(E1063,$W$7:$Y$9,3,TRUE)</f>
        <v>03:00 PM - 06:00 PM</v>
      </c>
      <c r="R1063" s="19">
        <f>INT(E1063/$T$5)*$T$5</f>
        <v>0.625</v>
      </c>
    </row>
    <row r="1064" spans="1:18" x14ac:dyDescent="0.25">
      <c r="A1064">
        <v>2</v>
      </c>
      <c r="B1064">
        <v>1</v>
      </c>
      <c r="C1064" t="s">
        <v>1608</v>
      </c>
      <c r="D1064" s="1">
        <v>43926</v>
      </c>
      <c r="E1064" s="14">
        <v>0.74861111111111101</v>
      </c>
      <c r="F1064" t="s">
        <v>31</v>
      </c>
      <c r="G1064" t="s">
        <v>32</v>
      </c>
      <c r="H1064" s="2">
        <v>23</v>
      </c>
      <c r="I1064" s="3">
        <v>4.99</v>
      </c>
      <c r="J1064" t="b">
        <v>0</v>
      </c>
      <c r="K1064">
        <f t="shared" si="17"/>
        <v>7</v>
      </c>
      <c r="L1064" t="str">
        <f>VLOOKUP(K1064,$S$6:$T$12,2,FALSE)</f>
        <v>Sunday</v>
      </c>
      <c r="M1064" t="str">
        <f>CONCATENATE(TEXT(R1064,"HH:MM AM/PM")," - ",TEXT((R1064+"3:00 AM"),"HH:MM AM/PM"))</f>
        <v>03:00 PM - 06:00 PM</v>
      </c>
      <c r="N1064" t="str">
        <f>VLOOKUP(E1064,$W$7:$Y$9,3,TRUE)</f>
        <v>03:00 PM - 06:00 PM</v>
      </c>
      <c r="R1064" s="19">
        <f>INT(E1064/$T$5)*$T$5</f>
        <v>0.625</v>
      </c>
    </row>
    <row r="1065" spans="1:18" x14ac:dyDescent="0.25">
      <c r="A1065">
        <v>2</v>
      </c>
      <c r="B1065">
        <v>1</v>
      </c>
      <c r="C1065" t="s">
        <v>1609</v>
      </c>
      <c r="D1065" s="1">
        <v>43926</v>
      </c>
      <c r="E1065" s="14">
        <v>0.74861111111111101</v>
      </c>
      <c r="F1065" t="s">
        <v>11</v>
      </c>
      <c r="G1065">
        <v>92</v>
      </c>
      <c r="H1065" s="2">
        <v>43</v>
      </c>
      <c r="I1065" s="3">
        <v>4.99</v>
      </c>
      <c r="J1065" t="b">
        <v>0</v>
      </c>
      <c r="K1065">
        <f t="shared" si="17"/>
        <v>7</v>
      </c>
      <c r="L1065" t="str">
        <f>VLOOKUP(K1065,$S$6:$T$12,2,FALSE)</f>
        <v>Sunday</v>
      </c>
      <c r="M1065" t="str">
        <f>CONCATENATE(TEXT(R1065,"HH:MM AM/PM")," - ",TEXT((R1065+"3:00 AM"),"HH:MM AM/PM"))</f>
        <v>03:00 PM - 06:00 PM</v>
      </c>
      <c r="N1065" t="str">
        <f>VLOOKUP(E1065,$W$7:$Y$9,3,TRUE)</f>
        <v>03:00 PM - 06:00 PM</v>
      </c>
      <c r="R1065" s="19">
        <f>INT(E1065/$T$5)*$T$5</f>
        <v>0.625</v>
      </c>
    </row>
    <row r="1066" spans="1:18" x14ac:dyDescent="0.25">
      <c r="A1066">
        <v>2</v>
      </c>
      <c r="B1066">
        <v>1</v>
      </c>
      <c r="C1066" t="s">
        <v>1610</v>
      </c>
      <c r="D1066" s="1">
        <v>43926</v>
      </c>
      <c r="E1066" s="14">
        <v>0.75</v>
      </c>
      <c r="F1066" t="s">
        <v>11</v>
      </c>
      <c r="G1066">
        <v>125</v>
      </c>
      <c r="H1066" s="2">
        <v>32</v>
      </c>
      <c r="I1066" s="3">
        <v>4.99</v>
      </c>
      <c r="J1066" t="b">
        <v>0</v>
      </c>
      <c r="K1066">
        <f t="shared" si="17"/>
        <v>7</v>
      </c>
      <c r="L1066" t="str">
        <f>VLOOKUP(K1066,$S$6:$T$12,2,FALSE)</f>
        <v>Sunday</v>
      </c>
      <c r="M1066" t="str">
        <f>CONCATENATE(TEXT(R1066,"HH:MM AM/PM")," - ",TEXT((R1066+"3:00 AM"),"HH:MM AM/PM"))</f>
        <v>06:00 PM - 09:00 PM</v>
      </c>
      <c r="N1066" t="str">
        <f>VLOOKUP(E1066,$W$7:$Y$9,3,TRUE)</f>
        <v>06:00 PM - 09:00 PM</v>
      </c>
      <c r="R1066" s="19">
        <f>INT(E1066/$T$5)*$T$5</f>
        <v>0.75</v>
      </c>
    </row>
    <row r="1067" spans="1:18" x14ac:dyDescent="0.25">
      <c r="A1067">
        <v>2</v>
      </c>
      <c r="B1067">
        <v>1</v>
      </c>
      <c r="C1067" t="s">
        <v>1611</v>
      </c>
      <c r="D1067" s="1">
        <v>43926</v>
      </c>
      <c r="E1067" s="14">
        <v>0.75069444444444444</v>
      </c>
      <c r="F1067" t="s">
        <v>31</v>
      </c>
      <c r="G1067" t="s">
        <v>32</v>
      </c>
      <c r="H1067" s="2">
        <v>25</v>
      </c>
      <c r="I1067" s="3">
        <v>4.99</v>
      </c>
      <c r="J1067" t="b">
        <v>0</v>
      </c>
      <c r="K1067">
        <f t="shared" si="17"/>
        <v>7</v>
      </c>
      <c r="L1067" t="str">
        <f>VLOOKUP(K1067,$S$6:$T$12,2,FALSE)</f>
        <v>Sunday</v>
      </c>
      <c r="M1067" t="str">
        <f>CONCATENATE(TEXT(R1067,"HH:MM AM/PM")," - ",TEXT((R1067+"3:00 AM"),"HH:MM AM/PM"))</f>
        <v>06:00 PM - 09:00 PM</v>
      </c>
      <c r="N1067" t="str">
        <f>VLOOKUP(E1067,$W$7:$Y$9,3,TRUE)</f>
        <v>06:00 PM - 09:00 PM</v>
      </c>
      <c r="R1067" s="19">
        <f>INT(E1067/$T$5)*$T$5</f>
        <v>0.75</v>
      </c>
    </row>
    <row r="1068" spans="1:18" x14ac:dyDescent="0.25">
      <c r="A1068">
        <v>2</v>
      </c>
      <c r="B1068">
        <v>1</v>
      </c>
      <c r="C1068" t="s">
        <v>1612</v>
      </c>
      <c r="D1068" s="1">
        <v>43926</v>
      </c>
      <c r="E1068" s="14">
        <v>0.75138888888888899</v>
      </c>
      <c r="F1068" t="s">
        <v>11</v>
      </c>
      <c r="G1068">
        <v>105</v>
      </c>
      <c r="H1068" s="2">
        <v>94</v>
      </c>
      <c r="I1068" s="3">
        <v>4.99</v>
      </c>
      <c r="J1068" t="b">
        <v>0</v>
      </c>
      <c r="K1068">
        <f t="shared" si="17"/>
        <v>7</v>
      </c>
      <c r="L1068" t="str">
        <f>VLOOKUP(K1068,$S$6:$T$12,2,FALSE)</f>
        <v>Sunday</v>
      </c>
      <c r="M1068" t="str">
        <f>CONCATENATE(TEXT(R1068,"HH:MM AM/PM")," - ",TEXT((R1068+"3:00 AM"),"HH:MM AM/PM"))</f>
        <v>06:00 PM - 09:00 PM</v>
      </c>
      <c r="N1068" t="str">
        <f>VLOOKUP(E1068,$W$7:$Y$9,3,TRUE)</f>
        <v>06:00 PM - 09:00 PM</v>
      </c>
      <c r="R1068" s="19">
        <f>INT(E1068/$T$5)*$T$5</f>
        <v>0.75</v>
      </c>
    </row>
    <row r="1069" spans="1:18" x14ac:dyDescent="0.25">
      <c r="A1069">
        <v>2</v>
      </c>
      <c r="B1069">
        <v>1</v>
      </c>
      <c r="C1069" t="s">
        <v>1613</v>
      </c>
      <c r="D1069" s="1">
        <v>43926</v>
      </c>
      <c r="E1069" s="14">
        <v>0.75277777777777777</v>
      </c>
      <c r="F1069" t="s">
        <v>11</v>
      </c>
      <c r="G1069">
        <v>155</v>
      </c>
      <c r="H1069" s="2">
        <v>30</v>
      </c>
      <c r="I1069" s="3">
        <v>4.99</v>
      </c>
      <c r="J1069" t="b">
        <v>0</v>
      </c>
      <c r="K1069">
        <f t="shared" si="17"/>
        <v>7</v>
      </c>
      <c r="L1069" t="str">
        <f>VLOOKUP(K1069,$S$6:$T$12,2,FALSE)</f>
        <v>Sunday</v>
      </c>
      <c r="M1069" t="str">
        <f>CONCATENATE(TEXT(R1069,"HH:MM AM/PM")," - ",TEXT((R1069+"3:00 AM"),"HH:MM AM/PM"))</f>
        <v>06:00 PM - 09:00 PM</v>
      </c>
      <c r="N1069" t="str">
        <f>VLOOKUP(E1069,$W$7:$Y$9,3,TRUE)</f>
        <v>06:00 PM - 09:00 PM</v>
      </c>
      <c r="R1069" s="19">
        <f>INT(E1069/$T$5)*$T$5</f>
        <v>0.75</v>
      </c>
    </row>
    <row r="1070" spans="1:18" x14ac:dyDescent="0.25">
      <c r="A1070">
        <v>2</v>
      </c>
      <c r="B1070">
        <v>1</v>
      </c>
      <c r="C1070" t="s">
        <v>1614</v>
      </c>
      <c r="D1070" s="1">
        <v>43926</v>
      </c>
      <c r="E1070" s="14">
        <v>0.75555555555555554</v>
      </c>
      <c r="F1070" t="s">
        <v>31</v>
      </c>
      <c r="G1070" t="s">
        <v>32</v>
      </c>
      <c r="H1070" s="2">
        <v>27</v>
      </c>
      <c r="I1070" s="3">
        <v>4.99</v>
      </c>
      <c r="J1070" t="b">
        <v>0</v>
      </c>
      <c r="K1070">
        <f t="shared" ref="K1070:K1133" si="18">WEEKDAY(D1070,11)</f>
        <v>7</v>
      </c>
      <c r="L1070" t="str">
        <f>VLOOKUP(K1070,$S$6:$T$12,2,FALSE)</f>
        <v>Sunday</v>
      </c>
      <c r="M1070" t="str">
        <f>CONCATENATE(TEXT(R1070,"HH:MM AM/PM")," - ",TEXT((R1070+"3:00 AM"),"HH:MM AM/PM"))</f>
        <v>06:00 PM - 09:00 PM</v>
      </c>
      <c r="N1070" t="str">
        <f>VLOOKUP(E1070,$W$7:$Y$9,3,TRUE)</f>
        <v>06:00 PM - 09:00 PM</v>
      </c>
      <c r="R1070" s="19">
        <f>INT(E1070/$T$5)*$T$5</f>
        <v>0.75</v>
      </c>
    </row>
    <row r="1071" spans="1:18" x14ac:dyDescent="0.25">
      <c r="A1071">
        <v>2</v>
      </c>
      <c r="B1071">
        <v>1</v>
      </c>
      <c r="C1071" t="s">
        <v>1615</v>
      </c>
      <c r="D1071" s="1">
        <v>43926</v>
      </c>
      <c r="E1071" s="14">
        <v>0.75555555555555554</v>
      </c>
      <c r="F1071" t="s">
        <v>11</v>
      </c>
      <c r="G1071">
        <v>119</v>
      </c>
      <c r="H1071" s="2">
        <v>32</v>
      </c>
      <c r="I1071" s="3">
        <v>4.99</v>
      </c>
      <c r="J1071" t="b">
        <v>0</v>
      </c>
      <c r="K1071">
        <f t="shared" si="18"/>
        <v>7</v>
      </c>
      <c r="L1071" t="str">
        <f>VLOOKUP(K1071,$S$6:$T$12,2,FALSE)</f>
        <v>Sunday</v>
      </c>
      <c r="M1071" t="str">
        <f>CONCATENATE(TEXT(R1071,"HH:MM AM/PM")," - ",TEXT((R1071+"3:00 AM"),"HH:MM AM/PM"))</f>
        <v>06:00 PM - 09:00 PM</v>
      </c>
      <c r="N1071" t="str">
        <f>VLOOKUP(E1071,$W$7:$Y$9,3,TRUE)</f>
        <v>06:00 PM - 09:00 PM</v>
      </c>
      <c r="R1071" s="19">
        <f>INT(E1071/$T$5)*$T$5</f>
        <v>0.75</v>
      </c>
    </row>
    <row r="1072" spans="1:18" x14ac:dyDescent="0.25">
      <c r="A1072">
        <v>2</v>
      </c>
      <c r="B1072">
        <v>1</v>
      </c>
      <c r="C1072" t="s">
        <v>1616</v>
      </c>
      <c r="D1072" s="1">
        <v>43926</v>
      </c>
      <c r="E1072" s="14">
        <v>0.75555555555555554</v>
      </c>
      <c r="F1072" t="s">
        <v>11</v>
      </c>
      <c r="G1072">
        <v>114</v>
      </c>
      <c r="H1072" s="2">
        <v>37</v>
      </c>
      <c r="I1072" s="3">
        <v>4.99</v>
      </c>
      <c r="J1072" t="b">
        <v>0</v>
      </c>
      <c r="K1072">
        <f t="shared" si="18"/>
        <v>7</v>
      </c>
      <c r="L1072" t="str">
        <f>VLOOKUP(K1072,$S$6:$T$12,2,FALSE)</f>
        <v>Sunday</v>
      </c>
      <c r="M1072" t="str">
        <f>CONCATENATE(TEXT(R1072,"HH:MM AM/PM")," - ",TEXT((R1072+"3:00 AM"),"HH:MM AM/PM"))</f>
        <v>06:00 PM - 09:00 PM</v>
      </c>
      <c r="N1072" t="str">
        <f>VLOOKUP(E1072,$W$7:$Y$9,3,TRUE)</f>
        <v>06:00 PM - 09:00 PM</v>
      </c>
      <c r="R1072" s="19">
        <f>INT(E1072/$T$5)*$T$5</f>
        <v>0.75</v>
      </c>
    </row>
    <row r="1073" spans="1:18" x14ac:dyDescent="0.25">
      <c r="A1073">
        <v>2</v>
      </c>
      <c r="B1073">
        <v>1</v>
      </c>
      <c r="C1073" t="s">
        <v>1617</v>
      </c>
      <c r="D1073" s="1">
        <v>43926</v>
      </c>
      <c r="E1073" s="14">
        <v>0.75624999999999998</v>
      </c>
      <c r="F1073" t="s">
        <v>11</v>
      </c>
      <c r="G1073">
        <v>157</v>
      </c>
      <c r="H1073" s="2">
        <v>46</v>
      </c>
      <c r="I1073" s="3">
        <v>4.99</v>
      </c>
      <c r="J1073" t="b">
        <v>0</v>
      </c>
      <c r="K1073">
        <f t="shared" si="18"/>
        <v>7</v>
      </c>
      <c r="L1073" t="str">
        <f>VLOOKUP(K1073,$S$6:$T$12,2,FALSE)</f>
        <v>Sunday</v>
      </c>
      <c r="M1073" t="str">
        <f>CONCATENATE(TEXT(R1073,"HH:MM AM/PM")," - ",TEXT((R1073+"3:00 AM"),"HH:MM AM/PM"))</f>
        <v>06:00 PM - 09:00 PM</v>
      </c>
      <c r="N1073" t="str">
        <f>VLOOKUP(E1073,$W$7:$Y$9,3,TRUE)</f>
        <v>06:00 PM - 09:00 PM</v>
      </c>
      <c r="R1073" s="19">
        <f>INT(E1073/$T$5)*$T$5</f>
        <v>0.75</v>
      </c>
    </row>
    <row r="1074" spans="1:18" x14ac:dyDescent="0.25">
      <c r="A1074">
        <v>2</v>
      </c>
      <c r="B1074">
        <v>1</v>
      </c>
      <c r="C1074" t="s">
        <v>1618</v>
      </c>
      <c r="D1074" s="1">
        <v>43926</v>
      </c>
      <c r="E1074" s="14">
        <v>0.75694444444444453</v>
      </c>
      <c r="F1074" t="s">
        <v>11</v>
      </c>
      <c r="G1074">
        <v>110</v>
      </c>
      <c r="H1074" s="2">
        <v>32</v>
      </c>
      <c r="I1074" s="3">
        <v>4.99</v>
      </c>
      <c r="J1074" t="b">
        <v>0</v>
      </c>
      <c r="K1074">
        <f t="shared" si="18"/>
        <v>7</v>
      </c>
      <c r="L1074" t="str">
        <f>VLOOKUP(K1074,$S$6:$T$12,2,FALSE)</f>
        <v>Sunday</v>
      </c>
      <c r="M1074" t="str">
        <f>CONCATENATE(TEXT(R1074,"HH:MM AM/PM")," - ",TEXT((R1074+"3:00 AM"),"HH:MM AM/PM"))</f>
        <v>06:00 PM - 09:00 PM</v>
      </c>
      <c r="N1074" t="str">
        <f>VLOOKUP(E1074,$W$7:$Y$9,3,TRUE)</f>
        <v>06:00 PM - 09:00 PM</v>
      </c>
      <c r="R1074" s="19">
        <f>INT(E1074/$T$5)*$T$5</f>
        <v>0.75</v>
      </c>
    </row>
    <row r="1075" spans="1:18" x14ac:dyDescent="0.25">
      <c r="A1075">
        <v>2</v>
      </c>
      <c r="B1075">
        <v>1</v>
      </c>
      <c r="C1075" t="s">
        <v>1619</v>
      </c>
      <c r="D1075" s="1">
        <v>43926</v>
      </c>
      <c r="E1075" s="14">
        <v>0.7583333333333333</v>
      </c>
      <c r="F1075" t="s">
        <v>11</v>
      </c>
      <c r="G1075">
        <v>144</v>
      </c>
      <c r="H1075" s="2">
        <v>62</v>
      </c>
      <c r="I1075" s="3">
        <v>4.99</v>
      </c>
      <c r="J1075" t="b">
        <v>0</v>
      </c>
      <c r="K1075">
        <f t="shared" si="18"/>
        <v>7</v>
      </c>
      <c r="L1075" t="str">
        <f>VLOOKUP(K1075,$S$6:$T$12,2,FALSE)</f>
        <v>Sunday</v>
      </c>
      <c r="M1075" t="str">
        <f>CONCATENATE(TEXT(R1075,"HH:MM AM/PM")," - ",TEXT((R1075+"3:00 AM"),"HH:MM AM/PM"))</f>
        <v>06:00 PM - 09:00 PM</v>
      </c>
      <c r="N1075" t="str">
        <f>VLOOKUP(E1075,$W$7:$Y$9,3,TRUE)</f>
        <v>06:00 PM - 09:00 PM</v>
      </c>
      <c r="R1075" s="19">
        <f>INT(E1075/$T$5)*$T$5</f>
        <v>0.75</v>
      </c>
    </row>
    <row r="1076" spans="1:18" x14ac:dyDescent="0.25">
      <c r="A1076">
        <v>2</v>
      </c>
      <c r="B1076">
        <v>1</v>
      </c>
      <c r="C1076" t="s">
        <v>1620</v>
      </c>
      <c r="D1076" s="1">
        <v>43926</v>
      </c>
      <c r="E1076" s="14">
        <v>0.7583333333333333</v>
      </c>
      <c r="F1076" t="s">
        <v>11</v>
      </c>
      <c r="G1076">
        <v>83</v>
      </c>
      <c r="H1076" s="2">
        <v>121</v>
      </c>
      <c r="I1076" s="3">
        <v>4.99</v>
      </c>
      <c r="J1076" t="b">
        <v>0</v>
      </c>
      <c r="K1076">
        <f t="shared" si="18"/>
        <v>7</v>
      </c>
      <c r="L1076" t="str">
        <f>VLOOKUP(K1076,$S$6:$T$12,2,FALSE)</f>
        <v>Sunday</v>
      </c>
      <c r="M1076" t="str">
        <f>CONCATENATE(TEXT(R1076,"HH:MM AM/PM")," - ",TEXT((R1076+"3:00 AM"),"HH:MM AM/PM"))</f>
        <v>06:00 PM - 09:00 PM</v>
      </c>
      <c r="N1076" t="str">
        <f>VLOOKUP(E1076,$W$7:$Y$9,3,TRUE)</f>
        <v>06:00 PM - 09:00 PM</v>
      </c>
      <c r="R1076" s="19">
        <f>INT(E1076/$T$5)*$T$5</f>
        <v>0.75</v>
      </c>
    </row>
    <row r="1077" spans="1:18" x14ac:dyDescent="0.25">
      <c r="A1077">
        <v>2</v>
      </c>
      <c r="B1077">
        <v>1</v>
      </c>
      <c r="C1077" t="s">
        <v>1621</v>
      </c>
      <c r="D1077" s="1">
        <v>43926</v>
      </c>
      <c r="E1077" s="14">
        <v>0.75902777777777775</v>
      </c>
      <c r="F1077" t="s">
        <v>11</v>
      </c>
      <c r="G1077">
        <v>140</v>
      </c>
      <c r="H1077" s="2">
        <v>29</v>
      </c>
      <c r="I1077" s="3">
        <v>4.99</v>
      </c>
      <c r="J1077" t="b">
        <v>0</v>
      </c>
      <c r="K1077">
        <f t="shared" si="18"/>
        <v>7</v>
      </c>
      <c r="L1077" t="str">
        <f>VLOOKUP(K1077,$S$6:$T$12,2,FALSE)</f>
        <v>Sunday</v>
      </c>
      <c r="M1077" t="str">
        <f>CONCATENATE(TEXT(R1077,"HH:MM AM/PM")," - ",TEXT((R1077+"3:00 AM"),"HH:MM AM/PM"))</f>
        <v>06:00 PM - 09:00 PM</v>
      </c>
      <c r="N1077" t="str">
        <f>VLOOKUP(E1077,$W$7:$Y$9,3,TRUE)</f>
        <v>06:00 PM - 09:00 PM</v>
      </c>
      <c r="R1077" s="19">
        <f>INT(E1077/$T$5)*$T$5</f>
        <v>0.75</v>
      </c>
    </row>
    <row r="1078" spans="1:18" x14ac:dyDescent="0.25">
      <c r="A1078">
        <v>2</v>
      </c>
      <c r="B1078">
        <v>1</v>
      </c>
      <c r="C1078" t="s">
        <v>1622</v>
      </c>
      <c r="D1078" s="1">
        <v>43926</v>
      </c>
      <c r="E1078" s="14">
        <v>0.75902777777777775</v>
      </c>
      <c r="F1078" t="s">
        <v>11</v>
      </c>
      <c r="G1078">
        <v>86</v>
      </c>
      <c r="H1078" s="2">
        <v>75</v>
      </c>
      <c r="I1078" s="3">
        <v>4.99</v>
      </c>
      <c r="J1078" t="b">
        <v>0</v>
      </c>
      <c r="K1078">
        <f t="shared" si="18"/>
        <v>7</v>
      </c>
      <c r="L1078" t="str">
        <f>VLOOKUP(K1078,$S$6:$T$12,2,FALSE)</f>
        <v>Sunday</v>
      </c>
      <c r="M1078" t="str">
        <f>CONCATENATE(TEXT(R1078,"HH:MM AM/PM")," - ",TEXT((R1078+"3:00 AM"),"HH:MM AM/PM"))</f>
        <v>06:00 PM - 09:00 PM</v>
      </c>
      <c r="N1078" t="str">
        <f>VLOOKUP(E1078,$W$7:$Y$9,3,TRUE)</f>
        <v>06:00 PM - 09:00 PM</v>
      </c>
      <c r="R1078" s="19">
        <f>INT(E1078/$T$5)*$T$5</f>
        <v>0.75</v>
      </c>
    </row>
    <row r="1079" spans="1:18" x14ac:dyDescent="0.25">
      <c r="A1079">
        <v>2</v>
      </c>
      <c r="B1079">
        <v>1</v>
      </c>
      <c r="C1079" t="s">
        <v>1623</v>
      </c>
      <c r="D1079" s="1">
        <v>43926</v>
      </c>
      <c r="E1079" s="14">
        <v>0.76111111111111107</v>
      </c>
      <c r="F1079" t="s">
        <v>11</v>
      </c>
      <c r="G1079">
        <v>149</v>
      </c>
      <c r="H1079" s="2">
        <v>66</v>
      </c>
      <c r="I1079" s="3">
        <v>4.99</v>
      </c>
      <c r="J1079" t="b">
        <v>0</v>
      </c>
      <c r="K1079">
        <f t="shared" si="18"/>
        <v>7</v>
      </c>
      <c r="L1079" t="str">
        <f>VLOOKUP(K1079,$S$6:$T$12,2,FALSE)</f>
        <v>Sunday</v>
      </c>
      <c r="M1079" t="str">
        <f>CONCATENATE(TEXT(R1079,"HH:MM AM/PM")," - ",TEXT((R1079+"3:00 AM"),"HH:MM AM/PM"))</f>
        <v>06:00 PM - 09:00 PM</v>
      </c>
      <c r="N1079" t="str">
        <f>VLOOKUP(E1079,$W$7:$Y$9,3,TRUE)</f>
        <v>06:00 PM - 09:00 PM</v>
      </c>
      <c r="R1079" s="19">
        <f>INT(E1079/$T$5)*$T$5</f>
        <v>0.75</v>
      </c>
    </row>
    <row r="1080" spans="1:18" x14ac:dyDescent="0.25">
      <c r="A1080">
        <v>2</v>
      </c>
      <c r="B1080">
        <v>1</v>
      </c>
      <c r="C1080" t="s">
        <v>1624</v>
      </c>
      <c r="D1080" s="1">
        <v>43926</v>
      </c>
      <c r="E1080" s="14">
        <v>0.76111111111111107</v>
      </c>
      <c r="F1080" t="s">
        <v>11</v>
      </c>
      <c r="G1080">
        <v>103</v>
      </c>
      <c r="H1080" s="2">
        <v>71</v>
      </c>
      <c r="I1080" s="3">
        <v>4.99</v>
      </c>
      <c r="J1080" t="b">
        <v>0</v>
      </c>
      <c r="K1080">
        <f t="shared" si="18"/>
        <v>7</v>
      </c>
      <c r="L1080" t="str">
        <f>VLOOKUP(K1080,$S$6:$T$12,2,FALSE)</f>
        <v>Sunday</v>
      </c>
      <c r="M1080" t="str">
        <f>CONCATENATE(TEXT(R1080,"HH:MM AM/PM")," - ",TEXT((R1080+"3:00 AM"),"HH:MM AM/PM"))</f>
        <v>06:00 PM - 09:00 PM</v>
      </c>
      <c r="N1080" t="str">
        <f>VLOOKUP(E1080,$W$7:$Y$9,3,TRUE)</f>
        <v>06:00 PM - 09:00 PM</v>
      </c>
      <c r="R1080" s="19">
        <f>INT(E1080/$T$5)*$T$5</f>
        <v>0.75</v>
      </c>
    </row>
    <row r="1081" spans="1:18" x14ac:dyDescent="0.25">
      <c r="A1081">
        <v>2</v>
      </c>
      <c r="B1081">
        <v>1</v>
      </c>
      <c r="C1081" t="s">
        <v>1625</v>
      </c>
      <c r="D1081" s="1">
        <v>43926</v>
      </c>
      <c r="E1081" s="14">
        <v>0.76388888888888884</v>
      </c>
      <c r="F1081" t="s">
        <v>11</v>
      </c>
      <c r="G1081">
        <v>109</v>
      </c>
      <c r="H1081" s="2">
        <v>74</v>
      </c>
      <c r="I1081" s="3">
        <v>4.99</v>
      </c>
      <c r="J1081" t="b">
        <v>0</v>
      </c>
      <c r="K1081">
        <f t="shared" si="18"/>
        <v>7</v>
      </c>
      <c r="L1081" t="str">
        <f>VLOOKUP(K1081,$S$6:$T$12,2,FALSE)</f>
        <v>Sunday</v>
      </c>
      <c r="M1081" t="str">
        <f>CONCATENATE(TEXT(R1081,"HH:MM AM/PM")," - ",TEXT((R1081+"3:00 AM"),"HH:MM AM/PM"))</f>
        <v>06:00 PM - 09:00 PM</v>
      </c>
      <c r="N1081" t="str">
        <f>VLOOKUP(E1081,$W$7:$Y$9,3,TRUE)</f>
        <v>06:00 PM - 09:00 PM</v>
      </c>
      <c r="R1081" s="19">
        <f>INT(E1081/$T$5)*$T$5</f>
        <v>0.75</v>
      </c>
    </row>
    <row r="1082" spans="1:18" x14ac:dyDescent="0.25">
      <c r="A1082">
        <v>2</v>
      </c>
      <c r="B1082">
        <v>1</v>
      </c>
      <c r="C1082" t="s">
        <v>1626</v>
      </c>
      <c r="D1082" s="1">
        <v>43926</v>
      </c>
      <c r="E1082" s="14">
        <v>0.76527777777777783</v>
      </c>
      <c r="F1082" t="s">
        <v>11</v>
      </c>
      <c r="G1082">
        <v>130</v>
      </c>
      <c r="H1082" s="2">
        <v>112</v>
      </c>
      <c r="I1082" s="3">
        <v>4.99</v>
      </c>
      <c r="J1082" t="b">
        <v>1</v>
      </c>
      <c r="K1082">
        <f t="shared" si="18"/>
        <v>7</v>
      </c>
      <c r="L1082" t="str">
        <f>VLOOKUP(K1082,$S$6:$T$12,2,FALSE)</f>
        <v>Sunday</v>
      </c>
      <c r="M1082" t="str">
        <f>CONCATENATE(TEXT(R1082,"HH:MM AM/PM")," - ",TEXT((R1082+"3:00 AM"),"HH:MM AM/PM"))</f>
        <v>06:00 PM - 09:00 PM</v>
      </c>
      <c r="N1082" t="str">
        <f>VLOOKUP(E1082,$W$7:$Y$9,3,TRUE)</f>
        <v>06:00 PM - 09:00 PM</v>
      </c>
      <c r="R1082" s="19">
        <f>INT(E1082/$T$5)*$T$5</f>
        <v>0.75</v>
      </c>
    </row>
    <row r="1083" spans="1:18" x14ac:dyDescent="0.25">
      <c r="A1083">
        <v>2</v>
      </c>
      <c r="B1083">
        <v>1</v>
      </c>
      <c r="C1083" t="s">
        <v>1627</v>
      </c>
      <c r="D1083" s="1">
        <v>43926</v>
      </c>
      <c r="E1083" s="14">
        <v>0.76736111111111116</v>
      </c>
      <c r="F1083" t="s">
        <v>11</v>
      </c>
      <c r="G1083">
        <v>97</v>
      </c>
      <c r="H1083" s="2">
        <v>36</v>
      </c>
      <c r="I1083" s="3">
        <v>4.99</v>
      </c>
      <c r="J1083" t="b">
        <v>0</v>
      </c>
      <c r="K1083">
        <f t="shared" si="18"/>
        <v>7</v>
      </c>
      <c r="L1083" t="str">
        <f>VLOOKUP(K1083,$S$6:$T$12,2,FALSE)</f>
        <v>Sunday</v>
      </c>
      <c r="M1083" t="str">
        <f>CONCATENATE(TEXT(R1083,"HH:MM AM/PM")," - ",TEXT((R1083+"3:00 AM"),"HH:MM AM/PM"))</f>
        <v>06:00 PM - 09:00 PM</v>
      </c>
      <c r="N1083" t="str">
        <f>VLOOKUP(E1083,$W$7:$Y$9,3,TRUE)</f>
        <v>06:00 PM - 09:00 PM</v>
      </c>
      <c r="R1083" s="19">
        <f>INT(E1083/$T$5)*$T$5</f>
        <v>0.75</v>
      </c>
    </row>
    <row r="1084" spans="1:18" x14ac:dyDescent="0.25">
      <c r="A1084">
        <v>2</v>
      </c>
      <c r="B1084">
        <v>1</v>
      </c>
      <c r="C1084" t="s">
        <v>1628</v>
      </c>
      <c r="D1084" s="1">
        <v>43926</v>
      </c>
      <c r="E1084" s="14">
        <v>0.76944444444444438</v>
      </c>
      <c r="F1084" t="s">
        <v>11</v>
      </c>
      <c r="G1084">
        <v>106</v>
      </c>
      <c r="H1084" s="2">
        <v>50</v>
      </c>
      <c r="I1084" s="3">
        <v>4.99</v>
      </c>
      <c r="J1084" t="b">
        <v>0</v>
      </c>
      <c r="K1084">
        <f t="shared" si="18"/>
        <v>7</v>
      </c>
      <c r="L1084" t="str">
        <f>VLOOKUP(K1084,$S$6:$T$12,2,FALSE)</f>
        <v>Sunday</v>
      </c>
      <c r="M1084" t="str">
        <f>CONCATENATE(TEXT(R1084,"HH:MM AM/PM")," - ",TEXT((R1084+"3:00 AM"),"HH:MM AM/PM"))</f>
        <v>06:00 PM - 09:00 PM</v>
      </c>
      <c r="N1084" t="str">
        <f>VLOOKUP(E1084,$W$7:$Y$9,3,TRUE)</f>
        <v>06:00 PM - 09:00 PM</v>
      </c>
      <c r="R1084" s="19">
        <f>INT(E1084/$T$5)*$T$5</f>
        <v>0.75</v>
      </c>
    </row>
    <row r="1085" spans="1:18" x14ac:dyDescent="0.25">
      <c r="A1085">
        <v>2</v>
      </c>
      <c r="B1085">
        <v>1</v>
      </c>
      <c r="C1085" t="s">
        <v>1629</v>
      </c>
      <c r="D1085" s="1">
        <v>43926</v>
      </c>
      <c r="E1085" s="14">
        <v>0.77013888888888893</v>
      </c>
      <c r="F1085" t="s">
        <v>11</v>
      </c>
      <c r="G1085">
        <v>91</v>
      </c>
      <c r="H1085" s="2">
        <v>84</v>
      </c>
      <c r="I1085" s="3">
        <v>4.99</v>
      </c>
      <c r="J1085" t="b">
        <v>0</v>
      </c>
      <c r="K1085">
        <f t="shared" si="18"/>
        <v>7</v>
      </c>
      <c r="L1085" t="str">
        <f>VLOOKUP(K1085,$S$6:$T$12,2,FALSE)</f>
        <v>Sunday</v>
      </c>
      <c r="M1085" t="str">
        <f>CONCATENATE(TEXT(R1085,"HH:MM AM/PM")," - ",TEXT((R1085+"3:00 AM"),"HH:MM AM/PM"))</f>
        <v>06:00 PM - 09:00 PM</v>
      </c>
      <c r="N1085" t="str">
        <f>VLOOKUP(E1085,$W$7:$Y$9,3,TRUE)</f>
        <v>06:00 PM - 09:00 PM</v>
      </c>
      <c r="R1085" s="19">
        <f>INT(E1085/$T$5)*$T$5</f>
        <v>0.75</v>
      </c>
    </row>
    <row r="1086" spans="1:18" x14ac:dyDescent="0.25">
      <c r="A1086">
        <v>2</v>
      </c>
      <c r="B1086">
        <v>1</v>
      </c>
      <c r="C1086" t="s">
        <v>1630</v>
      </c>
      <c r="D1086" s="1">
        <v>43926</v>
      </c>
      <c r="E1086" s="14">
        <v>0.77083333333333337</v>
      </c>
      <c r="F1086" t="s">
        <v>11</v>
      </c>
      <c r="G1086">
        <v>92</v>
      </c>
      <c r="H1086" s="2">
        <v>49</v>
      </c>
      <c r="I1086" s="3">
        <v>4.99</v>
      </c>
      <c r="J1086" t="b">
        <v>0</v>
      </c>
      <c r="K1086">
        <f t="shared" si="18"/>
        <v>7</v>
      </c>
      <c r="L1086" t="str">
        <f>VLOOKUP(K1086,$S$6:$T$12,2,FALSE)</f>
        <v>Sunday</v>
      </c>
      <c r="M1086" t="str">
        <f>CONCATENATE(TEXT(R1086,"HH:MM AM/PM")," - ",TEXT((R1086+"3:00 AM"),"HH:MM AM/PM"))</f>
        <v>06:00 PM - 09:00 PM</v>
      </c>
      <c r="N1086" t="str">
        <f>VLOOKUP(E1086,$W$7:$Y$9,3,TRUE)</f>
        <v>06:00 PM - 09:00 PM</v>
      </c>
      <c r="R1086" s="19">
        <f>INT(E1086/$T$5)*$T$5</f>
        <v>0.75</v>
      </c>
    </row>
    <row r="1087" spans="1:18" x14ac:dyDescent="0.25">
      <c r="A1087">
        <v>2</v>
      </c>
      <c r="B1087">
        <v>1</v>
      </c>
      <c r="C1087" t="s">
        <v>1631</v>
      </c>
      <c r="D1087" s="1">
        <v>43926</v>
      </c>
      <c r="E1087" s="14">
        <v>0.7715277777777777</v>
      </c>
      <c r="F1087" t="s">
        <v>11</v>
      </c>
      <c r="G1087">
        <v>94</v>
      </c>
      <c r="H1087" s="2">
        <v>58</v>
      </c>
      <c r="I1087" s="3">
        <v>4.99</v>
      </c>
      <c r="J1087" t="b">
        <v>0</v>
      </c>
      <c r="K1087">
        <f t="shared" si="18"/>
        <v>7</v>
      </c>
      <c r="L1087" t="str">
        <f>VLOOKUP(K1087,$S$6:$T$12,2,FALSE)</f>
        <v>Sunday</v>
      </c>
      <c r="M1087" t="str">
        <f>CONCATENATE(TEXT(R1087,"HH:MM AM/PM")," - ",TEXT((R1087+"3:00 AM"),"HH:MM AM/PM"))</f>
        <v>06:00 PM - 09:00 PM</v>
      </c>
      <c r="N1087" t="str">
        <f>VLOOKUP(E1087,$W$7:$Y$9,3,TRUE)</f>
        <v>06:00 PM - 09:00 PM</v>
      </c>
      <c r="R1087" s="19">
        <f>INT(E1087/$T$5)*$T$5</f>
        <v>0.75</v>
      </c>
    </row>
    <row r="1088" spans="1:18" x14ac:dyDescent="0.25">
      <c r="A1088">
        <v>2</v>
      </c>
      <c r="B1088">
        <v>1</v>
      </c>
      <c r="C1088" t="s">
        <v>1632</v>
      </c>
      <c r="D1088" s="1">
        <v>43926</v>
      </c>
      <c r="E1088" s="14">
        <v>0.7715277777777777</v>
      </c>
      <c r="F1088" t="s">
        <v>11</v>
      </c>
      <c r="G1088">
        <v>98</v>
      </c>
      <c r="H1088" s="2">
        <v>63</v>
      </c>
      <c r="I1088" s="3">
        <v>4.99</v>
      </c>
      <c r="J1088" t="b">
        <v>0</v>
      </c>
      <c r="K1088">
        <f t="shared" si="18"/>
        <v>7</v>
      </c>
      <c r="L1088" t="str">
        <f>VLOOKUP(K1088,$S$6:$T$12,2,FALSE)</f>
        <v>Sunday</v>
      </c>
      <c r="M1088" t="str">
        <f>CONCATENATE(TEXT(R1088,"HH:MM AM/PM")," - ",TEXT((R1088+"3:00 AM"),"HH:MM AM/PM"))</f>
        <v>06:00 PM - 09:00 PM</v>
      </c>
      <c r="N1088" t="str">
        <f>VLOOKUP(E1088,$W$7:$Y$9,3,TRUE)</f>
        <v>06:00 PM - 09:00 PM</v>
      </c>
      <c r="R1088" s="19">
        <f>INT(E1088/$T$5)*$T$5</f>
        <v>0.75</v>
      </c>
    </row>
    <row r="1089" spans="1:18" x14ac:dyDescent="0.25">
      <c r="A1089">
        <v>2</v>
      </c>
      <c r="B1089">
        <v>1</v>
      </c>
      <c r="C1089" t="s">
        <v>1633</v>
      </c>
      <c r="D1089" s="1">
        <v>43926</v>
      </c>
      <c r="E1089" s="14">
        <v>0.7715277777777777</v>
      </c>
      <c r="F1089" t="s">
        <v>11</v>
      </c>
      <c r="G1089">
        <v>85</v>
      </c>
      <c r="H1089" s="2">
        <v>73</v>
      </c>
      <c r="I1089" s="3">
        <v>4.99</v>
      </c>
      <c r="J1089" t="b">
        <v>0</v>
      </c>
      <c r="K1089">
        <f t="shared" si="18"/>
        <v>7</v>
      </c>
      <c r="L1089" t="str">
        <f>VLOOKUP(K1089,$S$6:$T$12,2,FALSE)</f>
        <v>Sunday</v>
      </c>
      <c r="M1089" t="str">
        <f>CONCATENATE(TEXT(R1089,"HH:MM AM/PM")," - ",TEXT((R1089+"3:00 AM"),"HH:MM AM/PM"))</f>
        <v>06:00 PM - 09:00 PM</v>
      </c>
      <c r="N1089" t="str">
        <f>VLOOKUP(E1089,$W$7:$Y$9,3,TRUE)</f>
        <v>06:00 PM - 09:00 PM</v>
      </c>
      <c r="R1089" s="19">
        <f>INT(E1089/$T$5)*$T$5</f>
        <v>0.75</v>
      </c>
    </row>
    <row r="1090" spans="1:18" x14ac:dyDescent="0.25">
      <c r="A1090">
        <v>2</v>
      </c>
      <c r="B1090">
        <v>1</v>
      </c>
      <c r="C1090" t="s">
        <v>1634</v>
      </c>
      <c r="D1090" s="1">
        <v>43926</v>
      </c>
      <c r="E1090" s="14">
        <v>0.7715277777777777</v>
      </c>
      <c r="F1090" t="s">
        <v>11</v>
      </c>
      <c r="G1090">
        <v>118</v>
      </c>
      <c r="H1090" s="2">
        <v>76</v>
      </c>
      <c r="I1090" s="3">
        <v>4.99</v>
      </c>
      <c r="J1090" t="b">
        <v>0</v>
      </c>
      <c r="K1090">
        <f t="shared" si="18"/>
        <v>7</v>
      </c>
      <c r="L1090" t="str">
        <f>VLOOKUP(K1090,$S$6:$T$12,2,FALSE)</f>
        <v>Sunday</v>
      </c>
      <c r="M1090" t="str">
        <f>CONCATENATE(TEXT(R1090,"HH:MM AM/PM")," - ",TEXT((R1090+"3:00 AM"),"HH:MM AM/PM"))</f>
        <v>06:00 PM - 09:00 PM</v>
      </c>
      <c r="N1090" t="str">
        <f>VLOOKUP(E1090,$W$7:$Y$9,3,TRUE)</f>
        <v>06:00 PM - 09:00 PM</v>
      </c>
      <c r="R1090" s="19">
        <f>INT(E1090/$T$5)*$T$5</f>
        <v>0.75</v>
      </c>
    </row>
    <row r="1091" spans="1:18" x14ac:dyDescent="0.25">
      <c r="A1091">
        <v>2</v>
      </c>
      <c r="B1091">
        <v>1</v>
      </c>
      <c r="C1091" t="s">
        <v>1635</v>
      </c>
      <c r="D1091" s="1">
        <v>43926</v>
      </c>
      <c r="E1091" s="14">
        <v>0.77361111111111114</v>
      </c>
      <c r="F1091" t="s">
        <v>11</v>
      </c>
      <c r="G1091">
        <v>104</v>
      </c>
      <c r="H1091" s="2">
        <v>226</v>
      </c>
      <c r="I1091" s="3">
        <v>4.99</v>
      </c>
      <c r="J1091" t="b">
        <v>0</v>
      </c>
      <c r="K1091">
        <f t="shared" si="18"/>
        <v>7</v>
      </c>
      <c r="L1091" t="str">
        <f>VLOOKUP(K1091,$S$6:$T$12,2,FALSE)</f>
        <v>Sunday</v>
      </c>
      <c r="M1091" t="str">
        <f>CONCATENATE(TEXT(R1091,"HH:MM AM/PM")," - ",TEXT((R1091+"3:00 AM"),"HH:MM AM/PM"))</f>
        <v>06:00 PM - 09:00 PM</v>
      </c>
      <c r="N1091" t="str">
        <f>VLOOKUP(E1091,$W$7:$Y$9,3,TRUE)</f>
        <v>06:00 PM - 09:00 PM</v>
      </c>
      <c r="R1091" s="19">
        <f>INT(E1091/$T$5)*$T$5</f>
        <v>0.75</v>
      </c>
    </row>
    <row r="1092" spans="1:18" x14ac:dyDescent="0.25">
      <c r="A1092">
        <v>2</v>
      </c>
      <c r="B1092">
        <v>1</v>
      </c>
      <c r="C1092" t="s">
        <v>1636</v>
      </c>
      <c r="D1092" s="1">
        <v>43926</v>
      </c>
      <c r="E1092" s="14">
        <v>0.77430555555555547</v>
      </c>
      <c r="F1092" t="s">
        <v>11</v>
      </c>
      <c r="G1092">
        <v>145</v>
      </c>
      <c r="H1092" s="2">
        <v>33</v>
      </c>
      <c r="I1092" s="3">
        <v>4.99</v>
      </c>
      <c r="J1092" t="b">
        <v>0</v>
      </c>
      <c r="K1092">
        <f t="shared" si="18"/>
        <v>7</v>
      </c>
      <c r="L1092" t="str">
        <f>VLOOKUP(K1092,$S$6:$T$12,2,FALSE)</f>
        <v>Sunday</v>
      </c>
      <c r="M1092" t="str">
        <f>CONCATENATE(TEXT(R1092,"HH:MM AM/PM")," - ",TEXT((R1092+"3:00 AM"),"HH:MM AM/PM"))</f>
        <v>06:00 PM - 09:00 PM</v>
      </c>
      <c r="N1092" t="str">
        <f>VLOOKUP(E1092,$W$7:$Y$9,3,TRUE)</f>
        <v>06:00 PM - 09:00 PM</v>
      </c>
      <c r="R1092" s="19">
        <f>INT(E1092/$T$5)*$T$5</f>
        <v>0.75</v>
      </c>
    </row>
    <row r="1093" spans="1:18" x14ac:dyDescent="0.25">
      <c r="A1093">
        <v>2</v>
      </c>
      <c r="B1093">
        <v>1</v>
      </c>
      <c r="C1093" t="s">
        <v>1637</v>
      </c>
      <c r="D1093" s="1">
        <v>43926</v>
      </c>
      <c r="E1093" s="14">
        <v>0.77430555555555547</v>
      </c>
      <c r="F1093" t="s">
        <v>11</v>
      </c>
      <c r="G1093">
        <v>121</v>
      </c>
      <c r="H1093" s="2">
        <v>64</v>
      </c>
      <c r="I1093" s="3">
        <v>4.99</v>
      </c>
      <c r="J1093" t="b">
        <v>0</v>
      </c>
      <c r="K1093">
        <f t="shared" si="18"/>
        <v>7</v>
      </c>
      <c r="L1093" t="str">
        <f>VLOOKUP(K1093,$S$6:$T$12,2,FALSE)</f>
        <v>Sunday</v>
      </c>
      <c r="M1093" t="str">
        <f>CONCATENATE(TEXT(R1093,"HH:MM AM/PM")," - ",TEXT((R1093+"3:00 AM"),"HH:MM AM/PM"))</f>
        <v>06:00 PM - 09:00 PM</v>
      </c>
      <c r="N1093" t="str">
        <f>VLOOKUP(E1093,$W$7:$Y$9,3,TRUE)</f>
        <v>06:00 PM - 09:00 PM</v>
      </c>
      <c r="R1093" s="19">
        <f>INT(E1093/$T$5)*$T$5</f>
        <v>0.75</v>
      </c>
    </row>
    <row r="1094" spans="1:18" x14ac:dyDescent="0.25">
      <c r="A1094">
        <v>2</v>
      </c>
      <c r="B1094">
        <v>1</v>
      </c>
      <c r="C1094" t="s">
        <v>1638</v>
      </c>
      <c r="D1094" s="1">
        <v>43926</v>
      </c>
      <c r="E1094" s="14">
        <v>0.77569444444444446</v>
      </c>
      <c r="F1094" t="s">
        <v>11</v>
      </c>
      <c r="G1094">
        <v>109</v>
      </c>
      <c r="H1094" s="2">
        <v>78</v>
      </c>
      <c r="I1094" s="3">
        <v>4.99</v>
      </c>
      <c r="J1094" t="b">
        <v>0</v>
      </c>
      <c r="K1094">
        <f t="shared" si="18"/>
        <v>7</v>
      </c>
      <c r="L1094" t="str">
        <f>VLOOKUP(K1094,$S$6:$T$12,2,FALSE)</f>
        <v>Sunday</v>
      </c>
      <c r="M1094" t="str">
        <f>CONCATENATE(TEXT(R1094,"HH:MM AM/PM")," - ",TEXT((R1094+"3:00 AM"),"HH:MM AM/PM"))</f>
        <v>06:00 PM - 09:00 PM</v>
      </c>
      <c r="N1094" t="str">
        <f>VLOOKUP(E1094,$W$7:$Y$9,3,TRUE)</f>
        <v>06:00 PM - 09:00 PM</v>
      </c>
      <c r="R1094" s="19">
        <f>INT(E1094/$T$5)*$T$5</f>
        <v>0.75</v>
      </c>
    </row>
    <row r="1095" spans="1:18" x14ac:dyDescent="0.25">
      <c r="A1095">
        <v>2</v>
      </c>
      <c r="B1095">
        <v>1</v>
      </c>
      <c r="C1095" t="s">
        <v>1639</v>
      </c>
      <c r="D1095" s="1">
        <v>43926</v>
      </c>
      <c r="E1095" s="14">
        <v>0.77708333333333324</v>
      </c>
      <c r="F1095" t="s">
        <v>11</v>
      </c>
      <c r="G1095">
        <v>158</v>
      </c>
      <c r="H1095" s="2">
        <v>71</v>
      </c>
      <c r="I1095" s="3">
        <v>4.99</v>
      </c>
      <c r="J1095" t="b">
        <v>0</v>
      </c>
      <c r="K1095">
        <f t="shared" si="18"/>
        <v>7</v>
      </c>
      <c r="L1095" t="str">
        <f>VLOOKUP(K1095,$S$6:$T$12,2,FALSE)</f>
        <v>Sunday</v>
      </c>
      <c r="M1095" t="str">
        <f>CONCATENATE(TEXT(R1095,"HH:MM AM/PM")," - ",TEXT((R1095+"3:00 AM"),"HH:MM AM/PM"))</f>
        <v>06:00 PM - 09:00 PM</v>
      </c>
      <c r="N1095" t="str">
        <f>VLOOKUP(E1095,$W$7:$Y$9,3,TRUE)</f>
        <v>06:00 PM - 09:00 PM</v>
      </c>
      <c r="R1095" s="19">
        <f>INT(E1095/$T$5)*$T$5</f>
        <v>0.75</v>
      </c>
    </row>
    <row r="1096" spans="1:18" x14ac:dyDescent="0.25">
      <c r="A1096">
        <v>2</v>
      </c>
      <c r="B1096">
        <v>1</v>
      </c>
      <c r="C1096" t="s">
        <v>1640</v>
      </c>
      <c r="D1096" s="1">
        <v>43926</v>
      </c>
      <c r="E1096" s="14">
        <v>0.78125</v>
      </c>
      <c r="F1096" t="s">
        <v>31</v>
      </c>
      <c r="G1096" t="s">
        <v>32</v>
      </c>
      <c r="H1096" s="2">
        <v>26</v>
      </c>
      <c r="I1096" s="3">
        <v>4.99</v>
      </c>
      <c r="J1096" t="b">
        <v>0</v>
      </c>
      <c r="K1096">
        <f t="shared" si="18"/>
        <v>7</v>
      </c>
      <c r="L1096" t="str">
        <f>VLOOKUP(K1096,$S$6:$T$12,2,FALSE)</f>
        <v>Sunday</v>
      </c>
      <c r="M1096" t="str">
        <f>CONCATENATE(TEXT(R1096,"HH:MM AM/PM")," - ",TEXT((R1096+"3:00 AM"),"HH:MM AM/PM"))</f>
        <v>06:00 PM - 09:00 PM</v>
      </c>
      <c r="N1096" t="str">
        <f>VLOOKUP(E1096,$W$7:$Y$9,3,TRUE)</f>
        <v>06:00 PM - 09:00 PM</v>
      </c>
      <c r="R1096" s="19">
        <f>INT(E1096/$T$5)*$T$5</f>
        <v>0.75</v>
      </c>
    </row>
    <row r="1097" spans="1:18" x14ac:dyDescent="0.25">
      <c r="A1097">
        <v>2</v>
      </c>
      <c r="B1097">
        <v>1</v>
      </c>
      <c r="C1097" t="s">
        <v>1641</v>
      </c>
      <c r="D1097" s="1">
        <v>43926</v>
      </c>
      <c r="E1097" s="14">
        <v>0.78194444444444444</v>
      </c>
      <c r="F1097" t="s">
        <v>31</v>
      </c>
      <c r="G1097" t="s">
        <v>32</v>
      </c>
      <c r="H1097" s="2">
        <v>24</v>
      </c>
      <c r="I1097" s="3">
        <v>4.99</v>
      </c>
      <c r="J1097" t="b">
        <v>0</v>
      </c>
      <c r="K1097">
        <f t="shared" si="18"/>
        <v>7</v>
      </c>
      <c r="L1097" t="str">
        <f>VLOOKUP(K1097,$S$6:$T$12,2,FALSE)</f>
        <v>Sunday</v>
      </c>
      <c r="M1097" t="str">
        <f>CONCATENATE(TEXT(R1097,"HH:MM AM/PM")," - ",TEXT((R1097+"3:00 AM"),"HH:MM AM/PM"))</f>
        <v>06:00 PM - 09:00 PM</v>
      </c>
      <c r="N1097" t="str">
        <f>VLOOKUP(E1097,$W$7:$Y$9,3,TRUE)</f>
        <v>06:00 PM - 09:00 PM</v>
      </c>
      <c r="R1097" s="19">
        <f>INT(E1097/$T$5)*$T$5</f>
        <v>0.75</v>
      </c>
    </row>
    <row r="1098" spans="1:18" x14ac:dyDescent="0.25">
      <c r="A1098">
        <v>2</v>
      </c>
      <c r="B1098">
        <v>1</v>
      </c>
      <c r="C1098" t="s">
        <v>1642</v>
      </c>
      <c r="D1098" s="1">
        <v>43926</v>
      </c>
      <c r="E1098" s="14">
        <v>0.78263888888888899</v>
      </c>
      <c r="F1098" t="s">
        <v>11</v>
      </c>
      <c r="G1098">
        <v>137</v>
      </c>
      <c r="H1098" s="2">
        <v>151</v>
      </c>
      <c r="I1098" s="3">
        <v>4.99</v>
      </c>
      <c r="J1098" t="b">
        <v>1</v>
      </c>
      <c r="K1098">
        <f t="shared" si="18"/>
        <v>7</v>
      </c>
      <c r="L1098" t="str">
        <f>VLOOKUP(K1098,$S$6:$T$12,2,FALSE)</f>
        <v>Sunday</v>
      </c>
      <c r="M1098" t="str">
        <f>CONCATENATE(TEXT(R1098,"HH:MM AM/PM")," - ",TEXT((R1098+"3:00 AM"),"HH:MM AM/PM"))</f>
        <v>06:00 PM - 09:00 PM</v>
      </c>
      <c r="N1098" t="str">
        <f>VLOOKUP(E1098,$W$7:$Y$9,3,TRUE)</f>
        <v>06:00 PM - 09:00 PM</v>
      </c>
      <c r="R1098" s="19">
        <f>INT(E1098/$T$5)*$T$5</f>
        <v>0.75</v>
      </c>
    </row>
    <row r="1099" spans="1:18" x14ac:dyDescent="0.25">
      <c r="A1099">
        <v>2</v>
      </c>
      <c r="B1099">
        <v>1</v>
      </c>
      <c r="C1099" t="s">
        <v>1643</v>
      </c>
      <c r="D1099" s="1">
        <v>43926</v>
      </c>
      <c r="E1099" s="14">
        <v>0.78333333333333333</v>
      </c>
      <c r="F1099" t="s">
        <v>11</v>
      </c>
      <c r="G1099">
        <v>108</v>
      </c>
      <c r="H1099" s="2">
        <v>82</v>
      </c>
      <c r="I1099" s="3">
        <v>4.99</v>
      </c>
      <c r="J1099" t="b">
        <v>0</v>
      </c>
      <c r="K1099">
        <f t="shared" si="18"/>
        <v>7</v>
      </c>
      <c r="L1099" t="str">
        <f>VLOOKUP(K1099,$S$6:$T$12,2,FALSE)</f>
        <v>Sunday</v>
      </c>
      <c r="M1099" t="str">
        <f>CONCATENATE(TEXT(R1099,"HH:MM AM/PM")," - ",TEXT((R1099+"3:00 AM"),"HH:MM AM/PM"))</f>
        <v>06:00 PM - 09:00 PM</v>
      </c>
      <c r="N1099" t="str">
        <f>VLOOKUP(E1099,$W$7:$Y$9,3,TRUE)</f>
        <v>06:00 PM - 09:00 PM</v>
      </c>
      <c r="R1099" s="19">
        <f>INT(E1099/$T$5)*$T$5</f>
        <v>0.75</v>
      </c>
    </row>
    <row r="1100" spans="1:18" x14ac:dyDescent="0.25">
      <c r="A1100">
        <v>2</v>
      </c>
      <c r="B1100">
        <v>1</v>
      </c>
      <c r="C1100" t="s">
        <v>1644</v>
      </c>
      <c r="D1100" s="1">
        <v>43926</v>
      </c>
      <c r="E1100" s="14">
        <v>0.78680555555555554</v>
      </c>
      <c r="F1100" t="s">
        <v>11</v>
      </c>
      <c r="G1100">
        <v>104</v>
      </c>
      <c r="H1100" s="2">
        <v>66</v>
      </c>
      <c r="I1100" s="3">
        <v>4.99</v>
      </c>
      <c r="J1100" t="b">
        <v>0</v>
      </c>
      <c r="K1100">
        <f t="shared" si="18"/>
        <v>7</v>
      </c>
      <c r="L1100" t="str">
        <f>VLOOKUP(K1100,$S$6:$T$12,2,FALSE)</f>
        <v>Sunday</v>
      </c>
      <c r="M1100" t="str">
        <f>CONCATENATE(TEXT(R1100,"HH:MM AM/PM")," - ",TEXT((R1100+"3:00 AM"),"HH:MM AM/PM"))</f>
        <v>06:00 PM - 09:00 PM</v>
      </c>
      <c r="N1100" t="str">
        <f>VLOOKUP(E1100,$W$7:$Y$9,3,TRUE)</f>
        <v>06:00 PM - 09:00 PM</v>
      </c>
      <c r="R1100" s="19">
        <f>INT(E1100/$T$5)*$T$5</f>
        <v>0.75</v>
      </c>
    </row>
    <row r="1101" spans="1:18" x14ac:dyDescent="0.25">
      <c r="A1101">
        <v>2</v>
      </c>
      <c r="B1101">
        <v>1</v>
      </c>
      <c r="C1101" t="s">
        <v>1645</v>
      </c>
      <c r="D1101" s="1">
        <v>43926</v>
      </c>
      <c r="E1101" s="14">
        <v>0.78888888888888886</v>
      </c>
      <c r="F1101" t="s">
        <v>11</v>
      </c>
      <c r="G1101">
        <v>111</v>
      </c>
      <c r="H1101" s="2">
        <v>72</v>
      </c>
      <c r="I1101" s="3">
        <v>4.99</v>
      </c>
      <c r="J1101" t="b">
        <v>0</v>
      </c>
      <c r="K1101">
        <f t="shared" si="18"/>
        <v>7</v>
      </c>
      <c r="L1101" t="str">
        <f>VLOOKUP(K1101,$S$6:$T$12,2,FALSE)</f>
        <v>Sunday</v>
      </c>
      <c r="M1101" t="str">
        <f>CONCATENATE(TEXT(R1101,"HH:MM AM/PM")," - ",TEXT((R1101+"3:00 AM"),"HH:MM AM/PM"))</f>
        <v>06:00 PM - 09:00 PM</v>
      </c>
      <c r="N1101" t="str">
        <f>VLOOKUP(E1101,$W$7:$Y$9,3,TRUE)</f>
        <v>06:00 PM - 09:00 PM</v>
      </c>
      <c r="R1101" s="19">
        <f>INT(E1101/$T$5)*$T$5</f>
        <v>0.75</v>
      </c>
    </row>
    <row r="1102" spans="1:18" x14ac:dyDescent="0.25">
      <c r="A1102">
        <v>2</v>
      </c>
      <c r="B1102">
        <v>1</v>
      </c>
      <c r="C1102" t="s">
        <v>1646</v>
      </c>
      <c r="D1102" s="1">
        <v>43926</v>
      </c>
      <c r="E1102" s="14">
        <v>0.7909722222222223</v>
      </c>
      <c r="F1102" t="s">
        <v>31</v>
      </c>
      <c r="G1102" t="s">
        <v>32</v>
      </c>
      <c r="H1102" s="2">
        <v>25</v>
      </c>
      <c r="I1102" s="3">
        <v>4.99</v>
      </c>
      <c r="J1102" t="b">
        <v>0</v>
      </c>
      <c r="K1102">
        <f t="shared" si="18"/>
        <v>7</v>
      </c>
      <c r="L1102" t="str">
        <f>VLOOKUP(K1102,$S$6:$T$12,2,FALSE)</f>
        <v>Sunday</v>
      </c>
      <c r="M1102" t="str">
        <f>CONCATENATE(TEXT(R1102,"HH:MM AM/PM")," - ",TEXT((R1102+"3:00 AM"),"HH:MM AM/PM"))</f>
        <v>06:00 PM - 09:00 PM</v>
      </c>
      <c r="N1102" t="str">
        <f>VLOOKUP(E1102,$W$7:$Y$9,3,TRUE)</f>
        <v>06:00 PM - 09:00 PM</v>
      </c>
      <c r="R1102" s="19">
        <f>INT(E1102/$T$5)*$T$5</f>
        <v>0.75</v>
      </c>
    </row>
    <row r="1103" spans="1:18" x14ac:dyDescent="0.25">
      <c r="A1103">
        <v>2</v>
      </c>
      <c r="B1103">
        <v>1</v>
      </c>
      <c r="C1103" t="s">
        <v>1647</v>
      </c>
      <c r="D1103" s="1">
        <v>43926</v>
      </c>
      <c r="E1103" s="14">
        <v>0.7909722222222223</v>
      </c>
      <c r="F1103" t="s">
        <v>11</v>
      </c>
      <c r="G1103">
        <v>111</v>
      </c>
      <c r="H1103" s="2">
        <v>57</v>
      </c>
      <c r="I1103" s="3">
        <v>4.99</v>
      </c>
      <c r="J1103" t="b">
        <v>0</v>
      </c>
      <c r="K1103">
        <f t="shared" si="18"/>
        <v>7</v>
      </c>
      <c r="L1103" t="str">
        <f>VLOOKUP(K1103,$S$6:$T$12,2,FALSE)</f>
        <v>Sunday</v>
      </c>
      <c r="M1103" t="str">
        <f>CONCATENATE(TEXT(R1103,"HH:MM AM/PM")," - ",TEXT((R1103+"3:00 AM"),"HH:MM AM/PM"))</f>
        <v>06:00 PM - 09:00 PM</v>
      </c>
      <c r="N1103" t="str">
        <f>VLOOKUP(E1103,$W$7:$Y$9,3,TRUE)</f>
        <v>06:00 PM - 09:00 PM</v>
      </c>
      <c r="R1103" s="19">
        <f>INT(E1103/$T$5)*$T$5</f>
        <v>0.75</v>
      </c>
    </row>
    <row r="1104" spans="1:18" x14ac:dyDescent="0.25">
      <c r="A1104">
        <v>2</v>
      </c>
      <c r="B1104">
        <v>1</v>
      </c>
      <c r="C1104" t="s">
        <v>1648</v>
      </c>
      <c r="D1104" s="1">
        <v>43926</v>
      </c>
      <c r="E1104" s="14">
        <v>0.79166666666666663</v>
      </c>
      <c r="F1104" t="s">
        <v>11</v>
      </c>
      <c r="G1104">
        <v>87</v>
      </c>
      <c r="H1104" s="2">
        <v>39</v>
      </c>
      <c r="I1104" s="3">
        <v>4.99</v>
      </c>
      <c r="J1104" t="b">
        <v>0</v>
      </c>
      <c r="K1104">
        <f t="shared" si="18"/>
        <v>7</v>
      </c>
      <c r="L1104" t="str">
        <f>VLOOKUP(K1104,$S$6:$T$12,2,FALSE)</f>
        <v>Sunday</v>
      </c>
      <c r="M1104" t="str">
        <f>CONCATENATE(TEXT(R1104,"HH:MM AM/PM")," - ",TEXT((R1104+"3:00 AM"),"HH:MM AM/PM"))</f>
        <v>06:00 PM - 09:00 PM</v>
      </c>
      <c r="N1104" t="str">
        <f>VLOOKUP(E1104,$W$7:$Y$9,3,TRUE)</f>
        <v>06:00 PM - 09:00 PM</v>
      </c>
      <c r="R1104" s="19">
        <f>INT(E1104/$T$5)*$T$5</f>
        <v>0.75</v>
      </c>
    </row>
    <row r="1105" spans="1:18" x14ac:dyDescent="0.25">
      <c r="A1105">
        <v>2</v>
      </c>
      <c r="B1105">
        <v>1</v>
      </c>
      <c r="C1105" t="s">
        <v>1649</v>
      </c>
      <c r="D1105" s="1">
        <v>43926</v>
      </c>
      <c r="E1105" s="14">
        <v>0.79166666666666663</v>
      </c>
      <c r="F1105" t="s">
        <v>11</v>
      </c>
      <c r="G1105">
        <v>86</v>
      </c>
      <c r="H1105" s="2">
        <v>112</v>
      </c>
      <c r="I1105" s="3">
        <v>4.99</v>
      </c>
      <c r="J1105" t="b">
        <v>0</v>
      </c>
      <c r="K1105">
        <f t="shared" si="18"/>
        <v>7</v>
      </c>
      <c r="L1105" t="str">
        <f>VLOOKUP(K1105,$S$6:$T$12,2,FALSE)</f>
        <v>Sunday</v>
      </c>
      <c r="M1105" t="str">
        <f>CONCATENATE(TEXT(R1105,"HH:MM AM/PM")," - ",TEXT((R1105+"3:00 AM"),"HH:MM AM/PM"))</f>
        <v>06:00 PM - 09:00 PM</v>
      </c>
      <c r="N1105" t="str">
        <f>VLOOKUP(E1105,$W$7:$Y$9,3,TRUE)</f>
        <v>06:00 PM - 09:00 PM</v>
      </c>
      <c r="R1105" s="19">
        <f>INT(E1105/$T$5)*$T$5</f>
        <v>0.75</v>
      </c>
    </row>
    <row r="1106" spans="1:18" x14ac:dyDescent="0.25">
      <c r="A1106">
        <v>2</v>
      </c>
      <c r="B1106">
        <v>1</v>
      </c>
      <c r="C1106" t="s">
        <v>1650</v>
      </c>
      <c r="D1106" s="1">
        <v>43926</v>
      </c>
      <c r="E1106" s="14">
        <v>0.7944444444444444</v>
      </c>
      <c r="F1106" t="s">
        <v>11</v>
      </c>
      <c r="G1106">
        <v>91</v>
      </c>
      <c r="H1106" s="2">
        <v>79</v>
      </c>
      <c r="I1106" s="3">
        <v>4.99</v>
      </c>
      <c r="J1106" t="b">
        <v>0</v>
      </c>
      <c r="K1106">
        <f t="shared" si="18"/>
        <v>7</v>
      </c>
      <c r="L1106" t="str">
        <f>VLOOKUP(K1106,$S$6:$T$12,2,FALSE)</f>
        <v>Sunday</v>
      </c>
      <c r="M1106" t="str">
        <f>CONCATENATE(TEXT(R1106,"HH:MM AM/PM")," - ",TEXT((R1106+"3:00 AM"),"HH:MM AM/PM"))</f>
        <v>06:00 PM - 09:00 PM</v>
      </c>
      <c r="N1106" t="str">
        <f>VLOOKUP(E1106,$W$7:$Y$9,3,TRUE)</f>
        <v>06:00 PM - 09:00 PM</v>
      </c>
      <c r="R1106" s="19">
        <f>INT(E1106/$T$5)*$T$5</f>
        <v>0.75</v>
      </c>
    </row>
    <row r="1107" spans="1:18" x14ac:dyDescent="0.25">
      <c r="A1107">
        <v>2</v>
      </c>
      <c r="B1107">
        <v>1</v>
      </c>
      <c r="C1107" t="s">
        <v>1651</v>
      </c>
      <c r="D1107" s="1">
        <v>43926</v>
      </c>
      <c r="E1107" s="14">
        <v>0.79583333333333339</v>
      </c>
      <c r="F1107" t="s">
        <v>11</v>
      </c>
      <c r="G1107">
        <v>86</v>
      </c>
      <c r="H1107" s="2">
        <v>78</v>
      </c>
      <c r="I1107" s="3">
        <v>4.99</v>
      </c>
      <c r="J1107" t="b">
        <v>0</v>
      </c>
      <c r="K1107">
        <f t="shared" si="18"/>
        <v>7</v>
      </c>
      <c r="L1107" t="str">
        <f>VLOOKUP(K1107,$S$6:$T$12,2,FALSE)</f>
        <v>Sunday</v>
      </c>
      <c r="M1107" t="str">
        <f>CONCATENATE(TEXT(R1107,"HH:MM AM/PM")," - ",TEXT((R1107+"3:00 AM"),"HH:MM AM/PM"))</f>
        <v>06:00 PM - 09:00 PM</v>
      </c>
      <c r="N1107" t="str">
        <f>VLOOKUP(E1107,$W$7:$Y$9,3,TRUE)</f>
        <v>06:00 PM - 09:00 PM</v>
      </c>
      <c r="R1107" s="19">
        <f>INT(E1107/$T$5)*$T$5</f>
        <v>0.75</v>
      </c>
    </row>
    <row r="1108" spans="1:18" x14ac:dyDescent="0.25">
      <c r="A1108">
        <v>2</v>
      </c>
      <c r="B1108">
        <v>1</v>
      </c>
      <c r="C1108" t="s">
        <v>1652</v>
      </c>
      <c r="D1108" s="1">
        <v>43926</v>
      </c>
      <c r="E1108" s="14">
        <v>0.79861111111111116</v>
      </c>
      <c r="F1108" t="s">
        <v>31</v>
      </c>
      <c r="G1108" t="s">
        <v>32</v>
      </c>
      <c r="H1108" s="2">
        <v>21</v>
      </c>
      <c r="I1108" s="3">
        <v>4.99</v>
      </c>
      <c r="J1108" t="b">
        <v>0</v>
      </c>
      <c r="K1108">
        <f t="shared" si="18"/>
        <v>7</v>
      </c>
      <c r="L1108" t="str">
        <f>VLOOKUP(K1108,$S$6:$T$12,2,FALSE)</f>
        <v>Sunday</v>
      </c>
      <c r="M1108" t="str">
        <f>CONCATENATE(TEXT(R1108,"HH:MM AM/PM")," - ",TEXT((R1108+"3:00 AM"),"HH:MM AM/PM"))</f>
        <v>06:00 PM - 09:00 PM</v>
      </c>
      <c r="N1108" t="str">
        <f>VLOOKUP(E1108,$W$7:$Y$9,3,TRUE)</f>
        <v>06:00 PM - 09:00 PM</v>
      </c>
      <c r="R1108" s="19">
        <f>INT(E1108/$T$5)*$T$5</f>
        <v>0.75</v>
      </c>
    </row>
    <row r="1109" spans="1:18" x14ac:dyDescent="0.25">
      <c r="A1109">
        <v>2</v>
      </c>
      <c r="B1109">
        <v>1</v>
      </c>
      <c r="C1109" t="s">
        <v>1653</v>
      </c>
      <c r="D1109" s="1">
        <v>43926</v>
      </c>
      <c r="E1109" s="14">
        <v>0.79861111111111116</v>
      </c>
      <c r="F1109" t="s">
        <v>11</v>
      </c>
      <c r="G1109">
        <v>68</v>
      </c>
      <c r="H1109" s="2">
        <v>43</v>
      </c>
      <c r="I1109" s="3">
        <v>4.99</v>
      </c>
      <c r="J1109" t="b">
        <v>0</v>
      </c>
      <c r="K1109">
        <f t="shared" si="18"/>
        <v>7</v>
      </c>
      <c r="L1109" t="str">
        <f>VLOOKUP(K1109,$S$6:$T$12,2,FALSE)</f>
        <v>Sunday</v>
      </c>
      <c r="M1109" t="str">
        <f>CONCATENATE(TEXT(R1109,"HH:MM AM/PM")," - ",TEXT((R1109+"3:00 AM"),"HH:MM AM/PM"))</f>
        <v>06:00 PM - 09:00 PM</v>
      </c>
      <c r="N1109" t="str">
        <f>VLOOKUP(E1109,$W$7:$Y$9,3,TRUE)</f>
        <v>06:00 PM - 09:00 PM</v>
      </c>
      <c r="R1109" s="19">
        <f>INT(E1109/$T$5)*$T$5</f>
        <v>0.75</v>
      </c>
    </row>
    <row r="1110" spans="1:18" x14ac:dyDescent="0.25">
      <c r="A1110">
        <v>2</v>
      </c>
      <c r="B1110">
        <v>1</v>
      </c>
      <c r="C1110" t="s">
        <v>1654</v>
      </c>
      <c r="D1110" s="1">
        <v>43926</v>
      </c>
      <c r="E1110" s="14">
        <v>0.79999999999999993</v>
      </c>
      <c r="F1110" t="s">
        <v>11</v>
      </c>
      <c r="G1110">
        <v>110</v>
      </c>
      <c r="H1110" s="2">
        <v>42</v>
      </c>
      <c r="I1110" s="3">
        <v>4.99</v>
      </c>
      <c r="J1110" t="b">
        <v>0</v>
      </c>
      <c r="K1110">
        <f t="shared" si="18"/>
        <v>7</v>
      </c>
      <c r="L1110" t="str">
        <f>VLOOKUP(K1110,$S$6:$T$12,2,FALSE)</f>
        <v>Sunday</v>
      </c>
      <c r="M1110" t="str">
        <f>CONCATENATE(TEXT(R1110,"HH:MM AM/PM")," - ",TEXT((R1110+"3:00 AM"),"HH:MM AM/PM"))</f>
        <v>06:00 PM - 09:00 PM</v>
      </c>
      <c r="N1110" t="str">
        <f>VLOOKUP(E1110,$W$7:$Y$9,3,TRUE)</f>
        <v>06:00 PM - 09:00 PM</v>
      </c>
      <c r="R1110" s="19">
        <f>INT(E1110/$T$5)*$T$5</f>
        <v>0.75</v>
      </c>
    </row>
    <row r="1111" spans="1:18" x14ac:dyDescent="0.25">
      <c r="A1111">
        <v>2</v>
      </c>
      <c r="B1111">
        <v>1</v>
      </c>
      <c r="C1111" t="s">
        <v>1655</v>
      </c>
      <c r="D1111" s="1">
        <v>43926</v>
      </c>
      <c r="E1111" s="14">
        <v>0.80833333333333324</v>
      </c>
      <c r="F1111" t="s">
        <v>11</v>
      </c>
      <c r="G1111">
        <v>106</v>
      </c>
      <c r="H1111" s="2">
        <v>30</v>
      </c>
      <c r="I1111" s="3">
        <v>4.99</v>
      </c>
      <c r="J1111" t="b">
        <v>0</v>
      </c>
      <c r="K1111">
        <f t="shared" si="18"/>
        <v>7</v>
      </c>
      <c r="L1111" t="str">
        <f>VLOOKUP(K1111,$S$6:$T$12,2,FALSE)</f>
        <v>Sunday</v>
      </c>
      <c r="M1111" t="str">
        <f>CONCATENATE(TEXT(R1111,"HH:MM AM/PM")," - ",TEXT((R1111+"3:00 AM"),"HH:MM AM/PM"))</f>
        <v>06:00 PM - 09:00 PM</v>
      </c>
      <c r="N1111" t="str">
        <f>VLOOKUP(E1111,$W$7:$Y$9,3,TRUE)</f>
        <v>06:00 PM - 09:00 PM</v>
      </c>
      <c r="R1111" s="19">
        <f>INT(E1111/$T$5)*$T$5</f>
        <v>0.75</v>
      </c>
    </row>
    <row r="1112" spans="1:18" x14ac:dyDescent="0.25">
      <c r="A1112">
        <v>2</v>
      </c>
      <c r="B1112">
        <v>1</v>
      </c>
      <c r="C1112" t="s">
        <v>1656</v>
      </c>
      <c r="D1112" s="1">
        <v>43926</v>
      </c>
      <c r="E1112" s="14">
        <v>0.80972222222222223</v>
      </c>
      <c r="F1112" t="s">
        <v>11</v>
      </c>
      <c r="G1112">
        <v>75</v>
      </c>
      <c r="H1112" s="2">
        <v>45</v>
      </c>
      <c r="I1112" s="3">
        <v>4.99</v>
      </c>
      <c r="J1112" t="b">
        <v>0</v>
      </c>
      <c r="K1112">
        <f t="shared" si="18"/>
        <v>7</v>
      </c>
      <c r="L1112" t="str">
        <f>VLOOKUP(K1112,$S$6:$T$12,2,FALSE)</f>
        <v>Sunday</v>
      </c>
      <c r="M1112" t="str">
        <f>CONCATENATE(TEXT(R1112,"HH:MM AM/PM")," - ",TEXT((R1112+"3:00 AM"),"HH:MM AM/PM"))</f>
        <v>06:00 PM - 09:00 PM</v>
      </c>
      <c r="N1112" t="str">
        <f>VLOOKUP(E1112,$W$7:$Y$9,3,TRUE)</f>
        <v>06:00 PM - 09:00 PM</v>
      </c>
      <c r="R1112" s="19">
        <f>INT(E1112/$T$5)*$T$5</f>
        <v>0.75</v>
      </c>
    </row>
    <row r="1113" spans="1:18" x14ac:dyDescent="0.25">
      <c r="A1113">
        <v>2</v>
      </c>
      <c r="B1113">
        <v>1</v>
      </c>
      <c r="C1113" t="s">
        <v>1657</v>
      </c>
      <c r="D1113" s="1">
        <v>43926</v>
      </c>
      <c r="E1113" s="14">
        <v>0.81041666666666667</v>
      </c>
      <c r="F1113" t="s">
        <v>11</v>
      </c>
      <c r="G1113">
        <v>74</v>
      </c>
      <c r="H1113" s="2">
        <v>40</v>
      </c>
      <c r="I1113" s="3">
        <v>4.99</v>
      </c>
      <c r="J1113" t="b">
        <v>0</v>
      </c>
      <c r="K1113">
        <f t="shared" si="18"/>
        <v>7</v>
      </c>
      <c r="L1113" t="str">
        <f>VLOOKUP(K1113,$S$6:$T$12,2,FALSE)</f>
        <v>Sunday</v>
      </c>
      <c r="M1113" t="str">
        <f>CONCATENATE(TEXT(R1113,"HH:MM AM/PM")," - ",TEXT((R1113+"3:00 AM"),"HH:MM AM/PM"))</f>
        <v>06:00 PM - 09:00 PM</v>
      </c>
      <c r="N1113" t="str">
        <f>VLOOKUP(E1113,$W$7:$Y$9,3,TRUE)</f>
        <v>06:00 PM - 09:00 PM</v>
      </c>
      <c r="R1113" s="19">
        <f>INT(E1113/$T$5)*$T$5</f>
        <v>0.75</v>
      </c>
    </row>
    <row r="1114" spans="1:18" x14ac:dyDescent="0.25">
      <c r="A1114">
        <v>2</v>
      </c>
      <c r="B1114">
        <v>1</v>
      </c>
      <c r="C1114" t="s">
        <v>1658</v>
      </c>
      <c r="D1114" s="1">
        <v>43926</v>
      </c>
      <c r="E1114" s="14">
        <v>0.81527777777777777</v>
      </c>
      <c r="F1114" t="s">
        <v>11</v>
      </c>
      <c r="G1114">
        <v>97</v>
      </c>
      <c r="H1114" s="2">
        <v>30</v>
      </c>
      <c r="I1114" s="3">
        <v>4.99</v>
      </c>
      <c r="J1114" t="b">
        <v>0</v>
      </c>
      <c r="K1114">
        <f t="shared" si="18"/>
        <v>7</v>
      </c>
      <c r="L1114" t="str">
        <f>VLOOKUP(K1114,$S$6:$T$12,2,FALSE)</f>
        <v>Sunday</v>
      </c>
      <c r="M1114" t="str">
        <f>CONCATENATE(TEXT(R1114,"HH:MM AM/PM")," - ",TEXT((R1114+"3:00 AM"),"HH:MM AM/PM"))</f>
        <v>06:00 PM - 09:00 PM</v>
      </c>
      <c r="N1114" t="str">
        <f>VLOOKUP(E1114,$W$7:$Y$9,3,TRUE)</f>
        <v>06:00 PM - 09:00 PM</v>
      </c>
      <c r="R1114" s="19">
        <f>INT(E1114/$T$5)*$T$5</f>
        <v>0.75</v>
      </c>
    </row>
    <row r="1115" spans="1:18" x14ac:dyDescent="0.25">
      <c r="A1115">
        <v>2</v>
      </c>
      <c r="B1115">
        <v>1</v>
      </c>
      <c r="C1115" t="s">
        <v>1659</v>
      </c>
      <c r="D1115" s="1">
        <v>43926</v>
      </c>
      <c r="E1115" s="14">
        <v>0.81736111111111109</v>
      </c>
      <c r="F1115" t="s">
        <v>11</v>
      </c>
      <c r="G1115">
        <v>75</v>
      </c>
      <c r="H1115" s="2">
        <v>47</v>
      </c>
      <c r="I1115" s="3">
        <v>4.99</v>
      </c>
      <c r="J1115" t="b">
        <v>0</v>
      </c>
      <c r="K1115">
        <f t="shared" si="18"/>
        <v>7</v>
      </c>
      <c r="L1115" t="str">
        <f>VLOOKUP(K1115,$S$6:$T$12,2,FALSE)</f>
        <v>Sunday</v>
      </c>
      <c r="M1115" t="str">
        <f>CONCATENATE(TEXT(R1115,"HH:MM AM/PM")," - ",TEXT((R1115+"3:00 AM"),"HH:MM AM/PM"))</f>
        <v>06:00 PM - 09:00 PM</v>
      </c>
      <c r="N1115" t="str">
        <f>VLOOKUP(E1115,$W$7:$Y$9,3,TRUE)</f>
        <v>06:00 PM - 09:00 PM</v>
      </c>
      <c r="R1115" s="19">
        <f>INT(E1115/$T$5)*$T$5</f>
        <v>0.75</v>
      </c>
    </row>
    <row r="1116" spans="1:18" x14ac:dyDescent="0.25">
      <c r="A1116">
        <v>2</v>
      </c>
      <c r="B1116">
        <v>1</v>
      </c>
      <c r="C1116" t="s">
        <v>1660</v>
      </c>
      <c r="D1116" s="1">
        <v>43926</v>
      </c>
      <c r="E1116" s="14">
        <v>0.81736111111111109</v>
      </c>
      <c r="F1116" t="s">
        <v>11</v>
      </c>
      <c r="G1116">
        <v>80</v>
      </c>
      <c r="H1116" s="2">
        <v>62</v>
      </c>
      <c r="I1116" s="3">
        <v>4.99</v>
      </c>
      <c r="J1116" t="b">
        <v>0</v>
      </c>
      <c r="K1116">
        <f t="shared" si="18"/>
        <v>7</v>
      </c>
      <c r="L1116" t="str">
        <f>VLOOKUP(K1116,$S$6:$T$12,2,FALSE)</f>
        <v>Sunday</v>
      </c>
      <c r="M1116" t="str">
        <f>CONCATENATE(TEXT(R1116,"HH:MM AM/PM")," - ",TEXT((R1116+"3:00 AM"),"HH:MM AM/PM"))</f>
        <v>06:00 PM - 09:00 PM</v>
      </c>
      <c r="N1116" t="str">
        <f>VLOOKUP(E1116,$W$7:$Y$9,3,TRUE)</f>
        <v>06:00 PM - 09:00 PM</v>
      </c>
      <c r="R1116" s="19">
        <f>INT(E1116/$T$5)*$T$5</f>
        <v>0.75</v>
      </c>
    </row>
    <row r="1117" spans="1:18" x14ac:dyDescent="0.25">
      <c r="A1117">
        <v>2</v>
      </c>
      <c r="B1117">
        <v>1</v>
      </c>
      <c r="C1117" t="s">
        <v>1661</v>
      </c>
      <c r="D1117" s="1">
        <v>43926</v>
      </c>
      <c r="E1117" s="14">
        <v>0.81874999999999998</v>
      </c>
      <c r="F1117" t="s">
        <v>11</v>
      </c>
      <c r="G1117">
        <v>76</v>
      </c>
      <c r="H1117" s="2">
        <v>98</v>
      </c>
      <c r="I1117" s="3">
        <v>4.99</v>
      </c>
      <c r="J1117" t="b">
        <v>0</v>
      </c>
      <c r="K1117">
        <f t="shared" si="18"/>
        <v>7</v>
      </c>
      <c r="L1117" t="str">
        <f>VLOOKUP(K1117,$S$6:$T$12,2,FALSE)</f>
        <v>Sunday</v>
      </c>
      <c r="M1117" t="str">
        <f>CONCATENATE(TEXT(R1117,"HH:MM AM/PM")," - ",TEXT((R1117+"3:00 AM"),"HH:MM AM/PM"))</f>
        <v>06:00 PM - 09:00 PM</v>
      </c>
      <c r="N1117" t="str">
        <f>VLOOKUP(E1117,$W$7:$Y$9,3,TRUE)</f>
        <v>06:00 PM - 09:00 PM</v>
      </c>
      <c r="R1117" s="19">
        <f>INT(E1117/$T$5)*$T$5</f>
        <v>0.75</v>
      </c>
    </row>
    <row r="1118" spans="1:18" x14ac:dyDescent="0.25">
      <c r="A1118">
        <v>2</v>
      </c>
      <c r="B1118">
        <v>1</v>
      </c>
      <c r="C1118" t="s">
        <v>1662</v>
      </c>
      <c r="D1118" s="1">
        <v>43926</v>
      </c>
      <c r="E1118" s="14">
        <v>0.81944444444444453</v>
      </c>
      <c r="F1118" t="s">
        <v>11</v>
      </c>
      <c r="G1118">
        <v>74</v>
      </c>
      <c r="H1118" s="2">
        <v>44</v>
      </c>
      <c r="I1118" s="3">
        <v>4.99</v>
      </c>
      <c r="J1118" t="b">
        <v>0</v>
      </c>
      <c r="K1118">
        <f t="shared" si="18"/>
        <v>7</v>
      </c>
      <c r="L1118" t="str">
        <f>VLOOKUP(K1118,$S$6:$T$12,2,FALSE)</f>
        <v>Sunday</v>
      </c>
      <c r="M1118" t="str">
        <f>CONCATENATE(TEXT(R1118,"HH:MM AM/PM")," - ",TEXT((R1118+"3:00 AM"),"HH:MM AM/PM"))</f>
        <v>06:00 PM - 09:00 PM</v>
      </c>
      <c r="N1118" t="str">
        <f>VLOOKUP(E1118,$W$7:$Y$9,3,TRUE)</f>
        <v>06:00 PM - 09:00 PM</v>
      </c>
      <c r="R1118" s="19">
        <f>INT(E1118/$T$5)*$T$5</f>
        <v>0.75</v>
      </c>
    </row>
    <row r="1119" spans="1:18" x14ac:dyDescent="0.25">
      <c r="A1119">
        <v>2</v>
      </c>
      <c r="B1119">
        <v>1</v>
      </c>
      <c r="C1119" t="s">
        <v>1663</v>
      </c>
      <c r="D1119" s="1">
        <v>43926</v>
      </c>
      <c r="E1119" s="14">
        <v>0.81944444444444453</v>
      </c>
      <c r="F1119" t="s">
        <v>11</v>
      </c>
      <c r="G1119">
        <v>116</v>
      </c>
      <c r="H1119" s="2">
        <v>224</v>
      </c>
      <c r="I1119" s="3">
        <v>4.99</v>
      </c>
      <c r="J1119" t="b">
        <v>0</v>
      </c>
      <c r="K1119">
        <f t="shared" si="18"/>
        <v>7</v>
      </c>
      <c r="L1119" t="str">
        <f>VLOOKUP(K1119,$S$6:$T$12,2,FALSE)</f>
        <v>Sunday</v>
      </c>
      <c r="M1119" t="str">
        <f>CONCATENATE(TEXT(R1119,"HH:MM AM/PM")," - ",TEXT((R1119+"3:00 AM"),"HH:MM AM/PM"))</f>
        <v>06:00 PM - 09:00 PM</v>
      </c>
      <c r="N1119" t="str">
        <f>VLOOKUP(E1119,$W$7:$Y$9,3,TRUE)</f>
        <v>06:00 PM - 09:00 PM</v>
      </c>
      <c r="R1119" s="19">
        <f>INT(E1119/$T$5)*$T$5</f>
        <v>0.75</v>
      </c>
    </row>
    <row r="1120" spans="1:18" x14ac:dyDescent="0.25">
      <c r="A1120">
        <v>2</v>
      </c>
      <c r="B1120">
        <v>1</v>
      </c>
      <c r="C1120" t="s">
        <v>1664</v>
      </c>
      <c r="D1120" s="1">
        <v>43926</v>
      </c>
      <c r="E1120" s="14">
        <v>0.82013888888888886</v>
      </c>
      <c r="F1120" t="s">
        <v>11</v>
      </c>
      <c r="G1120">
        <v>99</v>
      </c>
      <c r="H1120" s="2">
        <v>100</v>
      </c>
      <c r="I1120" s="3">
        <v>4.99</v>
      </c>
      <c r="J1120" t="b">
        <v>0</v>
      </c>
      <c r="K1120">
        <f t="shared" si="18"/>
        <v>7</v>
      </c>
      <c r="L1120" t="str">
        <f>VLOOKUP(K1120,$S$6:$T$12,2,FALSE)</f>
        <v>Sunday</v>
      </c>
      <c r="M1120" t="str">
        <f>CONCATENATE(TEXT(R1120,"HH:MM AM/PM")," - ",TEXT((R1120+"3:00 AM"),"HH:MM AM/PM"))</f>
        <v>06:00 PM - 09:00 PM</v>
      </c>
      <c r="N1120" t="str">
        <f>VLOOKUP(E1120,$W$7:$Y$9,3,TRUE)</f>
        <v>06:00 PM - 09:00 PM</v>
      </c>
      <c r="R1120" s="19">
        <f>INT(E1120/$T$5)*$T$5</f>
        <v>0.75</v>
      </c>
    </row>
    <row r="1121" spans="1:18" x14ac:dyDescent="0.25">
      <c r="A1121">
        <v>2</v>
      </c>
      <c r="B1121">
        <v>1</v>
      </c>
      <c r="C1121" t="s">
        <v>1665</v>
      </c>
      <c r="D1121" s="1">
        <v>43926</v>
      </c>
      <c r="E1121" s="14">
        <v>0.8222222222222223</v>
      </c>
      <c r="F1121" t="s">
        <v>31</v>
      </c>
      <c r="G1121" t="s">
        <v>32</v>
      </c>
      <c r="H1121" s="2">
        <v>24</v>
      </c>
      <c r="I1121" s="3">
        <v>4.99</v>
      </c>
      <c r="J1121" t="b">
        <v>0</v>
      </c>
      <c r="K1121">
        <f t="shared" si="18"/>
        <v>7</v>
      </c>
      <c r="L1121" t="str">
        <f>VLOOKUP(K1121,$S$6:$T$12,2,FALSE)</f>
        <v>Sunday</v>
      </c>
      <c r="M1121" t="str">
        <f>CONCATENATE(TEXT(R1121,"HH:MM AM/PM")," - ",TEXT((R1121+"3:00 AM"),"HH:MM AM/PM"))</f>
        <v>06:00 PM - 09:00 PM</v>
      </c>
      <c r="N1121" t="str">
        <f>VLOOKUP(E1121,$W$7:$Y$9,3,TRUE)</f>
        <v>06:00 PM - 09:00 PM</v>
      </c>
      <c r="R1121" s="19">
        <f>INT(E1121/$T$5)*$T$5</f>
        <v>0.75</v>
      </c>
    </row>
    <row r="1122" spans="1:18" x14ac:dyDescent="0.25">
      <c r="A1122">
        <v>2</v>
      </c>
      <c r="B1122">
        <v>1</v>
      </c>
      <c r="C1122" t="s">
        <v>1666</v>
      </c>
      <c r="D1122" s="1">
        <v>43926</v>
      </c>
      <c r="E1122" s="14">
        <v>0.82500000000000007</v>
      </c>
      <c r="F1122" t="s">
        <v>11</v>
      </c>
      <c r="G1122">
        <v>123</v>
      </c>
      <c r="H1122" s="2">
        <v>54</v>
      </c>
      <c r="I1122" s="3">
        <v>4.99</v>
      </c>
      <c r="J1122" t="b">
        <v>0</v>
      </c>
      <c r="K1122">
        <f t="shared" si="18"/>
        <v>7</v>
      </c>
      <c r="L1122" t="str">
        <f>VLOOKUP(K1122,$S$6:$T$12,2,FALSE)</f>
        <v>Sunday</v>
      </c>
      <c r="M1122" t="str">
        <f>CONCATENATE(TEXT(R1122,"HH:MM AM/PM")," - ",TEXT((R1122+"3:00 AM"),"HH:MM AM/PM"))</f>
        <v>06:00 PM - 09:00 PM</v>
      </c>
      <c r="N1122" t="str">
        <f>VLOOKUP(E1122,$W$7:$Y$9,3,TRUE)</f>
        <v>06:00 PM - 09:00 PM</v>
      </c>
      <c r="R1122" s="19">
        <f>INT(E1122/$T$5)*$T$5</f>
        <v>0.75</v>
      </c>
    </row>
    <row r="1123" spans="1:18" x14ac:dyDescent="0.25">
      <c r="A1123">
        <v>2</v>
      </c>
      <c r="B1123">
        <v>1</v>
      </c>
      <c r="C1123" t="s">
        <v>1667</v>
      </c>
      <c r="D1123" s="1">
        <v>43926</v>
      </c>
      <c r="E1123" s="14">
        <v>0.82777777777777783</v>
      </c>
      <c r="F1123" t="s">
        <v>11</v>
      </c>
      <c r="G1123">
        <v>74</v>
      </c>
      <c r="H1123" s="2">
        <v>40</v>
      </c>
      <c r="I1123" s="3">
        <v>4.99</v>
      </c>
      <c r="J1123" t="b">
        <v>0</v>
      </c>
      <c r="K1123">
        <f t="shared" si="18"/>
        <v>7</v>
      </c>
      <c r="L1123" t="str">
        <f>VLOOKUP(K1123,$S$6:$T$12,2,FALSE)</f>
        <v>Sunday</v>
      </c>
      <c r="M1123" t="str">
        <f>CONCATENATE(TEXT(R1123,"HH:MM AM/PM")," - ",TEXT((R1123+"3:00 AM"),"HH:MM AM/PM"))</f>
        <v>06:00 PM - 09:00 PM</v>
      </c>
      <c r="N1123" t="str">
        <f>VLOOKUP(E1123,$W$7:$Y$9,3,TRUE)</f>
        <v>06:00 PM - 09:00 PM</v>
      </c>
      <c r="R1123" s="19">
        <f>INT(E1123/$T$5)*$T$5</f>
        <v>0.75</v>
      </c>
    </row>
    <row r="1124" spans="1:18" x14ac:dyDescent="0.25">
      <c r="A1124">
        <v>2</v>
      </c>
      <c r="B1124">
        <v>1</v>
      </c>
      <c r="C1124" t="s">
        <v>1668</v>
      </c>
      <c r="D1124" s="1">
        <v>43926</v>
      </c>
      <c r="E1124" s="14">
        <v>0.82777777777777783</v>
      </c>
      <c r="F1124" t="s">
        <v>11</v>
      </c>
      <c r="G1124">
        <v>86</v>
      </c>
      <c r="H1124" s="2">
        <v>117</v>
      </c>
      <c r="I1124" s="3">
        <v>4.99</v>
      </c>
      <c r="J1124" t="b">
        <v>0</v>
      </c>
      <c r="K1124">
        <f t="shared" si="18"/>
        <v>7</v>
      </c>
      <c r="L1124" t="str">
        <f>VLOOKUP(K1124,$S$6:$T$12,2,FALSE)</f>
        <v>Sunday</v>
      </c>
      <c r="M1124" t="str">
        <f>CONCATENATE(TEXT(R1124,"HH:MM AM/PM")," - ",TEXT((R1124+"3:00 AM"),"HH:MM AM/PM"))</f>
        <v>06:00 PM - 09:00 PM</v>
      </c>
      <c r="N1124" t="str">
        <f>VLOOKUP(E1124,$W$7:$Y$9,3,TRUE)</f>
        <v>06:00 PM - 09:00 PM</v>
      </c>
      <c r="R1124" s="19">
        <f>INT(E1124/$T$5)*$T$5</f>
        <v>0.75</v>
      </c>
    </row>
    <row r="1125" spans="1:18" x14ac:dyDescent="0.25">
      <c r="A1125">
        <v>2</v>
      </c>
      <c r="B1125">
        <v>1</v>
      </c>
      <c r="C1125" t="s">
        <v>1669</v>
      </c>
      <c r="D1125" s="1">
        <v>43926</v>
      </c>
      <c r="E1125" s="14">
        <v>0.82847222222222217</v>
      </c>
      <c r="F1125" t="s">
        <v>11</v>
      </c>
      <c r="G1125">
        <v>123</v>
      </c>
      <c r="H1125" s="2">
        <v>98</v>
      </c>
      <c r="I1125" s="3">
        <v>4.99</v>
      </c>
      <c r="J1125" t="b">
        <v>0</v>
      </c>
      <c r="K1125">
        <f t="shared" si="18"/>
        <v>7</v>
      </c>
      <c r="L1125" t="str">
        <f>VLOOKUP(K1125,$S$6:$T$12,2,FALSE)</f>
        <v>Sunday</v>
      </c>
      <c r="M1125" t="str">
        <f>CONCATENATE(TEXT(R1125,"HH:MM AM/PM")," - ",TEXT((R1125+"3:00 AM"),"HH:MM AM/PM"))</f>
        <v>06:00 PM - 09:00 PM</v>
      </c>
      <c r="N1125" t="str">
        <f>VLOOKUP(E1125,$W$7:$Y$9,3,TRUE)</f>
        <v>06:00 PM - 09:00 PM</v>
      </c>
      <c r="R1125" s="19">
        <f>INT(E1125/$T$5)*$T$5</f>
        <v>0.75</v>
      </c>
    </row>
    <row r="1126" spans="1:18" x14ac:dyDescent="0.25">
      <c r="A1126">
        <v>2</v>
      </c>
      <c r="B1126">
        <v>1</v>
      </c>
      <c r="C1126" t="s">
        <v>1670</v>
      </c>
      <c r="D1126" s="1">
        <v>43926</v>
      </c>
      <c r="E1126" s="14">
        <v>0.8305555555555556</v>
      </c>
      <c r="F1126" t="s">
        <v>11</v>
      </c>
      <c r="G1126">
        <v>125</v>
      </c>
      <c r="H1126" s="2">
        <v>65</v>
      </c>
      <c r="I1126" s="3">
        <v>4.99</v>
      </c>
      <c r="J1126" t="b">
        <v>0</v>
      </c>
      <c r="K1126">
        <f t="shared" si="18"/>
        <v>7</v>
      </c>
      <c r="L1126" t="str">
        <f>VLOOKUP(K1126,$S$6:$T$12,2,FALSE)</f>
        <v>Sunday</v>
      </c>
      <c r="M1126" t="str">
        <f>CONCATENATE(TEXT(R1126,"HH:MM AM/PM")," - ",TEXT((R1126+"3:00 AM"),"HH:MM AM/PM"))</f>
        <v>06:00 PM - 09:00 PM</v>
      </c>
      <c r="N1126" t="str">
        <f>VLOOKUP(E1126,$W$7:$Y$9,3,TRUE)</f>
        <v>06:00 PM - 09:00 PM</v>
      </c>
      <c r="R1126" s="19">
        <f>INT(E1126/$T$5)*$T$5</f>
        <v>0.75</v>
      </c>
    </row>
    <row r="1127" spans="1:18" x14ac:dyDescent="0.25">
      <c r="A1127">
        <v>2</v>
      </c>
      <c r="B1127">
        <v>1</v>
      </c>
      <c r="C1127" t="s">
        <v>1671</v>
      </c>
      <c r="D1127" s="1">
        <v>43926</v>
      </c>
      <c r="E1127" s="14">
        <v>0.83194444444444438</v>
      </c>
      <c r="F1127" t="s">
        <v>11</v>
      </c>
      <c r="G1127">
        <v>105</v>
      </c>
      <c r="H1127" s="2">
        <v>49</v>
      </c>
      <c r="I1127" s="3">
        <v>4.99</v>
      </c>
      <c r="J1127" t="b">
        <v>0</v>
      </c>
      <c r="K1127">
        <f t="shared" si="18"/>
        <v>7</v>
      </c>
      <c r="L1127" t="str">
        <f>VLOOKUP(K1127,$S$6:$T$12,2,FALSE)</f>
        <v>Sunday</v>
      </c>
      <c r="M1127" t="str">
        <f>CONCATENATE(TEXT(R1127,"HH:MM AM/PM")," - ",TEXT((R1127+"3:00 AM"),"HH:MM AM/PM"))</f>
        <v>06:00 PM - 09:00 PM</v>
      </c>
      <c r="N1127" t="str">
        <f>VLOOKUP(E1127,$W$7:$Y$9,3,TRUE)</f>
        <v>06:00 PM - 09:00 PM</v>
      </c>
      <c r="R1127" s="19">
        <f>INT(E1127/$T$5)*$T$5</f>
        <v>0.75</v>
      </c>
    </row>
    <row r="1128" spans="1:18" x14ac:dyDescent="0.25">
      <c r="A1128">
        <v>2</v>
      </c>
      <c r="B1128">
        <v>1</v>
      </c>
      <c r="C1128" t="s">
        <v>1672</v>
      </c>
      <c r="D1128" s="1">
        <v>43926</v>
      </c>
      <c r="E1128" s="14">
        <v>0.83263888888888893</v>
      </c>
      <c r="F1128" t="s">
        <v>11</v>
      </c>
      <c r="G1128">
        <v>117</v>
      </c>
      <c r="H1128" s="2">
        <v>38</v>
      </c>
      <c r="I1128" s="3">
        <v>4.99</v>
      </c>
      <c r="J1128" t="b">
        <v>0</v>
      </c>
      <c r="K1128">
        <f t="shared" si="18"/>
        <v>7</v>
      </c>
      <c r="L1128" t="str">
        <f>VLOOKUP(K1128,$S$6:$T$12,2,FALSE)</f>
        <v>Sunday</v>
      </c>
      <c r="M1128" t="str">
        <f>CONCATENATE(TEXT(R1128,"HH:MM AM/PM")," - ",TEXT((R1128+"3:00 AM"),"HH:MM AM/PM"))</f>
        <v>06:00 PM - 09:00 PM</v>
      </c>
      <c r="N1128" t="str">
        <f>VLOOKUP(E1128,$W$7:$Y$9,3,TRUE)</f>
        <v>06:00 PM - 09:00 PM</v>
      </c>
      <c r="R1128" s="19">
        <f>INT(E1128/$T$5)*$T$5</f>
        <v>0.75</v>
      </c>
    </row>
    <row r="1129" spans="1:18" x14ac:dyDescent="0.25">
      <c r="A1129">
        <v>2</v>
      </c>
      <c r="B1129">
        <v>1</v>
      </c>
      <c r="C1129" t="s">
        <v>1673</v>
      </c>
      <c r="D1129" s="1">
        <v>43926</v>
      </c>
      <c r="E1129" s="14">
        <v>0.83263888888888893</v>
      </c>
      <c r="F1129" t="s">
        <v>11</v>
      </c>
      <c r="G1129">
        <v>94</v>
      </c>
      <c r="H1129" s="2">
        <v>75</v>
      </c>
      <c r="I1129" s="3">
        <v>4.99</v>
      </c>
      <c r="J1129" t="b">
        <v>0</v>
      </c>
      <c r="K1129">
        <f t="shared" si="18"/>
        <v>7</v>
      </c>
      <c r="L1129" t="str">
        <f>VLOOKUP(K1129,$S$6:$T$12,2,FALSE)</f>
        <v>Sunday</v>
      </c>
      <c r="M1129" t="str">
        <f>CONCATENATE(TEXT(R1129,"HH:MM AM/PM")," - ",TEXT((R1129+"3:00 AM"),"HH:MM AM/PM"))</f>
        <v>06:00 PM - 09:00 PM</v>
      </c>
      <c r="N1129" t="str">
        <f>VLOOKUP(E1129,$W$7:$Y$9,3,TRUE)</f>
        <v>06:00 PM - 09:00 PM</v>
      </c>
      <c r="R1129" s="19">
        <f>INT(E1129/$T$5)*$T$5</f>
        <v>0.75</v>
      </c>
    </row>
    <row r="1130" spans="1:18" x14ac:dyDescent="0.25">
      <c r="A1130">
        <v>2</v>
      </c>
      <c r="B1130">
        <v>1</v>
      </c>
      <c r="C1130" t="s">
        <v>1674</v>
      </c>
      <c r="D1130" s="1">
        <v>43926</v>
      </c>
      <c r="E1130" s="14">
        <v>0.84027777777777779</v>
      </c>
      <c r="F1130" t="s">
        <v>11</v>
      </c>
      <c r="G1130">
        <v>39</v>
      </c>
      <c r="H1130" s="2">
        <v>71</v>
      </c>
      <c r="I1130" s="3">
        <v>4.99</v>
      </c>
      <c r="J1130" t="b">
        <v>0</v>
      </c>
      <c r="K1130">
        <f t="shared" si="18"/>
        <v>7</v>
      </c>
      <c r="L1130" t="str">
        <f>VLOOKUP(K1130,$S$6:$T$12,2,FALSE)</f>
        <v>Sunday</v>
      </c>
      <c r="M1130" t="str">
        <f>CONCATENATE(TEXT(R1130,"HH:MM AM/PM")," - ",TEXT((R1130+"3:00 AM"),"HH:MM AM/PM"))</f>
        <v>06:00 PM - 09:00 PM</v>
      </c>
      <c r="N1130" t="str">
        <f>VLOOKUP(E1130,$W$7:$Y$9,3,TRUE)</f>
        <v>06:00 PM - 09:00 PM</v>
      </c>
      <c r="R1130" s="19">
        <f>INT(E1130/$T$5)*$T$5</f>
        <v>0.75</v>
      </c>
    </row>
    <row r="1131" spans="1:18" x14ac:dyDescent="0.25">
      <c r="A1131">
        <v>2</v>
      </c>
      <c r="B1131">
        <v>1</v>
      </c>
      <c r="C1131" t="s">
        <v>1675</v>
      </c>
      <c r="D1131" s="1">
        <v>43926</v>
      </c>
      <c r="E1131" s="14">
        <v>0.84236111111111101</v>
      </c>
      <c r="F1131" t="s">
        <v>31</v>
      </c>
      <c r="G1131" t="s">
        <v>32</v>
      </c>
      <c r="H1131" s="2">
        <v>35</v>
      </c>
      <c r="I1131" s="3">
        <v>4.99</v>
      </c>
      <c r="J1131" t="b">
        <v>0</v>
      </c>
      <c r="K1131">
        <f t="shared" si="18"/>
        <v>7</v>
      </c>
      <c r="L1131" t="str">
        <f>VLOOKUP(K1131,$S$6:$T$12,2,FALSE)</f>
        <v>Sunday</v>
      </c>
      <c r="M1131" t="str">
        <f>CONCATENATE(TEXT(R1131,"HH:MM AM/PM")," - ",TEXT((R1131+"3:00 AM"),"HH:MM AM/PM"))</f>
        <v>06:00 PM - 09:00 PM</v>
      </c>
      <c r="N1131" t="str">
        <f>VLOOKUP(E1131,$W$7:$Y$9,3,TRUE)</f>
        <v>06:00 PM - 09:00 PM</v>
      </c>
      <c r="R1131" s="19">
        <f>INT(E1131/$T$5)*$T$5</f>
        <v>0.75</v>
      </c>
    </row>
    <row r="1132" spans="1:18" x14ac:dyDescent="0.25">
      <c r="A1132">
        <v>2</v>
      </c>
      <c r="B1132">
        <v>1</v>
      </c>
      <c r="C1132" t="s">
        <v>1676</v>
      </c>
      <c r="D1132" s="1">
        <v>43926</v>
      </c>
      <c r="E1132" s="14">
        <v>0.84513888888888899</v>
      </c>
      <c r="F1132" t="s">
        <v>31</v>
      </c>
      <c r="G1132" t="s">
        <v>32</v>
      </c>
      <c r="H1132" s="2">
        <v>44</v>
      </c>
      <c r="I1132" s="3">
        <v>4.99</v>
      </c>
      <c r="J1132" t="b">
        <v>0</v>
      </c>
      <c r="K1132">
        <f t="shared" si="18"/>
        <v>7</v>
      </c>
      <c r="L1132" t="str">
        <f>VLOOKUP(K1132,$S$6:$T$12,2,FALSE)</f>
        <v>Sunday</v>
      </c>
      <c r="M1132" t="str">
        <f>CONCATENATE(TEXT(R1132,"HH:MM AM/PM")," - ",TEXT((R1132+"3:00 AM"),"HH:MM AM/PM"))</f>
        <v>06:00 PM - 09:00 PM</v>
      </c>
      <c r="N1132" t="str">
        <f>VLOOKUP(E1132,$W$7:$Y$9,3,TRUE)</f>
        <v>06:00 PM - 09:00 PM</v>
      </c>
      <c r="R1132" s="19">
        <f>INT(E1132/$T$5)*$T$5</f>
        <v>0.75</v>
      </c>
    </row>
    <row r="1133" spans="1:18" x14ac:dyDescent="0.25">
      <c r="A1133">
        <v>2</v>
      </c>
      <c r="B1133">
        <v>1</v>
      </c>
      <c r="C1133" t="s">
        <v>1677</v>
      </c>
      <c r="D1133" s="1">
        <v>43926</v>
      </c>
      <c r="E1133" s="14">
        <v>0.8569444444444444</v>
      </c>
      <c r="F1133" t="s">
        <v>11</v>
      </c>
      <c r="G1133">
        <v>29</v>
      </c>
      <c r="H1133" s="2">
        <v>68</v>
      </c>
      <c r="I1133" s="3">
        <v>4.99</v>
      </c>
      <c r="J1133" t="b">
        <v>0</v>
      </c>
      <c r="K1133">
        <f t="shared" si="18"/>
        <v>7</v>
      </c>
      <c r="L1133" t="str">
        <f>VLOOKUP(K1133,$S$6:$T$12,2,FALSE)</f>
        <v>Sunday</v>
      </c>
      <c r="M1133" t="str">
        <f>CONCATENATE(TEXT(R1133,"HH:MM AM/PM")," - ",TEXT((R1133+"3:00 AM"),"HH:MM AM/PM"))</f>
        <v>06:00 PM - 09:00 PM</v>
      </c>
      <c r="N1133" t="str">
        <f>VLOOKUP(E1133,$W$7:$Y$9,3,TRUE)</f>
        <v>06:00 PM - 09:00 PM</v>
      </c>
      <c r="R1133" s="19">
        <f>INT(E1133/$T$5)*$T$5</f>
        <v>0.75</v>
      </c>
    </row>
    <row r="1134" spans="1:18" x14ac:dyDescent="0.25">
      <c r="A1134">
        <v>2</v>
      </c>
      <c r="B1134">
        <v>1</v>
      </c>
      <c r="C1134" t="s">
        <v>1678</v>
      </c>
      <c r="D1134" s="1">
        <v>43926</v>
      </c>
      <c r="E1134" s="14">
        <v>0.8666666666666667</v>
      </c>
      <c r="F1134" t="s">
        <v>11</v>
      </c>
      <c r="G1134">
        <v>22</v>
      </c>
      <c r="H1134" s="2">
        <v>47</v>
      </c>
      <c r="I1134" s="3">
        <v>4.99</v>
      </c>
      <c r="J1134" t="b">
        <v>0</v>
      </c>
      <c r="K1134">
        <f t="shared" ref="K1134:K1135" si="19">WEEKDAY(D1134,11)</f>
        <v>7</v>
      </c>
      <c r="L1134" t="str">
        <f>VLOOKUP(K1134,$S$6:$T$12,2,FALSE)</f>
        <v>Sunday</v>
      </c>
      <c r="M1134" t="str">
        <f>CONCATENATE(TEXT(R1134,"HH:MM AM/PM")," - ",TEXT((R1134+"3:00 AM"),"HH:MM AM/PM"))</f>
        <v>06:00 PM - 09:00 PM</v>
      </c>
      <c r="N1134" t="str">
        <f>VLOOKUP(E1134,$W$7:$Y$9,3,TRUE)</f>
        <v>06:00 PM - 09:00 PM</v>
      </c>
      <c r="R1134" s="19">
        <f>INT(E1134/$T$5)*$T$5</f>
        <v>0.75</v>
      </c>
    </row>
    <row r="1135" spans="1:18" x14ac:dyDescent="0.25">
      <c r="A1135">
        <v>2</v>
      </c>
      <c r="B1135">
        <v>1</v>
      </c>
      <c r="C1135" t="s">
        <v>1679</v>
      </c>
      <c r="D1135" s="1">
        <v>43926</v>
      </c>
      <c r="E1135" s="14">
        <v>0.8666666666666667</v>
      </c>
      <c r="F1135" t="s">
        <v>11</v>
      </c>
      <c r="G1135">
        <v>27</v>
      </c>
      <c r="H1135" s="2">
        <v>89</v>
      </c>
      <c r="I1135" s="3">
        <v>4.99</v>
      </c>
      <c r="J1135" t="b">
        <v>0</v>
      </c>
      <c r="K1135">
        <f t="shared" si="19"/>
        <v>7</v>
      </c>
      <c r="L1135" t="str">
        <f>VLOOKUP(K1135,$S$6:$T$12,2,FALSE)</f>
        <v>Sunday</v>
      </c>
      <c r="M1135" t="str">
        <f>CONCATENATE(TEXT(R1135,"HH:MM AM/PM")," - ",TEXT((R1135+"3:00 AM"),"HH:MM AM/PM"))</f>
        <v>06:00 PM - 09:00 PM</v>
      </c>
      <c r="N1135" t="str">
        <f>VLOOKUP(E1135,$W$7:$Y$9,3,TRUE)</f>
        <v>06:00 PM - 09:00 PM</v>
      </c>
      <c r="R1135" s="19">
        <f>INT(E1135/$T$5)*$T$5</f>
        <v>0.75</v>
      </c>
    </row>
    <row r="1136" spans="1:18" x14ac:dyDescent="0.25">
      <c r="A1136">
        <v>3</v>
      </c>
      <c r="B1136">
        <v>1</v>
      </c>
      <c r="C1136" t="s">
        <v>1898</v>
      </c>
      <c r="D1136" s="1">
        <v>43924</v>
      </c>
      <c r="E1136" s="14">
        <v>0.5</v>
      </c>
      <c r="F1136" t="s">
        <v>11</v>
      </c>
      <c r="G1136">
        <v>21</v>
      </c>
      <c r="H1136" s="2">
        <v>48</v>
      </c>
      <c r="I1136" s="3">
        <v>4.99</v>
      </c>
      <c r="J1136" t="b">
        <v>0</v>
      </c>
      <c r="K1136">
        <f t="shared" ref="K1136:K1171" si="20">WEEKDAY(D1136,11)</f>
        <v>5</v>
      </c>
      <c r="L1136" t="str">
        <f>VLOOKUP(K1136,$S$6:$T$12,2,FALSE)</f>
        <v>Friday</v>
      </c>
      <c r="M1136" t="str">
        <f>CONCATENATE(TEXT(R1136,"HH:MM AM/PM")," - ",TEXT((R1136+"3:00 AM"),"HH:MM AM/PM"))</f>
        <v>12:00 PM - 03:00 PM</v>
      </c>
      <c r="N1136" t="str">
        <f>VLOOKUP(E1136,$W$7:$Y$9,3,TRUE)</f>
        <v>12:00 PM - 03:00 PM</v>
      </c>
      <c r="R1136" s="19">
        <f>INT(E1136/$T$5)*$T$5</f>
        <v>0.5</v>
      </c>
    </row>
    <row r="1137" spans="1:18" x14ac:dyDescent="0.25">
      <c r="A1137">
        <v>3</v>
      </c>
      <c r="B1137">
        <v>1</v>
      </c>
      <c r="C1137" t="s">
        <v>1899</v>
      </c>
      <c r="D1137" s="1">
        <v>43924</v>
      </c>
      <c r="E1137" s="14">
        <v>0.50277777777777777</v>
      </c>
      <c r="F1137" t="s">
        <v>11</v>
      </c>
      <c r="G1137">
        <v>24</v>
      </c>
      <c r="H1137" s="2">
        <v>27</v>
      </c>
      <c r="I1137" s="3">
        <v>4.99</v>
      </c>
      <c r="J1137" t="b">
        <v>0</v>
      </c>
      <c r="K1137">
        <f t="shared" si="20"/>
        <v>5</v>
      </c>
      <c r="L1137" t="str">
        <f>VLOOKUP(K1137,$S$6:$T$12,2,FALSE)</f>
        <v>Friday</v>
      </c>
      <c r="M1137" t="str">
        <f>CONCATENATE(TEXT(R1137,"HH:MM AM/PM")," - ",TEXT((R1137+"3:00 AM"),"HH:MM AM/PM"))</f>
        <v>12:00 PM - 03:00 PM</v>
      </c>
      <c r="N1137" t="str">
        <f>VLOOKUP(E1137,$W$7:$Y$9,3,TRUE)</f>
        <v>12:00 PM - 03:00 PM</v>
      </c>
      <c r="R1137" s="19">
        <f>INT(E1137/$T$5)*$T$5</f>
        <v>0.5</v>
      </c>
    </row>
    <row r="1138" spans="1:18" x14ac:dyDescent="0.25">
      <c r="A1138">
        <v>3</v>
      </c>
      <c r="B1138">
        <v>1</v>
      </c>
      <c r="C1138" t="s">
        <v>1900</v>
      </c>
      <c r="D1138" s="1">
        <v>43924</v>
      </c>
      <c r="E1138" s="14">
        <v>0.5229166666666667</v>
      </c>
      <c r="F1138" t="s">
        <v>11</v>
      </c>
      <c r="G1138">
        <v>29</v>
      </c>
      <c r="H1138" s="2">
        <v>65</v>
      </c>
      <c r="I1138" s="3">
        <v>4.99</v>
      </c>
      <c r="J1138" t="b">
        <v>1</v>
      </c>
      <c r="K1138">
        <f t="shared" si="20"/>
        <v>5</v>
      </c>
      <c r="L1138" t="str">
        <f>VLOOKUP(K1138,$S$6:$T$12,2,FALSE)</f>
        <v>Friday</v>
      </c>
      <c r="M1138" t="str">
        <f>CONCATENATE(TEXT(R1138,"HH:MM AM/PM")," - ",TEXT((R1138+"3:00 AM"),"HH:MM AM/PM"))</f>
        <v>12:00 PM - 03:00 PM</v>
      </c>
      <c r="N1138" t="str">
        <f>VLOOKUP(E1138,$W$7:$Y$9,3,TRUE)</f>
        <v>12:00 PM - 03:00 PM</v>
      </c>
      <c r="R1138" s="19">
        <f>INT(E1138/$T$5)*$T$5</f>
        <v>0.5</v>
      </c>
    </row>
    <row r="1139" spans="1:18" x14ac:dyDescent="0.25">
      <c r="A1139">
        <v>3</v>
      </c>
      <c r="B1139">
        <v>1</v>
      </c>
      <c r="C1139" t="s">
        <v>1901</v>
      </c>
      <c r="D1139" s="1">
        <v>43924</v>
      </c>
      <c r="E1139" s="14">
        <v>0.53541666666666665</v>
      </c>
      <c r="F1139" t="s">
        <v>11</v>
      </c>
      <c r="G1139">
        <v>38</v>
      </c>
      <c r="H1139" s="2">
        <v>44</v>
      </c>
      <c r="I1139" s="3">
        <v>4.99</v>
      </c>
      <c r="J1139" t="b">
        <v>0</v>
      </c>
      <c r="K1139">
        <f t="shared" si="20"/>
        <v>5</v>
      </c>
      <c r="L1139" t="str">
        <f>VLOOKUP(K1139,$S$6:$T$12,2,FALSE)</f>
        <v>Friday</v>
      </c>
      <c r="M1139" t="str">
        <f>CONCATENATE(TEXT(R1139,"HH:MM AM/PM")," - ",TEXT((R1139+"3:00 AM"),"HH:MM AM/PM"))</f>
        <v>12:00 PM - 03:00 PM</v>
      </c>
      <c r="N1139" t="str">
        <f>VLOOKUP(E1139,$W$7:$Y$9,3,TRUE)</f>
        <v>12:00 PM - 03:00 PM</v>
      </c>
      <c r="R1139" s="19">
        <f>INT(E1139/$T$5)*$T$5</f>
        <v>0.5</v>
      </c>
    </row>
    <row r="1140" spans="1:18" x14ac:dyDescent="0.25">
      <c r="A1140">
        <v>3</v>
      </c>
      <c r="B1140">
        <v>1</v>
      </c>
      <c r="C1140" t="s">
        <v>1902</v>
      </c>
      <c r="D1140" s="1">
        <v>43924</v>
      </c>
      <c r="E1140" s="14">
        <v>0.54722222222222217</v>
      </c>
      <c r="F1140" t="s">
        <v>11</v>
      </c>
      <c r="G1140">
        <v>21</v>
      </c>
      <c r="H1140" s="2">
        <v>28</v>
      </c>
      <c r="I1140" s="3">
        <v>4.99</v>
      </c>
      <c r="J1140" t="b">
        <v>0</v>
      </c>
      <c r="K1140">
        <f t="shared" si="20"/>
        <v>5</v>
      </c>
      <c r="L1140" t="str">
        <f>VLOOKUP(K1140,$S$6:$T$12,2,FALSE)</f>
        <v>Friday</v>
      </c>
      <c r="M1140" t="str">
        <f>CONCATENATE(TEXT(R1140,"HH:MM AM/PM")," - ",TEXT((R1140+"3:00 AM"),"HH:MM AM/PM"))</f>
        <v>12:00 PM - 03:00 PM</v>
      </c>
      <c r="N1140" t="str">
        <f>VLOOKUP(E1140,$W$7:$Y$9,3,TRUE)</f>
        <v>12:00 PM - 03:00 PM</v>
      </c>
      <c r="R1140" s="19">
        <f>INT(E1140/$T$5)*$T$5</f>
        <v>0.5</v>
      </c>
    </row>
    <row r="1141" spans="1:18" x14ac:dyDescent="0.25">
      <c r="A1141">
        <v>3</v>
      </c>
      <c r="B1141">
        <v>1</v>
      </c>
      <c r="C1141" t="s">
        <v>1903</v>
      </c>
      <c r="D1141" s="1">
        <v>43924</v>
      </c>
      <c r="E1141" s="14">
        <v>0.54791666666666672</v>
      </c>
      <c r="F1141" t="s">
        <v>11</v>
      </c>
      <c r="G1141">
        <v>22</v>
      </c>
      <c r="H1141" s="2">
        <v>61</v>
      </c>
      <c r="I1141" s="3">
        <v>4.99</v>
      </c>
      <c r="J1141" t="b">
        <v>0</v>
      </c>
      <c r="K1141">
        <f t="shared" si="20"/>
        <v>5</v>
      </c>
      <c r="L1141" t="str">
        <f>VLOOKUP(K1141,$S$6:$T$12,2,FALSE)</f>
        <v>Friday</v>
      </c>
      <c r="M1141" t="str">
        <f>CONCATENATE(TEXT(R1141,"HH:MM AM/PM")," - ",TEXT((R1141+"3:00 AM"),"HH:MM AM/PM"))</f>
        <v>12:00 PM - 03:00 PM</v>
      </c>
      <c r="N1141" t="str">
        <f>VLOOKUP(E1141,$W$7:$Y$9,3,TRUE)</f>
        <v>12:00 PM - 03:00 PM</v>
      </c>
      <c r="R1141" s="19">
        <f>INT(E1141/$T$5)*$T$5</f>
        <v>0.5</v>
      </c>
    </row>
    <row r="1142" spans="1:18" x14ac:dyDescent="0.25">
      <c r="A1142">
        <v>3</v>
      </c>
      <c r="B1142">
        <v>1</v>
      </c>
      <c r="C1142" t="s">
        <v>1904</v>
      </c>
      <c r="D1142" s="1">
        <v>43924</v>
      </c>
      <c r="E1142" s="14">
        <v>0.56805555555555554</v>
      </c>
      <c r="F1142" t="s">
        <v>11</v>
      </c>
      <c r="G1142">
        <v>22</v>
      </c>
      <c r="H1142" s="2">
        <v>39</v>
      </c>
      <c r="I1142" s="3">
        <v>4.99</v>
      </c>
      <c r="J1142" t="b">
        <v>0</v>
      </c>
      <c r="K1142">
        <f t="shared" si="20"/>
        <v>5</v>
      </c>
      <c r="L1142" t="str">
        <f>VLOOKUP(K1142,$S$6:$T$12,2,FALSE)</f>
        <v>Friday</v>
      </c>
      <c r="M1142" t="str">
        <f>CONCATENATE(TEXT(R1142,"HH:MM AM/PM")," - ",TEXT((R1142+"3:00 AM"),"HH:MM AM/PM"))</f>
        <v>12:00 PM - 03:00 PM</v>
      </c>
      <c r="N1142" t="str">
        <f>VLOOKUP(E1142,$W$7:$Y$9,3,TRUE)</f>
        <v>12:00 PM - 03:00 PM</v>
      </c>
      <c r="R1142" s="19">
        <f>INT(E1142/$T$5)*$T$5</f>
        <v>0.5</v>
      </c>
    </row>
    <row r="1143" spans="1:18" x14ac:dyDescent="0.25">
      <c r="A1143">
        <v>3</v>
      </c>
      <c r="B1143">
        <v>1</v>
      </c>
      <c r="C1143" t="s">
        <v>1905</v>
      </c>
      <c r="D1143" s="1">
        <v>43924</v>
      </c>
      <c r="E1143" s="14">
        <v>0.57013888888888886</v>
      </c>
      <c r="F1143" t="s">
        <v>11</v>
      </c>
      <c r="G1143">
        <v>29</v>
      </c>
      <c r="H1143" s="2">
        <v>26</v>
      </c>
      <c r="I1143" s="3">
        <v>4.99</v>
      </c>
      <c r="J1143" t="b">
        <v>0</v>
      </c>
      <c r="K1143">
        <f t="shared" si="20"/>
        <v>5</v>
      </c>
      <c r="L1143" t="str">
        <f>VLOOKUP(K1143,$S$6:$T$12,2,FALSE)</f>
        <v>Friday</v>
      </c>
      <c r="M1143" t="str">
        <f>CONCATENATE(TEXT(R1143,"HH:MM AM/PM")," - ",TEXT((R1143+"3:00 AM"),"HH:MM AM/PM"))</f>
        <v>12:00 PM - 03:00 PM</v>
      </c>
      <c r="N1143" t="str">
        <f>VLOOKUP(E1143,$W$7:$Y$9,3,TRUE)</f>
        <v>12:00 PM - 03:00 PM</v>
      </c>
      <c r="R1143" s="19">
        <f>INT(E1143/$T$5)*$T$5</f>
        <v>0.5</v>
      </c>
    </row>
    <row r="1144" spans="1:18" x14ac:dyDescent="0.25">
      <c r="A1144">
        <v>3</v>
      </c>
      <c r="B1144">
        <v>1</v>
      </c>
      <c r="C1144" t="s">
        <v>1906</v>
      </c>
      <c r="D1144" s="1">
        <v>43924</v>
      </c>
      <c r="E1144" s="14">
        <v>0.57291666666666663</v>
      </c>
      <c r="F1144" t="s">
        <v>11</v>
      </c>
      <c r="G1144">
        <v>37</v>
      </c>
      <c r="H1144" s="2">
        <v>69</v>
      </c>
      <c r="I1144" s="3">
        <v>4.99</v>
      </c>
      <c r="J1144" t="b">
        <v>0</v>
      </c>
      <c r="K1144">
        <f t="shared" si="20"/>
        <v>5</v>
      </c>
      <c r="L1144" t="str">
        <f>VLOOKUP(K1144,$S$6:$T$12,2,FALSE)</f>
        <v>Friday</v>
      </c>
      <c r="M1144" t="str">
        <f>CONCATENATE(TEXT(R1144,"HH:MM AM/PM")," - ",TEXT((R1144+"3:00 AM"),"HH:MM AM/PM"))</f>
        <v>12:00 PM - 03:00 PM</v>
      </c>
      <c r="N1144" t="str">
        <f>VLOOKUP(E1144,$W$7:$Y$9,3,TRUE)</f>
        <v>12:00 PM - 03:00 PM</v>
      </c>
      <c r="R1144" s="19">
        <f>INT(E1144/$T$5)*$T$5</f>
        <v>0.5</v>
      </c>
    </row>
    <row r="1145" spans="1:18" x14ac:dyDescent="0.25">
      <c r="A1145">
        <v>3</v>
      </c>
      <c r="B1145">
        <v>1</v>
      </c>
      <c r="C1145" t="s">
        <v>1907</v>
      </c>
      <c r="D1145" s="1">
        <v>43924</v>
      </c>
      <c r="E1145" s="14">
        <v>0.57430555555555551</v>
      </c>
      <c r="F1145" t="s">
        <v>11</v>
      </c>
      <c r="G1145">
        <v>32</v>
      </c>
      <c r="H1145" s="2">
        <v>28</v>
      </c>
      <c r="I1145" s="3">
        <v>4.99</v>
      </c>
      <c r="J1145" t="b">
        <v>0</v>
      </c>
      <c r="K1145">
        <f t="shared" si="20"/>
        <v>5</v>
      </c>
      <c r="L1145" t="str">
        <f>VLOOKUP(K1145,$S$6:$T$12,2,FALSE)</f>
        <v>Friday</v>
      </c>
      <c r="M1145" t="str">
        <f>CONCATENATE(TEXT(R1145,"HH:MM AM/PM")," - ",TEXT((R1145+"3:00 AM"),"HH:MM AM/PM"))</f>
        <v>12:00 PM - 03:00 PM</v>
      </c>
      <c r="N1145" t="str">
        <f>VLOOKUP(E1145,$W$7:$Y$9,3,TRUE)</f>
        <v>12:00 PM - 03:00 PM</v>
      </c>
      <c r="R1145" s="19">
        <f>INT(E1145/$T$5)*$T$5</f>
        <v>0.5</v>
      </c>
    </row>
    <row r="1146" spans="1:18" x14ac:dyDescent="0.25">
      <c r="A1146">
        <v>3</v>
      </c>
      <c r="B1146">
        <v>1</v>
      </c>
      <c r="C1146" t="s">
        <v>1908</v>
      </c>
      <c r="D1146" s="1">
        <v>43924</v>
      </c>
      <c r="E1146" s="14">
        <v>0.62083333333333335</v>
      </c>
      <c r="F1146" t="s">
        <v>11</v>
      </c>
      <c r="G1146">
        <v>21</v>
      </c>
      <c r="H1146" s="2">
        <v>121</v>
      </c>
      <c r="I1146" s="3">
        <v>4.99</v>
      </c>
      <c r="J1146" t="b">
        <v>0</v>
      </c>
      <c r="K1146">
        <f t="shared" si="20"/>
        <v>5</v>
      </c>
      <c r="L1146" t="str">
        <f>VLOOKUP(K1146,$S$6:$T$12,2,FALSE)</f>
        <v>Friday</v>
      </c>
      <c r="M1146" t="str">
        <f>CONCATENATE(TEXT(R1146,"HH:MM AM/PM")," - ",TEXT((R1146+"3:00 AM"),"HH:MM AM/PM"))</f>
        <v>12:00 PM - 03:00 PM</v>
      </c>
      <c r="N1146" t="str">
        <f>VLOOKUP(E1146,$W$7:$Y$9,3,TRUE)</f>
        <v>12:00 PM - 03:00 PM</v>
      </c>
      <c r="R1146" s="19">
        <f>INT(E1146/$T$5)*$T$5</f>
        <v>0.5</v>
      </c>
    </row>
    <row r="1147" spans="1:18" x14ac:dyDescent="0.25">
      <c r="A1147">
        <v>3</v>
      </c>
      <c r="B1147">
        <v>1</v>
      </c>
      <c r="C1147" t="s">
        <v>1909</v>
      </c>
      <c r="D1147" s="1">
        <v>43924</v>
      </c>
      <c r="E1147" s="14">
        <v>0.64583333333333337</v>
      </c>
      <c r="F1147" t="s">
        <v>11</v>
      </c>
      <c r="G1147">
        <v>21</v>
      </c>
      <c r="H1147" s="2">
        <v>62</v>
      </c>
      <c r="I1147" s="3">
        <v>4.99</v>
      </c>
      <c r="J1147" t="b">
        <v>0</v>
      </c>
      <c r="K1147">
        <f t="shared" si="20"/>
        <v>5</v>
      </c>
      <c r="L1147" t="str">
        <f>VLOOKUP(K1147,$S$6:$T$12,2,FALSE)</f>
        <v>Friday</v>
      </c>
      <c r="M1147" t="str">
        <f>CONCATENATE(TEXT(R1147,"HH:MM AM/PM")," - ",TEXT((R1147+"3:00 AM"),"HH:MM AM/PM"))</f>
        <v>03:00 PM - 06:00 PM</v>
      </c>
      <c r="N1147" t="str">
        <f>VLOOKUP(E1147,$W$7:$Y$9,3,TRUE)</f>
        <v>03:00 PM - 06:00 PM</v>
      </c>
      <c r="R1147" s="19">
        <f>INT(E1147/$T$5)*$T$5</f>
        <v>0.625</v>
      </c>
    </row>
    <row r="1148" spans="1:18" x14ac:dyDescent="0.25">
      <c r="A1148">
        <v>3</v>
      </c>
      <c r="B1148">
        <v>1</v>
      </c>
      <c r="C1148" t="s">
        <v>1910</v>
      </c>
      <c r="D1148" s="1">
        <v>43924</v>
      </c>
      <c r="E1148" s="14">
        <v>0.67083333333333339</v>
      </c>
      <c r="F1148" t="s">
        <v>11</v>
      </c>
      <c r="G1148">
        <v>33</v>
      </c>
      <c r="H1148" s="2">
        <v>45</v>
      </c>
      <c r="I1148" s="3">
        <v>4.99</v>
      </c>
      <c r="J1148" t="b">
        <v>0</v>
      </c>
      <c r="K1148">
        <f t="shared" si="20"/>
        <v>5</v>
      </c>
      <c r="L1148" t="str">
        <f>VLOOKUP(K1148,$S$6:$T$12,2,FALSE)</f>
        <v>Friday</v>
      </c>
      <c r="M1148" t="str">
        <f>CONCATENATE(TEXT(R1148,"HH:MM AM/PM")," - ",TEXT((R1148+"3:00 AM"),"HH:MM AM/PM"))</f>
        <v>03:00 PM - 06:00 PM</v>
      </c>
      <c r="N1148" t="str">
        <f>VLOOKUP(E1148,$W$7:$Y$9,3,TRUE)</f>
        <v>03:00 PM - 06:00 PM</v>
      </c>
      <c r="R1148" s="19">
        <f>INT(E1148/$T$5)*$T$5</f>
        <v>0.625</v>
      </c>
    </row>
    <row r="1149" spans="1:18" x14ac:dyDescent="0.25">
      <c r="A1149">
        <v>3</v>
      </c>
      <c r="B1149">
        <v>1</v>
      </c>
      <c r="C1149" t="s">
        <v>1911</v>
      </c>
      <c r="D1149" s="1">
        <v>43924</v>
      </c>
      <c r="E1149" s="14">
        <v>0.67638888888888893</v>
      </c>
      <c r="F1149" t="s">
        <v>11</v>
      </c>
      <c r="G1149">
        <v>33</v>
      </c>
      <c r="H1149" s="2">
        <v>47</v>
      </c>
      <c r="I1149" s="3">
        <v>4.99</v>
      </c>
      <c r="J1149" t="b">
        <v>0</v>
      </c>
      <c r="K1149">
        <f t="shared" si="20"/>
        <v>5</v>
      </c>
      <c r="L1149" t="str">
        <f>VLOOKUP(K1149,$S$6:$T$12,2,FALSE)</f>
        <v>Friday</v>
      </c>
      <c r="M1149" t="str">
        <f>CONCATENATE(TEXT(R1149,"HH:MM AM/PM")," - ",TEXT((R1149+"3:00 AM"),"HH:MM AM/PM"))</f>
        <v>03:00 PM - 06:00 PM</v>
      </c>
      <c r="N1149" t="str">
        <f>VLOOKUP(E1149,$W$7:$Y$9,3,TRUE)</f>
        <v>03:00 PM - 06:00 PM</v>
      </c>
      <c r="R1149" s="19">
        <f>INT(E1149/$T$5)*$T$5</f>
        <v>0.625</v>
      </c>
    </row>
    <row r="1150" spans="1:18" x14ac:dyDescent="0.25">
      <c r="A1150">
        <v>3</v>
      </c>
      <c r="B1150">
        <v>1</v>
      </c>
      <c r="C1150" t="s">
        <v>1912</v>
      </c>
      <c r="D1150" s="1">
        <v>43924</v>
      </c>
      <c r="E1150" s="14">
        <v>0.68680555555555556</v>
      </c>
      <c r="F1150" t="s">
        <v>11</v>
      </c>
      <c r="G1150">
        <v>40</v>
      </c>
      <c r="H1150" s="2">
        <v>68</v>
      </c>
      <c r="I1150" s="3">
        <v>4.99</v>
      </c>
      <c r="J1150" t="b">
        <v>0</v>
      </c>
      <c r="K1150">
        <f t="shared" si="20"/>
        <v>5</v>
      </c>
      <c r="L1150" t="str">
        <f>VLOOKUP(K1150,$S$6:$T$12,2,FALSE)</f>
        <v>Friday</v>
      </c>
      <c r="M1150" t="str">
        <f>CONCATENATE(TEXT(R1150,"HH:MM AM/PM")," - ",TEXT((R1150+"3:00 AM"),"HH:MM AM/PM"))</f>
        <v>03:00 PM - 06:00 PM</v>
      </c>
      <c r="N1150" t="str">
        <f>VLOOKUP(E1150,$W$7:$Y$9,3,TRUE)</f>
        <v>03:00 PM - 06:00 PM</v>
      </c>
      <c r="R1150" s="19">
        <f>INT(E1150/$T$5)*$T$5</f>
        <v>0.625</v>
      </c>
    </row>
    <row r="1151" spans="1:18" x14ac:dyDescent="0.25">
      <c r="A1151">
        <v>3</v>
      </c>
      <c r="B1151">
        <v>1</v>
      </c>
      <c r="C1151" t="s">
        <v>1913</v>
      </c>
      <c r="D1151" s="1">
        <v>43924</v>
      </c>
      <c r="E1151" s="14">
        <v>0.68888888888888899</v>
      </c>
      <c r="F1151" t="s">
        <v>11</v>
      </c>
      <c r="G1151">
        <v>40</v>
      </c>
      <c r="H1151" s="2">
        <v>48</v>
      </c>
      <c r="I1151" s="3">
        <v>4.99</v>
      </c>
      <c r="J1151" t="b">
        <v>0</v>
      </c>
      <c r="K1151">
        <f t="shared" si="20"/>
        <v>5</v>
      </c>
      <c r="L1151" t="str">
        <f>VLOOKUP(K1151,$S$6:$T$12,2,FALSE)</f>
        <v>Friday</v>
      </c>
      <c r="M1151" t="str">
        <f>CONCATENATE(TEXT(R1151,"HH:MM AM/PM")," - ",TEXT((R1151+"3:00 AM"),"HH:MM AM/PM"))</f>
        <v>03:00 PM - 06:00 PM</v>
      </c>
      <c r="N1151" t="str">
        <f>VLOOKUP(E1151,$W$7:$Y$9,3,TRUE)</f>
        <v>03:00 PM - 06:00 PM</v>
      </c>
      <c r="R1151" s="19">
        <f>INT(E1151/$T$5)*$T$5</f>
        <v>0.625</v>
      </c>
    </row>
    <row r="1152" spans="1:18" x14ac:dyDescent="0.25">
      <c r="A1152">
        <v>3</v>
      </c>
      <c r="B1152">
        <v>1</v>
      </c>
      <c r="C1152" t="s">
        <v>1914</v>
      </c>
      <c r="D1152" s="1">
        <v>43924</v>
      </c>
      <c r="E1152" s="14">
        <v>0.69236111111111109</v>
      </c>
      <c r="F1152" t="s">
        <v>11</v>
      </c>
      <c r="G1152">
        <v>22</v>
      </c>
      <c r="H1152" s="2">
        <v>20</v>
      </c>
      <c r="I1152" s="3">
        <v>4.99</v>
      </c>
      <c r="J1152" t="b">
        <v>0</v>
      </c>
      <c r="K1152">
        <f t="shared" si="20"/>
        <v>5</v>
      </c>
      <c r="L1152" t="str">
        <f>VLOOKUP(K1152,$S$6:$T$12,2,FALSE)</f>
        <v>Friday</v>
      </c>
      <c r="M1152" t="str">
        <f>CONCATENATE(TEXT(R1152,"HH:MM AM/PM")," - ",TEXT((R1152+"3:00 AM"),"HH:MM AM/PM"))</f>
        <v>03:00 PM - 06:00 PM</v>
      </c>
      <c r="N1152" t="str">
        <f>VLOOKUP(E1152,$W$7:$Y$9,3,TRUE)</f>
        <v>03:00 PM - 06:00 PM</v>
      </c>
      <c r="R1152" s="19">
        <f>INT(E1152/$T$5)*$T$5</f>
        <v>0.625</v>
      </c>
    </row>
    <row r="1153" spans="1:18" x14ac:dyDescent="0.25">
      <c r="A1153">
        <v>3</v>
      </c>
      <c r="B1153">
        <v>1</v>
      </c>
      <c r="C1153" t="s">
        <v>1915</v>
      </c>
      <c r="D1153" s="1">
        <v>43924</v>
      </c>
      <c r="E1153" s="14">
        <v>0.69236111111111109</v>
      </c>
      <c r="F1153" t="s">
        <v>11</v>
      </c>
      <c r="G1153">
        <v>28</v>
      </c>
      <c r="H1153" s="2">
        <v>67</v>
      </c>
      <c r="I1153" s="3">
        <v>4.99</v>
      </c>
      <c r="J1153" t="b">
        <v>0</v>
      </c>
      <c r="K1153">
        <f t="shared" si="20"/>
        <v>5</v>
      </c>
      <c r="L1153" t="str">
        <f>VLOOKUP(K1153,$S$6:$T$12,2,FALSE)</f>
        <v>Friday</v>
      </c>
      <c r="M1153" t="str">
        <f>CONCATENATE(TEXT(R1153,"HH:MM AM/PM")," - ",TEXT((R1153+"3:00 AM"),"HH:MM AM/PM"))</f>
        <v>03:00 PM - 06:00 PM</v>
      </c>
      <c r="N1153" t="str">
        <f>VLOOKUP(E1153,$W$7:$Y$9,3,TRUE)</f>
        <v>03:00 PM - 06:00 PM</v>
      </c>
      <c r="R1153" s="19">
        <f>INT(E1153/$T$5)*$T$5</f>
        <v>0.625</v>
      </c>
    </row>
    <row r="1154" spans="1:18" x14ac:dyDescent="0.25">
      <c r="A1154">
        <v>3</v>
      </c>
      <c r="B1154">
        <v>1</v>
      </c>
      <c r="C1154" t="s">
        <v>1916</v>
      </c>
      <c r="D1154" s="1">
        <v>43924</v>
      </c>
      <c r="E1154" s="14">
        <v>0.6958333333333333</v>
      </c>
      <c r="F1154" t="s">
        <v>11</v>
      </c>
      <c r="G1154">
        <v>29</v>
      </c>
      <c r="H1154" s="2">
        <v>68</v>
      </c>
      <c r="I1154" s="3">
        <v>4.99</v>
      </c>
      <c r="J1154" t="b">
        <v>0</v>
      </c>
      <c r="K1154">
        <f t="shared" si="20"/>
        <v>5</v>
      </c>
      <c r="L1154" t="str">
        <f>VLOOKUP(K1154,$S$6:$T$12,2,FALSE)</f>
        <v>Friday</v>
      </c>
      <c r="M1154" t="str">
        <f>CONCATENATE(TEXT(R1154,"HH:MM AM/PM")," - ",TEXT((R1154+"3:00 AM"),"HH:MM AM/PM"))</f>
        <v>03:00 PM - 06:00 PM</v>
      </c>
      <c r="N1154" t="str">
        <f>VLOOKUP(E1154,$W$7:$Y$9,3,TRUE)</f>
        <v>03:00 PM - 06:00 PM</v>
      </c>
      <c r="R1154" s="19">
        <f>INT(E1154/$T$5)*$T$5</f>
        <v>0.625</v>
      </c>
    </row>
    <row r="1155" spans="1:18" x14ac:dyDescent="0.25">
      <c r="A1155">
        <v>3</v>
      </c>
      <c r="B1155">
        <v>1</v>
      </c>
      <c r="C1155" t="s">
        <v>1917</v>
      </c>
      <c r="D1155" s="1">
        <v>43924</v>
      </c>
      <c r="E1155" s="14">
        <v>0.70347222222222217</v>
      </c>
      <c r="F1155" t="s">
        <v>11</v>
      </c>
      <c r="G1155">
        <v>27</v>
      </c>
      <c r="H1155" s="2">
        <v>36</v>
      </c>
      <c r="I1155" s="3">
        <v>4.99</v>
      </c>
      <c r="J1155" t="b">
        <v>0</v>
      </c>
      <c r="K1155">
        <f t="shared" si="20"/>
        <v>5</v>
      </c>
      <c r="L1155" t="str">
        <f>VLOOKUP(K1155,$S$6:$T$12,2,FALSE)</f>
        <v>Friday</v>
      </c>
      <c r="M1155" t="str">
        <f>CONCATENATE(TEXT(R1155,"HH:MM AM/PM")," - ",TEXT((R1155+"3:00 AM"),"HH:MM AM/PM"))</f>
        <v>03:00 PM - 06:00 PM</v>
      </c>
      <c r="N1155" t="str">
        <f>VLOOKUP(E1155,$W$7:$Y$9,3,TRUE)</f>
        <v>03:00 PM - 06:00 PM</v>
      </c>
      <c r="R1155" s="19">
        <f>INT(E1155/$T$5)*$T$5</f>
        <v>0.625</v>
      </c>
    </row>
    <row r="1156" spans="1:18" x14ac:dyDescent="0.25">
      <c r="A1156">
        <v>3</v>
      </c>
      <c r="B1156">
        <v>1</v>
      </c>
      <c r="C1156" t="s">
        <v>1918</v>
      </c>
      <c r="D1156" s="1">
        <v>43924</v>
      </c>
      <c r="E1156" s="14">
        <v>0.70624999999999993</v>
      </c>
      <c r="F1156" t="s">
        <v>11</v>
      </c>
      <c r="G1156">
        <v>28</v>
      </c>
      <c r="H1156" s="2">
        <v>38</v>
      </c>
      <c r="I1156" s="3">
        <v>4.99</v>
      </c>
      <c r="J1156" t="b">
        <v>0</v>
      </c>
      <c r="K1156">
        <f t="shared" si="20"/>
        <v>5</v>
      </c>
      <c r="L1156" t="str">
        <f>VLOOKUP(K1156,$S$6:$T$12,2,FALSE)</f>
        <v>Friday</v>
      </c>
      <c r="M1156" t="str">
        <f>CONCATENATE(TEXT(R1156,"HH:MM AM/PM")," - ",TEXT((R1156+"3:00 AM"),"HH:MM AM/PM"))</f>
        <v>03:00 PM - 06:00 PM</v>
      </c>
      <c r="N1156" t="str">
        <f>VLOOKUP(E1156,$W$7:$Y$9,3,TRUE)</f>
        <v>03:00 PM - 06:00 PM</v>
      </c>
      <c r="R1156" s="19">
        <f>INT(E1156/$T$5)*$T$5</f>
        <v>0.625</v>
      </c>
    </row>
    <row r="1157" spans="1:18" x14ac:dyDescent="0.25">
      <c r="A1157">
        <v>3</v>
      </c>
      <c r="B1157">
        <v>1</v>
      </c>
      <c r="C1157" t="s">
        <v>1919</v>
      </c>
      <c r="D1157" s="1">
        <v>43924</v>
      </c>
      <c r="E1157" s="14">
        <v>0.7090277777777777</v>
      </c>
      <c r="F1157" t="s">
        <v>11</v>
      </c>
      <c r="G1157">
        <v>92</v>
      </c>
      <c r="H1157" s="2">
        <v>79</v>
      </c>
      <c r="I1157" s="3">
        <v>4.99</v>
      </c>
      <c r="J1157" t="b">
        <v>0</v>
      </c>
      <c r="K1157">
        <f t="shared" si="20"/>
        <v>5</v>
      </c>
      <c r="L1157" t="str">
        <f>VLOOKUP(K1157,$S$6:$T$12,2,FALSE)</f>
        <v>Friday</v>
      </c>
      <c r="M1157" t="str">
        <f>CONCATENATE(TEXT(R1157,"HH:MM AM/PM")," - ",TEXT((R1157+"3:00 AM"),"HH:MM AM/PM"))</f>
        <v>03:00 PM - 06:00 PM</v>
      </c>
      <c r="N1157" t="str">
        <f>VLOOKUP(E1157,$W$7:$Y$9,3,TRUE)</f>
        <v>03:00 PM - 06:00 PM</v>
      </c>
      <c r="R1157" s="19">
        <f>INT(E1157/$T$5)*$T$5</f>
        <v>0.625</v>
      </c>
    </row>
    <row r="1158" spans="1:18" x14ac:dyDescent="0.25">
      <c r="A1158">
        <v>3</v>
      </c>
      <c r="B1158">
        <v>1</v>
      </c>
      <c r="C1158" t="s">
        <v>1920</v>
      </c>
      <c r="D1158" s="1">
        <v>43924</v>
      </c>
      <c r="E1158" s="14">
        <v>0.70972222222222225</v>
      </c>
      <c r="F1158" t="s">
        <v>31</v>
      </c>
      <c r="G1158" t="s">
        <v>32</v>
      </c>
      <c r="H1158" s="2">
        <v>40</v>
      </c>
      <c r="I1158" s="3">
        <v>4.99</v>
      </c>
      <c r="J1158" t="b">
        <v>0</v>
      </c>
      <c r="K1158">
        <f t="shared" si="20"/>
        <v>5</v>
      </c>
      <c r="L1158" t="str">
        <f>VLOOKUP(K1158,$S$6:$T$12,2,FALSE)</f>
        <v>Friday</v>
      </c>
      <c r="M1158" t="str">
        <f>CONCATENATE(TEXT(R1158,"HH:MM AM/PM")," - ",TEXT((R1158+"3:00 AM"),"HH:MM AM/PM"))</f>
        <v>03:00 PM - 06:00 PM</v>
      </c>
      <c r="N1158" t="str">
        <f>VLOOKUP(E1158,$W$7:$Y$9,3,TRUE)</f>
        <v>03:00 PM - 06:00 PM</v>
      </c>
      <c r="R1158" s="19">
        <f>INT(E1158/$T$5)*$T$5</f>
        <v>0.625</v>
      </c>
    </row>
    <row r="1159" spans="1:18" x14ac:dyDescent="0.25">
      <c r="A1159">
        <v>3</v>
      </c>
      <c r="B1159">
        <v>1</v>
      </c>
      <c r="C1159" t="s">
        <v>1921</v>
      </c>
      <c r="D1159" s="1">
        <v>43924</v>
      </c>
      <c r="E1159" s="14">
        <v>0.71111111111111114</v>
      </c>
      <c r="F1159" t="s">
        <v>11</v>
      </c>
      <c r="G1159">
        <v>65</v>
      </c>
      <c r="H1159" s="2">
        <v>174</v>
      </c>
      <c r="I1159" s="3">
        <v>4.99</v>
      </c>
      <c r="J1159" t="b">
        <v>0</v>
      </c>
      <c r="K1159">
        <f t="shared" si="20"/>
        <v>5</v>
      </c>
      <c r="L1159" t="str">
        <f>VLOOKUP(K1159,$S$6:$T$12,2,FALSE)</f>
        <v>Friday</v>
      </c>
      <c r="M1159" t="str">
        <f>CONCATENATE(TEXT(R1159,"HH:MM AM/PM")," - ",TEXT((R1159+"3:00 AM"),"HH:MM AM/PM"))</f>
        <v>03:00 PM - 06:00 PM</v>
      </c>
      <c r="N1159" t="str">
        <f>VLOOKUP(E1159,$W$7:$Y$9,3,TRUE)</f>
        <v>03:00 PM - 06:00 PM</v>
      </c>
      <c r="R1159" s="19">
        <f>INT(E1159/$T$5)*$T$5</f>
        <v>0.625</v>
      </c>
    </row>
    <row r="1160" spans="1:18" x14ac:dyDescent="0.25">
      <c r="A1160">
        <v>3</v>
      </c>
      <c r="B1160">
        <v>1</v>
      </c>
      <c r="C1160" t="s">
        <v>1922</v>
      </c>
      <c r="D1160" s="1">
        <v>43924</v>
      </c>
      <c r="E1160" s="14">
        <v>0.71250000000000002</v>
      </c>
      <c r="F1160" t="s">
        <v>11</v>
      </c>
      <c r="G1160">
        <v>105</v>
      </c>
      <c r="H1160" s="2">
        <v>43</v>
      </c>
      <c r="I1160" s="3">
        <v>4.99</v>
      </c>
      <c r="J1160" t="b">
        <v>0</v>
      </c>
      <c r="K1160">
        <f t="shared" si="20"/>
        <v>5</v>
      </c>
      <c r="L1160" t="str">
        <f>VLOOKUP(K1160,$S$6:$T$12,2,FALSE)</f>
        <v>Friday</v>
      </c>
      <c r="M1160" t="str">
        <f>CONCATENATE(TEXT(R1160,"HH:MM AM/PM")," - ",TEXT((R1160+"3:00 AM"),"HH:MM AM/PM"))</f>
        <v>03:00 PM - 06:00 PM</v>
      </c>
      <c r="N1160" t="str">
        <f>VLOOKUP(E1160,$W$7:$Y$9,3,TRUE)</f>
        <v>03:00 PM - 06:00 PM</v>
      </c>
      <c r="R1160" s="19">
        <f>INT(E1160/$T$5)*$T$5</f>
        <v>0.625</v>
      </c>
    </row>
    <row r="1161" spans="1:18" x14ac:dyDescent="0.25">
      <c r="A1161">
        <v>3</v>
      </c>
      <c r="B1161">
        <v>1</v>
      </c>
      <c r="C1161" t="s">
        <v>1923</v>
      </c>
      <c r="D1161" s="1">
        <v>43924</v>
      </c>
      <c r="E1161" s="14">
        <v>0.71319444444444446</v>
      </c>
      <c r="F1161" t="s">
        <v>31</v>
      </c>
      <c r="G1161" t="s">
        <v>32</v>
      </c>
      <c r="H1161" s="2">
        <v>38</v>
      </c>
      <c r="I1161" s="3">
        <v>4.99</v>
      </c>
      <c r="J1161" t="b">
        <v>0</v>
      </c>
      <c r="K1161">
        <f t="shared" si="20"/>
        <v>5</v>
      </c>
      <c r="L1161" t="str">
        <f>VLOOKUP(K1161,$S$6:$T$12,2,FALSE)</f>
        <v>Friday</v>
      </c>
      <c r="M1161" t="str">
        <f>CONCATENATE(TEXT(R1161,"HH:MM AM/PM")," - ",TEXT((R1161+"3:00 AM"),"HH:MM AM/PM"))</f>
        <v>03:00 PM - 06:00 PM</v>
      </c>
      <c r="N1161" t="str">
        <f>VLOOKUP(E1161,$W$7:$Y$9,3,TRUE)</f>
        <v>03:00 PM - 06:00 PM</v>
      </c>
      <c r="R1161" s="19">
        <f>INT(E1161/$T$5)*$T$5</f>
        <v>0.625</v>
      </c>
    </row>
    <row r="1162" spans="1:18" x14ac:dyDescent="0.25">
      <c r="A1162">
        <v>3</v>
      </c>
      <c r="B1162">
        <v>1</v>
      </c>
      <c r="C1162" t="s">
        <v>1924</v>
      </c>
      <c r="D1162" s="1">
        <v>43924</v>
      </c>
      <c r="E1162" s="14">
        <v>0.71388888888888891</v>
      </c>
      <c r="F1162" t="s">
        <v>11</v>
      </c>
      <c r="G1162">
        <v>86</v>
      </c>
      <c r="H1162" s="2">
        <v>79</v>
      </c>
      <c r="I1162" s="3">
        <v>4.99</v>
      </c>
      <c r="J1162" t="b">
        <v>0</v>
      </c>
      <c r="K1162">
        <f t="shared" si="20"/>
        <v>5</v>
      </c>
      <c r="L1162" t="str">
        <f>VLOOKUP(K1162,$S$6:$T$12,2,FALSE)</f>
        <v>Friday</v>
      </c>
      <c r="M1162" t="str">
        <f>CONCATENATE(TEXT(R1162,"HH:MM AM/PM")," - ",TEXT((R1162+"3:00 AM"),"HH:MM AM/PM"))</f>
        <v>03:00 PM - 06:00 PM</v>
      </c>
      <c r="N1162" t="str">
        <f>VLOOKUP(E1162,$W$7:$Y$9,3,TRUE)</f>
        <v>03:00 PM - 06:00 PM</v>
      </c>
      <c r="R1162" s="19">
        <f>INT(E1162/$T$5)*$T$5</f>
        <v>0.625</v>
      </c>
    </row>
    <row r="1163" spans="1:18" x14ac:dyDescent="0.25">
      <c r="A1163">
        <v>3</v>
      </c>
      <c r="B1163">
        <v>1</v>
      </c>
      <c r="C1163" t="s">
        <v>1925</v>
      </c>
      <c r="D1163" s="1">
        <v>43924</v>
      </c>
      <c r="E1163" s="14">
        <v>0.71458333333333324</v>
      </c>
      <c r="F1163" t="s">
        <v>11</v>
      </c>
      <c r="G1163">
        <v>87</v>
      </c>
      <c r="H1163" s="2">
        <v>47</v>
      </c>
      <c r="I1163" s="3">
        <v>4.99</v>
      </c>
      <c r="J1163" t="b">
        <v>0</v>
      </c>
      <c r="K1163">
        <f t="shared" si="20"/>
        <v>5</v>
      </c>
      <c r="L1163" t="str">
        <f>VLOOKUP(K1163,$S$6:$T$12,2,FALSE)</f>
        <v>Friday</v>
      </c>
      <c r="M1163" t="str">
        <f>CONCATENATE(TEXT(R1163,"HH:MM AM/PM")," - ",TEXT((R1163+"3:00 AM"),"HH:MM AM/PM"))</f>
        <v>03:00 PM - 06:00 PM</v>
      </c>
      <c r="N1163" t="str">
        <f>VLOOKUP(E1163,$W$7:$Y$9,3,TRUE)</f>
        <v>03:00 PM - 06:00 PM</v>
      </c>
      <c r="R1163" s="19">
        <f>INT(E1163/$T$5)*$T$5</f>
        <v>0.625</v>
      </c>
    </row>
    <row r="1164" spans="1:18" x14ac:dyDescent="0.25">
      <c r="A1164">
        <v>3</v>
      </c>
      <c r="B1164">
        <v>1</v>
      </c>
      <c r="C1164" t="s">
        <v>1926</v>
      </c>
      <c r="D1164" s="1">
        <v>43924</v>
      </c>
      <c r="E1164" s="14">
        <v>0.71458333333333324</v>
      </c>
      <c r="F1164" t="s">
        <v>11</v>
      </c>
      <c r="G1164">
        <v>98</v>
      </c>
      <c r="H1164" s="2">
        <v>80</v>
      </c>
      <c r="I1164" s="3">
        <v>4.99</v>
      </c>
      <c r="J1164" t="b">
        <v>0</v>
      </c>
      <c r="K1164">
        <f t="shared" si="20"/>
        <v>5</v>
      </c>
      <c r="L1164" t="str">
        <f>VLOOKUP(K1164,$S$6:$T$12,2,FALSE)</f>
        <v>Friday</v>
      </c>
      <c r="M1164" t="str">
        <f>CONCATENATE(TEXT(R1164,"HH:MM AM/PM")," - ",TEXT((R1164+"3:00 AM"),"HH:MM AM/PM"))</f>
        <v>03:00 PM - 06:00 PM</v>
      </c>
      <c r="N1164" t="str">
        <f>VLOOKUP(E1164,$W$7:$Y$9,3,TRUE)</f>
        <v>03:00 PM - 06:00 PM</v>
      </c>
      <c r="R1164" s="19">
        <f>INT(E1164/$T$5)*$T$5</f>
        <v>0.625</v>
      </c>
    </row>
    <row r="1165" spans="1:18" x14ac:dyDescent="0.25">
      <c r="A1165">
        <v>3</v>
      </c>
      <c r="B1165">
        <v>1</v>
      </c>
      <c r="C1165" t="s">
        <v>1927</v>
      </c>
      <c r="D1165" s="1">
        <v>43924</v>
      </c>
      <c r="E1165" s="14">
        <v>0.71736111111111101</v>
      </c>
      <c r="F1165" t="s">
        <v>11</v>
      </c>
      <c r="G1165">
        <v>113</v>
      </c>
      <c r="H1165" s="2">
        <v>45</v>
      </c>
      <c r="I1165" s="3">
        <v>4.99</v>
      </c>
      <c r="J1165" t="b">
        <v>0</v>
      </c>
      <c r="K1165">
        <f t="shared" si="20"/>
        <v>5</v>
      </c>
      <c r="L1165" t="str">
        <f>VLOOKUP(K1165,$S$6:$T$12,2,FALSE)</f>
        <v>Friday</v>
      </c>
      <c r="M1165" t="str">
        <f>CONCATENATE(TEXT(R1165,"HH:MM AM/PM")," - ",TEXT((R1165+"3:00 AM"),"HH:MM AM/PM"))</f>
        <v>03:00 PM - 06:00 PM</v>
      </c>
      <c r="N1165" t="str">
        <f>VLOOKUP(E1165,$W$7:$Y$9,3,TRUE)</f>
        <v>03:00 PM - 06:00 PM</v>
      </c>
      <c r="R1165" s="19">
        <f>INT(E1165/$T$5)*$T$5</f>
        <v>0.625</v>
      </c>
    </row>
    <row r="1166" spans="1:18" x14ac:dyDescent="0.25">
      <c r="A1166">
        <v>3</v>
      </c>
      <c r="B1166">
        <v>1</v>
      </c>
      <c r="C1166" t="s">
        <v>1928</v>
      </c>
      <c r="D1166" s="1">
        <v>43924</v>
      </c>
      <c r="E1166" s="14">
        <v>0.71805555555555556</v>
      </c>
      <c r="F1166" t="s">
        <v>11</v>
      </c>
      <c r="G1166">
        <v>96</v>
      </c>
      <c r="H1166" s="2">
        <v>70</v>
      </c>
      <c r="I1166" s="3">
        <v>4.99</v>
      </c>
      <c r="J1166" t="b">
        <v>0</v>
      </c>
      <c r="K1166">
        <f t="shared" si="20"/>
        <v>5</v>
      </c>
      <c r="L1166" t="str">
        <f>VLOOKUP(K1166,$S$6:$T$12,2,FALSE)</f>
        <v>Friday</v>
      </c>
      <c r="M1166" t="str">
        <f>CONCATENATE(TEXT(R1166,"HH:MM AM/PM")," - ",TEXT((R1166+"3:00 AM"),"HH:MM AM/PM"))</f>
        <v>03:00 PM - 06:00 PM</v>
      </c>
      <c r="N1166" t="str">
        <f>VLOOKUP(E1166,$W$7:$Y$9,3,TRUE)</f>
        <v>03:00 PM - 06:00 PM</v>
      </c>
      <c r="R1166" s="19">
        <f>INT(E1166/$T$5)*$T$5</f>
        <v>0.625</v>
      </c>
    </row>
    <row r="1167" spans="1:18" x14ac:dyDescent="0.25">
      <c r="A1167">
        <v>3</v>
      </c>
      <c r="B1167">
        <v>1</v>
      </c>
      <c r="C1167" t="s">
        <v>1929</v>
      </c>
      <c r="D1167" s="1">
        <v>43924</v>
      </c>
      <c r="E1167" s="14">
        <v>0.71805555555555556</v>
      </c>
      <c r="F1167" t="s">
        <v>11</v>
      </c>
      <c r="G1167">
        <v>116</v>
      </c>
      <c r="H1167" s="2">
        <v>98</v>
      </c>
      <c r="I1167" s="3">
        <v>4.99</v>
      </c>
      <c r="J1167" t="b">
        <v>0</v>
      </c>
      <c r="K1167">
        <f t="shared" si="20"/>
        <v>5</v>
      </c>
      <c r="L1167" t="str">
        <f>VLOOKUP(K1167,$S$6:$T$12,2,FALSE)</f>
        <v>Friday</v>
      </c>
      <c r="M1167" t="str">
        <f>CONCATENATE(TEXT(R1167,"HH:MM AM/PM")," - ",TEXT((R1167+"3:00 AM"),"HH:MM AM/PM"))</f>
        <v>03:00 PM - 06:00 PM</v>
      </c>
      <c r="N1167" t="str">
        <f>VLOOKUP(E1167,$W$7:$Y$9,3,TRUE)</f>
        <v>03:00 PM - 06:00 PM</v>
      </c>
      <c r="R1167" s="19">
        <f>INT(E1167/$T$5)*$T$5</f>
        <v>0.625</v>
      </c>
    </row>
    <row r="1168" spans="1:18" x14ac:dyDescent="0.25">
      <c r="A1168">
        <v>3</v>
      </c>
      <c r="B1168">
        <v>1</v>
      </c>
      <c r="C1168" t="s">
        <v>1930</v>
      </c>
      <c r="D1168" s="1">
        <v>43924</v>
      </c>
      <c r="E1168" s="14">
        <v>0.71944444444444444</v>
      </c>
      <c r="F1168" t="s">
        <v>31</v>
      </c>
      <c r="G1168" t="s">
        <v>32</v>
      </c>
      <c r="H1168" s="2">
        <v>34</v>
      </c>
      <c r="I1168" s="3">
        <v>4.99</v>
      </c>
      <c r="J1168" t="b">
        <v>0</v>
      </c>
      <c r="K1168">
        <f t="shared" si="20"/>
        <v>5</v>
      </c>
      <c r="L1168" t="str">
        <f>VLOOKUP(K1168,$S$6:$T$12,2,FALSE)</f>
        <v>Friday</v>
      </c>
      <c r="M1168" t="str">
        <f>CONCATENATE(TEXT(R1168,"HH:MM AM/PM")," - ",TEXT((R1168+"3:00 AM"),"HH:MM AM/PM"))</f>
        <v>03:00 PM - 06:00 PM</v>
      </c>
      <c r="N1168" t="str">
        <f>VLOOKUP(E1168,$W$7:$Y$9,3,TRUE)</f>
        <v>03:00 PM - 06:00 PM</v>
      </c>
      <c r="R1168" s="19">
        <f>INT(E1168/$T$5)*$T$5</f>
        <v>0.625</v>
      </c>
    </row>
    <row r="1169" spans="1:18" x14ac:dyDescent="0.25">
      <c r="A1169">
        <v>3</v>
      </c>
      <c r="B1169">
        <v>1</v>
      </c>
      <c r="C1169" t="s">
        <v>1931</v>
      </c>
      <c r="D1169" s="1">
        <v>43924</v>
      </c>
      <c r="E1169" s="14">
        <v>0.72083333333333333</v>
      </c>
      <c r="F1169" t="s">
        <v>31</v>
      </c>
      <c r="G1169" t="s">
        <v>32</v>
      </c>
      <c r="H1169" s="2">
        <v>34</v>
      </c>
      <c r="I1169" s="3">
        <v>4.99</v>
      </c>
      <c r="J1169" t="b">
        <v>0</v>
      </c>
      <c r="K1169">
        <f t="shared" si="20"/>
        <v>5</v>
      </c>
      <c r="L1169" t="str">
        <f>VLOOKUP(K1169,$S$6:$T$12,2,FALSE)</f>
        <v>Friday</v>
      </c>
      <c r="M1169" t="str">
        <f>CONCATENATE(TEXT(R1169,"HH:MM AM/PM")," - ",TEXT((R1169+"3:00 AM"),"HH:MM AM/PM"))</f>
        <v>03:00 PM - 06:00 PM</v>
      </c>
      <c r="N1169" t="str">
        <f>VLOOKUP(E1169,$W$7:$Y$9,3,TRUE)</f>
        <v>03:00 PM - 06:00 PM</v>
      </c>
      <c r="R1169" s="19">
        <f>INT(E1169/$T$5)*$T$5</f>
        <v>0.625</v>
      </c>
    </row>
    <row r="1170" spans="1:18" x14ac:dyDescent="0.25">
      <c r="A1170">
        <v>3</v>
      </c>
      <c r="B1170">
        <v>1</v>
      </c>
      <c r="C1170" t="s">
        <v>1932</v>
      </c>
      <c r="D1170" s="1">
        <v>43924</v>
      </c>
      <c r="E1170" s="14">
        <v>0.72222222222222221</v>
      </c>
      <c r="F1170" t="s">
        <v>31</v>
      </c>
      <c r="G1170" t="s">
        <v>32</v>
      </c>
      <c r="H1170" s="2">
        <v>25</v>
      </c>
      <c r="I1170" s="3">
        <v>4.99</v>
      </c>
      <c r="J1170" t="b">
        <v>0</v>
      </c>
      <c r="K1170">
        <f t="shared" si="20"/>
        <v>5</v>
      </c>
      <c r="L1170" t="str">
        <f>VLOOKUP(K1170,$S$6:$T$12,2,FALSE)</f>
        <v>Friday</v>
      </c>
      <c r="M1170" t="str">
        <f>CONCATENATE(TEXT(R1170,"HH:MM AM/PM")," - ",TEXT((R1170+"3:00 AM"),"HH:MM AM/PM"))</f>
        <v>03:00 PM - 06:00 PM</v>
      </c>
      <c r="N1170" t="str">
        <f>VLOOKUP(E1170,$W$7:$Y$9,3,TRUE)</f>
        <v>03:00 PM - 06:00 PM</v>
      </c>
      <c r="R1170" s="19">
        <f>INT(E1170/$T$5)*$T$5</f>
        <v>0.625</v>
      </c>
    </row>
    <row r="1171" spans="1:18" x14ac:dyDescent="0.25">
      <c r="A1171">
        <v>3</v>
      </c>
      <c r="B1171">
        <v>1</v>
      </c>
      <c r="C1171" t="s">
        <v>1933</v>
      </c>
      <c r="D1171" s="1">
        <v>43924</v>
      </c>
      <c r="E1171" s="14">
        <v>0.72222222222222221</v>
      </c>
      <c r="F1171" t="s">
        <v>31</v>
      </c>
      <c r="G1171" t="s">
        <v>32</v>
      </c>
      <c r="H1171" s="2">
        <v>33</v>
      </c>
      <c r="I1171" s="3">
        <v>4.99</v>
      </c>
      <c r="J1171" t="b">
        <v>0</v>
      </c>
      <c r="K1171">
        <f t="shared" si="20"/>
        <v>5</v>
      </c>
      <c r="L1171" t="str">
        <f>VLOOKUP(K1171,$S$6:$T$12,2,FALSE)</f>
        <v>Friday</v>
      </c>
      <c r="M1171" t="str">
        <f>CONCATENATE(TEXT(R1171,"HH:MM AM/PM")," - ",TEXT((R1171+"3:00 AM"),"HH:MM AM/PM"))</f>
        <v>03:00 PM - 06:00 PM</v>
      </c>
      <c r="N1171" t="str">
        <f>VLOOKUP(E1171,$W$7:$Y$9,3,TRUE)</f>
        <v>03:00 PM - 06:00 PM</v>
      </c>
      <c r="R1171" s="19">
        <f>INT(E1171/$T$5)*$T$5</f>
        <v>0.625</v>
      </c>
    </row>
    <row r="1172" spans="1:18" x14ac:dyDescent="0.25">
      <c r="A1172">
        <v>3</v>
      </c>
      <c r="B1172">
        <v>1</v>
      </c>
      <c r="C1172" t="s">
        <v>1934</v>
      </c>
      <c r="D1172" s="1">
        <v>43924</v>
      </c>
      <c r="E1172" s="14">
        <v>0.72291666666666676</v>
      </c>
      <c r="F1172" t="s">
        <v>11</v>
      </c>
      <c r="G1172">
        <v>101</v>
      </c>
      <c r="H1172" s="2">
        <v>77</v>
      </c>
      <c r="I1172" s="3">
        <v>4.99</v>
      </c>
      <c r="J1172" t="b">
        <v>0</v>
      </c>
      <c r="K1172">
        <f t="shared" ref="K1172:K1235" si="21">WEEKDAY(D1172,11)</f>
        <v>5</v>
      </c>
      <c r="L1172" t="str">
        <f>VLOOKUP(K1172,$S$6:$T$12,2,FALSE)</f>
        <v>Friday</v>
      </c>
      <c r="M1172" t="str">
        <f>CONCATENATE(TEXT(R1172,"HH:MM AM/PM")," - ",TEXT((R1172+"3:00 AM"),"HH:MM AM/PM"))</f>
        <v>03:00 PM - 06:00 PM</v>
      </c>
      <c r="N1172" t="str">
        <f>VLOOKUP(E1172,$W$7:$Y$9,3,TRUE)</f>
        <v>03:00 PM - 06:00 PM</v>
      </c>
      <c r="R1172" s="19">
        <f>INT(E1172/$T$5)*$T$5</f>
        <v>0.625</v>
      </c>
    </row>
    <row r="1173" spans="1:18" x14ac:dyDescent="0.25">
      <c r="A1173">
        <v>3</v>
      </c>
      <c r="B1173">
        <v>1</v>
      </c>
      <c r="C1173" t="s">
        <v>1935</v>
      </c>
      <c r="D1173" s="1">
        <v>43924</v>
      </c>
      <c r="E1173" s="14">
        <v>0.72291666666666676</v>
      </c>
      <c r="F1173" t="s">
        <v>11</v>
      </c>
      <c r="G1173">
        <v>104</v>
      </c>
      <c r="H1173" s="2">
        <v>134</v>
      </c>
      <c r="I1173" s="3">
        <v>4.99</v>
      </c>
      <c r="J1173" t="b">
        <v>0</v>
      </c>
      <c r="K1173">
        <f t="shared" si="21"/>
        <v>5</v>
      </c>
      <c r="L1173" t="str">
        <f>VLOOKUP(K1173,$S$6:$T$12,2,FALSE)</f>
        <v>Friday</v>
      </c>
      <c r="M1173" t="str">
        <f>CONCATENATE(TEXT(R1173,"HH:MM AM/PM")," - ",TEXT((R1173+"3:00 AM"),"HH:MM AM/PM"))</f>
        <v>03:00 PM - 06:00 PM</v>
      </c>
      <c r="N1173" t="str">
        <f>VLOOKUP(E1173,$W$7:$Y$9,3,TRUE)</f>
        <v>03:00 PM - 06:00 PM</v>
      </c>
      <c r="R1173" s="19">
        <f>INT(E1173/$T$5)*$T$5</f>
        <v>0.625</v>
      </c>
    </row>
    <row r="1174" spans="1:18" x14ac:dyDescent="0.25">
      <c r="A1174">
        <v>3</v>
      </c>
      <c r="B1174">
        <v>1</v>
      </c>
      <c r="C1174" t="s">
        <v>1936</v>
      </c>
      <c r="D1174" s="1">
        <v>43924</v>
      </c>
      <c r="E1174" s="14">
        <v>0.72361111111111109</v>
      </c>
      <c r="F1174" t="s">
        <v>31</v>
      </c>
      <c r="G1174" t="s">
        <v>32</v>
      </c>
      <c r="H1174" s="2">
        <v>36</v>
      </c>
      <c r="I1174" s="3">
        <v>4.99</v>
      </c>
      <c r="J1174" t="b">
        <v>0</v>
      </c>
      <c r="K1174">
        <f t="shared" si="21"/>
        <v>5</v>
      </c>
      <c r="L1174" t="str">
        <f>VLOOKUP(K1174,$S$6:$T$12,2,FALSE)</f>
        <v>Friday</v>
      </c>
      <c r="M1174" t="str">
        <f>CONCATENATE(TEXT(R1174,"HH:MM AM/PM")," - ",TEXT((R1174+"3:00 AM"),"HH:MM AM/PM"))</f>
        <v>03:00 PM - 06:00 PM</v>
      </c>
      <c r="N1174" t="str">
        <f>VLOOKUP(E1174,$W$7:$Y$9,3,TRUE)</f>
        <v>03:00 PM - 06:00 PM</v>
      </c>
      <c r="R1174" s="19">
        <f>INT(E1174/$T$5)*$T$5</f>
        <v>0.625</v>
      </c>
    </row>
    <row r="1175" spans="1:18" x14ac:dyDescent="0.25">
      <c r="A1175">
        <v>3</v>
      </c>
      <c r="B1175">
        <v>1</v>
      </c>
      <c r="C1175" t="s">
        <v>1937</v>
      </c>
      <c r="D1175" s="1">
        <v>43924</v>
      </c>
      <c r="E1175" s="14">
        <v>0.72499999999999998</v>
      </c>
      <c r="F1175" t="s">
        <v>11</v>
      </c>
      <c r="G1175">
        <v>90</v>
      </c>
      <c r="H1175" s="2">
        <v>46</v>
      </c>
      <c r="I1175" s="3">
        <v>4.99</v>
      </c>
      <c r="J1175" t="b">
        <v>0</v>
      </c>
      <c r="K1175">
        <f t="shared" si="21"/>
        <v>5</v>
      </c>
      <c r="L1175" t="str">
        <f>VLOOKUP(K1175,$S$6:$T$12,2,FALSE)</f>
        <v>Friday</v>
      </c>
      <c r="M1175" t="str">
        <f>CONCATENATE(TEXT(R1175,"HH:MM AM/PM")," - ",TEXT((R1175+"3:00 AM"),"HH:MM AM/PM"))</f>
        <v>03:00 PM - 06:00 PM</v>
      </c>
      <c r="N1175" t="str">
        <f>VLOOKUP(E1175,$W$7:$Y$9,3,TRUE)</f>
        <v>03:00 PM - 06:00 PM</v>
      </c>
      <c r="R1175" s="19">
        <f>INT(E1175/$T$5)*$T$5</f>
        <v>0.625</v>
      </c>
    </row>
    <row r="1176" spans="1:18" x14ac:dyDescent="0.25">
      <c r="A1176">
        <v>3</v>
      </c>
      <c r="B1176">
        <v>1</v>
      </c>
      <c r="C1176" t="s">
        <v>1938</v>
      </c>
      <c r="D1176" s="1">
        <v>43924</v>
      </c>
      <c r="E1176" s="14">
        <v>0.72499999999999998</v>
      </c>
      <c r="F1176" t="s">
        <v>11</v>
      </c>
      <c r="G1176">
        <v>63</v>
      </c>
      <c r="H1176" s="2">
        <v>63</v>
      </c>
      <c r="I1176" s="3">
        <v>4.99</v>
      </c>
      <c r="J1176" t="b">
        <v>0</v>
      </c>
      <c r="K1176">
        <f t="shared" si="21"/>
        <v>5</v>
      </c>
      <c r="L1176" t="str">
        <f>VLOOKUP(K1176,$S$6:$T$12,2,FALSE)</f>
        <v>Friday</v>
      </c>
      <c r="M1176" t="str">
        <f>CONCATENATE(TEXT(R1176,"HH:MM AM/PM")," - ",TEXT((R1176+"3:00 AM"),"HH:MM AM/PM"))</f>
        <v>03:00 PM - 06:00 PM</v>
      </c>
      <c r="N1176" t="str">
        <f>VLOOKUP(E1176,$W$7:$Y$9,3,TRUE)</f>
        <v>03:00 PM - 06:00 PM</v>
      </c>
      <c r="R1176" s="19">
        <f>INT(E1176/$T$5)*$T$5</f>
        <v>0.625</v>
      </c>
    </row>
    <row r="1177" spans="1:18" x14ac:dyDescent="0.25">
      <c r="A1177">
        <v>3</v>
      </c>
      <c r="B1177">
        <v>1</v>
      </c>
      <c r="C1177" t="s">
        <v>1939</v>
      </c>
      <c r="D1177" s="1">
        <v>43924</v>
      </c>
      <c r="E1177" s="14">
        <v>0.72569444444444453</v>
      </c>
      <c r="F1177" t="s">
        <v>11</v>
      </c>
      <c r="G1177">
        <v>110</v>
      </c>
      <c r="H1177" s="2">
        <v>64</v>
      </c>
      <c r="I1177" s="3">
        <v>4.99</v>
      </c>
      <c r="J1177" t="b">
        <v>1</v>
      </c>
      <c r="K1177">
        <f t="shared" si="21"/>
        <v>5</v>
      </c>
      <c r="L1177" t="str">
        <f>VLOOKUP(K1177,$S$6:$T$12,2,FALSE)</f>
        <v>Friday</v>
      </c>
      <c r="M1177" t="str">
        <f>CONCATENATE(TEXT(R1177,"HH:MM AM/PM")," - ",TEXT((R1177+"3:00 AM"),"HH:MM AM/PM"))</f>
        <v>03:00 PM - 06:00 PM</v>
      </c>
      <c r="N1177" t="str">
        <f>VLOOKUP(E1177,$W$7:$Y$9,3,TRUE)</f>
        <v>03:00 PM - 06:00 PM</v>
      </c>
      <c r="R1177" s="19">
        <f>INT(E1177/$T$5)*$T$5</f>
        <v>0.625</v>
      </c>
    </row>
    <row r="1178" spans="1:18" x14ac:dyDescent="0.25">
      <c r="A1178">
        <v>3</v>
      </c>
      <c r="B1178">
        <v>1</v>
      </c>
      <c r="C1178" t="s">
        <v>1940</v>
      </c>
      <c r="D1178" s="1">
        <v>43924</v>
      </c>
      <c r="E1178" s="14">
        <v>0.72638888888888886</v>
      </c>
      <c r="F1178" t="s">
        <v>11</v>
      </c>
      <c r="G1178">
        <v>100</v>
      </c>
      <c r="H1178" s="2">
        <v>63</v>
      </c>
      <c r="I1178" s="3">
        <v>4.99</v>
      </c>
      <c r="J1178" t="b">
        <v>0</v>
      </c>
      <c r="K1178">
        <f t="shared" si="21"/>
        <v>5</v>
      </c>
      <c r="L1178" t="str">
        <f>VLOOKUP(K1178,$S$6:$T$12,2,FALSE)</f>
        <v>Friday</v>
      </c>
      <c r="M1178" t="str">
        <f>CONCATENATE(TEXT(R1178,"HH:MM AM/PM")," - ",TEXT((R1178+"3:00 AM"),"HH:MM AM/PM"))</f>
        <v>03:00 PM - 06:00 PM</v>
      </c>
      <c r="N1178" t="str">
        <f>VLOOKUP(E1178,$W$7:$Y$9,3,TRUE)</f>
        <v>03:00 PM - 06:00 PM</v>
      </c>
      <c r="R1178" s="19">
        <f>INT(E1178/$T$5)*$T$5</f>
        <v>0.625</v>
      </c>
    </row>
    <row r="1179" spans="1:18" x14ac:dyDescent="0.25">
      <c r="A1179">
        <v>3</v>
      </c>
      <c r="B1179">
        <v>1</v>
      </c>
      <c r="C1179" t="s">
        <v>1941</v>
      </c>
      <c r="D1179" s="1">
        <v>43924</v>
      </c>
      <c r="E1179" s="14">
        <v>0.7270833333333333</v>
      </c>
      <c r="F1179" t="s">
        <v>31</v>
      </c>
      <c r="G1179" t="s">
        <v>32</v>
      </c>
      <c r="H1179" s="2">
        <v>25</v>
      </c>
      <c r="I1179" s="3">
        <v>4.99</v>
      </c>
      <c r="J1179" t="b">
        <v>0</v>
      </c>
      <c r="K1179">
        <f t="shared" si="21"/>
        <v>5</v>
      </c>
      <c r="L1179" t="str">
        <f>VLOOKUP(K1179,$S$6:$T$12,2,FALSE)</f>
        <v>Friday</v>
      </c>
      <c r="M1179" t="str">
        <f>CONCATENATE(TEXT(R1179,"HH:MM AM/PM")," - ",TEXT((R1179+"3:00 AM"),"HH:MM AM/PM"))</f>
        <v>03:00 PM - 06:00 PM</v>
      </c>
      <c r="N1179" t="str">
        <f>VLOOKUP(E1179,$W$7:$Y$9,3,TRUE)</f>
        <v>03:00 PM - 06:00 PM</v>
      </c>
      <c r="R1179" s="19">
        <f>INT(E1179/$T$5)*$T$5</f>
        <v>0.625</v>
      </c>
    </row>
    <row r="1180" spans="1:18" x14ac:dyDescent="0.25">
      <c r="A1180">
        <v>3</v>
      </c>
      <c r="B1180">
        <v>1</v>
      </c>
      <c r="C1180" t="s">
        <v>1942</v>
      </c>
      <c r="D1180" s="1">
        <v>43924</v>
      </c>
      <c r="E1180" s="14">
        <v>0.72916666666666663</v>
      </c>
      <c r="F1180" t="s">
        <v>31</v>
      </c>
      <c r="G1180" t="s">
        <v>32</v>
      </c>
      <c r="H1180" s="2">
        <v>25</v>
      </c>
      <c r="I1180" s="3">
        <v>4.99</v>
      </c>
      <c r="J1180" t="b">
        <v>0</v>
      </c>
      <c r="K1180">
        <f t="shared" si="21"/>
        <v>5</v>
      </c>
      <c r="L1180" t="str">
        <f>VLOOKUP(K1180,$S$6:$T$12,2,FALSE)</f>
        <v>Friday</v>
      </c>
      <c r="M1180" t="str">
        <f>CONCATENATE(TEXT(R1180,"HH:MM AM/PM")," - ",TEXT((R1180+"3:00 AM"),"HH:MM AM/PM"))</f>
        <v>03:00 PM - 06:00 PM</v>
      </c>
      <c r="N1180" t="str">
        <f>VLOOKUP(E1180,$W$7:$Y$9,3,TRUE)</f>
        <v>03:00 PM - 06:00 PM</v>
      </c>
      <c r="R1180" s="19">
        <f>INT(E1180/$T$5)*$T$5</f>
        <v>0.625</v>
      </c>
    </row>
    <row r="1181" spans="1:18" x14ac:dyDescent="0.25">
      <c r="A1181">
        <v>3</v>
      </c>
      <c r="B1181">
        <v>1</v>
      </c>
      <c r="C1181" t="s">
        <v>1943</v>
      </c>
      <c r="D1181" s="1">
        <v>43924</v>
      </c>
      <c r="E1181" s="14">
        <v>0.72916666666666663</v>
      </c>
      <c r="F1181" t="s">
        <v>11</v>
      </c>
      <c r="G1181">
        <v>117</v>
      </c>
      <c r="H1181" s="2">
        <v>74</v>
      </c>
      <c r="I1181" s="3">
        <v>4.99</v>
      </c>
      <c r="J1181" t="b">
        <v>1</v>
      </c>
      <c r="K1181">
        <f t="shared" si="21"/>
        <v>5</v>
      </c>
      <c r="L1181" t="str">
        <f>VLOOKUP(K1181,$S$6:$T$12,2,FALSE)</f>
        <v>Friday</v>
      </c>
      <c r="M1181" t="str">
        <f>CONCATENATE(TEXT(R1181,"HH:MM AM/PM")," - ",TEXT((R1181+"3:00 AM"),"HH:MM AM/PM"))</f>
        <v>03:00 PM - 06:00 PM</v>
      </c>
      <c r="N1181" t="str">
        <f>VLOOKUP(E1181,$W$7:$Y$9,3,TRUE)</f>
        <v>03:00 PM - 06:00 PM</v>
      </c>
      <c r="R1181" s="19">
        <f>INT(E1181/$T$5)*$T$5</f>
        <v>0.625</v>
      </c>
    </row>
    <row r="1182" spans="1:18" x14ac:dyDescent="0.25">
      <c r="A1182">
        <v>3</v>
      </c>
      <c r="B1182">
        <v>1</v>
      </c>
      <c r="C1182" t="s">
        <v>1944</v>
      </c>
      <c r="D1182" s="1">
        <v>43924</v>
      </c>
      <c r="E1182" s="14">
        <v>0.72916666666666663</v>
      </c>
      <c r="F1182" t="s">
        <v>11</v>
      </c>
      <c r="G1182">
        <v>98</v>
      </c>
      <c r="H1182" s="2">
        <v>106</v>
      </c>
      <c r="I1182" s="3">
        <v>4.99</v>
      </c>
      <c r="J1182" t="b">
        <v>0</v>
      </c>
      <c r="K1182">
        <f t="shared" si="21"/>
        <v>5</v>
      </c>
      <c r="L1182" t="str">
        <f>VLOOKUP(K1182,$S$6:$T$12,2,FALSE)</f>
        <v>Friday</v>
      </c>
      <c r="M1182" t="str">
        <f>CONCATENATE(TEXT(R1182,"HH:MM AM/PM")," - ",TEXT((R1182+"3:00 AM"),"HH:MM AM/PM"))</f>
        <v>03:00 PM - 06:00 PM</v>
      </c>
      <c r="N1182" t="str">
        <f>VLOOKUP(E1182,$W$7:$Y$9,3,TRUE)</f>
        <v>03:00 PM - 06:00 PM</v>
      </c>
      <c r="R1182" s="19">
        <f>INT(E1182/$T$5)*$T$5</f>
        <v>0.625</v>
      </c>
    </row>
    <row r="1183" spans="1:18" x14ac:dyDescent="0.25">
      <c r="A1183">
        <v>3</v>
      </c>
      <c r="B1183">
        <v>1</v>
      </c>
      <c r="C1183" t="s">
        <v>1945</v>
      </c>
      <c r="D1183" s="1">
        <v>43924</v>
      </c>
      <c r="E1183" s="14">
        <v>0.73055555555555562</v>
      </c>
      <c r="F1183" t="s">
        <v>11</v>
      </c>
      <c r="G1183">
        <v>68</v>
      </c>
      <c r="H1183" s="2">
        <v>59</v>
      </c>
      <c r="I1183" s="3">
        <v>4.99</v>
      </c>
      <c r="J1183" t="b">
        <v>0</v>
      </c>
      <c r="K1183">
        <f t="shared" si="21"/>
        <v>5</v>
      </c>
      <c r="L1183" t="str">
        <f>VLOOKUP(K1183,$S$6:$T$12,2,FALSE)</f>
        <v>Friday</v>
      </c>
      <c r="M1183" t="str">
        <f>CONCATENATE(TEXT(R1183,"HH:MM AM/PM")," - ",TEXT((R1183+"3:00 AM"),"HH:MM AM/PM"))</f>
        <v>03:00 PM - 06:00 PM</v>
      </c>
      <c r="N1183" t="str">
        <f>VLOOKUP(E1183,$W$7:$Y$9,3,TRUE)</f>
        <v>03:00 PM - 06:00 PM</v>
      </c>
      <c r="R1183" s="19">
        <f>INT(E1183/$T$5)*$T$5</f>
        <v>0.625</v>
      </c>
    </row>
    <row r="1184" spans="1:18" x14ac:dyDescent="0.25">
      <c r="A1184">
        <v>3</v>
      </c>
      <c r="B1184">
        <v>1</v>
      </c>
      <c r="C1184" t="s">
        <v>1946</v>
      </c>
      <c r="D1184" s="1">
        <v>43924</v>
      </c>
      <c r="E1184" s="14">
        <v>0.73125000000000007</v>
      </c>
      <c r="F1184" t="s">
        <v>31</v>
      </c>
      <c r="G1184" t="s">
        <v>32</v>
      </c>
      <c r="H1184" s="2">
        <v>21</v>
      </c>
      <c r="I1184" s="3">
        <v>4.99</v>
      </c>
      <c r="J1184" t="b">
        <v>0</v>
      </c>
      <c r="K1184">
        <f t="shared" si="21"/>
        <v>5</v>
      </c>
      <c r="L1184" t="str">
        <f>VLOOKUP(K1184,$S$6:$T$12,2,FALSE)</f>
        <v>Friday</v>
      </c>
      <c r="M1184" t="str">
        <f>CONCATENATE(TEXT(R1184,"HH:MM AM/PM")," - ",TEXT((R1184+"3:00 AM"),"HH:MM AM/PM"))</f>
        <v>03:00 PM - 06:00 PM</v>
      </c>
      <c r="N1184" t="str">
        <f>VLOOKUP(E1184,$W$7:$Y$9,3,TRUE)</f>
        <v>03:00 PM - 06:00 PM</v>
      </c>
      <c r="R1184" s="19">
        <f>INT(E1184/$T$5)*$T$5</f>
        <v>0.625</v>
      </c>
    </row>
    <row r="1185" spans="1:18" x14ac:dyDescent="0.25">
      <c r="A1185">
        <v>3</v>
      </c>
      <c r="B1185">
        <v>1</v>
      </c>
      <c r="C1185" t="s">
        <v>1947</v>
      </c>
      <c r="D1185" s="1">
        <v>43924</v>
      </c>
      <c r="E1185" s="14">
        <v>0.73125000000000007</v>
      </c>
      <c r="F1185" t="s">
        <v>11</v>
      </c>
      <c r="G1185">
        <v>79</v>
      </c>
      <c r="H1185" s="2">
        <v>53</v>
      </c>
      <c r="I1185" s="3">
        <v>4.99</v>
      </c>
      <c r="J1185" t="b">
        <v>0</v>
      </c>
      <c r="K1185">
        <f t="shared" si="21"/>
        <v>5</v>
      </c>
      <c r="L1185" t="str">
        <f>VLOOKUP(K1185,$S$6:$T$12,2,FALSE)</f>
        <v>Friday</v>
      </c>
      <c r="M1185" t="str">
        <f>CONCATENATE(TEXT(R1185,"HH:MM AM/PM")," - ",TEXT((R1185+"3:00 AM"),"HH:MM AM/PM"))</f>
        <v>03:00 PM - 06:00 PM</v>
      </c>
      <c r="N1185" t="str">
        <f>VLOOKUP(E1185,$W$7:$Y$9,3,TRUE)</f>
        <v>03:00 PM - 06:00 PM</v>
      </c>
      <c r="R1185" s="19">
        <f>INT(E1185/$T$5)*$T$5</f>
        <v>0.625</v>
      </c>
    </row>
    <row r="1186" spans="1:18" x14ac:dyDescent="0.25">
      <c r="A1186">
        <v>3</v>
      </c>
      <c r="B1186">
        <v>1</v>
      </c>
      <c r="C1186" t="s">
        <v>1948</v>
      </c>
      <c r="D1186" s="1">
        <v>43924</v>
      </c>
      <c r="E1186" s="14">
        <v>0.73263888888888884</v>
      </c>
      <c r="F1186" t="s">
        <v>11</v>
      </c>
      <c r="G1186">
        <v>89</v>
      </c>
      <c r="H1186" s="2">
        <v>121</v>
      </c>
      <c r="I1186" s="3">
        <v>4.99</v>
      </c>
      <c r="J1186" t="b">
        <v>0</v>
      </c>
      <c r="K1186">
        <f t="shared" si="21"/>
        <v>5</v>
      </c>
      <c r="L1186" t="str">
        <f>VLOOKUP(K1186,$S$6:$T$12,2,FALSE)</f>
        <v>Friday</v>
      </c>
      <c r="M1186" t="str">
        <f>CONCATENATE(TEXT(R1186,"HH:MM AM/PM")," - ",TEXT((R1186+"3:00 AM"),"HH:MM AM/PM"))</f>
        <v>03:00 PM - 06:00 PM</v>
      </c>
      <c r="N1186" t="str">
        <f>VLOOKUP(E1186,$W$7:$Y$9,3,TRUE)</f>
        <v>03:00 PM - 06:00 PM</v>
      </c>
      <c r="R1186" s="19">
        <f>INT(E1186/$T$5)*$T$5</f>
        <v>0.625</v>
      </c>
    </row>
    <row r="1187" spans="1:18" x14ac:dyDescent="0.25">
      <c r="A1187">
        <v>3</v>
      </c>
      <c r="B1187">
        <v>1</v>
      </c>
      <c r="C1187" t="s">
        <v>1949</v>
      </c>
      <c r="D1187" s="1">
        <v>43924</v>
      </c>
      <c r="E1187" s="14">
        <v>0.73402777777777783</v>
      </c>
      <c r="F1187" t="s">
        <v>31</v>
      </c>
      <c r="G1187" t="s">
        <v>32</v>
      </c>
      <c r="H1187" s="2">
        <v>32</v>
      </c>
      <c r="I1187" s="3">
        <v>4.99</v>
      </c>
      <c r="J1187" t="b">
        <v>0</v>
      </c>
      <c r="K1187">
        <f t="shared" si="21"/>
        <v>5</v>
      </c>
      <c r="L1187" t="str">
        <f>VLOOKUP(K1187,$S$6:$T$12,2,FALSE)</f>
        <v>Friday</v>
      </c>
      <c r="M1187" t="str">
        <f>CONCATENATE(TEXT(R1187,"HH:MM AM/PM")," - ",TEXT((R1187+"3:00 AM"),"HH:MM AM/PM"))</f>
        <v>03:00 PM - 06:00 PM</v>
      </c>
      <c r="N1187" t="str">
        <f>VLOOKUP(E1187,$W$7:$Y$9,3,TRUE)</f>
        <v>03:00 PM - 06:00 PM</v>
      </c>
      <c r="R1187" s="19">
        <f>INT(E1187/$T$5)*$T$5</f>
        <v>0.625</v>
      </c>
    </row>
    <row r="1188" spans="1:18" x14ac:dyDescent="0.25">
      <c r="A1188">
        <v>3</v>
      </c>
      <c r="B1188">
        <v>1</v>
      </c>
      <c r="C1188" t="s">
        <v>1950</v>
      </c>
      <c r="D1188" s="1">
        <v>43924</v>
      </c>
      <c r="E1188" s="14">
        <v>0.73541666666666661</v>
      </c>
      <c r="F1188" t="s">
        <v>11</v>
      </c>
      <c r="G1188">
        <v>84</v>
      </c>
      <c r="H1188" s="2">
        <v>193</v>
      </c>
      <c r="I1188" s="3">
        <v>4.99</v>
      </c>
      <c r="J1188" t="b">
        <v>0</v>
      </c>
      <c r="K1188">
        <f t="shared" si="21"/>
        <v>5</v>
      </c>
      <c r="L1188" t="str">
        <f>VLOOKUP(K1188,$S$6:$T$12,2,FALSE)</f>
        <v>Friday</v>
      </c>
      <c r="M1188" t="str">
        <f>CONCATENATE(TEXT(R1188,"HH:MM AM/PM")," - ",TEXT((R1188+"3:00 AM"),"HH:MM AM/PM"))</f>
        <v>03:00 PM - 06:00 PM</v>
      </c>
      <c r="N1188" t="str">
        <f>VLOOKUP(E1188,$W$7:$Y$9,3,TRUE)</f>
        <v>03:00 PM - 06:00 PM</v>
      </c>
      <c r="R1188" s="19">
        <f>INT(E1188/$T$5)*$T$5</f>
        <v>0.625</v>
      </c>
    </row>
    <row r="1189" spans="1:18" x14ac:dyDescent="0.25">
      <c r="A1189">
        <v>3</v>
      </c>
      <c r="B1189">
        <v>1</v>
      </c>
      <c r="C1189" t="s">
        <v>1951</v>
      </c>
      <c r="D1189" s="1">
        <v>43924</v>
      </c>
      <c r="E1189" s="14">
        <v>0.73611111111111116</v>
      </c>
      <c r="F1189" t="s">
        <v>11</v>
      </c>
      <c r="G1189">
        <v>64</v>
      </c>
      <c r="H1189" s="2">
        <v>236</v>
      </c>
      <c r="I1189" s="3">
        <v>4.99</v>
      </c>
      <c r="J1189" t="b">
        <v>0</v>
      </c>
      <c r="K1189">
        <f t="shared" si="21"/>
        <v>5</v>
      </c>
      <c r="L1189" t="str">
        <f>VLOOKUP(K1189,$S$6:$T$12,2,FALSE)</f>
        <v>Friday</v>
      </c>
      <c r="M1189" t="str">
        <f>CONCATENATE(TEXT(R1189,"HH:MM AM/PM")," - ",TEXT((R1189+"3:00 AM"),"HH:MM AM/PM"))</f>
        <v>03:00 PM - 06:00 PM</v>
      </c>
      <c r="N1189" t="str">
        <f>VLOOKUP(E1189,$W$7:$Y$9,3,TRUE)</f>
        <v>03:00 PM - 06:00 PM</v>
      </c>
      <c r="R1189" s="19">
        <f>INT(E1189/$T$5)*$T$5</f>
        <v>0.625</v>
      </c>
    </row>
    <row r="1190" spans="1:18" x14ac:dyDescent="0.25">
      <c r="A1190">
        <v>3</v>
      </c>
      <c r="B1190">
        <v>1</v>
      </c>
      <c r="C1190" t="s">
        <v>1952</v>
      </c>
      <c r="D1190" s="1">
        <v>43924</v>
      </c>
      <c r="E1190" s="14">
        <v>0.7368055555555556</v>
      </c>
      <c r="F1190" t="s">
        <v>11</v>
      </c>
      <c r="G1190">
        <v>101</v>
      </c>
      <c r="H1190" s="2">
        <v>42</v>
      </c>
      <c r="I1190" s="3">
        <v>4.99</v>
      </c>
      <c r="J1190" t="b">
        <v>0</v>
      </c>
      <c r="K1190">
        <f t="shared" si="21"/>
        <v>5</v>
      </c>
      <c r="L1190" t="str">
        <f>VLOOKUP(K1190,$S$6:$T$12,2,FALSE)</f>
        <v>Friday</v>
      </c>
      <c r="M1190" t="str">
        <f>CONCATENATE(TEXT(R1190,"HH:MM AM/PM")," - ",TEXT((R1190+"3:00 AM"),"HH:MM AM/PM"))</f>
        <v>03:00 PM - 06:00 PM</v>
      </c>
      <c r="N1190" t="str">
        <f>VLOOKUP(E1190,$W$7:$Y$9,3,TRUE)</f>
        <v>03:00 PM - 06:00 PM</v>
      </c>
      <c r="R1190" s="19">
        <f>INT(E1190/$T$5)*$T$5</f>
        <v>0.625</v>
      </c>
    </row>
    <row r="1191" spans="1:18" x14ac:dyDescent="0.25">
      <c r="A1191">
        <v>3</v>
      </c>
      <c r="B1191">
        <v>1</v>
      </c>
      <c r="C1191" t="s">
        <v>1953</v>
      </c>
      <c r="D1191" s="1">
        <v>43924</v>
      </c>
      <c r="E1191" s="14">
        <v>0.7368055555555556</v>
      </c>
      <c r="F1191" t="s">
        <v>11</v>
      </c>
      <c r="G1191">
        <v>95</v>
      </c>
      <c r="H1191" s="2">
        <v>58</v>
      </c>
      <c r="I1191" s="3">
        <v>4.99</v>
      </c>
      <c r="J1191" t="b">
        <v>0</v>
      </c>
      <c r="K1191">
        <f t="shared" si="21"/>
        <v>5</v>
      </c>
      <c r="L1191" t="str">
        <f>VLOOKUP(K1191,$S$6:$T$12,2,FALSE)</f>
        <v>Friday</v>
      </c>
      <c r="M1191" t="str">
        <f>CONCATENATE(TEXT(R1191,"HH:MM AM/PM")," - ",TEXT((R1191+"3:00 AM"),"HH:MM AM/PM"))</f>
        <v>03:00 PM - 06:00 PM</v>
      </c>
      <c r="N1191" t="str">
        <f>VLOOKUP(E1191,$W$7:$Y$9,3,TRUE)</f>
        <v>03:00 PM - 06:00 PM</v>
      </c>
      <c r="R1191" s="19">
        <f>INT(E1191/$T$5)*$T$5</f>
        <v>0.625</v>
      </c>
    </row>
    <row r="1192" spans="1:18" x14ac:dyDescent="0.25">
      <c r="A1192">
        <v>3</v>
      </c>
      <c r="B1192">
        <v>1</v>
      </c>
      <c r="C1192" t="s">
        <v>1954</v>
      </c>
      <c r="D1192" s="1">
        <v>43924</v>
      </c>
      <c r="E1192" s="14">
        <v>0.73819444444444438</v>
      </c>
      <c r="F1192" t="s">
        <v>11</v>
      </c>
      <c r="G1192">
        <v>126</v>
      </c>
      <c r="H1192" s="2">
        <v>88</v>
      </c>
      <c r="I1192" s="3">
        <v>4.99</v>
      </c>
      <c r="J1192" t="b">
        <v>0</v>
      </c>
      <c r="K1192">
        <f t="shared" si="21"/>
        <v>5</v>
      </c>
      <c r="L1192" t="str">
        <f>VLOOKUP(K1192,$S$6:$T$12,2,FALSE)</f>
        <v>Friday</v>
      </c>
      <c r="M1192" t="str">
        <f>CONCATENATE(TEXT(R1192,"HH:MM AM/PM")," - ",TEXT((R1192+"3:00 AM"),"HH:MM AM/PM"))</f>
        <v>03:00 PM - 06:00 PM</v>
      </c>
      <c r="N1192" t="str">
        <f>VLOOKUP(E1192,$W$7:$Y$9,3,TRUE)</f>
        <v>03:00 PM - 06:00 PM</v>
      </c>
      <c r="R1192" s="19">
        <f>INT(E1192/$T$5)*$T$5</f>
        <v>0.625</v>
      </c>
    </row>
    <row r="1193" spans="1:18" x14ac:dyDescent="0.25">
      <c r="A1193">
        <v>3</v>
      </c>
      <c r="B1193">
        <v>1</v>
      </c>
      <c r="C1193" t="s">
        <v>1955</v>
      </c>
      <c r="D1193" s="1">
        <v>43924</v>
      </c>
      <c r="E1193" s="14">
        <v>0.73888888888888893</v>
      </c>
      <c r="F1193" t="s">
        <v>11</v>
      </c>
      <c r="G1193">
        <v>111</v>
      </c>
      <c r="H1193" s="2">
        <v>65</v>
      </c>
      <c r="I1193" s="3">
        <v>4.99</v>
      </c>
      <c r="J1193" t="b">
        <v>0</v>
      </c>
      <c r="K1193">
        <f t="shared" si="21"/>
        <v>5</v>
      </c>
      <c r="L1193" t="str">
        <f>VLOOKUP(K1193,$S$6:$T$12,2,FALSE)</f>
        <v>Friday</v>
      </c>
      <c r="M1193" t="str">
        <f>CONCATENATE(TEXT(R1193,"HH:MM AM/PM")," - ",TEXT((R1193+"3:00 AM"),"HH:MM AM/PM"))</f>
        <v>03:00 PM - 06:00 PM</v>
      </c>
      <c r="N1193" t="str">
        <f>VLOOKUP(E1193,$W$7:$Y$9,3,TRUE)</f>
        <v>03:00 PM - 06:00 PM</v>
      </c>
      <c r="R1193" s="19">
        <f>INT(E1193/$T$5)*$T$5</f>
        <v>0.625</v>
      </c>
    </row>
    <row r="1194" spans="1:18" x14ac:dyDescent="0.25">
      <c r="A1194">
        <v>3</v>
      </c>
      <c r="B1194">
        <v>1</v>
      </c>
      <c r="C1194" t="s">
        <v>1956</v>
      </c>
      <c r="D1194" s="1">
        <v>43924</v>
      </c>
      <c r="E1194" s="14">
        <v>0.73888888888888893</v>
      </c>
      <c r="F1194" t="s">
        <v>11</v>
      </c>
      <c r="G1194">
        <v>95</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PM - 06:00 PM</v>
      </c>
      <c r="R1194" s="19">
        <f>INT(E1194/$T$5)*$T$5</f>
        <v>0.625</v>
      </c>
    </row>
    <row r="1195" spans="1:18" x14ac:dyDescent="0.25">
      <c r="A1195">
        <v>3</v>
      </c>
      <c r="B1195">
        <v>1</v>
      </c>
      <c r="C1195" t="s">
        <v>1957</v>
      </c>
      <c r="D1195" s="1">
        <v>43924</v>
      </c>
      <c r="E1195" s="14">
        <v>0.74375000000000002</v>
      </c>
      <c r="F1195" t="s">
        <v>11</v>
      </c>
      <c r="G1195">
        <v>121</v>
      </c>
      <c r="H1195" s="2">
        <v>74</v>
      </c>
      <c r="I1195" s="3">
        <v>4.99</v>
      </c>
      <c r="J1195" t="b">
        <v>0</v>
      </c>
      <c r="K1195">
        <f t="shared" si="21"/>
        <v>5</v>
      </c>
      <c r="L1195" t="str">
        <f>VLOOKUP(K1195,$S$6:$T$12,2,FALSE)</f>
        <v>Friday</v>
      </c>
      <c r="M1195" t="str">
        <f>CONCATENATE(TEXT(R1195,"HH:MM AM/PM")," - ",TEXT((R1195+"3:00 AM"),"HH:MM AM/PM"))</f>
        <v>03:00 PM - 06:00 PM</v>
      </c>
      <c r="N1195" t="str">
        <f>VLOOKUP(E1195,$W$7:$Y$9,3,TRUE)</f>
        <v>03:00 PM - 06:00 PM</v>
      </c>
      <c r="R1195" s="19">
        <f>INT(E1195/$T$5)*$T$5</f>
        <v>0.625</v>
      </c>
    </row>
    <row r="1196" spans="1:18" x14ac:dyDescent="0.25">
      <c r="A1196">
        <v>3</v>
      </c>
      <c r="B1196">
        <v>1</v>
      </c>
      <c r="C1196" t="s">
        <v>1958</v>
      </c>
      <c r="D1196" s="1">
        <v>43924</v>
      </c>
      <c r="E1196" s="14">
        <v>0.74444444444444446</v>
      </c>
      <c r="F1196" t="s">
        <v>11</v>
      </c>
      <c r="G1196">
        <v>98</v>
      </c>
      <c r="H1196" s="2">
        <v>50</v>
      </c>
      <c r="I1196" s="3">
        <v>4.99</v>
      </c>
      <c r="J1196" t="b">
        <v>1</v>
      </c>
      <c r="K1196">
        <f t="shared" si="21"/>
        <v>5</v>
      </c>
      <c r="L1196" t="str">
        <f>VLOOKUP(K1196,$S$6:$T$12,2,FALSE)</f>
        <v>Friday</v>
      </c>
      <c r="M1196" t="str">
        <f>CONCATENATE(TEXT(R1196,"HH:MM AM/PM")," - ",TEXT((R1196+"3:00 AM"),"HH:MM AM/PM"))</f>
        <v>03:00 PM - 06:00 PM</v>
      </c>
      <c r="N1196" t="str">
        <f>VLOOKUP(E1196,$W$7:$Y$9,3,TRUE)</f>
        <v>03:00 PM - 06:00 PM</v>
      </c>
      <c r="R1196" s="19">
        <f>INT(E1196/$T$5)*$T$5</f>
        <v>0.625</v>
      </c>
    </row>
    <row r="1197" spans="1:18" x14ac:dyDescent="0.25">
      <c r="A1197">
        <v>3</v>
      </c>
      <c r="B1197">
        <v>1</v>
      </c>
      <c r="C1197" t="s">
        <v>1959</v>
      </c>
      <c r="D1197" s="1">
        <v>43924</v>
      </c>
      <c r="E1197" s="14">
        <v>0.74791666666666667</v>
      </c>
      <c r="F1197" t="s">
        <v>11</v>
      </c>
      <c r="G1197">
        <v>109</v>
      </c>
      <c r="H1197" s="2">
        <v>69</v>
      </c>
      <c r="I1197" s="3">
        <v>4.99</v>
      </c>
      <c r="J1197" t="b">
        <v>0</v>
      </c>
      <c r="K1197">
        <f t="shared" si="21"/>
        <v>5</v>
      </c>
      <c r="L1197" t="str">
        <f>VLOOKUP(K1197,$S$6:$T$12,2,FALSE)</f>
        <v>Friday</v>
      </c>
      <c r="M1197" t="str">
        <f>CONCATENATE(TEXT(R1197,"HH:MM AM/PM")," - ",TEXT((R1197+"3:00 AM"),"HH:MM AM/PM"))</f>
        <v>03:00 PM - 06:00 PM</v>
      </c>
      <c r="N1197" t="str">
        <f>VLOOKUP(E1197,$W$7:$Y$9,3,TRUE)</f>
        <v>03:00 PM - 06:00 PM</v>
      </c>
      <c r="R1197" s="19">
        <f>INT(E1197/$T$5)*$T$5</f>
        <v>0.625</v>
      </c>
    </row>
    <row r="1198" spans="1:18" x14ac:dyDescent="0.25">
      <c r="A1198">
        <v>3</v>
      </c>
      <c r="B1198">
        <v>1</v>
      </c>
      <c r="C1198" t="s">
        <v>1960</v>
      </c>
      <c r="D1198" s="1">
        <v>43924</v>
      </c>
      <c r="E1198" s="14">
        <v>0.74861111111111101</v>
      </c>
      <c r="F1198" t="s">
        <v>11</v>
      </c>
      <c r="G1198">
        <v>93</v>
      </c>
      <c r="H1198" s="2">
        <v>123</v>
      </c>
      <c r="I1198" s="3">
        <v>4.99</v>
      </c>
      <c r="J1198" t="b">
        <v>0</v>
      </c>
      <c r="K1198">
        <f t="shared" si="21"/>
        <v>5</v>
      </c>
      <c r="L1198" t="str">
        <f>VLOOKUP(K1198,$S$6:$T$12,2,FALSE)</f>
        <v>Friday</v>
      </c>
      <c r="M1198" t="str">
        <f>CONCATENATE(TEXT(R1198,"HH:MM AM/PM")," - ",TEXT((R1198+"3:00 AM"),"HH:MM AM/PM"))</f>
        <v>03:00 PM - 06:00 PM</v>
      </c>
      <c r="N1198" t="str">
        <f>VLOOKUP(E1198,$W$7:$Y$9,3,TRUE)</f>
        <v>03:00 PM - 06:00 PM</v>
      </c>
      <c r="R1198" s="19">
        <f>INT(E1198/$T$5)*$T$5</f>
        <v>0.625</v>
      </c>
    </row>
    <row r="1199" spans="1:18" x14ac:dyDescent="0.25">
      <c r="A1199">
        <v>3</v>
      </c>
      <c r="B1199">
        <v>1</v>
      </c>
      <c r="C1199" t="s">
        <v>1961</v>
      </c>
      <c r="D1199" s="1">
        <v>43924</v>
      </c>
      <c r="E1199" s="14">
        <v>0.75347222222222221</v>
      </c>
      <c r="F1199" t="s">
        <v>11</v>
      </c>
      <c r="G1199">
        <v>108</v>
      </c>
      <c r="H1199" s="2">
        <v>94</v>
      </c>
      <c r="I1199" s="3">
        <v>4.99</v>
      </c>
      <c r="J1199" t="b">
        <v>0</v>
      </c>
      <c r="K1199">
        <f t="shared" si="21"/>
        <v>5</v>
      </c>
      <c r="L1199" t="str">
        <f>VLOOKUP(K1199,$S$6:$T$12,2,FALSE)</f>
        <v>Friday</v>
      </c>
      <c r="M1199" t="str">
        <f>CONCATENATE(TEXT(R1199,"HH:MM AM/PM")," - ",TEXT((R1199+"3:00 AM"),"HH:MM AM/PM"))</f>
        <v>06:00 PM - 09:00 PM</v>
      </c>
      <c r="N1199" t="str">
        <f>VLOOKUP(E1199,$W$7:$Y$9,3,TRUE)</f>
        <v>06:00 PM - 09:00 PM</v>
      </c>
      <c r="R1199" s="19">
        <f>INT(E1199/$T$5)*$T$5</f>
        <v>0.75</v>
      </c>
    </row>
    <row r="1200" spans="1:18" x14ac:dyDescent="0.25">
      <c r="A1200">
        <v>3</v>
      </c>
      <c r="B1200">
        <v>1</v>
      </c>
      <c r="C1200" t="s">
        <v>1962</v>
      </c>
      <c r="D1200" s="1">
        <v>43924</v>
      </c>
      <c r="E1200" s="14">
        <v>0.75416666666666676</v>
      </c>
      <c r="F1200" t="s">
        <v>11</v>
      </c>
      <c r="G1200">
        <v>126</v>
      </c>
      <c r="H1200" s="2">
        <v>37</v>
      </c>
      <c r="I1200" s="3">
        <v>4.99</v>
      </c>
      <c r="J1200" t="b">
        <v>0</v>
      </c>
      <c r="K1200">
        <f t="shared" si="21"/>
        <v>5</v>
      </c>
      <c r="L1200" t="str">
        <f>VLOOKUP(K1200,$S$6:$T$12,2,FALSE)</f>
        <v>Friday</v>
      </c>
      <c r="M1200" t="str">
        <f>CONCATENATE(TEXT(R1200,"HH:MM AM/PM")," - ",TEXT((R1200+"3:00 AM"),"HH:MM AM/PM"))</f>
        <v>06:00 PM - 09:00 PM</v>
      </c>
      <c r="N1200" t="str">
        <f>VLOOKUP(E1200,$W$7:$Y$9,3,TRUE)</f>
        <v>06:00 PM - 09:00 PM</v>
      </c>
      <c r="R1200" s="19">
        <f>INT(E1200/$T$5)*$T$5</f>
        <v>0.75</v>
      </c>
    </row>
    <row r="1201" spans="1:18" x14ac:dyDescent="0.25">
      <c r="A1201">
        <v>3</v>
      </c>
      <c r="B1201">
        <v>1</v>
      </c>
      <c r="C1201" t="s">
        <v>1963</v>
      </c>
      <c r="D1201" s="1">
        <v>43924</v>
      </c>
      <c r="E1201" s="14">
        <v>0.75416666666666676</v>
      </c>
      <c r="F1201" t="s">
        <v>11</v>
      </c>
      <c r="G1201">
        <v>89</v>
      </c>
      <c r="H1201" s="2">
        <v>51</v>
      </c>
      <c r="I1201" s="3">
        <v>4.99</v>
      </c>
      <c r="J1201" t="b">
        <v>0</v>
      </c>
      <c r="K1201">
        <f t="shared" si="21"/>
        <v>5</v>
      </c>
      <c r="L1201" t="str">
        <f>VLOOKUP(K1201,$S$6:$T$12,2,FALSE)</f>
        <v>Friday</v>
      </c>
      <c r="M1201" t="str">
        <f>CONCATENATE(TEXT(R1201,"HH:MM AM/PM")," - ",TEXT((R1201+"3:00 AM"),"HH:MM AM/PM"))</f>
        <v>06:00 PM - 09:00 PM</v>
      </c>
      <c r="N1201" t="str">
        <f>VLOOKUP(E1201,$W$7:$Y$9,3,TRUE)</f>
        <v>06:00 PM - 09:00 PM</v>
      </c>
      <c r="R1201" s="19">
        <f>INT(E1201/$T$5)*$T$5</f>
        <v>0.75</v>
      </c>
    </row>
    <row r="1202" spans="1:18" x14ac:dyDescent="0.25">
      <c r="A1202">
        <v>3</v>
      </c>
      <c r="B1202">
        <v>1</v>
      </c>
      <c r="C1202" t="s">
        <v>1964</v>
      </c>
      <c r="D1202" s="1">
        <v>43924</v>
      </c>
      <c r="E1202" s="14">
        <v>0.75486111111111109</v>
      </c>
      <c r="F1202" t="s">
        <v>11</v>
      </c>
      <c r="G1202">
        <v>84</v>
      </c>
      <c r="H1202" s="2">
        <v>34</v>
      </c>
      <c r="I1202" s="3">
        <v>4.99</v>
      </c>
      <c r="J1202" t="b">
        <v>0</v>
      </c>
      <c r="K1202">
        <f t="shared" si="21"/>
        <v>5</v>
      </c>
      <c r="L1202" t="str">
        <f>VLOOKUP(K1202,$S$6:$T$12,2,FALSE)</f>
        <v>Friday</v>
      </c>
      <c r="M1202" t="str">
        <f>CONCATENATE(TEXT(R1202,"HH:MM AM/PM")," - ",TEXT((R1202+"3:00 AM"),"HH:MM AM/PM"))</f>
        <v>06:00 PM - 09:00 PM</v>
      </c>
      <c r="N1202" t="str">
        <f>VLOOKUP(E1202,$W$7:$Y$9,3,TRUE)</f>
        <v>06:00 PM - 09:00 PM</v>
      </c>
      <c r="R1202" s="19">
        <f>INT(E1202/$T$5)*$T$5</f>
        <v>0.75</v>
      </c>
    </row>
    <row r="1203" spans="1:18" x14ac:dyDescent="0.25">
      <c r="A1203">
        <v>3</v>
      </c>
      <c r="B1203">
        <v>1</v>
      </c>
      <c r="C1203" t="s">
        <v>1965</v>
      </c>
      <c r="D1203" s="1">
        <v>43924</v>
      </c>
      <c r="E1203" s="14">
        <v>0.75486111111111109</v>
      </c>
      <c r="F1203" t="s">
        <v>11</v>
      </c>
      <c r="G1203">
        <v>97</v>
      </c>
      <c r="H1203" s="2">
        <v>86</v>
      </c>
      <c r="I1203" s="3">
        <v>4.99</v>
      </c>
      <c r="J1203" t="b">
        <v>0</v>
      </c>
      <c r="K1203">
        <f t="shared" si="21"/>
        <v>5</v>
      </c>
      <c r="L1203" t="str">
        <f>VLOOKUP(K1203,$S$6:$T$12,2,FALSE)</f>
        <v>Friday</v>
      </c>
      <c r="M1203" t="str">
        <f>CONCATENATE(TEXT(R1203,"HH:MM AM/PM")," - ",TEXT((R1203+"3:00 AM"),"HH:MM AM/PM"))</f>
        <v>06:00 PM - 09:00 PM</v>
      </c>
      <c r="N1203" t="str">
        <f>VLOOKUP(E1203,$W$7:$Y$9,3,TRUE)</f>
        <v>06:00 PM - 09:00 PM</v>
      </c>
      <c r="R1203" s="19">
        <f>INT(E1203/$T$5)*$T$5</f>
        <v>0.75</v>
      </c>
    </row>
    <row r="1204" spans="1:18" x14ac:dyDescent="0.25">
      <c r="A1204">
        <v>3</v>
      </c>
      <c r="B1204">
        <v>1</v>
      </c>
      <c r="C1204" t="s">
        <v>1966</v>
      </c>
      <c r="D1204" s="1">
        <v>43924</v>
      </c>
      <c r="E1204" s="14">
        <v>0.7583333333333333</v>
      </c>
      <c r="F1204" t="s">
        <v>11</v>
      </c>
      <c r="G1204">
        <v>113</v>
      </c>
      <c r="H1204" s="2">
        <v>73</v>
      </c>
      <c r="I1204" s="3">
        <v>4.99</v>
      </c>
      <c r="J1204" t="b">
        <v>0</v>
      </c>
      <c r="K1204">
        <f t="shared" si="21"/>
        <v>5</v>
      </c>
      <c r="L1204" t="str">
        <f>VLOOKUP(K1204,$S$6:$T$12,2,FALSE)</f>
        <v>Friday</v>
      </c>
      <c r="M1204" t="str">
        <f>CONCATENATE(TEXT(R1204,"HH:MM AM/PM")," - ",TEXT((R1204+"3:00 AM"),"HH:MM AM/PM"))</f>
        <v>06:00 PM - 09:00 PM</v>
      </c>
      <c r="N1204" t="str">
        <f>VLOOKUP(E1204,$W$7:$Y$9,3,TRUE)</f>
        <v>06:00 PM - 09:00 PM</v>
      </c>
      <c r="R1204" s="19">
        <f>INT(E1204/$T$5)*$T$5</f>
        <v>0.75</v>
      </c>
    </row>
    <row r="1205" spans="1:18" x14ac:dyDescent="0.25">
      <c r="A1205">
        <v>3</v>
      </c>
      <c r="B1205">
        <v>1</v>
      </c>
      <c r="C1205" t="s">
        <v>1967</v>
      </c>
      <c r="D1205" s="1">
        <v>43924</v>
      </c>
      <c r="E1205" s="14">
        <v>0.7583333333333333</v>
      </c>
      <c r="F1205" t="s">
        <v>11</v>
      </c>
      <c r="G1205">
        <v>140</v>
      </c>
      <c r="H1205" s="2">
        <v>76</v>
      </c>
      <c r="I1205" s="3">
        <v>4.99</v>
      </c>
      <c r="J1205" t="b">
        <v>0</v>
      </c>
      <c r="K1205">
        <f t="shared" si="21"/>
        <v>5</v>
      </c>
      <c r="L1205" t="str">
        <f>VLOOKUP(K1205,$S$6:$T$12,2,FALSE)</f>
        <v>Friday</v>
      </c>
      <c r="M1205" t="str">
        <f>CONCATENATE(TEXT(R1205,"HH:MM AM/PM")," - ",TEXT((R1205+"3:00 AM"),"HH:MM AM/PM"))</f>
        <v>06:00 PM - 09:00 PM</v>
      </c>
      <c r="N1205" t="str">
        <f>VLOOKUP(E1205,$W$7:$Y$9,3,TRUE)</f>
        <v>06:00 PM - 09:00 PM</v>
      </c>
      <c r="R1205" s="19">
        <f>INT(E1205/$T$5)*$T$5</f>
        <v>0.75</v>
      </c>
    </row>
    <row r="1206" spans="1:18" x14ac:dyDescent="0.25">
      <c r="A1206">
        <v>3</v>
      </c>
      <c r="B1206">
        <v>1</v>
      </c>
      <c r="C1206" t="s">
        <v>1968</v>
      </c>
      <c r="D1206" s="1">
        <v>43924</v>
      </c>
      <c r="E1206" s="14">
        <v>0.75902777777777775</v>
      </c>
      <c r="F1206" t="s">
        <v>11</v>
      </c>
      <c r="G1206">
        <v>154</v>
      </c>
      <c r="H1206" s="2">
        <v>40</v>
      </c>
      <c r="I1206" s="3">
        <v>4.99</v>
      </c>
      <c r="J1206" t="b">
        <v>0</v>
      </c>
      <c r="K1206">
        <f t="shared" si="21"/>
        <v>5</v>
      </c>
      <c r="L1206" t="str">
        <f>VLOOKUP(K1206,$S$6:$T$12,2,FALSE)</f>
        <v>Friday</v>
      </c>
      <c r="M1206" t="str">
        <f>CONCATENATE(TEXT(R1206,"HH:MM AM/PM")," - ",TEXT((R1206+"3:00 AM"),"HH:MM AM/PM"))</f>
        <v>06:00 PM - 09:00 PM</v>
      </c>
      <c r="N1206" t="str">
        <f>VLOOKUP(E1206,$W$7:$Y$9,3,TRUE)</f>
        <v>06:00 PM - 09:00 PM</v>
      </c>
      <c r="R1206" s="19">
        <f>INT(E1206/$T$5)*$T$5</f>
        <v>0.75</v>
      </c>
    </row>
    <row r="1207" spans="1:18" x14ac:dyDescent="0.25">
      <c r="A1207">
        <v>3</v>
      </c>
      <c r="B1207">
        <v>1</v>
      </c>
      <c r="C1207" t="s">
        <v>1969</v>
      </c>
      <c r="D1207" s="1">
        <v>43924</v>
      </c>
      <c r="E1207" s="14">
        <v>0.75902777777777775</v>
      </c>
      <c r="F1207" t="s">
        <v>11</v>
      </c>
      <c r="G1207">
        <v>124</v>
      </c>
      <c r="H1207" s="2">
        <v>52</v>
      </c>
      <c r="I1207" s="3">
        <v>4.99</v>
      </c>
      <c r="J1207" t="b">
        <v>0</v>
      </c>
      <c r="K1207">
        <f t="shared" si="21"/>
        <v>5</v>
      </c>
      <c r="L1207" t="str">
        <f>VLOOKUP(K1207,$S$6:$T$12,2,FALSE)</f>
        <v>Friday</v>
      </c>
      <c r="M1207" t="str">
        <f>CONCATENATE(TEXT(R1207,"HH:MM AM/PM")," - ",TEXT((R1207+"3:00 AM"),"HH:MM AM/PM"))</f>
        <v>06:00 PM - 09:00 PM</v>
      </c>
      <c r="N1207" t="str">
        <f>VLOOKUP(E1207,$W$7:$Y$9,3,TRUE)</f>
        <v>06:00 PM - 09:00 PM</v>
      </c>
      <c r="R1207" s="19">
        <f>INT(E1207/$T$5)*$T$5</f>
        <v>0.75</v>
      </c>
    </row>
    <row r="1208" spans="1:18" x14ac:dyDescent="0.25">
      <c r="A1208">
        <v>3</v>
      </c>
      <c r="B1208">
        <v>1</v>
      </c>
      <c r="C1208" t="s">
        <v>1970</v>
      </c>
      <c r="D1208" s="1">
        <v>43924</v>
      </c>
      <c r="E1208" s="14">
        <v>0.76041666666666663</v>
      </c>
      <c r="F1208" t="s">
        <v>11</v>
      </c>
      <c r="G1208">
        <v>106</v>
      </c>
      <c r="H1208" s="2">
        <v>115</v>
      </c>
      <c r="I1208" s="3">
        <v>4.99</v>
      </c>
      <c r="J1208" t="b">
        <v>1</v>
      </c>
      <c r="K1208">
        <f t="shared" si="21"/>
        <v>5</v>
      </c>
      <c r="L1208" t="str">
        <f>VLOOKUP(K1208,$S$6:$T$12,2,FALSE)</f>
        <v>Friday</v>
      </c>
      <c r="M1208" t="str">
        <f>CONCATENATE(TEXT(R1208,"HH:MM AM/PM")," - ",TEXT((R1208+"3:00 AM"),"HH:MM AM/PM"))</f>
        <v>06:00 PM - 09:00 PM</v>
      </c>
      <c r="N1208" t="str">
        <f>VLOOKUP(E1208,$W$7:$Y$9,3,TRUE)</f>
        <v>06:00 PM - 09:00 PM</v>
      </c>
      <c r="R1208" s="19">
        <f>INT(E1208/$T$5)*$T$5</f>
        <v>0.75</v>
      </c>
    </row>
    <row r="1209" spans="1:18" x14ac:dyDescent="0.25">
      <c r="A1209">
        <v>3</v>
      </c>
      <c r="B1209">
        <v>1</v>
      </c>
      <c r="C1209" t="s">
        <v>1971</v>
      </c>
      <c r="D1209" s="1">
        <v>43924</v>
      </c>
      <c r="E1209" s="14">
        <v>0.76111111111111107</v>
      </c>
      <c r="F1209" t="s">
        <v>11</v>
      </c>
      <c r="G1209">
        <v>115</v>
      </c>
      <c r="H1209" s="2">
        <v>35</v>
      </c>
      <c r="I1209" s="3">
        <v>4.99</v>
      </c>
      <c r="J1209" t="b">
        <v>0</v>
      </c>
      <c r="K1209">
        <f t="shared" si="21"/>
        <v>5</v>
      </c>
      <c r="L1209" t="str">
        <f>VLOOKUP(K1209,$S$6:$T$12,2,FALSE)</f>
        <v>Friday</v>
      </c>
      <c r="M1209" t="str">
        <f>CONCATENATE(TEXT(R1209,"HH:MM AM/PM")," - ",TEXT((R1209+"3:00 AM"),"HH:MM AM/PM"))</f>
        <v>06:00 PM - 09:00 PM</v>
      </c>
      <c r="N1209" t="str">
        <f>VLOOKUP(E1209,$W$7:$Y$9,3,TRUE)</f>
        <v>06:00 PM - 09:00 PM</v>
      </c>
      <c r="R1209" s="19">
        <f>INT(E1209/$T$5)*$T$5</f>
        <v>0.75</v>
      </c>
    </row>
    <row r="1210" spans="1:18" x14ac:dyDescent="0.25">
      <c r="A1210">
        <v>3</v>
      </c>
      <c r="B1210">
        <v>1</v>
      </c>
      <c r="C1210" t="s">
        <v>1972</v>
      </c>
      <c r="D1210" s="1">
        <v>43924</v>
      </c>
      <c r="E1210" s="14">
        <v>0.76111111111111107</v>
      </c>
      <c r="F1210" t="s">
        <v>11</v>
      </c>
      <c r="G1210">
        <v>129</v>
      </c>
      <c r="H1210" s="2">
        <v>37</v>
      </c>
      <c r="I1210" s="3">
        <v>4.99</v>
      </c>
      <c r="J1210" t="b">
        <v>0</v>
      </c>
      <c r="K1210">
        <f t="shared" si="21"/>
        <v>5</v>
      </c>
      <c r="L1210" t="str">
        <f>VLOOKUP(K1210,$S$6:$T$12,2,FALSE)</f>
        <v>Friday</v>
      </c>
      <c r="M1210" t="str">
        <f>CONCATENATE(TEXT(R1210,"HH:MM AM/PM")," - ",TEXT((R1210+"3:00 AM"),"HH:MM AM/PM"))</f>
        <v>06:00 PM - 09:00 PM</v>
      </c>
      <c r="N1210" t="str">
        <f>VLOOKUP(E1210,$W$7:$Y$9,3,TRUE)</f>
        <v>06:00 PM - 09:00 PM</v>
      </c>
      <c r="R1210" s="19">
        <f>INT(E1210/$T$5)*$T$5</f>
        <v>0.75</v>
      </c>
    </row>
    <row r="1211" spans="1:18" x14ac:dyDescent="0.25">
      <c r="A1211">
        <v>3</v>
      </c>
      <c r="B1211">
        <v>1</v>
      </c>
      <c r="C1211" t="s">
        <v>1973</v>
      </c>
      <c r="D1211" s="1">
        <v>43924</v>
      </c>
      <c r="E1211" s="14">
        <v>0.76180555555555562</v>
      </c>
      <c r="F1211" t="s">
        <v>11</v>
      </c>
      <c r="G1211">
        <v>100</v>
      </c>
      <c r="H1211" s="2">
        <v>76</v>
      </c>
      <c r="I1211" s="3">
        <v>4.99</v>
      </c>
      <c r="J1211" t="b">
        <v>0</v>
      </c>
      <c r="K1211">
        <f t="shared" si="21"/>
        <v>5</v>
      </c>
      <c r="L1211" t="str">
        <f>VLOOKUP(K1211,$S$6:$T$12,2,FALSE)</f>
        <v>Friday</v>
      </c>
      <c r="M1211" t="str">
        <f>CONCATENATE(TEXT(R1211,"HH:MM AM/PM")," - ",TEXT((R1211+"3:00 AM"),"HH:MM AM/PM"))</f>
        <v>06:00 PM - 09:00 PM</v>
      </c>
      <c r="N1211" t="str">
        <f>VLOOKUP(E1211,$W$7:$Y$9,3,TRUE)</f>
        <v>06:00 PM - 09:00 PM</v>
      </c>
      <c r="R1211" s="19">
        <f>INT(E1211/$T$5)*$T$5</f>
        <v>0.75</v>
      </c>
    </row>
    <row r="1212" spans="1:18" x14ac:dyDescent="0.25">
      <c r="A1212">
        <v>3</v>
      </c>
      <c r="B1212">
        <v>1</v>
      </c>
      <c r="C1212" t="s">
        <v>1974</v>
      </c>
      <c r="D1212" s="1">
        <v>43924</v>
      </c>
      <c r="E1212" s="14">
        <v>0.76250000000000007</v>
      </c>
      <c r="F1212" t="s">
        <v>11</v>
      </c>
      <c r="G1212">
        <v>111</v>
      </c>
      <c r="H1212" s="2">
        <v>92</v>
      </c>
      <c r="I1212" s="3">
        <v>4.99</v>
      </c>
      <c r="J1212" t="b">
        <v>0</v>
      </c>
      <c r="K1212">
        <f t="shared" si="21"/>
        <v>5</v>
      </c>
      <c r="L1212" t="str">
        <f>VLOOKUP(K1212,$S$6:$T$12,2,FALSE)</f>
        <v>Friday</v>
      </c>
      <c r="M1212" t="str">
        <f>CONCATENATE(TEXT(R1212,"HH:MM AM/PM")," - ",TEXT((R1212+"3:00 AM"),"HH:MM AM/PM"))</f>
        <v>06:00 PM - 09:00 PM</v>
      </c>
      <c r="N1212" t="str">
        <f>VLOOKUP(E1212,$W$7:$Y$9,3,TRUE)</f>
        <v>06:00 PM - 09:00 PM</v>
      </c>
      <c r="R1212" s="19">
        <f>INT(E1212/$T$5)*$T$5</f>
        <v>0.75</v>
      </c>
    </row>
    <row r="1213" spans="1:18" x14ac:dyDescent="0.25">
      <c r="A1213">
        <v>3</v>
      </c>
      <c r="B1213">
        <v>1</v>
      </c>
      <c r="C1213" t="s">
        <v>1975</v>
      </c>
      <c r="D1213" s="1">
        <v>43924</v>
      </c>
      <c r="E1213" s="14">
        <v>0.76388888888888884</v>
      </c>
      <c r="F1213" t="s">
        <v>11</v>
      </c>
      <c r="G1213">
        <v>147</v>
      </c>
      <c r="H1213" s="2">
        <v>35</v>
      </c>
      <c r="I1213" s="3">
        <v>4.99</v>
      </c>
      <c r="J1213" t="b">
        <v>0</v>
      </c>
      <c r="K1213">
        <f t="shared" si="21"/>
        <v>5</v>
      </c>
      <c r="L1213" t="str">
        <f>VLOOKUP(K1213,$S$6:$T$12,2,FALSE)</f>
        <v>Friday</v>
      </c>
      <c r="M1213" t="str">
        <f>CONCATENATE(TEXT(R1213,"HH:MM AM/PM")," - ",TEXT((R1213+"3:00 AM"),"HH:MM AM/PM"))</f>
        <v>06:00 PM - 09:00 PM</v>
      </c>
      <c r="N1213" t="str">
        <f>VLOOKUP(E1213,$W$7:$Y$9,3,TRUE)</f>
        <v>06:00 PM - 09:00 PM</v>
      </c>
      <c r="R1213" s="19">
        <f>INT(E1213/$T$5)*$T$5</f>
        <v>0.75</v>
      </c>
    </row>
    <row r="1214" spans="1:18" x14ac:dyDescent="0.25">
      <c r="A1214">
        <v>3</v>
      </c>
      <c r="B1214">
        <v>1</v>
      </c>
      <c r="C1214" t="s">
        <v>1976</v>
      </c>
      <c r="D1214" s="1">
        <v>43924</v>
      </c>
      <c r="E1214" s="14">
        <v>0.76666666666666661</v>
      </c>
      <c r="F1214" t="s">
        <v>31</v>
      </c>
      <c r="G1214" t="s">
        <v>32</v>
      </c>
      <c r="H1214" s="2">
        <v>21</v>
      </c>
      <c r="I1214" s="3">
        <v>4.99</v>
      </c>
      <c r="J1214" t="b">
        <v>0</v>
      </c>
      <c r="K1214">
        <f t="shared" si="21"/>
        <v>5</v>
      </c>
      <c r="L1214" t="str">
        <f>VLOOKUP(K1214,$S$6:$T$12,2,FALSE)</f>
        <v>Friday</v>
      </c>
      <c r="M1214" t="str">
        <f>CONCATENATE(TEXT(R1214,"HH:MM AM/PM")," - ",TEXT((R1214+"3:00 AM"),"HH:MM AM/PM"))</f>
        <v>06:00 PM - 09:00 PM</v>
      </c>
      <c r="N1214" t="str">
        <f>VLOOKUP(E1214,$W$7:$Y$9,3,TRUE)</f>
        <v>06:00 PM - 09:00 PM</v>
      </c>
      <c r="R1214" s="19">
        <f>INT(E1214/$T$5)*$T$5</f>
        <v>0.75</v>
      </c>
    </row>
    <row r="1215" spans="1:18" x14ac:dyDescent="0.25">
      <c r="A1215">
        <v>3</v>
      </c>
      <c r="B1215">
        <v>1</v>
      </c>
      <c r="C1215" t="s">
        <v>1977</v>
      </c>
      <c r="D1215" s="1">
        <v>43924</v>
      </c>
      <c r="E1215" s="14">
        <v>0.76666666666666661</v>
      </c>
      <c r="F1215" t="s">
        <v>11</v>
      </c>
      <c r="G1215">
        <v>108</v>
      </c>
      <c r="H1215" s="2">
        <v>46</v>
      </c>
      <c r="I1215" s="3">
        <v>4.99</v>
      </c>
      <c r="J1215" t="b">
        <v>0</v>
      </c>
      <c r="K1215">
        <f t="shared" si="21"/>
        <v>5</v>
      </c>
      <c r="L1215" t="str">
        <f>VLOOKUP(K1215,$S$6:$T$12,2,FALSE)</f>
        <v>Friday</v>
      </c>
      <c r="M1215" t="str">
        <f>CONCATENATE(TEXT(R1215,"HH:MM AM/PM")," - ",TEXT((R1215+"3:00 AM"),"HH:MM AM/PM"))</f>
        <v>06:00 PM - 09:00 PM</v>
      </c>
      <c r="N1215" t="str">
        <f>VLOOKUP(E1215,$W$7:$Y$9,3,TRUE)</f>
        <v>06:00 PM - 09:00 PM</v>
      </c>
      <c r="R1215" s="19">
        <f>INT(E1215/$T$5)*$T$5</f>
        <v>0.75</v>
      </c>
    </row>
    <row r="1216" spans="1:18" x14ac:dyDescent="0.25">
      <c r="A1216">
        <v>3</v>
      </c>
      <c r="B1216">
        <v>1</v>
      </c>
      <c r="C1216" t="s">
        <v>1978</v>
      </c>
      <c r="D1216" s="1">
        <v>43924</v>
      </c>
      <c r="E1216" s="14">
        <v>0.7715277777777777</v>
      </c>
      <c r="F1216" t="s">
        <v>11</v>
      </c>
      <c r="G1216">
        <v>91</v>
      </c>
      <c r="H1216" s="2">
        <v>88</v>
      </c>
      <c r="I1216" s="3">
        <v>4.99</v>
      </c>
      <c r="J1216" t="b">
        <v>0</v>
      </c>
      <c r="K1216">
        <f t="shared" si="21"/>
        <v>5</v>
      </c>
      <c r="L1216" t="str">
        <f>VLOOKUP(K1216,$S$6:$T$12,2,FALSE)</f>
        <v>Friday</v>
      </c>
      <c r="M1216" t="str">
        <f>CONCATENATE(TEXT(R1216,"HH:MM AM/PM")," - ",TEXT((R1216+"3:00 AM"),"HH:MM AM/PM"))</f>
        <v>06:00 PM - 09:00 PM</v>
      </c>
      <c r="N1216" t="str">
        <f>VLOOKUP(E1216,$W$7:$Y$9,3,TRUE)</f>
        <v>06:00 PM - 09:00 PM</v>
      </c>
      <c r="R1216" s="19">
        <f>INT(E1216/$T$5)*$T$5</f>
        <v>0.75</v>
      </c>
    </row>
    <row r="1217" spans="1:18" x14ac:dyDescent="0.25">
      <c r="A1217">
        <v>3</v>
      </c>
      <c r="B1217">
        <v>1</v>
      </c>
      <c r="C1217" t="s">
        <v>1979</v>
      </c>
      <c r="D1217" s="1">
        <v>43924</v>
      </c>
      <c r="E1217" s="14">
        <v>0.77569444444444446</v>
      </c>
      <c r="F1217" t="s">
        <v>31</v>
      </c>
      <c r="G1217" t="s">
        <v>32</v>
      </c>
      <c r="H1217" s="2">
        <v>23</v>
      </c>
      <c r="I1217" s="3">
        <v>4.99</v>
      </c>
      <c r="J1217" t="b">
        <v>0</v>
      </c>
      <c r="K1217">
        <f t="shared" si="21"/>
        <v>5</v>
      </c>
      <c r="L1217" t="str">
        <f>VLOOKUP(K1217,$S$6:$T$12,2,FALSE)</f>
        <v>Friday</v>
      </c>
      <c r="M1217" t="str">
        <f>CONCATENATE(TEXT(R1217,"HH:MM AM/PM")," - ",TEXT((R1217+"3:00 AM"),"HH:MM AM/PM"))</f>
        <v>06:00 PM - 09:00 PM</v>
      </c>
      <c r="N1217" t="str">
        <f>VLOOKUP(E1217,$W$7:$Y$9,3,TRUE)</f>
        <v>06:00 PM - 09:00 PM</v>
      </c>
      <c r="R1217" s="19">
        <f>INT(E1217/$T$5)*$T$5</f>
        <v>0.75</v>
      </c>
    </row>
    <row r="1218" spans="1:18" x14ac:dyDescent="0.25">
      <c r="A1218">
        <v>3</v>
      </c>
      <c r="B1218">
        <v>1</v>
      </c>
      <c r="C1218" t="s">
        <v>1980</v>
      </c>
      <c r="D1218" s="1">
        <v>43924</v>
      </c>
      <c r="E1218" s="14">
        <v>0.77847222222222223</v>
      </c>
      <c r="F1218" t="s">
        <v>31</v>
      </c>
      <c r="G1218" t="s">
        <v>32</v>
      </c>
      <c r="H1218" s="2">
        <v>24</v>
      </c>
      <c r="I1218" s="3">
        <v>4.99</v>
      </c>
      <c r="J1218" t="b">
        <v>0</v>
      </c>
      <c r="K1218">
        <f t="shared" si="21"/>
        <v>5</v>
      </c>
      <c r="L1218" t="str">
        <f>VLOOKUP(K1218,$S$6:$T$12,2,FALSE)</f>
        <v>Friday</v>
      </c>
      <c r="M1218" t="str">
        <f>CONCATENATE(TEXT(R1218,"HH:MM AM/PM")," - ",TEXT((R1218+"3:00 AM"),"HH:MM AM/PM"))</f>
        <v>06:00 PM - 09:00 PM</v>
      </c>
      <c r="N1218" t="str">
        <f>VLOOKUP(E1218,$W$7:$Y$9,3,TRUE)</f>
        <v>06:00 PM - 09:00 PM</v>
      </c>
      <c r="R1218" s="19">
        <f>INT(E1218/$T$5)*$T$5</f>
        <v>0.75</v>
      </c>
    </row>
    <row r="1219" spans="1:18" x14ac:dyDescent="0.25">
      <c r="A1219">
        <v>3</v>
      </c>
      <c r="B1219">
        <v>1</v>
      </c>
      <c r="C1219" t="s">
        <v>1981</v>
      </c>
      <c r="D1219" s="1">
        <v>43924</v>
      </c>
      <c r="E1219" s="14">
        <v>0.77916666666666667</v>
      </c>
      <c r="F1219" t="s">
        <v>11</v>
      </c>
      <c r="G1219">
        <v>103</v>
      </c>
      <c r="H1219" s="2">
        <v>27</v>
      </c>
      <c r="I1219" s="3">
        <v>4.99</v>
      </c>
      <c r="J1219" t="b">
        <v>0</v>
      </c>
      <c r="K1219">
        <f t="shared" si="21"/>
        <v>5</v>
      </c>
      <c r="L1219" t="str">
        <f>VLOOKUP(K1219,$S$6:$T$12,2,FALSE)</f>
        <v>Friday</v>
      </c>
      <c r="M1219" t="str">
        <f>CONCATENATE(TEXT(R1219,"HH:MM AM/PM")," - ",TEXT((R1219+"3:00 AM"),"HH:MM AM/PM"))</f>
        <v>06:00 PM - 09:00 PM</v>
      </c>
      <c r="N1219" t="str">
        <f>VLOOKUP(E1219,$W$7:$Y$9,3,TRUE)</f>
        <v>06:00 PM - 09:00 PM</v>
      </c>
      <c r="R1219" s="19">
        <f>INT(E1219/$T$5)*$T$5</f>
        <v>0.75</v>
      </c>
    </row>
    <row r="1220" spans="1:18" x14ac:dyDescent="0.25">
      <c r="A1220">
        <v>3</v>
      </c>
      <c r="B1220">
        <v>1</v>
      </c>
      <c r="C1220" t="s">
        <v>1982</v>
      </c>
      <c r="D1220" s="1">
        <v>43924</v>
      </c>
      <c r="E1220" s="14">
        <v>0.77916666666666667</v>
      </c>
      <c r="F1220" t="s">
        <v>11</v>
      </c>
      <c r="G1220">
        <v>123</v>
      </c>
      <c r="H1220" s="2">
        <v>31</v>
      </c>
      <c r="I1220" s="3">
        <v>4.99</v>
      </c>
      <c r="J1220" t="b">
        <v>0</v>
      </c>
      <c r="K1220">
        <f t="shared" si="21"/>
        <v>5</v>
      </c>
      <c r="L1220" t="str">
        <f>VLOOKUP(K1220,$S$6:$T$12,2,FALSE)</f>
        <v>Friday</v>
      </c>
      <c r="M1220" t="str">
        <f>CONCATENATE(TEXT(R1220,"HH:MM AM/PM")," - ",TEXT((R1220+"3:00 AM"),"HH:MM AM/PM"))</f>
        <v>06:00 PM - 09:00 PM</v>
      </c>
      <c r="N1220" t="str">
        <f>VLOOKUP(E1220,$W$7:$Y$9,3,TRUE)</f>
        <v>06:00 PM - 09:00 PM</v>
      </c>
      <c r="R1220" s="19">
        <f>INT(E1220/$T$5)*$T$5</f>
        <v>0.75</v>
      </c>
    </row>
    <row r="1221" spans="1:18" x14ac:dyDescent="0.25">
      <c r="A1221">
        <v>3</v>
      </c>
      <c r="B1221">
        <v>1</v>
      </c>
      <c r="C1221" t="s">
        <v>1983</v>
      </c>
      <c r="D1221" s="1">
        <v>43924</v>
      </c>
      <c r="E1221" s="14">
        <v>0.78125</v>
      </c>
      <c r="F1221" t="s">
        <v>11</v>
      </c>
      <c r="G1221">
        <v>125</v>
      </c>
      <c r="H1221" s="2">
        <v>38</v>
      </c>
      <c r="I1221" s="3">
        <v>4.99</v>
      </c>
      <c r="J1221" t="b">
        <v>0</v>
      </c>
      <c r="K1221">
        <f t="shared" si="21"/>
        <v>5</v>
      </c>
      <c r="L1221" t="str">
        <f>VLOOKUP(K1221,$S$6:$T$12,2,FALSE)</f>
        <v>Friday</v>
      </c>
      <c r="M1221" t="str">
        <f>CONCATENATE(TEXT(R1221,"HH:MM AM/PM")," - ",TEXT((R1221+"3:00 AM"),"HH:MM AM/PM"))</f>
        <v>06:00 PM - 09:00 PM</v>
      </c>
      <c r="N1221" t="str">
        <f>VLOOKUP(E1221,$W$7:$Y$9,3,TRUE)</f>
        <v>06:00 PM - 09:00 PM</v>
      </c>
      <c r="R1221" s="19">
        <f>INT(E1221/$T$5)*$T$5</f>
        <v>0.75</v>
      </c>
    </row>
    <row r="1222" spans="1:18" x14ac:dyDescent="0.25">
      <c r="A1222">
        <v>3</v>
      </c>
      <c r="B1222">
        <v>1</v>
      </c>
      <c r="C1222" t="s">
        <v>1984</v>
      </c>
      <c r="D1222" s="1">
        <v>43924</v>
      </c>
      <c r="E1222" s="14">
        <v>0.78194444444444444</v>
      </c>
      <c r="F1222" t="s">
        <v>11</v>
      </c>
      <c r="G1222">
        <v>101</v>
      </c>
      <c r="H1222" s="2">
        <v>57</v>
      </c>
      <c r="I1222" s="3">
        <v>4.99</v>
      </c>
      <c r="J1222" t="b">
        <v>0</v>
      </c>
      <c r="K1222">
        <f t="shared" si="21"/>
        <v>5</v>
      </c>
      <c r="L1222" t="str">
        <f>VLOOKUP(K1222,$S$6:$T$12,2,FALSE)</f>
        <v>Friday</v>
      </c>
      <c r="M1222" t="str">
        <f>CONCATENATE(TEXT(R1222,"HH:MM AM/PM")," - ",TEXT((R1222+"3:00 AM"),"HH:MM AM/PM"))</f>
        <v>06:00 PM - 09:00 PM</v>
      </c>
      <c r="N1222" t="str">
        <f>VLOOKUP(E1222,$W$7:$Y$9,3,TRUE)</f>
        <v>06:00 PM - 09:00 PM</v>
      </c>
      <c r="R1222" s="19">
        <f>INT(E1222/$T$5)*$T$5</f>
        <v>0.75</v>
      </c>
    </row>
    <row r="1223" spans="1:18" x14ac:dyDescent="0.25">
      <c r="A1223">
        <v>3</v>
      </c>
      <c r="B1223">
        <v>1</v>
      </c>
      <c r="C1223" t="s">
        <v>1985</v>
      </c>
      <c r="D1223" s="1">
        <v>43924</v>
      </c>
      <c r="E1223" s="14">
        <v>0.78333333333333333</v>
      </c>
      <c r="F1223" t="s">
        <v>11</v>
      </c>
      <c r="G1223">
        <v>140</v>
      </c>
      <c r="H1223" s="2">
        <v>73</v>
      </c>
      <c r="I1223" s="3">
        <v>4.99</v>
      </c>
      <c r="J1223" t="b">
        <v>1</v>
      </c>
      <c r="K1223">
        <f t="shared" si="21"/>
        <v>5</v>
      </c>
      <c r="L1223" t="str">
        <f>VLOOKUP(K1223,$S$6:$T$12,2,FALSE)</f>
        <v>Friday</v>
      </c>
      <c r="M1223" t="str">
        <f>CONCATENATE(TEXT(R1223,"HH:MM AM/PM")," - ",TEXT((R1223+"3:00 AM"),"HH:MM AM/PM"))</f>
        <v>06:00 PM - 09:00 PM</v>
      </c>
      <c r="N1223" t="str">
        <f>VLOOKUP(E1223,$W$7:$Y$9,3,TRUE)</f>
        <v>06:00 PM - 09:00 PM</v>
      </c>
      <c r="R1223" s="19">
        <f>INT(E1223/$T$5)*$T$5</f>
        <v>0.75</v>
      </c>
    </row>
    <row r="1224" spans="1:18" x14ac:dyDescent="0.25">
      <c r="A1224">
        <v>3</v>
      </c>
      <c r="B1224">
        <v>1</v>
      </c>
      <c r="C1224" t="s">
        <v>1986</v>
      </c>
      <c r="D1224" s="1">
        <v>43924</v>
      </c>
      <c r="E1224" s="14">
        <v>0.78402777777777777</v>
      </c>
      <c r="F1224" t="s">
        <v>11</v>
      </c>
      <c r="G1224">
        <v>139</v>
      </c>
      <c r="H1224" s="2">
        <v>33</v>
      </c>
      <c r="I1224" s="3">
        <v>4.99</v>
      </c>
      <c r="J1224" t="b">
        <v>0</v>
      </c>
      <c r="K1224">
        <f t="shared" si="21"/>
        <v>5</v>
      </c>
      <c r="L1224" t="str">
        <f>VLOOKUP(K1224,$S$6:$T$12,2,FALSE)</f>
        <v>Friday</v>
      </c>
      <c r="M1224" t="str">
        <f>CONCATENATE(TEXT(R1224,"HH:MM AM/PM")," - ",TEXT((R1224+"3:00 AM"),"HH:MM AM/PM"))</f>
        <v>06:00 PM - 09:00 PM</v>
      </c>
      <c r="N1224" t="str">
        <f>VLOOKUP(E1224,$W$7:$Y$9,3,TRUE)</f>
        <v>06:00 PM - 09:00 PM</v>
      </c>
      <c r="R1224" s="19">
        <f>INT(E1224/$T$5)*$T$5</f>
        <v>0.75</v>
      </c>
    </row>
    <row r="1225" spans="1:18" x14ac:dyDescent="0.25">
      <c r="A1225">
        <v>3</v>
      </c>
      <c r="B1225">
        <v>1</v>
      </c>
      <c r="C1225" t="s">
        <v>1987</v>
      </c>
      <c r="D1225" s="1">
        <v>43924</v>
      </c>
      <c r="E1225" s="14">
        <v>0.78680555555555554</v>
      </c>
      <c r="F1225" t="s">
        <v>11</v>
      </c>
      <c r="G1225">
        <v>68</v>
      </c>
      <c r="H1225" s="2">
        <v>88</v>
      </c>
      <c r="I1225" s="3">
        <v>4.99</v>
      </c>
      <c r="J1225" t="b">
        <v>0</v>
      </c>
      <c r="K1225">
        <f t="shared" si="21"/>
        <v>5</v>
      </c>
      <c r="L1225" t="str">
        <f>VLOOKUP(K1225,$S$6:$T$12,2,FALSE)</f>
        <v>Friday</v>
      </c>
      <c r="M1225" t="str">
        <f>CONCATENATE(TEXT(R1225,"HH:MM AM/PM")," - ",TEXT((R1225+"3:00 AM"),"HH:MM AM/PM"))</f>
        <v>06:00 PM - 09:00 PM</v>
      </c>
      <c r="N1225" t="str">
        <f>VLOOKUP(E1225,$W$7:$Y$9,3,TRUE)</f>
        <v>06:00 PM - 09:00 PM</v>
      </c>
      <c r="R1225" s="19">
        <f>INT(E1225/$T$5)*$T$5</f>
        <v>0.75</v>
      </c>
    </row>
    <row r="1226" spans="1:18" x14ac:dyDescent="0.25">
      <c r="A1226">
        <v>3</v>
      </c>
      <c r="B1226">
        <v>1</v>
      </c>
      <c r="C1226" t="s">
        <v>1988</v>
      </c>
      <c r="D1226" s="1">
        <v>43924</v>
      </c>
      <c r="E1226" s="14">
        <v>0.78680555555555554</v>
      </c>
      <c r="F1226" t="s">
        <v>11</v>
      </c>
      <c r="G1226">
        <v>94</v>
      </c>
      <c r="H1226" s="2">
        <v>109</v>
      </c>
      <c r="I1226" s="3">
        <v>4.99</v>
      </c>
      <c r="J1226" t="b">
        <v>0</v>
      </c>
      <c r="K1226">
        <f t="shared" si="21"/>
        <v>5</v>
      </c>
      <c r="L1226" t="str">
        <f>VLOOKUP(K1226,$S$6:$T$12,2,FALSE)</f>
        <v>Friday</v>
      </c>
      <c r="M1226" t="str">
        <f>CONCATENATE(TEXT(R1226,"HH:MM AM/PM")," - ",TEXT((R1226+"3:00 AM"),"HH:MM AM/PM"))</f>
        <v>06:00 PM - 09:00 PM</v>
      </c>
      <c r="N1226" t="str">
        <f>VLOOKUP(E1226,$W$7:$Y$9,3,TRUE)</f>
        <v>06:00 PM - 09:00 PM</v>
      </c>
      <c r="R1226" s="19">
        <f>INT(E1226/$T$5)*$T$5</f>
        <v>0.75</v>
      </c>
    </row>
    <row r="1227" spans="1:18" x14ac:dyDescent="0.25">
      <c r="A1227">
        <v>3</v>
      </c>
      <c r="B1227">
        <v>1</v>
      </c>
      <c r="C1227" t="s">
        <v>1989</v>
      </c>
      <c r="D1227" s="1">
        <v>43924</v>
      </c>
      <c r="E1227" s="14">
        <v>0.78819444444444453</v>
      </c>
      <c r="F1227" t="s">
        <v>11</v>
      </c>
      <c r="G1227">
        <v>127</v>
      </c>
      <c r="H1227" s="2">
        <v>39</v>
      </c>
      <c r="I1227" s="3">
        <v>4.99</v>
      </c>
      <c r="J1227" t="b">
        <v>0</v>
      </c>
      <c r="K1227">
        <f t="shared" si="21"/>
        <v>5</v>
      </c>
      <c r="L1227" t="str">
        <f>VLOOKUP(K1227,$S$6:$T$12,2,FALSE)</f>
        <v>Friday</v>
      </c>
      <c r="M1227" t="str">
        <f>CONCATENATE(TEXT(R1227,"HH:MM AM/PM")," - ",TEXT((R1227+"3:00 AM"),"HH:MM AM/PM"))</f>
        <v>06:00 PM - 09:00 PM</v>
      </c>
      <c r="N1227" t="str">
        <f>VLOOKUP(E1227,$W$7:$Y$9,3,TRUE)</f>
        <v>06:00 PM - 09:00 PM</v>
      </c>
      <c r="R1227" s="19">
        <f>INT(E1227/$T$5)*$T$5</f>
        <v>0.75</v>
      </c>
    </row>
    <row r="1228" spans="1:18" x14ac:dyDescent="0.25">
      <c r="A1228">
        <v>3</v>
      </c>
      <c r="B1228">
        <v>1</v>
      </c>
      <c r="C1228" t="s">
        <v>1990</v>
      </c>
      <c r="D1228" s="1">
        <v>43924</v>
      </c>
      <c r="E1228" s="14">
        <v>0.78819444444444453</v>
      </c>
      <c r="F1228" t="s">
        <v>11</v>
      </c>
      <c r="G1228">
        <v>91</v>
      </c>
      <c r="H1228" s="2">
        <v>41</v>
      </c>
      <c r="I1228" s="3">
        <v>4.99</v>
      </c>
      <c r="J1228" t="b">
        <v>0</v>
      </c>
      <c r="K1228">
        <f t="shared" si="21"/>
        <v>5</v>
      </c>
      <c r="L1228" t="str">
        <f>VLOOKUP(K1228,$S$6:$T$12,2,FALSE)</f>
        <v>Friday</v>
      </c>
      <c r="M1228" t="str">
        <f>CONCATENATE(TEXT(R1228,"HH:MM AM/PM")," - ",TEXT((R1228+"3:00 AM"),"HH:MM AM/PM"))</f>
        <v>06:00 PM - 09:00 PM</v>
      </c>
      <c r="N1228" t="str">
        <f>VLOOKUP(E1228,$W$7:$Y$9,3,TRUE)</f>
        <v>06:00 PM - 09:00 PM</v>
      </c>
      <c r="R1228" s="19">
        <f>INT(E1228/$T$5)*$T$5</f>
        <v>0.75</v>
      </c>
    </row>
    <row r="1229" spans="1:18" x14ac:dyDescent="0.25">
      <c r="A1229">
        <v>3</v>
      </c>
      <c r="B1229">
        <v>1</v>
      </c>
      <c r="C1229" t="s">
        <v>1991</v>
      </c>
      <c r="D1229" s="1">
        <v>43924</v>
      </c>
      <c r="E1229" s="14">
        <v>0.79236111111111107</v>
      </c>
      <c r="F1229" t="s">
        <v>11</v>
      </c>
      <c r="G1229">
        <v>111</v>
      </c>
      <c r="H1229" s="2">
        <v>41</v>
      </c>
      <c r="I1229" s="3">
        <v>4.99</v>
      </c>
      <c r="J1229" t="b">
        <v>0</v>
      </c>
      <c r="K1229">
        <f t="shared" si="21"/>
        <v>5</v>
      </c>
      <c r="L1229" t="str">
        <f>VLOOKUP(K1229,$S$6:$T$12,2,FALSE)</f>
        <v>Friday</v>
      </c>
      <c r="M1229" t="str">
        <f>CONCATENATE(TEXT(R1229,"HH:MM AM/PM")," - ",TEXT((R1229+"3:00 AM"),"HH:MM AM/PM"))</f>
        <v>06:00 PM - 09:00 PM</v>
      </c>
      <c r="N1229" t="str">
        <f>VLOOKUP(E1229,$W$7:$Y$9,3,TRUE)</f>
        <v>06:00 PM - 09:00 PM</v>
      </c>
      <c r="R1229" s="19">
        <f>INT(E1229/$T$5)*$T$5</f>
        <v>0.75</v>
      </c>
    </row>
    <row r="1230" spans="1:18" x14ac:dyDescent="0.25">
      <c r="A1230">
        <v>3</v>
      </c>
      <c r="B1230">
        <v>1</v>
      </c>
      <c r="C1230" t="s">
        <v>1992</v>
      </c>
      <c r="D1230" s="1">
        <v>43924</v>
      </c>
      <c r="E1230" s="14">
        <v>0.79791666666666661</v>
      </c>
      <c r="F1230" t="s">
        <v>11</v>
      </c>
      <c r="G1230">
        <v>101</v>
      </c>
      <c r="H1230" s="2">
        <v>71</v>
      </c>
      <c r="I1230" s="3">
        <v>4.99</v>
      </c>
      <c r="J1230" t="b">
        <v>0</v>
      </c>
      <c r="K1230">
        <f t="shared" si="21"/>
        <v>5</v>
      </c>
      <c r="L1230" t="str">
        <f>VLOOKUP(K1230,$S$6:$T$12,2,FALSE)</f>
        <v>Friday</v>
      </c>
      <c r="M1230" t="str">
        <f>CONCATENATE(TEXT(R1230,"HH:MM AM/PM")," - ",TEXT((R1230+"3:00 AM"),"HH:MM AM/PM"))</f>
        <v>06:00 PM - 09:00 PM</v>
      </c>
      <c r="N1230" t="str">
        <f>VLOOKUP(E1230,$W$7:$Y$9,3,TRUE)</f>
        <v>06:00 PM - 09:00 PM</v>
      </c>
      <c r="R1230" s="19">
        <f>INT(E1230/$T$5)*$T$5</f>
        <v>0.75</v>
      </c>
    </row>
    <row r="1231" spans="1:18" x14ac:dyDescent="0.25">
      <c r="A1231">
        <v>3</v>
      </c>
      <c r="B1231">
        <v>1</v>
      </c>
      <c r="C1231" t="s">
        <v>1993</v>
      </c>
      <c r="D1231" s="1">
        <v>43924</v>
      </c>
      <c r="E1231" s="14">
        <v>0.79861111111111116</v>
      </c>
      <c r="F1231" t="s">
        <v>11</v>
      </c>
      <c r="G1231">
        <v>122</v>
      </c>
      <c r="H1231" s="2">
        <v>137</v>
      </c>
      <c r="I1231" s="3">
        <v>4.99</v>
      </c>
      <c r="J1231" t="b">
        <v>0</v>
      </c>
      <c r="K1231">
        <f t="shared" si="21"/>
        <v>5</v>
      </c>
      <c r="L1231" t="str">
        <f>VLOOKUP(K1231,$S$6:$T$12,2,FALSE)</f>
        <v>Friday</v>
      </c>
      <c r="M1231" t="str">
        <f>CONCATENATE(TEXT(R1231,"HH:MM AM/PM")," - ",TEXT((R1231+"3:00 AM"),"HH:MM AM/PM"))</f>
        <v>06:00 PM - 09:00 PM</v>
      </c>
      <c r="N1231" t="str">
        <f>VLOOKUP(E1231,$W$7:$Y$9,3,TRUE)</f>
        <v>06:00 PM - 09:00 PM</v>
      </c>
      <c r="R1231" s="19">
        <f>INT(E1231/$T$5)*$T$5</f>
        <v>0.75</v>
      </c>
    </row>
    <row r="1232" spans="1:18" x14ac:dyDescent="0.25">
      <c r="A1232">
        <v>3</v>
      </c>
      <c r="B1232">
        <v>1</v>
      </c>
      <c r="C1232" t="s">
        <v>1994</v>
      </c>
      <c r="D1232" s="1">
        <v>43924</v>
      </c>
      <c r="E1232" s="14">
        <v>0.80138888888888893</v>
      </c>
      <c r="F1232" t="s">
        <v>11</v>
      </c>
      <c r="G1232">
        <v>141</v>
      </c>
      <c r="H1232" s="2">
        <v>31</v>
      </c>
      <c r="I1232" s="3">
        <v>4.99</v>
      </c>
      <c r="J1232" t="b">
        <v>0</v>
      </c>
      <c r="K1232">
        <f t="shared" si="21"/>
        <v>5</v>
      </c>
      <c r="L1232" t="str">
        <f>VLOOKUP(K1232,$S$6:$T$12,2,FALSE)</f>
        <v>Friday</v>
      </c>
      <c r="M1232" t="str">
        <f>CONCATENATE(TEXT(R1232,"HH:MM AM/PM")," - ",TEXT((R1232+"3:00 AM"),"HH:MM AM/PM"))</f>
        <v>06:00 PM - 09:00 PM</v>
      </c>
      <c r="N1232" t="str">
        <f>VLOOKUP(E1232,$W$7:$Y$9,3,TRUE)</f>
        <v>06:00 PM - 09:00 PM</v>
      </c>
      <c r="R1232" s="19">
        <f>INT(E1232/$T$5)*$T$5</f>
        <v>0.75</v>
      </c>
    </row>
    <row r="1233" spans="1:18" x14ac:dyDescent="0.25">
      <c r="A1233">
        <v>3</v>
      </c>
      <c r="B1233">
        <v>1</v>
      </c>
      <c r="C1233" t="s">
        <v>1995</v>
      </c>
      <c r="D1233" s="1">
        <v>43924</v>
      </c>
      <c r="E1233" s="14">
        <v>0.81458333333333333</v>
      </c>
      <c r="F1233" t="s">
        <v>11</v>
      </c>
      <c r="G1233">
        <v>126</v>
      </c>
      <c r="H1233" s="2">
        <v>33</v>
      </c>
      <c r="I1233" s="3">
        <v>4.99</v>
      </c>
      <c r="J1233" t="b">
        <v>0</v>
      </c>
      <c r="K1233">
        <f t="shared" si="21"/>
        <v>5</v>
      </c>
      <c r="L1233" t="str">
        <f>VLOOKUP(K1233,$S$6:$T$12,2,FALSE)</f>
        <v>Friday</v>
      </c>
      <c r="M1233" t="str">
        <f>CONCATENATE(TEXT(R1233,"HH:MM AM/PM")," - ",TEXT((R1233+"3:00 AM"),"HH:MM AM/PM"))</f>
        <v>06:00 PM - 09:00 PM</v>
      </c>
      <c r="N1233" t="str">
        <f>VLOOKUP(E1233,$W$7:$Y$9,3,TRUE)</f>
        <v>06:00 PM - 09:00 PM</v>
      </c>
      <c r="R1233" s="19">
        <f>INT(E1233/$T$5)*$T$5</f>
        <v>0.75</v>
      </c>
    </row>
    <row r="1234" spans="1:18" x14ac:dyDescent="0.25">
      <c r="A1234">
        <v>3</v>
      </c>
      <c r="B1234">
        <v>1</v>
      </c>
      <c r="C1234" t="s">
        <v>1996</v>
      </c>
      <c r="D1234" s="1">
        <v>43924</v>
      </c>
      <c r="E1234" s="14">
        <v>0.81458333333333333</v>
      </c>
      <c r="F1234" t="s">
        <v>11</v>
      </c>
      <c r="G1234">
        <v>94</v>
      </c>
      <c r="H1234" s="2">
        <v>33</v>
      </c>
      <c r="I1234" s="3">
        <v>4.99</v>
      </c>
      <c r="J1234" t="b">
        <v>0</v>
      </c>
      <c r="K1234">
        <f t="shared" si="21"/>
        <v>5</v>
      </c>
      <c r="L1234" t="str">
        <f>VLOOKUP(K1234,$S$6:$T$12,2,FALSE)</f>
        <v>Friday</v>
      </c>
      <c r="M1234" t="str">
        <f>CONCATENATE(TEXT(R1234,"HH:MM AM/PM")," - ",TEXT((R1234+"3:00 AM"),"HH:MM AM/PM"))</f>
        <v>06:00 PM - 09:00 PM</v>
      </c>
      <c r="N1234" t="str">
        <f>VLOOKUP(E1234,$W$7:$Y$9,3,TRUE)</f>
        <v>06:00 PM - 09:00 PM</v>
      </c>
      <c r="R1234" s="19">
        <f>INT(E1234/$T$5)*$T$5</f>
        <v>0.75</v>
      </c>
    </row>
    <row r="1235" spans="1:18" x14ac:dyDescent="0.25">
      <c r="A1235">
        <v>3</v>
      </c>
      <c r="B1235">
        <v>1</v>
      </c>
      <c r="C1235" t="s">
        <v>1997</v>
      </c>
      <c r="D1235" s="1">
        <v>43924</v>
      </c>
      <c r="E1235" s="14">
        <v>0.81458333333333333</v>
      </c>
      <c r="F1235" t="s">
        <v>11</v>
      </c>
      <c r="G1235">
        <v>127</v>
      </c>
      <c r="H1235" s="2">
        <v>64</v>
      </c>
      <c r="I1235" s="3">
        <v>4.99</v>
      </c>
      <c r="J1235" t="b">
        <v>0</v>
      </c>
      <c r="K1235">
        <f t="shared" si="21"/>
        <v>5</v>
      </c>
      <c r="L1235" t="str">
        <f>VLOOKUP(K1235,$S$6:$T$12,2,FALSE)</f>
        <v>Friday</v>
      </c>
      <c r="M1235" t="str">
        <f>CONCATENATE(TEXT(R1235,"HH:MM AM/PM")," - ",TEXT((R1235+"3:00 AM"),"HH:MM AM/PM"))</f>
        <v>06:00 PM - 09:00 PM</v>
      </c>
      <c r="N1235" t="str">
        <f>VLOOKUP(E1235,$W$7:$Y$9,3,TRUE)</f>
        <v>06:00 PM - 09:00 PM</v>
      </c>
      <c r="R1235" s="19">
        <f>INT(E1235/$T$5)*$T$5</f>
        <v>0.75</v>
      </c>
    </row>
    <row r="1236" spans="1:18" x14ac:dyDescent="0.25">
      <c r="A1236">
        <v>3</v>
      </c>
      <c r="B1236">
        <v>1</v>
      </c>
      <c r="C1236" t="s">
        <v>1998</v>
      </c>
      <c r="D1236" s="1">
        <v>43924</v>
      </c>
      <c r="E1236" s="14">
        <v>0.81527777777777777</v>
      </c>
      <c r="F1236" t="s">
        <v>11</v>
      </c>
      <c r="G1236">
        <v>135</v>
      </c>
      <c r="H1236" s="2">
        <v>205</v>
      </c>
      <c r="I1236" s="3">
        <v>4.99</v>
      </c>
      <c r="J1236" t="b">
        <v>0</v>
      </c>
      <c r="K1236">
        <f t="shared" ref="K1236:K1299" si="22">WEEKDAY(D1236,11)</f>
        <v>5</v>
      </c>
      <c r="L1236" t="str">
        <f>VLOOKUP(K1236,$S$6:$T$12,2,FALSE)</f>
        <v>Friday</v>
      </c>
      <c r="M1236" t="str">
        <f>CONCATENATE(TEXT(R1236,"HH:MM AM/PM")," - ",TEXT((R1236+"3:00 AM"),"HH:MM AM/PM"))</f>
        <v>06:00 PM - 09:00 PM</v>
      </c>
      <c r="N1236" t="str">
        <f>VLOOKUP(E1236,$W$7:$Y$9,3,TRUE)</f>
        <v>06:00 PM - 09:00 PM</v>
      </c>
      <c r="R1236" s="19">
        <f>INT(E1236/$T$5)*$T$5</f>
        <v>0.75</v>
      </c>
    </row>
    <row r="1237" spans="1:18" x14ac:dyDescent="0.25">
      <c r="A1237">
        <v>3</v>
      </c>
      <c r="B1237">
        <v>1</v>
      </c>
      <c r="C1237" t="s">
        <v>1999</v>
      </c>
      <c r="D1237" s="1">
        <v>43924</v>
      </c>
      <c r="E1237" s="14">
        <v>0.81597222222222221</v>
      </c>
      <c r="F1237" t="s">
        <v>11</v>
      </c>
      <c r="G1237">
        <v>89</v>
      </c>
      <c r="H1237" s="2">
        <v>37</v>
      </c>
      <c r="I1237" s="3">
        <v>4.99</v>
      </c>
      <c r="J1237" t="b">
        <v>0</v>
      </c>
      <c r="K1237">
        <f t="shared" si="22"/>
        <v>5</v>
      </c>
      <c r="L1237" t="str">
        <f>VLOOKUP(K1237,$S$6:$T$12,2,FALSE)</f>
        <v>Friday</v>
      </c>
      <c r="M1237" t="str">
        <f>CONCATENATE(TEXT(R1237,"HH:MM AM/PM")," - ",TEXT((R1237+"3:00 AM"),"HH:MM AM/PM"))</f>
        <v>06:00 PM - 09:00 PM</v>
      </c>
      <c r="N1237" t="str">
        <f>VLOOKUP(E1237,$W$7:$Y$9,3,TRUE)</f>
        <v>06:00 PM - 09:00 PM</v>
      </c>
      <c r="R1237" s="19">
        <f>INT(E1237/$T$5)*$T$5</f>
        <v>0.75</v>
      </c>
    </row>
    <row r="1238" spans="1:18" x14ac:dyDescent="0.25">
      <c r="A1238">
        <v>3</v>
      </c>
      <c r="B1238">
        <v>1</v>
      </c>
      <c r="C1238" t="s">
        <v>2000</v>
      </c>
      <c r="D1238" s="1">
        <v>43924</v>
      </c>
      <c r="E1238" s="14">
        <v>0.81666666666666676</v>
      </c>
      <c r="F1238" t="s">
        <v>11</v>
      </c>
      <c r="G1238">
        <v>117</v>
      </c>
      <c r="H1238" s="2">
        <v>75</v>
      </c>
      <c r="I1238" s="3">
        <v>4.99</v>
      </c>
      <c r="J1238" t="b">
        <v>0</v>
      </c>
      <c r="K1238">
        <f t="shared" si="22"/>
        <v>5</v>
      </c>
      <c r="L1238" t="str">
        <f>VLOOKUP(K1238,$S$6:$T$12,2,FALSE)</f>
        <v>Friday</v>
      </c>
      <c r="M1238" t="str">
        <f>CONCATENATE(TEXT(R1238,"HH:MM AM/PM")," - ",TEXT((R1238+"3:00 AM"),"HH:MM AM/PM"))</f>
        <v>06:00 PM - 09:00 PM</v>
      </c>
      <c r="N1238" t="str">
        <f>VLOOKUP(E1238,$W$7:$Y$9,3,TRUE)</f>
        <v>06:00 PM - 09:00 PM</v>
      </c>
      <c r="R1238" s="19">
        <f>INT(E1238/$T$5)*$T$5</f>
        <v>0.75</v>
      </c>
    </row>
    <row r="1239" spans="1:18" x14ac:dyDescent="0.25">
      <c r="A1239">
        <v>3</v>
      </c>
      <c r="B1239">
        <v>1</v>
      </c>
      <c r="C1239" t="s">
        <v>2001</v>
      </c>
      <c r="D1239" s="1">
        <v>43924</v>
      </c>
      <c r="E1239" s="14">
        <v>0.81736111111111109</v>
      </c>
      <c r="F1239" t="s">
        <v>11</v>
      </c>
      <c r="G1239">
        <v>92</v>
      </c>
      <c r="H1239" s="2">
        <v>95</v>
      </c>
      <c r="I1239" s="3">
        <v>4.99</v>
      </c>
      <c r="J1239" t="b">
        <v>0</v>
      </c>
      <c r="K1239">
        <f t="shared" si="22"/>
        <v>5</v>
      </c>
      <c r="L1239" t="str">
        <f>VLOOKUP(K1239,$S$6:$T$12,2,FALSE)</f>
        <v>Friday</v>
      </c>
      <c r="M1239" t="str">
        <f>CONCATENATE(TEXT(R1239,"HH:MM AM/PM")," - ",TEXT((R1239+"3:00 AM"),"HH:MM AM/PM"))</f>
        <v>06:00 PM - 09:00 PM</v>
      </c>
      <c r="N1239" t="str">
        <f>VLOOKUP(E1239,$W$7:$Y$9,3,TRUE)</f>
        <v>06:00 PM - 09:00 PM</v>
      </c>
      <c r="R1239" s="19">
        <f>INT(E1239/$T$5)*$T$5</f>
        <v>0.75</v>
      </c>
    </row>
    <row r="1240" spans="1:18" x14ac:dyDescent="0.25">
      <c r="A1240">
        <v>3</v>
      </c>
      <c r="B1240">
        <v>1</v>
      </c>
      <c r="C1240" t="s">
        <v>2002</v>
      </c>
      <c r="D1240" s="1">
        <v>43924</v>
      </c>
      <c r="E1240" s="14">
        <v>0.82013888888888886</v>
      </c>
      <c r="F1240" t="s">
        <v>11</v>
      </c>
      <c r="G1240">
        <v>128</v>
      </c>
      <c r="H1240" s="2">
        <v>46</v>
      </c>
      <c r="I1240" s="3">
        <v>4.99</v>
      </c>
      <c r="J1240" t="b">
        <v>0</v>
      </c>
      <c r="K1240">
        <f t="shared" si="22"/>
        <v>5</v>
      </c>
      <c r="L1240" t="str">
        <f>VLOOKUP(K1240,$S$6:$T$12,2,FALSE)</f>
        <v>Friday</v>
      </c>
      <c r="M1240" t="str">
        <f>CONCATENATE(TEXT(R1240,"HH:MM AM/PM")," - ",TEXT((R1240+"3:00 AM"),"HH:MM AM/PM"))</f>
        <v>06:00 PM - 09:00 PM</v>
      </c>
      <c r="N1240" t="str">
        <f>VLOOKUP(E1240,$W$7:$Y$9,3,TRUE)</f>
        <v>06:00 PM - 09:00 PM</v>
      </c>
      <c r="R1240" s="19">
        <f>INT(E1240/$T$5)*$T$5</f>
        <v>0.75</v>
      </c>
    </row>
    <row r="1241" spans="1:18" x14ac:dyDescent="0.25">
      <c r="A1241">
        <v>3</v>
      </c>
      <c r="B1241">
        <v>1</v>
      </c>
      <c r="C1241" t="s">
        <v>2003</v>
      </c>
      <c r="D1241" s="1">
        <v>43924</v>
      </c>
      <c r="E1241" s="14">
        <v>0.82013888888888886</v>
      </c>
      <c r="F1241" t="s">
        <v>11</v>
      </c>
      <c r="G1241">
        <v>102</v>
      </c>
      <c r="H1241" s="2">
        <v>62</v>
      </c>
      <c r="I1241" s="3">
        <v>4.99</v>
      </c>
      <c r="J1241" t="b">
        <v>0</v>
      </c>
      <c r="K1241">
        <f t="shared" si="22"/>
        <v>5</v>
      </c>
      <c r="L1241" t="str">
        <f>VLOOKUP(K1241,$S$6:$T$12,2,FALSE)</f>
        <v>Friday</v>
      </c>
      <c r="M1241" t="str">
        <f>CONCATENATE(TEXT(R1241,"HH:MM AM/PM")," - ",TEXT((R1241+"3:00 AM"),"HH:MM AM/PM"))</f>
        <v>06:00 PM - 09:00 PM</v>
      </c>
      <c r="N1241" t="str">
        <f>VLOOKUP(E1241,$W$7:$Y$9,3,TRUE)</f>
        <v>06:00 PM - 09:00 PM</v>
      </c>
      <c r="R1241" s="19">
        <f>INT(E1241/$T$5)*$T$5</f>
        <v>0.75</v>
      </c>
    </row>
    <row r="1242" spans="1:18" x14ac:dyDescent="0.25">
      <c r="A1242">
        <v>3</v>
      </c>
      <c r="B1242">
        <v>1</v>
      </c>
      <c r="C1242" t="s">
        <v>2004</v>
      </c>
      <c r="D1242" s="1">
        <v>43924</v>
      </c>
      <c r="E1242" s="14">
        <v>0.8256944444444444</v>
      </c>
      <c r="F1242" t="s">
        <v>31</v>
      </c>
      <c r="G1242" t="s">
        <v>32</v>
      </c>
      <c r="H1242" s="2">
        <v>20</v>
      </c>
      <c r="I1242" s="3">
        <v>4.99</v>
      </c>
      <c r="J1242" t="b">
        <v>0</v>
      </c>
      <c r="K1242">
        <f t="shared" si="22"/>
        <v>5</v>
      </c>
      <c r="L1242" t="str">
        <f>VLOOKUP(K1242,$S$6:$T$12,2,FALSE)</f>
        <v>Friday</v>
      </c>
      <c r="M1242" t="str">
        <f>CONCATENATE(TEXT(R1242,"HH:MM AM/PM")," - ",TEXT((R1242+"3:00 AM"),"HH:MM AM/PM"))</f>
        <v>06:00 PM - 09:00 PM</v>
      </c>
      <c r="N1242" t="str">
        <f>VLOOKUP(E1242,$W$7:$Y$9,3,TRUE)</f>
        <v>06:00 PM - 09:00 PM</v>
      </c>
      <c r="R1242" s="19">
        <f>INT(E1242/$T$5)*$T$5</f>
        <v>0.75</v>
      </c>
    </row>
    <row r="1243" spans="1:18" x14ac:dyDescent="0.25">
      <c r="A1243">
        <v>3</v>
      </c>
      <c r="B1243">
        <v>1</v>
      </c>
      <c r="C1243" t="s">
        <v>2005</v>
      </c>
      <c r="D1243" s="1">
        <v>43924</v>
      </c>
      <c r="E1243" s="14">
        <v>0.82986111111111116</v>
      </c>
      <c r="F1243" t="s">
        <v>11</v>
      </c>
      <c r="G1243">
        <v>89</v>
      </c>
      <c r="H1243" s="2">
        <v>48</v>
      </c>
      <c r="I1243" s="3">
        <v>4.99</v>
      </c>
      <c r="J1243" t="b">
        <v>0</v>
      </c>
      <c r="K1243">
        <f t="shared" si="22"/>
        <v>5</v>
      </c>
      <c r="L1243" t="str">
        <f>VLOOKUP(K1243,$S$6:$T$12,2,FALSE)</f>
        <v>Friday</v>
      </c>
      <c r="M1243" t="str">
        <f>CONCATENATE(TEXT(R1243,"HH:MM AM/PM")," - ",TEXT((R1243+"3:00 AM"),"HH:MM AM/PM"))</f>
        <v>06:00 PM - 09:00 PM</v>
      </c>
      <c r="N1243" t="str">
        <f>VLOOKUP(E1243,$W$7:$Y$9,3,TRUE)</f>
        <v>06:00 PM - 09:00 PM</v>
      </c>
      <c r="R1243" s="19">
        <f>INT(E1243/$T$5)*$T$5</f>
        <v>0.75</v>
      </c>
    </row>
    <row r="1244" spans="1:18" x14ac:dyDescent="0.25">
      <c r="A1244">
        <v>3</v>
      </c>
      <c r="B1244">
        <v>1</v>
      </c>
      <c r="C1244" t="s">
        <v>2006</v>
      </c>
      <c r="D1244" s="1">
        <v>43924</v>
      </c>
      <c r="E1244" s="14">
        <v>0.83194444444444438</v>
      </c>
      <c r="F1244" t="s">
        <v>11</v>
      </c>
      <c r="G1244">
        <v>104</v>
      </c>
      <c r="H1244" s="2">
        <v>116</v>
      </c>
      <c r="I1244" s="3">
        <v>4.99</v>
      </c>
      <c r="J1244" t="b">
        <v>0</v>
      </c>
      <c r="K1244">
        <f t="shared" si="22"/>
        <v>5</v>
      </c>
      <c r="L1244" t="str">
        <f>VLOOKUP(K1244,$S$6:$T$12,2,FALSE)</f>
        <v>Friday</v>
      </c>
      <c r="M1244" t="str">
        <f>CONCATENATE(TEXT(R1244,"HH:MM AM/PM")," - ",TEXT((R1244+"3:00 AM"),"HH:MM AM/PM"))</f>
        <v>06:00 PM - 09:00 PM</v>
      </c>
      <c r="N1244" t="str">
        <f>VLOOKUP(E1244,$W$7:$Y$9,3,TRUE)</f>
        <v>06:00 PM - 09:00 PM</v>
      </c>
      <c r="R1244" s="19">
        <f>INT(E1244/$T$5)*$T$5</f>
        <v>0.75</v>
      </c>
    </row>
    <row r="1245" spans="1:18" x14ac:dyDescent="0.25">
      <c r="A1245">
        <v>3</v>
      </c>
      <c r="B1245">
        <v>1</v>
      </c>
      <c r="C1245" t="s">
        <v>2007</v>
      </c>
      <c r="D1245" s="1">
        <v>43924</v>
      </c>
      <c r="E1245" s="14">
        <v>0.8340277777777777</v>
      </c>
      <c r="F1245" t="s">
        <v>31</v>
      </c>
      <c r="G1245" t="s">
        <v>32</v>
      </c>
      <c r="H1245" s="2">
        <v>46</v>
      </c>
      <c r="I1245" s="3">
        <v>4.99</v>
      </c>
      <c r="J1245" t="b">
        <v>0</v>
      </c>
      <c r="K1245">
        <f t="shared" si="22"/>
        <v>5</v>
      </c>
      <c r="L1245" t="str">
        <f>VLOOKUP(K1245,$S$6:$T$12,2,FALSE)</f>
        <v>Friday</v>
      </c>
      <c r="M1245" t="str">
        <f>CONCATENATE(TEXT(R1245,"HH:MM AM/PM")," - ",TEXT((R1245+"3:00 AM"),"HH:MM AM/PM"))</f>
        <v>06:00 PM - 09:00 PM</v>
      </c>
      <c r="N1245" t="str">
        <f>VLOOKUP(E1245,$W$7:$Y$9,3,TRUE)</f>
        <v>06:00 PM - 09:00 PM</v>
      </c>
      <c r="R1245" s="19">
        <f>INT(E1245/$T$5)*$T$5</f>
        <v>0.75</v>
      </c>
    </row>
    <row r="1246" spans="1:18" x14ac:dyDescent="0.25">
      <c r="A1246">
        <v>3</v>
      </c>
      <c r="B1246">
        <v>1</v>
      </c>
      <c r="C1246" t="s">
        <v>2008</v>
      </c>
      <c r="D1246" s="1">
        <v>43924</v>
      </c>
      <c r="E1246" s="14">
        <v>0.83888888888888891</v>
      </c>
      <c r="F1246" t="s">
        <v>31</v>
      </c>
      <c r="G1246" t="s">
        <v>32</v>
      </c>
      <c r="H1246" s="2">
        <v>56</v>
      </c>
      <c r="I1246" s="3">
        <v>4.99</v>
      </c>
      <c r="J1246" t="b">
        <v>0</v>
      </c>
      <c r="K1246">
        <f t="shared" si="22"/>
        <v>5</v>
      </c>
      <c r="L1246" t="str">
        <f>VLOOKUP(K1246,$S$6:$T$12,2,FALSE)</f>
        <v>Friday</v>
      </c>
      <c r="M1246" t="str">
        <f>CONCATENATE(TEXT(R1246,"HH:MM AM/PM")," - ",TEXT((R1246+"3:00 AM"),"HH:MM AM/PM"))</f>
        <v>06:00 PM - 09:00 PM</v>
      </c>
      <c r="N1246" t="str">
        <f>VLOOKUP(E1246,$W$7:$Y$9,3,TRUE)</f>
        <v>06:00 PM - 09:00 PM</v>
      </c>
      <c r="R1246" s="19">
        <f>INT(E1246/$T$5)*$T$5</f>
        <v>0.75</v>
      </c>
    </row>
    <row r="1247" spans="1:18" x14ac:dyDescent="0.25">
      <c r="A1247">
        <v>3</v>
      </c>
      <c r="B1247">
        <v>1</v>
      </c>
      <c r="C1247" t="s">
        <v>2009</v>
      </c>
      <c r="D1247" s="1">
        <v>43924</v>
      </c>
      <c r="E1247" s="14">
        <v>0.84097222222222223</v>
      </c>
      <c r="F1247" t="s">
        <v>31</v>
      </c>
      <c r="G1247" t="s">
        <v>32</v>
      </c>
      <c r="H1247" s="2">
        <v>39</v>
      </c>
      <c r="I1247" s="3">
        <v>4.99</v>
      </c>
      <c r="J1247" t="b">
        <v>0</v>
      </c>
      <c r="K1247">
        <f t="shared" si="22"/>
        <v>5</v>
      </c>
      <c r="L1247" t="str">
        <f>VLOOKUP(K1247,$S$6:$T$12,2,FALSE)</f>
        <v>Friday</v>
      </c>
      <c r="M1247" t="str">
        <f>CONCATENATE(TEXT(R1247,"HH:MM AM/PM")," - ",TEXT((R1247+"3:00 AM"),"HH:MM AM/PM"))</f>
        <v>06:00 PM - 09:00 PM</v>
      </c>
      <c r="N1247" t="str">
        <f>VLOOKUP(E1247,$W$7:$Y$9,3,TRUE)</f>
        <v>06:00 PM - 09:00 PM</v>
      </c>
      <c r="R1247" s="19">
        <f>INT(E1247/$T$5)*$T$5</f>
        <v>0.75</v>
      </c>
    </row>
    <row r="1248" spans="1:18" x14ac:dyDescent="0.25">
      <c r="A1248">
        <v>3</v>
      </c>
      <c r="B1248">
        <v>1</v>
      </c>
      <c r="C1248" t="s">
        <v>2010</v>
      </c>
      <c r="D1248" s="1">
        <v>43924</v>
      </c>
      <c r="E1248" s="14">
        <v>0.84166666666666667</v>
      </c>
      <c r="F1248" t="s">
        <v>31</v>
      </c>
      <c r="G1248" t="s">
        <v>32</v>
      </c>
      <c r="H1248" s="2">
        <v>34</v>
      </c>
      <c r="I1248" s="3">
        <v>4.99</v>
      </c>
      <c r="J1248" t="b">
        <v>0</v>
      </c>
      <c r="K1248">
        <f t="shared" si="22"/>
        <v>5</v>
      </c>
      <c r="L1248" t="str">
        <f>VLOOKUP(K1248,$S$6:$T$12,2,FALSE)</f>
        <v>Friday</v>
      </c>
      <c r="M1248" t="str">
        <f>CONCATENATE(TEXT(R1248,"HH:MM AM/PM")," - ",TEXT((R1248+"3:00 AM"),"HH:MM AM/PM"))</f>
        <v>06:00 PM - 09:00 PM</v>
      </c>
      <c r="N1248" t="str">
        <f>VLOOKUP(E1248,$W$7:$Y$9,3,TRUE)</f>
        <v>06:00 PM - 09:00 PM</v>
      </c>
      <c r="R1248" s="19">
        <f>INT(E1248/$T$5)*$T$5</f>
        <v>0.75</v>
      </c>
    </row>
    <row r="1249" spans="1:18" x14ac:dyDescent="0.25">
      <c r="A1249">
        <v>3</v>
      </c>
      <c r="B1249">
        <v>1</v>
      </c>
      <c r="C1249" t="s">
        <v>2011</v>
      </c>
      <c r="D1249" s="1">
        <v>43924</v>
      </c>
      <c r="E1249" s="14">
        <v>0.84236111111111101</v>
      </c>
      <c r="F1249" t="s">
        <v>11</v>
      </c>
      <c r="G1249">
        <v>74</v>
      </c>
      <c r="H1249" s="2">
        <v>79</v>
      </c>
      <c r="I1249" s="3">
        <v>4.99</v>
      </c>
      <c r="J1249" t="b">
        <v>0</v>
      </c>
      <c r="K1249">
        <f t="shared" si="22"/>
        <v>5</v>
      </c>
      <c r="L1249" t="str">
        <f>VLOOKUP(K1249,$S$6:$T$12,2,FALSE)</f>
        <v>Friday</v>
      </c>
      <c r="M1249" t="str">
        <f>CONCATENATE(TEXT(R1249,"HH:MM AM/PM")," - ",TEXT((R1249+"3:00 AM"),"HH:MM AM/PM"))</f>
        <v>06:00 PM - 09:00 PM</v>
      </c>
      <c r="N1249" t="str">
        <f>VLOOKUP(E1249,$W$7:$Y$9,3,TRUE)</f>
        <v>06:00 PM - 09:00 PM</v>
      </c>
      <c r="R1249" s="19">
        <f>INT(E1249/$T$5)*$T$5</f>
        <v>0.75</v>
      </c>
    </row>
    <row r="1250" spans="1:18" x14ac:dyDescent="0.25">
      <c r="A1250">
        <v>3</v>
      </c>
      <c r="B1250">
        <v>1</v>
      </c>
      <c r="C1250" t="s">
        <v>2012</v>
      </c>
      <c r="D1250" s="1">
        <v>43924</v>
      </c>
      <c r="E1250" s="14">
        <v>0.84375</v>
      </c>
      <c r="F1250" t="s">
        <v>11</v>
      </c>
      <c r="G1250">
        <v>108</v>
      </c>
      <c r="H1250" s="2">
        <v>73</v>
      </c>
      <c r="I1250" s="3">
        <v>4.99</v>
      </c>
      <c r="J1250" t="b">
        <v>0</v>
      </c>
      <c r="K1250">
        <f t="shared" si="22"/>
        <v>5</v>
      </c>
      <c r="L1250" t="str">
        <f>VLOOKUP(K1250,$S$6:$T$12,2,FALSE)</f>
        <v>Friday</v>
      </c>
      <c r="M1250" t="str">
        <f>CONCATENATE(TEXT(R1250,"HH:MM AM/PM")," - ",TEXT((R1250+"3:00 AM"),"HH:MM AM/PM"))</f>
        <v>06:00 PM - 09:00 PM</v>
      </c>
      <c r="N1250" t="str">
        <f>VLOOKUP(E1250,$W$7:$Y$9,3,TRUE)</f>
        <v>06:00 PM - 09:00 PM</v>
      </c>
      <c r="R1250" s="19">
        <f>INT(E1250/$T$5)*$T$5</f>
        <v>0.75</v>
      </c>
    </row>
    <row r="1251" spans="1:18" x14ac:dyDescent="0.25">
      <c r="A1251">
        <v>3</v>
      </c>
      <c r="B1251">
        <v>1</v>
      </c>
      <c r="C1251" t="s">
        <v>2013</v>
      </c>
      <c r="D1251" s="1">
        <v>43924</v>
      </c>
      <c r="E1251" s="14">
        <v>0.85138888888888886</v>
      </c>
      <c r="F1251" t="s">
        <v>31</v>
      </c>
      <c r="G1251" t="s">
        <v>32</v>
      </c>
      <c r="H1251" s="2">
        <v>51</v>
      </c>
      <c r="I1251" s="3">
        <v>4.99</v>
      </c>
      <c r="J1251" t="b">
        <v>0</v>
      </c>
      <c r="K1251">
        <f t="shared" si="22"/>
        <v>5</v>
      </c>
      <c r="L1251" t="str">
        <f>VLOOKUP(K1251,$S$6:$T$12,2,FALSE)</f>
        <v>Friday</v>
      </c>
      <c r="M1251" t="str">
        <f>CONCATENATE(TEXT(R1251,"HH:MM AM/PM")," - ",TEXT((R1251+"3:00 AM"),"HH:MM AM/PM"))</f>
        <v>06:00 PM - 09:00 PM</v>
      </c>
      <c r="N1251" t="str">
        <f>VLOOKUP(E1251,$W$7:$Y$9,3,TRUE)</f>
        <v>06:00 PM - 09:00 PM</v>
      </c>
      <c r="R1251" s="19">
        <f>INT(E1251/$T$5)*$T$5</f>
        <v>0.75</v>
      </c>
    </row>
    <row r="1252" spans="1:18" x14ac:dyDescent="0.25">
      <c r="A1252">
        <v>3</v>
      </c>
      <c r="B1252">
        <v>1</v>
      </c>
      <c r="C1252" t="s">
        <v>2014</v>
      </c>
      <c r="D1252" s="1">
        <v>43924</v>
      </c>
      <c r="E1252" s="14">
        <v>0.85138888888888886</v>
      </c>
      <c r="F1252" t="s">
        <v>31</v>
      </c>
      <c r="G1252" t="s">
        <v>32</v>
      </c>
      <c r="H1252" s="2">
        <v>56</v>
      </c>
      <c r="I1252" s="3">
        <v>4.99</v>
      </c>
      <c r="J1252" t="b">
        <v>0</v>
      </c>
      <c r="K1252">
        <f t="shared" si="22"/>
        <v>5</v>
      </c>
      <c r="L1252" t="str">
        <f>VLOOKUP(K1252,$S$6:$T$12,2,FALSE)</f>
        <v>Friday</v>
      </c>
      <c r="M1252" t="str">
        <f>CONCATENATE(TEXT(R1252,"HH:MM AM/PM")," - ",TEXT((R1252+"3:00 AM"),"HH:MM AM/PM"))</f>
        <v>06:00 PM - 09:00 PM</v>
      </c>
      <c r="N1252" t="str">
        <f>VLOOKUP(E1252,$W$7:$Y$9,3,TRUE)</f>
        <v>06:00 PM - 09:00 PM</v>
      </c>
      <c r="R1252" s="19">
        <f>INT(E1252/$T$5)*$T$5</f>
        <v>0.75</v>
      </c>
    </row>
    <row r="1253" spans="1:18" x14ac:dyDescent="0.25">
      <c r="A1253">
        <v>3</v>
      </c>
      <c r="B1253">
        <v>1</v>
      </c>
      <c r="C1253" t="s">
        <v>2015</v>
      </c>
      <c r="D1253" s="1">
        <v>43924</v>
      </c>
      <c r="E1253" s="14">
        <v>0.85277777777777775</v>
      </c>
      <c r="F1253" t="s">
        <v>31</v>
      </c>
      <c r="G1253" t="s">
        <v>32</v>
      </c>
      <c r="H1253" s="2">
        <v>49</v>
      </c>
      <c r="I1253" s="3">
        <v>4.99</v>
      </c>
      <c r="J1253" t="b">
        <v>0</v>
      </c>
      <c r="K1253">
        <f t="shared" si="22"/>
        <v>5</v>
      </c>
      <c r="L1253" t="str">
        <f>VLOOKUP(K1253,$S$6:$T$12,2,FALSE)</f>
        <v>Friday</v>
      </c>
      <c r="M1253" t="str">
        <f>CONCATENATE(TEXT(R1253,"HH:MM AM/PM")," - ",TEXT((R1253+"3:00 AM"),"HH:MM AM/PM"))</f>
        <v>06:00 PM - 09:00 PM</v>
      </c>
      <c r="N1253" t="str">
        <f>VLOOKUP(E1253,$W$7:$Y$9,3,TRUE)</f>
        <v>06:00 PM - 09:00 PM</v>
      </c>
      <c r="R1253" s="19">
        <f>INT(E1253/$T$5)*$T$5</f>
        <v>0.75</v>
      </c>
    </row>
    <row r="1254" spans="1:18" x14ac:dyDescent="0.25">
      <c r="A1254">
        <v>3</v>
      </c>
      <c r="B1254">
        <v>1</v>
      </c>
      <c r="C1254" t="s">
        <v>2016</v>
      </c>
      <c r="D1254" s="1">
        <v>43924</v>
      </c>
      <c r="E1254" s="14">
        <v>0.86111111111111116</v>
      </c>
      <c r="F1254" t="s">
        <v>11</v>
      </c>
      <c r="G1254">
        <v>130</v>
      </c>
      <c r="H1254" s="2">
        <v>70</v>
      </c>
      <c r="I1254" s="3">
        <v>4.99</v>
      </c>
      <c r="J1254" t="b">
        <v>0</v>
      </c>
      <c r="K1254">
        <f t="shared" si="22"/>
        <v>5</v>
      </c>
      <c r="L1254" t="str">
        <f>VLOOKUP(K1254,$S$6:$T$12,2,FALSE)</f>
        <v>Friday</v>
      </c>
      <c r="M1254" t="str">
        <f>CONCATENATE(TEXT(R1254,"HH:MM AM/PM")," - ",TEXT((R1254+"3:00 AM"),"HH:MM AM/PM"))</f>
        <v>06:00 PM - 09:00 PM</v>
      </c>
      <c r="N1254" t="str">
        <f>VLOOKUP(E1254,$W$7:$Y$9,3,TRUE)</f>
        <v>06:00 PM - 09:00 PM</v>
      </c>
      <c r="R1254" s="19">
        <f>INT(E1254/$T$5)*$T$5</f>
        <v>0.75</v>
      </c>
    </row>
    <row r="1255" spans="1:18" x14ac:dyDescent="0.25">
      <c r="A1255">
        <v>3</v>
      </c>
      <c r="B1255">
        <v>1</v>
      </c>
      <c r="C1255" t="s">
        <v>2017</v>
      </c>
      <c r="D1255" s="1">
        <v>43924</v>
      </c>
      <c r="E1255" s="14">
        <v>0.86736111111111114</v>
      </c>
      <c r="F1255" t="s">
        <v>11</v>
      </c>
      <c r="G1255">
        <v>119</v>
      </c>
      <c r="H1255" s="2">
        <v>86</v>
      </c>
      <c r="I1255" s="3">
        <v>4.99</v>
      </c>
      <c r="J1255" t="b">
        <v>0</v>
      </c>
      <c r="K1255">
        <f t="shared" si="22"/>
        <v>5</v>
      </c>
      <c r="L1255" t="str">
        <f>VLOOKUP(K1255,$S$6:$T$12,2,FALSE)</f>
        <v>Friday</v>
      </c>
      <c r="M1255" t="str">
        <f>CONCATENATE(TEXT(R1255,"HH:MM AM/PM")," - ",TEXT((R1255+"3:00 AM"),"HH:MM AM/PM"))</f>
        <v>06:00 PM - 09:00 PM</v>
      </c>
      <c r="N1255" t="str">
        <f>VLOOKUP(E1255,$W$7:$Y$9,3,TRUE)</f>
        <v>06:00 PM - 09:00 PM</v>
      </c>
      <c r="R1255" s="19">
        <f>INT(E1255/$T$5)*$T$5</f>
        <v>0.75</v>
      </c>
    </row>
    <row r="1256" spans="1:18" x14ac:dyDescent="0.25">
      <c r="A1256">
        <v>3</v>
      </c>
      <c r="B1256">
        <v>1</v>
      </c>
      <c r="C1256" t="s">
        <v>2018</v>
      </c>
      <c r="D1256" s="1">
        <v>43924</v>
      </c>
      <c r="E1256" s="14">
        <v>0.86805555555555547</v>
      </c>
      <c r="F1256" t="s">
        <v>11</v>
      </c>
      <c r="G1256">
        <v>126</v>
      </c>
      <c r="H1256" s="2">
        <v>83</v>
      </c>
      <c r="I1256" s="3">
        <v>4.99</v>
      </c>
      <c r="J1256" t="b">
        <v>0</v>
      </c>
      <c r="K1256">
        <f t="shared" si="22"/>
        <v>5</v>
      </c>
      <c r="L1256" t="str">
        <f>VLOOKUP(K1256,$S$6:$T$12,2,FALSE)</f>
        <v>Friday</v>
      </c>
      <c r="M1256" t="str">
        <f>CONCATENATE(TEXT(R1256,"HH:MM AM/PM")," - ",TEXT((R1256+"3:00 AM"),"HH:MM AM/PM"))</f>
        <v>06:00 PM - 09:00 PM</v>
      </c>
      <c r="N1256" t="str">
        <f>VLOOKUP(E1256,$W$7:$Y$9,3,TRUE)</f>
        <v>06:00 PM - 09:00 PM</v>
      </c>
      <c r="R1256" s="19">
        <f>INT(E1256/$T$5)*$T$5</f>
        <v>0.75</v>
      </c>
    </row>
    <row r="1257" spans="1:18" x14ac:dyDescent="0.25">
      <c r="A1257">
        <v>3</v>
      </c>
      <c r="B1257">
        <v>1</v>
      </c>
      <c r="C1257" t="s">
        <v>2019</v>
      </c>
      <c r="D1257" s="1">
        <v>43924</v>
      </c>
      <c r="E1257" s="14">
        <v>0.86875000000000002</v>
      </c>
      <c r="F1257" t="s">
        <v>11</v>
      </c>
      <c r="G1257">
        <v>87</v>
      </c>
      <c r="H1257" s="2">
        <v>70</v>
      </c>
      <c r="I1257" s="3">
        <v>4.99</v>
      </c>
      <c r="J1257" t="b">
        <v>0</v>
      </c>
      <c r="K1257">
        <f t="shared" si="22"/>
        <v>5</v>
      </c>
      <c r="L1257" t="str">
        <f>VLOOKUP(K1257,$S$6:$T$12,2,FALSE)</f>
        <v>Friday</v>
      </c>
      <c r="M1257" t="str">
        <f>CONCATENATE(TEXT(R1257,"HH:MM AM/PM")," - ",TEXT((R1257+"3:00 AM"),"HH:MM AM/PM"))</f>
        <v>06:00 PM - 09:00 PM</v>
      </c>
      <c r="N1257" t="str">
        <f>VLOOKUP(E1257,$W$7:$Y$9,3,TRUE)</f>
        <v>06:00 PM - 09:00 PM</v>
      </c>
      <c r="R1257" s="19">
        <f>INT(E1257/$T$5)*$T$5</f>
        <v>0.75</v>
      </c>
    </row>
    <row r="1258" spans="1:18" x14ac:dyDescent="0.25">
      <c r="A1258">
        <v>3</v>
      </c>
      <c r="B1258">
        <v>1</v>
      </c>
      <c r="C1258" t="s">
        <v>2020</v>
      </c>
      <c r="D1258" s="1">
        <v>43924</v>
      </c>
      <c r="E1258" s="14">
        <v>0.87083333333333324</v>
      </c>
      <c r="F1258" t="s">
        <v>11</v>
      </c>
      <c r="G1258">
        <v>120</v>
      </c>
      <c r="H1258" s="2">
        <v>248</v>
      </c>
      <c r="I1258" s="3">
        <v>4.99</v>
      </c>
      <c r="J1258" t="b">
        <v>0</v>
      </c>
      <c r="K1258">
        <f t="shared" si="22"/>
        <v>5</v>
      </c>
      <c r="L1258" t="str">
        <f>VLOOKUP(K1258,$S$6:$T$12,2,FALSE)</f>
        <v>Friday</v>
      </c>
      <c r="M1258" t="str">
        <f>CONCATENATE(TEXT(R1258,"HH:MM AM/PM")," - ",TEXT((R1258+"3:00 AM"),"HH:MM AM/PM"))</f>
        <v>06:00 PM - 09:00 PM</v>
      </c>
      <c r="N1258" t="str">
        <f>VLOOKUP(E1258,$W$7:$Y$9,3,TRUE)</f>
        <v>06:00 PM - 09:00 PM</v>
      </c>
      <c r="R1258" s="19">
        <f>INT(E1258/$T$5)*$T$5</f>
        <v>0.75</v>
      </c>
    </row>
    <row r="1259" spans="1:18" x14ac:dyDescent="0.25">
      <c r="A1259">
        <v>3</v>
      </c>
      <c r="B1259">
        <v>1</v>
      </c>
      <c r="C1259" t="s">
        <v>2021</v>
      </c>
      <c r="D1259" s="1">
        <v>43925</v>
      </c>
      <c r="E1259" s="14">
        <v>0.51944444444444449</v>
      </c>
      <c r="F1259" t="s">
        <v>11</v>
      </c>
      <c r="G1259">
        <v>40</v>
      </c>
      <c r="H1259" s="2">
        <v>138</v>
      </c>
      <c r="I1259" s="3">
        <v>4.99</v>
      </c>
      <c r="J1259" t="b">
        <v>0</v>
      </c>
      <c r="K1259">
        <f t="shared" si="22"/>
        <v>6</v>
      </c>
      <c r="L1259" t="str">
        <f>VLOOKUP(K1259,$S$6:$T$12,2,FALSE)</f>
        <v>Saturday</v>
      </c>
      <c r="M1259" t="str">
        <f>CONCATENATE(TEXT(R1259,"HH:MM AM/PM")," - ",TEXT((R1259+"3:00 AM"),"HH:MM AM/PM"))</f>
        <v>12:00 PM - 03:00 PM</v>
      </c>
      <c r="N1259" t="str">
        <f>VLOOKUP(E1259,$W$7:$Y$9,3,TRUE)</f>
        <v>12:00 PM - 03:00 PM</v>
      </c>
      <c r="R1259" s="19">
        <f>INT(E1259/$T$5)*$T$5</f>
        <v>0.5</v>
      </c>
    </row>
    <row r="1260" spans="1:18" x14ac:dyDescent="0.25">
      <c r="A1260">
        <v>3</v>
      </c>
      <c r="B1260">
        <v>1</v>
      </c>
      <c r="C1260" t="s">
        <v>2022</v>
      </c>
      <c r="D1260" s="1">
        <v>43925</v>
      </c>
      <c r="E1260" s="14">
        <v>0.52569444444444446</v>
      </c>
      <c r="F1260" t="s">
        <v>11</v>
      </c>
      <c r="G1260">
        <v>31</v>
      </c>
      <c r="H1260" s="2">
        <v>27</v>
      </c>
      <c r="I1260" s="3">
        <v>4.99</v>
      </c>
      <c r="J1260" t="b">
        <v>0</v>
      </c>
      <c r="K1260">
        <f t="shared" si="22"/>
        <v>6</v>
      </c>
      <c r="L1260" t="str">
        <f>VLOOKUP(K1260,$S$6:$T$12,2,FALSE)</f>
        <v>Saturday</v>
      </c>
      <c r="M1260" t="str">
        <f>CONCATENATE(TEXT(R1260,"HH:MM AM/PM")," - ",TEXT((R1260+"3:00 AM"),"HH:MM AM/PM"))</f>
        <v>12:00 PM - 03:00 PM</v>
      </c>
      <c r="N1260" t="str">
        <f>VLOOKUP(E1260,$W$7:$Y$9,3,TRUE)</f>
        <v>12:00 PM - 03:00 PM</v>
      </c>
      <c r="R1260" s="19">
        <f>INT(E1260/$T$5)*$T$5</f>
        <v>0.5</v>
      </c>
    </row>
    <row r="1261" spans="1:18" x14ac:dyDescent="0.25">
      <c r="A1261">
        <v>3</v>
      </c>
      <c r="B1261">
        <v>1</v>
      </c>
      <c r="C1261" t="s">
        <v>2023</v>
      </c>
      <c r="D1261" s="1">
        <v>43925</v>
      </c>
      <c r="E1261" s="14">
        <v>0.52638888888888891</v>
      </c>
      <c r="F1261" t="s">
        <v>11</v>
      </c>
      <c r="G1261">
        <v>26</v>
      </c>
      <c r="H1261" s="2">
        <v>203</v>
      </c>
      <c r="I1261" s="3">
        <v>4.99</v>
      </c>
      <c r="J1261" t="b">
        <v>0</v>
      </c>
      <c r="K1261">
        <f t="shared" si="22"/>
        <v>6</v>
      </c>
      <c r="L1261" t="str">
        <f>VLOOKUP(K1261,$S$6:$T$12,2,FALSE)</f>
        <v>Saturday</v>
      </c>
      <c r="M1261" t="str">
        <f>CONCATENATE(TEXT(R1261,"HH:MM AM/PM")," - ",TEXT((R1261+"3:00 AM"),"HH:MM AM/PM"))</f>
        <v>12:00 PM - 03:00 PM</v>
      </c>
      <c r="N1261" t="str">
        <f>VLOOKUP(E1261,$W$7:$Y$9,3,TRUE)</f>
        <v>12:00 PM - 03:00 PM</v>
      </c>
      <c r="R1261" s="19">
        <f>INT(E1261/$T$5)*$T$5</f>
        <v>0.5</v>
      </c>
    </row>
    <row r="1262" spans="1:18" x14ac:dyDescent="0.25">
      <c r="A1262">
        <v>3</v>
      </c>
      <c r="B1262">
        <v>1</v>
      </c>
      <c r="C1262" t="s">
        <v>2024</v>
      </c>
      <c r="D1262" s="1">
        <v>43925</v>
      </c>
      <c r="E1262" s="14">
        <v>0.52708333333333335</v>
      </c>
      <c r="F1262" t="s">
        <v>11</v>
      </c>
      <c r="G1262">
        <v>33</v>
      </c>
      <c r="H1262" s="2">
        <v>21</v>
      </c>
      <c r="I1262" s="3">
        <v>4.99</v>
      </c>
      <c r="J1262" t="b">
        <v>0</v>
      </c>
      <c r="K1262">
        <f t="shared" si="22"/>
        <v>6</v>
      </c>
      <c r="L1262" t="str">
        <f>VLOOKUP(K1262,$S$6:$T$12,2,FALSE)</f>
        <v>Saturday</v>
      </c>
      <c r="M1262" t="str">
        <f>CONCATENATE(TEXT(R1262,"HH:MM AM/PM")," - ",TEXT((R1262+"3:00 AM"),"HH:MM AM/PM"))</f>
        <v>12:00 PM - 03:00 PM</v>
      </c>
      <c r="N1262" t="str">
        <f>VLOOKUP(E1262,$W$7:$Y$9,3,TRUE)</f>
        <v>12:00 PM - 03:00 PM</v>
      </c>
      <c r="R1262" s="19">
        <f>INT(E1262/$T$5)*$T$5</f>
        <v>0.5</v>
      </c>
    </row>
    <row r="1263" spans="1:18" x14ac:dyDescent="0.25">
      <c r="A1263">
        <v>3</v>
      </c>
      <c r="B1263">
        <v>1</v>
      </c>
      <c r="C1263" t="s">
        <v>2025</v>
      </c>
      <c r="D1263" s="1">
        <v>43925</v>
      </c>
      <c r="E1263" s="14">
        <v>0.53749999999999998</v>
      </c>
      <c r="F1263" t="s">
        <v>11</v>
      </c>
      <c r="G1263">
        <v>36</v>
      </c>
      <c r="H1263" s="2">
        <v>42</v>
      </c>
      <c r="I1263" s="3">
        <v>4.99</v>
      </c>
      <c r="J1263" t="b">
        <v>0</v>
      </c>
      <c r="K1263">
        <f t="shared" si="22"/>
        <v>6</v>
      </c>
      <c r="L1263" t="str">
        <f>VLOOKUP(K1263,$S$6:$T$12,2,FALSE)</f>
        <v>Saturday</v>
      </c>
      <c r="M1263" t="str">
        <f>CONCATENATE(TEXT(R1263,"HH:MM AM/PM")," - ",TEXT((R1263+"3:00 AM"),"HH:MM AM/PM"))</f>
        <v>12:00 PM - 03:00 PM</v>
      </c>
      <c r="N1263" t="str">
        <f>VLOOKUP(E1263,$W$7:$Y$9,3,TRUE)</f>
        <v>12:00 PM - 03:00 PM</v>
      </c>
      <c r="R1263" s="19">
        <f>INT(E1263/$T$5)*$T$5</f>
        <v>0.5</v>
      </c>
    </row>
    <row r="1264" spans="1:18" x14ac:dyDescent="0.25">
      <c r="A1264">
        <v>3</v>
      </c>
      <c r="B1264">
        <v>1</v>
      </c>
      <c r="C1264" t="s">
        <v>2026</v>
      </c>
      <c r="D1264" s="1">
        <v>43925</v>
      </c>
      <c r="E1264" s="14">
        <v>0.53749999999999998</v>
      </c>
      <c r="F1264" t="s">
        <v>11</v>
      </c>
      <c r="G1264">
        <v>28</v>
      </c>
      <c r="H1264" s="2">
        <v>51</v>
      </c>
      <c r="I1264" s="3">
        <v>4.99</v>
      </c>
      <c r="J1264" t="b">
        <v>0</v>
      </c>
      <c r="K1264">
        <f t="shared" si="22"/>
        <v>6</v>
      </c>
      <c r="L1264" t="str">
        <f>VLOOKUP(K1264,$S$6:$T$12,2,FALSE)</f>
        <v>Saturday</v>
      </c>
      <c r="M1264" t="str">
        <f>CONCATENATE(TEXT(R1264,"HH:MM AM/PM")," - ",TEXT((R1264+"3:00 AM"),"HH:MM AM/PM"))</f>
        <v>12:00 PM - 03:00 PM</v>
      </c>
      <c r="N1264" t="str">
        <f>VLOOKUP(E1264,$W$7:$Y$9,3,TRUE)</f>
        <v>12:00 PM - 03:00 PM</v>
      </c>
      <c r="R1264" s="19">
        <f>INT(E1264/$T$5)*$T$5</f>
        <v>0.5</v>
      </c>
    </row>
    <row r="1265" spans="1:18" x14ac:dyDescent="0.25">
      <c r="A1265">
        <v>3</v>
      </c>
      <c r="B1265">
        <v>1</v>
      </c>
      <c r="C1265" t="s">
        <v>2027</v>
      </c>
      <c r="D1265" s="1">
        <v>43925</v>
      </c>
      <c r="E1265" s="14">
        <v>0.54166666666666663</v>
      </c>
      <c r="F1265" t="s">
        <v>11</v>
      </c>
      <c r="G1265">
        <v>26</v>
      </c>
      <c r="H1265" s="2">
        <v>41</v>
      </c>
      <c r="I1265" s="3">
        <v>4.99</v>
      </c>
      <c r="J1265" t="b">
        <v>0</v>
      </c>
      <c r="K1265">
        <f t="shared" si="22"/>
        <v>6</v>
      </c>
      <c r="L1265" t="str">
        <f>VLOOKUP(K1265,$S$6:$T$12,2,FALSE)</f>
        <v>Saturday</v>
      </c>
      <c r="M1265" t="str">
        <f>CONCATENATE(TEXT(R1265,"HH:MM AM/PM")," - ",TEXT((R1265+"3:00 AM"),"HH:MM AM/PM"))</f>
        <v>12:00 PM - 03:00 PM</v>
      </c>
      <c r="N1265" t="str">
        <f>VLOOKUP(E1265,$W$7:$Y$9,3,TRUE)</f>
        <v>12:00 PM - 03:00 PM</v>
      </c>
      <c r="R1265" s="19">
        <f>INT(E1265/$T$5)*$T$5</f>
        <v>0.5</v>
      </c>
    </row>
    <row r="1266" spans="1:18" x14ac:dyDescent="0.25">
      <c r="A1266">
        <v>3</v>
      </c>
      <c r="B1266">
        <v>1</v>
      </c>
      <c r="C1266" t="s">
        <v>2028</v>
      </c>
      <c r="D1266" s="1">
        <v>43925</v>
      </c>
      <c r="E1266" s="14">
        <v>0.54236111111111118</v>
      </c>
      <c r="F1266" t="s">
        <v>11</v>
      </c>
      <c r="G1266">
        <v>25</v>
      </c>
      <c r="H1266" s="2">
        <v>81</v>
      </c>
      <c r="I1266" s="3">
        <v>4.99</v>
      </c>
      <c r="J1266" t="b">
        <v>0</v>
      </c>
      <c r="K1266">
        <f t="shared" si="22"/>
        <v>6</v>
      </c>
      <c r="L1266" t="str">
        <f>VLOOKUP(K1266,$S$6:$T$12,2,FALSE)</f>
        <v>Saturday</v>
      </c>
      <c r="M1266" t="str">
        <f>CONCATENATE(TEXT(R1266,"HH:MM AM/PM")," - ",TEXT((R1266+"3:00 AM"),"HH:MM AM/PM"))</f>
        <v>12:00 PM - 03:00 PM</v>
      </c>
      <c r="N1266" t="str">
        <f>VLOOKUP(E1266,$W$7:$Y$9,3,TRUE)</f>
        <v>12:00 PM - 03:00 PM</v>
      </c>
      <c r="R1266" s="19">
        <f>INT(E1266/$T$5)*$T$5</f>
        <v>0.5</v>
      </c>
    </row>
    <row r="1267" spans="1:18" x14ac:dyDescent="0.25">
      <c r="A1267">
        <v>3</v>
      </c>
      <c r="B1267">
        <v>1</v>
      </c>
      <c r="C1267" t="s">
        <v>2029</v>
      </c>
      <c r="D1267" s="1">
        <v>43925</v>
      </c>
      <c r="E1267" s="14">
        <v>0.54583333333333328</v>
      </c>
      <c r="F1267" t="s">
        <v>11</v>
      </c>
      <c r="G1267">
        <v>20</v>
      </c>
      <c r="H1267" s="2">
        <v>55</v>
      </c>
      <c r="I1267" s="3">
        <v>4.99</v>
      </c>
      <c r="J1267" t="b">
        <v>0</v>
      </c>
      <c r="K1267">
        <f t="shared" si="22"/>
        <v>6</v>
      </c>
      <c r="L1267" t="str">
        <f>VLOOKUP(K1267,$S$6:$T$12,2,FALSE)</f>
        <v>Saturday</v>
      </c>
      <c r="M1267" t="str">
        <f>CONCATENATE(TEXT(R1267,"HH:MM AM/PM")," - ",TEXT((R1267+"3:00 AM"),"HH:MM AM/PM"))</f>
        <v>12:00 PM - 03:00 PM</v>
      </c>
      <c r="N1267" t="str">
        <f>VLOOKUP(E1267,$W$7:$Y$9,3,TRUE)</f>
        <v>12:00 PM - 03:00 PM</v>
      </c>
      <c r="R1267" s="19">
        <f>INT(E1267/$T$5)*$T$5</f>
        <v>0.5</v>
      </c>
    </row>
    <row r="1268" spans="1:18" x14ac:dyDescent="0.25">
      <c r="A1268">
        <v>3</v>
      </c>
      <c r="B1268">
        <v>1</v>
      </c>
      <c r="C1268" t="s">
        <v>2030</v>
      </c>
      <c r="D1268" s="1">
        <v>43925</v>
      </c>
      <c r="E1268" s="14">
        <v>0.54791666666666672</v>
      </c>
      <c r="F1268" t="s">
        <v>11</v>
      </c>
      <c r="G1268">
        <v>36</v>
      </c>
      <c r="H1268" s="2">
        <v>69</v>
      </c>
      <c r="I1268" s="3">
        <v>4.99</v>
      </c>
      <c r="J1268" t="b">
        <v>0</v>
      </c>
      <c r="K1268">
        <f t="shared" si="22"/>
        <v>6</v>
      </c>
      <c r="L1268" t="str">
        <f>VLOOKUP(K1268,$S$6:$T$12,2,FALSE)</f>
        <v>Saturday</v>
      </c>
      <c r="M1268" t="str">
        <f>CONCATENATE(TEXT(R1268,"HH:MM AM/PM")," - ",TEXT((R1268+"3:00 AM"),"HH:MM AM/PM"))</f>
        <v>12:00 PM - 03:00 PM</v>
      </c>
      <c r="N1268" t="str">
        <f>VLOOKUP(E1268,$W$7:$Y$9,3,TRUE)</f>
        <v>12:00 PM - 03:00 PM</v>
      </c>
      <c r="R1268" s="19">
        <f>INT(E1268/$T$5)*$T$5</f>
        <v>0.5</v>
      </c>
    </row>
    <row r="1269" spans="1:18" x14ac:dyDescent="0.25">
      <c r="A1269">
        <v>3</v>
      </c>
      <c r="B1269">
        <v>1</v>
      </c>
      <c r="C1269" t="s">
        <v>2031</v>
      </c>
      <c r="D1269" s="1">
        <v>43925</v>
      </c>
      <c r="E1269" s="14">
        <v>0.5493055555555556</v>
      </c>
      <c r="F1269" t="s">
        <v>11</v>
      </c>
      <c r="G1269">
        <v>30</v>
      </c>
      <c r="H1269" s="2">
        <v>99</v>
      </c>
      <c r="I1269" s="3">
        <v>4.99</v>
      </c>
      <c r="J1269" t="b">
        <v>0</v>
      </c>
      <c r="K1269">
        <f t="shared" si="22"/>
        <v>6</v>
      </c>
      <c r="L1269" t="str">
        <f>VLOOKUP(K1269,$S$6:$T$12,2,FALSE)</f>
        <v>Saturday</v>
      </c>
      <c r="M1269" t="str">
        <f>CONCATENATE(TEXT(R1269,"HH:MM AM/PM")," - ",TEXT((R1269+"3:00 AM"),"HH:MM AM/PM"))</f>
        <v>12:00 PM - 03:00 PM</v>
      </c>
      <c r="N1269" t="str">
        <f>VLOOKUP(E1269,$W$7:$Y$9,3,TRUE)</f>
        <v>12:00 PM - 03:00 PM</v>
      </c>
      <c r="R1269" s="19">
        <f>INT(E1269/$T$5)*$T$5</f>
        <v>0.5</v>
      </c>
    </row>
    <row r="1270" spans="1:18" x14ac:dyDescent="0.25">
      <c r="A1270">
        <v>3</v>
      </c>
      <c r="B1270">
        <v>1</v>
      </c>
      <c r="C1270" t="s">
        <v>2032</v>
      </c>
      <c r="D1270" s="1">
        <v>43925</v>
      </c>
      <c r="E1270" s="14">
        <v>0.55833333333333335</v>
      </c>
      <c r="F1270" t="s">
        <v>11</v>
      </c>
      <c r="G1270">
        <v>24</v>
      </c>
      <c r="H1270" s="2">
        <v>45</v>
      </c>
      <c r="I1270" s="3">
        <v>4.99</v>
      </c>
      <c r="J1270" t="b">
        <v>0</v>
      </c>
      <c r="K1270">
        <f t="shared" si="22"/>
        <v>6</v>
      </c>
      <c r="L1270" t="str">
        <f>VLOOKUP(K1270,$S$6:$T$12,2,FALSE)</f>
        <v>Saturday</v>
      </c>
      <c r="M1270" t="str">
        <f>CONCATENATE(TEXT(R1270,"HH:MM AM/PM")," - ",TEXT((R1270+"3:00 AM"),"HH:MM AM/PM"))</f>
        <v>12:00 PM - 03:00 PM</v>
      </c>
      <c r="N1270" t="str">
        <f>VLOOKUP(E1270,$W$7:$Y$9,3,TRUE)</f>
        <v>12:00 PM - 03:00 PM</v>
      </c>
      <c r="R1270" s="19">
        <f>INT(E1270/$T$5)*$T$5</f>
        <v>0.5</v>
      </c>
    </row>
    <row r="1271" spans="1:18" x14ac:dyDescent="0.25">
      <c r="A1271">
        <v>3</v>
      </c>
      <c r="B1271">
        <v>1</v>
      </c>
      <c r="C1271" t="s">
        <v>2033</v>
      </c>
      <c r="D1271" s="1">
        <v>43925</v>
      </c>
      <c r="E1271" s="14">
        <v>0.5625</v>
      </c>
      <c r="F1271" t="s">
        <v>11</v>
      </c>
      <c r="G1271">
        <v>27</v>
      </c>
      <c r="H1271" s="2">
        <v>46</v>
      </c>
      <c r="I1271" s="3">
        <v>4.99</v>
      </c>
      <c r="J1271" t="b">
        <v>0</v>
      </c>
      <c r="K1271">
        <f t="shared" si="22"/>
        <v>6</v>
      </c>
      <c r="L1271" t="str">
        <f>VLOOKUP(K1271,$S$6:$T$12,2,FALSE)</f>
        <v>Saturday</v>
      </c>
      <c r="M1271" t="str">
        <f>CONCATENATE(TEXT(R1271,"HH:MM AM/PM")," - ",TEXT((R1271+"3:00 AM"),"HH:MM AM/PM"))</f>
        <v>12:00 PM - 03:00 PM</v>
      </c>
      <c r="N1271" t="str">
        <f>VLOOKUP(E1271,$W$7:$Y$9,3,TRUE)</f>
        <v>12:00 PM - 03:00 PM</v>
      </c>
      <c r="R1271" s="19">
        <f>INT(E1271/$T$5)*$T$5</f>
        <v>0.5</v>
      </c>
    </row>
    <row r="1272" spans="1:18" x14ac:dyDescent="0.25">
      <c r="A1272">
        <v>3</v>
      </c>
      <c r="B1272">
        <v>1</v>
      </c>
      <c r="C1272" t="s">
        <v>2034</v>
      </c>
      <c r="D1272" s="1">
        <v>43925</v>
      </c>
      <c r="E1272" s="14">
        <v>0.57361111111111118</v>
      </c>
      <c r="F1272" t="s">
        <v>11</v>
      </c>
      <c r="G1272">
        <v>35</v>
      </c>
      <c r="H1272" s="2">
        <v>42</v>
      </c>
      <c r="I1272" s="3">
        <v>4.99</v>
      </c>
      <c r="J1272" t="b">
        <v>0</v>
      </c>
      <c r="K1272">
        <f t="shared" si="22"/>
        <v>6</v>
      </c>
      <c r="L1272" t="str">
        <f>VLOOKUP(K1272,$S$6:$T$12,2,FALSE)</f>
        <v>Saturday</v>
      </c>
      <c r="M1272" t="str">
        <f>CONCATENATE(TEXT(R1272,"HH:MM AM/PM")," - ",TEXT((R1272+"3:00 AM"),"HH:MM AM/PM"))</f>
        <v>12:00 PM - 03:00 PM</v>
      </c>
      <c r="N1272" t="str">
        <f>VLOOKUP(E1272,$W$7:$Y$9,3,TRUE)</f>
        <v>12:00 PM - 03:00 PM</v>
      </c>
      <c r="R1272" s="19">
        <f>INT(E1272/$T$5)*$T$5</f>
        <v>0.5</v>
      </c>
    </row>
    <row r="1273" spans="1:18" x14ac:dyDescent="0.25">
      <c r="A1273">
        <v>3</v>
      </c>
      <c r="B1273">
        <v>1</v>
      </c>
      <c r="C1273" t="s">
        <v>2035</v>
      </c>
      <c r="D1273" s="1">
        <v>43925</v>
      </c>
      <c r="E1273" s="14">
        <v>0.57986111111111105</v>
      </c>
      <c r="F1273" t="s">
        <v>11</v>
      </c>
      <c r="G1273">
        <v>39</v>
      </c>
      <c r="H1273" s="2">
        <v>61</v>
      </c>
      <c r="I1273" s="3">
        <v>4.99</v>
      </c>
      <c r="J1273" t="b">
        <v>0</v>
      </c>
      <c r="K1273">
        <f t="shared" si="22"/>
        <v>6</v>
      </c>
      <c r="L1273" t="str">
        <f>VLOOKUP(K1273,$S$6:$T$12,2,FALSE)</f>
        <v>Saturday</v>
      </c>
      <c r="M1273" t="str">
        <f>CONCATENATE(TEXT(R1273,"HH:MM AM/PM")," - ",TEXT((R1273+"3:00 AM"),"HH:MM AM/PM"))</f>
        <v>12:00 PM - 03:00 PM</v>
      </c>
      <c r="N1273" t="str">
        <f>VLOOKUP(E1273,$W$7:$Y$9,3,TRUE)</f>
        <v>12:00 PM - 03:00 PM</v>
      </c>
      <c r="R1273" s="19">
        <f>INT(E1273/$T$5)*$T$5</f>
        <v>0.5</v>
      </c>
    </row>
    <row r="1274" spans="1:18" x14ac:dyDescent="0.25">
      <c r="A1274">
        <v>3</v>
      </c>
      <c r="B1274">
        <v>1</v>
      </c>
      <c r="C1274" t="s">
        <v>2036</v>
      </c>
      <c r="D1274" s="1">
        <v>43925</v>
      </c>
      <c r="E1274" s="14">
        <v>0.58263888888888882</v>
      </c>
      <c r="F1274" t="s">
        <v>11</v>
      </c>
      <c r="G1274">
        <v>30</v>
      </c>
      <c r="H1274" s="2">
        <v>74</v>
      </c>
      <c r="I1274" s="3">
        <v>4.99</v>
      </c>
      <c r="J1274" t="b">
        <v>0</v>
      </c>
      <c r="K1274">
        <f t="shared" si="22"/>
        <v>6</v>
      </c>
      <c r="L1274" t="str">
        <f>VLOOKUP(K1274,$S$6:$T$12,2,FALSE)</f>
        <v>Saturday</v>
      </c>
      <c r="M1274" t="str">
        <f>CONCATENATE(TEXT(R1274,"HH:MM AM/PM")," - ",TEXT((R1274+"3:00 AM"),"HH:MM AM/PM"))</f>
        <v>12:00 PM - 03:00 PM</v>
      </c>
      <c r="N1274" t="str">
        <f>VLOOKUP(E1274,$W$7:$Y$9,3,TRUE)</f>
        <v>12:00 PM - 03:00 PM</v>
      </c>
      <c r="R1274" s="19">
        <f>INT(E1274/$T$5)*$T$5</f>
        <v>0.5</v>
      </c>
    </row>
    <row r="1275" spans="1:18" x14ac:dyDescent="0.25">
      <c r="A1275">
        <v>3</v>
      </c>
      <c r="B1275">
        <v>1</v>
      </c>
      <c r="C1275" t="s">
        <v>2037</v>
      </c>
      <c r="D1275" s="1">
        <v>43925</v>
      </c>
      <c r="E1275" s="14">
        <v>0.58611111111111114</v>
      </c>
      <c r="F1275" t="s">
        <v>11</v>
      </c>
      <c r="G1275">
        <v>26</v>
      </c>
      <c r="H1275" s="2">
        <v>73</v>
      </c>
      <c r="I1275" s="3">
        <v>4.99</v>
      </c>
      <c r="J1275" t="b">
        <v>0</v>
      </c>
      <c r="K1275">
        <f t="shared" si="22"/>
        <v>6</v>
      </c>
      <c r="L1275" t="str">
        <f>VLOOKUP(K1275,$S$6:$T$12,2,FALSE)</f>
        <v>Saturday</v>
      </c>
      <c r="M1275" t="str">
        <f>CONCATENATE(TEXT(R1275,"HH:MM AM/PM")," - ",TEXT((R1275+"3:00 AM"),"HH:MM AM/PM"))</f>
        <v>12:00 PM - 03:00 PM</v>
      </c>
      <c r="N1275" t="str">
        <f>VLOOKUP(E1275,$W$7:$Y$9,3,TRUE)</f>
        <v>12:00 PM - 03:00 PM</v>
      </c>
      <c r="R1275" s="19">
        <f>INT(E1275/$T$5)*$T$5</f>
        <v>0.5</v>
      </c>
    </row>
    <row r="1276" spans="1:18" x14ac:dyDescent="0.25">
      <c r="A1276">
        <v>3</v>
      </c>
      <c r="B1276">
        <v>1</v>
      </c>
      <c r="C1276" t="s">
        <v>2038</v>
      </c>
      <c r="D1276" s="1">
        <v>43925</v>
      </c>
      <c r="E1276" s="14">
        <v>0.58819444444444446</v>
      </c>
      <c r="F1276" t="s">
        <v>11</v>
      </c>
      <c r="G1276">
        <v>27</v>
      </c>
      <c r="H1276" s="2">
        <v>210</v>
      </c>
      <c r="I1276" s="3">
        <v>4.99</v>
      </c>
      <c r="J1276" t="b">
        <v>0</v>
      </c>
      <c r="K1276">
        <f t="shared" si="22"/>
        <v>6</v>
      </c>
      <c r="L1276" t="str">
        <f>VLOOKUP(K1276,$S$6:$T$12,2,FALSE)</f>
        <v>Saturday</v>
      </c>
      <c r="M1276" t="str">
        <f>CONCATENATE(TEXT(R1276,"HH:MM AM/PM")," - ",TEXT((R1276+"3:00 AM"),"HH:MM AM/PM"))</f>
        <v>12:00 PM - 03:00 PM</v>
      </c>
      <c r="N1276" t="str">
        <f>VLOOKUP(E1276,$W$7:$Y$9,3,TRUE)</f>
        <v>12:00 PM - 03:00 PM</v>
      </c>
      <c r="R1276" s="19">
        <f>INT(E1276/$T$5)*$T$5</f>
        <v>0.5</v>
      </c>
    </row>
    <row r="1277" spans="1:18" x14ac:dyDescent="0.25">
      <c r="A1277">
        <v>3</v>
      </c>
      <c r="B1277">
        <v>1</v>
      </c>
      <c r="C1277" t="s">
        <v>2039</v>
      </c>
      <c r="D1277" s="1">
        <v>43925</v>
      </c>
      <c r="E1277" s="14">
        <v>0.59444444444444444</v>
      </c>
      <c r="F1277" t="s">
        <v>11</v>
      </c>
      <c r="G1277">
        <v>37</v>
      </c>
      <c r="H1277" s="2">
        <v>49</v>
      </c>
      <c r="I1277" s="3">
        <v>4.99</v>
      </c>
      <c r="J1277" t="b">
        <v>0</v>
      </c>
      <c r="K1277">
        <f t="shared" si="22"/>
        <v>6</v>
      </c>
      <c r="L1277" t="str">
        <f>VLOOKUP(K1277,$S$6:$T$12,2,FALSE)</f>
        <v>Saturday</v>
      </c>
      <c r="M1277" t="str">
        <f>CONCATENATE(TEXT(R1277,"HH:MM AM/PM")," - ",TEXT((R1277+"3:00 AM"),"HH:MM AM/PM"))</f>
        <v>12:00 PM - 03:00 PM</v>
      </c>
      <c r="N1277" t="str">
        <f>VLOOKUP(E1277,$W$7:$Y$9,3,TRUE)</f>
        <v>12:00 PM - 03:00 PM</v>
      </c>
      <c r="R1277" s="19">
        <f>INT(E1277/$T$5)*$T$5</f>
        <v>0.5</v>
      </c>
    </row>
    <row r="1278" spans="1:18" x14ac:dyDescent="0.25">
      <c r="A1278">
        <v>3</v>
      </c>
      <c r="B1278">
        <v>1</v>
      </c>
      <c r="C1278" t="s">
        <v>2040</v>
      </c>
      <c r="D1278" s="1">
        <v>43925</v>
      </c>
      <c r="E1278" s="14">
        <v>0.6020833333333333</v>
      </c>
      <c r="F1278" t="s">
        <v>11</v>
      </c>
      <c r="G1278">
        <v>23</v>
      </c>
      <c r="H1278" s="2">
        <v>112</v>
      </c>
      <c r="I1278" s="3">
        <v>4.99</v>
      </c>
      <c r="J1278" t="b">
        <v>1</v>
      </c>
      <c r="K1278">
        <f t="shared" si="22"/>
        <v>6</v>
      </c>
      <c r="L1278" t="str">
        <f>VLOOKUP(K1278,$S$6:$T$12,2,FALSE)</f>
        <v>Saturday</v>
      </c>
      <c r="M1278" t="str">
        <f>CONCATENATE(TEXT(R1278,"HH:MM AM/PM")," - ",TEXT((R1278+"3:00 AM"),"HH:MM AM/PM"))</f>
        <v>12:00 PM - 03:00 PM</v>
      </c>
      <c r="N1278" t="str">
        <f>VLOOKUP(E1278,$W$7:$Y$9,3,TRUE)</f>
        <v>12:00 PM - 03:00 PM</v>
      </c>
      <c r="R1278" s="19">
        <f>INT(E1278/$T$5)*$T$5</f>
        <v>0.5</v>
      </c>
    </row>
    <row r="1279" spans="1:18" x14ac:dyDescent="0.25">
      <c r="A1279">
        <v>3</v>
      </c>
      <c r="B1279">
        <v>1</v>
      </c>
      <c r="C1279" t="s">
        <v>2041</v>
      </c>
      <c r="D1279" s="1">
        <v>43925</v>
      </c>
      <c r="E1279" s="14">
        <v>0.60555555555555551</v>
      </c>
      <c r="F1279" t="s">
        <v>11</v>
      </c>
      <c r="G1279">
        <v>27</v>
      </c>
      <c r="H1279" s="2">
        <v>28</v>
      </c>
      <c r="I1279" s="3">
        <v>4.99</v>
      </c>
      <c r="J1279" t="b">
        <v>0</v>
      </c>
      <c r="K1279">
        <f t="shared" si="22"/>
        <v>6</v>
      </c>
      <c r="L1279" t="str">
        <f>VLOOKUP(K1279,$S$6:$T$12,2,FALSE)</f>
        <v>Saturday</v>
      </c>
      <c r="M1279" t="str">
        <f>CONCATENATE(TEXT(R1279,"HH:MM AM/PM")," - ",TEXT((R1279+"3:00 AM"),"HH:MM AM/PM"))</f>
        <v>12:00 PM - 03:00 PM</v>
      </c>
      <c r="N1279" t="str">
        <f>VLOOKUP(E1279,$W$7:$Y$9,3,TRUE)</f>
        <v>12:00 PM - 03:00 PM</v>
      </c>
      <c r="R1279" s="19">
        <f>INT(E1279/$T$5)*$T$5</f>
        <v>0.5</v>
      </c>
    </row>
    <row r="1280" spans="1:18" x14ac:dyDescent="0.25">
      <c r="A1280">
        <v>3</v>
      </c>
      <c r="B1280">
        <v>1</v>
      </c>
      <c r="C1280" t="s">
        <v>2042</v>
      </c>
      <c r="D1280" s="1">
        <v>43925</v>
      </c>
      <c r="E1280" s="14">
        <v>0.60902777777777783</v>
      </c>
      <c r="F1280" t="s">
        <v>11</v>
      </c>
      <c r="G1280">
        <v>25</v>
      </c>
      <c r="H1280" s="2">
        <v>31</v>
      </c>
      <c r="I1280" s="3">
        <v>4.99</v>
      </c>
      <c r="J1280" t="b">
        <v>0</v>
      </c>
      <c r="K1280">
        <f t="shared" si="22"/>
        <v>6</v>
      </c>
      <c r="L1280" t="str">
        <f>VLOOKUP(K1280,$S$6:$T$12,2,FALSE)</f>
        <v>Saturday</v>
      </c>
      <c r="M1280" t="str">
        <f>CONCATENATE(TEXT(R1280,"HH:MM AM/PM")," - ",TEXT((R1280+"3:00 AM"),"HH:MM AM/PM"))</f>
        <v>12:00 PM - 03:00 PM</v>
      </c>
      <c r="N1280" t="str">
        <f>VLOOKUP(E1280,$W$7:$Y$9,3,TRUE)</f>
        <v>12:00 PM - 03:00 PM</v>
      </c>
      <c r="R1280" s="19">
        <f>INT(E1280/$T$5)*$T$5</f>
        <v>0.5</v>
      </c>
    </row>
    <row r="1281" spans="1:18" x14ac:dyDescent="0.25">
      <c r="A1281">
        <v>3</v>
      </c>
      <c r="B1281">
        <v>1</v>
      </c>
      <c r="C1281" t="s">
        <v>2043</v>
      </c>
      <c r="D1281" s="1">
        <v>43925</v>
      </c>
      <c r="E1281" s="14">
        <v>0.62083333333333335</v>
      </c>
      <c r="F1281" t="s">
        <v>11</v>
      </c>
      <c r="G1281">
        <v>37</v>
      </c>
      <c r="H1281" s="2">
        <v>26</v>
      </c>
      <c r="I1281" s="3">
        <v>4.99</v>
      </c>
      <c r="J1281" t="b">
        <v>0</v>
      </c>
      <c r="K1281">
        <f t="shared" si="22"/>
        <v>6</v>
      </c>
      <c r="L1281" t="str">
        <f>VLOOKUP(K1281,$S$6:$T$12,2,FALSE)</f>
        <v>Saturday</v>
      </c>
      <c r="M1281" t="str">
        <f>CONCATENATE(TEXT(R1281,"HH:MM AM/PM")," - ",TEXT((R1281+"3:00 AM"),"HH:MM AM/PM"))</f>
        <v>12:00 PM - 03:00 PM</v>
      </c>
      <c r="N1281" t="str">
        <f>VLOOKUP(E1281,$W$7:$Y$9,3,TRUE)</f>
        <v>12:00 PM - 03:00 PM</v>
      </c>
      <c r="R1281" s="19">
        <f>INT(E1281/$T$5)*$T$5</f>
        <v>0.5</v>
      </c>
    </row>
    <row r="1282" spans="1:18" x14ac:dyDescent="0.25">
      <c r="A1282">
        <v>3</v>
      </c>
      <c r="B1282">
        <v>1</v>
      </c>
      <c r="C1282" t="s">
        <v>2044</v>
      </c>
      <c r="D1282" s="1">
        <v>43925</v>
      </c>
      <c r="E1282" s="14">
        <v>0.62152777777777779</v>
      </c>
      <c r="F1282" t="s">
        <v>11</v>
      </c>
      <c r="G1282">
        <v>20</v>
      </c>
      <c r="H1282" s="2">
        <v>39</v>
      </c>
      <c r="I1282" s="3">
        <v>4.99</v>
      </c>
      <c r="J1282" t="b">
        <v>0</v>
      </c>
      <c r="K1282">
        <f t="shared" si="22"/>
        <v>6</v>
      </c>
      <c r="L1282" t="str">
        <f>VLOOKUP(K1282,$S$6:$T$12,2,FALSE)</f>
        <v>Saturday</v>
      </c>
      <c r="M1282" t="str">
        <f>CONCATENATE(TEXT(R1282,"HH:MM AM/PM")," - ",TEXT((R1282+"3:00 AM"),"HH:MM AM/PM"))</f>
        <v>12:00 PM - 03:00 PM</v>
      </c>
      <c r="N1282" t="str">
        <f>VLOOKUP(E1282,$W$7:$Y$9,3,TRUE)</f>
        <v>12:00 PM - 03:00 PM</v>
      </c>
      <c r="R1282" s="19">
        <f>INT(E1282/$T$5)*$T$5</f>
        <v>0.5</v>
      </c>
    </row>
    <row r="1283" spans="1:18" x14ac:dyDescent="0.25">
      <c r="A1283">
        <v>3</v>
      </c>
      <c r="B1283">
        <v>1</v>
      </c>
      <c r="C1283" t="s">
        <v>2045</v>
      </c>
      <c r="D1283" s="1">
        <v>43925</v>
      </c>
      <c r="E1283" s="14">
        <v>0.62291666666666667</v>
      </c>
      <c r="F1283" t="s">
        <v>11</v>
      </c>
      <c r="G1283">
        <v>25</v>
      </c>
      <c r="H1283" s="2">
        <v>85</v>
      </c>
      <c r="I1283" s="3">
        <v>4.99</v>
      </c>
      <c r="J1283" t="b">
        <v>0</v>
      </c>
      <c r="K1283">
        <f t="shared" si="22"/>
        <v>6</v>
      </c>
      <c r="L1283" t="str">
        <f>VLOOKUP(K1283,$S$6:$T$12,2,FALSE)</f>
        <v>Saturday</v>
      </c>
      <c r="M1283" t="str">
        <f>CONCATENATE(TEXT(R1283,"HH:MM AM/PM")," - ",TEXT((R1283+"3:00 AM"),"HH:MM AM/PM"))</f>
        <v>12:00 PM - 03:00 PM</v>
      </c>
      <c r="N1283" t="str">
        <f>VLOOKUP(E1283,$W$7:$Y$9,3,TRUE)</f>
        <v>12:00 PM - 03:00 PM</v>
      </c>
      <c r="R1283" s="19">
        <f>INT(E1283/$T$5)*$T$5</f>
        <v>0.5</v>
      </c>
    </row>
    <row r="1284" spans="1:18" x14ac:dyDescent="0.25">
      <c r="A1284">
        <v>3</v>
      </c>
      <c r="B1284">
        <v>1</v>
      </c>
      <c r="C1284" t="s">
        <v>2046</v>
      </c>
      <c r="D1284" s="1">
        <v>43925</v>
      </c>
      <c r="E1284" s="14">
        <v>0.66041666666666665</v>
      </c>
      <c r="F1284" t="s">
        <v>11</v>
      </c>
      <c r="G1284">
        <v>23</v>
      </c>
      <c r="H1284" s="2">
        <v>72</v>
      </c>
      <c r="I1284" s="3">
        <v>4.99</v>
      </c>
      <c r="J1284" t="b">
        <v>0</v>
      </c>
      <c r="K1284">
        <f t="shared" si="22"/>
        <v>6</v>
      </c>
      <c r="L1284" t="str">
        <f>VLOOKUP(K1284,$S$6:$T$12,2,FALSE)</f>
        <v>Saturday</v>
      </c>
      <c r="M1284" t="str">
        <f>CONCATENATE(TEXT(R1284,"HH:MM AM/PM")," - ",TEXT((R1284+"3:00 AM"),"HH:MM AM/PM"))</f>
        <v>03:00 PM - 06:00 PM</v>
      </c>
      <c r="N1284" t="str">
        <f>VLOOKUP(E1284,$W$7:$Y$9,3,TRUE)</f>
        <v>03:00 PM - 06:00 PM</v>
      </c>
      <c r="R1284" s="19">
        <f>INT(E1284/$T$5)*$T$5</f>
        <v>0.625</v>
      </c>
    </row>
    <row r="1285" spans="1:18" x14ac:dyDescent="0.25">
      <c r="A1285">
        <v>3</v>
      </c>
      <c r="B1285">
        <v>1</v>
      </c>
      <c r="C1285" t="s">
        <v>2047</v>
      </c>
      <c r="D1285" s="1">
        <v>43925</v>
      </c>
      <c r="E1285" s="14">
        <v>0.66666666666666663</v>
      </c>
      <c r="F1285" t="s">
        <v>11</v>
      </c>
      <c r="G1285">
        <v>53</v>
      </c>
      <c r="H1285" s="2">
        <v>56</v>
      </c>
      <c r="I1285" s="3">
        <v>4.99</v>
      </c>
      <c r="J1285" t="b">
        <v>0</v>
      </c>
      <c r="K1285">
        <f t="shared" si="22"/>
        <v>6</v>
      </c>
      <c r="L1285" t="str">
        <f>VLOOKUP(K1285,$S$6:$T$12,2,FALSE)</f>
        <v>Saturday</v>
      </c>
      <c r="M1285" t="str">
        <f>CONCATENATE(TEXT(R1285,"HH:MM AM/PM")," - ",TEXT((R1285+"3:00 AM"),"HH:MM AM/PM"))</f>
        <v>03:00 PM - 06:00 PM</v>
      </c>
      <c r="N1285" t="str">
        <f>VLOOKUP(E1285,$W$7:$Y$9,3,TRUE)</f>
        <v>03:00 PM - 06:00 PM</v>
      </c>
      <c r="R1285" s="19">
        <f>INT(E1285/$T$5)*$T$5</f>
        <v>0.625</v>
      </c>
    </row>
    <row r="1286" spans="1:18" x14ac:dyDescent="0.25">
      <c r="A1286">
        <v>3</v>
      </c>
      <c r="B1286">
        <v>1</v>
      </c>
      <c r="C1286" t="s">
        <v>2048</v>
      </c>
      <c r="D1286" s="1">
        <v>43925</v>
      </c>
      <c r="E1286" s="14">
        <v>0.66736111111111107</v>
      </c>
      <c r="F1286" t="s">
        <v>11</v>
      </c>
      <c r="G1286">
        <v>32</v>
      </c>
      <c r="H1286" s="2">
        <v>58</v>
      </c>
      <c r="I1286" s="3">
        <v>4.99</v>
      </c>
      <c r="J1286" t="b">
        <v>0</v>
      </c>
      <c r="K1286">
        <f t="shared" si="22"/>
        <v>6</v>
      </c>
      <c r="L1286" t="str">
        <f>VLOOKUP(K1286,$S$6:$T$12,2,FALSE)</f>
        <v>Saturday</v>
      </c>
      <c r="M1286" t="str">
        <f>CONCATENATE(TEXT(R1286,"HH:MM AM/PM")," - ",TEXT((R1286+"3:00 AM"),"HH:MM AM/PM"))</f>
        <v>03:00 PM - 06:00 PM</v>
      </c>
      <c r="N1286" t="str">
        <f>VLOOKUP(E1286,$W$7:$Y$9,3,TRUE)</f>
        <v>03:00 PM - 06:00 PM</v>
      </c>
      <c r="R1286" s="19">
        <f>INT(E1286/$T$5)*$T$5</f>
        <v>0.625</v>
      </c>
    </row>
    <row r="1287" spans="1:18" x14ac:dyDescent="0.25">
      <c r="A1287">
        <v>3</v>
      </c>
      <c r="B1287">
        <v>1</v>
      </c>
      <c r="C1287" t="s">
        <v>2049</v>
      </c>
      <c r="D1287" s="1">
        <v>43925</v>
      </c>
      <c r="E1287" s="14">
        <v>0.67083333333333339</v>
      </c>
      <c r="F1287" t="s">
        <v>11</v>
      </c>
      <c r="G1287">
        <v>33</v>
      </c>
      <c r="H1287" s="2">
        <v>31</v>
      </c>
      <c r="I1287" s="3">
        <v>4.99</v>
      </c>
      <c r="J1287" t="b">
        <v>0</v>
      </c>
      <c r="K1287">
        <f t="shared" si="22"/>
        <v>6</v>
      </c>
      <c r="L1287" t="str">
        <f>VLOOKUP(K1287,$S$6:$T$12,2,FALSE)</f>
        <v>Saturday</v>
      </c>
      <c r="M1287" t="str">
        <f>CONCATENATE(TEXT(R1287,"HH:MM AM/PM")," - ",TEXT((R1287+"3:00 AM"),"HH:MM AM/PM"))</f>
        <v>03:00 PM - 06:00 PM</v>
      </c>
      <c r="N1287" t="str">
        <f>VLOOKUP(E1287,$W$7:$Y$9,3,TRUE)</f>
        <v>03:00 PM - 06:00 PM</v>
      </c>
      <c r="R1287" s="19">
        <f>INT(E1287/$T$5)*$T$5</f>
        <v>0.625</v>
      </c>
    </row>
    <row r="1288" spans="1:18" x14ac:dyDescent="0.25">
      <c r="A1288">
        <v>3</v>
      </c>
      <c r="B1288">
        <v>1</v>
      </c>
      <c r="C1288" t="s">
        <v>2050</v>
      </c>
      <c r="D1288" s="1">
        <v>43925</v>
      </c>
      <c r="E1288" s="14">
        <v>0.67152777777777783</v>
      </c>
      <c r="F1288" t="s">
        <v>11</v>
      </c>
      <c r="G1288">
        <v>55</v>
      </c>
      <c r="H1288" s="2">
        <v>48</v>
      </c>
      <c r="I1288" s="3">
        <v>4.99</v>
      </c>
      <c r="J1288" t="b">
        <v>0</v>
      </c>
      <c r="K1288">
        <f t="shared" si="22"/>
        <v>6</v>
      </c>
      <c r="L1288" t="str">
        <f>VLOOKUP(K1288,$S$6:$T$12,2,FALSE)</f>
        <v>Saturday</v>
      </c>
      <c r="M1288" t="str">
        <f>CONCATENATE(TEXT(R1288,"HH:MM AM/PM")," - ",TEXT((R1288+"3:00 AM"),"HH:MM AM/PM"))</f>
        <v>03:00 PM - 06:00 PM</v>
      </c>
      <c r="N1288" t="str">
        <f>VLOOKUP(E1288,$W$7:$Y$9,3,TRUE)</f>
        <v>03:00 PM - 06:00 PM</v>
      </c>
      <c r="R1288" s="19">
        <f>INT(E1288/$T$5)*$T$5</f>
        <v>0.625</v>
      </c>
    </row>
    <row r="1289" spans="1:18" x14ac:dyDescent="0.25">
      <c r="A1289">
        <v>3</v>
      </c>
      <c r="B1289">
        <v>1</v>
      </c>
      <c r="C1289" t="s">
        <v>2051</v>
      </c>
      <c r="D1289" s="1">
        <v>43925</v>
      </c>
      <c r="E1289" s="14">
        <v>0.67986111111111114</v>
      </c>
      <c r="F1289" t="s">
        <v>11</v>
      </c>
      <c r="G1289">
        <v>50</v>
      </c>
      <c r="H1289" s="2">
        <v>72</v>
      </c>
      <c r="I1289" s="3">
        <v>4.99</v>
      </c>
      <c r="J1289" t="b">
        <v>0</v>
      </c>
      <c r="K1289">
        <f t="shared" si="22"/>
        <v>6</v>
      </c>
      <c r="L1289" t="str">
        <f>VLOOKUP(K1289,$S$6:$T$12,2,FALSE)</f>
        <v>Saturday</v>
      </c>
      <c r="M1289" t="str">
        <f>CONCATENATE(TEXT(R1289,"HH:MM AM/PM")," - ",TEXT((R1289+"3:00 AM"),"HH:MM AM/PM"))</f>
        <v>03:00 PM - 06:00 PM</v>
      </c>
      <c r="N1289" t="str">
        <f>VLOOKUP(E1289,$W$7:$Y$9,3,TRUE)</f>
        <v>03:00 PM - 06:00 PM</v>
      </c>
      <c r="R1289" s="19">
        <f>INT(E1289/$T$5)*$T$5</f>
        <v>0.625</v>
      </c>
    </row>
    <row r="1290" spans="1:18" x14ac:dyDescent="0.25">
      <c r="A1290">
        <v>3</v>
      </c>
      <c r="B1290">
        <v>1</v>
      </c>
      <c r="C1290" t="s">
        <v>2052</v>
      </c>
      <c r="D1290" s="1">
        <v>43925</v>
      </c>
      <c r="E1290" s="14">
        <v>0.68055555555555547</v>
      </c>
      <c r="F1290" t="s">
        <v>11</v>
      </c>
      <c r="G1290">
        <v>35</v>
      </c>
      <c r="H1290" s="2">
        <v>94</v>
      </c>
      <c r="I1290" s="3">
        <v>4.99</v>
      </c>
      <c r="J1290" t="b">
        <v>0</v>
      </c>
      <c r="K1290">
        <f t="shared" si="22"/>
        <v>6</v>
      </c>
      <c r="L1290" t="str">
        <f>VLOOKUP(K1290,$S$6:$T$12,2,FALSE)</f>
        <v>Saturday</v>
      </c>
      <c r="M1290" t="str">
        <f>CONCATENATE(TEXT(R1290,"HH:MM AM/PM")," - ",TEXT((R1290+"3:00 AM"),"HH:MM AM/PM"))</f>
        <v>03:00 PM - 06:00 PM</v>
      </c>
      <c r="N1290" t="str">
        <f>VLOOKUP(E1290,$W$7:$Y$9,3,TRUE)</f>
        <v>03:00 PM - 06:00 PM</v>
      </c>
      <c r="R1290" s="19">
        <f>INT(E1290/$T$5)*$T$5</f>
        <v>0.625</v>
      </c>
    </row>
    <row r="1291" spans="1:18" x14ac:dyDescent="0.25">
      <c r="A1291">
        <v>3</v>
      </c>
      <c r="B1291">
        <v>1</v>
      </c>
      <c r="C1291" t="s">
        <v>2053</v>
      </c>
      <c r="D1291" s="1">
        <v>43925</v>
      </c>
      <c r="E1291" s="14">
        <v>0.68125000000000002</v>
      </c>
      <c r="F1291" t="s">
        <v>11</v>
      </c>
      <c r="G1291">
        <v>45</v>
      </c>
      <c r="H1291" s="2">
        <v>48</v>
      </c>
      <c r="I1291" s="3">
        <v>4.99</v>
      </c>
      <c r="J1291" t="b">
        <v>0</v>
      </c>
      <c r="K1291">
        <f t="shared" si="22"/>
        <v>6</v>
      </c>
      <c r="L1291" t="str">
        <f>VLOOKUP(K1291,$S$6:$T$12,2,FALSE)</f>
        <v>Saturday</v>
      </c>
      <c r="M1291" t="str">
        <f>CONCATENATE(TEXT(R1291,"HH:MM AM/PM")," - ",TEXT((R1291+"3:00 AM"),"HH:MM AM/PM"))</f>
        <v>03:00 PM - 06:00 PM</v>
      </c>
      <c r="N1291" t="str">
        <f>VLOOKUP(E1291,$W$7:$Y$9,3,TRUE)</f>
        <v>03:00 PM - 06:00 PM</v>
      </c>
      <c r="R1291" s="19">
        <f>INT(E1291/$T$5)*$T$5</f>
        <v>0.625</v>
      </c>
    </row>
    <row r="1292" spans="1:18" x14ac:dyDescent="0.25">
      <c r="A1292">
        <v>3</v>
      </c>
      <c r="B1292">
        <v>1</v>
      </c>
      <c r="C1292" t="s">
        <v>2054</v>
      </c>
      <c r="D1292" s="1">
        <v>43925</v>
      </c>
      <c r="E1292" s="14">
        <v>0.68333333333333324</v>
      </c>
      <c r="F1292" t="s">
        <v>11</v>
      </c>
      <c r="G1292">
        <v>41</v>
      </c>
      <c r="H1292" s="2">
        <v>44</v>
      </c>
      <c r="I1292" s="3">
        <v>4.99</v>
      </c>
      <c r="J1292" t="b">
        <v>0</v>
      </c>
      <c r="K1292">
        <f t="shared" si="22"/>
        <v>6</v>
      </c>
      <c r="L1292" t="str">
        <f>VLOOKUP(K1292,$S$6:$T$12,2,FALSE)</f>
        <v>Saturday</v>
      </c>
      <c r="M1292" t="str">
        <f>CONCATENATE(TEXT(R1292,"HH:MM AM/PM")," - ",TEXT((R1292+"3:00 AM"),"HH:MM AM/PM"))</f>
        <v>03:00 PM - 06:00 PM</v>
      </c>
      <c r="N1292" t="str">
        <f>VLOOKUP(E1292,$W$7:$Y$9,3,TRUE)</f>
        <v>03:00 PM - 06:00 PM</v>
      </c>
      <c r="R1292" s="19">
        <f>INT(E1292/$T$5)*$T$5</f>
        <v>0.625</v>
      </c>
    </row>
    <row r="1293" spans="1:18" x14ac:dyDescent="0.25">
      <c r="A1293">
        <v>3</v>
      </c>
      <c r="B1293">
        <v>1</v>
      </c>
      <c r="C1293" t="s">
        <v>2055</v>
      </c>
      <c r="D1293" s="1">
        <v>43925</v>
      </c>
      <c r="E1293" s="14">
        <v>0.68333333333333324</v>
      </c>
      <c r="F1293" t="s">
        <v>11</v>
      </c>
      <c r="G1293">
        <v>48</v>
      </c>
      <c r="H1293" s="2">
        <v>47</v>
      </c>
      <c r="I1293" s="3">
        <v>4.99</v>
      </c>
      <c r="J1293" t="b">
        <v>0</v>
      </c>
      <c r="K1293">
        <f t="shared" si="22"/>
        <v>6</v>
      </c>
      <c r="L1293" t="str">
        <f>VLOOKUP(K1293,$S$6:$T$12,2,FALSE)</f>
        <v>Saturday</v>
      </c>
      <c r="M1293" t="str">
        <f>CONCATENATE(TEXT(R1293,"HH:MM AM/PM")," - ",TEXT((R1293+"3:00 AM"),"HH:MM AM/PM"))</f>
        <v>03:00 PM - 06:00 PM</v>
      </c>
      <c r="N1293" t="str">
        <f>VLOOKUP(E1293,$W$7:$Y$9,3,TRUE)</f>
        <v>03:00 PM - 06:00 PM</v>
      </c>
      <c r="R1293" s="19">
        <f>INT(E1293/$T$5)*$T$5</f>
        <v>0.625</v>
      </c>
    </row>
    <row r="1294" spans="1:18" x14ac:dyDescent="0.25">
      <c r="A1294">
        <v>3</v>
      </c>
      <c r="B1294">
        <v>1</v>
      </c>
      <c r="C1294" t="s">
        <v>2056</v>
      </c>
      <c r="D1294" s="1">
        <v>43925</v>
      </c>
      <c r="E1294" s="14">
        <v>0.6875</v>
      </c>
      <c r="F1294" t="s">
        <v>11</v>
      </c>
      <c r="G1294">
        <v>37</v>
      </c>
      <c r="H1294" s="2">
        <v>50</v>
      </c>
      <c r="I1294" s="3">
        <v>4.99</v>
      </c>
      <c r="J1294" t="b">
        <v>0</v>
      </c>
      <c r="K1294">
        <f t="shared" si="22"/>
        <v>6</v>
      </c>
      <c r="L1294" t="str">
        <f>VLOOKUP(K1294,$S$6:$T$12,2,FALSE)</f>
        <v>Saturday</v>
      </c>
      <c r="M1294" t="str">
        <f>CONCATENATE(TEXT(R1294,"HH:MM AM/PM")," - ",TEXT((R1294+"3:00 AM"),"HH:MM AM/PM"))</f>
        <v>03:00 PM - 06:00 PM</v>
      </c>
      <c r="N1294" t="str">
        <f>VLOOKUP(E1294,$W$7:$Y$9,3,TRUE)</f>
        <v>03:00 PM - 06:00 PM</v>
      </c>
      <c r="R1294" s="19">
        <f>INT(E1294/$T$5)*$T$5</f>
        <v>0.625</v>
      </c>
    </row>
    <row r="1295" spans="1:18" x14ac:dyDescent="0.25">
      <c r="A1295">
        <v>3</v>
      </c>
      <c r="B1295">
        <v>1</v>
      </c>
      <c r="C1295" t="s">
        <v>2057</v>
      </c>
      <c r="D1295" s="1">
        <v>43925</v>
      </c>
      <c r="E1295" s="14">
        <v>0.69305555555555554</v>
      </c>
      <c r="F1295" t="s">
        <v>11</v>
      </c>
      <c r="G1295">
        <v>31</v>
      </c>
      <c r="H1295" s="2">
        <v>62</v>
      </c>
      <c r="I1295" s="3">
        <v>4.99</v>
      </c>
      <c r="J1295" t="b">
        <v>0</v>
      </c>
      <c r="K1295">
        <f t="shared" si="22"/>
        <v>6</v>
      </c>
      <c r="L1295" t="str">
        <f>VLOOKUP(K1295,$S$6:$T$12,2,FALSE)</f>
        <v>Saturday</v>
      </c>
      <c r="M1295" t="str">
        <f>CONCATENATE(TEXT(R1295,"HH:MM AM/PM")," - ",TEXT((R1295+"3:00 AM"),"HH:MM AM/PM"))</f>
        <v>03:00 PM - 06:00 PM</v>
      </c>
      <c r="N1295" t="str">
        <f>VLOOKUP(E1295,$W$7:$Y$9,3,TRUE)</f>
        <v>03:00 PM - 06:00 PM</v>
      </c>
      <c r="R1295" s="19">
        <f>INT(E1295/$T$5)*$T$5</f>
        <v>0.625</v>
      </c>
    </row>
    <row r="1296" spans="1:18" x14ac:dyDescent="0.25">
      <c r="A1296">
        <v>3</v>
      </c>
      <c r="B1296">
        <v>1</v>
      </c>
      <c r="C1296" t="s">
        <v>2058</v>
      </c>
      <c r="D1296" s="1">
        <v>43925</v>
      </c>
      <c r="E1296" s="14">
        <v>0.69305555555555554</v>
      </c>
      <c r="F1296" t="s">
        <v>11</v>
      </c>
      <c r="G1296">
        <v>44</v>
      </c>
      <c r="H1296" s="2">
        <v>83</v>
      </c>
      <c r="I1296" s="3">
        <v>4.99</v>
      </c>
      <c r="J1296" t="b">
        <v>0</v>
      </c>
      <c r="K1296">
        <f t="shared" si="22"/>
        <v>6</v>
      </c>
      <c r="L1296" t="str">
        <f>VLOOKUP(K1296,$S$6:$T$12,2,FALSE)</f>
        <v>Saturday</v>
      </c>
      <c r="M1296" t="str">
        <f>CONCATENATE(TEXT(R1296,"HH:MM AM/PM")," - ",TEXT((R1296+"3:00 AM"),"HH:MM AM/PM"))</f>
        <v>03:00 PM - 06:00 PM</v>
      </c>
      <c r="N1296" t="str">
        <f>VLOOKUP(E1296,$W$7:$Y$9,3,TRUE)</f>
        <v>03:00 PM - 06:00 PM</v>
      </c>
      <c r="R1296" s="19">
        <f>INT(E1296/$T$5)*$T$5</f>
        <v>0.625</v>
      </c>
    </row>
    <row r="1297" spans="1:18" x14ac:dyDescent="0.25">
      <c r="A1297">
        <v>3</v>
      </c>
      <c r="B1297">
        <v>1</v>
      </c>
      <c r="C1297" t="s">
        <v>2059</v>
      </c>
      <c r="D1297" s="1">
        <v>43925</v>
      </c>
      <c r="E1297" s="14">
        <v>0.69513888888888886</v>
      </c>
      <c r="F1297" t="s">
        <v>11</v>
      </c>
      <c r="G1297">
        <v>41</v>
      </c>
      <c r="H1297" s="2">
        <v>20</v>
      </c>
      <c r="I1297" s="3">
        <v>4.99</v>
      </c>
      <c r="J1297" t="b">
        <v>0</v>
      </c>
      <c r="K1297">
        <f t="shared" si="22"/>
        <v>6</v>
      </c>
      <c r="L1297" t="str">
        <f>VLOOKUP(K1297,$S$6:$T$12,2,FALSE)</f>
        <v>Saturday</v>
      </c>
      <c r="M1297" t="str">
        <f>CONCATENATE(TEXT(R1297,"HH:MM AM/PM")," - ",TEXT((R1297+"3:00 AM"),"HH:MM AM/PM"))</f>
        <v>03:00 PM - 06:00 PM</v>
      </c>
      <c r="N1297" t="str">
        <f>VLOOKUP(E1297,$W$7:$Y$9,3,TRUE)</f>
        <v>03:00 PM - 06:00 PM</v>
      </c>
      <c r="R1297" s="19">
        <f>INT(E1297/$T$5)*$T$5</f>
        <v>0.625</v>
      </c>
    </row>
    <row r="1298" spans="1:18" x14ac:dyDescent="0.25">
      <c r="A1298">
        <v>3</v>
      </c>
      <c r="B1298">
        <v>1</v>
      </c>
      <c r="C1298" t="s">
        <v>2060</v>
      </c>
      <c r="D1298" s="1">
        <v>43925</v>
      </c>
      <c r="E1298" s="14">
        <v>0.70138888888888884</v>
      </c>
      <c r="F1298" t="s">
        <v>11</v>
      </c>
      <c r="G1298">
        <v>44</v>
      </c>
      <c r="H1298" s="2">
        <v>79</v>
      </c>
      <c r="I1298" s="3">
        <v>4.99</v>
      </c>
      <c r="J1298" t="b">
        <v>0</v>
      </c>
      <c r="K1298">
        <f t="shared" si="22"/>
        <v>6</v>
      </c>
      <c r="L1298" t="str">
        <f>VLOOKUP(K1298,$S$6:$T$12,2,FALSE)</f>
        <v>Saturday</v>
      </c>
      <c r="M1298" t="str">
        <f>CONCATENATE(TEXT(R1298,"HH:MM AM/PM")," - ",TEXT((R1298+"3:00 AM"),"HH:MM AM/PM"))</f>
        <v>03:00 PM - 06:00 PM</v>
      </c>
      <c r="N1298" t="str">
        <f>VLOOKUP(E1298,$W$7:$Y$9,3,TRUE)</f>
        <v>03:00 PM - 06:00 PM</v>
      </c>
      <c r="R1298" s="19">
        <f>INT(E1298/$T$5)*$T$5</f>
        <v>0.625</v>
      </c>
    </row>
    <row r="1299" spans="1:18" x14ac:dyDescent="0.25">
      <c r="A1299">
        <v>3</v>
      </c>
      <c r="B1299">
        <v>1</v>
      </c>
      <c r="C1299" t="s">
        <v>2061</v>
      </c>
      <c r="D1299" s="1">
        <v>43925</v>
      </c>
      <c r="E1299" s="14">
        <v>0.70416666666666661</v>
      </c>
      <c r="F1299" t="s">
        <v>11</v>
      </c>
      <c r="G1299">
        <v>37</v>
      </c>
      <c r="H1299" s="2">
        <v>28</v>
      </c>
      <c r="I1299" s="3">
        <v>4.99</v>
      </c>
      <c r="J1299" t="b">
        <v>0</v>
      </c>
      <c r="K1299">
        <f t="shared" si="22"/>
        <v>6</v>
      </c>
      <c r="L1299" t="str">
        <f>VLOOKUP(K1299,$S$6:$T$12,2,FALSE)</f>
        <v>Saturday</v>
      </c>
      <c r="M1299" t="str">
        <f>CONCATENATE(TEXT(R1299,"HH:MM AM/PM")," - ",TEXT((R1299+"3:00 AM"),"HH:MM AM/PM"))</f>
        <v>03:00 PM - 06:00 PM</v>
      </c>
      <c r="N1299" t="str">
        <f>VLOOKUP(E1299,$W$7:$Y$9,3,TRUE)</f>
        <v>03:00 PM - 06:00 PM</v>
      </c>
      <c r="R1299" s="19">
        <f>INT(E1299/$T$5)*$T$5</f>
        <v>0.625</v>
      </c>
    </row>
    <row r="1300" spans="1:18" x14ac:dyDescent="0.25">
      <c r="A1300">
        <v>3</v>
      </c>
      <c r="B1300">
        <v>1</v>
      </c>
      <c r="C1300" t="s">
        <v>2062</v>
      </c>
      <c r="D1300" s="1">
        <v>43925</v>
      </c>
      <c r="E1300" s="14">
        <v>0.70833333333333337</v>
      </c>
      <c r="F1300" t="s">
        <v>11</v>
      </c>
      <c r="G1300">
        <v>59</v>
      </c>
      <c r="H1300" s="2">
        <v>37</v>
      </c>
      <c r="I1300" s="3">
        <v>4.99</v>
      </c>
      <c r="J1300" t="b">
        <v>0</v>
      </c>
      <c r="K1300">
        <f t="shared" ref="K1300:K1363" si="23">WEEKDAY(D1300,11)</f>
        <v>6</v>
      </c>
      <c r="L1300" t="str">
        <f>VLOOKUP(K1300,$S$6:$T$12,2,FALSE)</f>
        <v>Saturday</v>
      </c>
      <c r="M1300" t="str">
        <f>CONCATENATE(TEXT(R1300,"HH:MM AM/PM")," - ",TEXT((R1300+"3:00 AM"),"HH:MM AM/PM"))</f>
        <v>03:00 PM - 06:00 PM</v>
      </c>
      <c r="N1300" t="str">
        <f>VLOOKUP(E1300,$W$7:$Y$9,3,TRUE)</f>
        <v>03:00 PM - 06:00 PM</v>
      </c>
      <c r="R1300" s="19">
        <f>INT(E1300/$T$5)*$T$5</f>
        <v>0.625</v>
      </c>
    </row>
    <row r="1301" spans="1:18" x14ac:dyDescent="0.25">
      <c r="A1301">
        <v>3</v>
      </c>
      <c r="B1301">
        <v>1</v>
      </c>
      <c r="C1301" t="s">
        <v>2063</v>
      </c>
      <c r="D1301" s="1">
        <v>43925</v>
      </c>
      <c r="E1301" s="14">
        <v>0.7104166666666667</v>
      </c>
      <c r="F1301" t="s">
        <v>11</v>
      </c>
      <c r="G1301">
        <v>92</v>
      </c>
      <c r="H1301" s="2">
        <v>45</v>
      </c>
      <c r="I1301" s="3">
        <v>4.99</v>
      </c>
      <c r="J1301" t="b">
        <v>0</v>
      </c>
      <c r="K1301">
        <f t="shared" si="23"/>
        <v>6</v>
      </c>
      <c r="L1301" t="str">
        <f>VLOOKUP(K1301,$S$6:$T$12,2,FALSE)</f>
        <v>Saturday</v>
      </c>
      <c r="M1301" t="str">
        <f>CONCATENATE(TEXT(R1301,"HH:MM AM/PM")," - ",TEXT((R1301+"3:00 AM"),"HH:MM AM/PM"))</f>
        <v>03:00 PM - 06:00 PM</v>
      </c>
      <c r="N1301" t="str">
        <f>VLOOKUP(E1301,$W$7:$Y$9,3,TRUE)</f>
        <v>03:00 PM - 06:00 PM</v>
      </c>
      <c r="R1301" s="19">
        <f>INT(E1301/$T$5)*$T$5</f>
        <v>0.625</v>
      </c>
    </row>
    <row r="1302" spans="1:18" x14ac:dyDescent="0.25">
      <c r="A1302">
        <v>3</v>
      </c>
      <c r="B1302">
        <v>1</v>
      </c>
      <c r="C1302" t="s">
        <v>2064</v>
      </c>
      <c r="D1302" s="1">
        <v>43925</v>
      </c>
      <c r="E1302" s="14">
        <v>0.71111111111111114</v>
      </c>
      <c r="F1302" t="s">
        <v>31</v>
      </c>
      <c r="G1302" t="s">
        <v>32</v>
      </c>
      <c r="H1302" s="2">
        <v>23</v>
      </c>
      <c r="I1302" s="3">
        <v>4.99</v>
      </c>
      <c r="J1302" t="b">
        <v>0</v>
      </c>
      <c r="K1302">
        <f t="shared" si="23"/>
        <v>6</v>
      </c>
      <c r="L1302" t="str">
        <f>VLOOKUP(K1302,$S$6:$T$12,2,FALSE)</f>
        <v>Saturday</v>
      </c>
      <c r="M1302" t="str">
        <f>CONCATENATE(TEXT(R1302,"HH:MM AM/PM")," - ",TEXT((R1302+"3:00 AM"),"HH:MM AM/PM"))</f>
        <v>03:00 PM - 06:00 PM</v>
      </c>
      <c r="N1302" t="str">
        <f>VLOOKUP(E1302,$W$7:$Y$9,3,TRUE)</f>
        <v>03:00 PM - 06:00 PM</v>
      </c>
      <c r="R1302" s="19">
        <f>INT(E1302/$T$5)*$T$5</f>
        <v>0.625</v>
      </c>
    </row>
    <row r="1303" spans="1:18" x14ac:dyDescent="0.25">
      <c r="A1303">
        <v>3</v>
      </c>
      <c r="B1303">
        <v>1</v>
      </c>
      <c r="C1303" t="s">
        <v>2065</v>
      </c>
      <c r="D1303" s="1">
        <v>43925</v>
      </c>
      <c r="E1303" s="14">
        <v>0.71180555555555547</v>
      </c>
      <c r="F1303" t="s">
        <v>11</v>
      </c>
      <c r="G1303">
        <v>72</v>
      </c>
      <c r="H1303" s="2">
        <v>93</v>
      </c>
      <c r="I1303" s="3">
        <v>4.99</v>
      </c>
      <c r="J1303" t="b">
        <v>0</v>
      </c>
      <c r="K1303">
        <f t="shared" si="23"/>
        <v>6</v>
      </c>
      <c r="L1303" t="str">
        <f>VLOOKUP(K1303,$S$6:$T$12,2,FALSE)</f>
        <v>Saturday</v>
      </c>
      <c r="M1303" t="str">
        <f>CONCATENATE(TEXT(R1303,"HH:MM AM/PM")," - ",TEXT((R1303+"3:00 AM"),"HH:MM AM/PM"))</f>
        <v>03:00 PM - 06:00 PM</v>
      </c>
      <c r="N1303" t="str">
        <f>VLOOKUP(E1303,$W$7:$Y$9,3,TRUE)</f>
        <v>03:00 PM - 06:00 PM</v>
      </c>
      <c r="R1303" s="19">
        <f>INT(E1303/$T$5)*$T$5</f>
        <v>0.625</v>
      </c>
    </row>
    <row r="1304" spans="1:18" x14ac:dyDescent="0.25">
      <c r="A1304">
        <v>3</v>
      </c>
      <c r="B1304">
        <v>1</v>
      </c>
      <c r="C1304" t="s">
        <v>2066</v>
      </c>
      <c r="D1304" s="1">
        <v>43925</v>
      </c>
      <c r="E1304" s="14">
        <v>0.71319444444444446</v>
      </c>
      <c r="F1304" t="s">
        <v>11</v>
      </c>
      <c r="G1304">
        <v>96</v>
      </c>
      <c r="H1304" s="2">
        <v>55</v>
      </c>
      <c r="I1304" s="3">
        <v>4.99</v>
      </c>
      <c r="J1304" t="b">
        <v>0</v>
      </c>
      <c r="K1304">
        <f t="shared" si="23"/>
        <v>6</v>
      </c>
      <c r="L1304" t="str">
        <f>VLOOKUP(K1304,$S$6:$T$12,2,FALSE)</f>
        <v>Saturday</v>
      </c>
      <c r="M1304" t="str">
        <f>CONCATENATE(TEXT(R1304,"HH:MM AM/PM")," - ",TEXT((R1304+"3:00 AM"),"HH:MM AM/PM"))</f>
        <v>03:00 PM - 06:00 PM</v>
      </c>
      <c r="N1304" t="str">
        <f>VLOOKUP(E1304,$W$7:$Y$9,3,TRUE)</f>
        <v>03:00 PM - 06:00 PM</v>
      </c>
      <c r="R1304" s="19">
        <f>INT(E1304/$T$5)*$T$5</f>
        <v>0.625</v>
      </c>
    </row>
    <row r="1305" spans="1:18" x14ac:dyDescent="0.25">
      <c r="A1305">
        <v>3</v>
      </c>
      <c r="B1305">
        <v>1</v>
      </c>
      <c r="C1305" t="s">
        <v>2067</v>
      </c>
      <c r="D1305" s="1">
        <v>43925</v>
      </c>
      <c r="E1305" s="14">
        <v>0.71319444444444446</v>
      </c>
      <c r="F1305" t="s">
        <v>11</v>
      </c>
      <c r="G1305">
        <v>105</v>
      </c>
      <c r="H1305" s="2">
        <v>70</v>
      </c>
      <c r="I1305" s="3">
        <v>4.99</v>
      </c>
      <c r="J1305" t="b">
        <v>0</v>
      </c>
      <c r="K1305">
        <f t="shared" si="23"/>
        <v>6</v>
      </c>
      <c r="L1305" t="str">
        <f>VLOOKUP(K1305,$S$6:$T$12,2,FALSE)</f>
        <v>Saturday</v>
      </c>
      <c r="M1305" t="str">
        <f>CONCATENATE(TEXT(R1305,"HH:MM AM/PM")," - ",TEXT((R1305+"3:00 AM"),"HH:MM AM/PM"))</f>
        <v>03:00 PM - 06:00 PM</v>
      </c>
      <c r="N1305" t="str">
        <f>VLOOKUP(E1305,$W$7:$Y$9,3,TRUE)</f>
        <v>03:00 PM - 06:00 PM</v>
      </c>
      <c r="R1305" s="19">
        <f>INT(E1305/$T$5)*$T$5</f>
        <v>0.625</v>
      </c>
    </row>
    <row r="1306" spans="1:18" x14ac:dyDescent="0.25">
      <c r="A1306">
        <v>3</v>
      </c>
      <c r="B1306">
        <v>1</v>
      </c>
      <c r="C1306" t="s">
        <v>2068</v>
      </c>
      <c r="D1306" s="1">
        <v>43925</v>
      </c>
      <c r="E1306" s="14">
        <v>0.71388888888888891</v>
      </c>
      <c r="F1306" t="s">
        <v>11</v>
      </c>
      <c r="G1306">
        <v>63</v>
      </c>
      <c r="H1306" s="2">
        <v>41</v>
      </c>
      <c r="I1306" s="3">
        <v>4.99</v>
      </c>
      <c r="J1306" t="b">
        <v>0</v>
      </c>
      <c r="K1306">
        <f t="shared" si="23"/>
        <v>6</v>
      </c>
      <c r="L1306" t="str">
        <f>VLOOKUP(K1306,$S$6:$T$12,2,FALSE)</f>
        <v>Saturday</v>
      </c>
      <c r="M1306" t="str">
        <f>CONCATENATE(TEXT(R1306,"HH:MM AM/PM")," - ",TEXT((R1306+"3:00 AM"),"HH:MM AM/PM"))</f>
        <v>03:00 PM - 06:00 PM</v>
      </c>
      <c r="N1306" t="str">
        <f>VLOOKUP(E1306,$W$7:$Y$9,3,TRUE)</f>
        <v>03:00 PM - 06:00 PM</v>
      </c>
      <c r="R1306" s="19">
        <f>INT(E1306/$T$5)*$T$5</f>
        <v>0.625</v>
      </c>
    </row>
    <row r="1307" spans="1:18" x14ac:dyDescent="0.25">
      <c r="A1307">
        <v>3</v>
      </c>
      <c r="B1307">
        <v>1</v>
      </c>
      <c r="C1307" t="s">
        <v>2069</v>
      </c>
      <c r="D1307" s="1">
        <v>43925</v>
      </c>
      <c r="E1307" s="14">
        <v>0.71458333333333324</v>
      </c>
      <c r="F1307" t="s">
        <v>11</v>
      </c>
      <c r="G1307">
        <v>96</v>
      </c>
      <c r="H1307" s="2">
        <v>76</v>
      </c>
      <c r="I1307" s="3">
        <v>4.99</v>
      </c>
      <c r="J1307" t="b">
        <v>0</v>
      </c>
      <c r="K1307">
        <f t="shared" si="23"/>
        <v>6</v>
      </c>
      <c r="L1307" t="str">
        <f>VLOOKUP(K1307,$S$6:$T$12,2,FALSE)</f>
        <v>Saturday</v>
      </c>
      <c r="M1307" t="str">
        <f>CONCATENATE(TEXT(R1307,"HH:MM AM/PM")," - ",TEXT((R1307+"3:00 AM"),"HH:MM AM/PM"))</f>
        <v>03:00 PM - 06:00 PM</v>
      </c>
      <c r="N1307" t="str">
        <f>VLOOKUP(E1307,$W$7:$Y$9,3,TRUE)</f>
        <v>03:00 PM - 06:00 PM</v>
      </c>
      <c r="R1307" s="19">
        <f>INT(E1307/$T$5)*$T$5</f>
        <v>0.625</v>
      </c>
    </row>
    <row r="1308" spans="1:18" x14ac:dyDescent="0.25">
      <c r="A1308">
        <v>3</v>
      </c>
      <c r="B1308">
        <v>1</v>
      </c>
      <c r="C1308" t="s">
        <v>2070</v>
      </c>
      <c r="D1308" s="1">
        <v>43925</v>
      </c>
      <c r="E1308" s="14">
        <v>0.71597222222222223</v>
      </c>
      <c r="F1308" t="s">
        <v>11</v>
      </c>
      <c r="G1308">
        <v>110</v>
      </c>
      <c r="H1308" s="2">
        <v>145</v>
      </c>
      <c r="I1308" s="3">
        <v>4.99</v>
      </c>
      <c r="J1308" t="b">
        <v>0</v>
      </c>
      <c r="K1308">
        <f t="shared" si="23"/>
        <v>6</v>
      </c>
      <c r="L1308" t="str">
        <f>VLOOKUP(K1308,$S$6:$T$12,2,FALSE)</f>
        <v>Saturday</v>
      </c>
      <c r="M1308" t="str">
        <f>CONCATENATE(TEXT(R1308,"HH:MM AM/PM")," - ",TEXT((R1308+"3:00 AM"),"HH:MM AM/PM"))</f>
        <v>03:00 PM - 06:00 PM</v>
      </c>
      <c r="N1308" t="str">
        <f>VLOOKUP(E1308,$W$7:$Y$9,3,TRUE)</f>
        <v>03:00 PM - 06:00 PM</v>
      </c>
      <c r="R1308" s="19">
        <f>INT(E1308/$T$5)*$T$5</f>
        <v>0.625</v>
      </c>
    </row>
    <row r="1309" spans="1:18" x14ac:dyDescent="0.25">
      <c r="A1309">
        <v>3</v>
      </c>
      <c r="B1309">
        <v>1</v>
      </c>
      <c r="C1309" t="s">
        <v>2071</v>
      </c>
      <c r="D1309" s="1">
        <v>43925</v>
      </c>
      <c r="E1309" s="14">
        <v>0.71805555555555556</v>
      </c>
      <c r="F1309" t="s">
        <v>11</v>
      </c>
      <c r="G1309">
        <v>74</v>
      </c>
      <c r="H1309" s="2">
        <v>47</v>
      </c>
      <c r="I1309" s="3">
        <v>4.99</v>
      </c>
      <c r="J1309" t="b">
        <v>0</v>
      </c>
      <c r="K1309">
        <f t="shared" si="23"/>
        <v>6</v>
      </c>
      <c r="L1309" t="str">
        <f>VLOOKUP(K1309,$S$6:$T$12,2,FALSE)</f>
        <v>Saturday</v>
      </c>
      <c r="M1309" t="str">
        <f>CONCATENATE(TEXT(R1309,"HH:MM AM/PM")," - ",TEXT((R1309+"3:00 AM"),"HH:MM AM/PM"))</f>
        <v>03:00 PM - 06:00 PM</v>
      </c>
      <c r="N1309" t="str">
        <f>VLOOKUP(E1309,$W$7:$Y$9,3,TRUE)</f>
        <v>03:00 PM - 06:00 PM</v>
      </c>
      <c r="R1309" s="19">
        <f>INT(E1309/$T$5)*$T$5</f>
        <v>0.625</v>
      </c>
    </row>
    <row r="1310" spans="1:18" x14ac:dyDescent="0.25">
      <c r="A1310">
        <v>3</v>
      </c>
      <c r="B1310">
        <v>1</v>
      </c>
      <c r="C1310" t="s">
        <v>2072</v>
      </c>
      <c r="D1310" s="1">
        <v>43925</v>
      </c>
      <c r="E1310" s="14">
        <v>0.72083333333333333</v>
      </c>
      <c r="F1310" t="s">
        <v>31</v>
      </c>
      <c r="G1310" t="s">
        <v>32</v>
      </c>
      <c r="H1310" s="2">
        <v>33</v>
      </c>
      <c r="I1310" s="3">
        <v>4.99</v>
      </c>
      <c r="J1310" t="b">
        <v>0</v>
      </c>
      <c r="K1310">
        <f t="shared" si="23"/>
        <v>6</v>
      </c>
      <c r="L1310" t="str">
        <f>VLOOKUP(K1310,$S$6:$T$12,2,FALSE)</f>
        <v>Saturday</v>
      </c>
      <c r="M1310" t="str">
        <f>CONCATENATE(TEXT(R1310,"HH:MM AM/PM")," - ",TEXT((R1310+"3:00 AM"),"HH:MM AM/PM"))</f>
        <v>03:00 PM - 06:00 PM</v>
      </c>
      <c r="N1310" t="str">
        <f>VLOOKUP(E1310,$W$7:$Y$9,3,TRUE)</f>
        <v>03:00 PM - 06:00 PM</v>
      </c>
      <c r="R1310" s="19">
        <f>INT(E1310/$T$5)*$T$5</f>
        <v>0.625</v>
      </c>
    </row>
    <row r="1311" spans="1:18" x14ac:dyDescent="0.25">
      <c r="A1311">
        <v>3</v>
      </c>
      <c r="B1311">
        <v>1</v>
      </c>
      <c r="C1311" t="s">
        <v>2073</v>
      </c>
      <c r="D1311" s="1">
        <v>43925</v>
      </c>
      <c r="E1311" s="14">
        <v>0.72083333333333333</v>
      </c>
      <c r="F1311" t="s">
        <v>11</v>
      </c>
      <c r="G1311">
        <v>68</v>
      </c>
      <c r="H1311" s="2">
        <v>72</v>
      </c>
      <c r="I1311" s="3">
        <v>4.99</v>
      </c>
      <c r="J1311" t="b">
        <v>0</v>
      </c>
      <c r="K1311">
        <f t="shared" si="23"/>
        <v>6</v>
      </c>
      <c r="L1311" t="str">
        <f>VLOOKUP(K1311,$S$6:$T$12,2,FALSE)</f>
        <v>Saturday</v>
      </c>
      <c r="M1311" t="str">
        <f>CONCATENATE(TEXT(R1311,"HH:MM AM/PM")," - ",TEXT((R1311+"3:00 AM"),"HH:MM AM/PM"))</f>
        <v>03:00 PM - 06:00 PM</v>
      </c>
      <c r="N1311" t="str">
        <f>VLOOKUP(E1311,$W$7:$Y$9,3,TRUE)</f>
        <v>03:00 PM - 06:00 PM</v>
      </c>
      <c r="R1311" s="19">
        <f>INT(E1311/$T$5)*$T$5</f>
        <v>0.625</v>
      </c>
    </row>
    <row r="1312" spans="1:18" x14ac:dyDescent="0.25">
      <c r="A1312">
        <v>3</v>
      </c>
      <c r="B1312">
        <v>1</v>
      </c>
      <c r="C1312" t="s">
        <v>2074</v>
      </c>
      <c r="D1312" s="1">
        <v>43925</v>
      </c>
      <c r="E1312" s="14">
        <v>0.72222222222222221</v>
      </c>
      <c r="F1312" t="s">
        <v>11</v>
      </c>
      <c r="G1312">
        <v>67</v>
      </c>
      <c r="H1312" s="2">
        <v>117</v>
      </c>
      <c r="I1312" s="3">
        <v>4.99</v>
      </c>
      <c r="J1312" t="b">
        <v>0</v>
      </c>
      <c r="K1312">
        <f t="shared" si="23"/>
        <v>6</v>
      </c>
      <c r="L1312" t="str">
        <f>VLOOKUP(K1312,$S$6:$T$12,2,FALSE)</f>
        <v>Saturday</v>
      </c>
      <c r="M1312" t="str">
        <f>CONCATENATE(TEXT(R1312,"HH:MM AM/PM")," - ",TEXT((R1312+"3:00 AM"),"HH:MM AM/PM"))</f>
        <v>03:00 PM - 06:00 PM</v>
      </c>
      <c r="N1312" t="str">
        <f>VLOOKUP(E1312,$W$7:$Y$9,3,TRUE)</f>
        <v>03:00 PM - 06:00 PM</v>
      </c>
      <c r="R1312" s="19">
        <f>INT(E1312/$T$5)*$T$5</f>
        <v>0.625</v>
      </c>
    </row>
    <row r="1313" spans="1:18" x14ac:dyDescent="0.25">
      <c r="A1313">
        <v>3</v>
      </c>
      <c r="B1313">
        <v>1</v>
      </c>
      <c r="C1313" t="s">
        <v>2075</v>
      </c>
      <c r="D1313" s="1">
        <v>43925</v>
      </c>
      <c r="E1313" s="14">
        <v>0.72361111111111109</v>
      </c>
      <c r="F1313" t="s">
        <v>11</v>
      </c>
      <c r="G1313">
        <v>87</v>
      </c>
      <c r="H1313" s="2">
        <v>37</v>
      </c>
      <c r="I1313" s="3">
        <v>4.99</v>
      </c>
      <c r="J1313" t="b">
        <v>0</v>
      </c>
      <c r="K1313">
        <f t="shared" si="23"/>
        <v>6</v>
      </c>
      <c r="L1313" t="str">
        <f>VLOOKUP(K1313,$S$6:$T$12,2,FALSE)</f>
        <v>Saturday</v>
      </c>
      <c r="M1313" t="str">
        <f>CONCATENATE(TEXT(R1313,"HH:MM AM/PM")," - ",TEXT((R1313+"3:00 AM"),"HH:MM AM/PM"))</f>
        <v>03:00 PM - 06:00 PM</v>
      </c>
      <c r="N1313" t="str">
        <f>VLOOKUP(E1313,$W$7:$Y$9,3,TRUE)</f>
        <v>03:00 PM - 06:00 PM</v>
      </c>
      <c r="R1313" s="19">
        <f>INT(E1313/$T$5)*$T$5</f>
        <v>0.625</v>
      </c>
    </row>
    <row r="1314" spans="1:18" x14ac:dyDescent="0.25">
      <c r="A1314">
        <v>3</v>
      </c>
      <c r="B1314">
        <v>1</v>
      </c>
      <c r="C1314" t="s">
        <v>2076</v>
      </c>
      <c r="D1314" s="1">
        <v>43925</v>
      </c>
      <c r="E1314" s="14">
        <v>0.72361111111111109</v>
      </c>
      <c r="F1314" t="s">
        <v>11</v>
      </c>
      <c r="G1314">
        <v>103</v>
      </c>
      <c r="H1314" s="2">
        <v>72</v>
      </c>
      <c r="I1314" s="3">
        <v>4.99</v>
      </c>
      <c r="J1314" t="b">
        <v>0</v>
      </c>
      <c r="K1314">
        <f t="shared" si="23"/>
        <v>6</v>
      </c>
      <c r="L1314" t="str">
        <f>VLOOKUP(K1314,$S$6:$T$12,2,FALSE)</f>
        <v>Saturday</v>
      </c>
      <c r="M1314" t="str">
        <f>CONCATENATE(TEXT(R1314,"HH:MM AM/PM")," - ",TEXT((R1314+"3:00 AM"),"HH:MM AM/PM"))</f>
        <v>03:00 PM - 06:00 PM</v>
      </c>
      <c r="N1314" t="str">
        <f>VLOOKUP(E1314,$W$7:$Y$9,3,TRUE)</f>
        <v>03:00 PM - 06:00 PM</v>
      </c>
      <c r="R1314" s="19">
        <f>INT(E1314/$T$5)*$T$5</f>
        <v>0.625</v>
      </c>
    </row>
    <row r="1315" spans="1:18" x14ac:dyDescent="0.25">
      <c r="A1315">
        <v>3</v>
      </c>
      <c r="B1315">
        <v>1</v>
      </c>
      <c r="C1315" t="s">
        <v>2077</v>
      </c>
      <c r="D1315" s="1">
        <v>43925</v>
      </c>
      <c r="E1315" s="14">
        <v>0.72430555555555554</v>
      </c>
      <c r="F1315" t="s">
        <v>31</v>
      </c>
      <c r="G1315" t="s">
        <v>32</v>
      </c>
      <c r="H1315" s="2">
        <v>25</v>
      </c>
      <c r="I1315" s="3">
        <v>4.99</v>
      </c>
      <c r="J1315" t="b">
        <v>0</v>
      </c>
      <c r="K1315">
        <f t="shared" si="23"/>
        <v>6</v>
      </c>
      <c r="L1315" t="str">
        <f>VLOOKUP(K1315,$S$6:$T$12,2,FALSE)</f>
        <v>Saturday</v>
      </c>
      <c r="M1315" t="str">
        <f>CONCATENATE(TEXT(R1315,"HH:MM AM/PM")," - ",TEXT((R1315+"3:00 AM"),"HH:MM AM/PM"))</f>
        <v>03:00 PM - 06:00 PM</v>
      </c>
      <c r="N1315" t="str">
        <f>VLOOKUP(E1315,$W$7:$Y$9,3,TRUE)</f>
        <v>03:00 PM - 06:00 PM</v>
      </c>
      <c r="R1315" s="19">
        <f>INT(E1315/$T$5)*$T$5</f>
        <v>0.625</v>
      </c>
    </row>
    <row r="1316" spans="1:18" x14ac:dyDescent="0.25">
      <c r="A1316">
        <v>3</v>
      </c>
      <c r="B1316">
        <v>1</v>
      </c>
      <c r="C1316" t="s">
        <v>2078</v>
      </c>
      <c r="D1316" s="1">
        <v>43925</v>
      </c>
      <c r="E1316" s="14">
        <v>0.72430555555555554</v>
      </c>
      <c r="F1316" t="s">
        <v>11</v>
      </c>
      <c r="G1316">
        <v>71</v>
      </c>
      <c r="H1316" s="2">
        <v>81</v>
      </c>
      <c r="I1316" s="3">
        <v>4.99</v>
      </c>
      <c r="J1316" t="b">
        <v>0</v>
      </c>
      <c r="K1316">
        <f t="shared" si="23"/>
        <v>6</v>
      </c>
      <c r="L1316" t="str">
        <f>VLOOKUP(K1316,$S$6:$T$12,2,FALSE)</f>
        <v>Saturday</v>
      </c>
      <c r="M1316" t="str">
        <f>CONCATENATE(TEXT(R1316,"HH:MM AM/PM")," - ",TEXT((R1316+"3:00 AM"),"HH:MM AM/PM"))</f>
        <v>03:00 PM - 06:00 PM</v>
      </c>
      <c r="N1316" t="str">
        <f>VLOOKUP(E1316,$W$7:$Y$9,3,TRUE)</f>
        <v>03:00 PM - 06:00 PM</v>
      </c>
      <c r="R1316" s="19">
        <f>INT(E1316/$T$5)*$T$5</f>
        <v>0.625</v>
      </c>
    </row>
    <row r="1317" spans="1:18" x14ac:dyDescent="0.25">
      <c r="A1317">
        <v>3</v>
      </c>
      <c r="B1317">
        <v>1</v>
      </c>
      <c r="C1317" t="s">
        <v>2079</v>
      </c>
      <c r="D1317" s="1">
        <v>43925</v>
      </c>
      <c r="E1317" s="14">
        <v>0.72430555555555554</v>
      </c>
      <c r="F1317" t="s">
        <v>11</v>
      </c>
      <c r="G1317">
        <v>126</v>
      </c>
      <c r="H1317" s="2">
        <v>196</v>
      </c>
      <c r="I1317" s="3">
        <v>4.99</v>
      </c>
      <c r="J1317" t="b">
        <v>0</v>
      </c>
      <c r="K1317">
        <f t="shared" si="23"/>
        <v>6</v>
      </c>
      <c r="L1317" t="str">
        <f>VLOOKUP(K1317,$S$6:$T$12,2,FALSE)</f>
        <v>Saturday</v>
      </c>
      <c r="M1317" t="str">
        <f>CONCATENATE(TEXT(R1317,"HH:MM AM/PM")," - ",TEXT((R1317+"3:00 AM"),"HH:MM AM/PM"))</f>
        <v>03:00 PM - 06:00 PM</v>
      </c>
      <c r="N1317" t="str">
        <f>VLOOKUP(E1317,$W$7:$Y$9,3,TRUE)</f>
        <v>03:00 PM - 06:00 PM</v>
      </c>
      <c r="R1317" s="19">
        <f>INT(E1317/$T$5)*$T$5</f>
        <v>0.625</v>
      </c>
    </row>
    <row r="1318" spans="1:18" x14ac:dyDescent="0.25">
      <c r="A1318">
        <v>3</v>
      </c>
      <c r="B1318">
        <v>1</v>
      </c>
      <c r="C1318" t="s">
        <v>2080</v>
      </c>
      <c r="D1318" s="1">
        <v>43925</v>
      </c>
      <c r="E1318" s="14">
        <v>0.72569444444444453</v>
      </c>
      <c r="F1318" t="s">
        <v>11</v>
      </c>
      <c r="G1318">
        <v>84</v>
      </c>
      <c r="H1318" s="2">
        <v>44</v>
      </c>
      <c r="I1318" s="3">
        <v>4.99</v>
      </c>
      <c r="J1318" t="b">
        <v>1</v>
      </c>
      <c r="K1318">
        <f t="shared" si="23"/>
        <v>6</v>
      </c>
      <c r="L1318" t="str">
        <f>VLOOKUP(K1318,$S$6:$T$12,2,FALSE)</f>
        <v>Saturday</v>
      </c>
      <c r="M1318" t="str">
        <f>CONCATENATE(TEXT(R1318,"HH:MM AM/PM")," - ",TEXT((R1318+"3:00 AM"),"HH:MM AM/PM"))</f>
        <v>03:00 PM - 06:00 PM</v>
      </c>
      <c r="N1318" t="str">
        <f>VLOOKUP(E1318,$W$7:$Y$9,3,TRUE)</f>
        <v>03:00 PM - 06:00 PM</v>
      </c>
      <c r="R1318" s="19">
        <f>INT(E1318/$T$5)*$T$5</f>
        <v>0.625</v>
      </c>
    </row>
    <row r="1319" spans="1:18" x14ac:dyDescent="0.25">
      <c r="A1319">
        <v>3</v>
      </c>
      <c r="B1319">
        <v>1</v>
      </c>
      <c r="C1319" t="s">
        <v>2081</v>
      </c>
      <c r="D1319" s="1">
        <v>43925</v>
      </c>
      <c r="E1319" s="14">
        <v>0.7270833333333333</v>
      </c>
      <c r="F1319" t="s">
        <v>11</v>
      </c>
      <c r="G1319">
        <v>88</v>
      </c>
      <c r="H1319" s="2">
        <v>168</v>
      </c>
      <c r="I1319" s="3">
        <v>4.99</v>
      </c>
      <c r="J1319" t="b">
        <v>1</v>
      </c>
      <c r="K1319">
        <f t="shared" si="23"/>
        <v>6</v>
      </c>
      <c r="L1319" t="str">
        <f>VLOOKUP(K1319,$S$6:$T$12,2,FALSE)</f>
        <v>Saturday</v>
      </c>
      <c r="M1319" t="str">
        <f>CONCATENATE(TEXT(R1319,"HH:MM AM/PM")," - ",TEXT((R1319+"3:00 AM"),"HH:MM AM/PM"))</f>
        <v>03:00 PM - 06:00 PM</v>
      </c>
      <c r="N1319" t="str">
        <f>VLOOKUP(E1319,$W$7:$Y$9,3,TRUE)</f>
        <v>03:00 PM - 06:00 PM</v>
      </c>
      <c r="R1319" s="19">
        <f>INT(E1319/$T$5)*$T$5</f>
        <v>0.625</v>
      </c>
    </row>
    <row r="1320" spans="1:18" x14ac:dyDescent="0.25">
      <c r="A1320">
        <v>3</v>
      </c>
      <c r="B1320">
        <v>1</v>
      </c>
      <c r="C1320" t="s">
        <v>2082</v>
      </c>
      <c r="D1320" s="1">
        <v>43925</v>
      </c>
      <c r="E1320" s="14">
        <v>0.72777777777777775</v>
      </c>
      <c r="F1320" t="s">
        <v>11</v>
      </c>
      <c r="G1320">
        <v>66</v>
      </c>
      <c r="H1320" s="2">
        <v>63</v>
      </c>
      <c r="I1320" s="3">
        <v>4.99</v>
      </c>
      <c r="J1320" t="b">
        <v>0</v>
      </c>
      <c r="K1320">
        <f t="shared" si="23"/>
        <v>6</v>
      </c>
      <c r="L1320" t="str">
        <f>VLOOKUP(K1320,$S$6:$T$12,2,FALSE)</f>
        <v>Saturday</v>
      </c>
      <c r="M1320" t="str">
        <f>CONCATENATE(TEXT(R1320,"HH:MM AM/PM")," - ",TEXT((R1320+"3:00 AM"),"HH:MM AM/PM"))</f>
        <v>03:00 PM - 06:00 PM</v>
      </c>
      <c r="N1320" t="str">
        <f>VLOOKUP(E1320,$W$7:$Y$9,3,TRUE)</f>
        <v>03:00 PM - 06:00 PM</v>
      </c>
      <c r="R1320" s="19">
        <f>INT(E1320/$T$5)*$T$5</f>
        <v>0.625</v>
      </c>
    </row>
    <row r="1321" spans="1:18" x14ac:dyDescent="0.25">
      <c r="A1321">
        <v>3</v>
      </c>
      <c r="B1321">
        <v>1</v>
      </c>
      <c r="C1321" t="s">
        <v>2083</v>
      </c>
      <c r="D1321" s="1">
        <v>43925</v>
      </c>
      <c r="E1321" s="14">
        <v>0.72916666666666663</v>
      </c>
      <c r="F1321" t="s">
        <v>11</v>
      </c>
      <c r="G1321">
        <v>98</v>
      </c>
      <c r="H1321" s="2">
        <v>67</v>
      </c>
      <c r="I1321" s="3">
        <v>4.99</v>
      </c>
      <c r="J1321" t="b">
        <v>0</v>
      </c>
      <c r="K1321">
        <f t="shared" si="23"/>
        <v>6</v>
      </c>
      <c r="L1321" t="str">
        <f>VLOOKUP(K1321,$S$6:$T$12,2,FALSE)</f>
        <v>Saturday</v>
      </c>
      <c r="M1321" t="str">
        <f>CONCATENATE(TEXT(R1321,"HH:MM AM/PM")," - ",TEXT((R1321+"3:00 AM"),"HH:MM AM/PM"))</f>
        <v>03:00 PM - 06:00 PM</v>
      </c>
      <c r="N1321" t="str">
        <f>VLOOKUP(E1321,$W$7:$Y$9,3,TRUE)</f>
        <v>03:00 PM - 06:00 PM</v>
      </c>
      <c r="R1321" s="19">
        <f>INT(E1321/$T$5)*$T$5</f>
        <v>0.625</v>
      </c>
    </row>
    <row r="1322" spans="1:18" x14ac:dyDescent="0.25">
      <c r="A1322">
        <v>3</v>
      </c>
      <c r="B1322">
        <v>1</v>
      </c>
      <c r="C1322" t="s">
        <v>2084</v>
      </c>
      <c r="D1322" s="1">
        <v>43925</v>
      </c>
      <c r="E1322" s="14">
        <v>0.72916666666666663</v>
      </c>
      <c r="F1322" t="s">
        <v>11</v>
      </c>
      <c r="G1322">
        <v>87</v>
      </c>
      <c r="H1322" s="2">
        <v>104</v>
      </c>
      <c r="I1322" s="3">
        <v>4.99</v>
      </c>
      <c r="J1322" t="b">
        <v>0</v>
      </c>
      <c r="K1322">
        <f t="shared" si="23"/>
        <v>6</v>
      </c>
      <c r="L1322" t="str">
        <f>VLOOKUP(K1322,$S$6:$T$12,2,FALSE)</f>
        <v>Saturday</v>
      </c>
      <c r="M1322" t="str">
        <f>CONCATENATE(TEXT(R1322,"HH:MM AM/PM")," - ",TEXT((R1322+"3:00 AM"),"HH:MM AM/PM"))</f>
        <v>03:00 PM - 06:00 PM</v>
      </c>
      <c r="N1322" t="str">
        <f>VLOOKUP(E1322,$W$7:$Y$9,3,TRUE)</f>
        <v>03:00 PM - 06:00 PM</v>
      </c>
      <c r="R1322" s="19">
        <f>INT(E1322/$T$5)*$T$5</f>
        <v>0.625</v>
      </c>
    </row>
    <row r="1323" spans="1:18" x14ac:dyDescent="0.25">
      <c r="A1323">
        <v>3</v>
      </c>
      <c r="B1323">
        <v>1</v>
      </c>
      <c r="C1323" t="s">
        <v>2085</v>
      </c>
      <c r="D1323" s="1">
        <v>43925</v>
      </c>
      <c r="E1323" s="14">
        <v>0.72986111111111107</v>
      </c>
      <c r="F1323" t="s">
        <v>31</v>
      </c>
      <c r="G1323" t="s">
        <v>32</v>
      </c>
      <c r="H1323" s="2">
        <v>27</v>
      </c>
      <c r="I1323" s="3">
        <v>4.99</v>
      </c>
      <c r="J1323" t="b">
        <v>0</v>
      </c>
      <c r="K1323">
        <f t="shared" si="23"/>
        <v>6</v>
      </c>
      <c r="L1323" t="str">
        <f>VLOOKUP(K1323,$S$6:$T$12,2,FALSE)</f>
        <v>Saturday</v>
      </c>
      <c r="M1323" t="str">
        <f>CONCATENATE(TEXT(R1323,"HH:MM AM/PM")," - ",TEXT((R1323+"3:00 AM"),"HH:MM AM/PM"))</f>
        <v>03:00 PM - 06:00 PM</v>
      </c>
      <c r="N1323" t="str">
        <f>VLOOKUP(E1323,$W$7:$Y$9,3,TRUE)</f>
        <v>03:00 PM - 06:00 PM</v>
      </c>
      <c r="R1323" s="19">
        <f>INT(E1323/$T$5)*$T$5</f>
        <v>0.625</v>
      </c>
    </row>
    <row r="1324" spans="1:18" x14ac:dyDescent="0.25">
      <c r="A1324">
        <v>3</v>
      </c>
      <c r="B1324">
        <v>1</v>
      </c>
      <c r="C1324" t="s">
        <v>2086</v>
      </c>
      <c r="D1324" s="1">
        <v>43925</v>
      </c>
      <c r="E1324" s="14">
        <v>0.73055555555555562</v>
      </c>
      <c r="F1324" t="s">
        <v>31</v>
      </c>
      <c r="G1324" t="s">
        <v>32</v>
      </c>
      <c r="H1324" s="2">
        <v>32</v>
      </c>
      <c r="I1324" s="3">
        <v>4.99</v>
      </c>
      <c r="J1324" t="b">
        <v>0</v>
      </c>
      <c r="K1324">
        <f t="shared" si="23"/>
        <v>6</v>
      </c>
      <c r="L1324" t="str">
        <f>VLOOKUP(K1324,$S$6:$T$12,2,FALSE)</f>
        <v>Saturday</v>
      </c>
      <c r="M1324" t="str">
        <f>CONCATENATE(TEXT(R1324,"HH:MM AM/PM")," - ",TEXT((R1324+"3:00 AM"),"HH:MM AM/PM"))</f>
        <v>03:00 PM - 06:00 PM</v>
      </c>
      <c r="N1324" t="str">
        <f>VLOOKUP(E1324,$W$7:$Y$9,3,TRUE)</f>
        <v>03:00 PM - 06:00 PM</v>
      </c>
      <c r="R1324" s="19">
        <f>INT(E1324/$T$5)*$T$5</f>
        <v>0.625</v>
      </c>
    </row>
    <row r="1325" spans="1:18" x14ac:dyDescent="0.25">
      <c r="A1325">
        <v>3</v>
      </c>
      <c r="B1325">
        <v>1</v>
      </c>
      <c r="C1325" t="s">
        <v>2087</v>
      </c>
      <c r="D1325" s="1">
        <v>43925</v>
      </c>
      <c r="E1325" s="14">
        <v>0.73055555555555562</v>
      </c>
      <c r="F1325" t="s">
        <v>11</v>
      </c>
      <c r="G1325">
        <v>81</v>
      </c>
      <c r="H1325" s="2">
        <v>92</v>
      </c>
      <c r="I1325" s="3">
        <v>4.99</v>
      </c>
      <c r="J1325" t="b">
        <v>1</v>
      </c>
      <c r="K1325">
        <f t="shared" si="23"/>
        <v>6</v>
      </c>
      <c r="L1325" t="str">
        <f>VLOOKUP(K1325,$S$6:$T$12,2,FALSE)</f>
        <v>Saturday</v>
      </c>
      <c r="M1325" t="str">
        <f>CONCATENATE(TEXT(R1325,"HH:MM AM/PM")," - ",TEXT((R1325+"3:00 AM"),"HH:MM AM/PM"))</f>
        <v>03:00 PM - 06:00 PM</v>
      </c>
      <c r="N1325" t="str">
        <f>VLOOKUP(E1325,$W$7:$Y$9,3,TRUE)</f>
        <v>03:00 PM - 06:00 PM</v>
      </c>
      <c r="R1325" s="19">
        <f>INT(E1325/$T$5)*$T$5</f>
        <v>0.625</v>
      </c>
    </row>
    <row r="1326" spans="1:18" x14ac:dyDescent="0.25">
      <c r="A1326">
        <v>3</v>
      </c>
      <c r="B1326">
        <v>1</v>
      </c>
      <c r="C1326" t="s">
        <v>2088</v>
      </c>
      <c r="D1326" s="1">
        <v>43925</v>
      </c>
      <c r="E1326" s="14">
        <v>0.73125000000000007</v>
      </c>
      <c r="F1326" t="s">
        <v>31</v>
      </c>
      <c r="G1326" t="s">
        <v>32</v>
      </c>
      <c r="H1326" s="2">
        <v>28</v>
      </c>
      <c r="I1326" s="3">
        <v>4.99</v>
      </c>
      <c r="J1326" t="b">
        <v>0</v>
      </c>
      <c r="K1326">
        <f t="shared" si="23"/>
        <v>6</v>
      </c>
      <c r="L1326" t="str">
        <f>VLOOKUP(K1326,$S$6:$T$12,2,FALSE)</f>
        <v>Saturday</v>
      </c>
      <c r="M1326" t="str">
        <f>CONCATENATE(TEXT(R1326,"HH:MM AM/PM")," - ",TEXT((R1326+"3:00 AM"),"HH:MM AM/PM"))</f>
        <v>03:00 PM - 06:00 PM</v>
      </c>
      <c r="N1326" t="str">
        <f>VLOOKUP(E1326,$W$7:$Y$9,3,TRUE)</f>
        <v>03:00 PM - 06:00 PM</v>
      </c>
      <c r="R1326" s="19">
        <f>INT(E1326/$T$5)*$T$5</f>
        <v>0.625</v>
      </c>
    </row>
    <row r="1327" spans="1:18" x14ac:dyDescent="0.25">
      <c r="A1327">
        <v>3</v>
      </c>
      <c r="B1327">
        <v>1</v>
      </c>
      <c r="C1327" t="s">
        <v>2089</v>
      </c>
      <c r="D1327" s="1">
        <v>43925</v>
      </c>
      <c r="E1327" s="14">
        <v>0.7319444444444444</v>
      </c>
      <c r="F1327" t="s">
        <v>31</v>
      </c>
      <c r="G1327" t="s">
        <v>32</v>
      </c>
      <c r="H1327" s="2">
        <v>31</v>
      </c>
      <c r="I1327" s="3">
        <v>4.99</v>
      </c>
      <c r="J1327" t="b">
        <v>0</v>
      </c>
      <c r="K1327">
        <f t="shared" si="23"/>
        <v>6</v>
      </c>
      <c r="L1327" t="str">
        <f>VLOOKUP(K1327,$S$6:$T$12,2,FALSE)</f>
        <v>Saturday</v>
      </c>
      <c r="M1327" t="str">
        <f>CONCATENATE(TEXT(R1327,"HH:MM AM/PM")," - ",TEXT((R1327+"3:00 AM"),"HH:MM AM/PM"))</f>
        <v>03:00 PM - 06:00 PM</v>
      </c>
      <c r="N1327" t="str">
        <f>VLOOKUP(E1327,$W$7:$Y$9,3,TRUE)</f>
        <v>03:00 PM - 06:00 PM</v>
      </c>
      <c r="R1327" s="19">
        <f>INT(E1327/$T$5)*$T$5</f>
        <v>0.625</v>
      </c>
    </row>
    <row r="1328" spans="1:18" x14ac:dyDescent="0.25">
      <c r="A1328">
        <v>3</v>
      </c>
      <c r="B1328">
        <v>1</v>
      </c>
      <c r="C1328" t="s">
        <v>2090</v>
      </c>
      <c r="D1328" s="1">
        <v>43925</v>
      </c>
      <c r="E1328" s="14">
        <v>0.7319444444444444</v>
      </c>
      <c r="F1328" t="s">
        <v>11</v>
      </c>
      <c r="G1328">
        <v>73</v>
      </c>
      <c r="H1328" s="2">
        <v>229</v>
      </c>
      <c r="I1328" s="3">
        <v>4.99</v>
      </c>
      <c r="J1328" t="b">
        <v>0</v>
      </c>
      <c r="K1328">
        <f t="shared" si="23"/>
        <v>6</v>
      </c>
      <c r="L1328" t="str">
        <f>VLOOKUP(K1328,$S$6:$T$12,2,FALSE)</f>
        <v>Saturday</v>
      </c>
      <c r="M1328" t="str">
        <f>CONCATENATE(TEXT(R1328,"HH:MM AM/PM")," - ",TEXT((R1328+"3:00 AM"),"HH:MM AM/PM"))</f>
        <v>03:00 PM - 06:00 PM</v>
      </c>
      <c r="N1328" t="str">
        <f>VLOOKUP(E1328,$W$7:$Y$9,3,TRUE)</f>
        <v>03:00 PM - 06:00 PM</v>
      </c>
      <c r="R1328" s="19">
        <f>INT(E1328/$T$5)*$T$5</f>
        <v>0.625</v>
      </c>
    </row>
    <row r="1329" spans="1:18" x14ac:dyDescent="0.25">
      <c r="A1329">
        <v>3</v>
      </c>
      <c r="B1329">
        <v>1</v>
      </c>
      <c r="C1329" t="s">
        <v>2091</v>
      </c>
      <c r="D1329" s="1">
        <v>43925</v>
      </c>
      <c r="E1329" s="14">
        <v>0.73263888888888884</v>
      </c>
      <c r="F1329" t="s">
        <v>11</v>
      </c>
      <c r="G1329">
        <v>112</v>
      </c>
      <c r="H1329" s="2">
        <v>38</v>
      </c>
      <c r="I1329" s="3">
        <v>4.99</v>
      </c>
      <c r="J1329" t="b">
        <v>0</v>
      </c>
      <c r="K1329">
        <f t="shared" si="23"/>
        <v>6</v>
      </c>
      <c r="L1329" t="str">
        <f>VLOOKUP(K1329,$S$6:$T$12,2,FALSE)</f>
        <v>Saturday</v>
      </c>
      <c r="M1329" t="str">
        <f>CONCATENATE(TEXT(R1329,"HH:MM AM/PM")," - ",TEXT((R1329+"3:00 AM"),"HH:MM AM/PM"))</f>
        <v>03:00 PM - 06:00 PM</v>
      </c>
      <c r="N1329" t="str">
        <f>VLOOKUP(E1329,$W$7:$Y$9,3,TRUE)</f>
        <v>03:00 PM - 06:00 PM</v>
      </c>
      <c r="R1329" s="19">
        <f>INT(E1329/$T$5)*$T$5</f>
        <v>0.625</v>
      </c>
    </row>
    <row r="1330" spans="1:18" x14ac:dyDescent="0.25">
      <c r="A1330">
        <v>3</v>
      </c>
      <c r="B1330">
        <v>1</v>
      </c>
      <c r="C1330" t="s">
        <v>2092</v>
      </c>
      <c r="D1330" s="1">
        <v>43925</v>
      </c>
      <c r="E1330" s="14">
        <v>0.73263888888888884</v>
      </c>
      <c r="F1330" t="s">
        <v>11</v>
      </c>
      <c r="G1330">
        <v>119</v>
      </c>
      <c r="H1330" s="2">
        <v>54</v>
      </c>
      <c r="I1330" s="3">
        <v>4.99</v>
      </c>
      <c r="J1330" t="b">
        <v>0</v>
      </c>
      <c r="K1330">
        <f t="shared" si="23"/>
        <v>6</v>
      </c>
      <c r="L1330" t="str">
        <f>VLOOKUP(K1330,$S$6:$T$12,2,FALSE)</f>
        <v>Saturday</v>
      </c>
      <c r="M1330" t="str">
        <f>CONCATENATE(TEXT(R1330,"HH:MM AM/PM")," - ",TEXT((R1330+"3:00 AM"),"HH:MM AM/PM"))</f>
        <v>03:00 PM - 06:00 PM</v>
      </c>
      <c r="N1330" t="str">
        <f>VLOOKUP(E1330,$W$7:$Y$9,3,TRUE)</f>
        <v>03:00 PM - 06:00 PM</v>
      </c>
      <c r="R1330" s="19">
        <f>INT(E1330/$T$5)*$T$5</f>
        <v>0.625</v>
      </c>
    </row>
    <row r="1331" spans="1:18" x14ac:dyDescent="0.25">
      <c r="A1331">
        <v>3</v>
      </c>
      <c r="B1331">
        <v>1</v>
      </c>
      <c r="C1331" t="s">
        <v>2093</v>
      </c>
      <c r="D1331" s="1">
        <v>43925</v>
      </c>
      <c r="E1331" s="14">
        <v>0.73263888888888884</v>
      </c>
      <c r="F1331" t="s">
        <v>11</v>
      </c>
      <c r="G1331">
        <v>106</v>
      </c>
      <c r="H1331" s="2">
        <v>91</v>
      </c>
      <c r="I1331" s="3">
        <v>4.99</v>
      </c>
      <c r="J1331" t="b">
        <v>0</v>
      </c>
      <c r="K1331">
        <f t="shared" si="23"/>
        <v>6</v>
      </c>
      <c r="L1331" t="str">
        <f>VLOOKUP(K1331,$S$6:$T$12,2,FALSE)</f>
        <v>Saturday</v>
      </c>
      <c r="M1331" t="str">
        <f>CONCATENATE(TEXT(R1331,"HH:MM AM/PM")," - ",TEXT((R1331+"3:00 AM"),"HH:MM AM/PM"))</f>
        <v>03:00 PM - 06:00 PM</v>
      </c>
      <c r="N1331" t="str">
        <f>VLOOKUP(E1331,$W$7:$Y$9,3,TRUE)</f>
        <v>03:00 PM - 06:00 PM</v>
      </c>
      <c r="R1331" s="19">
        <f>INT(E1331/$T$5)*$T$5</f>
        <v>0.625</v>
      </c>
    </row>
    <row r="1332" spans="1:18" x14ac:dyDescent="0.25">
      <c r="A1332">
        <v>3</v>
      </c>
      <c r="B1332">
        <v>1</v>
      </c>
      <c r="C1332" t="s">
        <v>2094</v>
      </c>
      <c r="D1332" s="1">
        <v>43925</v>
      </c>
      <c r="E1332" s="14">
        <v>0.73333333333333339</v>
      </c>
      <c r="F1332" t="s">
        <v>11</v>
      </c>
      <c r="G1332">
        <v>112</v>
      </c>
      <c r="H1332" s="2">
        <v>44</v>
      </c>
      <c r="I1332" s="3">
        <v>4.99</v>
      </c>
      <c r="J1332" t="b">
        <v>0</v>
      </c>
      <c r="K1332">
        <f t="shared" si="23"/>
        <v>6</v>
      </c>
      <c r="L1332" t="str">
        <f>VLOOKUP(K1332,$S$6:$T$12,2,FALSE)</f>
        <v>Saturday</v>
      </c>
      <c r="M1332" t="str">
        <f>CONCATENATE(TEXT(R1332,"HH:MM AM/PM")," - ",TEXT((R1332+"3:00 AM"),"HH:MM AM/PM"))</f>
        <v>03:00 PM - 06:00 PM</v>
      </c>
      <c r="N1332" t="str">
        <f>VLOOKUP(E1332,$W$7:$Y$9,3,TRUE)</f>
        <v>03:00 PM - 06:00 PM</v>
      </c>
      <c r="R1332" s="19">
        <f>INT(E1332/$T$5)*$T$5</f>
        <v>0.625</v>
      </c>
    </row>
    <row r="1333" spans="1:18" x14ac:dyDescent="0.25">
      <c r="A1333">
        <v>3</v>
      </c>
      <c r="B1333">
        <v>1</v>
      </c>
      <c r="C1333" t="s">
        <v>2095</v>
      </c>
      <c r="D1333" s="1">
        <v>43925</v>
      </c>
      <c r="E1333" s="14">
        <v>0.73472222222222217</v>
      </c>
      <c r="F1333" t="s">
        <v>31</v>
      </c>
      <c r="G1333" t="s">
        <v>32</v>
      </c>
      <c r="H1333" s="2">
        <v>21</v>
      </c>
      <c r="I1333" s="3">
        <v>4.99</v>
      </c>
      <c r="J1333" t="b">
        <v>0</v>
      </c>
      <c r="K1333">
        <f t="shared" si="23"/>
        <v>6</v>
      </c>
      <c r="L1333" t="str">
        <f>VLOOKUP(K1333,$S$6:$T$12,2,FALSE)</f>
        <v>Saturday</v>
      </c>
      <c r="M1333" t="str">
        <f>CONCATENATE(TEXT(R1333,"HH:MM AM/PM")," - ",TEXT((R1333+"3:00 AM"),"HH:MM AM/PM"))</f>
        <v>03:00 PM - 06:00 PM</v>
      </c>
      <c r="N1333" t="str">
        <f>VLOOKUP(E1333,$W$7:$Y$9,3,TRUE)</f>
        <v>03:00 PM - 06:00 PM</v>
      </c>
      <c r="R1333" s="19">
        <f>INT(E1333/$T$5)*$T$5</f>
        <v>0.625</v>
      </c>
    </row>
    <row r="1334" spans="1:18" x14ac:dyDescent="0.25">
      <c r="A1334">
        <v>3</v>
      </c>
      <c r="B1334">
        <v>1</v>
      </c>
      <c r="C1334" t="s">
        <v>2096</v>
      </c>
      <c r="D1334" s="1">
        <v>43925</v>
      </c>
      <c r="E1334" s="14">
        <v>0.73541666666666661</v>
      </c>
      <c r="F1334" t="s">
        <v>31</v>
      </c>
      <c r="G1334" t="s">
        <v>32</v>
      </c>
      <c r="H1334" s="2">
        <v>25</v>
      </c>
      <c r="I1334" s="3">
        <v>4.99</v>
      </c>
      <c r="J1334" t="b">
        <v>0</v>
      </c>
      <c r="K1334">
        <f t="shared" si="23"/>
        <v>6</v>
      </c>
      <c r="L1334" t="str">
        <f>VLOOKUP(K1334,$S$6:$T$12,2,FALSE)</f>
        <v>Saturday</v>
      </c>
      <c r="M1334" t="str">
        <f>CONCATENATE(TEXT(R1334,"HH:MM AM/PM")," - ",TEXT((R1334+"3:00 AM"),"HH:MM AM/PM"))</f>
        <v>03:00 PM - 06:00 PM</v>
      </c>
      <c r="N1334" t="str">
        <f>VLOOKUP(E1334,$W$7:$Y$9,3,TRUE)</f>
        <v>03:00 PM - 06:00 PM</v>
      </c>
      <c r="R1334" s="19">
        <f>INT(E1334/$T$5)*$T$5</f>
        <v>0.625</v>
      </c>
    </row>
    <row r="1335" spans="1:18" x14ac:dyDescent="0.25">
      <c r="A1335">
        <v>3</v>
      </c>
      <c r="B1335">
        <v>1</v>
      </c>
      <c r="C1335" t="s">
        <v>2097</v>
      </c>
      <c r="D1335" s="1">
        <v>43925</v>
      </c>
      <c r="E1335" s="14">
        <v>0.73541666666666661</v>
      </c>
      <c r="F1335" t="s">
        <v>11</v>
      </c>
      <c r="G1335">
        <v>103</v>
      </c>
      <c r="H1335" s="2">
        <v>215</v>
      </c>
      <c r="I1335" s="3">
        <v>4.99</v>
      </c>
      <c r="J1335" t="b">
        <v>0</v>
      </c>
      <c r="K1335">
        <f t="shared" si="23"/>
        <v>6</v>
      </c>
      <c r="L1335" t="str">
        <f>VLOOKUP(K1335,$S$6:$T$12,2,FALSE)</f>
        <v>Saturday</v>
      </c>
      <c r="M1335" t="str">
        <f>CONCATENATE(TEXT(R1335,"HH:MM AM/PM")," - ",TEXT((R1335+"3:00 AM"),"HH:MM AM/PM"))</f>
        <v>03:00 PM - 06:00 PM</v>
      </c>
      <c r="N1335" t="str">
        <f>VLOOKUP(E1335,$W$7:$Y$9,3,TRUE)</f>
        <v>03:00 PM - 06:00 PM</v>
      </c>
      <c r="R1335" s="19">
        <f>INT(E1335/$T$5)*$T$5</f>
        <v>0.625</v>
      </c>
    </row>
    <row r="1336" spans="1:18" x14ac:dyDescent="0.25">
      <c r="A1336">
        <v>3</v>
      </c>
      <c r="B1336">
        <v>1</v>
      </c>
      <c r="C1336" t="s">
        <v>2098</v>
      </c>
      <c r="D1336" s="1">
        <v>43925</v>
      </c>
      <c r="E1336" s="14">
        <v>0.73611111111111116</v>
      </c>
      <c r="F1336" t="s">
        <v>11</v>
      </c>
      <c r="G1336">
        <v>115</v>
      </c>
      <c r="H1336" s="2">
        <v>63</v>
      </c>
      <c r="I1336" s="3">
        <v>4.99</v>
      </c>
      <c r="J1336" t="b">
        <v>0</v>
      </c>
      <c r="K1336">
        <f t="shared" si="23"/>
        <v>6</v>
      </c>
      <c r="L1336" t="str">
        <f>VLOOKUP(K1336,$S$6:$T$12,2,FALSE)</f>
        <v>Saturday</v>
      </c>
      <c r="M1336" t="str">
        <f>CONCATENATE(TEXT(R1336,"HH:MM AM/PM")," - ",TEXT((R1336+"3:00 AM"),"HH:MM AM/PM"))</f>
        <v>03:00 PM - 06:00 PM</v>
      </c>
      <c r="N1336" t="str">
        <f>VLOOKUP(E1336,$W$7:$Y$9,3,TRUE)</f>
        <v>03:00 PM - 06:00 PM</v>
      </c>
      <c r="R1336" s="19">
        <f>INT(E1336/$T$5)*$T$5</f>
        <v>0.625</v>
      </c>
    </row>
    <row r="1337" spans="1:18" x14ac:dyDescent="0.25">
      <c r="A1337">
        <v>3</v>
      </c>
      <c r="B1337">
        <v>1</v>
      </c>
      <c r="C1337" t="s">
        <v>2099</v>
      </c>
      <c r="D1337" s="1">
        <v>43925</v>
      </c>
      <c r="E1337" s="14">
        <v>0.73749999999999993</v>
      </c>
      <c r="F1337" t="s">
        <v>11</v>
      </c>
      <c r="G1337">
        <v>110</v>
      </c>
      <c r="H1337" s="2">
        <v>95</v>
      </c>
      <c r="I1337" s="3">
        <v>4.99</v>
      </c>
      <c r="J1337" t="b">
        <v>1</v>
      </c>
      <c r="K1337">
        <f t="shared" si="23"/>
        <v>6</v>
      </c>
      <c r="L1337" t="str">
        <f>VLOOKUP(K1337,$S$6:$T$12,2,FALSE)</f>
        <v>Saturday</v>
      </c>
      <c r="M1337" t="str">
        <f>CONCATENATE(TEXT(R1337,"HH:MM AM/PM")," - ",TEXT((R1337+"3:00 AM"),"HH:MM AM/PM"))</f>
        <v>03:00 PM - 06:00 PM</v>
      </c>
      <c r="N1337" t="str">
        <f>VLOOKUP(E1337,$W$7:$Y$9,3,TRUE)</f>
        <v>03:00 PM - 06:00 PM</v>
      </c>
      <c r="R1337" s="19">
        <f>INT(E1337/$T$5)*$T$5</f>
        <v>0.625</v>
      </c>
    </row>
    <row r="1338" spans="1:18" x14ac:dyDescent="0.25">
      <c r="A1338">
        <v>3</v>
      </c>
      <c r="B1338">
        <v>1</v>
      </c>
      <c r="C1338" t="s">
        <v>2100</v>
      </c>
      <c r="D1338" s="1">
        <v>43925</v>
      </c>
      <c r="E1338" s="14">
        <v>0.73819444444444438</v>
      </c>
      <c r="F1338" t="s">
        <v>11</v>
      </c>
      <c r="G1338">
        <v>92</v>
      </c>
      <c r="H1338" s="2">
        <v>55</v>
      </c>
      <c r="I1338" s="3">
        <v>4.99</v>
      </c>
      <c r="J1338" t="b">
        <v>0</v>
      </c>
      <c r="K1338">
        <f t="shared" si="23"/>
        <v>6</v>
      </c>
      <c r="L1338" t="str">
        <f>VLOOKUP(K1338,$S$6:$T$12,2,FALSE)</f>
        <v>Saturday</v>
      </c>
      <c r="M1338" t="str">
        <f>CONCATENATE(TEXT(R1338,"HH:MM AM/PM")," - ",TEXT((R1338+"3:00 AM"),"HH:MM AM/PM"))</f>
        <v>03:00 PM - 06:00 PM</v>
      </c>
      <c r="N1338" t="str">
        <f>VLOOKUP(E1338,$W$7:$Y$9,3,TRUE)</f>
        <v>03:00 PM - 06:00 PM</v>
      </c>
      <c r="R1338" s="19">
        <f>INT(E1338/$T$5)*$T$5</f>
        <v>0.625</v>
      </c>
    </row>
    <row r="1339" spans="1:18" x14ac:dyDescent="0.25">
      <c r="A1339">
        <v>3</v>
      </c>
      <c r="B1339">
        <v>1</v>
      </c>
      <c r="C1339" t="s">
        <v>2101</v>
      </c>
      <c r="D1339" s="1">
        <v>43925</v>
      </c>
      <c r="E1339" s="14">
        <v>0.73888888888888893</v>
      </c>
      <c r="F1339" t="s">
        <v>31</v>
      </c>
      <c r="G1339" t="s">
        <v>32</v>
      </c>
      <c r="H1339" s="2">
        <v>29</v>
      </c>
      <c r="I1339" s="3">
        <v>4.99</v>
      </c>
      <c r="J1339" t="b">
        <v>0</v>
      </c>
      <c r="K1339">
        <f t="shared" si="23"/>
        <v>6</v>
      </c>
      <c r="L1339" t="str">
        <f>VLOOKUP(K1339,$S$6:$T$12,2,FALSE)</f>
        <v>Saturday</v>
      </c>
      <c r="M1339" t="str">
        <f>CONCATENATE(TEXT(R1339,"HH:MM AM/PM")," - ",TEXT((R1339+"3:00 AM"),"HH:MM AM/PM"))</f>
        <v>03:00 PM - 06:00 PM</v>
      </c>
      <c r="N1339" t="str">
        <f>VLOOKUP(E1339,$W$7:$Y$9,3,TRUE)</f>
        <v>03:00 PM - 06:00 PM</v>
      </c>
      <c r="R1339" s="19">
        <f>INT(E1339/$T$5)*$T$5</f>
        <v>0.625</v>
      </c>
    </row>
    <row r="1340" spans="1:18" x14ac:dyDescent="0.25">
      <c r="A1340">
        <v>3</v>
      </c>
      <c r="B1340">
        <v>1</v>
      </c>
      <c r="C1340" t="s">
        <v>2102</v>
      </c>
      <c r="D1340" s="1">
        <v>43925</v>
      </c>
      <c r="E1340" s="14">
        <v>0.73958333333333337</v>
      </c>
      <c r="F1340" t="s">
        <v>11</v>
      </c>
      <c r="G1340">
        <v>106</v>
      </c>
      <c r="H1340" s="2">
        <v>50</v>
      </c>
      <c r="I1340" s="3">
        <v>4.99</v>
      </c>
      <c r="J1340" t="b">
        <v>0</v>
      </c>
      <c r="K1340">
        <f t="shared" si="23"/>
        <v>6</v>
      </c>
      <c r="L1340" t="str">
        <f>VLOOKUP(K1340,$S$6:$T$12,2,FALSE)</f>
        <v>Saturday</v>
      </c>
      <c r="M1340" t="str">
        <f>CONCATENATE(TEXT(R1340,"HH:MM AM/PM")," - ",TEXT((R1340+"3:00 AM"),"HH:MM AM/PM"))</f>
        <v>03:00 PM - 06:00 PM</v>
      </c>
      <c r="N1340" t="str">
        <f>VLOOKUP(E1340,$W$7:$Y$9,3,TRUE)</f>
        <v>03:00 PM - 06:00 PM</v>
      </c>
      <c r="R1340" s="19">
        <f>INT(E1340/$T$5)*$T$5</f>
        <v>0.625</v>
      </c>
    </row>
    <row r="1341" spans="1:18" x14ac:dyDescent="0.25">
      <c r="A1341">
        <v>3</v>
      </c>
      <c r="B1341">
        <v>1</v>
      </c>
      <c r="C1341" t="s">
        <v>2103</v>
      </c>
      <c r="D1341" s="1">
        <v>43925</v>
      </c>
      <c r="E1341" s="14">
        <v>0.73958333333333337</v>
      </c>
      <c r="F1341" t="s">
        <v>11</v>
      </c>
      <c r="G1341">
        <v>108</v>
      </c>
      <c r="H1341" s="2">
        <v>58</v>
      </c>
      <c r="I1341" s="3">
        <v>4.99</v>
      </c>
      <c r="J1341" t="b">
        <v>0</v>
      </c>
      <c r="K1341">
        <f t="shared" si="23"/>
        <v>6</v>
      </c>
      <c r="L1341" t="str">
        <f>VLOOKUP(K1341,$S$6:$T$12,2,FALSE)</f>
        <v>Saturday</v>
      </c>
      <c r="M1341" t="str">
        <f>CONCATENATE(TEXT(R1341,"HH:MM AM/PM")," - ",TEXT((R1341+"3:00 AM"),"HH:MM AM/PM"))</f>
        <v>03:00 PM - 06:00 PM</v>
      </c>
      <c r="N1341" t="str">
        <f>VLOOKUP(E1341,$W$7:$Y$9,3,TRUE)</f>
        <v>03:00 PM - 06:00 PM</v>
      </c>
      <c r="R1341" s="19">
        <f>INT(E1341/$T$5)*$T$5</f>
        <v>0.625</v>
      </c>
    </row>
    <row r="1342" spans="1:18" x14ac:dyDescent="0.25">
      <c r="A1342">
        <v>3</v>
      </c>
      <c r="B1342">
        <v>1</v>
      </c>
      <c r="C1342" t="s">
        <v>2104</v>
      </c>
      <c r="D1342" s="1">
        <v>43925</v>
      </c>
      <c r="E1342" s="14">
        <v>0.7402777777777777</v>
      </c>
      <c r="F1342" t="s">
        <v>11</v>
      </c>
      <c r="G1342">
        <v>102</v>
      </c>
      <c r="H1342" s="2">
        <v>63</v>
      </c>
      <c r="I1342" s="3">
        <v>4.99</v>
      </c>
      <c r="J1342" t="b">
        <v>0</v>
      </c>
      <c r="K1342">
        <f t="shared" si="23"/>
        <v>6</v>
      </c>
      <c r="L1342" t="str">
        <f>VLOOKUP(K1342,$S$6:$T$12,2,FALSE)</f>
        <v>Saturday</v>
      </c>
      <c r="M1342" t="str">
        <f>CONCATENATE(TEXT(R1342,"HH:MM AM/PM")," - ",TEXT((R1342+"3:00 AM"),"HH:MM AM/PM"))</f>
        <v>03:00 PM - 06:00 PM</v>
      </c>
      <c r="N1342" t="str">
        <f>VLOOKUP(E1342,$W$7:$Y$9,3,TRUE)</f>
        <v>03:00 PM - 06:00 PM</v>
      </c>
      <c r="R1342" s="19">
        <f>INT(E1342/$T$5)*$T$5</f>
        <v>0.625</v>
      </c>
    </row>
    <row r="1343" spans="1:18" x14ac:dyDescent="0.25">
      <c r="A1343">
        <v>3</v>
      </c>
      <c r="B1343">
        <v>1</v>
      </c>
      <c r="C1343" t="s">
        <v>2105</v>
      </c>
      <c r="D1343" s="1">
        <v>43925</v>
      </c>
      <c r="E1343" s="14">
        <v>0.74097222222222225</v>
      </c>
      <c r="F1343" t="s">
        <v>11</v>
      </c>
      <c r="G1343">
        <v>74</v>
      </c>
      <c r="H1343" s="2">
        <v>57</v>
      </c>
      <c r="I1343" s="3">
        <v>4.99</v>
      </c>
      <c r="J1343" t="b">
        <v>0</v>
      </c>
      <c r="K1343">
        <f t="shared" si="23"/>
        <v>6</v>
      </c>
      <c r="L1343" t="str">
        <f>VLOOKUP(K1343,$S$6:$T$12,2,FALSE)</f>
        <v>Saturday</v>
      </c>
      <c r="M1343" t="str">
        <f>CONCATENATE(TEXT(R1343,"HH:MM AM/PM")," - ",TEXT((R1343+"3:00 AM"),"HH:MM AM/PM"))</f>
        <v>03:00 PM - 06:00 PM</v>
      </c>
      <c r="N1343" t="str">
        <f>VLOOKUP(E1343,$W$7:$Y$9,3,TRUE)</f>
        <v>03:00 PM - 06:00 PM</v>
      </c>
      <c r="R1343" s="19">
        <f>INT(E1343/$T$5)*$T$5</f>
        <v>0.625</v>
      </c>
    </row>
    <row r="1344" spans="1:18" x14ac:dyDescent="0.25">
      <c r="A1344">
        <v>3</v>
      </c>
      <c r="B1344">
        <v>1</v>
      </c>
      <c r="C1344" t="s">
        <v>2106</v>
      </c>
      <c r="D1344" s="1">
        <v>43925</v>
      </c>
      <c r="E1344" s="14">
        <v>0.74097222222222225</v>
      </c>
      <c r="F1344" t="s">
        <v>11</v>
      </c>
      <c r="G1344">
        <v>83</v>
      </c>
      <c r="H1344" s="2">
        <v>62</v>
      </c>
      <c r="I1344" s="3">
        <v>4.99</v>
      </c>
      <c r="J1344" t="b">
        <v>0</v>
      </c>
      <c r="K1344">
        <f t="shared" si="23"/>
        <v>6</v>
      </c>
      <c r="L1344" t="str">
        <f>VLOOKUP(K1344,$S$6:$T$12,2,FALSE)</f>
        <v>Saturday</v>
      </c>
      <c r="M1344" t="str">
        <f>CONCATENATE(TEXT(R1344,"HH:MM AM/PM")," - ",TEXT((R1344+"3:00 AM"),"HH:MM AM/PM"))</f>
        <v>03:00 PM - 06:00 PM</v>
      </c>
      <c r="N1344" t="str">
        <f>VLOOKUP(E1344,$W$7:$Y$9,3,TRUE)</f>
        <v>03:00 PM - 06:00 PM</v>
      </c>
      <c r="R1344" s="19">
        <f>INT(E1344/$T$5)*$T$5</f>
        <v>0.625</v>
      </c>
    </row>
    <row r="1345" spans="1:18" x14ac:dyDescent="0.25">
      <c r="A1345">
        <v>3</v>
      </c>
      <c r="B1345">
        <v>1</v>
      </c>
      <c r="C1345" t="s">
        <v>2107</v>
      </c>
      <c r="D1345" s="1">
        <v>43925</v>
      </c>
      <c r="E1345" s="14">
        <v>0.7416666666666667</v>
      </c>
      <c r="F1345" t="s">
        <v>11</v>
      </c>
      <c r="G1345">
        <v>111</v>
      </c>
      <c r="H1345" s="2">
        <v>76</v>
      </c>
      <c r="I1345" s="3">
        <v>4.99</v>
      </c>
      <c r="J1345" t="b">
        <v>0</v>
      </c>
      <c r="K1345">
        <f t="shared" si="23"/>
        <v>6</v>
      </c>
      <c r="L1345" t="str">
        <f>VLOOKUP(K1345,$S$6:$T$12,2,FALSE)</f>
        <v>Saturday</v>
      </c>
      <c r="M1345" t="str">
        <f>CONCATENATE(TEXT(R1345,"HH:MM AM/PM")," - ",TEXT((R1345+"3:00 AM"),"HH:MM AM/PM"))</f>
        <v>03:00 PM - 06:00 PM</v>
      </c>
      <c r="N1345" t="str">
        <f>VLOOKUP(E1345,$W$7:$Y$9,3,TRUE)</f>
        <v>03:00 PM - 06:00 PM</v>
      </c>
      <c r="R1345" s="19">
        <f>INT(E1345/$T$5)*$T$5</f>
        <v>0.625</v>
      </c>
    </row>
    <row r="1346" spans="1:18" x14ac:dyDescent="0.25">
      <c r="A1346">
        <v>3</v>
      </c>
      <c r="B1346">
        <v>1</v>
      </c>
      <c r="C1346" t="s">
        <v>2108</v>
      </c>
      <c r="D1346" s="1">
        <v>43925</v>
      </c>
      <c r="E1346" s="14">
        <v>0.74236111111111114</v>
      </c>
      <c r="F1346" t="s">
        <v>31</v>
      </c>
      <c r="G1346" t="s">
        <v>32</v>
      </c>
      <c r="H1346" s="2">
        <v>28</v>
      </c>
      <c r="I1346" s="3">
        <v>4.99</v>
      </c>
      <c r="J1346" t="b">
        <v>0</v>
      </c>
      <c r="K1346">
        <f t="shared" si="23"/>
        <v>6</v>
      </c>
      <c r="L1346" t="str">
        <f>VLOOKUP(K1346,$S$6:$T$12,2,FALSE)</f>
        <v>Saturday</v>
      </c>
      <c r="M1346" t="str">
        <f>CONCATENATE(TEXT(R1346,"HH:MM AM/PM")," - ",TEXT((R1346+"3:00 AM"),"HH:MM AM/PM"))</f>
        <v>03:00 PM - 06:00 PM</v>
      </c>
      <c r="N1346" t="str">
        <f>VLOOKUP(E1346,$W$7:$Y$9,3,TRUE)</f>
        <v>03:00 PM - 06:00 PM</v>
      </c>
      <c r="R1346" s="19">
        <f>INT(E1346/$T$5)*$T$5</f>
        <v>0.625</v>
      </c>
    </row>
    <row r="1347" spans="1:18" x14ac:dyDescent="0.25">
      <c r="A1347">
        <v>3</v>
      </c>
      <c r="B1347">
        <v>1</v>
      </c>
      <c r="C1347" t="s">
        <v>2109</v>
      </c>
      <c r="D1347" s="1">
        <v>43925</v>
      </c>
      <c r="E1347" s="14">
        <v>0.74305555555555547</v>
      </c>
      <c r="F1347" t="s">
        <v>31</v>
      </c>
      <c r="G1347" t="s">
        <v>32</v>
      </c>
      <c r="H1347" s="2">
        <v>27</v>
      </c>
      <c r="I1347" s="3">
        <v>4.99</v>
      </c>
      <c r="J1347" t="b">
        <v>0</v>
      </c>
      <c r="K1347">
        <f t="shared" si="23"/>
        <v>6</v>
      </c>
      <c r="L1347" t="str">
        <f>VLOOKUP(K1347,$S$6:$T$12,2,FALSE)</f>
        <v>Saturday</v>
      </c>
      <c r="M1347" t="str">
        <f>CONCATENATE(TEXT(R1347,"HH:MM AM/PM")," - ",TEXT((R1347+"3:00 AM"),"HH:MM AM/PM"))</f>
        <v>03:00 PM - 06:00 PM</v>
      </c>
      <c r="N1347" t="str">
        <f>VLOOKUP(E1347,$W$7:$Y$9,3,TRUE)</f>
        <v>03:00 PM - 06:00 PM</v>
      </c>
      <c r="R1347" s="19">
        <f>INT(E1347/$T$5)*$T$5</f>
        <v>0.625</v>
      </c>
    </row>
    <row r="1348" spans="1:18" x14ac:dyDescent="0.25">
      <c r="A1348">
        <v>3</v>
      </c>
      <c r="B1348">
        <v>1</v>
      </c>
      <c r="C1348" t="s">
        <v>2110</v>
      </c>
      <c r="D1348" s="1">
        <v>43925</v>
      </c>
      <c r="E1348" s="14">
        <v>0.74513888888888891</v>
      </c>
      <c r="F1348" t="s">
        <v>11</v>
      </c>
      <c r="G1348">
        <v>102</v>
      </c>
      <c r="H1348" s="2">
        <v>59</v>
      </c>
      <c r="I1348" s="3">
        <v>4.99</v>
      </c>
      <c r="J1348" t="b">
        <v>0</v>
      </c>
      <c r="K1348">
        <f t="shared" si="23"/>
        <v>6</v>
      </c>
      <c r="L1348" t="str">
        <f>VLOOKUP(K1348,$S$6:$T$12,2,FALSE)</f>
        <v>Saturday</v>
      </c>
      <c r="M1348" t="str">
        <f>CONCATENATE(TEXT(R1348,"HH:MM AM/PM")," - ",TEXT((R1348+"3:00 AM"),"HH:MM AM/PM"))</f>
        <v>03:00 PM - 06:00 PM</v>
      </c>
      <c r="N1348" t="str">
        <f>VLOOKUP(E1348,$W$7:$Y$9,3,TRUE)</f>
        <v>03:00 PM - 06:00 PM</v>
      </c>
      <c r="R1348" s="19">
        <f>INT(E1348/$T$5)*$T$5</f>
        <v>0.625</v>
      </c>
    </row>
    <row r="1349" spans="1:18" x14ac:dyDescent="0.25">
      <c r="A1349">
        <v>3</v>
      </c>
      <c r="B1349">
        <v>1</v>
      </c>
      <c r="C1349" t="s">
        <v>2111</v>
      </c>
      <c r="D1349" s="1">
        <v>43925</v>
      </c>
      <c r="E1349" s="14">
        <v>0.74513888888888891</v>
      </c>
      <c r="F1349" t="s">
        <v>11</v>
      </c>
      <c r="G1349">
        <v>94</v>
      </c>
      <c r="H1349" s="2">
        <v>80</v>
      </c>
      <c r="I1349" s="3">
        <v>4.99</v>
      </c>
      <c r="J1349" t="b">
        <v>0</v>
      </c>
      <c r="K1349">
        <f t="shared" si="23"/>
        <v>6</v>
      </c>
      <c r="L1349" t="str">
        <f>VLOOKUP(K1349,$S$6:$T$12,2,FALSE)</f>
        <v>Saturday</v>
      </c>
      <c r="M1349" t="str">
        <f>CONCATENATE(TEXT(R1349,"HH:MM AM/PM")," - ",TEXT((R1349+"3:00 AM"),"HH:MM AM/PM"))</f>
        <v>03:00 PM - 06:00 PM</v>
      </c>
      <c r="N1349" t="str">
        <f>VLOOKUP(E1349,$W$7:$Y$9,3,TRUE)</f>
        <v>03:00 PM - 06:00 PM</v>
      </c>
      <c r="R1349" s="19">
        <f>INT(E1349/$T$5)*$T$5</f>
        <v>0.625</v>
      </c>
    </row>
    <row r="1350" spans="1:18" x14ac:dyDescent="0.25">
      <c r="A1350">
        <v>3</v>
      </c>
      <c r="B1350">
        <v>1</v>
      </c>
      <c r="C1350" t="s">
        <v>2112</v>
      </c>
      <c r="D1350" s="1">
        <v>43925</v>
      </c>
      <c r="E1350" s="14">
        <v>0.74583333333333324</v>
      </c>
      <c r="F1350" t="s">
        <v>31</v>
      </c>
      <c r="G1350" t="s">
        <v>32</v>
      </c>
      <c r="H1350" s="2">
        <v>26</v>
      </c>
      <c r="I1350" s="3">
        <v>4.99</v>
      </c>
      <c r="J1350" t="b">
        <v>0</v>
      </c>
      <c r="K1350">
        <f t="shared" si="23"/>
        <v>6</v>
      </c>
      <c r="L1350" t="str">
        <f>VLOOKUP(K1350,$S$6:$T$12,2,FALSE)</f>
        <v>Saturday</v>
      </c>
      <c r="M1350" t="str">
        <f>CONCATENATE(TEXT(R1350,"HH:MM AM/PM")," - ",TEXT((R1350+"3:00 AM"),"HH:MM AM/PM"))</f>
        <v>03:00 PM - 06:00 PM</v>
      </c>
      <c r="N1350" t="str">
        <f>VLOOKUP(E1350,$W$7:$Y$9,3,TRUE)</f>
        <v>03:00 PM - 06:00 PM</v>
      </c>
      <c r="R1350" s="19">
        <f>INT(E1350/$T$5)*$T$5</f>
        <v>0.625</v>
      </c>
    </row>
    <row r="1351" spans="1:18" x14ac:dyDescent="0.25">
      <c r="A1351">
        <v>3</v>
      </c>
      <c r="B1351">
        <v>1</v>
      </c>
      <c r="C1351" t="s">
        <v>2113</v>
      </c>
      <c r="D1351" s="1">
        <v>43925</v>
      </c>
      <c r="E1351" s="14">
        <v>0.74583333333333324</v>
      </c>
      <c r="F1351" t="s">
        <v>11</v>
      </c>
      <c r="G1351">
        <v>84</v>
      </c>
      <c r="H1351" s="2">
        <v>80</v>
      </c>
      <c r="I1351" s="3">
        <v>4.99</v>
      </c>
      <c r="J1351" t="b">
        <v>0</v>
      </c>
      <c r="K1351">
        <f t="shared" si="23"/>
        <v>6</v>
      </c>
      <c r="L1351" t="str">
        <f>VLOOKUP(K1351,$S$6:$T$12,2,FALSE)</f>
        <v>Saturday</v>
      </c>
      <c r="M1351" t="str">
        <f>CONCATENATE(TEXT(R1351,"HH:MM AM/PM")," - ",TEXT((R1351+"3:00 AM"),"HH:MM AM/PM"))</f>
        <v>03:00 PM - 06:00 PM</v>
      </c>
      <c r="N1351" t="str">
        <f>VLOOKUP(E1351,$W$7:$Y$9,3,TRUE)</f>
        <v>03:00 PM - 06:00 PM</v>
      </c>
      <c r="R1351" s="19">
        <f>INT(E1351/$T$5)*$T$5</f>
        <v>0.625</v>
      </c>
    </row>
    <row r="1352" spans="1:18" x14ac:dyDescent="0.25">
      <c r="A1352">
        <v>3</v>
      </c>
      <c r="B1352">
        <v>1</v>
      </c>
      <c r="C1352" t="s">
        <v>2114</v>
      </c>
      <c r="D1352" s="1">
        <v>43925</v>
      </c>
      <c r="E1352" s="14">
        <v>0.74652777777777779</v>
      </c>
      <c r="F1352" t="s">
        <v>11</v>
      </c>
      <c r="G1352">
        <v>92</v>
      </c>
      <c r="H1352" s="2">
        <v>66</v>
      </c>
      <c r="I1352" s="3">
        <v>4.99</v>
      </c>
      <c r="J1352" t="b">
        <v>0</v>
      </c>
      <c r="K1352">
        <f t="shared" si="23"/>
        <v>6</v>
      </c>
      <c r="L1352" t="str">
        <f>VLOOKUP(K1352,$S$6:$T$12,2,FALSE)</f>
        <v>Saturday</v>
      </c>
      <c r="M1352" t="str">
        <f>CONCATENATE(TEXT(R1352,"HH:MM AM/PM")," - ",TEXT((R1352+"3:00 AM"),"HH:MM AM/PM"))</f>
        <v>03:00 PM - 06:00 PM</v>
      </c>
      <c r="N1352" t="str">
        <f>VLOOKUP(E1352,$W$7:$Y$9,3,TRUE)</f>
        <v>03:00 PM - 06:00 PM</v>
      </c>
      <c r="R1352" s="19">
        <f>INT(E1352/$T$5)*$T$5</f>
        <v>0.625</v>
      </c>
    </row>
    <row r="1353" spans="1:18" x14ac:dyDescent="0.25">
      <c r="A1353">
        <v>3</v>
      </c>
      <c r="B1353">
        <v>1</v>
      </c>
      <c r="C1353" t="s">
        <v>2115</v>
      </c>
      <c r="D1353" s="1">
        <v>43925</v>
      </c>
      <c r="E1353" s="14">
        <v>0.74722222222222223</v>
      </c>
      <c r="F1353" t="s">
        <v>11</v>
      </c>
      <c r="G1353">
        <v>93</v>
      </c>
      <c r="H1353" s="2">
        <v>60</v>
      </c>
      <c r="I1353" s="3">
        <v>4.99</v>
      </c>
      <c r="J1353" t="b">
        <v>0</v>
      </c>
      <c r="K1353">
        <f t="shared" si="23"/>
        <v>6</v>
      </c>
      <c r="L1353" t="str">
        <f>VLOOKUP(K1353,$S$6:$T$12,2,FALSE)</f>
        <v>Saturday</v>
      </c>
      <c r="M1353" t="str">
        <f>CONCATENATE(TEXT(R1353,"HH:MM AM/PM")," - ",TEXT((R1353+"3:00 AM"),"HH:MM AM/PM"))</f>
        <v>03:00 PM - 06:00 PM</v>
      </c>
      <c r="N1353" t="str">
        <f>VLOOKUP(E1353,$W$7:$Y$9,3,TRUE)</f>
        <v>03:00 PM - 06:00 PM</v>
      </c>
      <c r="R1353" s="19">
        <f>INT(E1353/$T$5)*$T$5</f>
        <v>0.625</v>
      </c>
    </row>
    <row r="1354" spans="1:18" x14ac:dyDescent="0.25">
      <c r="A1354">
        <v>3</v>
      </c>
      <c r="B1354">
        <v>1</v>
      </c>
      <c r="C1354" t="s">
        <v>2116</v>
      </c>
      <c r="D1354" s="1">
        <v>43925</v>
      </c>
      <c r="E1354" s="14">
        <v>0.74791666666666667</v>
      </c>
      <c r="F1354" t="s">
        <v>31</v>
      </c>
      <c r="G1354" t="s">
        <v>32</v>
      </c>
      <c r="H1354" s="2">
        <v>33</v>
      </c>
      <c r="I1354" s="3">
        <v>4.99</v>
      </c>
      <c r="J1354" t="b">
        <v>0</v>
      </c>
      <c r="K1354">
        <f t="shared" si="23"/>
        <v>6</v>
      </c>
      <c r="L1354" t="str">
        <f>VLOOKUP(K1354,$S$6:$T$12,2,FALSE)</f>
        <v>Saturday</v>
      </c>
      <c r="M1354" t="str">
        <f>CONCATENATE(TEXT(R1354,"HH:MM AM/PM")," - ",TEXT((R1354+"3:00 AM"),"HH:MM AM/PM"))</f>
        <v>03:00 PM - 06:00 PM</v>
      </c>
      <c r="N1354" t="str">
        <f>VLOOKUP(E1354,$W$7:$Y$9,3,TRUE)</f>
        <v>03:00 PM - 06:00 PM</v>
      </c>
      <c r="R1354" s="19">
        <f>INT(E1354/$T$5)*$T$5</f>
        <v>0.625</v>
      </c>
    </row>
    <row r="1355" spans="1:18" x14ac:dyDescent="0.25">
      <c r="A1355">
        <v>3</v>
      </c>
      <c r="B1355">
        <v>1</v>
      </c>
      <c r="C1355" t="s">
        <v>2117</v>
      </c>
      <c r="D1355" s="1">
        <v>43925</v>
      </c>
      <c r="E1355" s="14">
        <v>0.75208333333333333</v>
      </c>
      <c r="F1355" t="s">
        <v>11</v>
      </c>
      <c r="G1355">
        <v>183</v>
      </c>
      <c r="H1355" s="2">
        <v>43</v>
      </c>
      <c r="I1355" s="3">
        <v>4.99</v>
      </c>
      <c r="J1355" t="b">
        <v>0</v>
      </c>
      <c r="K1355">
        <f t="shared" si="23"/>
        <v>6</v>
      </c>
      <c r="L1355" t="str">
        <f>VLOOKUP(K1355,$S$6:$T$12,2,FALSE)</f>
        <v>Saturday</v>
      </c>
      <c r="M1355" t="str">
        <f>CONCATENATE(TEXT(R1355,"HH:MM AM/PM")," - ",TEXT((R1355+"3:00 AM"),"HH:MM AM/PM"))</f>
        <v>06:00 PM - 09:00 PM</v>
      </c>
      <c r="N1355" t="str">
        <f>VLOOKUP(E1355,$W$7:$Y$9,3,TRUE)</f>
        <v>06:00 PM - 09:00 PM</v>
      </c>
      <c r="R1355" s="19">
        <f>INT(E1355/$T$5)*$T$5</f>
        <v>0.75</v>
      </c>
    </row>
    <row r="1356" spans="1:18" x14ac:dyDescent="0.25">
      <c r="A1356">
        <v>3</v>
      </c>
      <c r="B1356">
        <v>1</v>
      </c>
      <c r="C1356" t="s">
        <v>2118</v>
      </c>
      <c r="D1356" s="1">
        <v>43925</v>
      </c>
      <c r="E1356" s="14">
        <v>0.75277777777777777</v>
      </c>
      <c r="F1356" t="s">
        <v>11</v>
      </c>
      <c r="G1356">
        <v>184</v>
      </c>
      <c r="H1356" s="2">
        <v>183</v>
      </c>
      <c r="I1356" s="3">
        <v>4.99</v>
      </c>
      <c r="J1356" t="b">
        <v>0</v>
      </c>
      <c r="K1356">
        <f t="shared" si="23"/>
        <v>6</v>
      </c>
      <c r="L1356" t="str">
        <f>VLOOKUP(K1356,$S$6:$T$12,2,FALSE)</f>
        <v>Saturday</v>
      </c>
      <c r="M1356" t="str">
        <f>CONCATENATE(TEXT(R1356,"HH:MM AM/PM")," - ",TEXT((R1356+"3:00 AM"),"HH:MM AM/PM"))</f>
        <v>06:00 PM - 09:00 PM</v>
      </c>
      <c r="N1356" t="str">
        <f>VLOOKUP(E1356,$W$7:$Y$9,3,TRUE)</f>
        <v>06:00 PM - 09:00 PM</v>
      </c>
      <c r="R1356" s="19">
        <f>INT(E1356/$T$5)*$T$5</f>
        <v>0.75</v>
      </c>
    </row>
    <row r="1357" spans="1:18" x14ac:dyDescent="0.25">
      <c r="A1357">
        <v>3</v>
      </c>
      <c r="B1357">
        <v>1</v>
      </c>
      <c r="C1357" t="s">
        <v>2119</v>
      </c>
      <c r="D1357" s="1">
        <v>43925</v>
      </c>
      <c r="E1357" s="14">
        <v>0.75416666666666676</v>
      </c>
      <c r="F1357" t="s">
        <v>11</v>
      </c>
      <c r="G1357">
        <v>114</v>
      </c>
      <c r="H1357" s="2">
        <v>129</v>
      </c>
      <c r="I1357" s="3">
        <v>4.99</v>
      </c>
      <c r="J1357" t="b">
        <v>1</v>
      </c>
      <c r="K1357">
        <f t="shared" si="23"/>
        <v>6</v>
      </c>
      <c r="L1357" t="str">
        <f>VLOOKUP(K1357,$S$6:$T$12,2,FALSE)</f>
        <v>Saturday</v>
      </c>
      <c r="M1357" t="str">
        <f>CONCATENATE(TEXT(R1357,"HH:MM AM/PM")," - ",TEXT((R1357+"3:00 AM"),"HH:MM AM/PM"))</f>
        <v>06:00 PM - 09:00 PM</v>
      </c>
      <c r="N1357" t="str">
        <f>VLOOKUP(E1357,$W$7:$Y$9,3,TRUE)</f>
        <v>06:00 PM - 09:00 PM</v>
      </c>
      <c r="R1357" s="19">
        <f>INT(E1357/$T$5)*$T$5</f>
        <v>0.75</v>
      </c>
    </row>
    <row r="1358" spans="1:18" x14ac:dyDescent="0.25">
      <c r="A1358">
        <v>3</v>
      </c>
      <c r="B1358">
        <v>1</v>
      </c>
      <c r="C1358" t="s">
        <v>2120</v>
      </c>
      <c r="D1358" s="1">
        <v>43925</v>
      </c>
      <c r="E1358" s="14">
        <v>0.75486111111111109</v>
      </c>
      <c r="F1358" t="s">
        <v>31</v>
      </c>
      <c r="G1358" t="s">
        <v>32</v>
      </c>
      <c r="H1358" s="2">
        <v>27</v>
      </c>
      <c r="I1358" s="3">
        <v>4.99</v>
      </c>
      <c r="J1358" t="b">
        <v>0</v>
      </c>
      <c r="K1358">
        <f t="shared" si="23"/>
        <v>6</v>
      </c>
      <c r="L1358" t="str">
        <f>VLOOKUP(K1358,$S$6:$T$12,2,FALSE)</f>
        <v>Saturday</v>
      </c>
      <c r="M1358" t="str">
        <f>CONCATENATE(TEXT(R1358,"HH:MM AM/PM")," - ",TEXT((R1358+"3:00 AM"),"HH:MM AM/PM"))</f>
        <v>06:00 PM - 09:00 PM</v>
      </c>
      <c r="N1358" t="str">
        <f>VLOOKUP(E1358,$W$7:$Y$9,3,TRUE)</f>
        <v>06:00 PM - 09:00 PM</v>
      </c>
      <c r="R1358" s="19">
        <f>INT(E1358/$T$5)*$T$5</f>
        <v>0.75</v>
      </c>
    </row>
    <row r="1359" spans="1:18" x14ac:dyDescent="0.25">
      <c r="A1359">
        <v>3</v>
      </c>
      <c r="B1359">
        <v>1</v>
      </c>
      <c r="C1359" t="s">
        <v>2121</v>
      </c>
      <c r="D1359" s="1">
        <v>43925</v>
      </c>
      <c r="E1359" s="14">
        <v>0.75555555555555554</v>
      </c>
      <c r="F1359" t="s">
        <v>31</v>
      </c>
      <c r="G1359" t="s">
        <v>32</v>
      </c>
      <c r="H1359" s="2">
        <v>26</v>
      </c>
      <c r="I1359" s="3">
        <v>4.99</v>
      </c>
      <c r="J1359" t="b">
        <v>0</v>
      </c>
      <c r="K1359">
        <f t="shared" si="23"/>
        <v>6</v>
      </c>
      <c r="L1359" t="str">
        <f>VLOOKUP(K1359,$S$6:$T$12,2,FALSE)</f>
        <v>Saturday</v>
      </c>
      <c r="M1359" t="str">
        <f>CONCATENATE(TEXT(R1359,"HH:MM AM/PM")," - ",TEXT((R1359+"3:00 AM"),"HH:MM AM/PM"))</f>
        <v>06:00 PM - 09:00 PM</v>
      </c>
      <c r="N1359" t="str">
        <f>VLOOKUP(E1359,$W$7:$Y$9,3,TRUE)</f>
        <v>06:00 PM - 09:00 PM</v>
      </c>
      <c r="R1359" s="19">
        <f>INT(E1359/$T$5)*$T$5</f>
        <v>0.75</v>
      </c>
    </row>
    <row r="1360" spans="1:18" x14ac:dyDescent="0.25">
      <c r="A1360">
        <v>3</v>
      </c>
      <c r="B1360">
        <v>1</v>
      </c>
      <c r="C1360" t="s">
        <v>2122</v>
      </c>
      <c r="D1360" s="1">
        <v>43925</v>
      </c>
      <c r="E1360" s="14">
        <v>0.75555555555555554</v>
      </c>
      <c r="F1360" t="s">
        <v>11</v>
      </c>
      <c r="G1360">
        <v>203</v>
      </c>
      <c r="H1360" s="2">
        <v>63</v>
      </c>
      <c r="I1360" s="3">
        <v>4.99</v>
      </c>
      <c r="J1360" t="b">
        <v>0</v>
      </c>
      <c r="K1360">
        <f t="shared" si="23"/>
        <v>6</v>
      </c>
      <c r="L1360" t="str">
        <f>VLOOKUP(K1360,$S$6:$T$12,2,FALSE)</f>
        <v>Saturday</v>
      </c>
      <c r="M1360" t="str">
        <f>CONCATENATE(TEXT(R1360,"HH:MM AM/PM")," - ",TEXT((R1360+"3:00 AM"),"HH:MM AM/PM"))</f>
        <v>06:00 PM - 09:00 PM</v>
      </c>
      <c r="N1360" t="str">
        <f>VLOOKUP(E1360,$W$7:$Y$9,3,TRUE)</f>
        <v>06:00 PM - 09:00 PM</v>
      </c>
      <c r="R1360" s="19">
        <f>INT(E1360/$T$5)*$T$5</f>
        <v>0.75</v>
      </c>
    </row>
    <row r="1361" spans="1:18" x14ac:dyDescent="0.25">
      <c r="A1361">
        <v>3</v>
      </c>
      <c r="B1361">
        <v>1</v>
      </c>
      <c r="C1361" t="s">
        <v>2123</v>
      </c>
      <c r="D1361" s="1">
        <v>43925</v>
      </c>
      <c r="E1361" s="14">
        <v>0.75555555555555554</v>
      </c>
      <c r="F1361" t="s">
        <v>11</v>
      </c>
      <c r="G1361">
        <v>157</v>
      </c>
      <c r="H1361" s="2">
        <v>77</v>
      </c>
      <c r="I1361" s="3">
        <v>4.99</v>
      </c>
      <c r="J1361" t="b">
        <v>1</v>
      </c>
      <c r="K1361">
        <f t="shared" si="23"/>
        <v>6</v>
      </c>
      <c r="L1361" t="str">
        <f>VLOOKUP(K1361,$S$6:$T$12,2,FALSE)</f>
        <v>Saturday</v>
      </c>
      <c r="M1361" t="str">
        <f>CONCATENATE(TEXT(R1361,"HH:MM AM/PM")," - ",TEXT((R1361+"3:00 AM"),"HH:MM AM/PM"))</f>
        <v>06:00 PM - 09:00 PM</v>
      </c>
      <c r="N1361" t="str">
        <f>VLOOKUP(E1361,$W$7:$Y$9,3,TRUE)</f>
        <v>06:00 PM - 09:00 PM</v>
      </c>
      <c r="R1361" s="19">
        <f>INT(E1361/$T$5)*$T$5</f>
        <v>0.75</v>
      </c>
    </row>
    <row r="1362" spans="1:18" x14ac:dyDescent="0.25">
      <c r="A1362">
        <v>3</v>
      </c>
      <c r="B1362">
        <v>1</v>
      </c>
      <c r="C1362" t="s">
        <v>2124</v>
      </c>
      <c r="D1362" s="1">
        <v>43925</v>
      </c>
      <c r="E1362" s="14">
        <v>0.75555555555555554</v>
      </c>
      <c r="F1362" t="s">
        <v>11</v>
      </c>
      <c r="G1362">
        <v>147</v>
      </c>
      <c r="H1362" s="2">
        <v>189</v>
      </c>
      <c r="I1362" s="3">
        <v>4.99</v>
      </c>
      <c r="J1362" t="b">
        <v>0</v>
      </c>
      <c r="K1362">
        <f t="shared" si="23"/>
        <v>6</v>
      </c>
      <c r="L1362" t="str">
        <f>VLOOKUP(K1362,$S$6:$T$12,2,FALSE)</f>
        <v>Saturday</v>
      </c>
      <c r="M1362" t="str">
        <f>CONCATENATE(TEXT(R1362,"HH:MM AM/PM")," - ",TEXT((R1362+"3:00 AM"),"HH:MM AM/PM"))</f>
        <v>06:00 PM - 09:00 PM</v>
      </c>
      <c r="N1362" t="str">
        <f>VLOOKUP(E1362,$W$7:$Y$9,3,TRUE)</f>
        <v>06:00 PM - 09:00 PM</v>
      </c>
      <c r="R1362" s="19">
        <f>INT(E1362/$T$5)*$T$5</f>
        <v>0.75</v>
      </c>
    </row>
    <row r="1363" spans="1:18" x14ac:dyDescent="0.25">
      <c r="A1363">
        <v>3</v>
      </c>
      <c r="B1363">
        <v>1</v>
      </c>
      <c r="C1363" t="s">
        <v>2125</v>
      </c>
      <c r="D1363" s="1">
        <v>43925</v>
      </c>
      <c r="E1363" s="14">
        <v>0.75694444444444453</v>
      </c>
      <c r="F1363" t="s">
        <v>11</v>
      </c>
      <c r="G1363">
        <v>160</v>
      </c>
      <c r="H1363" s="2">
        <v>93</v>
      </c>
      <c r="I1363" s="3">
        <v>4.99</v>
      </c>
      <c r="J1363" t="b">
        <v>0</v>
      </c>
      <c r="K1363">
        <f t="shared" si="23"/>
        <v>6</v>
      </c>
      <c r="L1363" t="str">
        <f>VLOOKUP(K1363,$S$6:$T$12,2,FALSE)</f>
        <v>Saturday</v>
      </c>
      <c r="M1363" t="str">
        <f>CONCATENATE(TEXT(R1363,"HH:MM AM/PM")," - ",TEXT((R1363+"3:00 AM"),"HH:MM AM/PM"))</f>
        <v>06:00 PM - 09:00 PM</v>
      </c>
      <c r="N1363" t="str">
        <f>VLOOKUP(E1363,$W$7:$Y$9,3,TRUE)</f>
        <v>06:00 PM - 09:00 PM</v>
      </c>
      <c r="R1363" s="19">
        <f>INT(E1363/$T$5)*$T$5</f>
        <v>0.75</v>
      </c>
    </row>
    <row r="1364" spans="1:18" x14ac:dyDescent="0.25">
      <c r="A1364">
        <v>3</v>
      </c>
      <c r="B1364">
        <v>1</v>
      </c>
      <c r="C1364" t="s">
        <v>2126</v>
      </c>
      <c r="D1364" s="1">
        <v>43925</v>
      </c>
      <c r="E1364" s="14">
        <v>0.75763888888888886</v>
      </c>
      <c r="F1364" t="s">
        <v>31</v>
      </c>
      <c r="G1364" t="s">
        <v>32</v>
      </c>
      <c r="H1364" s="2">
        <v>25</v>
      </c>
      <c r="I1364" s="3">
        <v>4.99</v>
      </c>
      <c r="J1364" t="b">
        <v>0</v>
      </c>
      <c r="K1364">
        <f t="shared" ref="K1364:K1427" si="24">WEEKDAY(D1364,11)</f>
        <v>6</v>
      </c>
      <c r="L1364" t="str">
        <f>VLOOKUP(K1364,$S$6:$T$12,2,FALSE)</f>
        <v>Saturday</v>
      </c>
      <c r="M1364" t="str">
        <f>CONCATENATE(TEXT(R1364,"HH:MM AM/PM")," - ",TEXT((R1364+"3:00 AM"),"HH:MM AM/PM"))</f>
        <v>06:00 PM - 09:00 PM</v>
      </c>
      <c r="N1364" t="str">
        <f>VLOOKUP(E1364,$W$7:$Y$9,3,TRUE)</f>
        <v>06:00 PM - 09:00 PM</v>
      </c>
      <c r="R1364" s="19">
        <f>INT(E1364/$T$5)*$T$5</f>
        <v>0.75</v>
      </c>
    </row>
    <row r="1365" spans="1:18" x14ac:dyDescent="0.25">
      <c r="A1365">
        <v>3</v>
      </c>
      <c r="B1365">
        <v>1</v>
      </c>
      <c r="C1365" t="s">
        <v>2127</v>
      </c>
      <c r="D1365" s="1">
        <v>43925</v>
      </c>
      <c r="E1365" s="14">
        <v>0.7597222222222223</v>
      </c>
      <c r="F1365" t="s">
        <v>11</v>
      </c>
      <c r="G1365">
        <v>179</v>
      </c>
      <c r="H1365" s="2">
        <v>40</v>
      </c>
      <c r="I1365" s="3">
        <v>4.99</v>
      </c>
      <c r="J1365" t="b">
        <v>0</v>
      </c>
      <c r="K1365">
        <f t="shared" si="24"/>
        <v>6</v>
      </c>
      <c r="L1365" t="str">
        <f>VLOOKUP(K1365,$S$6:$T$12,2,FALSE)</f>
        <v>Saturday</v>
      </c>
      <c r="M1365" t="str">
        <f>CONCATENATE(TEXT(R1365,"HH:MM AM/PM")," - ",TEXT((R1365+"3:00 AM"),"HH:MM AM/PM"))</f>
        <v>06:00 PM - 09:00 PM</v>
      </c>
      <c r="N1365" t="str">
        <f>VLOOKUP(E1365,$W$7:$Y$9,3,TRUE)</f>
        <v>06:00 PM - 09:00 PM</v>
      </c>
      <c r="R1365" s="19">
        <f>INT(E1365/$T$5)*$T$5</f>
        <v>0.75</v>
      </c>
    </row>
    <row r="1366" spans="1:18" x14ac:dyDescent="0.25">
      <c r="A1366">
        <v>3</v>
      </c>
      <c r="B1366">
        <v>1</v>
      </c>
      <c r="C1366" t="s">
        <v>2128</v>
      </c>
      <c r="D1366" s="1">
        <v>43925</v>
      </c>
      <c r="E1366" s="14">
        <v>0.76041666666666663</v>
      </c>
      <c r="F1366" t="s">
        <v>11</v>
      </c>
      <c r="G1366">
        <v>174</v>
      </c>
      <c r="H1366" s="2">
        <v>182</v>
      </c>
      <c r="I1366" s="3">
        <v>4.99</v>
      </c>
      <c r="J1366" t="b">
        <v>0</v>
      </c>
      <c r="K1366">
        <f t="shared" si="24"/>
        <v>6</v>
      </c>
      <c r="L1366" t="str">
        <f>VLOOKUP(K1366,$S$6:$T$12,2,FALSE)</f>
        <v>Saturday</v>
      </c>
      <c r="M1366" t="str">
        <f>CONCATENATE(TEXT(R1366,"HH:MM AM/PM")," - ",TEXT((R1366+"3:00 AM"),"HH:MM AM/PM"))</f>
        <v>06:00 PM - 09:00 PM</v>
      </c>
      <c r="N1366" t="str">
        <f>VLOOKUP(E1366,$W$7:$Y$9,3,TRUE)</f>
        <v>06:00 PM - 09:00 PM</v>
      </c>
      <c r="R1366" s="19">
        <f>INT(E1366/$T$5)*$T$5</f>
        <v>0.75</v>
      </c>
    </row>
    <row r="1367" spans="1:18" x14ac:dyDescent="0.25">
      <c r="A1367">
        <v>3</v>
      </c>
      <c r="B1367">
        <v>1</v>
      </c>
      <c r="C1367" t="s">
        <v>2129</v>
      </c>
      <c r="D1367" s="1">
        <v>43925</v>
      </c>
      <c r="E1367" s="14">
        <v>0.76180555555555562</v>
      </c>
      <c r="F1367" t="s">
        <v>11</v>
      </c>
      <c r="G1367">
        <v>183</v>
      </c>
      <c r="H1367" s="2">
        <v>45</v>
      </c>
      <c r="I1367" s="3">
        <v>4.99</v>
      </c>
      <c r="J1367" t="b">
        <v>0</v>
      </c>
      <c r="K1367">
        <f t="shared" si="24"/>
        <v>6</v>
      </c>
      <c r="L1367" t="str">
        <f>VLOOKUP(K1367,$S$6:$T$12,2,FALSE)</f>
        <v>Saturday</v>
      </c>
      <c r="M1367" t="str">
        <f>CONCATENATE(TEXT(R1367,"HH:MM AM/PM")," - ",TEXT((R1367+"3:00 AM"),"HH:MM AM/PM"))</f>
        <v>06:00 PM - 09:00 PM</v>
      </c>
      <c r="N1367" t="str">
        <f>VLOOKUP(E1367,$W$7:$Y$9,3,TRUE)</f>
        <v>06:00 PM - 09:00 PM</v>
      </c>
      <c r="R1367" s="19">
        <f>INT(E1367/$T$5)*$T$5</f>
        <v>0.75</v>
      </c>
    </row>
    <row r="1368" spans="1:18" x14ac:dyDescent="0.25">
      <c r="A1368">
        <v>3</v>
      </c>
      <c r="B1368">
        <v>1</v>
      </c>
      <c r="C1368" t="s">
        <v>2130</v>
      </c>
      <c r="D1368" s="1">
        <v>43925</v>
      </c>
      <c r="E1368" s="14">
        <v>0.76250000000000007</v>
      </c>
      <c r="F1368" t="s">
        <v>11</v>
      </c>
      <c r="G1368">
        <v>148</v>
      </c>
      <c r="H1368" s="2">
        <v>38</v>
      </c>
      <c r="I1368" s="3">
        <v>4.99</v>
      </c>
      <c r="J1368" t="b">
        <v>0</v>
      </c>
      <c r="K1368">
        <f t="shared" si="24"/>
        <v>6</v>
      </c>
      <c r="L1368" t="str">
        <f>VLOOKUP(K1368,$S$6:$T$12,2,FALSE)</f>
        <v>Saturday</v>
      </c>
      <c r="M1368" t="str">
        <f>CONCATENATE(TEXT(R1368,"HH:MM AM/PM")," - ",TEXT((R1368+"3:00 AM"),"HH:MM AM/PM"))</f>
        <v>06:00 PM - 09:00 PM</v>
      </c>
      <c r="N1368" t="str">
        <f>VLOOKUP(E1368,$W$7:$Y$9,3,TRUE)</f>
        <v>06:00 PM - 09:00 PM</v>
      </c>
      <c r="R1368" s="19">
        <f>INT(E1368/$T$5)*$T$5</f>
        <v>0.75</v>
      </c>
    </row>
    <row r="1369" spans="1:18" x14ac:dyDescent="0.25">
      <c r="A1369">
        <v>3</v>
      </c>
      <c r="B1369">
        <v>1</v>
      </c>
      <c r="C1369" t="s">
        <v>2131</v>
      </c>
      <c r="D1369" s="1">
        <v>43925</v>
      </c>
      <c r="E1369" s="14">
        <v>0.76388888888888884</v>
      </c>
      <c r="F1369" t="s">
        <v>31</v>
      </c>
      <c r="G1369" t="s">
        <v>32</v>
      </c>
      <c r="H1369" s="2">
        <v>22</v>
      </c>
      <c r="I1369" s="3">
        <v>4.99</v>
      </c>
      <c r="J1369" t="b">
        <v>0</v>
      </c>
      <c r="K1369">
        <f t="shared" si="24"/>
        <v>6</v>
      </c>
      <c r="L1369" t="str">
        <f>VLOOKUP(K1369,$S$6:$T$12,2,FALSE)</f>
        <v>Saturday</v>
      </c>
      <c r="M1369" t="str">
        <f>CONCATENATE(TEXT(R1369,"HH:MM AM/PM")," - ",TEXT((R1369+"3:00 AM"),"HH:MM AM/PM"))</f>
        <v>06:00 PM - 09:00 PM</v>
      </c>
      <c r="N1369" t="str">
        <f>VLOOKUP(E1369,$W$7:$Y$9,3,TRUE)</f>
        <v>06:00 PM - 09:00 PM</v>
      </c>
      <c r="R1369" s="19">
        <f>INT(E1369/$T$5)*$T$5</f>
        <v>0.75</v>
      </c>
    </row>
    <row r="1370" spans="1:18" x14ac:dyDescent="0.25">
      <c r="A1370">
        <v>3</v>
      </c>
      <c r="B1370">
        <v>1</v>
      </c>
      <c r="C1370" t="s">
        <v>2132</v>
      </c>
      <c r="D1370" s="1">
        <v>43925</v>
      </c>
      <c r="E1370" s="14">
        <v>0.76388888888888884</v>
      </c>
      <c r="F1370" t="s">
        <v>11</v>
      </c>
      <c r="G1370">
        <v>156</v>
      </c>
      <c r="H1370" s="2">
        <v>55</v>
      </c>
      <c r="I1370" s="3">
        <v>4.99</v>
      </c>
      <c r="J1370" t="b">
        <v>0</v>
      </c>
      <c r="K1370">
        <f t="shared" si="24"/>
        <v>6</v>
      </c>
      <c r="L1370" t="str">
        <f>VLOOKUP(K1370,$S$6:$T$12,2,FALSE)</f>
        <v>Saturday</v>
      </c>
      <c r="M1370" t="str">
        <f>CONCATENATE(TEXT(R1370,"HH:MM AM/PM")," - ",TEXT((R1370+"3:00 AM"),"HH:MM AM/PM"))</f>
        <v>06:00 PM - 09:00 PM</v>
      </c>
      <c r="N1370" t="str">
        <f>VLOOKUP(E1370,$W$7:$Y$9,3,TRUE)</f>
        <v>06:00 PM - 09:00 PM</v>
      </c>
      <c r="R1370" s="19">
        <f>INT(E1370/$T$5)*$T$5</f>
        <v>0.75</v>
      </c>
    </row>
    <row r="1371" spans="1:18" x14ac:dyDescent="0.25">
      <c r="A1371">
        <v>3</v>
      </c>
      <c r="B1371">
        <v>1</v>
      </c>
      <c r="C1371" t="s">
        <v>2133</v>
      </c>
      <c r="D1371" s="1">
        <v>43925</v>
      </c>
      <c r="E1371" s="14">
        <v>0.76458333333333339</v>
      </c>
      <c r="F1371" t="s">
        <v>11</v>
      </c>
      <c r="G1371">
        <v>123</v>
      </c>
      <c r="H1371" s="2">
        <v>45</v>
      </c>
      <c r="I1371" s="3">
        <v>4.99</v>
      </c>
      <c r="J1371" t="b">
        <v>0</v>
      </c>
      <c r="K1371">
        <f t="shared" si="24"/>
        <v>6</v>
      </c>
      <c r="L1371" t="str">
        <f>VLOOKUP(K1371,$S$6:$T$12,2,FALSE)</f>
        <v>Saturday</v>
      </c>
      <c r="M1371" t="str">
        <f>CONCATENATE(TEXT(R1371,"HH:MM AM/PM")," - ",TEXT((R1371+"3:00 AM"),"HH:MM AM/PM"))</f>
        <v>06:00 PM - 09:00 PM</v>
      </c>
      <c r="N1371" t="str">
        <f>VLOOKUP(E1371,$W$7:$Y$9,3,TRUE)</f>
        <v>06:00 PM - 09:00 PM</v>
      </c>
      <c r="R1371" s="19">
        <f>INT(E1371/$T$5)*$T$5</f>
        <v>0.75</v>
      </c>
    </row>
    <row r="1372" spans="1:18" x14ac:dyDescent="0.25">
      <c r="A1372">
        <v>3</v>
      </c>
      <c r="B1372">
        <v>1</v>
      </c>
      <c r="C1372" t="s">
        <v>2134</v>
      </c>
      <c r="D1372" s="1">
        <v>43925</v>
      </c>
      <c r="E1372" s="14">
        <v>0.76458333333333339</v>
      </c>
      <c r="F1372" t="s">
        <v>11</v>
      </c>
      <c r="G1372">
        <v>141</v>
      </c>
      <c r="H1372" s="2">
        <v>61</v>
      </c>
      <c r="I1372" s="3">
        <v>4.99</v>
      </c>
      <c r="J1372" t="b">
        <v>0</v>
      </c>
      <c r="K1372">
        <f t="shared" si="24"/>
        <v>6</v>
      </c>
      <c r="L1372" t="str">
        <f>VLOOKUP(K1372,$S$6:$T$12,2,FALSE)</f>
        <v>Saturday</v>
      </c>
      <c r="M1372" t="str">
        <f>CONCATENATE(TEXT(R1372,"HH:MM AM/PM")," - ",TEXT((R1372+"3:00 AM"),"HH:MM AM/PM"))</f>
        <v>06:00 PM - 09:00 PM</v>
      </c>
      <c r="N1372" t="str">
        <f>VLOOKUP(E1372,$W$7:$Y$9,3,TRUE)</f>
        <v>06:00 PM - 09:00 PM</v>
      </c>
      <c r="R1372" s="19">
        <f>INT(E1372/$T$5)*$T$5</f>
        <v>0.75</v>
      </c>
    </row>
    <row r="1373" spans="1:18" x14ac:dyDescent="0.25">
      <c r="A1373">
        <v>3</v>
      </c>
      <c r="B1373">
        <v>1</v>
      </c>
      <c r="C1373" t="s">
        <v>2135</v>
      </c>
      <c r="D1373" s="1">
        <v>43925</v>
      </c>
      <c r="E1373" s="14">
        <v>0.7680555555555556</v>
      </c>
      <c r="F1373" t="s">
        <v>11</v>
      </c>
      <c r="G1373">
        <v>151</v>
      </c>
      <c r="H1373" s="2">
        <v>55</v>
      </c>
      <c r="I1373" s="3">
        <v>4.99</v>
      </c>
      <c r="J1373" t="b">
        <v>0</v>
      </c>
      <c r="K1373">
        <f t="shared" si="24"/>
        <v>6</v>
      </c>
      <c r="L1373" t="str">
        <f>VLOOKUP(K1373,$S$6:$T$12,2,FALSE)</f>
        <v>Saturday</v>
      </c>
      <c r="M1373" t="str">
        <f>CONCATENATE(TEXT(R1373,"HH:MM AM/PM")," - ",TEXT((R1373+"3:00 AM"),"HH:MM AM/PM"))</f>
        <v>06:00 PM - 09:00 PM</v>
      </c>
      <c r="N1373" t="str">
        <f>VLOOKUP(E1373,$W$7:$Y$9,3,TRUE)</f>
        <v>06:00 PM - 09:00 PM</v>
      </c>
      <c r="R1373" s="19">
        <f>INT(E1373/$T$5)*$T$5</f>
        <v>0.75</v>
      </c>
    </row>
    <row r="1374" spans="1:18" x14ac:dyDescent="0.25">
      <c r="A1374">
        <v>3</v>
      </c>
      <c r="B1374">
        <v>1</v>
      </c>
      <c r="C1374" t="s">
        <v>2136</v>
      </c>
      <c r="D1374" s="1">
        <v>43925</v>
      </c>
      <c r="E1374" s="14">
        <v>0.7680555555555556</v>
      </c>
      <c r="F1374" t="s">
        <v>11</v>
      </c>
      <c r="G1374">
        <v>166</v>
      </c>
      <c r="H1374" s="2">
        <v>58</v>
      </c>
      <c r="I1374" s="3">
        <v>4.99</v>
      </c>
      <c r="J1374" t="b">
        <v>0</v>
      </c>
      <c r="K1374">
        <f t="shared" si="24"/>
        <v>6</v>
      </c>
      <c r="L1374" t="str">
        <f>VLOOKUP(K1374,$S$6:$T$12,2,FALSE)</f>
        <v>Saturday</v>
      </c>
      <c r="M1374" t="str">
        <f>CONCATENATE(TEXT(R1374,"HH:MM AM/PM")," - ",TEXT((R1374+"3:00 AM"),"HH:MM AM/PM"))</f>
        <v>06:00 PM - 09:00 PM</v>
      </c>
      <c r="N1374" t="str">
        <f>VLOOKUP(E1374,$W$7:$Y$9,3,TRUE)</f>
        <v>06:00 PM - 09:00 PM</v>
      </c>
      <c r="R1374" s="19">
        <f>INT(E1374/$T$5)*$T$5</f>
        <v>0.75</v>
      </c>
    </row>
    <row r="1375" spans="1:18" x14ac:dyDescent="0.25">
      <c r="A1375">
        <v>3</v>
      </c>
      <c r="B1375">
        <v>1</v>
      </c>
      <c r="C1375" t="s">
        <v>2137</v>
      </c>
      <c r="D1375" s="1">
        <v>43925</v>
      </c>
      <c r="E1375" s="14">
        <v>0.7680555555555556</v>
      </c>
      <c r="F1375" t="s">
        <v>11</v>
      </c>
      <c r="G1375">
        <v>163</v>
      </c>
      <c r="H1375" s="2">
        <v>63</v>
      </c>
      <c r="I1375" s="3">
        <v>4.99</v>
      </c>
      <c r="J1375" t="b">
        <v>0</v>
      </c>
      <c r="K1375">
        <f t="shared" si="24"/>
        <v>6</v>
      </c>
      <c r="L1375" t="str">
        <f>VLOOKUP(K1375,$S$6:$T$12,2,FALSE)</f>
        <v>Saturday</v>
      </c>
      <c r="M1375" t="str">
        <f>CONCATENATE(TEXT(R1375,"HH:MM AM/PM")," - ",TEXT((R1375+"3:00 AM"),"HH:MM AM/PM"))</f>
        <v>06:00 PM - 09:00 PM</v>
      </c>
      <c r="N1375" t="str">
        <f>VLOOKUP(E1375,$W$7:$Y$9,3,TRUE)</f>
        <v>06:00 PM - 09:00 PM</v>
      </c>
      <c r="R1375" s="19">
        <f>INT(E1375/$T$5)*$T$5</f>
        <v>0.75</v>
      </c>
    </row>
    <row r="1376" spans="1:18" x14ac:dyDescent="0.25">
      <c r="A1376">
        <v>3</v>
      </c>
      <c r="B1376">
        <v>1</v>
      </c>
      <c r="C1376" t="s">
        <v>2138</v>
      </c>
      <c r="D1376" s="1">
        <v>43925</v>
      </c>
      <c r="E1376" s="14">
        <v>0.77083333333333337</v>
      </c>
      <c r="F1376" t="s">
        <v>11</v>
      </c>
      <c r="G1376">
        <v>129</v>
      </c>
      <c r="H1376" s="2">
        <v>42</v>
      </c>
      <c r="I1376" s="3">
        <v>4.99</v>
      </c>
      <c r="J1376" t="b">
        <v>0</v>
      </c>
      <c r="K1376">
        <f t="shared" si="24"/>
        <v>6</v>
      </c>
      <c r="L1376" t="str">
        <f>VLOOKUP(K1376,$S$6:$T$12,2,FALSE)</f>
        <v>Saturday</v>
      </c>
      <c r="M1376" t="str">
        <f>CONCATENATE(TEXT(R1376,"HH:MM AM/PM")," - ",TEXT((R1376+"3:00 AM"),"HH:MM AM/PM"))</f>
        <v>06:00 PM - 09:00 PM</v>
      </c>
      <c r="N1376" t="str">
        <f>VLOOKUP(E1376,$W$7:$Y$9,3,TRUE)</f>
        <v>06:00 PM - 09:00 PM</v>
      </c>
      <c r="R1376" s="19">
        <f>INT(E1376/$T$5)*$T$5</f>
        <v>0.75</v>
      </c>
    </row>
    <row r="1377" spans="1:18" x14ac:dyDescent="0.25">
      <c r="A1377">
        <v>3</v>
      </c>
      <c r="B1377">
        <v>1</v>
      </c>
      <c r="C1377" t="s">
        <v>2139</v>
      </c>
      <c r="D1377" s="1">
        <v>43925</v>
      </c>
      <c r="E1377" s="14">
        <v>0.77083333333333337</v>
      </c>
      <c r="F1377" t="s">
        <v>11</v>
      </c>
      <c r="G1377">
        <v>162</v>
      </c>
      <c r="H1377" s="2">
        <v>46</v>
      </c>
      <c r="I1377" s="3">
        <v>4.99</v>
      </c>
      <c r="J1377" t="b">
        <v>0</v>
      </c>
      <c r="K1377">
        <f t="shared" si="24"/>
        <v>6</v>
      </c>
      <c r="L1377" t="str">
        <f>VLOOKUP(K1377,$S$6:$T$12,2,FALSE)</f>
        <v>Saturday</v>
      </c>
      <c r="M1377" t="str">
        <f>CONCATENATE(TEXT(R1377,"HH:MM AM/PM")," - ",TEXT((R1377+"3:00 AM"),"HH:MM AM/PM"))</f>
        <v>06:00 PM - 09:00 PM</v>
      </c>
      <c r="N1377" t="str">
        <f>VLOOKUP(E1377,$W$7:$Y$9,3,TRUE)</f>
        <v>06:00 PM - 09:00 PM</v>
      </c>
      <c r="R1377" s="19">
        <f>INT(E1377/$T$5)*$T$5</f>
        <v>0.75</v>
      </c>
    </row>
    <row r="1378" spans="1:18" x14ac:dyDescent="0.25">
      <c r="A1378">
        <v>3</v>
      </c>
      <c r="B1378">
        <v>1</v>
      </c>
      <c r="C1378" t="s">
        <v>2140</v>
      </c>
      <c r="D1378" s="1">
        <v>43925</v>
      </c>
      <c r="E1378" s="14">
        <v>0.77083333333333337</v>
      </c>
      <c r="F1378" t="s">
        <v>11</v>
      </c>
      <c r="G1378">
        <v>166</v>
      </c>
      <c r="H1378" s="2">
        <v>67</v>
      </c>
      <c r="I1378" s="3">
        <v>4.99</v>
      </c>
      <c r="J1378" t="b">
        <v>0</v>
      </c>
      <c r="K1378">
        <f t="shared" si="24"/>
        <v>6</v>
      </c>
      <c r="L1378" t="str">
        <f>VLOOKUP(K1378,$S$6:$T$12,2,FALSE)</f>
        <v>Saturday</v>
      </c>
      <c r="M1378" t="str">
        <f>CONCATENATE(TEXT(R1378,"HH:MM AM/PM")," - ",TEXT((R1378+"3:00 AM"),"HH:MM AM/PM"))</f>
        <v>06:00 PM - 09:00 PM</v>
      </c>
      <c r="N1378" t="str">
        <f>VLOOKUP(E1378,$W$7:$Y$9,3,TRUE)</f>
        <v>06:00 PM - 09:00 PM</v>
      </c>
      <c r="R1378" s="19">
        <f>INT(E1378/$T$5)*$T$5</f>
        <v>0.75</v>
      </c>
    </row>
    <row r="1379" spans="1:18" x14ac:dyDescent="0.25">
      <c r="A1379">
        <v>3</v>
      </c>
      <c r="B1379">
        <v>1</v>
      </c>
      <c r="C1379" t="s">
        <v>2141</v>
      </c>
      <c r="D1379" s="1">
        <v>43925</v>
      </c>
      <c r="E1379" s="14">
        <v>0.77222222222222225</v>
      </c>
      <c r="F1379" t="s">
        <v>11</v>
      </c>
      <c r="G1379">
        <v>142</v>
      </c>
      <c r="H1379" s="2">
        <v>40</v>
      </c>
      <c r="I1379" s="3">
        <v>4.99</v>
      </c>
      <c r="J1379" t="b">
        <v>0</v>
      </c>
      <c r="K1379">
        <f t="shared" si="24"/>
        <v>6</v>
      </c>
      <c r="L1379" t="str">
        <f>VLOOKUP(K1379,$S$6:$T$12,2,FALSE)</f>
        <v>Saturday</v>
      </c>
      <c r="M1379" t="str">
        <f>CONCATENATE(TEXT(R1379,"HH:MM AM/PM")," - ",TEXT((R1379+"3:00 AM"),"HH:MM AM/PM"))</f>
        <v>06:00 PM - 09:00 PM</v>
      </c>
      <c r="N1379" t="str">
        <f>VLOOKUP(E1379,$W$7:$Y$9,3,TRUE)</f>
        <v>06:00 PM - 09:00 PM</v>
      </c>
      <c r="R1379" s="19">
        <f>INT(E1379/$T$5)*$T$5</f>
        <v>0.75</v>
      </c>
    </row>
    <row r="1380" spans="1:18" x14ac:dyDescent="0.25">
      <c r="A1380">
        <v>3</v>
      </c>
      <c r="B1380">
        <v>1</v>
      </c>
      <c r="C1380" t="s">
        <v>2142</v>
      </c>
      <c r="D1380" s="1">
        <v>43925</v>
      </c>
      <c r="E1380" s="14">
        <v>0.77430555555555547</v>
      </c>
      <c r="F1380" t="s">
        <v>31</v>
      </c>
      <c r="G1380" t="s">
        <v>32</v>
      </c>
      <c r="H1380" s="2">
        <v>22</v>
      </c>
      <c r="I1380" s="3">
        <v>4.99</v>
      </c>
      <c r="J1380" t="b">
        <v>0</v>
      </c>
      <c r="K1380">
        <f t="shared" si="24"/>
        <v>6</v>
      </c>
      <c r="L1380" t="str">
        <f>VLOOKUP(K1380,$S$6:$T$12,2,FALSE)</f>
        <v>Saturday</v>
      </c>
      <c r="M1380" t="str">
        <f>CONCATENATE(TEXT(R1380,"HH:MM AM/PM")," - ",TEXT((R1380+"3:00 AM"),"HH:MM AM/PM"))</f>
        <v>06:00 PM - 09:00 PM</v>
      </c>
      <c r="N1380" t="str">
        <f>VLOOKUP(E1380,$W$7:$Y$9,3,TRUE)</f>
        <v>06:00 PM - 09:00 PM</v>
      </c>
      <c r="R1380" s="19">
        <f>INT(E1380/$T$5)*$T$5</f>
        <v>0.75</v>
      </c>
    </row>
    <row r="1381" spans="1:18" x14ac:dyDescent="0.25">
      <c r="A1381">
        <v>3</v>
      </c>
      <c r="B1381">
        <v>1</v>
      </c>
      <c r="C1381" t="s">
        <v>2143</v>
      </c>
      <c r="D1381" s="1">
        <v>43925</v>
      </c>
      <c r="E1381" s="14">
        <v>0.77430555555555547</v>
      </c>
      <c r="F1381" t="s">
        <v>31</v>
      </c>
      <c r="G1381" t="s">
        <v>32</v>
      </c>
      <c r="H1381" s="2">
        <v>32</v>
      </c>
      <c r="I1381" s="3">
        <v>4.99</v>
      </c>
      <c r="J1381" t="b">
        <v>0</v>
      </c>
      <c r="K1381">
        <f t="shared" si="24"/>
        <v>6</v>
      </c>
      <c r="L1381" t="str">
        <f>VLOOKUP(K1381,$S$6:$T$12,2,FALSE)</f>
        <v>Saturday</v>
      </c>
      <c r="M1381" t="str">
        <f>CONCATENATE(TEXT(R1381,"HH:MM AM/PM")," - ",TEXT((R1381+"3:00 AM"),"HH:MM AM/PM"))</f>
        <v>06:00 PM - 09:00 PM</v>
      </c>
      <c r="N1381" t="str">
        <f>VLOOKUP(E1381,$W$7:$Y$9,3,TRUE)</f>
        <v>06:00 PM - 09:00 PM</v>
      </c>
      <c r="R1381" s="19">
        <f>INT(E1381/$T$5)*$T$5</f>
        <v>0.75</v>
      </c>
    </row>
    <row r="1382" spans="1:18" x14ac:dyDescent="0.25">
      <c r="A1382">
        <v>3</v>
      </c>
      <c r="B1382">
        <v>1</v>
      </c>
      <c r="C1382" t="s">
        <v>2144</v>
      </c>
      <c r="D1382" s="1">
        <v>43925</v>
      </c>
      <c r="E1382" s="14">
        <v>0.77500000000000002</v>
      </c>
      <c r="F1382" t="s">
        <v>11</v>
      </c>
      <c r="G1382">
        <v>158</v>
      </c>
      <c r="H1382" s="2">
        <v>54</v>
      </c>
      <c r="I1382" s="3">
        <v>4.99</v>
      </c>
      <c r="J1382" t="b">
        <v>0</v>
      </c>
      <c r="K1382">
        <f t="shared" si="24"/>
        <v>6</v>
      </c>
      <c r="L1382" t="str">
        <f>VLOOKUP(K1382,$S$6:$T$12,2,FALSE)</f>
        <v>Saturday</v>
      </c>
      <c r="M1382" t="str">
        <f>CONCATENATE(TEXT(R1382,"HH:MM AM/PM")," - ",TEXT((R1382+"3:00 AM"),"HH:MM AM/PM"))</f>
        <v>06:00 PM - 09:00 PM</v>
      </c>
      <c r="N1382" t="str">
        <f>VLOOKUP(E1382,$W$7:$Y$9,3,TRUE)</f>
        <v>06:00 PM - 09:00 PM</v>
      </c>
      <c r="R1382" s="19">
        <f>INT(E1382/$T$5)*$T$5</f>
        <v>0.75</v>
      </c>
    </row>
    <row r="1383" spans="1:18" x14ac:dyDescent="0.25">
      <c r="A1383">
        <v>3</v>
      </c>
      <c r="B1383">
        <v>1</v>
      </c>
      <c r="C1383" t="s">
        <v>2145</v>
      </c>
      <c r="D1383" s="1">
        <v>43925</v>
      </c>
      <c r="E1383" s="14">
        <v>0.77500000000000002</v>
      </c>
      <c r="F1383" t="s">
        <v>11</v>
      </c>
      <c r="G1383">
        <v>188</v>
      </c>
      <c r="H1383" s="2">
        <v>63</v>
      </c>
      <c r="I1383" s="3">
        <v>4.99</v>
      </c>
      <c r="J1383" t="b">
        <v>1</v>
      </c>
      <c r="K1383">
        <f t="shared" si="24"/>
        <v>6</v>
      </c>
      <c r="L1383" t="str">
        <f>VLOOKUP(K1383,$S$6:$T$12,2,FALSE)</f>
        <v>Saturday</v>
      </c>
      <c r="M1383" t="str">
        <f>CONCATENATE(TEXT(R1383,"HH:MM AM/PM")," - ",TEXT((R1383+"3:00 AM"),"HH:MM AM/PM"))</f>
        <v>06:00 PM - 09:00 PM</v>
      </c>
      <c r="N1383" t="str">
        <f>VLOOKUP(E1383,$W$7:$Y$9,3,TRUE)</f>
        <v>06:00 PM - 09:00 PM</v>
      </c>
      <c r="R1383" s="19">
        <f>INT(E1383/$T$5)*$T$5</f>
        <v>0.75</v>
      </c>
    </row>
    <row r="1384" spans="1:18" x14ac:dyDescent="0.25">
      <c r="A1384">
        <v>3</v>
      </c>
      <c r="B1384">
        <v>1</v>
      </c>
      <c r="C1384" t="s">
        <v>2146</v>
      </c>
      <c r="D1384" s="1">
        <v>43925</v>
      </c>
      <c r="E1384" s="14">
        <v>0.77500000000000002</v>
      </c>
      <c r="F1384" t="s">
        <v>11</v>
      </c>
      <c r="G1384">
        <v>160</v>
      </c>
      <c r="H1384" s="2">
        <v>73</v>
      </c>
      <c r="I1384" s="3">
        <v>4.99</v>
      </c>
      <c r="J1384" t="b">
        <v>0</v>
      </c>
      <c r="K1384">
        <f t="shared" si="24"/>
        <v>6</v>
      </c>
      <c r="L1384" t="str">
        <f>VLOOKUP(K1384,$S$6:$T$12,2,FALSE)</f>
        <v>Saturday</v>
      </c>
      <c r="M1384" t="str">
        <f>CONCATENATE(TEXT(R1384,"HH:MM AM/PM")," - ",TEXT((R1384+"3:00 AM"),"HH:MM AM/PM"))</f>
        <v>06:00 PM - 09:00 PM</v>
      </c>
      <c r="N1384" t="str">
        <f>VLOOKUP(E1384,$W$7:$Y$9,3,TRUE)</f>
        <v>06:00 PM - 09:00 PM</v>
      </c>
      <c r="R1384" s="19">
        <f>INT(E1384/$T$5)*$T$5</f>
        <v>0.75</v>
      </c>
    </row>
    <row r="1385" spans="1:18" x14ac:dyDescent="0.25">
      <c r="A1385">
        <v>3</v>
      </c>
      <c r="B1385">
        <v>1</v>
      </c>
      <c r="C1385" t="s">
        <v>2147</v>
      </c>
      <c r="D1385" s="1">
        <v>43925</v>
      </c>
      <c r="E1385" s="14">
        <v>0.77569444444444446</v>
      </c>
      <c r="F1385" t="s">
        <v>31</v>
      </c>
      <c r="G1385" t="s">
        <v>32</v>
      </c>
      <c r="H1385" s="2">
        <v>29</v>
      </c>
      <c r="I1385" s="3">
        <v>4.99</v>
      </c>
      <c r="J1385" t="b">
        <v>0</v>
      </c>
      <c r="K1385">
        <f t="shared" si="24"/>
        <v>6</v>
      </c>
      <c r="L1385" t="str">
        <f>VLOOKUP(K1385,$S$6:$T$12,2,FALSE)</f>
        <v>Saturday</v>
      </c>
      <c r="M1385" t="str">
        <f>CONCATENATE(TEXT(R1385,"HH:MM AM/PM")," - ",TEXT((R1385+"3:00 AM"),"HH:MM AM/PM"))</f>
        <v>06:00 PM - 09:00 PM</v>
      </c>
      <c r="N1385" t="str">
        <f>VLOOKUP(E1385,$W$7:$Y$9,3,TRUE)</f>
        <v>06:00 PM - 09:00 PM</v>
      </c>
      <c r="R1385" s="19">
        <f>INT(E1385/$T$5)*$T$5</f>
        <v>0.75</v>
      </c>
    </row>
    <row r="1386" spans="1:18" x14ac:dyDescent="0.25">
      <c r="A1386">
        <v>3</v>
      </c>
      <c r="B1386">
        <v>1</v>
      </c>
      <c r="C1386" t="s">
        <v>2148</v>
      </c>
      <c r="D1386" s="1">
        <v>43925</v>
      </c>
      <c r="E1386" s="14">
        <v>0.77569444444444446</v>
      </c>
      <c r="F1386" t="s">
        <v>11</v>
      </c>
      <c r="G1386">
        <v>177</v>
      </c>
      <c r="H1386" s="2">
        <v>75</v>
      </c>
      <c r="I1386" s="3">
        <v>4.99</v>
      </c>
      <c r="J1386" t="b">
        <v>1</v>
      </c>
      <c r="K1386">
        <f t="shared" si="24"/>
        <v>6</v>
      </c>
      <c r="L1386" t="str">
        <f>VLOOKUP(K1386,$S$6:$T$12,2,FALSE)</f>
        <v>Saturday</v>
      </c>
      <c r="M1386" t="str">
        <f>CONCATENATE(TEXT(R1386,"HH:MM AM/PM")," - ",TEXT((R1386+"3:00 AM"),"HH:MM AM/PM"))</f>
        <v>06:00 PM - 09:00 PM</v>
      </c>
      <c r="N1386" t="str">
        <f>VLOOKUP(E1386,$W$7:$Y$9,3,TRUE)</f>
        <v>06:00 PM - 09:00 PM</v>
      </c>
      <c r="R1386" s="19">
        <f>INT(E1386/$T$5)*$T$5</f>
        <v>0.75</v>
      </c>
    </row>
    <row r="1387" spans="1:18" x14ac:dyDescent="0.25">
      <c r="A1387">
        <v>3</v>
      </c>
      <c r="B1387">
        <v>1</v>
      </c>
      <c r="C1387" t="s">
        <v>2149</v>
      </c>
      <c r="D1387" s="1">
        <v>43925</v>
      </c>
      <c r="E1387" s="14">
        <v>0.77569444444444446</v>
      </c>
      <c r="F1387" t="s">
        <v>11</v>
      </c>
      <c r="G1387">
        <v>150</v>
      </c>
      <c r="H1387" s="2">
        <v>107</v>
      </c>
      <c r="I1387" s="3">
        <v>4.99</v>
      </c>
      <c r="J1387" t="b">
        <v>1</v>
      </c>
      <c r="K1387">
        <f t="shared" si="24"/>
        <v>6</v>
      </c>
      <c r="L1387" t="str">
        <f>VLOOKUP(K1387,$S$6:$T$12,2,FALSE)</f>
        <v>Saturday</v>
      </c>
      <c r="M1387" t="str">
        <f>CONCATENATE(TEXT(R1387,"HH:MM AM/PM")," - ",TEXT((R1387+"3:00 AM"),"HH:MM AM/PM"))</f>
        <v>06:00 PM - 09:00 PM</v>
      </c>
      <c r="N1387" t="str">
        <f>VLOOKUP(E1387,$W$7:$Y$9,3,TRUE)</f>
        <v>06:00 PM - 09:00 PM</v>
      </c>
      <c r="R1387" s="19">
        <f>INT(E1387/$T$5)*$T$5</f>
        <v>0.75</v>
      </c>
    </row>
    <row r="1388" spans="1:18" x14ac:dyDescent="0.25">
      <c r="A1388">
        <v>3</v>
      </c>
      <c r="B1388">
        <v>1</v>
      </c>
      <c r="C1388" t="s">
        <v>2150</v>
      </c>
      <c r="D1388" s="1">
        <v>43925</v>
      </c>
      <c r="E1388" s="14">
        <v>0.77916666666666667</v>
      </c>
      <c r="F1388" t="s">
        <v>11</v>
      </c>
      <c r="G1388">
        <v>164</v>
      </c>
      <c r="H1388" s="2">
        <v>50</v>
      </c>
      <c r="I1388" s="3">
        <v>4.99</v>
      </c>
      <c r="J1388" t="b">
        <v>0</v>
      </c>
      <c r="K1388">
        <f t="shared" si="24"/>
        <v>6</v>
      </c>
      <c r="L1388" t="str">
        <f>VLOOKUP(K1388,$S$6:$T$12,2,FALSE)</f>
        <v>Saturday</v>
      </c>
      <c r="M1388" t="str">
        <f>CONCATENATE(TEXT(R1388,"HH:MM AM/PM")," - ",TEXT((R1388+"3:00 AM"),"HH:MM AM/PM"))</f>
        <v>06:00 PM - 09:00 PM</v>
      </c>
      <c r="N1388" t="str">
        <f>VLOOKUP(E1388,$W$7:$Y$9,3,TRUE)</f>
        <v>06:00 PM - 09:00 PM</v>
      </c>
      <c r="R1388" s="19">
        <f>INT(E1388/$T$5)*$T$5</f>
        <v>0.75</v>
      </c>
    </row>
    <row r="1389" spans="1:18" x14ac:dyDescent="0.25">
      <c r="A1389">
        <v>3</v>
      </c>
      <c r="B1389">
        <v>1</v>
      </c>
      <c r="C1389" t="s">
        <v>2151</v>
      </c>
      <c r="D1389" s="1">
        <v>43925</v>
      </c>
      <c r="E1389" s="14">
        <v>0.77986111111111101</v>
      </c>
      <c r="F1389" t="s">
        <v>11</v>
      </c>
      <c r="G1389">
        <v>127</v>
      </c>
      <c r="H1389" s="2">
        <v>83</v>
      </c>
      <c r="I1389" s="3">
        <v>4.99</v>
      </c>
      <c r="J1389" t="b">
        <v>0</v>
      </c>
      <c r="K1389">
        <f t="shared" si="24"/>
        <v>6</v>
      </c>
      <c r="L1389" t="str">
        <f>VLOOKUP(K1389,$S$6:$T$12,2,FALSE)</f>
        <v>Saturday</v>
      </c>
      <c r="M1389" t="str">
        <f>CONCATENATE(TEXT(R1389,"HH:MM AM/PM")," - ",TEXT((R1389+"3:00 AM"),"HH:MM AM/PM"))</f>
        <v>06:00 PM - 09:00 PM</v>
      </c>
      <c r="N1389" t="str">
        <f>VLOOKUP(E1389,$W$7:$Y$9,3,TRUE)</f>
        <v>06:00 PM - 09:00 PM</v>
      </c>
      <c r="R1389" s="19">
        <f>INT(E1389/$T$5)*$T$5</f>
        <v>0.75</v>
      </c>
    </row>
    <row r="1390" spans="1:18" x14ac:dyDescent="0.25">
      <c r="A1390">
        <v>3</v>
      </c>
      <c r="B1390">
        <v>1</v>
      </c>
      <c r="C1390" t="s">
        <v>2152</v>
      </c>
      <c r="D1390" s="1">
        <v>43925</v>
      </c>
      <c r="E1390" s="14">
        <v>0.78055555555555556</v>
      </c>
      <c r="F1390" t="s">
        <v>11</v>
      </c>
      <c r="G1390">
        <v>160</v>
      </c>
      <c r="H1390" s="2">
        <v>109</v>
      </c>
      <c r="I1390" s="3">
        <v>4.99</v>
      </c>
      <c r="J1390" t="b">
        <v>0</v>
      </c>
      <c r="K1390">
        <f t="shared" si="24"/>
        <v>6</v>
      </c>
      <c r="L1390" t="str">
        <f>VLOOKUP(K1390,$S$6:$T$12,2,FALSE)</f>
        <v>Saturday</v>
      </c>
      <c r="M1390" t="str">
        <f>CONCATENATE(TEXT(R1390,"HH:MM AM/PM")," - ",TEXT((R1390+"3:00 AM"),"HH:MM AM/PM"))</f>
        <v>06:00 PM - 09:00 PM</v>
      </c>
      <c r="N1390" t="str">
        <f>VLOOKUP(E1390,$W$7:$Y$9,3,TRUE)</f>
        <v>06:00 PM - 09:00 PM</v>
      </c>
      <c r="R1390" s="19">
        <f>INT(E1390/$T$5)*$T$5</f>
        <v>0.75</v>
      </c>
    </row>
    <row r="1391" spans="1:18" x14ac:dyDescent="0.25">
      <c r="A1391">
        <v>3</v>
      </c>
      <c r="B1391">
        <v>1</v>
      </c>
      <c r="C1391" t="s">
        <v>2153</v>
      </c>
      <c r="D1391" s="1">
        <v>43925</v>
      </c>
      <c r="E1391" s="14">
        <v>0.78194444444444444</v>
      </c>
      <c r="F1391" t="s">
        <v>11</v>
      </c>
      <c r="G1391">
        <v>193</v>
      </c>
      <c r="H1391" s="2">
        <v>47</v>
      </c>
      <c r="I1391" s="3">
        <v>4.99</v>
      </c>
      <c r="J1391" t="b">
        <v>0</v>
      </c>
      <c r="K1391">
        <f t="shared" si="24"/>
        <v>6</v>
      </c>
      <c r="L1391" t="str">
        <f>VLOOKUP(K1391,$S$6:$T$12,2,FALSE)</f>
        <v>Saturday</v>
      </c>
      <c r="M1391" t="str">
        <f>CONCATENATE(TEXT(R1391,"HH:MM AM/PM")," - ",TEXT((R1391+"3:00 AM"),"HH:MM AM/PM"))</f>
        <v>06:00 PM - 09:00 PM</v>
      </c>
      <c r="N1391" t="str">
        <f>VLOOKUP(E1391,$W$7:$Y$9,3,TRUE)</f>
        <v>06:00 PM - 09:00 PM</v>
      </c>
      <c r="R1391" s="19">
        <f>INT(E1391/$T$5)*$T$5</f>
        <v>0.75</v>
      </c>
    </row>
    <row r="1392" spans="1:18" x14ac:dyDescent="0.25">
      <c r="A1392">
        <v>3</v>
      </c>
      <c r="B1392">
        <v>1</v>
      </c>
      <c r="C1392" t="s">
        <v>2154</v>
      </c>
      <c r="D1392" s="1">
        <v>43925</v>
      </c>
      <c r="E1392" s="14">
        <v>0.78541666666666676</v>
      </c>
      <c r="F1392" t="s">
        <v>11</v>
      </c>
      <c r="G1392">
        <v>188</v>
      </c>
      <c r="H1392" s="2">
        <v>86</v>
      </c>
      <c r="I1392" s="3">
        <v>4.99</v>
      </c>
      <c r="J1392" t="b">
        <v>0</v>
      </c>
      <c r="K1392">
        <f t="shared" si="24"/>
        <v>6</v>
      </c>
      <c r="L1392" t="str">
        <f>VLOOKUP(K1392,$S$6:$T$12,2,FALSE)</f>
        <v>Saturday</v>
      </c>
      <c r="M1392" t="str">
        <f>CONCATENATE(TEXT(R1392,"HH:MM AM/PM")," - ",TEXT((R1392+"3:00 AM"),"HH:MM AM/PM"))</f>
        <v>06:00 PM - 09:00 PM</v>
      </c>
      <c r="N1392" t="str">
        <f>VLOOKUP(E1392,$W$7:$Y$9,3,TRUE)</f>
        <v>06:00 PM - 09:00 PM</v>
      </c>
      <c r="R1392" s="19">
        <f>INT(E1392/$T$5)*$T$5</f>
        <v>0.75</v>
      </c>
    </row>
    <row r="1393" spans="1:18" x14ac:dyDescent="0.25">
      <c r="A1393">
        <v>3</v>
      </c>
      <c r="B1393">
        <v>1</v>
      </c>
      <c r="C1393" t="s">
        <v>2155</v>
      </c>
      <c r="D1393" s="1">
        <v>43925</v>
      </c>
      <c r="E1393" s="14">
        <v>0.78541666666666676</v>
      </c>
      <c r="F1393" t="s">
        <v>11</v>
      </c>
      <c r="G1393">
        <v>121</v>
      </c>
      <c r="H1393" s="2">
        <v>164</v>
      </c>
      <c r="I1393" s="3">
        <v>4.99</v>
      </c>
      <c r="J1393" t="b">
        <v>0</v>
      </c>
      <c r="K1393">
        <f t="shared" si="24"/>
        <v>6</v>
      </c>
      <c r="L1393" t="str">
        <f>VLOOKUP(K1393,$S$6:$T$12,2,FALSE)</f>
        <v>Saturday</v>
      </c>
      <c r="M1393" t="str">
        <f>CONCATENATE(TEXT(R1393,"HH:MM AM/PM")," - ",TEXT((R1393+"3:00 AM"),"HH:MM AM/PM"))</f>
        <v>06:00 PM - 09:00 PM</v>
      </c>
      <c r="N1393" t="str">
        <f>VLOOKUP(E1393,$W$7:$Y$9,3,TRUE)</f>
        <v>06:00 PM - 09:00 PM</v>
      </c>
      <c r="R1393" s="19">
        <f>INT(E1393/$T$5)*$T$5</f>
        <v>0.75</v>
      </c>
    </row>
    <row r="1394" spans="1:18" x14ac:dyDescent="0.25">
      <c r="A1394">
        <v>3</v>
      </c>
      <c r="B1394">
        <v>1</v>
      </c>
      <c r="C1394" t="s">
        <v>2156</v>
      </c>
      <c r="D1394" s="1">
        <v>43925</v>
      </c>
      <c r="E1394" s="14">
        <v>0.78611111111111109</v>
      </c>
      <c r="F1394" t="s">
        <v>31</v>
      </c>
      <c r="G1394" t="s">
        <v>32</v>
      </c>
      <c r="H1394" s="2">
        <v>27</v>
      </c>
      <c r="I1394" s="3">
        <v>4.99</v>
      </c>
      <c r="J1394" t="b">
        <v>0</v>
      </c>
      <c r="K1394">
        <f t="shared" si="24"/>
        <v>6</v>
      </c>
      <c r="L1394" t="str">
        <f>VLOOKUP(K1394,$S$6:$T$12,2,FALSE)</f>
        <v>Saturday</v>
      </c>
      <c r="M1394" t="str">
        <f>CONCATENATE(TEXT(R1394,"HH:MM AM/PM")," - ",TEXT((R1394+"3:00 AM"),"HH:MM AM/PM"))</f>
        <v>06:00 PM - 09:00 PM</v>
      </c>
      <c r="N1394" t="str">
        <f>VLOOKUP(E1394,$W$7:$Y$9,3,TRUE)</f>
        <v>06:00 PM - 09:00 PM</v>
      </c>
      <c r="R1394" s="19">
        <f>INT(E1394/$T$5)*$T$5</f>
        <v>0.75</v>
      </c>
    </row>
    <row r="1395" spans="1:18" x14ac:dyDescent="0.25">
      <c r="A1395">
        <v>3</v>
      </c>
      <c r="B1395">
        <v>1</v>
      </c>
      <c r="C1395" t="s">
        <v>2157</v>
      </c>
      <c r="D1395" s="1">
        <v>43925</v>
      </c>
      <c r="E1395" s="14">
        <v>0.78680555555555554</v>
      </c>
      <c r="F1395" t="s">
        <v>11</v>
      </c>
      <c r="G1395">
        <v>116</v>
      </c>
      <c r="H1395" s="2">
        <v>250</v>
      </c>
      <c r="I1395" s="3">
        <v>4.99</v>
      </c>
      <c r="J1395" t="b">
        <v>1</v>
      </c>
      <c r="K1395">
        <f t="shared" si="24"/>
        <v>6</v>
      </c>
      <c r="L1395" t="str">
        <f>VLOOKUP(K1395,$S$6:$T$12,2,FALSE)</f>
        <v>Saturday</v>
      </c>
      <c r="M1395" t="str">
        <f>CONCATENATE(TEXT(R1395,"HH:MM AM/PM")," - ",TEXT((R1395+"3:00 AM"),"HH:MM AM/PM"))</f>
        <v>06:00 PM - 09:00 PM</v>
      </c>
      <c r="N1395" t="str">
        <f>VLOOKUP(E1395,$W$7:$Y$9,3,TRUE)</f>
        <v>06:00 PM - 09:00 PM</v>
      </c>
      <c r="R1395" s="19">
        <f>INT(E1395/$T$5)*$T$5</f>
        <v>0.75</v>
      </c>
    </row>
    <row r="1396" spans="1:18" x14ac:dyDescent="0.25">
      <c r="A1396">
        <v>3</v>
      </c>
      <c r="B1396">
        <v>1</v>
      </c>
      <c r="C1396" t="s">
        <v>2158</v>
      </c>
      <c r="D1396" s="1">
        <v>43925</v>
      </c>
      <c r="E1396" s="14">
        <v>0.78749999999999998</v>
      </c>
      <c r="F1396" t="s">
        <v>11</v>
      </c>
      <c r="G1396">
        <v>190</v>
      </c>
      <c r="H1396" s="2">
        <v>41</v>
      </c>
      <c r="I1396" s="3">
        <v>4.99</v>
      </c>
      <c r="J1396" t="b">
        <v>1</v>
      </c>
      <c r="K1396">
        <f t="shared" si="24"/>
        <v>6</v>
      </c>
      <c r="L1396" t="str">
        <f>VLOOKUP(K1396,$S$6:$T$12,2,FALSE)</f>
        <v>Saturday</v>
      </c>
      <c r="M1396" t="str">
        <f>CONCATENATE(TEXT(R1396,"HH:MM AM/PM")," - ",TEXT((R1396+"3:00 AM"),"HH:MM AM/PM"))</f>
        <v>06:00 PM - 09:00 PM</v>
      </c>
      <c r="N1396" t="str">
        <f>VLOOKUP(E1396,$W$7:$Y$9,3,TRUE)</f>
        <v>06:00 PM - 09:00 PM</v>
      </c>
      <c r="R1396" s="19">
        <f>INT(E1396/$T$5)*$T$5</f>
        <v>0.75</v>
      </c>
    </row>
    <row r="1397" spans="1:18" x14ac:dyDescent="0.25">
      <c r="A1397">
        <v>3</v>
      </c>
      <c r="B1397">
        <v>1</v>
      </c>
      <c r="C1397" t="s">
        <v>2159</v>
      </c>
      <c r="D1397" s="1">
        <v>43925</v>
      </c>
      <c r="E1397" s="14">
        <v>0.78819444444444453</v>
      </c>
      <c r="F1397" t="s">
        <v>11</v>
      </c>
      <c r="G1397">
        <v>193</v>
      </c>
      <c r="H1397" s="2">
        <v>38</v>
      </c>
      <c r="I1397" s="3">
        <v>4.99</v>
      </c>
      <c r="J1397" t="b">
        <v>0</v>
      </c>
      <c r="K1397">
        <f t="shared" si="24"/>
        <v>6</v>
      </c>
      <c r="L1397" t="str">
        <f>VLOOKUP(K1397,$S$6:$T$12,2,FALSE)</f>
        <v>Saturday</v>
      </c>
      <c r="M1397" t="str">
        <f>CONCATENATE(TEXT(R1397,"HH:MM AM/PM")," - ",TEXT((R1397+"3:00 AM"),"HH:MM AM/PM"))</f>
        <v>06:00 PM - 09:00 PM</v>
      </c>
      <c r="N1397" t="str">
        <f>VLOOKUP(E1397,$W$7:$Y$9,3,TRUE)</f>
        <v>06:00 PM - 09:00 PM</v>
      </c>
      <c r="R1397" s="19">
        <f>INT(E1397/$T$5)*$T$5</f>
        <v>0.75</v>
      </c>
    </row>
    <row r="1398" spans="1:18" x14ac:dyDescent="0.25">
      <c r="A1398">
        <v>3</v>
      </c>
      <c r="B1398">
        <v>1</v>
      </c>
      <c r="C1398" t="s">
        <v>2160</v>
      </c>
      <c r="D1398" s="1">
        <v>43925</v>
      </c>
      <c r="E1398" s="14">
        <v>0.78819444444444453</v>
      </c>
      <c r="F1398" t="s">
        <v>11</v>
      </c>
      <c r="G1398">
        <v>136</v>
      </c>
      <c r="H1398" s="2">
        <v>64</v>
      </c>
      <c r="I1398" s="3">
        <v>4.99</v>
      </c>
      <c r="J1398" t="b">
        <v>0</v>
      </c>
      <c r="K1398">
        <f t="shared" si="24"/>
        <v>6</v>
      </c>
      <c r="L1398" t="str">
        <f>VLOOKUP(K1398,$S$6:$T$12,2,FALSE)</f>
        <v>Saturday</v>
      </c>
      <c r="M1398" t="str">
        <f>CONCATENATE(TEXT(R1398,"HH:MM AM/PM")," - ",TEXT((R1398+"3:00 AM"),"HH:MM AM/PM"))</f>
        <v>06:00 PM - 09:00 PM</v>
      </c>
      <c r="N1398" t="str">
        <f>VLOOKUP(E1398,$W$7:$Y$9,3,TRUE)</f>
        <v>06:00 PM - 09:00 PM</v>
      </c>
      <c r="R1398" s="19">
        <f>INT(E1398/$T$5)*$T$5</f>
        <v>0.75</v>
      </c>
    </row>
    <row r="1399" spans="1:18" x14ac:dyDescent="0.25">
      <c r="A1399">
        <v>3</v>
      </c>
      <c r="B1399">
        <v>1</v>
      </c>
      <c r="C1399" t="s">
        <v>2161</v>
      </c>
      <c r="D1399" s="1">
        <v>43925</v>
      </c>
      <c r="E1399" s="14">
        <v>0.78888888888888886</v>
      </c>
      <c r="F1399" t="s">
        <v>11</v>
      </c>
      <c r="G1399">
        <v>165</v>
      </c>
      <c r="H1399" s="2">
        <v>250</v>
      </c>
      <c r="I1399" s="3">
        <v>4.99</v>
      </c>
      <c r="J1399" t="b">
        <v>0</v>
      </c>
      <c r="K1399">
        <f t="shared" si="24"/>
        <v>6</v>
      </c>
      <c r="L1399" t="str">
        <f>VLOOKUP(K1399,$S$6:$T$12,2,FALSE)</f>
        <v>Saturday</v>
      </c>
      <c r="M1399" t="str">
        <f>CONCATENATE(TEXT(R1399,"HH:MM AM/PM")," - ",TEXT((R1399+"3:00 AM"),"HH:MM AM/PM"))</f>
        <v>06:00 PM - 09:00 PM</v>
      </c>
      <c r="N1399" t="str">
        <f>VLOOKUP(E1399,$W$7:$Y$9,3,TRUE)</f>
        <v>06:00 PM - 09:00 PM</v>
      </c>
      <c r="R1399" s="19">
        <f>INT(E1399/$T$5)*$T$5</f>
        <v>0.75</v>
      </c>
    </row>
    <row r="1400" spans="1:18" x14ac:dyDescent="0.25">
      <c r="A1400">
        <v>3</v>
      </c>
      <c r="B1400">
        <v>1</v>
      </c>
      <c r="C1400" t="s">
        <v>2162</v>
      </c>
      <c r="D1400" s="1">
        <v>43925</v>
      </c>
      <c r="E1400" s="14">
        <v>0.79027777777777775</v>
      </c>
      <c r="F1400" t="s">
        <v>11</v>
      </c>
      <c r="G1400">
        <v>174</v>
      </c>
      <c r="H1400" s="2">
        <v>52</v>
      </c>
      <c r="I1400" s="3">
        <v>4.99</v>
      </c>
      <c r="J1400" t="b">
        <v>0</v>
      </c>
      <c r="K1400">
        <f t="shared" si="24"/>
        <v>6</v>
      </c>
      <c r="L1400" t="str">
        <f>VLOOKUP(K1400,$S$6:$T$12,2,FALSE)</f>
        <v>Saturday</v>
      </c>
      <c r="M1400" t="str">
        <f>CONCATENATE(TEXT(R1400,"HH:MM AM/PM")," - ",TEXT((R1400+"3:00 AM"),"HH:MM AM/PM"))</f>
        <v>06:00 PM - 09:00 PM</v>
      </c>
      <c r="N1400" t="str">
        <f>VLOOKUP(E1400,$W$7:$Y$9,3,TRUE)</f>
        <v>06:00 PM - 09:00 PM</v>
      </c>
      <c r="R1400" s="19">
        <f>INT(E1400/$T$5)*$T$5</f>
        <v>0.75</v>
      </c>
    </row>
    <row r="1401" spans="1:18" x14ac:dyDescent="0.25">
      <c r="A1401">
        <v>3</v>
      </c>
      <c r="B1401">
        <v>1</v>
      </c>
      <c r="C1401" t="s">
        <v>2163</v>
      </c>
      <c r="D1401" s="1">
        <v>43925</v>
      </c>
      <c r="E1401" s="14">
        <v>0.79583333333333339</v>
      </c>
      <c r="F1401" t="s">
        <v>11</v>
      </c>
      <c r="G1401">
        <v>109</v>
      </c>
      <c r="H1401" s="2">
        <v>79</v>
      </c>
      <c r="I1401" s="3">
        <v>4.99</v>
      </c>
      <c r="J1401" t="b">
        <v>0</v>
      </c>
      <c r="K1401">
        <f t="shared" si="24"/>
        <v>6</v>
      </c>
      <c r="L1401" t="str">
        <f>VLOOKUP(K1401,$S$6:$T$12,2,FALSE)</f>
        <v>Saturday</v>
      </c>
      <c r="M1401" t="str">
        <f>CONCATENATE(TEXT(R1401,"HH:MM AM/PM")," - ",TEXT((R1401+"3:00 AM"),"HH:MM AM/PM"))</f>
        <v>06:00 PM - 09:00 PM</v>
      </c>
      <c r="N1401" t="str">
        <f>VLOOKUP(E1401,$W$7:$Y$9,3,TRUE)</f>
        <v>06:00 PM - 09:00 PM</v>
      </c>
      <c r="R1401" s="19">
        <f>INT(E1401/$T$5)*$T$5</f>
        <v>0.75</v>
      </c>
    </row>
    <row r="1402" spans="1:18" x14ac:dyDescent="0.25">
      <c r="A1402">
        <v>3</v>
      </c>
      <c r="B1402">
        <v>1</v>
      </c>
      <c r="C1402" t="s">
        <v>2164</v>
      </c>
      <c r="D1402" s="1">
        <v>43925</v>
      </c>
      <c r="E1402" s="14">
        <v>0.79722222222222217</v>
      </c>
      <c r="F1402" t="s">
        <v>11</v>
      </c>
      <c r="G1402">
        <v>132</v>
      </c>
      <c r="H1402" s="2">
        <v>37</v>
      </c>
      <c r="I1402" s="3">
        <v>4.99</v>
      </c>
      <c r="J1402" t="b">
        <v>0</v>
      </c>
      <c r="K1402">
        <f t="shared" si="24"/>
        <v>6</v>
      </c>
      <c r="L1402" t="str">
        <f>VLOOKUP(K1402,$S$6:$T$12,2,FALSE)</f>
        <v>Saturday</v>
      </c>
      <c r="M1402" t="str">
        <f>CONCATENATE(TEXT(R1402,"HH:MM AM/PM")," - ",TEXT((R1402+"3:00 AM"),"HH:MM AM/PM"))</f>
        <v>06:00 PM - 09:00 PM</v>
      </c>
      <c r="N1402" t="str">
        <f>VLOOKUP(E1402,$W$7:$Y$9,3,TRUE)</f>
        <v>06:00 PM - 09:00 PM</v>
      </c>
      <c r="R1402" s="19">
        <f>INT(E1402/$T$5)*$T$5</f>
        <v>0.75</v>
      </c>
    </row>
    <row r="1403" spans="1:18" x14ac:dyDescent="0.25">
      <c r="A1403">
        <v>3</v>
      </c>
      <c r="B1403">
        <v>1</v>
      </c>
      <c r="C1403" t="s">
        <v>2165</v>
      </c>
      <c r="D1403" s="1">
        <v>43925</v>
      </c>
      <c r="E1403" s="14">
        <v>0.80138888888888893</v>
      </c>
      <c r="F1403" t="s">
        <v>11</v>
      </c>
      <c r="G1403">
        <v>90</v>
      </c>
      <c r="H1403" s="2">
        <v>59</v>
      </c>
      <c r="I1403" s="3">
        <v>4.99</v>
      </c>
      <c r="J1403" t="b">
        <v>0</v>
      </c>
      <c r="K1403">
        <f t="shared" si="24"/>
        <v>6</v>
      </c>
      <c r="L1403" t="str">
        <f>VLOOKUP(K1403,$S$6:$T$12,2,FALSE)</f>
        <v>Saturday</v>
      </c>
      <c r="M1403" t="str">
        <f>CONCATENATE(TEXT(R1403,"HH:MM AM/PM")," - ",TEXT((R1403+"3:00 AM"),"HH:MM AM/PM"))</f>
        <v>06:00 PM - 09:00 PM</v>
      </c>
      <c r="N1403" t="str">
        <f>VLOOKUP(E1403,$W$7:$Y$9,3,TRUE)</f>
        <v>06:00 PM - 09:00 PM</v>
      </c>
      <c r="R1403" s="19">
        <f>INT(E1403/$T$5)*$T$5</f>
        <v>0.75</v>
      </c>
    </row>
    <row r="1404" spans="1:18" x14ac:dyDescent="0.25">
      <c r="A1404">
        <v>3</v>
      </c>
      <c r="B1404">
        <v>1</v>
      </c>
      <c r="C1404" t="s">
        <v>2166</v>
      </c>
      <c r="D1404" s="1">
        <v>43925</v>
      </c>
      <c r="E1404" s="14">
        <v>0.80138888888888893</v>
      </c>
      <c r="F1404" t="s">
        <v>11</v>
      </c>
      <c r="G1404">
        <v>134</v>
      </c>
      <c r="H1404" s="2">
        <v>71</v>
      </c>
      <c r="I1404" s="3">
        <v>4.99</v>
      </c>
      <c r="J1404" t="b">
        <v>0</v>
      </c>
      <c r="K1404">
        <f t="shared" si="24"/>
        <v>6</v>
      </c>
      <c r="L1404" t="str">
        <f>VLOOKUP(K1404,$S$6:$T$12,2,FALSE)</f>
        <v>Saturday</v>
      </c>
      <c r="M1404" t="str">
        <f>CONCATENATE(TEXT(R1404,"HH:MM AM/PM")," - ",TEXT((R1404+"3:00 AM"),"HH:MM AM/PM"))</f>
        <v>06:00 PM - 09:00 PM</v>
      </c>
      <c r="N1404" t="str">
        <f>VLOOKUP(E1404,$W$7:$Y$9,3,TRUE)</f>
        <v>06:00 PM - 09:00 PM</v>
      </c>
      <c r="R1404" s="19">
        <f>INT(E1404/$T$5)*$T$5</f>
        <v>0.75</v>
      </c>
    </row>
    <row r="1405" spans="1:18" x14ac:dyDescent="0.25">
      <c r="A1405">
        <v>3</v>
      </c>
      <c r="B1405">
        <v>1</v>
      </c>
      <c r="C1405" t="s">
        <v>2167</v>
      </c>
      <c r="D1405" s="1">
        <v>43925</v>
      </c>
      <c r="E1405" s="14">
        <v>0.80138888888888893</v>
      </c>
      <c r="F1405" t="s">
        <v>11</v>
      </c>
      <c r="G1405">
        <v>159</v>
      </c>
      <c r="H1405" s="2">
        <v>72</v>
      </c>
      <c r="I1405" s="3">
        <v>4.99</v>
      </c>
      <c r="J1405" t="b">
        <v>0</v>
      </c>
      <c r="K1405">
        <f t="shared" si="24"/>
        <v>6</v>
      </c>
      <c r="L1405" t="str">
        <f>VLOOKUP(K1405,$S$6:$T$12,2,FALSE)</f>
        <v>Saturday</v>
      </c>
      <c r="M1405" t="str">
        <f>CONCATENATE(TEXT(R1405,"HH:MM AM/PM")," - ",TEXT((R1405+"3:00 AM"),"HH:MM AM/PM"))</f>
        <v>06:00 PM - 09:00 PM</v>
      </c>
      <c r="N1405" t="str">
        <f>VLOOKUP(E1405,$W$7:$Y$9,3,TRUE)</f>
        <v>06:00 PM - 09:00 PM</v>
      </c>
      <c r="R1405" s="19">
        <f>INT(E1405/$T$5)*$T$5</f>
        <v>0.75</v>
      </c>
    </row>
    <row r="1406" spans="1:18" x14ac:dyDescent="0.25">
      <c r="A1406">
        <v>3</v>
      </c>
      <c r="B1406">
        <v>1</v>
      </c>
      <c r="C1406" t="s">
        <v>2168</v>
      </c>
      <c r="D1406" s="1">
        <v>43925</v>
      </c>
      <c r="E1406" s="14">
        <v>0.80138888888888893</v>
      </c>
      <c r="F1406" t="s">
        <v>11</v>
      </c>
      <c r="G1406">
        <v>101</v>
      </c>
      <c r="H1406" s="2">
        <v>97</v>
      </c>
      <c r="I1406" s="3">
        <v>4.99</v>
      </c>
      <c r="J1406" t="b">
        <v>0</v>
      </c>
      <c r="K1406">
        <f t="shared" si="24"/>
        <v>6</v>
      </c>
      <c r="L1406" t="str">
        <f>VLOOKUP(K1406,$S$6:$T$12,2,FALSE)</f>
        <v>Saturday</v>
      </c>
      <c r="M1406" t="str">
        <f>CONCATENATE(TEXT(R1406,"HH:MM AM/PM")," - ",TEXT((R1406+"3:00 AM"),"HH:MM AM/PM"))</f>
        <v>06:00 PM - 09:00 PM</v>
      </c>
      <c r="N1406" t="str">
        <f>VLOOKUP(E1406,$W$7:$Y$9,3,TRUE)</f>
        <v>06:00 PM - 09:00 PM</v>
      </c>
      <c r="R1406" s="19">
        <f>INT(E1406/$T$5)*$T$5</f>
        <v>0.75</v>
      </c>
    </row>
    <row r="1407" spans="1:18" x14ac:dyDescent="0.25">
      <c r="A1407">
        <v>3</v>
      </c>
      <c r="B1407">
        <v>1</v>
      </c>
      <c r="C1407" t="s">
        <v>2169</v>
      </c>
      <c r="D1407" s="1">
        <v>43925</v>
      </c>
      <c r="E1407" s="14">
        <v>0.8027777777777777</v>
      </c>
      <c r="F1407" t="s">
        <v>31</v>
      </c>
      <c r="G1407" t="s">
        <v>32</v>
      </c>
      <c r="H1407" s="2">
        <v>22</v>
      </c>
      <c r="I1407" s="3">
        <v>4.99</v>
      </c>
      <c r="J1407" t="b">
        <v>0</v>
      </c>
      <c r="K1407">
        <f t="shared" si="24"/>
        <v>6</v>
      </c>
      <c r="L1407" t="str">
        <f>VLOOKUP(K1407,$S$6:$T$12,2,FALSE)</f>
        <v>Saturday</v>
      </c>
      <c r="M1407" t="str">
        <f>CONCATENATE(TEXT(R1407,"HH:MM AM/PM")," - ",TEXT((R1407+"3:00 AM"),"HH:MM AM/PM"))</f>
        <v>06:00 PM - 09:00 PM</v>
      </c>
      <c r="N1407" t="str">
        <f>VLOOKUP(E1407,$W$7:$Y$9,3,TRUE)</f>
        <v>06:00 PM - 09:00 PM</v>
      </c>
      <c r="R1407" s="19">
        <f>INT(E1407/$T$5)*$T$5</f>
        <v>0.75</v>
      </c>
    </row>
    <row r="1408" spans="1:18" x14ac:dyDescent="0.25">
      <c r="A1408">
        <v>3</v>
      </c>
      <c r="B1408">
        <v>1</v>
      </c>
      <c r="C1408" t="s">
        <v>2170</v>
      </c>
      <c r="D1408" s="1">
        <v>43925</v>
      </c>
      <c r="E1408" s="14">
        <v>0.80555555555555547</v>
      </c>
      <c r="F1408" t="s">
        <v>31</v>
      </c>
      <c r="G1408" t="s">
        <v>32</v>
      </c>
      <c r="H1408" s="2">
        <v>21</v>
      </c>
      <c r="I1408" s="3">
        <v>4.99</v>
      </c>
      <c r="J1408" t="b">
        <v>0</v>
      </c>
      <c r="K1408">
        <f t="shared" si="24"/>
        <v>6</v>
      </c>
      <c r="L1408" t="str">
        <f>VLOOKUP(K1408,$S$6:$T$12,2,FALSE)</f>
        <v>Saturday</v>
      </c>
      <c r="M1408" t="str">
        <f>CONCATENATE(TEXT(R1408,"HH:MM AM/PM")," - ",TEXT((R1408+"3:00 AM"),"HH:MM AM/PM"))</f>
        <v>06:00 PM - 09:00 PM</v>
      </c>
      <c r="N1408" t="str">
        <f>VLOOKUP(E1408,$W$7:$Y$9,3,TRUE)</f>
        <v>06:00 PM - 09:00 PM</v>
      </c>
      <c r="R1408" s="19">
        <f>INT(E1408/$T$5)*$T$5</f>
        <v>0.75</v>
      </c>
    </row>
    <row r="1409" spans="1:18" x14ac:dyDescent="0.25">
      <c r="A1409">
        <v>3</v>
      </c>
      <c r="B1409">
        <v>1</v>
      </c>
      <c r="C1409" t="s">
        <v>2171</v>
      </c>
      <c r="D1409" s="1">
        <v>43925</v>
      </c>
      <c r="E1409" s="14">
        <v>0.80625000000000002</v>
      </c>
      <c r="F1409" t="s">
        <v>11</v>
      </c>
      <c r="G1409">
        <v>142</v>
      </c>
      <c r="H1409" s="2">
        <v>29</v>
      </c>
      <c r="I1409" s="3">
        <v>4.99</v>
      </c>
      <c r="J1409" t="b">
        <v>0</v>
      </c>
      <c r="K1409">
        <f t="shared" si="24"/>
        <v>6</v>
      </c>
      <c r="L1409" t="str">
        <f>VLOOKUP(K1409,$S$6:$T$12,2,FALSE)</f>
        <v>Saturday</v>
      </c>
      <c r="M1409" t="str">
        <f>CONCATENATE(TEXT(R1409,"HH:MM AM/PM")," - ",TEXT((R1409+"3:00 AM"),"HH:MM AM/PM"))</f>
        <v>06:00 PM - 09:00 PM</v>
      </c>
      <c r="N1409" t="str">
        <f>VLOOKUP(E1409,$W$7:$Y$9,3,TRUE)</f>
        <v>06:00 PM - 09:00 PM</v>
      </c>
      <c r="R1409" s="19">
        <f>INT(E1409/$T$5)*$T$5</f>
        <v>0.75</v>
      </c>
    </row>
    <row r="1410" spans="1:18" x14ac:dyDescent="0.25">
      <c r="A1410">
        <v>3</v>
      </c>
      <c r="B1410">
        <v>1</v>
      </c>
      <c r="C1410" t="s">
        <v>2172</v>
      </c>
      <c r="D1410" s="1">
        <v>43925</v>
      </c>
      <c r="E1410" s="14">
        <v>0.80763888888888891</v>
      </c>
      <c r="F1410" t="s">
        <v>11</v>
      </c>
      <c r="G1410">
        <v>98</v>
      </c>
      <c r="H1410" s="2">
        <v>76</v>
      </c>
      <c r="I1410" s="3">
        <v>4.99</v>
      </c>
      <c r="J1410" t="b">
        <v>0</v>
      </c>
      <c r="K1410">
        <f t="shared" si="24"/>
        <v>6</v>
      </c>
      <c r="L1410" t="str">
        <f>VLOOKUP(K1410,$S$6:$T$12,2,FALSE)</f>
        <v>Saturday</v>
      </c>
      <c r="M1410" t="str">
        <f>CONCATENATE(TEXT(R1410,"HH:MM AM/PM")," - ",TEXT((R1410+"3:00 AM"),"HH:MM AM/PM"))</f>
        <v>06:00 PM - 09:00 PM</v>
      </c>
      <c r="N1410" t="str">
        <f>VLOOKUP(E1410,$W$7:$Y$9,3,TRUE)</f>
        <v>06:00 PM - 09:00 PM</v>
      </c>
      <c r="R1410" s="19">
        <f>INT(E1410/$T$5)*$T$5</f>
        <v>0.75</v>
      </c>
    </row>
    <row r="1411" spans="1:18" x14ac:dyDescent="0.25">
      <c r="A1411">
        <v>3</v>
      </c>
      <c r="B1411">
        <v>1</v>
      </c>
      <c r="C1411" t="s">
        <v>2173</v>
      </c>
      <c r="D1411" s="1">
        <v>43925</v>
      </c>
      <c r="E1411" s="14">
        <v>0.80833333333333324</v>
      </c>
      <c r="F1411" t="s">
        <v>31</v>
      </c>
      <c r="G1411" t="s">
        <v>32</v>
      </c>
      <c r="H1411" s="2">
        <v>21</v>
      </c>
      <c r="I1411" s="3">
        <v>4.99</v>
      </c>
      <c r="J1411" t="b">
        <v>0</v>
      </c>
      <c r="K1411">
        <f t="shared" si="24"/>
        <v>6</v>
      </c>
      <c r="L1411" t="str">
        <f>VLOOKUP(K1411,$S$6:$T$12,2,FALSE)</f>
        <v>Saturday</v>
      </c>
      <c r="M1411" t="str">
        <f>CONCATENATE(TEXT(R1411,"HH:MM AM/PM")," - ",TEXT((R1411+"3:00 AM"),"HH:MM AM/PM"))</f>
        <v>06:00 PM - 09:00 PM</v>
      </c>
      <c r="N1411" t="str">
        <f>VLOOKUP(E1411,$W$7:$Y$9,3,TRUE)</f>
        <v>06:00 PM - 09:00 PM</v>
      </c>
      <c r="R1411" s="19">
        <f>INT(E1411/$T$5)*$T$5</f>
        <v>0.75</v>
      </c>
    </row>
    <row r="1412" spans="1:18" x14ac:dyDescent="0.25">
      <c r="A1412">
        <v>3</v>
      </c>
      <c r="B1412">
        <v>1</v>
      </c>
      <c r="C1412" t="s">
        <v>2174</v>
      </c>
      <c r="D1412" s="1">
        <v>43925</v>
      </c>
      <c r="E1412" s="14">
        <v>0.80972222222222223</v>
      </c>
      <c r="F1412" t="s">
        <v>11</v>
      </c>
      <c r="G1412">
        <v>210</v>
      </c>
      <c r="H1412" s="2">
        <v>92</v>
      </c>
      <c r="I1412" s="3">
        <v>4.99</v>
      </c>
      <c r="J1412" t="b">
        <v>0</v>
      </c>
      <c r="K1412">
        <f t="shared" si="24"/>
        <v>6</v>
      </c>
      <c r="L1412" t="str">
        <f>VLOOKUP(K1412,$S$6:$T$12,2,FALSE)</f>
        <v>Saturday</v>
      </c>
      <c r="M1412" t="str">
        <f>CONCATENATE(TEXT(R1412,"HH:MM AM/PM")," - ",TEXT((R1412+"3:00 AM"),"HH:MM AM/PM"))</f>
        <v>06:00 PM - 09:00 PM</v>
      </c>
      <c r="N1412" t="str">
        <f>VLOOKUP(E1412,$W$7:$Y$9,3,TRUE)</f>
        <v>06:00 PM - 09:00 PM</v>
      </c>
      <c r="R1412" s="19">
        <f>INT(E1412/$T$5)*$T$5</f>
        <v>0.75</v>
      </c>
    </row>
    <row r="1413" spans="1:18" x14ac:dyDescent="0.25">
      <c r="A1413">
        <v>3</v>
      </c>
      <c r="B1413">
        <v>1</v>
      </c>
      <c r="C1413" t="s">
        <v>2175</v>
      </c>
      <c r="D1413" s="1">
        <v>43925</v>
      </c>
      <c r="E1413" s="14">
        <v>0.81041666666666667</v>
      </c>
      <c r="F1413" t="s">
        <v>11</v>
      </c>
      <c r="G1413">
        <v>144</v>
      </c>
      <c r="H1413" s="2">
        <v>54</v>
      </c>
      <c r="I1413" s="3">
        <v>4.99</v>
      </c>
      <c r="J1413" t="b">
        <v>0</v>
      </c>
      <c r="K1413">
        <f t="shared" si="24"/>
        <v>6</v>
      </c>
      <c r="L1413" t="str">
        <f>VLOOKUP(K1413,$S$6:$T$12,2,FALSE)</f>
        <v>Saturday</v>
      </c>
      <c r="M1413" t="str">
        <f>CONCATENATE(TEXT(R1413,"HH:MM AM/PM")," - ",TEXT((R1413+"3:00 AM"),"HH:MM AM/PM"))</f>
        <v>06:00 PM - 09:00 PM</v>
      </c>
      <c r="N1413" t="str">
        <f>VLOOKUP(E1413,$W$7:$Y$9,3,TRUE)</f>
        <v>06:00 PM - 09:00 PM</v>
      </c>
      <c r="R1413" s="19">
        <f>INT(E1413/$T$5)*$T$5</f>
        <v>0.75</v>
      </c>
    </row>
    <row r="1414" spans="1:18" x14ac:dyDescent="0.25">
      <c r="A1414">
        <v>3</v>
      </c>
      <c r="B1414">
        <v>1</v>
      </c>
      <c r="C1414" t="s">
        <v>2176</v>
      </c>
      <c r="D1414" s="1">
        <v>43925</v>
      </c>
      <c r="E1414" s="14">
        <v>0.81041666666666667</v>
      </c>
      <c r="F1414" t="s">
        <v>11</v>
      </c>
      <c r="G1414">
        <v>166</v>
      </c>
      <c r="H1414" s="2">
        <v>86</v>
      </c>
      <c r="I1414" s="3">
        <v>4.99</v>
      </c>
      <c r="J1414" t="b">
        <v>0</v>
      </c>
      <c r="K1414">
        <f t="shared" si="24"/>
        <v>6</v>
      </c>
      <c r="L1414" t="str">
        <f>VLOOKUP(K1414,$S$6:$T$12,2,FALSE)</f>
        <v>Saturday</v>
      </c>
      <c r="M1414" t="str">
        <f>CONCATENATE(TEXT(R1414,"HH:MM AM/PM")," - ",TEXT((R1414+"3:00 AM"),"HH:MM AM/PM"))</f>
        <v>06:00 PM - 09:00 PM</v>
      </c>
      <c r="N1414" t="str">
        <f>VLOOKUP(E1414,$W$7:$Y$9,3,TRUE)</f>
        <v>06:00 PM - 09:00 PM</v>
      </c>
      <c r="R1414" s="19">
        <f>INT(E1414/$T$5)*$T$5</f>
        <v>0.75</v>
      </c>
    </row>
    <row r="1415" spans="1:18" x14ac:dyDescent="0.25">
      <c r="A1415">
        <v>3</v>
      </c>
      <c r="B1415">
        <v>1</v>
      </c>
      <c r="C1415" t="s">
        <v>2177</v>
      </c>
      <c r="D1415" s="1">
        <v>43925</v>
      </c>
      <c r="E1415" s="14">
        <v>0.81111111111111101</v>
      </c>
      <c r="F1415" t="s">
        <v>11</v>
      </c>
      <c r="G1415">
        <v>191</v>
      </c>
      <c r="H1415" s="2">
        <v>32</v>
      </c>
      <c r="I1415" s="3">
        <v>4.99</v>
      </c>
      <c r="J1415" t="b">
        <v>0</v>
      </c>
      <c r="K1415">
        <f t="shared" si="24"/>
        <v>6</v>
      </c>
      <c r="L1415" t="str">
        <f>VLOOKUP(K1415,$S$6:$T$12,2,FALSE)</f>
        <v>Saturday</v>
      </c>
      <c r="M1415" t="str">
        <f>CONCATENATE(TEXT(R1415,"HH:MM AM/PM")," - ",TEXT((R1415+"3:00 AM"),"HH:MM AM/PM"))</f>
        <v>06:00 PM - 09:00 PM</v>
      </c>
      <c r="N1415" t="str">
        <f>VLOOKUP(E1415,$W$7:$Y$9,3,TRUE)</f>
        <v>06:00 PM - 09:00 PM</v>
      </c>
      <c r="R1415" s="19">
        <f>INT(E1415/$T$5)*$T$5</f>
        <v>0.75</v>
      </c>
    </row>
    <row r="1416" spans="1:18" x14ac:dyDescent="0.25">
      <c r="A1416">
        <v>3</v>
      </c>
      <c r="B1416">
        <v>1</v>
      </c>
      <c r="C1416" t="s">
        <v>2178</v>
      </c>
      <c r="D1416" s="1">
        <v>43925</v>
      </c>
      <c r="E1416" s="14">
        <v>0.81180555555555556</v>
      </c>
      <c r="F1416" t="s">
        <v>11</v>
      </c>
      <c r="G1416">
        <v>182</v>
      </c>
      <c r="H1416" s="2">
        <v>59</v>
      </c>
      <c r="I1416" s="3">
        <v>4.99</v>
      </c>
      <c r="J1416" t="b">
        <v>0</v>
      </c>
      <c r="K1416">
        <f t="shared" si="24"/>
        <v>6</v>
      </c>
      <c r="L1416" t="str">
        <f>VLOOKUP(K1416,$S$6:$T$12,2,FALSE)</f>
        <v>Saturday</v>
      </c>
      <c r="M1416" t="str">
        <f>CONCATENATE(TEXT(R1416,"HH:MM AM/PM")," - ",TEXT((R1416+"3:00 AM"),"HH:MM AM/PM"))</f>
        <v>06:00 PM - 09:00 PM</v>
      </c>
      <c r="N1416" t="str">
        <f>VLOOKUP(E1416,$W$7:$Y$9,3,TRUE)</f>
        <v>06:00 PM - 09:00 PM</v>
      </c>
      <c r="R1416" s="19">
        <f>INT(E1416/$T$5)*$T$5</f>
        <v>0.75</v>
      </c>
    </row>
    <row r="1417" spans="1:18" x14ac:dyDescent="0.25">
      <c r="A1417">
        <v>3</v>
      </c>
      <c r="B1417">
        <v>1</v>
      </c>
      <c r="C1417" t="s">
        <v>2179</v>
      </c>
      <c r="D1417" s="1">
        <v>43925</v>
      </c>
      <c r="E1417" s="14">
        <v>0.8125</v>
      </c>
      <c r="F1417" t="s">
        <v>11</v>
      </c>
      <c r="G1417">
        <v>143</v>
      </c>
      <c r="H1417" s="2">
        <v>71</v>
      </c>
      <c r="I1417" s="3">
        <v>4.99</v>
      </c>
      <c r="J1417" t="b">
        <v>0</v>
      </c>
      <c r="K1417">
        <f t="shared" si="24"/>
        <v>6</v>
      </c>
      <c r="L1417" t="str">
        <f>VLOOKUP(K1417,$S$6:$T$12,2,FALSE)</f>
        <v>Saturday</v>
      </c>
      <c r="M1417" t="str">
        <f>CONCATENATE(TEXT(R1417,"HH:MM AM/PM")," - ",TEXT((R1417+"3:00 AM"),"HH:MM AM/PM"))</f>
        <v>06:00 PM - 09:00 PM</v>
      </c>
      <c r="N1417" t="str">
        <f>VLOOKUP(E1417,$W$7:$Y$9,3,TRUE)</f>
        <v>06:00 PM - 09:00 PM</v>
      </c>
      <c r="R1417" s="19">
        <f>INT(E1417/$T$5)*$T$5</f>
        <v>0.75</v>
      </c>
    </row>
    <row r="1418" spans="1:18" x14ac:dyDescent="0.25">
      <c r="A1418">
        <v>3</v>
      </c>
      <c r="B1418">
        <v>1</v>
      </c>
      <c r="C1418" t="s">
        <v>2180</v>
      </c>
      <c r="D1418" s="1">
        <v>43925</v>
      </c>
      <c r="E1418" s="14">
        <v>0.81458333333333333</v>
      </c>
      <c r="F1418" t="s">
        <v>11</v>
      </c>
      <c r="G1418">
        <v>161</v>
      </c>
      <c r="H1418" s="2">
        <v>33</v>
      </c>
      <c r="I1418" s="3">
        <v>4.99</v>
      </c>
      <c r="J1418" t="b">
        <v>0</v>
      </c>
      <c r="K1418">
        <f t="shared" si="24"/>
        <v>6</v>
      </c>
      <c r="L1418" t="str">
        <f>VLOOKUP(K1418,$S$6:$T$12,2,FALSE)</f>
        <v>Saturday</v>
      </c>
      <c r="M1418" t="str">
        <f>CONCATENATE(TEXT(R1418,"HH:MM AM/PM")," - ",TEXT((R1418+"3:00 AM"),"HH:MM AM/PM"))</f>
        <v>06:00 PM - 09:00 PM</v>
      </c>
      <c r="N1418" t="str">
        <f>VLOOKUP(E1418,$W$7:$Y$9,3,TRUE)</f>
        <v>06:00 PM - 09:00 PM</v>
      </c>
      <c r="R1418" s="19">
        <f>INT(E1418/$T$5)*$T$5</f>
        <v>0.75</v>
      </c>
    </row>
    <row r="1419" spans="1:18" x14ac:dyDescent="0.25">
      <c r="A1419">
        <v>3</v>
      </c>
      <c r="B1419">
        <v>1</v>
      </c>
      <c r="C1419" t="s">
        <v>2181</v>
      </c>
      <c r="D1419" s="1">
        <v>43925</v>
      </c>
      <c r="E1419" s="14">
        <v>0.81666666666666676</v>
      </c>
      <c r="F1419" t="s">
        <v>11</v>
      </c>
      <c r="G1419">
        <v>104</v>
      </c>
      <c r="H1419" s="2">
        <v>30</v>
      </c>
      <c r="I1419" s="3">
        <v>4.99</v>
      </c>
      <c r="J1419" t="b">
        <v>0</v>
      </c>
      <c r="K1419">
        <f t="shared" si="24"/>
        <v>6</v>
      </c>
      <c r="L1419" t="str">
        <f>VLOOKUP(K1419,$S$6:$T$12,2,FALSE)</f>
        <v>Saturday</v>
      </c>
      <c r="M1419" t="str">
        <f>CONCATENATE(TEXT(R1419,"HH:MM AM/PM")," - ",TEXT((R1419+"3:00 AM"),"HH:MM AM/PM"))</f>
        <v>06:00 PM - 09:00 PM</v>
      </c>
      <c r="N1419" t="str">
        <f>VLOOKUP(E1419,$W$7:$Y$9,3,TRUE)</f>
        <v>06:00 PM - 09:00 PM</v>
      </c>
      <c r="R1419" s="19">
        <f>INT(E1419/$T$5)*$T$5</f>
        <v>0.75</v>
      </c>
    </row>
    <row r="1420" spans="1:18" x14ac:dyDescent="0.25">
      <c r="A1420">
        <v>3</v>
      </c>
      <c r="B1420">
        <v>1</v>
      </c>
      <c r="C1420" t="s">
        <v>2182</v>
      </c>
      <c r="D1420" s="1">
        <v>43925</v>
      </c>
      <c r="E1420" s="14">
        <v>0.81666666666666676</v>
      </c>
      <c r="F1420" t="s">
        <v>11</v>
      </c>
      <c r="G1420">
        <v>108</v>
      </c>
      <c r="H1420" s="2">
        <v>36</v>
      </c>
      <c r="I1420" s="3">
        <v>4.99</v>
      </c>
      <c r="J1420" t="b">
        <v>0</v>
      </c>
      <c r="K1420">
        <f t="shared" si="24"/>
        <v>6</v>
      </c>
      <c r="L1420" t="str">
        <f>VLOOKUP(K1420,$S$6:$T$12,2,FALSE)</f>
        <v>Saturday</v>
      </c>
      <c r="M1420" t="str">
        <f>CONCATENATE(TEXT(R1420,"HH:MM AM/PM")," - ",TEXT((R1420+"3:00 AM"),"HH:MM AM/PM"))</f>
        <v>06:00 PM - 09:00 PM</v>
      </c>
      <c r="N1420" t="str">
        <f>VLOOKUP(E1420,$W$7:$Y$9,3,TRUE)</f>
        <v>06:00 PM - 09:00 PM</v>
      </c>
      <c r="R1420" s="19">
        <f>INT(E1420/$T$5)*$T$5</f>
        <v>0.75</v>
      </c>
    </row>
    <row r="1421" spans="1:18" x14ac:dyDescent="0.25">
      <c r="A1421">
        <v>3</v>
      </c>
      <c r="B1421">
        <v>1</v>
      </c>
      <c r="C1421" t="s">
        <v>2183</v>
      </c>
      <c r="D1421" s="1">
        <v>43925</v>
      </c>
      <c r="E1421" s="14">
        <v>0.81736111111111109</v>
      </c>
      <c r="F1421" t="s">
        <v>11</v>
      </c>
      <c r="G1421">
        <v>109</v>
      </c>
      <c r="H1421" s="2">
        <v>49</v>
      </c>
      <c r="I1421" s="3">
        <v>4.99</v>
      </c>
      <c r="J1421" t="b">
        <v>0</v>
      </c>
      <c r="K1421">
        <f t="shared" si="24"/>
        <v>6</v>
      </c>
      <c r="L1421" t="str">
        <f>VLOOKUP(K1421,$S$6:$T$12,2,FALSE)</f>
        <v>Saturday</v>
      </c>
      <c r="M1421" t="str">
        <f>CONCATENATE(TEXT(R1421,"HH:MM AM/PM")," - ",TEXT((R1421+"3:00 AM"),"HH:MM AM/PM"))</f>
        <v>06:00 PM - 09:00 PM</v>
      </c>
      <c r="N1421" t="str">
        <f>VLOOKUP(E1421,$W$7:$Y$9,3,TRUE)</f>
        <v>06:00 PM - 09:00 PM</v>
      </c>
      <c r="R1421" s="19">
        <f>INT(E1421/$T$5)*$T$5</f>
        <v>0.75</v>
      </c>
    </row>
    <row r="1422" spans="1:18" x14ac:dyDescent="0.25">
      <c r="A1422">
        <v>3</v>
      </c>
      <c r="B1422">
        <v>1</v>
      </c>
      <c r="C1422" t="s">
        <v>2184</v>
      </c>
      <c r="D1422" s="1">
        <v>43925</v>
      </c>
      <c r="E1422" s="14">
        <v>0.81874999999999998</v>
      </c>
      <c r="F1422" t="s">
        <v>11</v>
      </c>
      <c r="G1422">
        <v>186</v>
      </c>
      <c r="H1422" s="2">
        <v>50</v>
      </c>
      <c r="I1422" s="3">
        <v>4.99</v>
      </c>
      <c r="J1422" t="b">
        <v>0</v>
      </c>
      <c r="K1422">
        <f t="shared" si="24"/>
        <v>6</v>
      </c>
      <c r="L1422" t="str">
        <f>VLOOKUP(K1422,$S$6:$T$12,2,FALSE)</f>
        <v>Saturday</v>
      </c>
      <c r="M1422" t="str">
        <f>CONCATENATE(TEXT(R1422,"HH:MM AM/PM")," - ",TEXT((R1422+"3:00 AM"),"HH:MM AM/PM"))</f>
        <v>06:00 PM - 09:00 PM</v>
      </c>
      <c r="N1422" t="str">
        <f>VLOOKUP(E1422,$W$7:$Y$9,3,TRUE)</f>
        <v>06:00 PM - 09:00 PM</v>
      </c>
      <c r="R1422" s="19">
        <f>INT(E1422/$T$5)*$T$5</f>
        <v>0.75</v>
      </c>
    </row>
    <row r="1423" spans="1:18" x14ac:dyDescent="0.25">
      <c r="A1423">
        <v>3</v>
      </c>
      <c r="B1423">
        <v>1</v>
      </c>
      <c r="C1423" t="s">
        <v>2185</v>
      </c>
      <c r="D1423" s="1">
        <v>43925</v>
      </c>
      <c r="E1423" s="14">
        <v>0.8222222222222223</v>
      </c>
      <c r="F1423" t="s">
        <v>11</v>
      </c>
      <c r="G1423">
        <v>151</v>
      </c>
      <c r="H1423" s="2">
        <v>67</v>
      </c>
      <c r="I1423" s="3">
        <v>4.99</v>
      </c>
      <c r="J1423" t="b">
        <v>0</v>
      </c>
      <c r="K1423">
        <f t="shared" si="24"/>
        <v>6</v>
      </c>
      <c r="L1423" t="str">
        <f>VLOOKUP(K1423,$S$6:$T$12,2,FALSE)</f>
        <v>Saturday</v>
      </c>
      <c r="M1423" t="str">
        <f>CONCATENATE(TEXT(R1423,"HH:MM AM/PM")," - ",TEXT((R1423+"3:00 AM"),"HH:MM AM/PM"))</f>
        <v>06:00 PM - 09:00 PM</v>
      </c>
      <c r="N1423" t="str">
        <f>VLOOKUP(E1423,$W$7:$Y$9,3,TRUE)</f>
        <v>06:00 PM - 09:00 PM</v>
      </c>
      <c r="R1423" s="19">
        <f>INT(E1423/$T$5)*$T$5</f>
        <v>0.75</v>
      </c>
    </row>
    <row r="1424" spans="1:18" x14ac:dyDescent="0.25">
      <c r="A1424">
        <v>3</v>
      </c>
      <c r="B1424">
        <v>1</v>
      </c>
      <c r="C1424" t="s">
        <v>2186</v>
      </c>
      <c r="D1424" s="1">
        <v>43925</v>
      </c>
      <c r="E1424" s="14">
        <v>0.82638888888888884</v>
      </c>
      <c r="F1424" t="s">
        <v>11</v>
      </c>
      <c r="G1424">
        <v>150</v>
      </c>
      <c r="H1424" s="2">
        <v>35</v>
      </c>
      <c r="I1424" s="3">
        <v>4.99</v>
      </c>
      <c r="J1424" t="b">
        <v>0</v>
      </c>
      <c r="K1424">
        <f t="shared" si="24"/>
        <v>6</v>
      </c>
      <c r="L1424" t="str">
        <f>VLOOKUP(K1424,$S$6:$T$12,2,FALSE)</f>
        <v>Saturday</v>
      </c>
      <c r="M1424" t="str">
        <f>CONCATENATE(TEXT(R1424,"HH:MM AM/PM")," - ",TEXT((R1424+"3:00 AM"),"HH:MM AM/PM"))</f>
        <v>06:00 PM - 09:00 PM</v>
      </c>
      <c r="N1424" t="str">
        <f>VLOOKUP(E1424,$W$7:$Y$9,3,TRUE)</f>
        <v>06:00 PM - 09:00 PM</v>
      </c>
      <c r="R1424" s="19">
        <f>INT(E1424/$T$5)*$T$5</f>
        <v>0.75</v>
      </c>
    </row>
    <row r="1425" spans="1:18" x14ac:dyDescent="0.25">
      <c r="A1425">
        <v>3</v>
      </c>
      <c r="B1425">
        <v>1</v>
      </c>
      <c r="C1425" t="s">
        <v>2187</v>
      </c>
      <c r="D1425" s="1">
        <v>43925</v>
      </c>
      <c r="E1425" s="14">
        <v>0.82638888888888884</v>
      </c>
      <c r="F1425" t="s">
        <v>11</v>
      </c>
      <c r="G1425">
        <v>109</v>
      </c>
      <c r="H1425" s="2">
        <v>160</v>
      </c>
      <c r="I1425" s="3">
        <v>4.99</v>
      </c>
      <c r="J1425" t="b">
        <v>0</v>
      </c>
      <c r="K1425">
        <f t="shared" si="24"/>
        <v>6</v>
      </c>
      <c r="L1425" t="str">
        <f>VLOOKUP(K1425,$S$6:$T$12,2,FALSE)</f>
        <v>Saturday</v>
      </c>
      <c r="M1425" t="str">
        <f>CONCATENATE(TEXT(R1425,"HH:MM AM/PM")," - ",TEXT((R1425+"3:00 AM"),"HH:MM AM/PM"))</f>
        <v>06:00 PM - 09:00 PM</v>
      </c>
      <c r="N1425" t="str">
        <f>VLOOKUP(E1425,$W$7:$Y$9,3,TRUE)</f>
        <v>06:00 PM - 09:00 PM</v>
      </c>
      <c r="R1425" s="19">
        <f>INT(E1425/$T$5)*$T$5</f>
        <v>0.75</v>
      </c>
    </row>
    <row r="1426" spans="1:18" x14ac:dyDescent="0.25">
      <c r="A1426">
        <v>3</v>
      </c>
      <c r="B1426">
        <v>1</v>
      </c>
      <c r="C1426" t="s">
        <v>2188</v>
      </c>
      <c r="D1426" s="1">
        <v>43925</v>
      </c>
      <c r="E1426" s="14">
        <v>0.82777777777777783</v>
      </c>
      <c r="F1426" t="s">
        <v>11</v>
      </c>
      <c r="G1426">
        <v>143</v>
      </c>
      <c r="H1426" s="2">
        <v>155</v>
      </c>
      <c r="I1426" s="3">
        <v>4.99</v>
      </c>
      <c r="J1426" t="b">
        <v>0</v>
      </c>
      <c r="K1426">
        <f t="shared" si="24"/>
        <v>6</v>
      </c>
      <c r="L1426" t="str">
        <f>VLOOKUP(K1426,$S$6:$T$12,2,FALSE)</f>
        <v>Saturday</v>
      </c>
      <c r="M1426" t="str">
        <f>CONCATENATE(TEXT(R1426,"HH:MM AM/PM")," - ",TEXT((R1426+"3:00 AM"),"HH:MM AM/PM"))</f>
        <v>06:00 PM - 09:00 PM</v>
      </c>
      <c r="N1426" t="str">
        <f>VLOOKUP(E1426,$W$7:$Y$9,3,TRUE)</f>
        <v>06:00 PM - 09:00 PM</v>
      </c>
      <c r="R1426" s="19">
        <f>INT(E1426/$T$5)*$T$5</f>
        <v>0.75</v>
      </c>
    </row>
    <row r="1427" spans="1:18" x14ac:dyDescent="0.25">
      <c r="A1427">
        <v>3</v>
      </c>
      <c r="B1427">
        <v>1</v>
      </c>
      <c r="C1427" t="s">
        <v>2189</v>
      </c>
      <c r="D1427" s="1">
        <v>43925</v>
      </c>
      <c r="E1427" s="14">
        <v>0.82916666666666661</v>
      </c>
      <c r="F1427" t="s">
        <v>11</v>
      </c>
      <c r="G1427">
        <v>97</v>
      </c>
      <c r="H1427" s="2">
        <v>72</v>
      </c>
      <c r="I1427" s="3">
        <v>4.99</v>
      </c>
      <c r="J1427" t="b">
        <v>0</v>
      </c>
      <c r="K1427">
        <f t="shared" si="24"/>
        <v>6</v>
      </c>
      <c r="L1427" t="str">
        <f>VLOOKUP(K1427,$S$6:$T$12,2,FALSE)</f>
        <v>Saturday</v>
      </c>
      <c r="M1427" t="str">
        <f>CONCATENATE(TEXT(R1427,"HH:MM AM/PM")," - ",TEXT((R1427+"3:00 AM"),"HH:MM AM/PM"))</f>
        <v>06:00 PM - 09:00 PM</v>
      </c>
      <c r="N1427" t="str">
        <f>VLOOKUP(E1427,$W$7:$Y$9,3,TRUE)</f>
        <v>06:00 PM - 09:00 PM</v>
      </c>
      <c r="R1427" s="19">
        <f>INT(E1427/$T$5)*$T$5</f>
        <v>0.75</v>
      </c>
    </row>
    <row r="1428" spans="1:18" x14ac:dyDescent="0.25">
      <c r="A1428">
        <v>3</v>
      </c>
      <c r="B1428">
        <v>1</v>
      </c>
      <c r="C1428" t="s">
        <v>2190</v>
      </c>
      <c r="D1428" s="1">
        <v>43925</v>
      </c>
      <c r="E1428" s="14">
        <v>0.82986111111111116</v>
      </c>
      <c r="F1428" t="s">
        <v>11</v>
      </c>
      <c r="G1428">
        <v>101</v>
      </c>
      <c r="H1428" s="2">
        <v>47</v>
      </c>
      <c r="I1428" s="3">
        <v>4.99</v>
      </c>
      <c r="J1428" t="b">
        <v>0</v>
      </c>
      <c r="K1428">
        <f t="shared" ref="K1428:K1491" si="25">WEEKDAY(D1428,11)</f>
        <v>6</v>
      </c>
      <c r="L1428" t="str">
        <f>VLOOKUP(K1428,$S$6:$T$12,2,FALSE)</f>
        <v>Saturday</v>
      </c>
      <c r="M1428" t="str">
        <f>CONCATENATE(TEXT(R1428,"HH:MM AM/PM")," - ",TEXT((R1428+"3:00 AM"),"HH:MM AM/PM"))</f>
        <v>06:00 PM - 09:00 PM</v>
      </c>
      <c r="N1428" t="str">
        <f>VLOOKUP(E1428,$W$7:$Y$9,3,TRUE)</f>
        <v>06:00 PM - 09:00 PM</v>
      </c>
      <c r="R1428" s="19">
        <f>INT(E1428/$T$5)*$T$5</f>
        <v>0.75</v>
      </c>
    </row>
    <row r="1429" spans="1:18" x14ac:dyDescent="0.25">
      <c r="A1429">
        <v>3</v>
      </c>
      <c r="B1429">
        <v>1</v>
      </c>
      <c r="C1429" t="s">
        <v>2191</v>
      </c>
      <c r="D1429" s="1">
        <v>43925</v>
      </c>
      <c r="E1429" s="14">
        <v>0.8305555555555556</v>
      </c>
      <c r="F1429" t="s">
        <v>11</v>
      </c>
      <c r="G1429">
        <v>126</v>
      </c>
      <c r="H1429" s="2">
        <v>34</v>
      </c>
      <c r="I1429" s="3">
        <v>4.99</v>
      </c>
      <c r="J1429" t="b">
        <v>0</v>
      </c>
      <c r="K1429">
        <f t="shared" si="25"/>
        <v>6</v>
      </c>
      <c r="L1429" t="str">
        <f>VLOOKUP(K1429,$S$6:$T$12,2,FALSE)</f>
        <v>Saturday</v>
      </c>
      <c r="M1429" t="str">
        <f>CONCATENATE(TEXT(R1429,"HH:MM AM/PM")," - ",TEXT((R1429+"3:00 AM"),"HH:MM AM/PM"))</f>
        <v>06:00 PM - 09:00 PM</v>
      </c>
      <c r="N1429" t="str">
        <f>VLOOKUP(E1429,$W$7:$Y$9,3,TRUE)</f>
        <v>06:00 PM - 09:00 PM</v>
      </c>
      <c r="R1429" s="19">
        <f>INT(E1429/$T$5)*$T$5</f>
        <v>0.75</v>
      </c>
    </row>
    <row r="1430" spans="1:18" x14ac:dyDescent="0.25">
      <c r="A1430">
        <v>3</v>
      </c>
      <c r="B1430">
        <v>1</v>
      </c>
      <c r="C1430" t="s">
        <v>2192</v>
      </c>
      <c r="D1430" s="1">
        <v>43925</v>
      </c>
      <c r="E1430" s="14">
        <v>0.83263888888888893</v>
      </c>
      <c r="F1430" t="s">
        <v>11</v>
      </c>
      <c r="G1430">
        <v>140</v>
      </c>
      <c r="H1430" s="2">
        <v>28</v>
      </c>
      <c r="I1430" s="3">
        <v>4.99</v>
      </c>
      <c r="J1430" t="b">
        <v>0</v>
      </c>
      <c r="K1430">
        <f t="shared" si="25"/>
        <v>6</v>
      </c>
      <c r="L1430" t="str">
        <f>VLOOKUP(K1430,$S$6:$T$12,2,FALSE)</f>
        <v>Saturday</v>
      </c>
      <c r="M1430" t="str">
        <f>CONCATENATE(TEXT(R1430,"HH:MM AM/PM")," - ",TEXT((R1430+"3:00 AM"),"HH:MM AM/PM"))</f>
        <v>06:00 PM - 09:00 PM</v>
      </c>
      <c r="N1430" t="str">
        <f>VLOOKUP(E1430,$W$7:$Y$9,3,TRUE)</f>
        <v>06:00 PM - 09:00 PM</v>
      </c>
      <c r="R1430" s="19">
        <f>INT(E1430/$T$5)*$T$5</f>
        <v>0.75</v>
      </c>
    </row>
    <row r="1431" spans="1:18" x14ac:dyDescent="0.25">
      <c r="A1431">
        <v>3</v>
      </c>
      <c r="B1431">
        <v>1</v>
      </c>
      <c r="C1431" t="s">
        <v>2193</v>
      </c>
      <c r="D1431" s="1">
        <v>43925</v>
      </c>
      <c r="E1431" s="14">
        <v>0.84027777777777779</v>
      </c>
      <c r="F1431" t="s">
        <v>31</v>
      </c>
      <c r="G1431" t="s">
        <v>32</v>
      </c>
      <c r="H1431" s="2">
        <v>59</v>
      </c>
      <c r="I1431" s="3">
        <v>4.99</v>
      </c>
      <c r="J1431" t="b">
        <v>0</v>
      </c>
      <c r="K1431">
        <f t="shared" si="25"/>
        <v>6</v>
      </c>
      <c r="L1431" t="str">
        <f>VLOOKUP(K1431,$S$6:$T$12,2,FALSE)</f>
        <v>Saturday</v>
      </c>
      <c r="M1431" t="str">
        <f>CONCATENATE(TEXT(R1431,"HH:MM AM/PM")," - ",TEXT((R1431+"3:00 AM"),"HH:MM AM/PM"))</f>
        <v>06:00 PM - 09:00 PM</v>
      </c>
      <c r="N1431" t="str">
        <f>VLOOKUP(E1431,$W$7:$Y$9,3,TRUE)</f>
        <v>06:00 PM - 09:00 PM</v>
      </c>
      <c r="R1431" s="19">
        <f>INT(E1431/$T$5)*$T$5</f>
        <v>0.75</v>
      </c>
    </row>
    <row r="1432" spans="1:18" x14ac:dyDescent="0.25">
      <c r="A1432">
        <v>3</v>
      </c>
      <c r="B1432">
        <v>1</v>
      </c>
      <c r="C1432" t="s">
        <v>2194</v>
      </c>
      <c r="D1432" s="1">
        <v>43925</v>
      </c>
      <c r="E1432" s="14">
        <v>0.84375</v>
      </c>
      <c r="F1432" t="s">
        <v>11</v>
      </c>
      <c r="G1432">
        <v>104</v>
      </c>
      <c r="H1432" s="2">
        <v>102</v>
      </c>
      <c r="I1432" s="3">
        <v>4.99</v>
      </c>
      <c r="J1432" t="b">
        <v>0</v>
      </c>
      <c r="K1432">
        <f t="shared" si="25"/>
        <v>6</v>
      </c>
      <c r="L1432" t="str">
        <f>VLOOKUP(K1432,$S$6:$T$12,2,FALSE)</f>
        <v>Saturday</v>
      </c>
      <c r="M1432" t="str">
        <f>CONCATENATE(TEXT(R1432,"HH:MM AM/PM")," - ",TEXT((R1432+"3:00 AM"),"HH:MM AM/PM"))</f>
        <v>06:00 PM - 09:00 PM</v>
      </c>
      <c r="N1432" t="str">
        <f>VLOOKUP(E1432,$W$7:$Y$9,3,TRUE)</f>
        <v>06:00 PM - 09:00 PM</v>
      </c>
      <c r="R1432" s="19">
        <f>INT(E1432/$T$5)*$T$5</f>
        <v>0.75</v>
      </c>
    </row>
    <row r="1433" spans="1:18" x14ac:dyDescent="0.25">
      <c r="A1433">
        <v>3</v>
      </c>
      <c r="B1433">
        <v>1</v>
      </c>
      <c r="C1433" t="s">
        <v>2195</v>
      </c>
      <c r="D1433" s="1">
        <v>43925</v>
      </c>
      <c r="E1433" s="14">
        <v>0.84513888888888899</v>
      </c>
      <c r="F1433" t="s">
        <v>31</v>
      </c>
      <c r="G1433" t="s">
        <v>32</v>
      </c>
      <c r="H1433" s="2">
        <v>45</v>
      </c>
      <c r="I1433" s="3">
        <v>4.99</v>
      </c>
      <c r="J1433" t="b">
        <v>0</v>
      </c>
      <c r="K1433">
        <f t="shared" si="25"/>
        <v>6</v>
      </c>
      <c r="L1433" t="str">
        <f>VLOOKUP(K1433,$S$6:$T$12,2,FALSE)</f>
        <v>Saturday</v>
      </c>
      <c r="M1433" t="str">
        <f>CONCATENATE(TEXT(R1433,"HH:MM AM/PM")," - ",TEXT((R1433+"3:00 AM"),"HH:MM AM/PM"))</f>
        <v>06:00 PM - 09:00 PM</v>
      </c>
      <c r="N1433" t="str">
        <f>VLOOKUP(E1433,$W$7:$Y$9,3,TRUE)</f>
        <v>06:00 PM - 09:00 PM</v>
      </c>
      <c r="R1433" s="19">
        <f>INT(E1433/$T$5)*$T$5</f>
        <v>0.75</v>
      </c>
    </row>
    <row r="1434" spans="1:18" x14ac:dyDescent="0.25">
      <c r="A1434">
        <v>3</v>
      </c>
      <c r="B1434">
        <v>1</v>
      </c>
      <c r="C1434" t="s">
        <v>2196</v>
      </c>
      <c r="D1434" s="1">
        <v>43925</v>
      </c>
      <c r="E1434" s="14">
        <v>0.84583333333333333</v>
      </c>
      <c r="F1434" t="s">
        <v>31</v>
      </c>
      <c r="G1434" t="s">
        <v>32</v>
      </c>
      <c r="H1434" s="2">
        <v>43</v>
      </c>
      <c r="I1434" s="3">
        <v>4.99</v>
      </c>
      <c r="J1434" t="b">
        <v>0</v>
      </c>
      <c r="K1434">
        <f t="shared" si="25"/>
        <v>6</v>
      </c>
      <c r="L1434" t="str">
        <f>VLOOKUP(K1434,$S$6:$T$12,2,FALSE)</f>
        <v>Saturday</v>
      </c>
      <c r="M1434" t="str">
        <f>CONCATENATE(TEXT(R1434,"HH:MM AM/PM")," - ",TEXT((R1434+"3:00 AM"),"HH:MM AM/PM"))</f>
        <v>06:00 PM - 09:00 PM</v>
      </c>
      <c r="N1434" t="str">
        <f>VLOOKUP(E1434,$W$7:$Y$9,3,TRUE)</f>
        <v>06:00 PM - 09:00 PM</v>
      </c>
      <c r="R1434" s="19">
        <f>INT(E1434/$T$5)*$T$5</f>
        <v>0.75</v>
      </c>
    </row>
    <row r="1435" spans="1:18" x14ac:dyDescent="0.25">
      <c r="A1435">
        <v>3</v>
      </c>
      <c r="B1435">
        <v>1</v>
      </c>
      <c r="C1435" t="s">
        <v>2197</v>
      </c>
      <c r="D1435" s="1">
        <v>43925</v>
      </c>
      <c r="E1435" s="14">
        <v>0.84722222222222221</v>
      </c>
      <c r="F1435" t="s">
        <v>31</v>
      </c>
      <c r="G1435" t="s">
        <v>32</v>
      </c>
      <c r="H1435" s="2">
        <v>33</v>
      </c>
      <c r="I1435" s="3">
        <v>4.99</v>
      </c>
      <c r="J1435" t="b">
        <v>0</v>
      </c>
      <c r="K1435">
        <f t="shared" si="25"/>
        <v>6</v>
      </c>
      <c r="L1435" t="str">
        <f>VLOOKUP(K1435,$S$6:$T$12,2,FALSE)</f>
        <v>Saturday</v>
      </c>
      <c r="M1435" t="str">
        <f>CONCATENATE(TEXT(R1435,"HH:MM AM/PM")," - ",TEXT((R1435+"3:00 AM"),"HH:MM AM/PM"))</f>
        <v>06:00 PM - 09:00 PM</v>
      </c>
      <c r="N1435" t="str">
        <f>VLOOKUP(E1435,$W$7:$Y$9,3,TRUE)</f>
        <v>06:00 PM - 09:00 PM</v>
      </c>
      <c r="R1435" s="19">
        <f>INT(E1435/$T$5)*$T$5</f>
        <v>0.75</v>
      </c>
    </row>
    <row r="1436" spans="1:18" x14ac:dyDescent="0.25">
      <c r="A1436">
        <v>3</v>
      </c>
      <c r="B1436">
        <v>1</v>
      </c>
      <c r="C1436" t="s">
        <v>2198</v>
      </c>
      <c r="D1436" s="1">
        <v>43925</v>
      </c>
      <c r="E1436" s="14">
        <v>0.85069444444444453</v>
      </c>
      <c r="F1436" t="s">
        <v>31</v>
      </c>
      <c r="G1436" t="s">
        <v>32</v>
      </c>
      <c r="H1436" s="2">
        <v>54</v>
      </c>
      <c r="I1436" s="3">
        <v>4.99</v>
      </c>
      <c r="J1436" t="b">
        <v>0</v>
      </c>
      <c r="K1436">
        <f t="shared" si="25"/>
        <v>6</v>
      </c>
      <c r="L1436" t="str">
        <f>VLOOKUP(K1436,$S$6:$T$12,2,FALSE)</f>
        <v>Saturday</v>
      </c>
      <c r="M1436" t="str">
        <f>CONCATENATE(TEXT(R1436,"HH:MM AM/PM")," - ",TEXT((R1436+"3:00 AM"),"HH:MM AM/PM"))</f>
        <v>06:00 PM - 09:00 PM</v>
      </c>
      <c r="N1436" t="str">
        <f>VLOOKUP(E1436,$W$7:$Y$9,3,TRUE)</f>
        <v>06:00 PM - 09:00 PM</v>
      </c>
      <c r="R1436" s="19">
        <f>INT(E1436/$T$5)*$T$5</f>
        <v>0.75</v>
      </c>
    </row>
    <row r="1437" spans="1:18" x14ac:dyDescent="0.25">
      <c r="A1437">
        <v>3</v>
      </c>
      <c r="B1437">
        <v>1</v>
      </c>
      <c r="C1437" t="s">
        <v>2199</v>
      </c>
      <c r="D1437" s="1">
        <v>43925</v>
      </c>
      <c r="E1437" s="14">
        <v>0.85069444444444453</v>
      </c>
      <c r="F1437" t="s">
        <v>31</v>
      </c>
      <c r="G1437" t="s">
        <v>32</v>
      </c>
      <c r="H1437" s="2">
        <v>59</v>
      </c>
      <c r="I1437" s="3">
        <v>4.99</v>
      </c>
      <c r="J1437" t="b">
        <v>0</v>
      </c>
      <c r="K1437">
        <f t="shared" si="25"/>
        <v>6</v>
      </c>
      <c r="L1437" t="str">
        <f>VLOOKUP(K1437,$S$6:$T$12,2,FALSE)</f>
        <v>Saturday</v>
      </c>
      <c r="M1437" t="str">
        <f>CONCATENATE(TEXT(R1437,"HH:MM AM/PM")," - ",TEXT((R1437+"3:00 AM"),"HH:MM AM/PM"))</f>
        <v>06:00 PM - 09:00 PM</v>
      </c>
      <c r="N1437" t="str">
        <f>VLOOKUP(E1437,$W$7:$Y$9,3,TRUE)</f>
        <v>06:00 PM - 09:00 PM</v>
      </c>
      <c r="R1437" s="19">
        <f>INT(E1437/$T$5)*$T$5</f>
        <v>0.75</v>
      </c>
    </row>
    <row r="1438" spans="1:18" x14ac:dyDescent="0.25">
      <c r="A1438">
        <v>3</v>
      </c>
      <c r="B1438">
        <v>1</v>
      </c>
      <c r="C1438" t="s">
        <v>2200</v>
      </c>
      <c r="D1438" s="1">
        <v>43925</v>
      </c>
      <c r="E1438" s="14">
        <v>0.8520833333333333</v>
      </c>
      <c r="F1438" t="s">
        <v>31</v>
      </c>
      <c r="G1438" t="s">
        <v>32</v>
      </c>
      <c r="H1438" s="2">
        <v>28</v>
      </c>
      <c r="I1438" s="3">
        <v>4.99</v>
      </c>
      <c r="J1438" t="b">
        <v>0</v>
      </c>
      <c r="K1438">
        <f t="shared" si="25"/>
        <v>6</v>
      </c>
      <c r="L1438" t="str">
        <f>VLOOKUP(K1438,$S$6:$T$12,2,FALSE)</f>
        <v>Saturday</v>
      </c>
      <c r="M1438" t="str">
        <f>CONCATENATE(TEXT(R1438,"HH:MM AM/PM")," - ",TEXT((R1438+"3:00 AM"),"HH:MM AM/PM"))</f>
        <v>06:00 PM - 09:00 PM</v>
      </c>
      <c r="N1438" t="str">
        <f>VLOOKUP(E1438,$W$7:$Y$9,3,TRUE)</f>
        <v>06:00 PM - 09:00 PM</v>
      </c>
      <c r="R1438" s="19">
        <f>INT(E1438/$T$5)*$T$5</f>
        <v>0.75</v>
      </c>
    </row>
    <row r="1439" spans="1:18" x14ac:dyDescent="0.25">
      <c r="A1439">
        <v>3</v>
      </c>
      <c r="B1439">
        <v>1</v>
      </c>
      <c r="C1439" t="s">
        <v>2201</v>
      </c>
      <c r="D1439" s="1">
        <v>43925</v>
      </c>
      <c r="E1439" s="14">
        <v>0.85277777777777775</v>
      </c>
      <c r="F1439" t="s">
        <v>31</v>
      </c>
      <c r="G1439" t="s">
        <v>32</v>
      </c>
      <c r="H1439" s="2">
        <v>52</v>
      </c>
      <c r="I1439" s="3">
        <v>4.99</v>
      </c>
      <c r="J1439" t="b">
        <v>0</v>
      </c>
      <c r="K1439">
        <f t="shared" si="25"/>
        <v>6</v>
      </c>
      <c r="L1439" t="str">
        <f>VLOOKUP(K1439,$S$6:$T$12,2,FALSE)</f>
        <v>Saturday</v>
      </c>
      <c r="M1439" t="str">
        <f>CONCATENATE(TEXT(R1439,"HH:MM AM/PM")," - ",TEXT((R1439+"3:00 AM"),"HH:MM AM/PM"))</f>
        <v>06:00 PM - 09:00 PM</v>
      </c>
      <c r="N1439" t="str">
        <f>VLOOKUP(E1439,$W$7:$Y$9,3,TRUE)</f>
        <v>06:00 PM - 09:00 PM</v>
      </c>
      <c r="R1439" s="19">
        <f>INT(E1439/$T$5)*$T$5</f>
        <v>0.75</v>
      </c>
    </row>
    <row r="1440" spans="1:18" x14ac:dyDescent="0.25">
      <c r="A1440">
        <v>3</v>
      </c>
      <c r="B1440">
        <v>1</v>
      </c>
      <c r="C1440" t="s">
        <v>2202</v>
      </c>
      <c r="D1440" s="1">
        <v>43925</v>
      </c>
      <c r="E1440" s="14">
        <v>0.85277777777777775</v>
      </c>
      <c r="F1440" t="s">
        <v>11</v>
      </c>
      <c r="G1440">
        <v>110</v>
      </c>
      <c r="H1440" s="2">
        <v>90</v>
      </c>
      <c r="I1440" s="3">
        <v>4.99</v>
      </c>
      <c r="J1440" t="b">
        <v>0</v>
      </c>
      <c r="K1440">
        <f t="shared" si="25"/>
        <v>6</v>
      </c>
      <c r="L1440" t="str">
        <f>VLOOKUP(K1440,$S$6:$T$12,2,FALSE)</f>
        <v>Saturday</v>
      </c>
      <c r="M1440" t="str">
        <f>CONCATENATE(TEXT(R1440,"HH:MM AM/PM")," - ",TEXT((R1440+"3:00 AM"),"HH:MM AM/PM"))</f>
        <v>06:00 PM - 09:00 PM</v>
      </c>
      <c r="N1440" t="str">
        <f>VLOOKUP(E1440,$W$7:$Y$9,3,TRUE)</f>
        <v>06:00 PM - 09:00 PM</v>
      </c>
      <c r="R1440" s="19">
        <f>INT(E1440/$T$5)*$T$5</f>
        <v>0.75</v>
      </c>
    </row>
    <row r="1441" spans="1:18" x14ac:dyDescent="0.25">
      <c r="A1441">
        <v>3</v>
      </c>
      <c r="B1441">
        <v>1</v>
      </c>
      <c r="C1441" t="s">
        <v>2203</v>
      </c>
      <c r="D1441" s="1">
        <v>43925</v>
      </c>
      <c r="E1441" s="14">
        <v>0.86249999999999993</v>
      </c>
      <c r="F1441" t="s">
        <v>31</v>
      </c>
      <c r="G1441" t="s">
        <v>32</v>
      </c>
      <c r="H1441" s="2">
        <v>47</v>
      </c>
      <c r="I1441" s="3">
        <v>4.99</v>
      </c>
      <c r="J1441" t="b">
        <v>0</v>
      </c>
      <c r="K1441">
        <f t="shared" si="25"/>
        <v>6</v>
      </c>
      <c r="L1441" t="str">
        <f>VLOOKUP(K1441,$S$6:$T$12,2,FALSE)</f>
        <v>Saturday</v>
      </c>
      <c r="M1441" t="str">
        <f>CONCATENATE(TEXT(R1441,"HH:MM AM/PM")," - ",TEXT((R1441+"3:00 AM"),"HH:MM AM/PM"))</f>
        <v>06:00 PM - 09:00 PM</v>
      </c>
      <c r="N1441" t="str">
        <f>VLOOKUP(E1441,$W$7:$Y$9,3,TRUE)</f>
        <v>06:00 PM - 09:00 PM</v>
      </c>
      <c r="R1441" s="19">
        <f>INT(E1441/$T$5)*$T$5</f>
        <v>0.75</v>
      </c>
    </row>
    <row r="1442" spans="1:18" x14ac:dyDescent="0.25">
      <c r="A1442">
        <v>3</v>
      </c>
      <c r="B1442">
        <v>1</v>
      </c>
      <c r="C1442" t="s">
        <v>2204</v>
      </c>
      <c r="D1442" s="1">
        <v>43925</v>
      </c>
      <c r="E1442" s="14">
        <v>0.86319444444444438</v>
      </c>
      <c r="F1442" t="s">
        <v>31</v>
      </c>
      <c r="G1442" t="s">
        <v>32</v>
      </c>
      <c r="H1442" s="2">
        <v>29</v>
      </c>
      <c r="I1442" s="3">
        <v>4.99</v>
      </c>
      <c r="J1442" t="b">
        <v>0</v>
      </c>
      <c r="K1442">
        <f t="shared" si="25"/>
        <v>6</v>
      </c>
      <c r="L1442" t="str">
        <f>VLOOKUP(K1442,$S$6:$T$12,2,FALSE)</f>
        <v>Saturday</v>
      </c>
      <c r="M1442" t="str">
        <f>CONCATENATE(TEXT(R1442,"HH:MM AM/PM")," - ",TEXT((R1442+"3:00 AM"),"HH:MM AM/PM"))</f>
        <v>06:00 PM - 09:00 PM</v>
      </c>
      <c r="N1442" t="str">
        <f>VLOOKUP(E1442,$W$7:$Y$9,3,TRUE)</f>
        <v>06:00 PM - 09:00 PM</v>
      </c>
      <c r="R1442" s="19">
        <f>INT(E1442/$T$5)*$T$5</f>
        <v>0.75</v>
      </c>
    </row>
    <row r="1443" spans="1:18" x14ac:dyDescent="0.25">
      <c r="A1443">
        <v>3</v>
      </c>
      <c r="B1443">
        <v>1</v>
      </c>
      <c r="C1443" t="s">
        <v>2205</v>
      </c>
      <c r="D1443" s="1">
        <v>43925</v>
      </c>
      <c r="E1443" s="14">
        <v>0.86736111111111114</v>
      </c>
      <c r="F1443" t="s">
        <v>31</v>
      </c>
      <c r="G1443" t="s">
        <v>32</v>
      </c>
      <c r="H1443" s="2">
        <v>53</v>
      </c>
      <c r="I1443" s="3">
        <v>4.99</v>
      </c>
      <c r="J1443" t="b">
        <v>0</v>
      </c>
      <c r="K1443">
        <f t="shared" si="25"/>
        <v>6</v>
      </c>
      <c r="L1443" t="str">
        <f>VLOOKUP(K1443,$S$6:$T$12,2,FALSE)</f>
        <v>Saturday</v>
      </c>
      <c r="M1443" t="str">
        <f>CONCATENATE(TEXT(R1443,"HH:MM AM/PM")," - ",TEXT((R1443+"3:00 AM"),"HH:MM AM/PM"))</f>
        <v>06:00 PM - 09:00 PM</v>
      </c>
      <c r="N1443" t="str">
        <f>VLOOKUP(E1443,$W$7:$Y$9,3,TRUE)</f>
        <v>06:00 PM - 09:00 PM</v>
      </c>
      <c r="R1443" s="19">
        <f>INT(E1443/$T$5)*$T$5</f>
        <v>0.75</v>
      </c>
    </row>
    <row r="1444" spans="1:18" x14ac:dyDescent="0.25">
      <c r="A1444">
        <v>3</v>
      </c>
      <c r="B1444">
        <v>1</v>
      </c>
      <c r="C1444" t="s">
        <v>2206</v>
      </c>
      <c r="D1444" s="1">
        <v>43925</v>
      </c>
      <c r="E1444" s="14">
        <v>0.86805555555555547</v>
      </c>
      <c r="F1444" t="s">
        <v>11</v>
      </c>
      <c r="G1444">
        <v>133</v>
      </c>
      <c r="H1444" s="2">
        <v>94</v>
      </c>
      <c r="I1444" s="3">
        <v>4.99</v>
      </c>
      <c r="J1444" t="b">
        <v>1</v>
      </c>
      <c r="K1444">
        <f t="shared" si="25"/>
        <v>6</v>
      </c>
      <c r="L1444" t="str">
        <f>VLOOKUP(K1444,$S$6:$T$12,2,FALSE)</f>
        <v>Saturday</v>
      </c>
      <c r="M1444" t="str">
        <f>CONCATENATE(TEXT(R1444,"HH:MM AM/PM")," - ",TEXT((R1444+"3:00 AM"),"HH:MM AM/PM"))</f>
        <v>06:00 PM - 09:00 PM</v>
      </c>
      <c r="N1444" t="str">
        <f>VLOOKUP(E1444,$W$7:$Y$9,3,TRUE)</f>
        <v>06:00 PM - 09:00 PM</v>
      </c>
      <c r="R1444" s="19">
        <f>INT(E1444/$T$5)*$T$5</f>
        <v>0.75</v>
      </c>
    </row>
    <row r="1445" spans="1:18" x14ac:dyDescent="0.25">
      <c r="A1445">
        <v>3</v>
      </c>
      <c r="B1445">
        <v>1</v>
      </c>
      <c r="C1445" t="s">
        <v>2207</v>
      </c>
      <c r="D1445" s="1">
        <v>43925</v>
      </c>
      <c r="E1445" s="14">
        <v>0.87083333333333324</v>
      </c>
      <c r="F1445" t="s">
        <v>31</v>
      </c>
      <c r="G1445" t="s">
        <v>32</v>
      </c>
      <c r="H1445" s="2">
        <v>22</v>
      </c>
      <c r="I1445" s="3">
        <v>4.99</v>
      </c>
      <c r="J1445" t="b">
        <v>0</v>
      </c>
      <c r="K1445">
        <f t="shared" si="25"/>
        <v>6</v>
      </c>
      <c r="L1445" t="str">
        <f>VLOOKUP(K1445,$S$6:$T$12,2,FALSE)</f>
        <v>Saturday</v>
      </c>
      <c r="M1445" t="str">
        <f>CONCATENATE(TEXT(R1445,"HH:MM AM/PM")," - ",TEXT((R1445+"3:00 AM"),"HH:MM AM/PM"))</f>
        <v>06:00 PM - 09:00 PM</v>
      </c>
      <c r="N1445" t="str">
        <f>VLOOKUP(E1445,$W$7:$Y$9,3,TRUE)</f>
        <v>06:00 PM - 09:00 PM</v>
      </c>
      <c r="R1445" s="19">
        <f>INT(E1445/$T$5)*$T$5</f>
        <v>0.75</v>
      </c>
    </row>
    <row r="1446" spans="1:18" x14ac:dyDescent="0.25">
      <c r="A1446">
        <v>3</v>
      </c>
      <c r="B1446">
        <v>1</v>
      </c>
      <c r="C1446" t="s">
        <v>2208</v>
      </c>
      <c r="D1446" s="1">
        <v>43925</v>
      </c>
      <c r="E1446" s="14">
        <v>0.87083333333333324</v>
      </c>
      <c r="F1446" t="s">
        <v>11</v>
      </c>
      <c r="G1446">
        <v>128</v>
      </c>
      <c r="H1446" s="2">
        <v>197</v>
      </c>
      <c r="I1446" s="3">
        <v>4.99</v>
      </c>
      <c r="J1446" t="b">
        <v>0</v>
      </c>
      <c r="K1446">
        <f t="shared" si="25"/>
        <v>6</v>
      </c>
      <c r="L1446" t="str">
        <f>VLOOKUP(K1446,$S$6:$T$12,2,FALSE)</f>
        <v>Saturday</v>
      </c>
      <c r="M1446" t="str">
        <f>CONCATENATE(TEXT(R1446,"HH:MM AM/PM")," - ",TEXT((R1446+"3:00 AM"),"HH:MM AM/PM"))</f>
        <v>06:00 PM - 09:00 PM</v>
      </c>
      <c r="N1446" t="str">
        <f>VLOOKUP(E1446,$W$7:$Y$9,3,TRUE)</f>
        <v>06:00 PM - 09:00 PM</v>
      </c>
      <c r="R1446" s="19">
        <f>INT(E1446/$T$5)*$T$5</f>
        <v>0.75</v>
      </c>
    </row>
    <row r="1447" spans="1:18" x14ac:dyDescent="0.25">
      <c r="A1447">
        <v>3</v>
      </c>
      <c r="B1447">
        <v>1</v>
      </c>
      <c r="C1447" t="s">
        <v>2209</v>
      </c>
      <c r="D1447" s="1">
        <v>43925</v>
      </c>
      <c r="E1447" s="14">
        <v>0.87152777777777779</v>
      </c>
      <c r="F1447" t="s">
        <v>31</v>
      </c>
      <c r="G1447" t="s">
        <v>32</v>
      </c>
      <c r="H1447" s="2">
        <v>58</v>
      </c>
      <c r="I1447" s="3">
        <v>4.99</v>
      </c>
      <c r="J1447" t="b">
        <v>0</v>
      </c>
      <c r="K1447">
        <f t="shared" si="25"/>
        <v>6</v>
      </c>
      <c r="L1447" t="str">
        <f>VLOOKUP(K1447,$S$6:$T$12,2,FALSE)</f>
        <v>Saturday</v>
      </c>
      <c r="M1447" t="str">
        <f>CONCATENATE(TEXT(R1447,"HH:MM AM/PM")," - ",TEXT((R1447+"3:00 AM"),"HH:MM AM/PM"))</f>
        <v>06:00 PM - 09:00 PM</v>
      </c>
      <c r="N1447" t="str">
        <f>VLOOKUP(E1447,$W$7:$Y$9,3,TRUE)</f>
        <v>06:00 PM - 09:00 PM</v>
      </c>
      <c r="R1447" s="19">
        <f>INT(E1447/$T$5)*$T$5</f>
        <v>0.75</v>
      </c>
    </row>
    <row r="1448" spans="1:18" x14ac:dyDescent="0.25">
      <c r="A1448">
        <v>3</v>
      </c>
      <c r="B1448">
        <v>1</v>
      </c>
      <c r="C1448" t="s">
        <v>2210</v>
      </c>
      <c r="D1448" s="1">
        <v>43925</v>
      </c>
      <c r="E1448" s="14">
        <v>0.87361111111111101</v>
      </c>
      <c r="F1448" t="s">
        <v>31</v>
      </c>
      <c r="G1448" t="s">
        <v>32</v>
      </c>
      <c r="H1448" s="2">
        <v>37</v>
      </c>
      <c r="I1448" s="3">
        <v>4.99</v>
      </c>
      <c r="J1448" t="b">
        <v>0</v>
      </c>
      <c r="K1448">
        <f t="shared" si="25"/>
        <v>6</v>
      </c>
      <c r="L1448" t="str">
        <f>VLOOKUP(K1448,$S$6:$T$12,2,FALSE)</f>
        <v>Saturday</v>
      </c>
      <c r="M1448" t="str">
        <f>CONCATENATE(TEXT(R1448,"HH:MM AM/PM")," - ",TEXT((R1448+"3:00 AM"),"HH:MM AM/PM"))</f>
        <v>06:00 PM - 09:00 PM</v>
      </c>
      <c r="N1448" t="str">
        <f>VLOOKUP(E1448,$W$7:$Y$9,3,TRUE)</f>
        <v>06:00 PM - 09:00 PM</v>
      </c>
      <c r="R1448" s="19">
        <f>INT(E1448/$T$5)*$T$5</f>
        <v>0.75</v>
      </c>
    </row>
    <row r="1449" spans="1:18" x14ac:dyDescent="0.25">
      <c r="A1449">
        <v>3</v>
      </c>
      <c r="B1449">
        <v>1</v>
      </c>
      <c r="C1449" t="s">
        <v>2211</v>
      </c>
      <c r="D1449" s="1">
        <v>43926</v>
      </c>
      <c r="E1449" s="14">
        <v>0.50277777777777777</v>
      </c>
      <c r="F1449" t="s">
        <v>11</v>
      </c>
      <c r="G1449">
        <v>23</v>
      </c>
      <c r="H1449" s="2">
        <v>79</v>
      </c>
      <c r="I1449" s="3">
        <v>4.99</v>
      </c>
      <c r="J1449" t="b">
        <v>0</v>
      </c>
      <c r="K1449">
        <f t="shared" si="25"/>
        <v>7</v>
      </c>
      <c r="L1449" t="str">
        <f>VLOOKUP(K1449,$S$6:$T$12,2,FALSE)</f>
        <v>Sunday</v>
      </c>
      <c r="M1449" t="str">
        <f>CONCATENATE(TEXT(R1449,"HH:MM AM/PM")," - ",TEXT((R1449+"3:00 AM"),"HH:MM AM/PM"))</f>
        <v>12:00 PM - 03:00 PM</v>
      </c>
      <c r="N1449" t="str">
        <f>VLOOKUP(E1449,$W$7:$Y$9,3,TRUE)</f>
        <v>12:00 PM - 03:00 PM</v>
      </c>
      <c r="R1449" s="19">
        <f>INT(E1449/$T$5)*$T$5</f>
        <v>0.5</v>
      </c>
    </row>
    <row r="1450" spans="1:18" x14ac:dyDescent="0.25">
      <c r="A1450">
        <v>3</v>
      </c>
      <c r="B1450">
        <v>1</v>
      </c>
      <c r="C1450" t="s">
        <v>2212</v>
      </c>
      <c r="D1450" s="1">
        <v>43926</v>
      </c>
      <c r="E1450" s="14">
        <v>0.50277777777777777</v>
      </c>
      <c r="F1450" t="s">
        <v>11</v>
      </c>
      <c r="G1450">
        <v>35</v>
      </c>
      <c r="H1450" s="2">
        <v>91</v>
      </c>
      <c r="I1450" s="3">
        <v>4.99</v>
      </c>
      <c r="J1450" t="b">
        <v>0</v>
      </c>
      <c r="K1450">
        <f t="shared" si="25"/>
        <v>7</v>
      </c>
      <c r="L1450" t="str">
        <f>VLOOKUP(K1450,$S$6:$T$12,2,FALSE)</f>
        <v>Sunday</v>
      </c>
      <c r="M1450" t="str">
        <f>CONCATENATE(TEXT(R1450,"HH:MM AM/PM")," - ",TEXT((R1450+"3:00 AM"),"HH:MM AM/PM"))</f>
        <v>12:00 PM - 03:00 PM</v>
      </c>
      <c r="N1450" t="str">
        <f>VLOOKUP(E1450,$W$7:$Y$9,3,TRUE)</f>
        <v>12:00 PM - 03:00 PM</v>
      </c>
      <c r="R1450" s="19">
        <f>INT(E1450/$T$5)*$T$5</f>
        <v>0.5</v>
      </c>
    </row>
    <row r="1451" spans="1:18" x14ac:dyDescent="0.25">
      <c r="A1451">
        <v>3</v>
      </c>
      <c r="B1451">
        <v>1</v>
      </c>
      <c r="C1451" t="s">
        <v>2213</v>
      </c>
      <c r="D1451" s="1">
        <v>43926</v>
      </c>
      <c r="E1451" s="14">
        <v>0.51180555555555551</v>
      </c>
      <c r="F1451" t="s">
        <v>11</v>
      </c>
      <c r="G1451">
        <v>21</v>
      </c>
      <c r="H1451" s="2">
        <v>54</v>
      </c>
      <c r="I1451" s="3">
        <v>4.99</v>
      </c>
      <c r="J1451" t="b">
        <v>0</v>
      </c>
      <c r="K1451">
        <f t="shared" si="25"/>
        <v>7</v>
      </c>
      <c r="L1451" t="str">
        <f>VLOOKUP(K1451,$S$6:$T$12,2,FALSE)</f>
        <v>Sunday</v>
      </c>
      <c r="M1451" t="str">
        <f>CONCATENATE(TEXT(R1451,"HH:MM AM/PM")," - ",TEXT((R1451+"3:00 AM"),"HH:MM AM/PM"))</f>
        <v>12:00 PM - 03:00 PM</v>
      </c>
      <c r="N1451" t="str">
        <f>VLOOKUP(E1451,$W$7:$Y$9,3,TRUE)</f>
        <v>12:00 PM - 03:00 PM</v>
      </c>
      <c r="R1451" s="19">
        <f>INT(E1451/$T$5)*$T$5</f>
        <v>0.5</v>
      </c>
    </row>
    <row r="1452" spans="1:18" x14ac:dyDescent="0.25">
      <c r="A1452">
        <v>3</v>
      </c>
      <c r="B1452">
        <v>1</v>
      </c>
      <c r="C1452" t="s">
        <v>2214</v>
      </c>
      <c r="D1452" s="1">
        <v>43926</v>
      </c>
      <c r="E1452" s="14">
        <v>0.53680555555555554</v>
      </c>
      <c r="F1452" t="s">
        <v>11</v>
      </c>
      <c r="G1452">
        <v>23</v>
      </c>
      <c r="H1452" s="2">
        <v>36</v>
      </c>
      <c r="I1452" s="3">
        <v>4.99</v>
      </c>
      <c r="J1452" t="b">
        <v>0</v>
      </c>
      <c r="K1452">
        <f t="shared" si="25"/>
        <v>7</v>
      </c>
      <c r="L1452" t="str">
        <f>VLOOKUP(K1452,$S$6:$T$12,2,FALSE)</f>
        <v>Sunday</v>
      </c>
      <c r="M1452" t="str">
        <f>CONCATENATE(TEXT(R1452,"HH:MM AM/PM")," - ",TEXT((R1452+"3:00 AM"),"HH:MM AM/PM"))</f>
        <v>12:00 PM - 03:00 PM</v>
      </c>
      <c r="N1452" t="str">
        <f>VLOOKUP(E1452,$W$7:$Y$9,3,TRUE)</f>
        <v>12:00 PM - 03:00 PM</v>
      </c>
      <c r="R1452" s="19">
        <f>INT(E1452/$T$5)*$T$5</f>
        <v>0.5</v>
      </c>
    </row>
    <row r="1453" spans="1:18" x14ac:dyDescent="0.25">
      <c r="A1453">
        <v>3</v>
      </c>
      <c r="B1453">
        <v>1</v>
      </c>
      <c r="C1453" t="s">
        <v>2215</v>
      </c>
      <c r="D1453" s="1">
        <v>43926</v>
      </c>
      <c r="E1453" s="14">
        <v>0.53680555555555554</v>
      </c>
      <c r="F1453" t="s">
        <v>11</v>
      </c>
      <c r="G1453">
        <v>26</v>
      </c>
      <c r="H1453" s="2">
        <v>39</v>
      </c>
      <c r="I1453" s="3">
        <v>4.99</v>
      </c>
      <c r="J1453" t="b">
        <v>0</v>
      </c>
      <c r="K1453">
        <f t="shared" si="25"/>
        <v>7</v>
      </c>
      <c r="L1453" t="str">
        <f>VLOOKUP(K1453,$S$6:$T$12,2,FALSE)</f>
        <v>Sunday</v>
      </c>
      <c r="M1453" t="str">
        <f>CONCATENATE(TEXT(R1453,"HH:MM AM/PM")," - ",TEXT((R1453+"3:00 AM"),"HH:MM AM/PM"))</f>
        <v>12:00 PM - 03:00 PM</v>
      </c>
      <c r="N1453" t="str">
        <f>VLOOKUP(E1453,$W$7:$Y$9,3,TRUE)</f>
        <v>12:00 PM - 03:00 PM</v>
      </c>
      <c r="R1453" s="19">
        <f>INT(E1453/$T$5)*$T$5</f>
        <v>0.5</v>
      </c>
    </row>
    <row r="1454" spans="1:18" x14ac:dyDescent="0.25">
      <c r="A1454">
        <v>3</v>
      </c>
      <c r="B1454">
        <v>1</v>
      </c>
      <c r="C1454" t="s">
        <v>2216</v>
      </c>
      <c r="D1454" s="1">
        <v>43926</v>
      </c>
      <c r="E1454" s="14">
        <v>0.56527777777777777</v>
      </c>
      <c r="F1454" t="s">
        <v>11</v>
      </c>
      <c r="G1454">
        <v>20</v>
      </c>
      <c r="H1454" s="2">
        <v>53</v>
      </c>
      <c r="I1454" s="3">
        <v>4.99</v>
      </c>
      <c r="J1454" t="b">
        <v>0</v>
      </c>
      <c r="K1454">
        <f t="shared" si="25"/>
        <v>7</v>
      </c>
      <c r="L1454" t="str">
        <f>VLOOKUP(K1454,$S$6:$T$12,2,FALSE)</f>
        <v>Sunday</v>
      </c>
      <c r="M1454" t="str">
        <f>CONCATENATE(TEXT(R1454,"HH:MM AM/PM")," - ",TEXT((R1454+"3:00 AM"),"HH:MM AM/PM"))</f>
        <v>12:00 PM - 03:00 PM</v>
      </c>
      <c r="N1454" t="str">
        <f>VLOOKUP(E1454,$W$7:$Y$9,3,TRUE)</f>
        <v>12:00 PM - 03:00 PM</v>
      </c>
      <c r="R1454" s="19">
        <f>INT(E1454/$T$5)*$T$5</f>
        <v>0.5</v>
      </c>
    </row>
    <row r="1455" spans="1:18" x14ac:dyDescent="0.25">
      <c r="A1455">
        <v>3</v>
      </c>
      <c r="B1455">
        <v>1</v>
      </c>
      <c r="C1455" t="s">
        <v>2217</v>
      </c>
      <c r="D1455" s="1">
        <v>43926</v>
      </c>
      <c r="E1455" s="14">
        <v>0.57638888888888895</v>
      </c>
      <c r="F1455" t="s">
        <v>11</v>
      </c>
      <c r="G1455">
        <v>36</v>
      </c>
      <c r="H1455" s="2">
        <v>24</v>
      </c>
      <c r="I1455" s="3">
        <v>4.99</v>
      </c>
      <c r="J1455" t="b">
        <v>0</v>
      </c>
      <c r="K1455">
        <f t="shared" si="25"/>
        <v>7</v>
      </c>
      <c r="L1455" t="str">
        <f>VLOOKUP(K1455,$S$6:$T$12,2,FALSE)</f>
        <v>Sunday</v>
      </c>
      <c r="M1455" t="str">
        <f>CONCATENATE(TEXT(R1455,"HH:MM AM/PM")," - ",TEXT((R1455+"3:00 AM"),"HH:MM AM/PM"))</f>
        <v>12:00 PM - 03:00 PM</v>
      </c>
      <c r="N1455" t="str">
        <f>VLOOKUP(E1455,$W$7:$Y$9,3,TRUE)</f>
        <v>12:00 PM - 03:00 PM</v>
      </c>
      <c r="R1455" s="19">
        <f>INT(E1455/$T$5)*$T$5</f>
        <v>0.5</v>
      </c>
    </row>
    <row r="1456" spans="1:18" x14ac:dyDescent="0.25">
      <c r="A1456">
        <v>3</v>
      </c>
      <c r="B1456">
        <v>1</v>
      </c>
      <c r="C1456" t="s">
        <v>2218</v>
      </c>
      <c r="D1456" s="1">
        <v>43926</v>
      </c>
      <c r="E1456" s="14">
        <v>0.57708333333333328</v>
      </c>
      <c r="F1456" t="s">
        <v>11</v>
      </c>
      <c r="G1456">
        <v>34</v>
      </c>
      <c r="H1456" s="2">
        <v>80</v>
      </c>
      <c r="I1456" s="3">
        <v>4.99</v>
      </c>
      <c r="J1456" t="b">
        <v>0</v>
      </c>
      <c r="K1456">
        <f t="shared" si="25"/>
        <v>7</v>
      </c>
      <c r="L1456" t="str">
        <f>VLOOKUP(K1456,$S$6:$T$12,2,FALSE)</f>
        <v>Sunday</v>
      </c>
      <c r="M1456" t="str">
        <f>CONCATENATE(TEXT(R1456,"HH:MM AM/PM")," - ",TEXT((R1456+"3:00 AM"),"HH:MM AM/PM"))</f>
        <v>12:00 PM - 03:00 PM</v>
      </c>
      <c r="N1456" t="str">
        <f>VLOOKUP(E1456,$W$7:$Y$9,3,TRUE)</f>
        <v>12:00 PM - 03:00 PM</v>
      </c>
      <c r="R1456" s="19">
        <f>INT(E1456/$T$5)*$T$5</f>
        <v>0.5</v>
      </c>
    </row>
    <row r="1457" spans="1:18" x14ac:dyDescent="0.25">
      <c r="A1457">
        <v>3</v>
      </c>
      <c r="B1457">
        <v>1</v>
      </c>
      <c r="C1457" t="s">
        <v>2219</v>
      </c>
      <c r="D1457" s="1">
        <v>43926</v>
      </c>
      <c r="E1457" s="14">
        <v>0.57777777777777783</v>
      </c>
      <c r="F1457" t="s">
        <v>11</v>
      </c>
      <c r="G1457">
        <v>24</v>
      </c>
      <c r="H1457" s="2">
        <v>52</v>
      </c>
      <c r="I1457" s="3">
        <v>4.99</v>
      </c>
      <c r="J1457" t="b">
        <v>0</v>
      </c>
      <c r="K1457">
        <f t="shared" si="25"/>
        <v>7</v>
      </c>
      <c r="L1457" t="str">
        <f>VLOOKUP(K1457,$S$6:$T$12,2,FALSE)</f>
        <v>Sunday</v>
      </c>
      <c r="M1457" t="str">
        <f>CONCATENATE(TEXT(R1457,"HH:MM AM/PM")," - ",TEXT((R1457+"3:00 AM"),"HH:MM AM/PM"))</f>
        <v>12:00 PM - 03:00 PM</v>
      </c>
      <c r="N1457" t="str">
        <f>VLOOKUP(E1457,$W$7:$Y$9,3,TRUE)</f>
        <v>12:00 PM - 03:00 PM</v>
      </c>
      <c r="R1457" s="19">
        <f>INT(E1457/$T$5)*$T$5</f>
        <v>0.5</v>
      </c>
    </row>
    <row r="1458" spans="1:18" x14ac:dyDescent="0.25">
      <c r="A1458">
        <v>3</v>
      </c>
      <c r="B1458">
        <v>1</v>
      </c>
      <c r="C1458" t="s">
        <v>2220</v>
      </c>
      <c r="D1458" s="1">
        <v>43926</v>
      </c>
      <c r="E1458" s="14">
        <v>0.58263888888888882</v>
      </c>
      <c r="F1458" t="s">
        <v>11</v>
      </c>
      <c r="G1458">
        <v>33</v>
      </c>
      <c r="H1458" s="2">
        <v>59</v>
      </c>
      <c r="I1458" s="3">
        <v>4.99</v>
      </c>
      <c r="J1458" t="b">
        <v>0</v>
      </c>
      <c r="K1458">
        <f t="shared" si="25"/>
        <v>7</v>
      </c>
      <c r="L1458" t="str">
        <f>VLOOKUP(K1458,$S$6:$T$12,2,FALSE)</f>
        <v>Sunday</v>
      </c>
      <c r="M1458" t="str">
        <f>CONCATENATE(TEXT(R1458,"HH:MM AM/PM")," - ",TEXT((R1458+"3:00 AM"),"HH:MM AM/PM"))</f>
        <v>12:00 PM - 03:00 PM</v>
      </c>
      <c r="N1458" t="str">
        <f>VLOOKUP(E1458,$W$7:$Y$9,3,TRUE)</f>
        <v>12:00 PM - 03:00 PM</v>
      </c>
      <c r="R1458" s="19">
        <f>INT(E1458/$T$5)*$T$5</f>
        <v>0.5</v>
      </c>
    </row>
    <row r="1459" spans="1:18" x14ac:dyDescent="0.25">
      <c r="A1459">
        <v>3</v>
      </c>
      <c r="B1459">
        <v>1</v>
      </c>
      <c r="C1459" t="s">
        <v>2221</v>
      </c>
      <c r="D1459" s="1">
        <v>43926</v>
      </c>
      <c r="E1459" s="14">
        <v>0.59097222222222223</v>
      </c>
      <c r="F1459" t="s">
        <v>11</v>
      </c>
      <c r="G1459">
        <v>33</v>
      </c>
      <c r="H1459" s="2">
        <v>137</v>
      </c>
      <c r="I1459" s="3">
        <v>4.99</v>
      </c>
      <c r="J1459" t="b">
        <v>0</v>
      </c>
      <c r="K1459">
        <f t="shared" si="25"/>
        <v>7</v>
      </c>
      <c r="L1459" t="str">
        <f>VLOOKUP(K1459,$S$6:$T$12,2,FALSE)</f>
        <v>Sunday</v>
      </c>
      <c r="M1459" t="str">
        <f>CONCATENATE(TEXT(R1459,"HH:MM AM/PM")," - ",TEXT((R1459+"3:00 AM"),"HH:MM AM/PM"))</f>
        <v>12:00 PM - 03:00 PM</v>
      </c>
      <c r="N1459" t="str">
        <f>VLOOKUP(E1459,$W$7:$Y$9,3,TRUE)</f>
        <v>12:00 PM - 03:00 PM</v>
      </c>
      <c r="R1459" s="19">
        <f>INT(E1459/$T$5)*$T$5</f>
        <v>0.5</v>
      </c>
    </row>
    <row r="1460" spans="1:18" x14ac:dyDescent="0.25">
      <c r="A1460">
        <v>3</v>
      </c>
      <c r="B1460">
        <v>1</v>
      </c>
      <c r="C1460" t="s">
        <v>2222</v>
      </c>
      <c r="D1460" s="1">
        <v>43926</v>
      </c>
      <c r="E1460" s="14">
        <v>0.59375</v>
      </c>
      <c r="F1460" t="s">
        <v>11</v>
      </c>
      <c r="G1460">
        <v>39</v>
      </c>
      <c r="H1460" s="2">
        <v>46</v>
      </c>
      <c r="I1460" s="3">
        <v>4.99</v>
      </c>
      <c r="J1460" t="b">
        <v>1</v>
      </c>
      <c r="K1460">
        <f t="shared" si="25"/>
        <v>7</v>
      </c>
      <c r="L1460" t="str">
        <f>VLOOKUP(K1460,$S$6:$T$12,2,FALSE)</f>
        <v>Sunday</v>
      </c>
      <c r="M1460" t="str">
        <f>CONCATENATE(TEXT(R1460,"HH:MM AM/PM")," - ",TEXT((R1460+"3:00 AM"),"HH:MM AM/PM"))</f>
        <v>12:00 PM - 03:00 PM</v>
      </c>
      <c r="N1460" t="str">
        <f>VLOOKUP(E1460,$W$7:$Y$9,3,TRUE)</f>
        <v>12:00 PM - 03:00 PM</v>
      </c>
      <c r="R1460" s="19">
        <f>INT(E1460/$T$5)*$T$5</f>
        <v>0.5</v>
      </c>
    </row>
    <row r="1461" spans="1:18" x14ac:dyDescent="0.25">
      <c r="A1461">
        <v>3</v>
      </c>
      <c r="B1461">
        <v>1</v>
      </c>
      <c r="C1461" t="s">
        <v>2223</v>
      </c>
      <c r="D1461" s="1">
        <v>43926</v>
      </c>
      <c r="E1461" s="14">
        <v>0.60763888888888895</v>
      </c>
      <c r="F1461" t="s">
        <v>11</v>
      </c>
      <c r="G1461">
        <v>27</v>
      </c>
      <c r="H1461" s="2">
        <v>29</v>
      </c>
      <c r="I1461" s="3">
        <v>4.99</v>
      </c>
      <c r="J1461" t="b">
        <v>0</v>
      </c>
      <c r="K1461">
        <f t="shared" si="25"/>
        <v>7</v>
      </c>
      <c r="L1461" t="str">
        <f>VLOOKUP(K1461,$S$6:$T$12,2,FALSE)</f>
        <v>Sunday</v>
      </c>
      <c r="M1461" t="str">
        <f>CONCATENATE(TEXT(R1461,"HH:MM AM/PM")," - ",TEXT((R1461+"3:00 AM"),"HH:MM AM/PM"))</f>
        <v>12:00 PM - 03:00 PM</v>
      </c>
      <c r="N1461" t="str">
        <f>VLOOKUP(E1461,$W$7:$Y$9,3,TRUE)</f>
        <v>12:00 PM - 03:00 PM</v>
      </c>
      <c r="R1461" s="19">
        <f>INT(E1461/$T$5)*$T$5</f>
        <v>0.5</v>
      </c>
    </row>
    <row r="1462" spans="1:18" x14ac:dyDescent="0.25">
      <c r="A1462">
        <v>3</v>
      </c>
      <c r="B1462">
        <v>1</v>
      </c>
      <c r="C1462" t="s">
        <v>2224</v>
      </c>
      <c r="D1462" s="1">
        <v>43926</v>
      </c>
      <c r="E1462" s="14">
        <v>0.60972222222222217</v>
      </c>
      <c r="F1462" t="s">
        <v>11</v>
      </c>
      <c r="G1462">
        <v>28</v>
      </c>
      <c r="H1462" s="2">
        <v>39</v>
      </c>
      <c r="I1462" s="3">
        <v>4.99</v>
      </c>
      <c r="J1462" t="b">
        <v>1</v>
      </c>
      <c r="K1462">
        <f t="shared" si="25"/>
        <v>7</v>
      </c>
      <c r="L1462" t="str">
        <f>VLOOKUP(K1462,$S$6:$T$12,2,FALSE)</f>
        <v>Sunday</v>
      </c>
      <c r="M1462" t="str">
        <f>CONCATENATE(TEXT(R1462,"HH:MM AM/PM")," - ",TEXT((R1462+"3:00 AM"),"HH:MM AM/PM"))</f>
        <v>12:00 PM - 03:00 PM</v>
      </c>
      <c r="N1462" t="str">
        <f>VLOOKUP(E1462,$W$7:$Y$9,3,TRUE)</f>
        <v>12:00 PM - 03:00 PM</v>
      </c>
      <c r="R1462" s="19">
        <f>INT(E1462/$T$5)*$T$5</f>
        <v>0.5</v>
      </c>
    </row>
    <row r="1463" spans="1:18" x14ac:dyDescent="0.25">
      <c r="A1463">
        <v>3</v>
      </c>
      <c r="B1463">
        <v>1</v>
      </c>
      <c r="C1463" t="s">
        <v>2225</v>
      </c>
      <c r="D1463" s="1">
        <v>43926</v>
      </c>
      <c r="E1463" s="14">
        <v>0.62361111111111112</v>
      </c>
      <c r="F1463" t="s">
        <v>11</v>
      </c>
      <c r="G1463">
        <v>39</v>
      </c>
      <c r="H1463" s="2">
        <v>63</v>
      </c>
      <c r="I1463" s="3">
        <v>4.99</v>
      </c>
      <c r="J1463" t="b">
        <v>0</v>
      </c>
      <c r="K1463">
        <f t="shared" si="25"/>
        <v>7</v>
      </c>
      <c r="L1463" t="str">
        <f>VLOOKUP(K1463,$S$6:$T$12,2,FALSE)</f>
        <v>Sunday</v>
      </c>
      <c r="M1463" t="str">
        <f>CONCATENATE(TEXT(R1463,"HH:MM AM/PM")," - ",TEXT((R1463+"3:00 AM"),"HH:MM AM/PM"))</f>
        <v>12:00 PM - 03:00 PM</v>
      </c>
      <c r="N1463" t="str">
        <f>VLOOKUP(E1463,$W$7:$Y$9,3,TRUE)</f>
        <v>12:00 PM - 03:00 PM</v>
      </c>
      <c r="R1463" s="19">
        <f>INT(E1463/$T$5)*$T$5</f>
        <v>0.5</v>
      </c>
    </row>
    <row r="1464" spans="1:18" x14ac:dyDescent="0.25">
      <c r="A1464">
        <v>3</v>
      </c>
      <c r="B1464">
        <v>1</v>
      </c>
      <c r="C1464" t="s">
        <v>2226</v>
      </c>
      <c r="D1464" s="1">
        <v>43926</v>
      </c>
      <c r="E1464" s="14">
        <v>0.65486111111111112</v>
      </c>
      <c r="F1464" t="s">
        <v>11</v>
      </c>
      <c r="G1464">
        <v>21</v>
      </c>
      <c r="H1464" s="2">
        <v>21</v>
      </c>
      <c r="I1464" s="3">
        <v>4.99</v>
      </c>
      <c r="J1464" t="b">
        <v>0</v>
      </c>
      <c r="K1464">
        <f t="shared" si="25"/>
        <v>7</v>
      </c>
      <c r="L1464" t="str">
        <f>VLOOKUP(K1464,$S$6:$T$12,2,FALSE)</f>
        <v>Sunday</v>
      </c>
      <c r="M1464" t="str">
        <f>CONCATENATE(TEXT(R1464,"HH:MM AM/PM")," - ",TEXT((R1464+"3:00 AM"),"HH:MM AM/PM"))</f>
        <v>03:00 PM - 06:00 PM</v>
      </c>
      <c r="N1464" t="str">
        <f>VLOOKUP(E1464,$W$7:$Y$9,3,TRUE)</f>
        <v>03:00 PM - 06:00 PM</v>
      </c>
      <c r="R1464" s="19">
        <f>INT(E1464/$T$5)*$T$5</f>
        <v>0.625</v>
      </c>
    </row>
    <row r="1465" spans="1:18" x14ac:dyDescent="0.25">
      <c r="A1465">
        <v>3</v>
      </c>
      <c r="B1465">
        <v>1</v>
      </c>
      <c r="C1465" t="s">
        <v>2227</v>
      </c>
      <c r="D1465" s="1">
        <v>43926</v>
      </c>
      <c r="E1465" s="14">
        <v>0.67013888888888884</v>
      </c>
      <c r="F1465" t="s">
        <v>11</v>
      </c>
      <c r="G1465">
        <v>26</v>
      </c>
      <c r="H1465" s="2">
        <v>57</v>
      </c>
      <c r="I1465" s="3">
        <v>4.99</v>
      </c>
      <c r="J1465" t="b">
        <v>0</v>
      </c>
      <c r="K1465">
        <f t="shared" si="25"/>
        <v>7</v>
      </c>
      <c r="L1465" t="str">
        <f>VLOOKUP(K1465,$S$6:$T$12,2,FALSE)</f>
        <v>Sunday</v>
      </c>
      <c r="M1465" t="str">
        <f>CONCATENATE(TEXT(R1465,"HH:MM AM/PM")," - ",TEXT((R1465+"3:00 AM"),"HH:MM AM/PM"))</f>
        <v>03:00 PM - 06:00 PM</v>
      </c>
      <c r="N1465" t="str">
        <f>VLOOKUP(E1465,$W$7:$Y$9,3,TRUE)</f>
        <v>03:00 PM - 06:00 PM</v>
      </c>
      <c r="R1465" s="19">
        <f>INT(E1465/$T$5)*$T$5</f>
        <v>0.625</v>
      </c>
    </row>
    <row r="1466" spans="1:18" x14ac:dyDescent="0.25">
      <c r="A1466">
        <v>3</v>
      </c>
      <c r="B1466">
        <v>1</v>
      </c>
      <c r="C1466" t="s">
        <v>2228</v>
      </c>
      <c r="D1466" s="1">
        <v>43926</v>
      </c>
      <c r="E1466" s="14">
        <v>0.67291666666666661</v>
      </c>
      <c r="F1466" t="s">
        <v>11</v>
      </c>
      <c r="G1466">
        <v>20</v>
      </c>
      <c r="H1466" s="2">
        <v>50</v>
      </c>
      <c r="I1466" s="3">
        <v>4.99</v>
      </c>
      <c r="J1466" t="b">
        <v>0</v>
      </c>
      <c r="K1466">
        <f t="shared" si="25"/>
        <v>7</v>
      </c>
      <c r="L1466" t="str">
        <f>VLOOKUP(K1466,$S$6:$T$12,2,FALSE)</f>
        <v>Sunday</v>
      </c>
      <c r="M1466" t="str">
        <f>CONCATENATE(TEXT(R1466,"HH:MM AM/PM")," - ",TEXT((R1466+"3:00 AM"),"HH:MM AM/PM"))</f>
        <v>03:00 PM - 06:00 PM</v>
      </c>
      <c r="N1466" t="str">
        <f>VLOOKUP(E1466,$W$7:$Y$9,3,TRUE)</f>
        <v>03:00 PM - 06:00 PM</v>
      </c>
      <c r="R1466" s="19">
        <f>INT(E1466/$T$5)*$T$5</f>
        <v>0.625</v>
      </c>
    </row>
    <row r="1467" spans="1:18" x14ac:dyDescent="0.25">
      <c r="A1467">
        <v>3</v>
      </c>
      <c r="B1467">
        <v>1</v>
      </c>
      <c r="C1467" t="s">
        <v>2229</v>
      </c>
      <c r="D1467" s="1">
        <v>43926</v>
      </c>
      <c r="E1467" s="14">
        <v>0.67847222222222225</v>
      </c>
      <c r="F1467" t="s">
        <v>11</v>
      </c>
      <c r="G1467">
        <v>38</v>
      </c>
      <c r="H1467" s="2">
        <v>75</v>
      </c>
      <c r="I1467" s="3">
        <v>4.99</v>
      </c>
      <c r="J1467" t="b">
        <v>0</v>
      </c>
      <c r="K1467">
        <f t="shared" si="25"/>
        <v>7</v>
      </c>
      <c r="L1467" t="str">
        <f>VLOOKUP(K1467,$S$6:$T$12,2,FALSE)</f>
        <v>Sunday</v>
      </c>
      <c r="M1467" t="str">
        <f>CONCATENATE(TEXT(R1467,"HH:MM AM/PM")," - ",TEXT((R1467+"3:00 AM"),"HH:MM AM/PM"))</f>
        <v>03:00 PM - 06:00 PM</v>
      </c>
      <c r="N1467" t="str">
        <f>VLOOKUP(E1467,$W$7:$Y$9,3,TRUE)</f>
        <v>03:00 PM - 06:00 PM</v>
      </c>
      <c r="R1467" s="19">
        <f>INT(E1467/$T$5)*$T$5</f>
        <v>0.625</v>
      </c>
    </row>
    <row r="1468" spans="1:18" x14ac:dyDescent="0.25">
      <c r="A1468">
        <v>3</v>
      </c>
      <c r="B1468">
        <v>1</v>
      </c>
      <c r="C1468" t="s">
        <v>2230</v>
      </c>
      <c r="D1468" s="1">
        <v>43926</v>
      </c>
      <c r="E1468" s="14">
        <v>0.68125000000000002</v>
      </c>
      <c r="F1468" t="s">
        <v>11</v>
      </c>
      <c r="G1468">
        <v>30</v>
      </c>
      <c r="H1468" s="2">
        <v>33</v>
      </c>
      <c r="I1468" s="3">
        <v>4.99</v>
      </c>
      <c r="J1468" t="b">
        <v>0</v>
      </c>
      <c r="K1468">
        <f t="shared" si="25"/>
        <v>7</v>
      </c>
      <c r="L1468" t="str">
        <f>VLOOKUP(K1468,$S$6:$T$12,2,FALSE)</f>
        <v>Sunday</v>
      </c>
      <c r="M1468" t="str">
        <f>CONCATENATE(TEXT(R1468,"HH:MM AM/PM")," - ",TEXT((R1468+"3:00 AM"),"HH:MM AM/PM"))</f>
        <v>03:00 PM - 06:00 PM</v>
      </c>
      <c r="N1468" t="str">
        <f>VLOOKUP(E1468,$W$7:$Y$9,3,TRUE)</f>
        <v>03:00 PM - 06:00 PM</v>
      </c>
      <c r="R1468" s="19">
        <f>INT(E1468/$T$5)*$T$5</f>
        <v>0.625</v>
      </c>
    </row>
    <row r="1469" spans="1:18" x14ac:dyDescent="0.25">
      <c r="A1469">
        <v>3</v>
      </c>
      <c r="B1469">
        <v>1</v>
      </c>
      <c r="C1469" t="s">
        <v>2231</v>
      </c>
      <c r="D1469" s="1">
        <v>43926</v>
      </c>
      <c r="E1469" s="14">
        <v>0.6958333333333333</v>
      </c>
      <c r="F1469" t="s">
        <v>11</v>
      </c>
      <c r="G1469">
        <v>40</v>
      </c>
      <c r="H1469" s="2">
        <v>126</v>
      </c>
      <c r="I1469" s="3">
        <v>4.99</v>
      </c>
      <c r="J1469" t="b">
        <v>0</v>
      </c>
      <c r="K1469">
        <f t="shared" si="25"/>
        <v>7</v>
      </c>
      <c r="L1469" t="str">
        <f>VLOOKUP(K1469,$S$6:$T$12,2,FALSE)</f>
        <v>Sunday</v>
      </c>
      <c r="M1469" t="str">
        <f>CONCATENATE(TEXT(R1469,"HH:MM AM/PM")," - ",TEXT((R1469+"3:00 AM"),"HH:MM AM/PM"))</f>
        <v>03:00 PM - 06:00 PM</v>
      </c>
      <c r="N1469" t="str">
        <f>VLOOKUP(E1469,$W$7:$Y$9,3,TRUE)</f>
        <v>03:00 PM - 06:00 PM</v>
      </c>
      <c r="R1469" s="19">
        <f>INT(E1469/$T$5)*$T$5</f>
        <v>0.625</v>
      </c>
    </row>
    <row r="1470" spans="1:18" x14ac:dyDescent="0.25">
      <c r="A1470">
        <v>3</v>
      </c>
      <c r="B1470">
        <v>1</v>
      </c>
      <c r="C1470" t="s">
        <v>2232</v>
      </c>
      <c r="D1470" s="1">
        <v>43926</v>
      </c>
      <c r="E1470" s="14">
        <v>0.70277777777777783</v>
      </c>
      <c r="F1470" t="s">
        <v>11</v>
      </c>
      <c r="G1470">
        <v>37</v>
      </c>
      <c r="H1470" s="2">
        <v>81</v>
      </c>
      <c r="I1470" s="3">
        <v>4.99</v>
      </c>
      <c r="J1470" t="b">
        <v>0</v>
      </c>
      <c r="K1470">
        <f t="shared" si="25"/>
        <v>7</v>
      </c>
      <c r="L1470" t="str">
        <f>VLOOKUP(K1470,$S$6:$T$12,2,FALSE)</f>
        <v>Sunday</v>
      </c>
      <c r="M1470" t="str">
        <f>CONCATENATE(TEXT(R1470,"HH:MM AM/PM")," - ",TEXT((R1470+"3:00 AM"),"HH:MM AM/PM"))</f>
        <v>03:00 PM - 06:00 PM</v>
      </c>
      <c r="N1470" t="str">
        <f>VLOOKUP(E1470,$W$7:$Y$9,3,TRUE)</f>
        <v>03:00 PM - 06:00 PM</v>
      </c>
      <c r="R1470" s="19">
        <f>INT(E1470/$T$5)*$T$5</f>
        <v>0.625</v>
      </c>
    </row>
    <row r="1471" spans="1:18" x14ac:dyDescent="0.25">
      <c r="A1471">
        <v>3</v>
      </c>
      <c r="B1471">
        <v>1</v>
      </c>
      <c r="C1471" t="s">
        <v>2233</v>
      </c>
      <c r="D1471" s="1">
        <v>43926</v>
      </c>
      <c r="E1471" s="14">
        <v>0.70277777777777783</v>
      </c>
      <c r="F1471" t="s">
        <v>11</v>
      </c>
      <c r="G1471">
        <v>36</v>
      </c>
      <c r="H1471" s="2">
        <v>104</v>
      </c>
      <c r="I1471" s="3">
        <v>4.99</v>
      </c>
      <c r="J1471" t="b">
        <v>0</v>
      </c>
      <c r="K1471">
        <f t="shared" si="25"/>
        <v>7</v>
      </c>
      <c r="L1471" t="str">
        <f>VLOOKUP(K1471,$S$6:$T$12,2,FALSE)</f>
        <v>Sunday</v>
      </c>
      <c r="M1471" t="str">
        <f>CONCATENATE(TEXT(R1471,"HH:MM AM/PM")," - ",TEXT((R1471+"3:00 AM"),"HH:MM AM/PM"))</f>
        <v>03:00 PM - 06:00 PM</v>
      </c>
      <c r="N1471" t="str">
        <f>VLOOKUP(E1471,$W$7:$Y$9,3,TRUE)</f>
        <v>03:00 PM - 06:00 PM</v>
      </c>
      <c r="R1471" s="19">
        <f>INT(E1471/$T$5)*$T$5</f>
        <v>0.625</v>
      </c>
    </row>
    <row r="1472" spans="1:18" x14ac:dyDescent="0.25">
      <c r="A1472">
        <v>3</v>
      </c>
      <c r="B1472">
        <v>1</v>
      </c>
      <c r="C1472" t="s">
        <v>2234</v>
      </c>
      <c r="D1472" s="1">
        <v>43926</v>
      </c>
      <c r="E1472" s="14">
        <v>0.70347222222222217</v>
      </c>
      <c r="F1472" t="s">
        <v>11</v>
      </c>
      <c r="G1472">
        <v>24</v>
      </c>
      <c r="H1472" s="2">
        <v>38</v>
      </c>
      <c r="I1472" s="3">
        <v>4.99</v>
      </c>
      <c r="J1472" t="b">
        <v>0</v>
      </c>
      <c r="K1472">
        <f t="shared" si="25"/>
        <v>7</v>
      </c>
      <c r="L1472" t="str">
        <f>VLOOKUP(K1472,$S$6:$T$12,2,FALSE)</f>
        <v>Sunday</v>
      </c>
      <c r="M1472" t="str">
        <f>CONCATENATE(TEXT(R1472,"HH:MM AM/PM")," - ",TEXT((R1472+"3:00 AM"),"HH:MM AM/PM"))</f>
        <v>03:00 PM - 06:00 PM</v>
      </c>
      <c r="N1472" t="str">
        <f>VLOOKUP(E1472,$W$7:$Y$9,3,TRUE)</f>
        <v>03:00 PM - 06:00 PM</v>
      </c>
      <c r="R1472" s="19">
        <f>INT(E1472/$T$5)*$T$5</f>
        <v>0.625</v>
      </c>
    </row>
    <row r="1473" spans="1:18" x14ac:dyDescent="0.25">
      <c r="A1473">
        <v>3</v>
      </c>
      <c r="B1473">
        <v>1</v>
      </c>
      <c r="C1473" t="s">
        <v>2235</v>
      </c>
      <c r="D1473" s="1">
        <v>43926</v>
      </c>
      <c r="E1473" s="14">
        <v>0.70624999999999993</v>
      </c>
      <c r="F1473" t="s">
        <v>11</v>
      </c>
      <c r="G1473">
        <v>27</v>
      </c>
      <c r="H1473" s="2">
        <v>40</v>
      </c>
      <c r="I1473" s="3">
        <v>4.99</v>
      </c>
      <c r="J1473" t="b">
        <v>0</v>
      </c>
      <c r="K1473">
        <f t="shared" si="25"/>
        <v>7</v>
      </c>
      <c r="L1473" t="str">
        <f>VLOOKUP(K1473,$S$6:$T$12,2,FALSE)</f>
        <v>Sunday</v>
      </c>
      <c r="M1473" t="str">
        <f>CONCATENATE(TEXT(R1473,"HH:MM AM/PM")," - ",TEXT((R1473+"3:00 AM"),"HH:MM AM/PM"))</f>
        <v>03:00 PM - 06:00 PM</v>
      </c>
      <c r="N1473" t="str">
        <f>VLOOKUP(E1473,$W$7:$Y$9,3,TRUE)</f>
        <v>03:00 PM - 06:00 PM</v>
      </c>
      <c r="R1473" s="19">
        <f>INT(E1473/$T$5)*$T$5</f>
        <v>0.625</v>
      </c>
    </row>
    <row r="1474" spans="1:18" x14ac:dyDescent="0.25">
      <c r="A1474">
        <v>3</v>
      </c>
      <c r="B1474">
        <v>1</v>
      </c>
      <c r="C1474" t="s">
        <v>2236</v>
      </c>
      <c r="D1474" s="1">
        <v>43926</v>
      </c>
      <c r="E1474" s="14">
        <v>0.70833333333333337</v>
      </c>
      <c r="F1474" t="s">
        <v>11</v>
      </c>
      <c r="G1474">
        <v>92</v>
      </c>
      <c r="H1474" s="2">
        <v>102</v>
      </c>
      <c r="I1474" s="3">
        <v>4.99</v>
      </c>
      <c r="J1474" t="b">
        <v>0</v>
      </c>
      <c r="K1474">
        <f t="shared" si="25"/>
        <v>7</v>
      </c>
      <c r="L1474" t="str">
        <f>VLOOKUP(K1474,$S$6:$T$12,2,FALSE)</f>
        <v>Sunday</v>
      </c>
      <c r="M1474" t="str">
        <f>CONCATENATE(TEXT(R1474,"HH:MM AM/PM")," - ",TEXT((R1474+"3:00 AM"),"HH:MM AM/PM"))</f>
        <v>03:00 PM - 06:00 PM</v>
      </c>
      <c r="N1474" t="str">
        <f>VLOOKUP(E1474,$W$7:$Y$9,3,TRUE)</f>
        <v>03:00 PM - 06:00 PM</v>
      </c>
      <c r="R1474" s="19">
        <f>INT(E1474/$T$5)*$T$5</f>
        <v>0.625</v>
      </c>
    </row>
    <row r="1475" spans="1:18" x14ac:dyDescent="0.25">
      <c r="A1475">
        <v>3</v>
      </c>
      <c r="B1475">
        <v>1</v>
      </c>
      <c r="C1475" t="s">
        <v>2237</v>
      </c>
      <c r="D1475" s="1">
        <v>43926</v>
      </c>
      <c r="E1475" s="14">
        <v>0.7090277777777777</v>
      </c>
      <c r="F1475" t="s">
        <v>31</v>
      </c>
      <c r="G1475" t="s">
        <v>32</v>
      </c>
      <c r="H1475" s="2">
        <v>20</v>
      </c>
      <c r="I1475" s="3">
        <v>4.99</v>
      </c>
      <c r="J1475" t="b">
        <v>0</v>
      </c>
      <c r="K1475">
        <f t="shared" si="25"/>
        <v>7</v>
      </c>
      <c r="L1475" t="str">
        <f>VLOOKUP(K1475,$S$6:$T$12,2,FALSE)</f>
        <v>Sunday</v>
      </c>
      <c r="M1475" t="str">
        <f>CONCATENATE(TEXT(R1475,"HH:MM AM/PM")," - ",TEXT((R1475+"3:00 AM"),"HH:MM AM/PM"))</f>
        <v>03:00 PM - 06:00 PM</v>
      </c>
      <c r="N1475" t="str">
        <f>VLOOKUP(E1475,$W$7:$Y$9,3,TRUE)</f>
        <v>03:00 PM - 06:00 PM</v>
      </c>
      <c r="R1475" s="19">
        <f>INT(E1475/$T$5)*$T$5</f>
        <v>0.625</v>
      </c>
    </row>
    <row r="1476" spans="1:18" x14ac:dyDescent="0.25">
      <c r="A1476">
        <v>3</v>
      </c>
      <c r="B1476">
        <v>1</v>
      </c>
      <c r="C1476" t="s">
        <v>2238</v>
      </c>
      <c r="D1476" s="1">
        <v>43926</v>
      </c>
      <c r="E1476" s="14">
        <v>0.70972222222222225</v>
      </c>
      <c r="F1476" t="s">
        <v>11</v>
      </c>
      <c r="G1476">
        <v>69</v>
      </c>
      <c r="H1476" s="2">
        <v>47</v>
      </c>
      <c r="I1476" s="3">
        <v>4.99</v>
      </c>
      <c r="J1476" t="b">
        <v>0</v>
      </c>
      <c r="K1476">
        <f t="shared" si="25"/>
        <v>7</v>
      </c>
      <c r="L1476" t="str">
        <f>VLOOKUP(K1476,$S$6:$T$12,2,FALSE)</f>
        <v>Sunday</v>
      </c>
      <c r="M1476" t="str">
        <f>CONCATENATE(TEXT(R1476,"HH:MM AM/PM")," - ",TEXT((R1476+"3:00 AM"),"HH:MM AM/PM"))</f>
        <v>03:00 PM - 06:00 PM</v>
      </c>
      <c r="N1476" t="str">
        <f>VLOOKUP(E1476,$W$7:$Y$9,3,TRUE)</f>
        <v>03:00 PM - 06:00 PM</v>
      </c>
      <c r="R1476" s="19">
        <f>INT(E1476/$T$5)*$T$5</f>
        <v>0.625</v>
      </c>
    </row>
    <row r="1477" spans="1:18" x14ac:dyDescent="0.25">
      <c r="A1477">
        <v>3</v>
      </c>
      <c r="B1477">
        <v>1</v>
      </c>
      <c r="C1477" t="s">
        <v>2239</v>
      </c>
      <c r="D1477" s="1">
        <v>43926</v>
      </c>
      <c r="E1477" s="14">
        <v>0.71111111111111114</v>
      </c>
      <c r="F1477" t="s">
        <v>11</v>
      </c>
      <c r="G1477">
        <v>77</v>
      </c>
      <c r="H1477" s="2">
        <v>40</v>
      </c>
      <c r="I1477" s="3">
        <v>4.99</v>
      </c>
      <c r="J1477" t="b">
        <v>0</v>
      </c>
      <c r="K1477">
        <f t="shared" si="25"/>
        <v>7</v>
      </c>
      <c r="L1477" t="str">
        <f>VLOOKUP(K1477,$S$6:$T$12,2,FALSE)</f>
        <v>Sunday</v>
      </c>
      <c r="M1477" t="str">
        <f>CONCATENATE(TEXT(R1477,"HH:MM AM/PM")," - ",TEXT((R1477+"3:00 AM"),"HH:MM AM/PM"))</f>
        <v>03:00 PM - 06:00 PM</v>
      </c>
      <c r="N1477" t="str">
        <f>VLOOKUP(E1477,$W$7:$Y$9,3,TRUE)</f>
        <v>03:00 PM - 06:00 PM</v>
      </c>
      <c r="R1477" s="19">
        <f>INT(E1477/$T$5)*$T$5</f>
        <v>0.625</v>
      </c>
    </row>
    <row r="1478" spans="1:18" x14ac:dyDescent="0.25">
      <c r="A1478">
        <v>3</v>
      </c>
      <c r="B1478">
        <v>1</v>
      </c>
      <c r="C1478" t="s">
        <v>2240</v>
      </c>
      <c r="D1478" s="1">
        <v>43926</v>
      </c>
      <c r="E1478" s="14">
        <v>0.71111111111111114</v>
      </c>
      <c r="F1478" t="s">
        <v>11</v>
      </c>
      <c r="G1478">
        <v>108</v>
      </c>
      <c r="H1478" s="2">
        <v>50</v>
      </c>
      <c r="I1478" s="3">
        <v>4.99</v>
      </c>
      <c r="J1478" t="b">
        <v>0</v>
      </c>
      <c r="K1478">
        <f t="shared" si="25"/>
        <v>7</v>
      </c>
      <c r="L1478" t="str">
        <f>VLOOKUP(K1478,$S$6:$T$12,2,FALSE)</f>
        <v>Sunday</v>
      </c>
      <c r="M1478" t="str">
        <f>CONCATENATE(TEXT(R1478,"HH:MM AM/PM")," - ",TEXT((R1478+"3:00 AM"),"HH:MM AM/PM"))</f>
        <v>03:00 PM - 06:00 PM</v>
      </c>
      <c r="N1478" t="str">
        <f>VLOOKUP(E1478,$W$7:$Y$9,3,TRUE)</f>
        <v>03:00 PM - 06:00 PM</v>
      </c>
      <c r="R1478" s="19">
        <f>INT(E1478/$T$5)*$T$5</f>
        <v>0.625</v>
      </c>
    </row>
    <row r="1479" spans="1:18" x14ac:dyDescent="0.25">
      <c r="A1479">
        <v>3</v>
      </c>
      <c r="B1479">
        <v>1</v>
      </c>
      <c r="C1479" t="s">
        <v>2241</v>
      </c>
      <c r="D1479" s="1">
        <v>43926</v>
      </c>
      <c r="E1479" s="14">
        <v>0.71319444444444446</v>
      </c>
      <c r="F1479" t="s">
        <v>11</v>
      </c>
      <c r="G1479">
        <v>78</v>
      </c>
      <c r="H1479" s="2">
        <v>65</v>
      </c>
      <c r="I1479" s="3">
        <v>4.99</v>
      </c>
      <c r="J1479" t="b">
        <v>0</v>
      </c>
      <c r="K1479">
        <f t="shared" si="25"/>
        <v>7</v>
      </c>
      <c r="L1479" t="str">
        <f>VLOOKUP(K1479,$S$6:$T$12,2,FALSE)</f>
        <v>Sunday</v>
      </c>
      <c r="M1479" t="str">
        <f>CONCATENATE(TEXT(R1479,"HH:MM AM/PM")," - ",TEXT((R1479+"3:00 AM"),"HH:MM AM/PM"))</f>
        <v>03:00 PM - 06:00 PM</v>
      </c>
      <c r="N1479" t="str">
        <f>VLOOKUP(E1479,$W$7:$Y$9,3,TRUE)</f>
        <v>03:00 PM - 06:00 PM</v>
      </c>
      <c r="R1479" s="19">
        <f>INT(E1479/$T$5)*$T$5</f>
        <v>0.625</v>
      </c>
    </row>
    <row r="1480" spans="1:18" x14ac:dyDescent="0.25">
      <c r="A1480">
        <v>3</v>
      </c>
      <c r="B1480">
        <v>1</v>
      </c>
      <c r="C1480" t="s">
        <v>2242</v>
      </c>
      <c r="D1480" s="1">
        <v>43926</v>
      </c>
      <c r="E1480" s="14">
        <v>0.71458333333333324</v>
      </c>
      <c r="F1480" t="s">
        <v>31</v>
      </c>
      <c r="G1480" t="s">
        <v>32</v>
      </c>
      <c r="H1480" s="2">
        <v>26</v>
      </c>
      <c r="I1480" s="3">
        <v>4.99</v>
      </c>
      <c r="J1480" t="b">
        <v>0</v>
      </c>
      <c r="K1480">
        <f t="shared" si="25"/>
        <v>7</v>
      </c>
      <c r="L1480" t="str">
        <f>VLOOKUP(K1480,$S$6:$T$12,2,FALSE)</f>
        <v>Sunday</v>
      </c>
      <c r="M1480" t="str">
        <f>CONCATENATE(TEXT(R1480,"HH:MM AM/PM")," - ",TEXT((R1480+"3:00 AM"),"HH:MM AM/PM"))</f>
        <v>03:00 PM - 06:00 PM</v>
      </c>
      <c r="N1480" t="str">
        <f>VLOOKUP(E1480,$W$7:$Y$9,3,TRUE)</f>
        <v>03:00 PM - 06:00 PM</v>
      </c>
      <c r="R1480" s="19">
        <f>INT(E1480/$T$5)*$T$5</f>
        <v>0.625</v>
      </c>
    </row>
    <row r="1481" spans="1:18" x14ac:dyDescent="0.25">
      <c r="A1481">
        <v>3</v>
      </c>
      <c r="B1481">
        <v>1</v>
      </c>
      <c r="C1481" t="s">
        <v>2243</v>
      </c>
      <c r="D1481" s="1">
        <v>43926</v>
      </c>
      <c r="E1481" s="14">
        <v>0.71458333333333324</v>
      </c>
      <c r="F1481" t="s">
        <v>11</v>
      </c>
      <c r="G1481">
        <v>82</v>
      </c>
      <c r="H1481" s="2">
        <v>153</v>
      </c>
      <c r="I1481" s="3">
        <v>4.99</v>
      </c>
      <c r="J1481" t="b">
        <v>0</v>
      </c>
      <c r="K1481">
        <f t="shared" si="25"/>
        <v>7</v>
      </c>
      <c r="L1481" t="str">
        <f>VLOOKUP(K1481,$S$6:$T$12,2,FALSE)</f>
        <v>Sunday</v>
      </c>
      <c r="M1481" t="str">
        <f>CONCATENATE(TEXT(R1481,"HH:MM AM/PM")," - ",TEXT((R1481+"3:00 AM"),"HH:MM AM/PM"))</f>
        <v>03:00 PM - 06:00 PM</v>
      </c>
      <c r="N1481" t="str">
        <f>VLOOKUP(E1481,$W$7:$Y$9,3,TRUE)</f>
        <v>03:00 PM - 06:00 PM</v>
      </c>
      <c r="R1481" s="19">
        <f>INT(E1481/$T$5)*$T$5</f>
        <v>0.625</v>
      </c>
    </row>
    <row r="1482" spans="1:18" x14ac:dyDescent="0.25">
      <c r="A1482">
        <v>3</v>
      </c>
      <c r="B1482">
        <v>1</v>
      </c>
      <c r="C1482" t="s">
        <v>2244</v>
      </c>
      <c r="D1482" s="1">
        <v>43926</v>
      </c>
      <c r="E1482" s="14">
        <v>0.71597222222222223</v>
      </c>
      <c r="F1482" t="s">
        <v>11</v>
      </c>
      <c r="G1482">
        <v>93</v>
      </c>
      <c r="H1482" s="2">
        <v>90</v>
      </c>
      <c r="I1482" s="3">
        <v>4.99</v>
      </c>
      <c r="J1482" t="b">
        <v>1</v>
      </c>
      <c r="K1482">
        <f t="shared" si="25"/>
        <v>7</v>
      </c>
      <c r="L1482" t="str">
        <f>VLOOKUP(K1482,$S$6:$T$12,2,FALSE)</f>
        <v>Sunday</v>
      </c>
      <c r="M1482" t="str">
        <f>CONCATENATE(TEXT(R1482,"HH:MM AM/PM")," - ",TEXT((R1482+"3:00 AM"),"HH:MM AM/PM"))</f>
        <v>03:00 PM - 06:00 PM</v>
      </c>
      <c r="N1482" t="str">
        <f>VLOOKUP(E1482,$W$7:$Y$9,3,TRUE)</f>
        <v>03:00 PM - 06:00 PM</v>
      </c>
      <c r="R1482" s="19">
        <f>INT(E1482/$T$5)*$T$5</f>
        <v>0.625</v>
      </c>
    </row>
    <row r="1483" spans="1:18" x14ac:dyDescent="0.25">
      <c r="A1483">
        <v>3</v>
      </c>
      <c r="B1483">
        <v>1</v>
      </c>
      <c r="C1483" t="s">
        <v>2245</v>
      </c>
      <c r="D1483" s="1">
        <v>43926</v>
      </c>
      <c r="E1483" s="14">
        <v>0.71666666666666667</v>
      </c>
      <c r="F1483" t="s">
        <v>11</v>
      </c>
      <c r="G1483">
        <v>88</v>
      </c>
      <c r="H1483" s="2">
        <v>60</v>
      </c>
      <c r="I1483" s="3">
        <v>4.99</v>
      </c>
      <c r="J1483" t="b">
        <v>1</v>
      </c>
      <c r="K1483">
        <f t="shared" si="25"/>
        <v>7</v>
      </c>
      <c r="L1483" t="str">
        <f>VLOOKUP(K1483,$S$6:$T$12,2,FALSE)</f>
        <v>Sunday</v>
      </c>
      <c r="M1483" t="str">
        <f>CONCATENATE(TEXT(R1483,"HH:MM AM/PM")," - ",TEXT((R1483+"3:00 AM"),"HH:MM AM/PM"))</f>
        <v>03:00 PM - 06:00 PM</v>
      </c>
      <c r="N1483" t="str">
        <f>VLOOKUP(E1483,$W$7:$Y$9,3,TRUE)</f>
        <v>03:00 PM - 06:00 PM</v>
      </c>
      <c r="R1483" s="19">
        <f>INT(E1483/$T$5)*$T$5</f>
        <v>0.625</v>
      </c>
    </row>
    <row r="1484" spans="1:18" x14ac:dyDescent="0.25">
      <c r="A1484">
        <v>3</v>
      </c>
      <c r="B1484">
        <v>1</v>
      </c>
      <c r="C1484" t="s">
        <v>2246</v>
      </c>
      <c r="D1484" s="1">
        <v>43926</v>
      </c>
      <c r="E1484" s="14">
        <v>0.71666666666666667</v>
      </c>
      <c r="F1484" t="s">
        <v>11</v>
      </c>
      <c r="G1484">
        <v>105</v>
      </c>
      <c r="H1484" s="2">
        <v>87</v>
      </c>
      <c r="I1484" s="3">
        <v>4.99</v>
      </c>
      <c r="J1484" t="b">
        <v>1</v>
      </c>
      <c r="K1484">
        <f t="shared" si="25"/>
        <v>7</v>
      </c>
      <c r="L1484" t="str">
        <f>VLOOKUP(K1484,$S$6:$T$12,2,FALSE)</f>
        <v>Sunday</v>
      </c>
      <c r="M1484" t="str">
        <f>CONCATENATE(TEXT(R1484,"HH:MM AM/PM")," - ",TEXT((R1484+"3:00 AM"),"HH:MM AM/PM"))</f>
        <v>03:00 PM - 06:00 PM</v>
      </c>
      <c r="N1484" t="str">
        <f>VLOOKUP(E1484,$W$7:$Y$9,3,TRUE)</f>
        <v>03:00 PM - 06:00 PM</v>
      </c>
      <c r="R1484" s="19">
        <f>INT(E1484/$T$5)*$T$5</f>
        <v>0.625</v>
      </c>
    </row>
    <row r="1485" spans="1:18" x14ac:dyDescent="0.25">
      <c r="A1485">
        <v>3</v>
      </c>
      <c r="B1485">
        <v>1</v>
      </c>
      <c r="C1485" t="s">
        <v>2247</v>
      </c>
      <c r="D1485" s="1">
        <v>43926</v>
      </c>
      <c r="E1485" s="14">
        <v>0.72083333333333333</v>
      </c>
      <c r="F1485" t="s">
        <v>11</v>
      </c>
      <c r="G1485">
        <v>97</v>
      </c>
      <c r="H1485" s="2">
        <v>65</v>
      </c>
      <c r="I1485" s="3">
        <v>4.99</v>
      </c>
      <c r="J1485" t="b">
        <v>0</v>
      </c>
      <c r="K1485">
        <f t="shared" si="25"/>
        <v>7</v>
      </c>
      <c r="L1485" t="str">
        <f>VLOOKUP(K1485,$S$6:$T$12,2,FALSE)</f>
        <v>Sunday</v>
      </c>
      <c r="M1485" t="str">
        <f>CONCATENATE(TEXT(R1485,"HH:MM AM/PM")," - ",TEXT((R1485+"3:00 AM"),"HH:MM AM/PM"))</f>
        <v>03:00 PM - 06:00 PM</v>
      </c>
      <c r="N1485" t="str">
        <f>VLOOKUP(E1485,$W$7:$Y$9,3,TRUE)</f>
        <v>03:00 PM - 06:00 PM</v>
      </c>
      <c r="R1485" s="19">
        <f>INT(E1485/$T$5)*$T$5</f>
        <v>0.625</v>
      </c>
    </row>
    <row r="1486" spans="1:18" x14ac:dyDescent="0.25">
      <c r="A1486">
        <v>3</v>
      </c>
      <c r="B1486">
        <v>1</v>
      </c>
      <c r="C1486" t="s">
        <v>2248</v>
      </c>
      <c r="D1486" s="1">
        <v>43926</v>
      </c>
      <c r="E1486" s="14">
        <v>0.72083333333333333</v>
      </c>
      <c r="F1486" t="s">
        <v>11</v>
      </c>
      <c r="G1486">
        <v>103</v>
      </c>
      <c r="H1486" s="2">
        <v>93</v>
      </c>
      <c r="I1486" s="3">
        <v>4.99</v>
      </c>
      <c r="J1486" t="b">
        <v>0</v>
      </c>
      <c r="K1486">
        <f t="shared" si="25"/>
        <v>7</v>
      </c>
      <c r="L1486" t="str">
        <f>VLOOKUP(K1486,$S$6:$T$12,2,FALSE)</f>
        <v>Sunday</v>
      </c>
      <c r="M1486" t="str">
        <f>CONCATENATE(TEXT(R1486,"HH:MM AM/PM")," - ",TEXT((R1486+"3:00 AM"),"HH:MM AM/PM"))</f>
        <v>03:00 PM - 06:00 PM</v>
      </c>
      <c r="N1486" t="str">
        <f>VLOOKUP(E1486,$W$7:$Y$9,3,TRUE)</f>
        <v>03:00 PM - 06:00 PM</v>
      </c>
      <c r="R1486" s="19">
        <f>INT(E1486/$T$5)*$T$5</f>
        <v>0.625</v>
      </c>
    </row>
    <row r="1487" spans="1:18" x14ac:dyDescent="0.25">
      <c r="A1487">
        <v>3</v>
      </c>
      <c r="B1487">
        <v>1</v>
      </c>
      <c r="C1487" t="s">
        <v>2249</v>
      </c>
      <c r="D1487" s="1">
        <v>43926</v>
      </c>
      <c r="E1487" s="14">
        <v>0.72152777777777777</v>
      </c>
      <c r="F1487" t="s">
        <v>31</v>
      </c>
      <c r="G1487" t="s">
        <v>32</v>
      </c>
      <c r="H1487" s="2">
        <v>37</v>
      </c>
      <c r="I1487" s="3">
        <v>4.99</v>
      </c>
      <c r="J1487" t="b">
        <v>0</v>
      </c>
      <c r="K1487">
        <f t="shared" si="25"/>
        <v>7</v>
      </c>
      <c r="L1487" t="str">
        <f>VLOOKUP(K1487,$S$6:$T$12,2,FALSE)</f>
        <v>Sunday</v>
      </c>
      <c r="M1487" t="str">
        <f>CONCATENATE(TEXT(R1487,"HH:MM AM/PM")," - ",TEXT((R1487+"3:00 AM"),"HH:MM AM/PM"))</f>
        <v>03:00 PM - 06:00 PM</v>
      </c>
      <c r="N1487" t="str">
        <f>VLOOKUP(E1487,$W$7:$Y$9,3,TRUE)</f>
        <v>03:00 PM - 06:00 PM</v>
      </c>
      <c r="R1487" s="19">
        <f>INT(E1487/$T$5)*$T$5</f>
        <v>0.625</v>
      </c>
    </row>
    <row r="1488" spans="1:18" x14ac:dyDescent="0.25">
      <c r="A1488">
        <v>3</v>
      </c>
      <c r="B1488">
        <v>1</v>
      </c>
      <c r="C1488" t="s">
        <v>2250</v>
      </c>
      <c r="D1488" s="1">
        <v>43926</v>
      </c>
      <c r="E1488" s="14">
        <v>0.72291666666666676</v>
      </c>
      <c r="F1488" t="s">
        <v>11</v>
      </c>
      <c r="G1488">
        <v>106</v>
      </c>
      <c r="H1488" s="2">
        <v>39</v>
      </c>
      <c r="I1488" s="3">
        <v>4.99</v>
      </c>
      <c r="J1488" t="b">
        <v>0</v>
      </c>
      <c r="K1488">
        <f t="shared" si="25"/>
        <v>7</v>
      </c>
      <c r="L1488" t="str">
        <f>VLOOKUP(K1488,$S$6:$T$12,2,FALSE)</f>
        <v>Sunday</v>
      </c>
      <c r="M1488" t="str">
        <f>CONCATENATE(TEXT(R1488,"HH:MM AM/PM")," - ",TEXT((R1488+"3:00 AM"),"HH:MM AM/PM"))</f>
        <v>03:00 PM - 06:00 PM</v>
      </c>
      <c r="N1488" t="str">
        <f>VLOOKUP(E1488,$W$7:$Y$9,3,TRUE)</f>
        <v>03:00 PM - 06:00 PM</v>
      </c>
      <c r="R1488" s="19">
        <f>INT(E1488/$T$5)*$T$5</f>
        <v>0.625</v>
      </c>
    </row>
    <row r="1489" spans="1:18" x14ac:dyDescent="0.25">
      <c r="A1489">
        <v>3</v>
      </c>
      <c r="B1489">
        <v>1</v>
      </c>
      <c r="C1489" t="s">
        <v>2251</v>
      </c>
      <c r="D1489" s="1">
        <v>43926</v>
      </c>
      <c r="E1489" s="14">
        <v>0.72291666666666676</v>
      </c>
      <c r="F1489" t="s">
        <v>11</v>
      </c>
      <c r="G1489">
        <v>101</v>
      </c>
      <c r="H1489" s="2">
        <v>51</v>
      </c>
      <c r="I1489" s="3">
        <v>4.99</v>
      </c>
      <c r="J1489" t="b">
        <v>0</v>
      </c>
      <c r="K1489">
        <f t="shared" si="25"/>
        <v>7</v>
      </c>
      <c r="L1489" t="str">
        <f>VLOOKUP(K1489,$S$6:$T$12,2,FALSE)</f>
        <v>Sunday</v>
      </c>
      <c r="M1489" t="str">
        <f>CONCATENATE(TEXT(R1489,"HH:MM AM/PM")," - ",TEXT((R1489+"3:00 AM"),"HH:MM AM/PM"))</f>
        <v>03:00 PM - 06:00 PM</v>
      </c>
      <c r="N1489" t="str">
        <f>VLOOKUP(E1489,$W$7:$Y$9,3,TRUE)</f>
        <v>03:00 PM - 06:00 PM</v>
      </c>
      <c r="R1489" s="19">
        <f>INT(E1489/$T$5)*$T$5</f>
        <v>0.625</v>
      </c>
    </row>
    <row r="1490" spans="1:18" x14ac:dyDescent="0.25">
      <c r="A1490">
        <v>3</v>
      </c>
      <c r="B1490">
        <v>1</v>
      </c>
      <c r="C1490" t="s">
        <v>2252</v>
      </c>
      <c r="D1490" s="1">
        <v>43926</v>
      </c>
      <c r="E1490" s="14">
        <v>0.72430555555555554</v>
      </c>
      <c r="F1490" t="s">
        <v>31</v>
      </c>
      <c r="G1490" t="s">
        <v>32</v>
      </c>
      <c r="H1490" s="2">
        <v>21</v>
      </c>
      <c r="I1490" s="3">
        <v>4.99</v>
      </c>
      <c r="J1490" t="b">
        <v>0</v>
      </c>
      <c r="K1490">
        <f t="shared" si="25"/>
        <v>7</v>
      </c>
      <c r="L1490" t="str">
        <f>VLOOKUP(K1490,$S$6:$T$12,2,FALSE)</f>
        <v>Sunday</v>
      </c>
      <c r="M1490" t="str">
        <f>CONCATENATE(TEXT(R1490,"HH:MM AM/PM")," - ",TEXT((R1490+"3:00 AM"),"HH:MM AM/PM"))</f>
        <v>03:00 PM - 06:00 PM</v>
      </c>
      <c r="N1490" t="str">
        <f>VLOOKUP(E1490,$W$7:$Y$9,3,TRUE)</f>
        <v>03:00 PM - 06:00 PM</v>
      </c>
      <c r="R1490" s="19">
        <f>INT(E1490/$T$5)*$T$5</f>
        <v>0.625</v>
      </c>
    </row>
    <row r="1491" spans="1:18" x14ac:dyDescent="0.25">
      <c r="A1491">
        <v>3</v>
      </c>
      <c r="B1491">
        <v>1</v>
      </c>
      <c r="C1491" t="s">
        <v>2253</v>
      </c>
      <c r="D1491" s="1">
        <v>43926</v>
      </c>
      <c r="E1491" s="14">
        <v>0.72569444444444453</v>
      </c>
      <c r="F1491" t="s">
        <v>11</v>
      </c>
      <c r="G1491">
        <v>95</v>
      </c>
      <c r="H1491" s="2">
        <v>81</v>
      </c>
      <c r="I1491" s="3">
        <v>4.99</v>
      </c>
      <c r="J1491" t="b">
        <v>0</v>
      </c>
      <c r="K1491">
        <f t="shared" si="25"/>
        <v>7</v>
      </c>
      <c r="L1491" t="str">
        <f>VLOOKUP(K1491,$S$6:$T$12,2,FALSE)</f>
        <v>Sunday</v>
      </c>
      <c r="M1491" t="str">
        <f>CONCATENATE(TEXT(R1491,"HH:MM AM/PM")," - ",TEXT((R1491+"3:00 AM"),"HH:MM AM/PM"))</f>
        <v>03:00 PM - 06:00 PM</v>
      </c>
      <c r="N1491" t="str">
        <f>VLOOKUP(E1491,$W$7:$Y$9,3,TRUE)</f>
        <v>03:00 PM - 06:00 PM</v>
      </c>
      <c r="R1491" s="19">
        <f>INT(E1491/$T$5)*$T$5</f>
        <v>0.625</v>
      </c>
    </row>
    <row r="1492" spans="1:18" x14ac:dyDescent="0.25">
      <c r="A1492">
        <v>3</v>
      </c>
      <c r="B1492">
        <v>1</v>
      </c>
      <c r="C1492" t="s">
        <v>2254</v>
      </c>
      <c r="D1492" s="1">
        <v>43926</v>
      </c>
      <c r="E1492" s="14">
        <v>0.7270833333333333</v>
      </c>
      <c r="F1492" t="s">
        <v>11</v>
      </c>
      <c r="G1492">
        <v>96</v>
      </c>
      <c r="H1492" s="2">
        <v>48</v>
      </c>
      <c r="I1492" s="3">
        <v>4.99</v>
      </c>
      <c r="J1492" t="b">
        <v>0</v>
      </c>
      <c r="K1492">
        <f t="shared" ref="K1492:K1555" si="26">WEEKDAY(D1492,11)</f>
        <v>7</v>
      </c>
      <c r="L1492" t="str">
        <f>VLOOKUP(K1492,$S$6:$T$12,2,FALSE)</f>
        <v>Sunday</v>
      </c>
      <c r="M1492" t="str">
        <f>CONCATENATE(TEXT(R1492,"HH:MM AM/PM")," - ",TEXT((R1492+"3:00 AM"),"HH:MM AM/PM"))</f>
        <v>03:00 PM - 06:00 PM</v>
      </c>
      <c r="N1492" t="str">
        <f>VLOOKUP(E1492,$W$7:$Y$9,3,TRUE)</f>
        <v>03:00 PM - 06:00 PM</v>
      </c>
      <c r="R1492" s="19">
        <f>INT(E1492/$T$5)*$T$5</f>
        <v>0.625</v>
      </c>
    </row>
    <row r="1493" spans="1:18" x14ac:dyDescent="0.25">
      <c r="A1493">
        <v>3</v>
      </c>
      <c r="B1493">
        <v>1</v>
      </c>
      <c r="C1493" t="s">
        <v>2255</v>
      </c>
      <c r="D1493" s="1">
        <v>43926</v>
      </c>
      <c r="E1493" s="14">
        <v>0.72916666666666663</v>
      </c>
      <c r="F1493" t="s">
        <v>31</v>
      </c>
      <c r="G1493" t="s">
        <v>32</v>
      </c>
      <c r="H1493" s="2">
        <v>27</v>
      </c>
      <c r="I1493" s="3">
        <v>4.99</v>
      </c>
      <c r="J1493" t="b">
        <v>0</v>
      </c>
      <c r="K1493">
        <f t="shared" si="26"/>
        <v>7</v>
      </c>
      <c r="L1493" t="str">
        <f>VLOOKUP(K1493,$S$6:$T$12,2,FALSE)</f>
        <v>Sunday</v>
      </c>
      <c r="M1493" t="str">
        <f>CONCATENATE(TEXT(R1493,"HH:MM AM/PM")," - ",TEXT((R1493+"3:00 AM"),"HH:MM AM/PM"))</f>
        <v>03:00 PM - 06:00 PM</v>
      </c>
      <c r="N1493" t="str">
        <f>VLOOKUP(E1493,$W$7:$Y$9,3,TRUE)</f>
        <v>03:00 PM - 06:00 PM</v>
      </c>
      <c r="R1493" s="19">
        <f>INT(E1493/$T$5)*$T$5</f>
        <v>0.625</v>
      </c>
    </row>
    <row r="1494" spans="1:18" x14ac:dyDescent="0.25">
      <c r="A1494">
        <v>3</v>
      </c>
      <c r="B1494">
        <v>1</v>
      </c>
      <c r="C1494" t="s">
        <v>2256</v>
      </c>
      <c r="D1494" s="1">
        <v>43926</v>
      </c>
      <c r="E1494" s="14">
        <v>0.72916666666666663</v>
      </c>
      <c r="F1494" t="s">
        <v>11</v>
      </c>
      <c r="G1494">
        <v>104</v>
      </c>
      <c r="H1494" s="2">
        <v>125</v>
      </c>
      <c r="I1494" s="3">
        <v>4.99</v>
      </c>
      <c r="J1494" t="b">
        <v>1</v>
      </c>
      <c r="K1494">
        <f t="shared" si="26"/>
        <v>7</v>
      </c>
      <c r="L1494" t="str">
        <f>VLOOKUP(K1494,$S$6:$T$12,2,FALSE)</f>
        <v>Sunday</v>
      </c>
      <c r="M1494" t="str">
        <f>CONCATENATE(TEXT(R1494,"HH:MM AM/PM")," - ",TEXT((R1494+"3:00 AM"),"HH:MM AM/PM"))</f>
        <v>03:00 PM - 06:00 PM</v>
      </c>
      <c r="N1494" t="str">
        <f>VLOOKUP(E1494,$W$7:$Y$9,3,TRUE)</f>
        <v>03:00 PM - 06:00 PM</v>
      </c>
      <c r="R1494" s="19">
        <f>INT(E1494/$T$5)*$T$5</f>
        <v>0.625</v>
      </c>
    </row>
    <row r="1495" spans="1:18" x14ac:dyDescent="0.25">
      <c r="A1495">
        <v>3</v>
      </c>
      <c r="B1495">
        <v>1</v>
      </c>
      <c r="C1495" t="s">
        <v>2257</v>
      </c>
      <c r="D1495" s="1">
        <v>43926</v>
      </c>
      <c r="E1495" s="14">
        <v>0.72986111111111107</v>
      </c>
      <c r="F1495" t="s">
        <v>11</v>
      </c>
      <c r="G1495">
        <v>109</v>
      </c>
      <c r="H1495" s="2">
        <v>50</v>
      </c>
      <c r="I1495" s="3">
        <v>4.99</v>
      </c>
      <c r="J1495" t="b">
        <v>0</v>
      </c>
      <c r="K1495">
        <f t="shared" si="26"/>
        <v>7</v>
      </c>
      <c r="L1495" t="str">
        <f>VLOOKUP(K1495,$S$6:$T$12,2,FALSE)</f>
        <v>Sunday</v>
      </c>
      <c r="M1495" t="str">
        <f>CONCATENATE(TEXT(R1495,"HH:MM AM/PM")," - ",TEXT((R1495+"3:00 AM"),"HH:MM AM/PM"))</f>
        <v>03:00 PM - 06:00 PM</v>
      </c>
      <c r="N1495" t="str">
        <f>VLOOKUP(E1495,$W$7:$Y$9,3,TRUE)</f>
        <v>03:00 PM - 06:00 PM</v>
      </c>
      <c r="R1495" s="19">
        <f>INT(E1495/$T$5)*$T$5</f>
        <v>0.625</v>
      </c>
    </row>
    <row r="1496" spans="1:18" x14ac:dyDescent="0.25">
      <c r="A1496">
        <v>3</v>
      </c>
      <c r="B1496">
        <v>1</v>
      </c>
      <c r="C1496" t="s">
        <v>2258</v>
      </c>
      <c r="D1496" s="1">
        <v>43926</v>
      </c>
      <c r="E1496" s="14">
        <v>0.73055555555555562</v>
      </c>
      <c r="F1496" t="s">
        <v>11</v>
      </c>
      <c r="G1496">
        <v>89</v>
      </c>
      <c r="H1496" s="2">
        <v>40</v>
      </c>
      <c r="I1496" s="3">
        <v>4.99</v>
      </c>
      <c r="J1496" t="b">
        <v>0</v>
      </c>
      <c r="K1496">
        <f t="shared" si="26"/>
        <v>7</v>
      </c>
      <c r="L1496" t="str">
        <f>VLOOKUP(K1496,$S$6:$T$12,2,FALSE)</f>
        <v>Sunday</v>
      </c>
      <c r="M1496" t="str">
        <f>CONCATENATE(TEXT(R1496,"HH:MM AM/PM")," - ",TEXT((R1496+"3:00 AM"),"HH:MM AM/PM"))</f>
        <v>03:00 PM - 06:00 PM</v>
      </c>
      <c r="N1496" t="str">
        <f>VLOOKUP(E1496,$W$7:$Y$9,3,TRUE)</f>
        <v>03:00 PM - 06:00 PM</v>
      </c>
      <c r="R1496" s="19">
        <f>INT(E1496/$T$5)*$T$5</f>
        <v>0.625</v>
      </c>
    </row>
    <row r="1497" spans="1:18" x14ac:dyDescent="0.25">
      <c r="A1497">
        <v>3</v>
      </c>
      <c r="B1497">
        <v>1</v>
      </c>
      <c r="C1497" t="s">
        <v>2259</v>
      </c>
      <c r="D1497" s="1">
        <v>43926</v>
      </c>
      <c r="E1497" s="14">
        <v>0.73125000000000007</v>
      </c>
      <c r="F1497" t="s">
        <v>11</v>
      </c>
      <c r="G1497">
        <v>104</v>
      </c>
      <c r="H1497" s="2">
        <v>81</v>
      </c>
      <c r="I1497" s="3">
        <v>4.99</v>
      </c>
      <c r="J1497" t="b">
        <v>0</v>
      </c>
      <c r="K1497">
        <f t="shared" si="26"/>
        <v>7</v>
      </c>
      <c r="L1497" t="str">
        <f>VLOOKUP(K1497,$S$6:$T$12,2,FALSE)</f>
        <v>Sunday</v>
      </c>
      <c r="M1497" t="str">
        <f>CONCATENATE(TEXT(R1497,"HH:MM AM/PM")," - ",TEXT((R1497+"3:00 AM"),"HH:MM AM/PM"))</f>
        <v>03:00 PM - 06:00 PM</v>
      </c>
      <c r="N1497" t="str">
        <f>VLOOKUP(E1497,$W$7:$Y$9,3,TRUE)</f>
        <v>03:00 PM - 06:00 PM</v>
      </c>
      <c r="R1497" s="19">
        <f>INT(E1497/$T$5)*$T$5</f>
        <v>0.625</v>
      </c>
    </row>
    <row r="1498" spans="1:18" x14ac:dyDescent="0.25">
      <c r="A1498">
        <v>3</v>
      </c>
      <c r="B1498">
        <v>1</v>
      </c>
      <c r="C1498" t="s">
        <v>2260</v>
      </c>
      <c r="D1498" s="1">
        <v>43926</v>
      </c>
      <c r="E1498" s="14">
        <v>0.73263888888888884</v>
      </c>
      <c r="F1498" t="s">
        <v>11</v>
      </c>
      <c r="G1498">
        <v>63</v>
      </c>
      <c r="H1498" s="2">
        <v>74</v>
      </c>
      <c r="I1498" s="3">
        <v>4.99</v>
      </c>
      <c r="J1498" t="b">
        <v>0</v>
      </c>
      <c r="K1498">
        <f t="shared" si="26"/>
        <v>7</v>
      </c>
      <c r="L1498" t="str">
        <f>VLOOKUP(K1498,$S$6:$T$12,2,FALSE)</f>
        <v>Sunday</v>
      </c>
      <c r="M1498" t="str">
        <f>CONCATENATE(TEXT(R1498,"HH:MM AM/PM")," - ",TEXT((R1498+"3:00 AM"),"HH:MM AM/PM"))</f>
        <v>03:00 PM - 06:00 PM</v>
      </c>
      <c r="N1498" t="str">
        <f>VLOOKUP(E1498,$W$7:$Y$9,3,TRUE)</f>
        <v>03:00 PM - 06:00 PM</v>
      </c>
      <c r="R1498" s="19">
        <f>INT(E1498/$T$5)*$T$5</f>
        <v>0.625</v>
      </c>
    </row>
    <row r="1499" spans="1:18" x14ac:dyDescent="0.25">
      <c r="A1499">
        <v>3</v>
      </c>
      <c r="B1499">
        <v>1</v>
      </c>
      <c r="C1499" t="s">
        <v>2261</v>
      </c>
      <c r="D1499" s="1">
        <v>43926</v>
      </c>
      <c r="E1499" s="14">
        <v>0.73402777777777783</v>
      </c>
      <c r="F1499" t="s">
        <v>31</v>
      </c>
      <c r="G1499" t="s">
        <v>32</v>
      </c>
      <c r="H1499" s="2">
        <v>31</v>
      </c>
      <c r="I1499" s="3">
        <v>4.99</v>
      </c>
      <c r="J1499" t="b">
        <v>0</v>
      </c>
      <c r="K1499">
        <f t="shared" si="26"/>
        <v>7</v>
      </c>
      <c r="L1499" t="str">
        <f>VLOOKUP(K1499,$S$6:$T$12,2,FALSE)</f>
        <v>Sunday</v>
      </c>
      <c r="M1499" t="str">
        <f>CONCATENATE(TEXT(R1499,"HH:MM AM/PM")," - ",TEXT((R1499+"3:00 AM"),"HH:MM AM/PM"))</f>
        <v>03:00 PM - 06:00 PM</v>
      </c>
      <c r="N1499" t="str">
        <f>VLOOKUP(E1499,$W$7:$Y$9,3,TRUE)</f>
        <v>03:00 PM - 06:00 PM</v>
      </c>
      <c r="R1499" s="19">
        <f>INT(E1499/$T$5)*$T$5</f>
        <v>0.625</v>
      </c>
    </row>
    <row r="1500" spans="1:18" x14ac:dyDescent="0.25">
      <c r="A1500">
        <v>3</v>
      </c>
      <c r="B1500">
        <v>1</v>
      </c>
      <c r="C1500" t="s">
        <v>2262</v>
      </c>
      <c r="D1500" s="1">
        <v>43926</v>
      </c>
      <c r="E1500" s="14">
        <v>0.73472222222222217</v>
      </c>
      <c r="F1500" t="s">
        <v>11</v>
      </c>
      <c r="G1500">
        <v>88</v>
      </c>
      <c r="H1500" s="2">
        <v>47</v>
      </c>
      <c r="I1500" s="3">
        <v>4.99</v>
      </c>
      <c r="J1500" t="b">
        <v>0</v>
      </c>
      <c r="K1500">
        <f t="shared" si="26"/>
        <v>7</v>
      </c>
      <c r="L1500" t="str">
        <f>VLOOKUP(K1500,$S$6:$T$12,2,FALSE)</f>
        <v>Sunday</v>
      </c>
      <c r="M1500" t="str">
        <f>CONCATENATE(TEXT(R1500,"HH:MM AM/PM")," - ",TEXT((R1500+"3:00 AM"),"HH:MM AM/PM"))</f>
        <v>03:00 PM - 06:00 PM</v>
      </c>
      <c r="N1500" t="str">
        <f>VLOOKUP(E1500,$W$7:$Y$9,3,TRUE)</f>
        <v>03:00 PM - 06:00 PM</v>
      </c>
      <c r="R1500" s="19">
        <f>INT(E1500/$T$5)*$T$5</f>
        <v>0.625</v>
      </c>
    </row>
    <row r="1501" spans="1:18" x14ac:dyDescent="0.25">
      <c r="A1501">
        <v>3</v>
      </c>
      <c r="B1501">
        <v>1</v>
      </c>
      <c r="C1501" t="s">
        <v>2263</v>
      </c>
      <c r="D1501" s="1">
        <v>43926</v>
      </c>
      <c r="E1501" s="14">
        <v>0.73541666666666661</v>
      </c>
      <c r="F1501" t="s">
        <v>11</v>
      </c>
      <c r="G1501">
        <v>75</v>
      </c>
      <c r="H1501" s="2">
        <v>60</v>
      </c>
      <c r="I1501" s="3">
        <v>4.99</v>
      </c>
      <c r="J1501" t="b">
        <v>0</v>
      </c>
      <c r="K1501">
        <f t="shared" si="26"/>
        <v>7</v>
      </c>
      <c r="L1501" t="str">
        <f>VLOOKUP(K1501,$S$6:$T$12,2,FALSE)</f>
        <v>Sunday</v>
      </c>
      <c r="M1501" t="str">
        <f>CONCATENATE(TEXT(R1501,"HH:MM AM/PM")," - ",TEXT((R1501+"3:00 AM"),"HH:MM AM/PM"))</f>
        <v>03:00 PM - 06:00 PM</v>
      </c>
      <c r="N1501" t="str">
        <f>VLOOKUP(E1501,$W$7:$Y$9,3,TRUE)</f>
        <v>03:00 PM - 06:00 PM</v>
      </c>
      <c r="R1501" s="19">
        <f>INT(E1501/$T$5)*$T$5</f>
        <v>0.625</v>
      </c>
    </row>
    <row r="1502" spans="1:18" x14ac:dyDescent="0.25">
      <c r="A1502">
        <v>3</v>
      </c>
      <c r="B1502">
        <v>1</v>
      </c>
      <c r="C1502" t="s">
        <v>2264</v>
      </c>
      <c r="D1502" s="1">
        <v>43926</v>
      </c>
      <c r="E1502" s="14">
        <v>0.73819444444444438</v>
      </c>
      <c r="F1502" t="s">
        <v>31</v>
      </c>
      <c r="G1502" t="s">
        <v>32</v>
      </c>
      <c r="H1502" s="2">
        <v>31</v>
      </c>
      <c r="I1502" s="3">
        <v>4.99</v>
      </c>
      <c r="J1502" t="b">
        <v>0</v>
      </c>
      <c r="K1502">
        <f t="shared" si="26"/>
        <v>7</v>
      </c>
      <c r="L1502" t="str">
        <f>VLOOKUP(K1502,$S$6:$T$12,2,FALSE)</f>
        <v>Sunday</v>
      </c>
      <c r="M1502" t="str">
        <f>CONCATENATE(TEXT(R1502,"HH:MM AM/PM")," - ",TEXT((R1502+"3:00 AM"),"HH:MM AM/PM"))</f>
        <v>03:00 PM - 06:00 PM</v>
      </c>
      <c r="N1502" t="str">
        <f>VLOOKUP(E1502,$W$7:$Y$9,3,TRUE)</f>
        <v>03:00 PM - 06:00 PM</v>
      </c>
      <c r="R1502" s="19">
        <f>INT(E1502/$T$5)*$T$5</f>
        <v>0.625</v>
      </c>
    </row>
    <row r="1503" spans="1:18" x14ac:dyDescent="0.25">
      <c r="A1503">
        <v>3</v>
      </c>
      <c r="B1503">
        <v>1</v>
      </c>
      <c r="C1503" t="s">
        <v>2265</v>
      </c>
      <c r="D1503" s="1">
        <v>43926</v>
      </c>
      <c r="E1503" s="14">
        <v>0.73819444444444438</v>
      </c>
      <c r="F1503" t="s">
        <v>11</v>
      </c>
      <c r="G1503">
        <v>76</v>
      </c>
      <c r="H1503" s="2">
        <v>40</v>
      </c>
      <c r="I1503" s="3">
        <v>4.99</v>
      </c>
      <c r="J1503" t="b">
        <v>0</v>
      </c>
      <c r="K1503">
        <f t="shared" si="26"/>
        <v>7</v>
      </c>
      <c r="L1503" t="str">
        <f>VLOOKUP(K1503,$S$6:$T$12,2,FALSE)</f>
        <v>Sunday</v>
      </c>
      <c r="M1503" t="str">
        <f>CONCATENATE(TEXT(R1503,"HH:MM AM/PM")," - ",TEXT((R1503+"3:00 AM"),"HH:MM AM/PM"))</f>
        <v>03:00 PM - 06:00 PM</v>
      </c>
      <c r="N1503" t="str">
        <f>VLOOKUP(E1503,$W$7:$Y$9,3,TRUE)</f>
        <v>03:00 PM - 06:00 PM</v>
      </c>
      <c r="R1503" s="19">
        <f>INT(E1503/$T$5)*$T$5</f>
        <v>0.625</v>
      </c>
    </row>
    <row r="1504" spans="1:18" x14ac:dyDescent="0.25">
      <c r="A1504">
        <v>3</v>
      </c>
      <c r="B1504">
        <v>1</v>
      </c>
      <c r="C1504" t="s">
        <v>2266</v>
      </c>
      <c r="D1504" s="1">
        <v>43926</v>
      </c>
      <c r="E1504" s="14">
        <v>0.73888888888888893</v>
      </c>
      <c r="F1504" t="s">
        <v>31</v>
      </c>
      <c r="G1504" t="s">
        <v>32</v>
      </c>
      <c r="H1504" s="2">
        <v>32</v>
      </c>
      <c r="I1504" s="3">
        <v>4.99</v>
      </c>
      <c r="J1504" t="b">
        <v>0</v>
      </c>
      <c r="K1504">
        <f t="shared" si="26"/>
        <v>7</v>
      </c>
      <c r="L1504" t="str">
        <f>VLOOKUP(K1504,$S$6:$T$12,2,FALSE)</f>
        <v>Sunday</v>
      </c>
      <c r="M1504" t="str">
        <f>CONCATENATE(TEXT(R1504,"HH:MM AM/PM")," - ",TEXT((R1504+"3:00 AM"),"HH:MM AM/PM"))</f>
        <v>03:00 PM - 06:00 PM</v>
      </c>
      <c r="N1504" t="str">
        <f>VLOOKUP(E1504,$W$7:$Y$9,3,TRUE)</f>
        <v>03:00 PM - 06:00 PM</v>
      </c>
      <c r="R1504" s="19">
        <f>INT(E1504/$T$5)*$T$5</f>
        <v>0.625</v>
      </c>
    </row>
    <row r="1505" spans="1:18" x14ac:dyDescent="0.25">
      <c r="A1505">
        <v>3</v>
      </c>
      <c r="B1505">
        <v>1</v>
      </c>
      <c r="C1505" t="s">
        <v>2267</v>
      </c>
      <c r="D1505" s="1">
        <v>43926</v>
      </c>
      <c r="E1505" s="14">
        <v>0.73888888888888893</v>
      </c>
      <c r="F1505" t="s">
        <v>11</v>
      </c>
      <c r="G1505">
        <v>113</v>
      </c>
      <c r="H1505" s="2">
        <v>62</v>
      </c>
      <c r="I1505" s="3">
        <v>4.99</v>
      </c>
      <c r="J1505" t="b">
        <v>0</v>
      </c>
      <c r="K1505">
        <f t="shared" si="26"/>
        <v>7</v>
      </c>
      <c r="L1505" t="str">
        <f>VLOOKUP(K1505,$S$6:$T$12,2,FALSE)</f>
        <v>Sunday</v>
      </c>
      <c r="M1505" t="str">
        <f>CONCATENATE(TEXT(R1505,"HH:MM AM/PM")," - ",TEXT((R1505+"3:00 AM"),"HH:MM AM/PM"))</f>
        <v>03:00 PM - 06:00 PM</v>
      </c>
      <c r="N1505" t="str">
        <f>VLOOKUP(E1505,$W$7:$Y$9,3,TRUE)</f>
        <v>03:00 PM - 06:00 PM</v>
      </c>
      <c r="R1505" s="19">
        <f>INT(E1505/$T$5)*$T$5</f>
        <v>0.625</v>
      </c>
    </row>
    <row r="1506" spans="1:18" x14ac:dyDescent="0.25">
      <c r="A1506">
        <v>3</v>
      </c>
      <c r="B1506">
        <v>1</v>
      </c>
      <c r="C1506" t="s">
        <v>2268</v>
      </c>
      <c r="D1506" s="1">
        <v>43926</v>
      </c>
      <c r="E1506" s="14">
        <v>0.7402777777777777</v>
      </c>
      <c r="F1506" t="s">
        <v>11</v>
      </c>
      <c r="G1506">
        <v>116</v>
      </c>
      <c r="H1506" s="2">
        <v>85</v>
      </c>
      <c r="I1506" s="3">
        <v>4.99</v>
      </c>
      <c r="J1506" t="b">
        <v>0</v>
      </c>
      <c r="K1506">
        <f t="shared" si="26"/>
        <v>7</v>
      </c>
      <c r="L1506" t="str">
        <f>VLOOKUP(K1506,$S$6:$T$12,2,FALSE)</f>
        <v>Sunday</v>
      </c>
      <c r="M1506" t="str">
        <f>CONCATENATE(TEXT(R1506,"HH:MM AM/PM")," - ",TEXT((R1506+"3:00 AM"),"HH:MM AM/PM"))</f>
        <v>03:00 PM - 06:00 PM</v>
      </c>
      <c r="N1506" t="str">
        <f>VLOOKUP(E1506,$W$7:$Y$9,3,TRUE)</f>
        <v>03:00 PM - 06:00 PM</v>
      </c>
      <c r="R1506" s="19">
        <f>INT(E1506/$T$5)*$T$5</f>
        <v>0.625</v>
      </c>
    </row>
    <row r="1507" spans="1:18" x14ac:dyDescent="0.25">
      <c r="A1507">
        <v>3</v>
      </c>
      <c r="B1507">
        <v>1</v>
      </c>
      <c r="C1507" t="s">
        <v>2269</v>
      </c>
      <c r="D1507" s="1">
        <v>43926</v>
      </c>
      <c r="E1507" s="14">
        <v>0.7416666666666667</v>
      </c>
      <c r="F1507" t="s">
        <v>11</v>
      </c>
      <c r="G1507">
        <v>107</v>
      </c>
      <c r="H1507" s="2">
        <v>42</v>
      </c>
      <c r="I1507" s="3">
        <v>4.99</v>
      </c>
      <c r="J1507" t="b">
        <v>0</v>
      </c>
      <c r="K1507">
        <f t="shared" si="26"/>
        <v>7</v>
      </c>
      <c r="L1507" t="str">
        <f>VLOOKUP(K1507,$S$6:$T$12,2,FALSE)</f>
        <v>Sunday</v>
      </c>
      <c r="M1507" t="str">
        <f>CONCATENATE(TEXT(R1507,"HH:MM AM/PM")," - ",TEXT((R1507+"3:00 AM"),"HH:MM AM/PM"))</f>
        <v>03:00 PM - 06:00 PM</v>
      </c>
      <c r="N1507" t="str">
        <f>VLOOKUP(E1507,$W$7:$Y$9,3,TRUE)</f>
        <v>03:00 PM - 06:00 PM</v>
      </c>
      <c r="R1507" s="19">
        <f>INT(E1507/$T$5)*$T$5</f>
        <v>0.625</v>
      </c>
    </row>
    <row r="1508" spans="1:18" x14ac:dyDescent="0.25">
      <c r="A1508">
        <v>3</v>
      </c>
      <c r="B1508">
        <v>1</v>
      </c>
      <c r="C1508" t="s">
        <v>2270</v>
      </c>
      <c r="D1508" s="1">
        <v>43926</v>
      </c>
      <c r="E1508" s="14">
        <v>0.7416666666666667</v>
      </c>
      <c r="F1508" t="s">
        <v>11</v>
      </c>
      <c r="G1508">
        <v>100</v>
      </c>
      <c r="H1508" s="2">
        <v>74</v>
      </c>
      <c r="I1508" s="3">
        <v>4.99</v>
      </c>
      <c r="J1508" t="b">
        <v>0</v>
      </c>
      <c r="K1508">
        <f t="shared" si="26"/>
        <v>7</v>
      </c>
      <c r="L1508" t="str">
        <f>VLOOKUP(K1508,$S$6:$T$12,2,FALSE)</f>
        <v>Sunday</v>
      </c>
      <c r="M1508" t="str">
        <f>CONCATENATE(TEXT(R1508,"HH:MM AM/PM")," - ",TEXT((R1508+"3:00 AM"),"HH:MM AM/PM"))</f>
        <v>03:00 PM - 06:00 PM</v>
      </c>
      <c r="N1508" t="str">
        <f>VLOOKUP(E1508,$W$7:$Y$9,3,TRUE)</f>
        <v>03:00 PM - 06:00 PM</v>
      </c>
      <c r="R1508" s="19">
        <f>INT(E1508/$T$5)*$T$5</f>
        <v>0.625</v>
      </c>
    </row>
    <row r="1509" spans="1:18" x14ac:dyDescent="0.25">
      <c r="A1509">
        <v>3</v>
      </c>
      <c r="B1509">
        <v>1</v>
      </c>
      <c r="C1509" t="s">
        <v>2271</v>
      </c>
      <c r="D1509" s="1">
        <v>43926</v>
      </c>
      <c r="E1509" s="14">
        <v>0.74513888888888891</v>
      </c>
      <c r="F1509" t="s">
        <v>11</v>
      </c>
      <c r="G1509">
        <v>86</v>
      </c>
      <c r="H1509" s="2">
        <v>41</v>
      </c>
      <c r="I1509" s="3">
        <v>4.99</v>
      </c>
      <c r="J1509" t="b">
        <v>0</v>
      </c>
      <c r="K1509">
        <f t="shared" si="26"/>
        <v>7</v>
      </c>
      <c r="L1509" t="str">
        <f>VLOOKUP(K1509,$S$6:$T$12,2,FALSE)</f>
        <v>Sunday</v>
      </c>
      <c r="M1509" t="str">
        <f>CONCATENATE(TEXT(R1509,"HH:MM AM/PM")," - ",TEXT((R1509+"3:00 AM"),"HH:MM AM/PM"))</f>
        <v>03:00 PM - 06:00 PM</v>
      </c>
      <c r="N1509" t="str">
        <f>VLOOKUP(E1509,$W$7:$Y$9,3,TRUE)</f>
        <v>03:00 PM - 06:00 PM</v>
      </c>
      <c r="R1509" s="19">
        <f>INT(E1509/$T$5)*$T$5</f>
        <v>0.625</v>
      </c>
    </row>
    <row r="1510" spans="1:18" x14ac:dyDescent="0.25">
      <c r="A1510">
        <v>3</v>
      </c>
      <c r="B1510">
        <v>1</v>
      </c>
      <c r="C1510" t="s">
        <v>2272</v>
      </c>
      <c r="D1510" s="1">
        <v>43926</v>
      </c>
      <c r="E1510" s="14">
        <v>0.74652777777777779</v>
      </c>
      <c r="F1510" t="s">
        <v>31</v>
      </c>
      <c r="G1510" t="s">
        <v>32</v>
      </c>
      <c r="H1510" s="2">
        <v>23</v>
      </c>
      <c r="I1510" s="3">
        <v>4.99</v>
      </c>
      <c r="J1510" t="b">
        <v>0</v>
      </c>
      <c r="K1510">
        <f t="shared" si="26"/>
        <v>7</v>
      </c>
      <c r="L1510" t="str">
        <f>VLOOKUP(K1510,$S$6:$T$12,2,FALSE)</f>
        <v>Sunday</v>
      </c>
      <c r="M1510" t="str">
        <f>CONCATENATE(TEXT(R1510,"HH:MM AM/PM")," - ",TEXT((R1510+"3:00 AM"),"HH:MM AM/PM"))</f>
        <v>03:00 PM - 06:00 PM</v>
      </c>
      <c r="N1510" t="str">
        <f>VLOOKUP(E1510,$W$7:$Y$9,3,TRUE)</f>
        <v>03:00 PM - 06:00 PM</v>
      </c>
      <c r="R1510" s="19">
        <f>INT(E1510/$T$5)*$T$5</f>
        <v>0.625</v>
      </c>
    </row>
    <row r="1511" spans="1:18" x14ac:dyDescent="0.25">
      <c r="A1511">
        <v>3</v>
      </c>
      <c r="B1511">
        <v>1</v>
      </c>
      <c r="C1511" t="s">
        <v>2273</v>
      </c>
      <c r="D1511" s="1">
        <v>43926</v>
      </c>
      <c r="E1511" s="14">
        <v>0.74722222222222223</v>
      </c>
      <c r="F1511" t="s">
        <v>31</v>
      </c>
      <c r="G1511" t="s">
        <v>32</v>
      </c>
      <c r="H1511" s="2">
        <v>33</v>
      </c>
      <c r="I1511" s="3">
        <v>4.99</v>
      </c>
      <c r="J1511" t="b">
        <v>0</v>
      </c>
      <c r="K1511">
        <f t="shared" si="26"/>
        <v>7</v>
      </c>
      <c r="L1511" t="str">
        <f>VLOOKUP(K1511,$S$6:$T$12,2,FALSE)</f>
        <v>Sunday</v>
      </c>
      <c r="M1511" t="str">
        <f>CONCATENATE(TEXT(R1511,"HH:MM AM/PM")," - ",TEXT((R1511+"3:00 AM"),"HH:MM AM/PM"))</f>
        <v>03:00 PM - 06:00 PM</v>
      </c>
      <c r="N1511" t="str">
        <f>VLOOKUP(E1511,$W$7:$Y$9,3,TRUE)</f>
        <v>03:00 PM - 06:00 PM</v>
      </c>
      <c r="R1511" s="19">
        <f>INT(E1511/$T$5)*$T$5</f>
        <v>0.625</v>
      </c>
    </row>
    <row r="1512" spans="1:18" x14ac:dyDescent="0.25">
      <c r="A1512">
        <v>3</v>
      </c>
      <c r="B1512">
        <v>1</v>
      </c>
      <c r="C1512" t="s">
        <v>2274</v>
      </c>
      <c r="D1512" s="1">
        <v>43926</v>
      </c>
      <c r="E1512" s="14">
        <v>0.74791666666666667</v>
      </c>
      <c r="F1512" t="s">
        <v>31</v>
      </c>
      <c r="G1512" t="s">
        <v>32</v>
      </c>
      <c r="H1512" s="2">
        <v>37</v>
      </c>
      <c r="I1512" s="3">
        <v>4.99</v>
      </c>
      <c r="J1512" t="b">
        <v>0</v>
      </c>
      <c r="K1512">
        <f t="shared" si="26"/>
        <v>7</v>
      </c>
      <c r="L1512" t="str">
        <f>VLOOKUP(K1512,$S$6:$T$12,2,FALSE)</f>
        <v>Sunday</v>
      </c>
      <c r="M1512" t="str">
        <f>CONCATENATE(TEXT(R1512,"HH:MM AM/PM")," - ",TEXT((R1512+"3:00 AM"),"HH:MM AM/PM"))</f>
        <v>03:00 PM - 06:00 PM</v>
      </c>
      <c r="N1512" t="str">
        <f>VLOOKUP(E1512,$W$7:$Y$9,3,TRUE)</f>
        <v>03:00 PM - 06:00 PM</v>
      </c>
      <c r="R1512" s="19">
        <f>INT(E1512/$T$5)*$T$5</f>
        <v>0.625</v>
      </c>
    </row>
    <row r="1513" spans="1:18" x14ac:dyDescent="0.25">
      <c r="A1513">
        <v>3</v>
      </c>
      <c r="B1513">
        <v>1</v>
      </c>
      <c r="C1513" t="s">
        <v>2275</v>
      </c>
      <c r="D1513" s="1">
        <v>43926</v>
      </c>
      <c r="E1513" s="14">
        <v>0.74930555555555556</v>
      </c>
      <c r="F1513" t="s">
        <v>11</v>
      </c>
      <c r="G1513">
        <v>87</v>
      </c>
      <c r="H1513" s="2">
        <v>69</v>
      </c>
      <c r="I1513" s="3">
        <v>4.99</v>
      </c>
      <c r="J1513" t="b">
        <v>1</v>
      </c>
      <c r="K1513">
        <f t="shared" si="26"/>
        <v>7</v>
      </c>
      <c r="L1513" t="str">
        <f>VLOOKUP(K1513,$S$6:$T$12,2,FALSE)</f>
        <v>Sunday</v>
      </c>
      <c r="M1513" t="str">
        <f>CONCATENATE(TEXT(R1513,"HH:MM AM/PM")," - ",TEXT((R1513+"3:00 AM"),"HH:MM AM/PM"))</f>
        <v>03:00 PM - 06:00 PM</v>
      </c>
      <c r="N1513" t="str">
        <f>VLOOKUP(E1513,$W$7:$Y$9,3,TRUE)</f>
        <v>03:00 PM - 06:00 PM</v>
      </c>
      <c r="R1513" s="19">
        <f>INT(E1513/$T$5)*$T$5</f>
        <v>0.625</v>
      </c>
    </row>
    <row r="1514" spans="1:18" x14ac:dyDescent="0.25">
      <c r="A1514">
        <v>3</v>
      </c>
      <c r="B1514">
        <v>1</v>
      </c>
      <c r="C1514" t="s">
        <v>2276</v>
      </c>
      <c r="D1514" s="1">
        <v>43926</v>
      </c>
      <c r="E1514" s="14">
        <v>0.74930555555555556</v>
      </c>
      <c r="F1514" t="s">
        <v>11</v>
      </c>
      <c r="G1514">
        <v>108</v>
      </c>
      <c r="H1514" s="2">
        <v>110</v>
      </c>
      <c r="I1514" s="3">
        <v>4.99</v>
      </c>
      <c r="J1514" t="b">
        <v>0</v>
      </c>
      <c r="K1514">
        <f t="shared" si="26"/>
        <v>7</v>
      </c>
      <c r="L1514" t="str">
        <f>VLOOKUP(K1514,$S$6:$T$12,2,FALSE)</f>
        <v>Sunday</v>
      </c>
      <c r="M1514" t="str">
        <f>CONCATENATE(TEXT(R1514,"HH:MM AM/PM")," - ",TEXT((R1514+"3:00 AM"),"HH:MM AM/PM"))</f>
        <v>03:00 PM - 06:00 PM</v>
      </c>
      <c r="N1514" t="str">
        <f>VLOOKUP(E1514,$W$7:$Y$9,3,TRUE)</f>
        <v>03:00 PM - 06:00 PM</v>
      </c>
      <c r="R1514" s="19">
        <f>INT(E1514/$T$5)*$T$5</f>
        <v>0.625</v>
      </c>
    </row>
    <row r="1515" spans="1:18" x14ac:dyDescent="0.25">
      <c r="A1515">
        <v>3</v>
      </c>
      <c r="B1515">
        <v>1</v>
      </c>
      <c r="C1515" t="s">
        <v>2277</v>
      </c>
      <c r="D1515" s="1">
        <v>43926</v>
      </c>
      <c r="E1515" s="14">
        <v>0.75138888888888899</v>
      </c>
      <c r="F1515" t="s">
        <v>11</v>
      </c>
      <c r="G1515">
        <v>119</v>
      </c>
      <c r="H1515" s="2">
        <v>64</v>
      </c>
      <c r="I1515" s="3">
        <v>4.99</v>
      </c>
      <c r="J1515" t="b">
        <v>0</v>
      </c>
      <c r="K1515">
        <f t="shared" si="26"/>
        <v>7</v>
      </c>
      <c r="L1515" t="str">
        <f>VLOOKUP(K1515,$S$6:$T$12,2,FALSE)</f>
        <v>Sunday</v>
      </c>
      <c r="M1515" t="str">
        <f>CONCATENATE(TEXT(R1515,"HH:MM AM/PM")," - ",TEXT((R1515+"3:00 AM"),"HH:MM AM/PM"))</f>
        <v>06:00 PM - 09:00 PM</v>
      </c>
      <c r="N1515" t="str">
        <f>VLOOKUP(E1515,$W$7:$Y$9,3,TRUE)</f>
        <v>06:00 PM - 09:00 PM</v>
      </c>
      <c r="R1515" s="19">
        <f>INT(E1515/$T$5)*$T$5</f>
        <v>0.75</v>
      </c>
    </row>
    <row r="1516" spans="1:18" x14ac:dyDescent="0.25">
      <c r="A1516">
        <v>3</v>
      </c>
      <c r="B1516">
        <v>1</v>
      </c>
      <c r="C1516" t="s">
        <v>2278</v>
      </c>
      <c r="D1516" s="1">
        <v>43926</v>
      </c>
      <c r="E1516" s="14">
        <v>0.75277777777777777</v>
      </c>
      <c r="F1516" t="s">
        <v>11</v>
      </c>
      <c r="G1516">
        <v>76</v>
      </c>
      <c r="H1516" s="2">
        <v>51</v>
      </c>
      <c r="I1516" s="3">
        <v>4.99</v>
      </c>
      <c r="J1516" t="b">
        <v>0</v>
      </c>
      <c r="K1516">
        <f t="shared" si="26"/>
        <v>7</v>
      </c>
      <c r="L1516" t="str">
        <f>VLOOKUP(K1516,$S$6:$T$12,2,FALSE)</f>
        <v>Sunday</v>
      </c>
      <c r="M1516" t="str">
        <f>CONCATENATE(TEXT(R1516,"HH:MM AM/PM")," - ",TEXT((R1516+"3:00 AM"),"HH:MM AM/PM"))</f>
        <v>06:00 PM - 09:00 PM</v>
      </c>
      <c r="N1516" t="str">
        <f>VLOOKUP(E1516,$W$7:$Y$9,3,TRUE)</f>
        <v>06:00 PM - 09:00 PM</v>
      </c>
      <c r="R1516" s="19">
        <f>INT(E1516/$T$5)*$T$5</f>
        <v>0.75</v>
      </c>
    </row>
    <row r="1517" spans="1:18" x14ac:dyDescent="0.25">
      <c r="A1517">
        <v>3</v>
      </c>
      <c r="B1517">
        <v>1</v>
      </c>
      <c r="C1517" t="s">
        <v>2279</v>
      </c>
      <c r="D1517" s="1">
        <v>43926</v>
      </c>
      <c r="E1517" s="14">
        <v>0.75416666666666676</v>
      </c>
      <c r="F1517" t="s">
        <v>11</v>
      </c>
      <c r="G1517">
        <v>114</v>
      </c>
      <c r="H1517" s="2">
        <v>58</v>
      </c>
      <c r="I1517" s="3">
        <v>4.99</v>
      </c>
      <c r="J1517" t="b">
        <v>0</v>
      </c>
      <c r="K1517">
        <f t="shared" si="26"/>
        <v>7</v>
      </c>
      <c r="L1517" t="str">
        <f>VLOOKUP(K1517,$S$6:$T$12,2,FALSE)</f>
        <v>Sunday</v>
      </c>
      <c r="M1517" t="str">
        <f>CONCATENATE(TEXT(R1517,"HH:MM AM/PM")," - ",TEXT((R1517+"3:00 AM"),"HH:MM AM/PM"))</f>
        <v>06:00 PM - 09:00 PM</v>
      </c>
      <c r="N1517" t="str">
        <f>VLOOKUP(E1517,$W$7:$Y$9,3,TRUE)</f>
        <v>06:00 PM - 09:00 PM</v>
      </c>
      <c r="R1517" s="19">
        <f>INT(E1517/$T$5)*$T$5</f>
        <v>0.75</v>
      </c>
    </row>
    <row r="1518" spans="1:18" x14ac:dyDescent="0.25">
      <c r="A1518">
        <v>3</v>
      </c>
      <c r="B1518">
        <v>1</v>
      </c>
      <c r="C1518" t="s">
        <v>2280</v>
      </c>
      <c r="D1518" s="1">
        <v>43926</v>
      </c>
      <c r="E1518" s="14">
        <v>0.75416666666666676</v>
      </c>
      <c r="F1518" t="s">
        <v>11</v>
      </c>
      <c r="G1518">
        <v>109</v>
      </c>
      <c r="H1518" s="2">
        <v>65</v>
      </c>
      <c r="I1518" s="3">
        <v>4.99</v>
      </c>
      <c r="J1518" t="b">
        <v>0</v>
      </c>
      <c r="K1518">
        <f t="shared" si="26"/>
        <v>7</v>
      </c>
      <c r="L1518" t="str">
        <f>VLOOKUP(K1518,$S$6:$T$12,2,FALSE)</f>
        <v>Sunday</v>
      </c>
      <c r="M1518" t="str">
        <f>CONCATENATE(TEXT(R1518,"HH:MM AM/PM")," - ",TEXT((R1518+"3:00 AM"),"HH:MM AM/PM"))</f>
        <v>06:00 PM - 09:00 PM</v>
      </c>
      <c r="N1518" t="str">
        <f>VLOOKUP(E1518,$W$7:$Y$9,3,TRUE)</f>
        <v>06:00 PM - 09:00 PM</v>
      </c>
      <c r="R1518" s="19">
        <f>INT(E1518/$T$5)*$T$5</f>
        <v>0.75</v>
      </c>
    </row>
    <row r="1519" spans="1:18" x14ac:dyDescent="0.25">
      <c r="A1519">
        <v>3</v>
      </c>
      <c r="B1519">
        <v>1</v>
      </c>
      <c r="C1519" t="s">
        <v>2281</v>
      </c>
      <c r="D1519" s="1">
        <v>43926</v>
      </c>
      <c r="E1519" s="14">
        <v>0.75694444444444453</v>
      </c>
      <c r="F1519" t="s">
        <v>11</v>
      </c>
      <c r="G1519">
        <v>71</v>
      </c>
      <c r="H1519" s="2">
        <v>61</v>
      </c>
      <c r="I1519" s="3">
        <v>4.99</v>
      </c>
      <c r="J1519" t="b">
        <v>0</v>
      </c>
      <c r="K1519">
        <f t="shared" si="26"/>
        <v>7</v>
      </c>
      <c r="L1519" t="str">
        <f>VLOOKUP(K1519,$S$6:$T$12,2,FALSE)</f>
        <v>Sunday</v>
      </c>
      <c r="M1519" t="str">
        <f>CONCATENATE(TEXT(R1519,"HH:MM AM/PM")," - ",TEXT((R1519+"3:00 AM"),"HH:MM AM/PM"))</f>
        <v>06:00 PM - 09:00 PM</v>
      </c>
      <c r="N1519" t="str">
        <f>VLOOKUP(E1519,$W$7:$Y$9,3,TRUE)</f>
        <v>06:00 PM - 09:00 PM</v>
      </c>
      <c r="R1519" s="19">
        <f>INT(E1519/$T$5)*$T$5</f>
        <v>0.75</v>
      </c>
    </row>
    <row r="1520" spans="1:18" x14ac:dyDescent="0.25">
      <c r="A1520">
        <v>3</v>
      </c>
      <c r="B1520">
        <v>1</v>
      </c>
      <c r="C1520" t="s">
        <v>2282</v>
      </c>
      <c r="D1520" s="1">
        <v>43926</v>
      </c>
      <c r="E1520" s="14">
        <v>0.7597222222222223</v>
      </c>
      <c r="F1520" t="s">
        <v>11</v>
      </c>
      <c r="G1520">
        <v>76</v>
      </c>
      <c r="H1520" s="2">
        <v>37</v>
      </c>
      <c r="I1520" s="3">
        <v>4.99</v>
      </c>
      <c r="J1520" t="b">
        <v>0</v>
      </c>
      <c r="K1520">
        <f t="shared" si="26"/>
        <v>7</v>
      </c>
      <c r="L1520" t="str">
        <f>VLOOKUP(K1520,$S$6:$T$12,2,FALSE)</f>
        <v>Sunday</v>
      </c>
      <c r="M1520" t="str">
        <f>CONCATENATE(TEXT(R1520,"HH:MM AM/PM")," - ",TEXT((R1520+"3:00 AM"),"HH:MM AM/PM"))</f>
        <v>06:00 PM - 09:00 PM</v>
      </c>
      <c r="N1520" t="str">
        <f>VLOOKUP(E1520,$W$7:$Y$9,3,TRUE)</f>
        <v>06:00 PM - 09:00 PM</v>
      </c>
      <c r="R1520" s="19">
        <f>INT(E1520/$T$5)*$T$5</f>
        <v>0.75</v>
      </c>
    </row>
    <row r="1521" spans="1:18" x14ac:dyDescent="0.25">
      <c r="A1521">
        <v>3</v>
      </c>
      <c r="B1521">
        <v>1</v>
      </c>
      <c r="C1521" t="s">
        <v>2283</v>
      </c>
      <c r="D1521" s="1">
        <v>43926</v>
      </c>
      <c r="E1521" s="14">
        <v>0.7597222222222223</v>
      </c>
      <c r="F1521" t="s">
        <v>11</v>
      </c>
      <c r="G1521">
        <v>108</v>
      </c>
      <c r="H1521" s="2">
        <v>71</v>
      </c>
      <c r="I1521" s="3">
        <v>4.99</v>
      </c>
      <c r="J1521" t="b">
        <v>0</v>
      </c>
      <c r="K1521">
        <f t="shared" si="26"/>
        <v>7</v>
      </c>
      <c r="L1521" t="str">
        <f>VLOOKUP(K1521,$S$6:$T$12,2,FALSE)</f>
        <v>Sunday</v>
      </c>
      <c r="M1521" t="str">
        <f>CONCATENATE(TEXT(R1521,"HH:MM AM/PM")," - ",TEXT((R1521+"3:00 AM"),"HH:MM AM/PM"))</f>
        <v>06:00 PM - 09:00 PM</v>
      </c>
      <c r="N1521" t="str">
        <f>VLOOKUP(E1521,$W$7:$Y$9,3,TRUE)</f>
        <v>06:00 PM - 09:00 PM</v>
      </c>
      <c r="R1521" s="19">
        <f>INT(E1521/$T$5)*$T$5</f>
        <v>0.75</v>
      </c>
    </row>
    <row r="1522" spans="1:18" x14ac:dyDescent="0.25">
      <c r="A1522">
        <v>3</v>
      </c>
      <c r="B1522">
        <v>1</v>
      </c>
      <c r="C1522" t="s">
        <v>2284</v>
      </c>
      <c r="D1522" s="1">
        <v>43926</v>
      </c>
      <c r="E1522" s="14">
        <v>0.76180555555555562</v>
      </c>
      <c r="F1522" t="s">
        <v>11</v>
      </c>
      <c r="G1522">
        <v>91</v>
      </c>
      <c r="H1522" s="2">
        <v>36</v>
      </c>
      <c r="I1522" s="3">
        <v>4.99</v>
      </c>
      <c r="J1522" t="b">
        <v>0</v>
      </c>
      <c r="K1522">
        <f t="shared" si="26"/>
        <v>7</v>
      </c>
      <c r="L1522" t="str">
        <f>VLOOKUP(K1522,$S$6:$T$12,2,FALSE)</f>
        <v>Sunday</v>
      </c>
      <c r="M1522" t="str">
        <f>CONCATENATE(TEXT(R1522,"HH:MM AM/PM")," - ",TEXT((R1522+"3:00 AM"),"HH:MM AM/PM"))</f>
        <v>06:00 PM - 09:00 PM</v>
      </c>
      <c r="N1522" t="str">
        <f>VLOOKUP(E1522,$W$7:$Y$9,3,TRUE)</f>
        <v>06:00 PM - 09:00 PM</v>
      </c>
      <c r="R1522" s="19">
        <f>INT(E1522/$T$5)*$T$5</f>
        <v>0.75</v>
      </c>
    </row>
    <row r="1523" spans="1:18" x14ac:dyDescent="0.25">
      <c r="A1523">
        <v>3</v>
      </c>
      <c r="B1523">
        <v>1</v>
      </c>
      <c r="C1523" t="s">
        <v>2285</v>
      </c>
      <c r="D1523" s="1">
        <v>43926</v>
      </c>
      <c r="E1523" s="14">
        <v>0.76388888888888884</v>
      </c>
      <c r="F1523" t="s">
        <v>11</v>
      </c>
      <c r="G1523">
        <v>64</v>
      </c>
      <c r="H1523" s="2">
        <v>33</v>
      </c>
      <c r="I1523" s="3">
        <v>4.99</v>
      </c>
      <c r="J1523" t="b">
        <v>0</v>
      </c>
      <c r="K1523">
        <f t="shared" si="26"/>
        <v>7</v>
      </c>
      <c r="L1523" t="str">
        <f>VLOOKUP(K1523,$S$6:$T$12,2,FALSE)</f>
        <v>Sunday</v>
      </c>
      <c r="M1523" t="str">
        <f>CONCATENATE(TEXT(R1523,"HH:MM AM/PM")," - ",TEXT((R1523+"3:00 AM"),"HH:MM AM/PM"))</f>
        <v>06:00 PM - 09:00 PM</v>
      </c>
      <c r="N1523" t="str">
        <f>VLOOKUP(E1523,$W$7:$Y$9,3,TRUE)</f>
        <v>06:00 PM - 09:00 PM</v>
      </c>
      <c r="R1523" s="19">
        <f>INT(E1523/$T$5)*$T$5</f>
        <v>0.75</v>
      </c>
    </row>
    <row r="1524" spans="1:18" x14ac:dyDescent="0.25">
      <c r="A1524">
        <v>3</v>
      </c>
      <c r="B1524">
        <v>1</v>
      </c>
      <c r="C1524" t="s">
        <v>2286</v>
      </c>
      <c r="D1524" s="1">
        <v>43926</v>
      </c>
      <c r="E1524" s="14">
        <v>0.76458333333333339</v>
      </c>
      <c r="F1524" t="s">
        <v>11</v>
      </c>
      <c r="G1524">
        <v>86</v>
      </c>
      <c r="H1524" s="2">
        <v>54</v>
      </c>
      <c r="I1524" s="3">
        <v>4.99</v>
      </c>
      <c r="J1524" t="b">
        <v>0</v>
      </c>
      <c r="K1524">
        <f t="shared" si="26"/>
        <v>7</v>
      </c>
      <c r="L1524" t="str">
        <f>VLOOKUP(K1524,$S$6:$T$12,2,FALSE)</f>
        <v>Sunday</v>
      </c>
      <c r="M1524" t="str">
        <f>CONCATENATE(TEXT(R1524,"HH:MM AM/PM")," - ",TEXT((R1524+"3:00 AM"),"HH:MM AM/PM"))</f>
        <v>06:00 PM - 09:00 PM</v>
      </c>
      <c r="N1524" t="str">
        <f>VLOOKUP(E1524,$W$7:$Y$9,3,TRUE)</f>
        <v>06:00 PM - 09:00 PM</v>
      </c>
      <c r="R1524" s="19">
        <f>INT(E1524/$T$5)*$T$5</f>
        <v>0.75</v>
      </c>
    </row>
    <row r="1525" spans="1:18" x14ac:dyDescent="0.25">
      <c r="A1525">
        <v>3</v>
      </c>
      <c r="B1525">
        <v>1</v>
      </c>
      <c r="C1525" t="s">
        <v>2287</v>
      </c>
      <c r="D1525" s="1">
        <v>43926</v>
      </c>
      <c r="E1525" s="14">
        <v>0.76458333333333339</v>
      </c>
      <c r="F1525" t="s">
        <v>11</v>
      </c>
      <c r="G1525">
        <v>85</v>
      </c>
      <c r="H1525" s="2">
        <v>85</v>
      </c>
      <c r="I1525" s="3">
        <v>4.99</v>
      </c>
      <c r="J1525" t="b">
        <v>0</v>
      </c>
      <c r="K1525">
        <f t="shared" si="26"/>
        <v>7</v>
      </c>
      <c r="L1525" t="str">
        <f>VLOOKUP(K1525,$S$6:$T$12,2,FALSE)</f>
        <v>Sunday</v>
      </c>
      <c r="M1525" t="str">
        <f>CONCATENATE(TEXT(R1525,"HH:MM AM/PM")," - ",TEXT((R1525+"3:00 AM"),"HH:MM AM/PM"))</f>
        <v>06:00 PM - 09:00 PM</v>
      </c>
      <c r="N1525" t="str">
        <f>VLOOKUP(E1525,$W$7:$Y$9,3,TRUE)</f>
        <v>06:00 PM - 09:00 PM</v>
      </c>
      <c r="R1525" s="19">
        <f>INT(E1525/$T$5)*$T$5</f>
        <v>0.75</v>
      </c>
    </row>
    <row r="1526" spans="1:18" x14ac:dyDescent="0.25">
      <c r="A1526">
        <v>3</v>
      </c>
      <c r="B1526">
        <v>1</v>
      </c>
      <c r="C1526" t="s">
        <v>2288</v>
      </c>
      <c r="D1526" s="1">
        <v>43926</v>
      </c>
      <c r="E1526" s="14">
        <v>0.76944444444444438</v>
      </c>
      <c r="F1526" t="s">
        <v>11</v>
      </c>
      <c r="G1526">
        <v>98</v>
      </c>
      <c r="H1526" s="2">
        <v>66</v>
      </c>
      <c r="I1526" s="3">
        <v>4.99</v>
      </c>
      <c r="J1526" t="b">
        <v>0</v>
      </c>
      <c r="K1526">
        <f t="shared" si="26"/>
        <v>7</v>
      </c>
      <c r="L1526" t="str">
        <f>VLOOKUP(K1526,$S$6:$T$12,2,FALSE)</f>
        <v>Sunday</v>
      </c>
      <c r="M1526" t="str">
        <f>CONCATENATE(TEXT(R1526,"HH:MM AM/PM")," - ",TEXT((R1526+"3:00 AM"),"HH:MM AM/PM"))</f>
        <v>06:00 PM - 09:00 PM</v>
      </c>
      <c r="N1526" t="str">
        <f>VLOOKUP(E1526,$W$7:$Y$9,3,TRUE)</f>
        <v>06:00 PM - 09:00 PM</v>
      </c>
      <c r="R1526" s="19">
        <f>INT(E1526/$T$5)*$T$5</f>
        <v>0.75</v>
      </c>
    </row>
    <row r="1527" spans="1:18" x14ac:dyDescent="0.25">
      <c r="A1527">
        <v>3</v>
      </c>
      <c r="B1527">
        <v>1</v>
      </c>
      <c r="C1527" t="s">
        <v>2289</v>
      </c>
      <c r="D1527" s="1">
        <v>43926</v>
      </c>
      <c r="E1527" s="14">
        <v>0.77013888888888893</v>
      </c>
      <c r="F1527" t="s">
        <v>11</v>
      </c>
      <c r="G1527">
        <v>110</v>
      </c>
      <c r="H1527" s="2">
        <v>55</v>
      </c>
      <c r="I1527" s="3">
        <v>4.99</v>
      </c>
      <c r="J1527" t="b">
        <v>0</v>
      </c>
      <c r="K1527">
        <f t="shared" si="26"/>
        <v>7</v>
      </c>
      <c r="L1527" t="str">
        <f>VLOOKUP(K1527,$S$6:$T$12,2,FALSE)</f>
        <v>Sunday</v>
      </c>
      <c r="M1527" t="str">
        <f>CONCATENATE(TEXT(R1527,"HH:MM AM/PM")," - ",TEXT((R1527+"3:00 AM"),"HH:MM AM/PM"))</f>
        <v>06:00 PM - 09:00 PM</v>
      </c>
      <c r="N1527" t="str">
        <f>VLOOKUP(E1527,$W$7:$Y$9,3,TRUE)</f>
        <v>06:00 PM - 09:00 PM</v>
      </c>
      <c r="R1527" s="19">
        <f>INT(E1527/$T$5)*$T$5</f>
        <v>0.75</v>
      </c>
    </row>
    <row r="1528" spans="1:18" x14ac:dyDescent="0.25">
      <c r="A1528">
        <v>3</v>
      </c>
      <c r="B1528">
        <v>1</v>
      </c>
      <c r="C1528" t="s">
        <v>2290</v>
      </c>
      <c r="D1528" s="1">
        <v>43926</v>
      </c>
      <c r="E1528" s="14">
        <v>0.77222222222222225</v>
      </c>
      <c r="F1528" t="s">
        <v>11</v>
      </c>
      <c r="G1528">
        <v>100</v>
      </c>
      <c r="H1528" s="2">
        <v>31</v>
      </c>
      <c r="I1528" s="3">
        <v>4.99</v>
      </c>
      <c r="J1528" t="b">
        <v>0</v>
      </c>
      <c r="K1528">
        <f t="shared" si="26"/>
        <v>7</v>
      </c>
      <c r="L1528" t="str">
        <f>VLOOKUP(K1528,$S$6:$T$12,2,FALSE)</f>
        <v>Sunday</v>
      </c>
      <c r="M1528" t="str">
        <f>CONCATENATE(TEXT(R1528,"HH:MM AM/PM")," - ",TEXT((R1528+"3:00 AM"),"HH:MM AM/PM"))</f>
        <v>06:00 PM - 09:00 PM</v>
      </c>
      <c r="N1528" t="str">
        <f>VLOOKUP(E1528,$W$7:$Y$9,3,TRUE)</f>
        <v>06:00 PM - 09:00 PM</v>
      </c>
      <c r="R1528" s="19">
        <f>INT(E1528/$T$5)*$T$5</f>
        <v>0.75</v>
      </c>
    </row>
    <row r="1529" spans="1:18" x14ac:dyDescent="0.25">
      <c r="A1529">
        <v>3</v>
      </c>
      <c r="B1529">
        <v>1</v>
      </c>
      <c r="C1529" t="s">
        <v>2291</v>
      </c>
      <c r="D1529" s="1">
        <v>43926</v>
      </c>
      <c r="E1529" s="14">
        <v>0.7729166666666667</v>
      </c>
      <c r="F1529" t="s">
        <v>11</v>
      </c>
      <c r="G1529">
        <v>121</v>
      </c>
      <c r="H1529" s="2">
        <v>209</v>
      </c>
      <c r="I1529" s="3">
        <v>4.99</v>
      </c>
      <c r="J1529" t="b">
        <v>1</v>
      </c>
      <c r="K1529">
        <f t="shared" si="26"/>
        <v>7</v>
      </c>
      <c r="L1529" t="str">
        <f>VLOOKUP(K1529,$S$6:$T$12,2,FALSE)</f>
        <v>Sunday</v>
      </c>
      <c r="M1529" t="str">
        <f>CONCATENATE(TEXT(R1529,"HH:MM AM/PM")," - ",TEXT((R1529+"3:00 AM"),"HH:MM AM/PM"))</f>
        <v>06:00 PM - 09:00 PM</v>
      </c>
      <c r="N1529" t="str">
        <f>VLOOKUP(E1529,$W$7:$Y$9,3,TRUE)</f>
        <v>06:00 PM - 09:00 PM</v>
      </c>
      <c r="R1529" s="19">
        <f>INT(E1529/$T$5)*$T$5</f>
        <v>0.75</v>
      </c>
    </row>
    <row r="1530" spans="1:18" x14ac:dyDescent="0.25">
      <c r="A1530">
        <v>3</v>
      </c>
      <c r="B1530">
        <v>1</v>
      </c>
      <c r="C1530" t="s">
        <v>2292</v>
      </c>
      <c r="D1530" s="1">
        <v>43926</v>
      </c>
      <c r="E1530" s="14">
        <v>0.77569444444444446</v>
      </c>
      <c r="F1530" t="s">
        <v>11</v>
      </c>
      <c r="G1530">
        <v>86</v>
      </c>
      <c r="H1530" s="2">
        <v>99</v>
      </c>
      <c r="I1530" s="3">
        <v>4.99</v>
      </c>
      <c r="J1530" t="b">
        <v>0</v>
      </c>
      <c r="K1530">
        <f t="shared" si="26"/>
        <v>7</v>
      </c>
      <c r="L1530" t="str">
        <f>VLOOKUP(K1530,$S$6:$T$12,2,FALSE)</f>
        <v>Sunday</v>
      </c>
      <c r="M1530" t="str">
        <f>CONCATENATE(TEXT(R1530,"HH:MM AM/PM")," - ",TEXT((R1530+"3:00 AM"),"HH:MM AM/PM"))</f>
        <v>06:00 PM - 09:00 PM</v>
      </c>
      <c r="N1530" t="str">
        <f>VLOOKUP(E1530,$W$7:$Y$9,3,TRUE)</f>
        <v>06:00 PM - 09:00 PM</v>
      </c>
      <c r="R1530" s="19">
        <f>INT(E1530/$T$5)*$T$5</f>
        <v>0.75</v>
      </c>
    </row>
    <row r="1531" spans="1:18" x14ac:dyDescent="0.25">
      <c r="A1531">
        <v>3</v>
      </c>
      <c r="B1531">
        <v>1</v>
      </c>
      <c r="C1531" t="s">
        <v>2293</v>
      </c>
      <c r="D1531" s="1">
        <v>43926</v>
      </c>
      <c r="E1531" s="14">
        <v>0.77986111111111101</v>
      </c>
      <c r="F1531" t="s">
        <v>11</v>
      </c>
      <c r="G1531">
        <v>72</v>
      </c>
      <c r="H1531" s="2">
        <v>41</v>
      </c>
      <c r="I1531" s="3">
        <v>4.99</v>
      </c>
      <c r="J1531" t="b">
        <v>0</v>
      </c>
      <c r="K1531">
        <f t="shared" si="26"/>
        <v>7</v>
      </c>
      <c r="L1531" t="str">
        <f>VLOOKUP(K1531,$S$6:$T$12,2,FALSE)</f>
        <v>Sunday</v>
      </c>
      <c r="M1531" t="str">
        <f>CONCATENATE(TEXT(R1531,"HH:MM AM/PM")," - ",TEXT((R1531+"3:00 AM"),"HH:MM AM/PM"))</f>
        <v>06:00 PM - 09:00 PM</v>
      </c>
      <c r="N1531" t="str">
        <f>VLOOKUP(E1531,$W$7:$Y$9,3,TRUE)</f>
        <v>06:00 PM - 09:00 PM</v>
      </c>
      <c r="R1531" s="19">
        <f>INT(E1531/$T$5)*$T$5</f>
        <v>0.75</v>
      </c>
    </row>
    <row r="1532" spans="1:18" x14ac:dyDescent="0.25">
      <c r="A1532">
        <v>3</v>
      </c>
      <c r="B1532">
        <v>1</v>
      </c>
      <c r="C1532" t="s">
        <v>2294</v>
      </c>
      <c r="D1532" s="1">
        <v>43926</v>
      </c>
      <c r="E1532" s="14">
        <v>0.78125</v>
      </c>
      <c r="F1532" t="s">
        <v>11</v>
      </c>
      <c r="G1532">
        <v>120</v>
      </c>
      <c r="H1532" s="2">
        <v>35</v>
      </c>
      <c r="I1532" s="3">
        <v>4.99</v>
      </c>
      <c r="J1532" t="b">
        <v>0</v>
      </c>
      <c r="K1532">
        <f t="shared" si="26"/>
        <v>7</v>
      </c>
      <c r="L1532" t="str">
        <f>VLOOKUP(K1532,$S$6:$T$12,2,FALSE)</f>
        <v>Sunday</v>
      </c>
      <c r="M1532" t="str">
        <f>CONCATENATE(TEXT(R1532,"HH:MM AM/PM")," - ",TEXT((R1532+"3:00 AM"),"HH:MM AM/PM"))</f>
        <v>06:00 PM - 09:00 PM</v>
      </c>
      <c r="N1532" t="str">
        <f>VLOOKUP(E1532,$W$7:$Y$9,3,TRUE)</f>
        <v>06:00 PM - 09:00 PM</v>
      </c>
      <c r="R1532" s="19">
        <f>INT(E1532/$T$5)*$T$5</f>
        <v>0.75</v>
      </c>
    </row>
    <row r="1533" spans="1:18" x14ac:dyDescent="0.25">
      <c r="A1533">
        <v>3</v>
      </c>
      <c r="B1533">
        <v>1</v>
      </c>
      <c r="C1533" t="s">
        <v>2295</v>
      </c>
      <c r="D1533" s="1">
        <v>43926</v>
      </c>
      <c r="E1533" s="14">
        <v>0.78125</v>
      </c>
      <c r="F1533" t="s">
        <v>11</v>
      </c>
      <c r="G1533">
        <v>106</v>
      </c>
      <c r="H1533" s="2">
        <v>39</v>
      </c>
      <c r="I1533" s="3">
        <v>4.99</v>
      </c>
      <c r="J1533" t="b">
        <v>0</v>
      </c>
      <c r="K1533">
        <f t="shared" si="26"/>
        <v>7</v>
      </c>
      <c r="L1533" t="str">
        <f>VLOOKUP(K1533,$S$6:$T$12,2,FALSE)</f>
        <v>Sunday</v>
      </c>
      <c r="M1533" t="str">
        <f>CONCATENATE(TEXT(R1533,"HH:MM AM/PM")," - ",TEXT((R1533+"3:00 AM"),"HH:MM AM/PM"))</f>
        <v>06:00 PM - 09:00 PM</v>
      </c>
      <c r="N1533" t="str">
        <f>VLOOKUP(E1533,$W$7:$Y$9,3,TRUE)</f>
        <v>06:00 PM - 09:00 PM</v>
      </c>
      <c r="R1533" s="19">
        <f>INT(E1533/$T$5)*$T$5</f>
        <v>0.75</v>
      </c>
    </row>
    <row r="1534" spans="1:18" x14ac:dyDescent="0.25">
      <c r="A1534">
        <v>3</v>
      </c>
      <c r="B1534">
        <v>1</v>
      </c>
      <c r="C1534" t="s">
        <v>2296</v>
      </c>
      <c r="D1534" s="1">
        <v>43926</v>
      </c>
      <c r="E1534" s="14">
        <v>0.78125</v>
      </c>
      <c r="F1534" t="s">
        <v>11</v>
      </c>
      <c r="G1534">
        <v>85</v>
      </c>
      <c r="H1534" s="2">
        <v>68</v>
      </c>
      <c r="I1534" s="3">
        <v>4.99</v>
      </c>
      <c r="J1534" t="b">
        <v>0</v>
      </c>
      <c r="K1534">
        <f t="shared" si="26"/>
        <v>7</v>
      </c>
      <c r="L1534" t="str">
        <f>VLOOKUP(K1534,$S$6:$T$12,2,FALSE)</f>
        <v>Sunday</v>
      </c>
      <c r="M1534" t="str">
        <f>CONCATENATE(TEXT(R1534,"HH:MM AM/PM")," - ",TEXT((R1534+"3:00 AM"),"HH:MM AM/PM"))</f>
        <v>06:00 PM - 09:00 PM</v>
      </c>
      <c r="N1534" t="str">
        <f>VLOOKUP(E1534,$W$7:$Y$9,3,TRUE)</f>
        <v>06:00 PM - 09:00 PM</v>
      </c>
      <c r="R1534" s="19">
        <f>INT(E1534/$T$5)*$T$5</f>
        <v>0.75</v>
      </c>
    </row>
    <row r="1535" spans="1:18" x14ac:dyDescent="0.25">
      <c r="A1535">
        <v>3</v>
      </c>
      <c r="B1535">
        <v>1</v>
      </c>
      <c r="C1535" t="s">
        <v>2297</v>
      </c>
      <c r="D1535" s="1">
        <v>43926</v>
      </c>
      <c r="E1535" s="14">
        <v>0.78263888888888899</v>
      </c>
      <c r="F1535" t="s">
        <v>11</v>
      </c>
      <c r="G1535">
        <v>70</v>
      </c>
      <c r="H1535" s="2">
        <v>35</v>
      </c>
      <c r="I1535" s="3">
        <v>4.99</v>
      </c>
      <c r="J1535" t="b">
        <v>1</v>
      </c>
      <c r="K1535">
        <f t="shared" si="26"/>
        <v>7</v>
      </c>
      <c r="L1535" t="str">
        <f>VLOOKUP(K1535,$S$6:$T$12,2,FALSE)</f>
        <v>Sunday</v>
      </c>
      <c r="M1535" t="str">
        <f>CONCATENATE(TEXT(R1535,"HH:MM AM/PM")," - ",TEXT((R1535+"3:00 AM"),"HH:MM AM/PM"))</f>
        <v>06:00 PM - 09:00 PM</v>
      </c>
      <c r="N1535" t="str">
        <f>VLOOKUP(E1535,$W$7:$Y$9,3,TRUE)</f>
        <v>06:00 PM - 09:00 PM</v>
      </c>
      <c r="R1535" s="19">
        <f>INT(E1535/$T$5)*$T$5</f>
        <v>0.75</v>
      </c>
    </row>
    <row r="1536" spans="1:18" x14ac:dyDescent="0.25">
      <c r="A1536">
        <v>3</v>
      </c>
      <c r="B1536">
        <v>1</v>
      </c>
      <c r="C1536" t="s">
        <v>2298</v>
      </c>
      <c r="D1536" s="1">
        <v>43926</v>
      </c>
      <c r="E1536" s="14">
        <v>0.78263888888888899</v>
      </c>
      <c r="F1536" t="s">
        <v>11</v>
      </c>
      <c r="G1536">
        <v>81</v>
      </c>
      <c r="H1536" s="2">
        <v>72</v>
      </c>
      <c r="I1536" s="3">
        <v>4.99</v>
      </c>
      <c r="J1536" t="b">
        <v>0</v>
      </c>
      <c r="K1536">
        <f t="shared" si="26"/>
        <v>7</v>
      </c>
      <c r="L1536" t="str">
        <f>VLOOKUP(K1536,$S$6:$T$12,2,FALSE)</f>
        <v>Sunday</v>
      </c>
      <c r="M1536" t="str">
        <f>CONCATENATE(TEXT(R1536,"HH:MM AM/PM")," - ",TEXT((R1536+"3:00 AM"),"HH:MM AM/PM"))</f>
        <v>06:00 PM - 09:00 PM</v>
      </c>
      <c r="N1536" t="str">
        <f>VLOOKUP(E1536,$W$7:$Y$9,3,TRUE)</f>
        <v>06:00 PM - 09:00 PM</v>
      </c>
      <c r="R1536" s="19">
        <f>INT(E1536/$T$5)*$T$5</f>
        <v>0.75</v>
      </c>
    </row>
    <row r="1537" spans="1:18" x14ac:dyDescent="0.25">
      <c r="A1537">
        <v>3</v>
      </c>
      <c r="B1537">
        <v>1</v>
      </c>
      <c r="C1537" t="s">
        <v>2299</v>
      </c>
      <c r="D1537" s="1">
        <v>43926</v>
      </c>
      <c r="E1537" s="14">
        <v>0.78402777777777777</v>
      </c>
      <c r="F1537" t="s">
        <v>31</v>
      </c>
      <c r="G1537" t="s">
        <v>32</v>
      </c>
      <c r="H1537" s="2">
        <v>21</v>
      </c>
      <c r="I1537" s="3">
        <v>4.99</v>
      </c>
      <c r="J1537" t="b">
        <v>0</v>
      </c>
      <c r="K1537">
        <f t="shared" si="26"/>
        <v>7</v>
      </c>
      <c r="L1537" t="str">
        <f>VLOOKUP(K1537,$S$6:$T$12,2,FALSE)</f>
        <v>Sunday</v>
      </c>
      <c r="M1537" t="str">
        <f>CONCATENATE(TEXT(R1537,"HH:MM AM/PM")," - ",TEXT((R1537+"3:00 AM"),"HH:MM AM/PM"))</f>
        <v>06:00 PM - 09:00 PM</v>
      </c>
      <c r="N1537" t="str">
        <f>VLOOKUP(E1537,$W$7:$Y$9,3,TRUE)</f>
        <v>06:00 PM - 09:00 PM</v>
      </c>
      <c r="R1537" s="19">
        <f>INT(E1537/$T$5)*$T$5</f>
        <v>0.75</v>
      </c>
    </row>
    <row r="1538" spans="1:18" x14ac:dyDescent="0.25">
      <c r="A1538">
        <v>3</v>
      </c>
      <c r="B1538">
        <v>1</v>
      </c>
      <c r="C1538" t="s">
        <v>2300</v>
      </c>
      <c r="D1538" s="1">
        <v>43926</v>
      </c>
      <c r="E1538" s="14">
        <v>0.78402777777777777</v>
      </c>
      <c r="F1538" t="s">
        <v>11</v>
      </c>
      <c r="G1538">
        <v>66</v>
      </c>
      <c r="H1538" s="2">
        <v>80</v>
      </c>
      <c r="I1538" s="3">
        <v>4.99</v>
      </c>
      <c r="J1538" t="b">
        <v>0</v>
      </c>
      <c r="K1538">
        <f t="shared" si="26"/>
        <v>7</v>
      </c>
      <c r="L1538" t="str">
        <f>VLOOKUP(K1538,$S$6:$T$12,2,FALSE)</f>
        <v>Sunday</v>
      </c>
      <c r="M1538" t="str">
        <f>CONCATENATE(TEXT(R1538,"HH:MM AM/PM")," - ",TEXT((R1538+"3:00 AM"),"HH:MM AM/PM"))</f>
        <v>06:00 PM - 09:00 PM</v>
      </c>
      <c r="N1538" t="str">
        <f>VLOOKUP(E1538,$W$7:$Y$9,3,TRUE)</f>
        <v>06:00 PM - 09:00 PM</v>
      </c>
      <c r="R1538" s="19">
        <f>INT(E1538/$T$5)*$T$5</f>
        <v>0.75</v>
      </c>
    </row>
    <row r="1539" spans="1:18" x14ac:dyDescent="0.25">
      <c r="A1539">
        <v>3</v>
      </c>
      <c r="B1539">
        <v>1</v>
      </c>
      <c r="C1539" t="s">
        <v>2301</v>
      </c>
      <c r="D1539" s="1">
        <v>43926</v>
      </c>
      <c r="E1539" s="14">
        <v>0.78472222222222221</v>
      </c>
      <c r="F1539" t="s">
        <v>11</v>
      </c>
      <c r="G1539">
        <v>60</v>
      </c>
      <c r="H1539" s="2">
        <v>40</v>
      </c>
      <c r="I1539" s="3">
        <v>4.99</v>
      </c>
      <c r="J1539" t="b">
        <v>0</v>
      </c>
      <c r="K1539">
        <f t="shared" si="26"/>
        <v>7</v>
      </c>
      <c r="L1539" t="str">
        <f>VLOOKUP(K1539,$S$6:$T$12,2,FALSE)</f>
        <v>Sunday</v>
      </c>
      <c r="M1539" t="str">
        <f>CONCATENATE(TEXT(R1539,"HH:MM AM/PM")," - ",TEXT((R1539+"3:00 AM"),"HH:MM AM/PM"))</f>
        <v>06:00 PM - 09:00 PM</v>
      </c>
      <c r="N1539" t="str">
        <f>VLOOKUP(E1539,$W$7:$Y$9,3,TRUE)</f>
        <v>06:00 PM - 09:00 PM</v>
      </c>
      <c r="R1539" s="19">
        <f>INT(E1539/$T$5)*$T$5</f>
        <v>0.75</v>
      </c>
    </row>
    <row r="1540" spans="1:18" x14ac:dyDescent="0.25">
      <c r="A1540">
        <v>3</v>
      </c>
      <c r="B1540">
        <v>1</v>
      </c>
      <c r="C1540" t="s">
        <v>2302</v>
      </c>
      <c r="D1540" s="1">
        <v>43926</v>
      </c>
      <c r="E1540" s="14">
        <v>0.78541666666666676</v>
      </c>
      <c r="F1540" t="s">
        <v>11</v>
      </c>
      <c r="G1540">
        <v>74</v>
      </c>
      <c r="H1540" s="2">
        <v>77</v>
      </c>
      <c r="I1540" s="3">
        <v>4.99</v>
      </c>
      <c r="J1540" t="b">
        <v>0</v>
      </c>
      <c r="K1540">
        <f t="shared" si="26"/>
        <v>7</v>
      </c>
      <c r="L1540" t="str">
        <f>VLOOKUP(K1540,$S$6:$T$12,2,FALSE)</f>
        <v>Sunday</v>
      </c>
      <c r="M1540" t="str">
        <f>CONCATENATE(TEXT(R1540,"HH:MM AM/PM")," - ",TEXT((R1540+"3:00 AM"),"HH:MM AM/PM"))</f>
        <v>06:00 PM - 09:00 PM</v>
      </c>
      <c r="N1540" t="str">
        <f>VLOOKUP(E1540,$W$7:$Y$9,3,TRUE)</f>
        <v>06:00 PM - 09:00 PM</v>
      </c>
      <c r="R1540" s="19">
        <f>INT(E1540/$T$5)*$T$5</f>
        <v>0.75</v>
      </c>
    </row>
    <row r="1541" spans="1:18" x14ac:dyDescent="0.25">
      <c r="A1541">
        <v>3</v>
      </c>
      <c r="B1541">
        <v>1</v>
      </c>
      <c r="C1541" t="s">
        <v>2303</v>
      </c>
      <c r="D1541" s="1">
        <v>43926</v>
      </c>
      <c r="E1541" s="14">
        <v>0.78819444444444453</v>
      </c>
      <c r="F1541" t="s">
        <v>11</v>
      </c>
      <c r="G1541">
        <v>106</v>
      </c>
      <c r="H1541" s="2">
        <v>31</v>
      </c>
      <c r="I1541" s="3">
        <v>4.99</v>
      </c>
      <c r="J1541" t="b">
        <v>0</v>
      </c>
      <c r="K1541">
        <f t="shared" si="26"/>
        <v>7</v>
      </c>
      <c r="L1541" t="str">
        <f>VLOOKUP(K1541,$S$6:$T$12,2,FALSE)</f>
        <v>Sunday</v>
      </c>
      <c r="M1541" t="str">
        <f>CONCATENATE(TEXT(R1541,"HH:MM AM/PM")," - ",TEXT((R1541+"3:00 AM"),"HH:MM AM/PM"))</f>
        <v>06:00 PM - 09:00 PM</v>
      </c>
      <c r="N1541" t="str">
        <f>VLOOKUP(E1541,$W$7:$Y$9,3,TRUE)</f>
        <v>06:00 PM - 09:00 PM</v>
      </c>
      <c r="R1541" s="19">
        <f>INT(E1541/$T$5)*$T$5</f>
        <v>0.75</v>
      </c>
    </row>
    <row r="1542" spans="1:18" x14ac:dyDescent="0.25">
      <c r="A1542">
        <v>3</v>
      </c>
      <c r="B1542">
        <v>1</v>
      </c>
      <c r="C1542" t="s">
        <v>2304</v>
      </c>
      <c r="D1542" s="1">
        <v>43926</v>
      </c>
      <c r="E1542" s="14">
        <v>0.78819444444444453</v>
      </c>
      <c r="F1542" t="s">
        <v>11</v>
      </c>
      <c r="G1542">
        <v>73</v>
      </c>
      <c r="H1542" s="2">
        <v>37</v>
      </c>
      <c r="I1542" s="3">
        <v>4.99</v>
      </c>
      <c r="J1542" t="b">
        <v>0</v>
      </c>
      <c r="K1542">
        <f t="shared" si="26"/>
        <v>7</v>
      </c>
      <c r="L1542" t="str">
        <f>VLOOKUP(K1542,$S$6:$T$12,2,FALSE)</f>
        <v>Sunday</v>
      </c>
      <c r="M1542" t="str">
        <f>CONCATENATE(TEXT(R1542,"HH:MM AM/PM")," - ",TEXT((R1542+"3:00 AM"),"HH:MM AM/PM"))</f>
        <v>06:00 PM - 09:00 PM</v>
      </c>
      <c r="N1542" t="str">
        <f>VLOOKUP(E1542,$W$7:$Y$9,3,TRUE)</f>
        <v>06:00 PM - 09:00 PM</v>
      </c>
      <c r="R1542" s="19">
        <f>INT(E1542/$T$5)*$T$5</f>
        <v>0.75</v>
      </c>
    </row>
    <row r="1543" spans="1:18" x14ac:dyDescent="0.25">
      <c r="A1543">
        <v>3</v>
      </c>
      <c r="B1543">
        <v>1</v>
      </c>
      <c r="C1543" t="s">
        <v>2305</v>
      </c>
      <c r="D1543" s="1">
        <v>43926</v>
      </c>
      <c r="E1543" s="14">
        <v>0.78888888888888886</v>
      </c>
      <c r="F1543" t="s">
        <v>11</v>
      </c>
      <c r="G1543">
        <v>54</v>
      </c>
      <c r="H1543" s="2">
        <v>30</v>
      </c>
      <c r="I1543" s="3">
        <v>4.99</v>
      </c>
      <c r="J1543" t="b">
        <v>0</v>
      </c>
      <c r="K1543">
        <f t="shared" si="26"/>
        <v>7</v>
      </c>
      <c r="L1543" t="str">
        <f>VLOOKUP(K1543,$S$6:$T$12,2,FALSE)</f>
        <v>Sunday</v>
      </c>
      <c r="M1543" t="str">
        <f>CONCATENATE(TEXT(R1543,"HH:MM AM/PM")," - ",TEXT((R1543+"3:00 AM"),"HH:MM AM/PM"))</f>
        <v>06:00 PM - 09:00 PM</v>
      </c>
      <c r="N1543" t="str">
        <f>VLOOKUP(E1543,$W$7:$Y$9,3,TRUE)</f>
        <v>06:00 PM - 09:00 PM</v>
      </c>
      <c r="R1543" s="19">
        <f>INT(E1543/$T$5)*$T$5</f>
        <v>0.75</v>
      </c>
    </row>
    <row r="1544" spans="1:18" x14ac:dyDescent="0.25">
      <c r="A1544">
        <v>3</v>
      </c>
      <c r="B1544">
        <v>1</v>
      </c>
      <c r="C1544" t="s">
        <v>2306</v>
      </c>
      <c r="D1544" s="1">
        <v>43926</v>
      </c>
      <c r="E1544" s="14">
        <v>0.79583333333333339</v>
      </c>
      <c r="F1544" t="s">
        <v>11</v>
      </c>
      <c r="G1544">
        <v>71</v>
      </c>
      <c r="H1544" s="2">
        <v>57</v>
      </c>
      <c r="I1544" s="3">
        <v>4.99</v>
      </c>
      <c r="J1544" t="b">
        <v>0</v>
      </c>
      <c r="K1544">
        <f t="shared" si="26"/>
        <v>7</v>
      </c>
      <c r="L1544" t="str">
        <f>VLOOKUP(K1544,$S$6:$T$12,2,FALSE)</f>
        <v>Sunday</v>
      </c>
      <c r="M1544" t="str">
        <f>CONCATENATE(TEXT(R1544,"HH:MM AM/PM")," - ",TEXT((R1544+"3:00 AM"),"HH:MM AM/PM"))</f>
        <v>06:00 PM - 09:00 PM</v>
      </c>
      <c r="N1544" t="str">
        <f>VLOOKUP(E1544,$W$7:$Y$9,3,TRUE)</f>
        <v>06:00 PM - 09:00 PM</v>
      </c>
      <c r="R1544" s="19">
        <f>INT(E1544/$T$5)*$T$5</f>
        <v>0.75</v>
      </c>
    </row>
    <row r="1545" spans="1:18" x14ac:dyDescent="0.25">
      <c r="A1545">
        <v>3</v>
      </c>
      <c r="B1545">
        <v>1</v>
      </c>
      <c r="C1545" t="s">
        <v>2307</v>
      </c>
      <c r="D1545" s="1">
        <v>43926</v>
      </c>
      <c r="E1545" s="14">
        <v>0.7993055555555556</v>
      </c>
      <c r="F1545" t="s">
        <v>11</v>
      </c>
      <c r="G1545">
        <v>63</v>
      </c>
      <c r="H1545" s="2">
        <v>62</v>
      </c>
      <c r="I1545" s="3">
        <v>4.99</v>
      </c>
      <c r="J1545" t="b">
        <v>0</v>
      </c>
      <c r="K1545">
        <f t="shared" si="26"/>
        <v>7</v>
      </c>
      <c r="L1545" t="str">
        <f>VLOOKUP(K1545,$S$6:$T$12,2,FALSE)</f>
        <v>Sunday</v>
      </c>
      <c r="M1545" t="str">
        <f>CONCATENATE(TEXT(R1545,"HH:MM AM/PM")," - ",TEXT((R1545+"3:00 AM"),"HH:MM AM/PM"))</f>
        <v>06:00 PM - 09:00 PM</v>
      </c>
      <c r="N1545" t="str">
        <f>VLOOKUP(E1545,$W$7:$Y$9,3,TRUE)</f>
        <v>06:00 PM - 09:00 PM</v>
      </c>
      <c r="R1545" s="19">
        <f>INT(E1545/$T$5)*$T$5</f>
        <v>0.75</v>
      </c>
    </row>
    <row r="1546" spans="1:18" x14ac:dyDescent="0.25">
      <c r="A1546">
        <v>3</v>
      </c>
      <c r="B1546">
        <v>1</v>
      </c>
      <c r="C1546" t="s">
        <v>2308</v>
      </c>
      <c r="D1546" s="1">
        <v>43926</v>
      </c>
      <c r="E1546" s="14">
        <v>0.80138888888888893</v>
      </c>
      <c r="F1546" t="s">
        <v>11</v>
      </c>
      <c r="G1546">
        <v>74</v>
      </c>
      <c r="H1546" s="2">
        <v>60</v>
      </c>
      <c r="I1546" s="3">
        <v>4.99</v>
      </c>
      <c r="J1546" t="b">
        <v>0</v>
      </c>
      <c r="K1546">
        <f t="shared" si="26"/>
        <v>7</v>
      </c>
      <c r="L1546" t="str">
        <f>VLOOKUP(K1546,$S$6:$T$12,2,FALSE)</f>
        <v>Sunday</v>
      </c>
      <c r="M1546" t="str">
        <f>CONCATENATE(TEXT(R1546,"HH:MM AM/PM")," - ",TEXT((R1546+"3:00 AM"),"HH:MM AM/PM"))</f>
        <v>06:00 PM - 09:00 PM</v>
      </c>
      <c r="N1546" t="str">
        <f>VLOOKUP(E1546,$W$7:$Y$9,3,TRUE)</f>
        <v>06:00 PM - 09:00 PM</v>
      </c>
      <c r="R1546" s="19">
        <f>INT(E1546/$T$5)*$T$5</f>
        <v>0.75</v>
      </c>
    </row>
    <row r="1547" spans="1:18" x14ac:dyDescent="0.25">
      <c r="A1547">
        <v>3</v>
      </c>
      <c r="B1547">
        <v>1</v>
      </c>
      <c r="C1547" t="s">
        <v>2309</v>
      </c>
      <c r="D1547" s="1">
        <v>43926</v>
      </c>
      <c r="E1547" s="14">
        <v>0.80208333333333337</v>
      </c>
      <c r="F1547" t="s">
        <v>11</v>
      </c>
      <c r="G1547">
        <v>61</v>
      </c>
      <c r="H1547" s="2">
        <v>84</v>
      </c>
      <c r="I1547" s="3">
        <v>4.99</v>
      </c>
      <c r="J1547" t="b">
        <v>0</v>
      </c>
      <c r="K1547">
        <f t="shared" si="26"/>
        <v>7</v>
      </c>
      <c r="L1547" t="str">
        <f>VLOOKUP(K1547,$S$6:$T$12,2,FALSE)</f>
        <v>Sunday</v>
      </c>
      <c r="M1547" t="str">
        <f>CONCATENATE(TEXT(R1547,"HH:MM AM/PM")," - ",TEXT((R1547+"3:00 AM"),"HH:MM AM/PM"))</f>
        <v>06:00 PM - 09:00 PM</v>
      </c>
      <c r="N1547" t="str">
        <f>VLOOKUP(E1547,$W$7:$Y$9,3,TRUE)</f>
        <v>06:00 PM - 09:00 PM</v>
      </c>
      <c r="R1547" s="19">
        <f>INT(E1547/$T$5)*$T$5</f>
        <v>0.75</v>
      </c>
    </row>
    <row r="1548" spans="1:18" x14ac:dyDescent="0.25">
      <c r="A1548">
        <v>3</v>
      </c>
      <c r="B1548">
        <v>1</v>
      </c>
      <c r="C1548" t="s">
        <v>2310</v>
      </c>
      <c r="D1548" s="1">
        <v>43926</v>
      </c>
      <c r="E1548" s="14">
        <v>0.8027777777777777</v>
      </c>
      <c r="F1548" t="s">
        <v>11</v>
      </c>
      <c r="G1548">
        <v>57</v>
      </c>
      <c r="H1548" s="2">
        <v>44</v>
      </c>
      <c r="I1548" s="3">
        <v>4.99</v>
      </c>
      <c r="J1548" t="b">
        <v>0</v>
      </c>
      <c r="K1548">
        <f t="shared" si="26"/>
        <v>7</v>
      </c>
      <c r="L1548" t="str">
        <f>VLOOKUP(K1548,$S$6:$T$12,2,FALSE)</f>
        <v>Sunday</v>
      </c>
      <c r="M1548" t="str">
        <f>CONCATENATE(TEXT(R1548,"HH:MM AM/PM")," - ",TEXT((R1548+"3:00 AM"),"HH:MM AM/PM"))</f>
        <v>06:00 PM - 09:00 PM</v>
      </c>
      <c r="N1548" t="str">
        <f>VLOOKUP(E1548,$W$7:$Y$9,3,TRUE)</f>
        <v>06:00 PM - 09:00 PM</v>
      </c>
      <c r="R1548" s="19">
        <f>INT(E1548/$T$5)*$T$5</f>
        <v>0.75</v>
      </c>
    </row>
    <row r="1549" spans="1:18" x14ac:dyDescent="0.25">
      <c r="A1549">
        <v>3</v>
      </c>
      <c r="B1549">
        <v>1</v>
      </c>
      <c r="C1549" t="s">
        <v>2311</v>
      </c>
      <c r="D1549" s="1">
        <v>43926</v>
      </c>
      <c r="E1549" s="14">
        <v>0.8027777777777777</v>
      </c>
      <c r="F1549" t="s">
        <v>11</v>
      </c>
      <c r="G1549">
        <v>61</v>
      </c>
      <c r="H1549" s="2">
        <v>73</v>
      </c>
      <c r="I1549" s="3">
        <v>4.99</v>
      </c>
      <c r="J1549" t="b">
        <v>0</v>
      </c>
      <c r="K1549">
        <f t="shared" si="26"/>
        <v>7</v>
      </c>
      <c r="L1549" t="str">
        <f>VLOOKUP(K1549,$S$6:$T$12,2,FALSE)</f>
        <v>Sunday</v>
      </c>
      <c r="M1549" t="str">
        <f>CONCATENATE(TEXT(R1549,"HH:MM AM/PM")," - ",TEXT((R1549+"3:00 AM"),"HH:MM AM/PM"))</f>
        <v>06:00 PM - 09:00 PM</v>
      </c>
      <c r="N1549" t="str">
        <f>VLOOKUP(E1549,$W$7:$Y$9,3,TRUE)</f>
        <v>06:00 PM - 09:00 PM</v>
      </c>
      <c r="R1549" s="19">
        <f>INT(E1549/$T$5)*$T$5</f>
        <v>0.75</v>
      </c>
    </row>
    <row r="1550" spans="1:18" x14ac:dyDescent="0.25">
      <c r="A1550">
        <v>3</v>
      </c>
      <c r="B1550">
        <v>1</v>
      </c>
      <c r="C1550" t="s">
        <v>2312</v>
      </c>
      <c r="D1550" s="1">
        <v>43926</v>
      </c>
      <c r="E1550" s="14">
        <v>0.80486111111111114</v>
      </c>
      <c r="F1550" t="s">
        <v>31</v>
      </c>
      <c r="G1550" t="s">
        <v>32</v>
      </c>
      <c r="H1550" s="2">
        <v>23</v>
      </c>
      <c r="I1550" s="3">
        <v>4.99</v>
      </c>
      <c r="J1550" t="b">
        <v>0</v>
      </c>
      <c r="K1550">
        <f t="shared" si="26"/>
        <v>7</v>
      </c>
      <c r="L1550" t="str">
        <f>VLOOKUP(K1550,$S$6:$T$12,2,FALSE)</f>
        <v>Sunday</v>
      </c>
      <c r="M1550" t="str">
        <f>CONCATENATE(TEXT(R1550,"HH:MM AM/PM")," - ",TEXT((R1550+"3:00 AM"),"HH:MM AM/PM"))</f>
        <v>06:00 PM - 09:00 PM</v>
      </c>
      <c r="N1550" t="str">
        <f>VLOOKUP(E1550,$W$7:$Y$9,3,TRUE)</f>
        <v>06:00 PM - 09:00 PM</v>
      </c>
      <c r="R1550" s="19">
        <f>INT(E1550/$T$5)*$T$5</f>
        <v>0.75</v>
      </c>
    </row>
    <row r="1551" spans="1:18" x14ac:dyDescent="0.25">
      <c r="A1551">
        <v>3</v>
      </c>
      <c r="B1551">
        <v>1</v>
      </c>
      <c r="C1551" t="s">
        <v>2313</v>
      </c>
      <c r="D1551" s="1">
        <v>43926</v>
      </c>
      <c r="E1551" s="14">
        <v>0.80625000000000002</v>
      </c>
      <c r="F1551" t="s">
        <v>11</v>
      </c>
      <c r="G1551">
        <v>78</v>
      </c>
      <c r="H1551" s="2">
        <v>160</v>
      </c>
      <c r="I1551" s="3">
        <v>4.99</v>
      </c>
      <c r="J1551" t="b">
        <v>0</v>
      </c>
      <c r="K1551">
        <f t="shared" si="26"/>
        <v>7</v>
      </c>
      <c r="L1551" t="str">
        <f>VLOOKUP(K1551,$S$6:$T$12,2,FALSE)</f>
        <v>Sunday</v>
      </c>
      <c r="M1551" t="str">
        <f>CONCATENATE(TEXT(R1551,"HH:MM AM/PM")," - ",TEXT((R1551+"3:00 AM"),"HH:MM AM/PM"))</f>
        <v>06:00 PM - 09:00 PM</v>
      </c>
      <c r="N1551" t="str">
        <f>VLOOKUP(E1551,$W$7:$Y$9,3,TRUE)</f>
        <v>06:00 PM - 09:00 PM</v>
      </c>
      <c r="R1551" s="19">
        <f>INT(E1551/$T$5)*$T$5</f>
        <v>0.75</v>
      </c>
    </row>
    <row r="1552" spans="1:18" x14ac:dyDescent="0.25">
      <c r="A1552">
        <v>3</v>
      </c>
      <c r="B1552">
        <v>1</v>
      </c>
      <c r="C1552" t="s">
        <v>2314</v>
      </c>
      <c r="D1552" s="1">
        <v>43926</v>
      </c>
      <c r="E1552" s="14">
        <v>0.80763888888888891</v>
      </c>
      <c r="F1552" t="s">
        <v>11</v>
      </c>
      <c r="G1552">
        <v>66</v>
      </c>
      <c r="H1552" s="2">
        <v>38</v>
      </c>
      <c r="I1552" s="3">
        <v>4.99</v>
      </c>
      <c r="J1552" t="b">
        <v>0</v>
      </c>
      <c r="K1552">
        <f t="shared" si="26"/>
        <v>7</v>
      </c>
      <c r="L1552" t="str">
        <f>VLOOKUP(K1552,$S$6:$T$12,2,FALSE)</f>
        <v>Sunday</v>
      </c>
      <c r="M1552" t="str">
        <f>CONCATENATE(TEXT(R1552,"HH:MM AM/PM")," - ",TEXT((R1552+"3:00 AM"),"HH:MM AM/PM"))</f>
        <v>06:00 PM - 09:00 PM</v>
      </c>
      <c r="N1552" t="str">
        <f>VLOOKUP(E1552,$W$7:$Y$9,3,TRUE)</f>
        <v>06:00 PM - 09:00 PM</v>
      </c>
      <c r="R1552" s="19">
        <f>INT(E1552/$T$5)*$T$5</f>
        <v>0.75</v>
      </c>
    </row>
    <row r="1553" spans="1:18" x14ac:dyDescent="0.25">
      <c r="A1553">
        <v>3</v>
      </c>
      <c r="B1553">
        <v>1</v>
      </c>
      <c r="C1553" t="s">
        <v>2315</v>
      </c>
      <c r="D1553" s="1">
        <v>43926</v>
      </c>
      <c r="E1553" s="14">
        <v>0.80902777777777779</v>
      </c>
      <c r="F1553" t="s">
        <v>11</v>
      </c>
      <c r="G1553">
        <v>117</v>
      </c>
      <c r="H1553" s="2">
        <v>34</v>
      </c>
      <c r="I1553" s="3">
        <v>4.99</v>
      </c>
      <c r="J1553" t="b">
        <v>0</v>
      </c>
      <c r="K1553">
        <f t="shared" si="26"/>
        <v>7</v>
      </c>
      <c r="L1553" t="str">
        <f>VLOOKUP(K1553,$S$6:$T$12,2,FALSE)</f>
        <v>Sunday</v>
      </c>
      <c r="M1553" t="str">
        <f>CONCATENATE(TEXT(R1553,"HH:MM AM/PM")," - ",TEXT((R1553+"3:00 AM"),"HH:MM AM/PM"))</f>
        <v>06:00 PM - 09:00 PM</v>
      </c>
      <c r="N1553" t="str">
        <f>VLOOKUP(E1553,$W$7:$Y$9,3,TRUE)</f>
        <v>06:00 PM - 09:00 PM</v>
      </c>
      <c r="R1553" s="19">
        <f>INT(E1553/$T$5)*$T$5</f>
        <v>0.75</v>
      </c>
    </row>
    <row r="1554" spans="1:18" x14ac:dyDescent="0.25">
      <c r="A1554">
        <v>3</v>
      </c>
      <c r="B1554">
        <v>1</v>
      </c>
      <c r="C1554" t="s">
        <v>2316</v>
      </c>
      <c r="D1554" s="1">
        <v>43926</v>
      </c>
      <c r="E1554" s="14">
        <v>0.80902777777777779</v>
      </c>
      <c r="F1554" t="s">
        <v>11</v>
      </c>
      <c r="G1554">
        <v>69</v>
      </c>
      <c r="H1554" s="2">
        <v>60</v>
      </c>
      <c r="I1554" s="3">
        <v>4.99</v>
      </c>
      <c r="J1554" t="b">
        <v>0</v>
      </c>
      <c r="K1554">
        <f t="shared" si="26"/>
        <v>7</v>
      </c>
      <c r="L1554" t="str">
        <f>VLOOKUP(K1554,$S$6:$T$12,2,FALSE)</f>
        <v>Sunday</v>
      </c>
      <c r="M1554" t="str">
        <f>CONCATENATE(TEXT(R1554,"HH:MM AM/PM")," - ",TEXT((R1554+"3:00 AM"),"HH:MM AM/PM"))</f>
        <v>06:00 PM - 09:00 PM</v>
      </c>
      <c r="N1554" t="str">
        <f>VLOOKUP(E1554,$W$7:$Y$9,3,TRUE)</f>
        <v>06:00 PM - 09:00 PM</v>
      </c>
      <c r="R1554" s="19">
        <f>INT(E1554/$T$5)*$T$5</f>
        <v>0.75</v>
      </c>
    </row>
    <row r="1555" spans="1:18" x14ac:dyDescent="0.25">
      <c r="A1555">
        <v>3</v>
      </c>
      <c r="B1555">
        <v>1</v>
      </c>
      <c r="C1555" t="s">
        <v>2317</v>
      </c>
      <c r="D1555" s="1">
        <v>43926</v>
      </c>
      <c r="E1555" s="14">
        <v>0.81111111111111101</v>
      </c>
      <c r="F1555" t="s">
        <v>11</v>
      </c>
      <c r="G1555">
        <v>58</v>
      </c>
      <c r="H1555" s="2">
        <v>35</v>
      </c>
      <c r="I1555" s="3">
        <v>4.99</v>
      </c>
      <c r="J1555" t="b">
        <v>0</v>
      </c>
      <c r="K1555">
        <f t="shared" si="26"/>
        <v>7</v>
      </c>
      <c r="L1555" t="str">
        <f>VLOOKUP(K1555,$S$6:$T$12,2,FALSE)</f>
        <v>Sunday</v>
      </c>
      <c r="M1555" t="str">
        <f>CONCATENATE(TEXT(R1555,"HH:MM AM/PM")," - ",TEXT((R1555+"3:00 AM"),"HH:MM AM/PM"))</f>
        <v>06:00 PM - 09:00 PM</v>
      </c>
      <c r="N1555" t="str">
        <f>VLOOKUP(E1555,$W$7:$Y$9,3,TRUE)</f>
        <v>06:00 PM - 09:00 PM</v>
      </c>
      <c r="R1555" s="19">
        <f>INT(E1555/$T$5)*$T$5</f>
        <v>0.75</v>
      </c>
    </row>
    <row r="1556" spans="1:18" x14ac:dyDescent="0.25">
      <c r="A1556">
        <v>3</v>
      </c>
      <c r="B1556">
        <v>1</v>
      </c>
      <c r="C1556" t="s">
        <v>2318</v>
      </c>
      <c r="D1556" s="1">
        <v>43926</v>
      </c>
      <c r="E1556" s="14">
        <v>0.81319444444444444</v>
      </c>
      <c r="F1556" t="s">
        <v>11</v>
      </c>
      <c r="G1556">
        <v>70</v>
      </c>
      <c r="H1556" s="2">
        <v>59</v>
      </c>
      <c r="I1556" s="3">
        <v>4.99</v>
      </c>
      <c r="J1556" t="b">
        <v>0</v>
      </c>
      <c r="K1556">
        <f t="shared" ref="K1556:K1570" si="27">WEEKDAY(D1556,11)</f>
        <v>7</v>
      </c>
      <c r="L1556" t="str">
        <f>VLOOKUP(K1556,$S$6:$T$12,2,FALSE)</f>
        <v>Sunday</v>
      </c>
      <c r="M1556" t="str">
        <f>CONCATENATE(TEXT(R1556,"HH:MM AM/PM")," - ",TEXT((R1556+"3:00 AM"),"HH:MM AM/PM"))</f>
        <v>06:00 PM - 09:00 PM</v>
      </c>
      <c r="N1556" t="str">
        <f>VLOOKUP(E1556,$W$7:$Y$9,3,TRUE)</f>
        <v>06:00 PM - 09:00 PM</v>
      </c>
      <c r="R1556" s="19">
        <f>INT(E1556/$T$5)*$T$5</f>
        <v>0.75</v>
      </c>
    </row>
    <row r="1557" spans="1:18" x14ac:dyDescent="0.25">
      <c r="A1557">
        <v>3</v>
      </c>
      <c r="B1557">
        <v>1</v>
      </c>
      <c r="C1557" t="s">
        <v>2319</v>
      </c>
      <c r="D1557" s="1">
        <v>43926</v>
      </c>
      <c r="E1557" s="14">
        <v>0.81597222222222221</v>
      </c>
      <c r="F1557" t="s">
        <v>11</v>
      </c>
      <c r="G1557">
        <v>79</v>
      </c>
      <c r="H1557" s="2">
        <v>26</v>
      </c>
      <c r="I1557" s="3">
        <v>4.99</v>
      </c>
      <c r="J1557" t="b">
        <v>0</v>
      </c>
      <c r="K1557">
        <f t="shared" si="27"/>
        <v>7</v>
      </c>
      <c r="L1557" t="str">
        <f>VLOOKUP(K1557,$S$6:$T$12,2,FALSE)</f>
        <v>Sunday</v>
      </c>
      <c r="M1557" t="str">
        <f>CONCATENATE(TEXT(R1557,"HH:MM AM/PM")," - ",TEXT((R1557+"3:00 AM"),"HH:MM AM/PM"))</f>
        <v>06:00 PM - 09:00 PM</v>
      </c>
      <c r="N1557" t="str">
        <f>VLOOKUP(E1557,$W$7:$Y$9,3,TRUE)</f>
        <v>06:00 PM - 09:00 PM</v>
      </c>
      <c r="R1557" s="19">
        <f>INT(E1557/$T$5)*$T$5</f>
        <v>0.75</v>
      </c>
    </row>
    <row r="1558" spans="1:18" x14ac:dyDescent="0.25">
      <c r="A1558">
        <v>3</v>
      </c>
      <c r="B1558">
        <v>1</v>
      </c>
      <c r="C1558" t="s">
        <v>2320</v>
      </c>
      <c r="D1558" s="1">
        <v>43926</v>
      </c>
      <c r="E1558" s="14">
        <v>0.81736111111111109</v>
      </c>
      <c r="F1558" t="s">
        <v>11</v>
      </c>
      <c r="G1558">
        <v>75</v>
      </c>
      <c r="H1558" s="2">
        <v>125</v>
      </c>
      <c r="I1558" s="3">
        <v>4.99</v>
      </c>
      <c r="J1558" t="b">
        <v>0</v>
      </c>
      <c r="K1558">
        <f t="shared" si="27"/>
        <v>7</v>
      </c>
      <c r="L1558" t="str">
        <f>VLOOKUP(K1558,$S$6:$T$12,2,FALSE)</f>
        <v>Sunday</v>
      </c>
      <c r="M1558" t="str">
        <f>CONCATENATE(TEXT(R1558,"HH:MM AM/PM")," - ",TEXT((R1558+"3:00 AM"),"HH:MM AM/PM"))</f>
        <v>06:00 PM - 09:00 PM</v>
      </c>
      <c r="N1558" t="str">
        <f>VLOOKUP(E1558,$W$7:$Y$9,3,TRUE)</f>
        <v>06:00 PM - 09:00 PM</v>
      </c>
      <c r="R1558" s="19">
        <f>INT(E1558/$T$5)*$T$5</f>
        <v>0.75</v>
      </c>
    </row>
    <row r="1559" spans="1:18" x14ac:dyDescent="0.25">
      <c r="A1559">
        <v>3</v>
      </c>
      <c r="B1559">
        <v>1</v>
      </c>
      <c r="C1559" t="s">
        <v>2321</v>
      </c>
      <c r="D1559" s="1">
        <v>43926</v>
      </c>
      <c r="E1559" s="14">
        <v>0.82152777777777775</v>
      </c>
      <c r="F1559" t="s">
        <v>31</v>
      </c>
      <c r="G1559" t="s">
        <v>32</v>
      </c>
      <c r="H1559" s="2">
        <v>21</v>
      </c>
      <c r="I1559" s="3">
        <v>4.99</v>
      </c>
      <c r="J1559" t="b">
        <v>0</v>
      </c>
      <c r="K1559">
        <f t="shared" si="27"/>
        <v>7</v>
      </c>
      <c r="L1559" t="str">
        <f>VLOOKUP(K1559,$S$6:$T$12,2,FALSE)</f>
        <v>Sunday</v>
      </c>
      <c r="M1559" t="str">
        <f>CONCATENATE(TEXT(R1559,"HH:MM AM/PM")," - ",TEXT((R1559+"3:00 AM"),"HH:MM AM/PM"))</f>
        <v>06:00 PM - 09:00 PM</v>
      </c>
      <c r="N1559" t="str">
        <f>VLOOKUP(E1559,$W$7:$Y$9,3,TRUE)</f>
        <v>06:00 PM - 09:00 PM</v>
      </c>
      <c r="R1559" s="19">
        <f>INT(E1559/$T$5)*$T$5</f>
        <v>0.75</v>
      </c>
    </row>
    <row r="1560" spans="1:18" x14ac:dyDescent="0.25">
      <c r="A1560">
        <v>3</v>
      </c>
      <c r="B1560">
        <v>1</v>
      </c>
      <c r="C1560" t="s">
        <v>2322</v>
      </c>
      <c r="D1560" s="1">
        <v>43926</v>
      </c>
      <c r="E1560" s="14">
        <v>0.82152777777777775</v>
      </c>
      <c r="F1560" t="s">
        <v>11</v>
      </c>
      <c r="G1560">
        <v>67</v>
      </c>
      <c r="H1560" s="2">
        <v>46</v>
      </c>
      <c r="I1560" s="3">
        <v>4.99</v>
      </c>
      <c r="J1560" t="b">
        <v>0</v>
      </c>
      <c r="K1560">
        <f t="shared" si="27"/>
        <v>7</v>
      </c>
      <c r="L1560" t="str">
        <f>VLOOKUP(K1560,$S$6:$T$12,2,FALSE)</f>
        <v>Sunday</v>
      </c>
      <c r="M1560" t="str">
        <f>CONCATENATE(TEXT(R1560,"HH:MM AM/PM")," - ",TEXT((R1560+"3:00 AM"),"HH:MM AM/PM"))</f>
        <v>06:00 PM - 09:00 PM</v>
      </c>
      <c r="N1560" t="str">
        <f>VLOOKUP(E1560,$W$7:$Y$9,3,TRUE)</f>
        <v>06:00 PM - 09:00 PM</v>
      </c>
      <c r="R1560" s="19">
        <f>INT(E1560/$T$5)*$T$5</f>
        <v>0.75</v>
      </c>
    </row>
    <row r="1561" spans="1:18" x14ac:dyDescent="0.25">
      <c r="A1561">
        <v>3</v>
      </c>
      <c r="B1561">
        <v>1</v>
      </c>
      <c r="C1561" t="s">
        <v>2323</v>
      </c>
      <c r="D1561" s="1">
        <v>43926</v>
      </c>
      <c r="E1561" s="14">
        <v>0.82847222222222217</v>
      </c>
      <c r="F1561" t="s">
        <v>11</v>
      </c>
      <c r="G1561">
        <v>84</v>
      </c>
      <c r="H1561" s="2">
        <v>246</v>
      </c>
      <c r="I1561" s="3">
        <v>4.99</v>
      </c>
      <c r="J1561" t="b">
        <v>0</v>
      </c>
      <c r="K1561">
        <f t="shared" si="27"/>
        <v>7</v>
      </c>
      <c r="L1561" t="str">
        <f>VLOOKUP(K1561,$S$6:$T$12,2,FALSE)</f>
        <v>Sunday</v>
      </c>
      <c r="M1561" t="str">
        <f>CONCATENATE(TEXT(R1561,"HH:MM AM/PM")," - ",TEXT((R1561+"3:00 AM"),"HH:MM AM/PM"))</f>
        <v>06:00 PM - 09:00 PM</v>
      </c>
      <c r="N1561" t="str">
        <f>VLOOKUP(E1561,$W$7:$Y$9,3,TRUE)</f>
        <v>06:00 PM - 09:00 PM</v>
      </c>
      <c r="R1561" s="19">
        <f>INT(E1561/$T$5)*$T$5</f>
        <v>0.75</v>
      </c>
    </row>
    <row r="1562" spans="1:18" x14ac:dyDescent="0.25">
      <c r="A1562">
        <v>3</v>
      </c>
      <c r="B1562">
        <v>1</v>
      </c>
      <c r="C1562" t="s">
        <v>2324</v>
      </c>
      <c r="D1562" s="1">
        <v>43926</v>
      </c>
      <c r="E1562" s="14">
        <v>0.83333333333333337</v>
      </c>
      <c r="F1562" t="s">
        <v>31</v>
      </c>
      <c r="G1562" t="s">
        <v>32</v>
      </c>
      <c r="H1562" s="2">
        <v>20</v>
      </c>
      <c r="I1562" s="3">
        <v>4.99</v>
      </c>
      <c r="J1562" t="b">
        <v>0</v>
      </c>
      <c r="K1562">
        <f t="shared" si="27"/>
        <v>7</v>
      </c>
      <c r="L1562" t="str">
        <f>VLOOKUP(K1562,$S$6:$T$12,2,FALSE)</f>
        <v>Sunday</v>
      </c>
      <c r="M1562" t="str">
        <f>CONCATENATE(TEXT(R1562,"HH:MM AM/PM")," - ",TEXT((R1562+"3:00 AM"),"HH:MM AM/PM"))</f>
        <v>06:00 PM - 09:00 PM</v>
      </c>
      <c r="N1562" t="str">
        <f>VLOOKUP(E1562,$W$7:$Y$9,3,TRUE)</f>
        <v>06:00 PM - 09:00 PM</v>
      </c>
      <c r="R1562" s="19">
        <f>INT(E1562/$T$5)*$T$5</f>
        <v>0.75</v>
      </c>
    </row>
    <row r="1563" spans="1:18" x14ac:dyDescent="0.25">
      <c r="A1563">
        <v>3</v>
      </c>
      <c r="B1563">
        <v>1</v>
      </c>
      <c r="C1563" t="s">
        <v>2325</v>
      </c>
      <c r="D1563" s="1">
        <v>43926</v>
      </c>
      <c r="E1563" s="14">
        <v>0.84722222222222221</v>
      </c>
      <c r="F1563" t="s">
        <v>31</v>
      </c>
      <c r="G1563" t="s">
        <v>32</v>
      </c>
      <c r="H1563" s="2">
        <v>64</v>
      </c>
      <c r="I1563" s="3">
        <v>4.99</v>
      </c>
      <c r="J1563" t="b">
        <v>0</v>
      </c>
      <c r="K1563">
        <f t="shared" si="27"/>
        <v>7</v>
      </c>
      <c r="L1563" t="str">
        <f>VLOOKUP(K1563,$S$6:$T$12,2,FALSE)</f>
        <v>Sunday</v>
      </c>
      <c r="M1563" t="str">
        <f>CONCATENATE(TEXT(R1563,"HH:MM AM/PM")," - ",TEXT((R1563+"3:00 AM"),"HH:MM AM/PM"))</f>
        <v>06:00 PM - 09:00 PM</v>
      </c>
      <c r="N1563" t="str">
        <f>VLOOKUP(E1563,$W$7:$Y$9,3,TRUE)</f>
        <v>06:00 PM - 09:00 PM</v>
      </c>
      <c r="R1563" s="19">
        <f>INT(E1563/$T$5)*$T$5</f>
        <v>0.75</v>
      </c>
    </row>
    <row r="1564" spans="1:18" x14ac:dyDescent="0.25">
      <c r="A1564">
        <v>3</v>
      </c>
      <c r="B1564">
        <v>1</v>
      </c>
      <c r="C1564" t="s">
        <v>2326</v>
      </c>
      <c r="D1564" s="1">
        <v>43926</v>
      </c>
      <c r="E1564" s="14">
        <v>0.84930555555555554</v>
      </c>
      <c r="F1564" t="s">
        <v>11</v>
      </c>
      <c r="G1564">
        <v>33</v>
      </c>
      <c r="H1564" s="2">
        <v>97</v>
      </c>
      <c r="I1564" s="3">
        <v>4.99</v>
      </c>
      <c r="J1564" t="b">
        <v>0</v>
      </c>
      <c r="K1564">
        <f t="shared" si="27"/>
        <v>7</v>
      </c>
      <c r="L1564" t="str">
        <f>VLOOKUP(K1564,$S$6:$T$12,2,FALSE)</f>
        <v>Sunday</v>
      </c>
      <c r="M1564" t="str">
        <f>CONCATENATE(TEXT(R1564,"HH:MM AM/PM")," - ",TEXT((R1564+"3:00 AM"),"HH:MM AM/PM"))</f>
        <v>06:00 PM - 09:00 PM</v>
      </c>
      <c r="N1564" t="str">
        <f>VLOOKUP(E1564,$W$7:$Y$9,3,TRUE)</f>
        <v>06:00 PM - 09:00 PM</v>
      </c>
      <c r="R1564" s="19">
        <f>INT(E1564/$T$5)*$T$5</f>
        <v>0.75</v>
      </c>
    </row>
    <row r="1565" spans="1:18" x14ac:dyDescent="0.25">
      <c r="A1565">
        <v>3</v>
      </c>
      <c r="B1565">
        <v>1</v>
      </c>
      <c r="C1565" t="s">
        <v>2327</v>
      </c>
      <c r="D1565" s="1">
        <v>43926</v>
      </c>
      <c r="E1565" s="14">
        <v>0.85625000000000007</v>
      </c>
      <c r="F1565" t="s">
        <v>31</v>
      </c>
      <c r="G1565" t="s">
        <v>32</v>
      </c>
      <c r="H1565" s="2">
        <v>59</v>
      </c>
      <c r="I1565" s="3">
        <v>4.99</v>
      </c>
      <c r="J1565" t="b">
        <v>0</v>
      </c>
      <c r="K1565">
        <f t="shared" si="27"/>
        <v>7</v>
      </c>
      <c r="L1565" t="str">
        <f>VLOOKUP(K1565,$S$6:$T$12,2,FALSE)</f>
        <v>Sunday</v>
      </c>
      <c r="M1565" t="str">
        <f>CONCATENATE(TEXT(R1565,"HH:MM AM/PM")," - ",TEXT((R1565+"3:00 AM"),"HH:MM AM/PM"))</f>
        <v>06:00 PM - 09:00 PM</v>
      </c>
      <c r="N1565" t="str">
        <f>VLOOKUP(E1565,$W$7:$Y$9,3,TRUE)</f>
        <v>06:00 PM - 09:00 PM</v>
      </c>
      <c r="R1565" s="19">
        <f>INT(E1565/$T$5)*$T$5</f>
        <v>0.75</v>
      </c>
    </row>
    <row r="1566" spans="1:18" x14ac:dyDescent="0.25">
      <c r="A1566">
        <v>3</v>
      </c>
      <c r="B1566">
        <v>1</v>
      </c>
      <c r="C1566" t="s">
        <v>2328</v>
      </c>
      <c r="D1566" s="1">
        <v>43926</v>
      </c>
      <c r="E1566" s="14">
        <v>0.86111111111111116</v>
      </c>
      <c r="F1566" t="s">
        <v>11</v>
      </c>
      <c r="G1566">
        <v>28</v>
      </c>
      <c r="H1566" s="2">
        <v>74</v>
      </c>
      <c r="I1566" s="3">
        <v>4.99</v>
      </c>
      <c r="J1566" t="b">
        <v>0</v>
      </c>
      <c r="K1566">
        <f t="shared" si="27"/>
        <v>7</v>
      </c>
      <c r="L1566" t="str">
        <f>VLOOKUP(K1566,$S$6:$T$12,2,FALSE)</f>
        <v>Sunday</v>
      </c>
      <c r="M1566" t="str">
        <f>CONCATENATE(TEXT(R1566,"HH:MM AM/PM")," - ",TEXT((R1566+"3:00 AM"),"HH:MM AM/PM"))</f>
        <v>06:00 PM - 09:00 PM</v>
      </c>
      <c r="N1566" t="str">
        <f>VLOOKUP(E1566,$W$7:$Y$9,3,TRUE)</f>
        <v>06:00 PM - 09:00 PM</v>
      </c>
      <c r="R1566" s="19">
        <f>INT(E1566/$T$5)*$T$5</f>
        <v>0.75</v>
      </c>
    </row>
    <row r="1567" spans="1:18" x14ac:dyDescent="0.25">
      <c r="A1567">
        <v>3</v>
      </c>
      <c r="B1567">
        <v>1</v>
      </c>
      <c r="C1567" t="s">
        <v>2329</v>
      </c>
      <c r="D1567" s="1">
        <v>43926</v>
      </c>
      <c r="E1567" s="14">
        <v>0.8618055555555556</v>
      </c>
      <c r="F1567" t="s">
        <v>11</v>
      </c>
      <c r="G1567">
        <v>28</v>
      </c>
      <c r="H1567" s="2">
        <v>119</v>
      </c>
      <c r="I1567" s="3">
        <v>4.99</v>
      </c>
      <c r="J1567" t="b">
        <v>1</v>
      </c>
      <c r="K1567">
        <f t="shared" si="27"/>
        <v>7</v>
      </c>
      <c r="L1567" t="str">
        <f>VLOOKUP(K1567,$S$6:$T$12,2,FALSE)</f>
        <v>Sunday</v>
      </c>
      <c r="M1567" t="str">
        <f>CONCATENATE(TEXT(R1567,"HH:MM AM/PM")," - ",TEXT((R1567+"3:00 AM"),"HH:MM AM/PM"))</f>
        <v>06:00 PM - 09:00 PM</v>
      </c>
      <c r="N1567" t="str">
        <f>VLOOKUP(E1567,$W$7:$Y$9,3,TRUE)</f>
        <v>06:00 PM - 09:00 PM</v>
      </c>
      <c r="R1567" s="19">
        <f>INT(E1567/$T$5)*$T$5</f>
        <v>0.75</v>
      </c>
    </row>
    <row r="1568" spans="1:18" x14ac:dyDescent="0.25">
      <c r="A1568">
        <v>3</v>
      </c>
      <c r="B1568">
        <v>1</v>
      </c>
      <c r="C1568" t="s">
        <v>2330</v>
      </c>
      <c r="D1568" s="1">
        <v>43926</v>
      </c>
      <c r="E1568" s="14">
        <v>0.8666666666666667</v>
      </c>
      <c r="F1568" t="s">
        <v>31</v>
      </c>
      <c r="G1568" t="s">
        <v>32</v>
      </c>
      <c r="H1568" s="2">
        <v>41</v>
      </c>
      <c r="I1568" s="3">
        <v>4.99</v>
      </c>
      <c r="J1568" t="b">
        <v>0</v>
      </c>
      <c r="K1568">
        <f t="shared" si="27"/>
        <v>7</v>
      </c>
      <c r="L1568" t="str">
        <f>VLOOKUP(K1568,$S$6:$T$12,2,FALSE)</f>
        <v>Sunday</v>
      </c>
      <c r="M1568" t="str">
        <f>CONCATENATE(TEXT(R1568,"HH:MM AM/PM")," - ",TEXT((R1568+"3:00 AM"),"HH:MM AM/PM"))</f>
        <v>06:00 PM - 09:00 PM</v>
      </c>
      <c r="N1568" t="str">
        <f>VLOOKUP(E1568,$W$7:$Y$9,3,TRUE)</f>
        <v>06:00 PM - 09:00 PM</v>
      </c>
      <c r="R1568" s="19">
        <f>INT(E1568/$T$5)*$T$5</f>
        <v>0.75</v>
      </c>
    </row>
    <row r="1569" spans="1:18" x14ac:dyDescent="0.25">
      <c r="A1569">
        <v>3</v>
      </c>
      <c r="B1569">
        <v>1</v>
      </c>
      <c r="C1569" t="s">
        <v>2331</v>
      </c>
      <c r="D1569" s="1">
        <v>43926</v>
      </c>
      <c r="E1569" s="14">
        <v>0.86875000000000002</v>
      </c>
      <c r="F1569" t="s">
        <v>31</v>
      </c>
      <c r="G1569" t="s">
        <v>32</v>
      </c>
      <c r="H1569" s="2">
        <v>33</v>
      </c>
      <c r="I1569" s="3">
        <v>4.99</v>
      </c>
      <c r="J1569" t="b">
        <v>0</v>
      </c>
      <c r="K1569">
        <f t="shared" si="27"/>
        <v>7</v>
      </c>
      <c r="L1569" t="str">
        <f>VLOOKUP(K1569,$S$6:$T$12,2,FALSE)</f>
        <v>Sunday</v>
      </c>
      <c r="M1569" t="str">
        <f>CONCATENATE(TEXT(R1569,"HH:MM AM/PM")," - ",TEXT((R1569+"3:00 AM"),"HH:MM AM/PM"))</f>
        <v>06:00 PM - 09:00 PM</v>
      </c>
      <c r="N1569" t="str">
        <f>VLOOKUP(E1569,$W$7:$Y$9,3,TRUE)</f>
        <v>06:00 PM - 09:00 PM</v>
      </c>
      <c r="R1569" s="19">
        <f>INT(E1569/$T$5)*$T$5</f>
        <v>0.75</v>
      </c>
    </row>
    <row r="1570" spans="1:18" x14ac:dyDescent="0.25">
      <c r="A1570">
        <v>3</v>
      </c>
      <c r="B1570">
        <v>1</v>
      </c>
      <c r="C1570" t="s">
        <v>2332</v>
      </c>
      <c r="D1570" s="1">
        <v>43926</v>
      </c>
      <c r="E1570" s="14">
        <v>0.87222222222222223</v>
      </c>
      <c r="F1570" t="s">
        <v>31</v>
      </c>
      <c r="G1570" t="s">
        <v>32</v>
      </c>
      <c r="H1570" s="2">
        <v>32</v>
      </c>
      <c r="I1570" s="3">
        <v>4.99</v>
      </c>
      <c r="J1570" t="b">
        <v>0</v>
      </c>
      <c r="K1570">
        <f t="shared" si="27"/>
        <v>7</v>
      </c>
      <c r="L1570" t="str">
        <f>VLOOKUP(K1570,$S$6:$T$12,2,FALSE)</f>
        <v>Sunday</v>
      </c>
      <c r="M1570" t="str">
        <f>CONCATENATE(TEXT(R1570,"HH:MM AM/PM")," - ",TEXT((R1570+"3:00 AM"),"HH:MM AM/PM"))</f>
        <v>06:00 PM - 09:00 PM</v>
      </c>
      <c r="N1570" t="str">
        <f>VLOOKUP(E1570,$W$7:$Y$9,3,TRUE)</f>
        <v>06:00 PM - 09:00 PM</v>
      </c>
      <c r="R1570" s="19">
        <f>INT(E1570/$T$5)*$T$5</f>
        <v>0.75</v>
      </c>
    </row>
  </sheetData>
  <autoFilter ref="A1:N1570" xr:uid="{00000000-0001-0000-0C00-000000000000}"/>
  <pageMargins left="0.7" right="0.7" top="0.75" bottom="0.75" header="0.3" footer="0.3"/>
  <pageSetup orientation="portrait" horizontalDpi="4294967292"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0CE76-948C-427D-A528-293FF36A8EC7}">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Avg Time ANOVA</vt:lpstr>
      <vt:lpstr>Avg Time_Data T test</vt:lpstr>
      <vt:lpstr>Void Rate_2</vt:lpstr>
      <vt:lpstr>Void Rate</vt:lpstr>
      <vt:lpstr>Chi Squared Test</vt:lpstr>
      <vt:lpstr>Void_Rate_T_test</vt:lpstr>
      <vt:lpstr>Void_Rate_T_test_2</vt:lpstr>
      <vt:lpstr>Void_Rate_Calc</vt:lpstr>
      <vt:lpstr>GMV</vt:lpstr>
      <vt:lpstr>Void_Rates_PoW</vt:lpstr>
      <vt:lpstr>Sheet5</vt:lpstr>
      <vt:lpstr>No. of Orders</vt:lpstr>
      <vt:lpstr>Drizly_DataSet (3) (1)</vt:lpstr>
      <vt:lpstr>3_Hrs_GMV</vt:lpstr>
      <vt:lpstr>No._of_Orders_T_test</vt:lpstr>
      <vt:lpstr>Sheet2</vt:lpstr>
      <vt:lpstr>Data_3_Hrs</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DELL1</dc:creator>
  <cp:lastModifiedBy>DELL1</cp:lastModifiedBy>
  <dcterms:created xsi:type="dcterms:W3CDTF">2023-01-19T04:55:34Z</dcterms:created>
  <dcterms:modified xsi:type="dcterms:W3CDTF">2023-01-24T03:22:27Z</dcterms:modified>
</cp:coreProperties>
</file>